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graso\Desktop\"/>
    </mc:Choice>
  </mc:AlternateContent>
  <bookViews>
    <workbookView xWindow="0" yWindow="0" windowWidth="16170" windowHeight="6135" firstSheet="8" activeTab="9"/>
  </bookViews>
  <sheets>
    <sheet name="NASLOVNICA " sheetId="34" r:id="rId1"/>
    <sheet name="POPUNJAVANJE TROSKOVNIKA" sheetId="36" r:id="rId2"/>
    <sheet name="1_GRADEVINSKO-OBRTNICKI RADOVI" sheetId="38" r:id="rId3"/>
    <sheet name="2_VIK" sheetId="41" r:id="rId4"/>
    <sheet name="3_ELEKTROTEHNICKI RADOVI" sheetId="42" r:id="rId5"/>
    <sheet name="4_HORTIKULTURA" sheetId="40" r:id="rId6"/>
    <sheet name="5_NAVODNJAVANJE" sheetId="46" r:id="rId7"/>
    <sheet name="REKAPITULACIJA" sheetId="43" r:id="rId8"/>
    <sheet name="6_SANACIJA OBJEKTA ZA KOMUNIKAC" sheetId="44" r:id="rId9"/>
    <sheet name="SVEUKUPNA REKAPITULACIJA" sheetId="45" r:id="rId10"/>
  </sheets>
  <externalReferences>
    <externalReference r:id="rId11"/>
  </externalReferences>
  <definedNames>
    <definedName name="dsg" localSheetId="2">#REF!</definedName>
    <definedName name="dsg" localSheetId="3">#REF!</definedName>
    <definedName name="dsg" localSheetId="4">#REF!</definedName>
    <definedName name="dsg" localSheetId="5">#REF!</definedName>
    <definedName name="dsg" localSheetId="7">#REF!</definedName>
    <definedName name="dsg">#REF!</definedName>
    <definedName name="jo" localSheetId="2">#REF!</definedName>
    <definedName name="jo" localSheetId="3">#REF!</definedName>
    <definedName name="jo" localSheetId="4">#REF!</definedName>
    <definedName name="jo" localSheetId="5">#REF!</definedName>
    <definedName name="jo" localSheetId="7">#REF!</definedName>
    <definedName name="jo">#REF!</definedName>
    <definedName name="joo" localSheetId="2">#REF!</definedName>
    <definedName name="joo" localSheetId="3">#REF!</definedName>
    <definedName name="joo" localSheetId="4">#REF!</definedName>
    <definedName name="joo" localSheetId="5">#REF!</definedName>
    <definedName name="joo" localSheetId="7">#REF!</definedName>
    <definedName name="joo">#REF!</definedName>
    <definedName name="Kolnik_16.3.">'[1]16. Prometnice'!$G$277</definedName>
    <definedName name="Odvod_16.4.">'[1]16. Prometnice'!$G$329</definedName>
    <definedName name="_xlnm.Print_Area" localSheetId="2">'1_GRADEVINSKO-OBRTNICKI RADOVI'!$A$1:$G$398</definedName>
    <definedName name="_xlnm.Print_Area" localSheetId="3">'2_VIK'!$A$1:$G$449</definedName>
    <definedName name="_xlnm.Print_Area" localSheetId="4">'3_ELEKTROTEHNICKI RADOVI'!$A$1:$G$454</definedName>
    <definedName name="_xlnm.Print_Area" localSheetId="5">'4_HORTIKULTURA'!$A$1:$G$150</definedName>
    <definedName name="_xlnm.Print_Area" localSheetId="6">'5_NAVODNJAVANJE'!$A$1:$G$146</definedName>
    <definedName name="_xlnm.Print_Area" localSheetId="8">'6_SANACIJA OBJEKTA ZA KOMUNIKAC'!$A$1:$G$195</definedName>
    <definedName name="_xlnm.Print_Area" localSheetId="0">'NASLOVNICA '!$A$1:$L$54</definedName>
    <definedName name="_xlnm.Print_Area" localSheetId="1">'POPUNJAVANJE TROSKOVNIKA'!$A$1:$G$40</definedName>
    <definedName name="_xlnm.Print_Area" localSheetId="7">REKAPITULACIJA!$A$1:$G$13</definedName>
    <definedName name="_xlnm.Print_Area" localSheetId="9">'SVEUKUPNA REKAPITULACIJA'!$A$1:$G$10</definedName>
    <definedName name="_xlnm.Print_Area">#REF!</definedName>
    <definedName name="Pripr_16.1.">'[1]16. Prometnice'!$G$66</definedName>
    <definedName name="Sign_16.5.">'[1]16. Prometnice'!$G$408</definedName>
    <definedName name="Zem_16.2.">'[1]16. Prometnice'!$G$130</definedName>
  </definedNames>
  <calcPr calcId="162913"/>
</workbook>
</file>

<file path=xl/calcChain.xml><?xml version="1.0" encoding="utf-8"?>
<calcChain xmlns="http://schemas.openxmlformats.org/spreadsheetml/2006/main">
  <c r="B192" i="44" l="1"/>
  <c r="B191" i="44"/>
  <c r="B190" i="44"/>
  <c r="B189" i="44"/>
  <c r="B188" i="44"/>
  <c r="B187" i="44"/>
  <c r="B186" i="44"/>
  <c r="B185" i="44"/>
  <c r="B184" i="44"/>
  <c r="B183" i="44"/>
  <c r="G159" i="44"/>
  <c r="E158" i="44"/>
  <c r="G158" i="44" s="1"/>
  <c r="G161" i="44" s="1"/>
  <c r="C192" i="44" s="1"/>
  <c r="G151" i="44"/>
  <c r="G153" i="44" s="1"/>
  <c r="C191" i="44" s="1"/>
  <c r="G129" i="44"/>
  <c r="G135" i="44"/>
  <c r="G134" i="44"/>
  <c r="G133" i="44"/>
  <c r="G127" i="44"/>
  <c r="G126" i="44"/>
  <c r="G124" i="44"/>
  <c r="G117" i="44"/>
  <c r="G116" i="44"/>
  <c r="G114" i="44"/>
  <c r="G111" i="44"/>
  <c r="G104" i="44"/>
  <c r="G103" i="44"/>
  <c r="G102" i="44"/>
  <c r="G96" i="44"/>
  <c r="G95" i="44"/>
  <c r="G94" i="44"/>
  <c r="G93" i="44"/>
  <c r="G92" i="44"/>
  <c r="G91" i="44"/>
  <c r="G89" i="44"/>
  <c r="G80" i="44"/>
  <c r="G81" i="44"/>
  <c r="G82" i="44"/>
  <c r="G83" i="44"/>
  <c r="G79" i="44"/>
  <c r="G78" i="44"/>
  <c r="G72" i="44"/>
  <c r="G70" i="44"/>
  <c r="G69" i="44"/>
  <c r="G65" i="44"/>
  <c r="G64" i="44"/>
  <c r="G68" i="44"/>
  <c r="G67" i="44"/>
  <c r="G62" i="44"/>
  <c r="G61" i="44"/>
  <c r="G59" i="44"/>
  <c r="G58" i="44"/>
  <c r="G56" i="44"/>
  <c r="G55" i="44"/>
  <c r="G53" i="44"/>
  <c r="G52" i="44"/>
  <c r="G50" i="44"/>
  <c r="G49" i="44"/>
  <c r="G46" i="44"/>
  <c r="G47" i="44"/>
  <c r="G39" i="44"/>
  <c r="G38" i="44"/>
  <c r="G28" i="44"/>
  <c r="G29" i="44"/>
  <c r="G30" i="44"/>
  <c r="G31" i="44"/>
  <c r="G32" i="44"/>
  <c r="G27" i="44"/>
  <c r="G26" i="44"/>
  <c r="G20" i="44"/>
  <c r="G21" i="44"/>
  <c r="G22" i="44"/>
  <c r="G23" i="44"/>
  <c r="G24" i="44"/>
  <c r="G14" i="44"/>
  <c r="G15" i="44"/>
  <c r="G16" i="44"/>
  <c r="G17" i="44"/>
  <c r="G13" i="44"/>
  <c r="G12" i="44"/>
  <c r="G19" i="44"/>
  <c r="G18" i="44"/>
  <c r="G10" i="44"/>
  <c r="G8" i="44"/>
  <c r="G137" i="44" l="1"/>
  <c r="C190" i="44" s="1"/>
  <c r="G106" i="44"/>
  <c r="C188" i="44" s="1"/>
  <c r="G119" i="44"/>
  <c r="C189" i="44" s="1"/>
  <c r="G85" i="44"/>
  <c r="C186" i="44" s="1"/>
  <c r="G98" i="44"/>
  <c r="C187" i="44" s="1"/>
  <c r="G74" i="44"/>
  <c r="C185" i="44" s="1"/>
  <c r="G41" i="44"/>
  <c r="C184" i="44" s="1"/>
  <c r="G34" i="44"/>
  <c r="C183" i="44" s="1"/>
  <c r="C438" i="41" l="1"/>
  <c r="C447" i="41" s="1"/>
  <c r="B447" i="41"/>
  <c r="B446" i="41"/>
  <c r="C291" i="41"/>
  <c r="C446" i="41" s="1"/>
  <c r="B445" i="41"/>
  <c r="B444" i="41"/>
  <c r="G72" i="38"/>
  <c r="G71" i="38"/>
  <c r="G86" i="38"/>
  <c r="G105" i="38"/>
  <c r="G95" i="38"/>
  <c r="G96" i="38"/>
  <c r="G97" i="38"/>
  <c r="G90" i="38"/>
  <c r="G67" i="38"/>
  <c r="G65" i="38"/>
  <c r="G56" i="38"/>
  <c r="G57" i="38"/>
  <c r="G58" i="38"/>
  <c r="G59" i="38"/>
  <c r="G44" i="38"/>
  <c r="G31" i="38"/>
  <c r="G29" i="38"/>
  <c r="G27" i="38"/>
  <c r="G61" i="38" l="1"/>
  <c r="G129" i="38"/>
  <c r="G94" i="38"/>
  <c r="G88" i="38"/>
  <c r="G69" i="38"/>
  <c r="G63" i="38"/>
  <c r="G55" i="38"/>
  <c r="G53" i="38"/>
  <c r="G52" i="38"/>
  <c r="G48" i="38"/>
  <c r="G33" i="38"/>
  <c r="G341" i="42" l="1"/>
  <c r="G305" i="42"/>
  <c r="G303" i="42"/>
  <c r="G301" i="42"/>
  <c r="G299" i="42"/>
  <c r="G297" i="42"/>
  <c r="G295" i="42"/>
  <c r="G322" i="38"/>
  <c r="G377" i="38"/>
  <c r="G373" i="38"/>
  <c r="G365" i="38"/>
  <c r="G346" i="38"/>
  <c r="G236" i="38" l="1"/>
  <c r="G50" i="38"/>
  <c r="G46" i="38"/>
  <c r="G42" i="38"/>
  <c r="G41" i="38"/>
  <c r="G39" i="38"/>
  <c r="G37" i="38"/>
  <c r="G36" i="38"/>
  <c r="G74" i="38" s="1"/>
  <c r="C384" i="38" l="1"/>
  <c r="B144" i="46"/>
  <c r="B143" i="46"/>
  <c r="B142" i="46"/>
  <c r="B141" i="46"/>
  <c r="B140" i="46"/>
  <c r="G132" i="46"/>
  <c r="G130" i="46"/>
  <c r="G128" i="46"/>
  <c r="G121" i="46"/>
  <c r="G119" i="46"/>
  <c r="G117" i="46"/>
  <c r="G115" i="46"/>
  <c r="G113" i="46"/>
  <c r="G111" i="46"/>
  <c r="G109" i="46"/>
  <c r="G107" i="46"/>
  <c r="G105" i="46"/>
  <c r="G103" i="46"/>
  <c r="G101" i="46"/>
  <c r="G99" i="46"/>
  <c r="G97" i="46"/>
  <c r="G95" i="46"/>
  <c r="G93" i="46"/>
  <c r="G91" i="46"/>
  <c r="G89" i="46"/>
  <c r="G87" i="46"/>
  <c r="G85" i="46"/>
  <c r="G83" i="46"/>
  <c r="G81" i="46"/>
  <c r="G79" i="46"/>
  <c r="G77" i="46"/>
  <c r="G75" i="46"/>
  <c r="G73" i="46"/>
  <c r="G71" i="46"/>
  <c r="G69" i="46"/>
  <c r="G67" i="46"/>
  <c r="G65" i="46"/>
  <c r="G63" i="46"/>
  <c r="G61" i="46"/>
  <c r="G59" i="46"/>
  <c r="G52" i="46"/>
  <c r="G50" i="46"/>
  <c r="G48" i="46"/>
  <c r="G35" i="46"/>
  <c r="G33" i="46"/>
  <c r="G31" i="46"/>
  <c r="G29" i="46"/>
  <c r="G27" i="46"/>
  <c r="G25" i="46"/>
  <c r="G23" i="46"/>
  <c r="G21" i="46"/>
  <c r="G16" i="46"/>
  <c r="G10" i="46"/>
  <c r="G54" i="46" l="1"/>
  <c r="C142" i="46" s="1"/>
  <c r="G123" i="46"/>
  <c r="C143" i="46" s="1"/>
  <c r="G134" i="46"/>
  <c r="C144" i="46" s="1"/>
  <c r="G37" i="46"/>
  <c r="G39" i="46" s="1"/>
  <c r="C140" i="46" s="1"/>
  <c r="B193" i="44"/>
  <c r="G177" i="44"/>
  <c r="G176" i="44"/>
  <c r="G175" i="44"/>
  <c r="G174" i="44"/>
  <c r="G173" i="44"/>
  <c r="G172" i="44"/>
  <c r="G171" i="44"/>
  <c r="G170" i="44"/>
  <c r="G168" i="44"/>
  <c r="G166" i="44"/>
  <c r="G441" i="42"/>
  <c r="G404" i="42"/>
  <c r="G380" i="42"/>
  <c r="G383" i="42"/>
  <c r="G288" i="42"/>
  <c r="G286" i="42"/>
  <c r="G284" i="42"/>
  <c r="G282" i="42"/>
  <c r="G280" i="42"/>
  <c r="G278" i="42"/>
  <c r="G276" i="42"/>
  <c r="G274" i="42"/>
  <c r="G272" i="42"/>
  <c r="G270" i="42"/>
  <c r="G268" i="42"/>
  <c r="G266" i="42"/>
  <c r="G264" i="42"/>
  <c r="G262" i="42"/>
  <c r="G260" i="42"/>
  <c r="G258" i="42"/>
  <c r="G217" i="42"/>
  <c r="G251" i="42"/>
  <c r="G249" i="42"/>
  <c r="G247" i="42"/>
  <c r="G245" i="42"/>
  <c r="G243" i="42"/>
  <c r="G241" i="42"/>
  <c r="G239" i="42"/>
  <c r="G237" i="42"/>
  <c r="G235" i="42"/>
  <c r="G233" i="42"/>
  <c r="G231" i="42"/>
  <c r="G229" i="42"/>
  <c r="G227" i="42"/>
  <c r="G225" i="42"/>
  <c r="G223" i="42"/>
  <c r="G221" i="42"/>
  <c r="G219" i="42"/>
  <c r="G197" i="42"/>
  <c r="G195" i="42"/>
  <c r="G179" i="44" l="1"/>
  <c r="C193" i="44" s="1"/>
  <c r="C195" i="44" s="1"/>
  <c r="C146" i="46"/>
  <c r="G136" i="46"/>
  <c r="G290" i="42"/>
  <c r="G311" i="42" s="1"/>
  <c r="G253" i="42"/>
  <c r="G310" i="42" s="1"/>
  <c r="C8" i="43" l="1"/>
  <c r="G161" i="42"/>
  <c r="B141" i="42"/>
  <c r="G109" i="42"/>
  <c r="G111" i="42"/>
  <c r="G113" i="42"/>
  <c r="G115" i="42"/>
  <c r="G117" i="42"/>
  <c r="G119" i="42"/>
  <c r="G121" i="42"/>
  <c r="G123" i="42"/>
  <c r="G125" i="42"/>
  <c r="G127" i="42"/>
  <c r="G129" i="42"/>
  <c r="G131" i="42"/>
  <c r="G133" i="42"/>
  <c r="G135" i="42"/>
  <c r="G137" i="42"/>
  <c r="G107" i="42"/>
  <c r="G102" i="42"/>
  <c r="G100" i="42"/>
  <c r="G98" i="42"/>
  <c r="G96" i="42"/>
  <c r="G94" i="42"/>
  <c r="G92" i="42"/>
  <c r="G90" i="42"/>
  <c r="G88" i="42"/>
  <c r="G86" i="42"/>
  <c r="G81" i="42"/>
  <c r="G74" i="42"/>
  <c r="G72" i="42"/>
  <c r="G70" i="42"/>
  <c r="G68" i="42"/>
  <c r="G66" i="42"/>
  <c r="G64" i="42"/>
  <c r="G62" i="42"/>
  <c r="G60" i="42"/>
  <c r="G58" i="42"/>
  <c r="G56" i="42"/>
  <c r="G54" i="42"/>
  <c r="G52" i="42"/>
  <c r="G50" i="42"/>
  <c r="G48" i="42"/>
  <c r="G46" i="42"/>
  <c r="G44" i="42"/>
  <c r="G39" i="42"/>
  <c r="G37" i="42"/>
  <c r="G35" i="42"/>
  <c r="G33" i="42"/>
  <c r="G31" i="42"/>
  <c r="G29" i="42"/>
  <c r="G27" i="42"/>
  <c r="G419" i="41"/>
  <c r="G34" i="40"/>
  <c r="G68" i="40"/>
  <c r="G69" i="40"/>
  <c r="G70" i="40"/>
  <c r="G71" i="40"/>
  <c r="G72" i="40"/>
  <c r="G73" i="40"/>
  <c r="G74" i="40"/>
  <c r="G75" i="40"/>
  <c r="G67" i="40"/>
  <c r="G125" i="40"/>
  <c r="G124" i="40"/>
  <c r="G123" i="40"/>
  <c r="G122" i="40"/>
  <c r="G121" i="40"/>
  <c r="G120" i="40"/>
  <c r="G119" i="40"/>
  <c r="G118" i="40"/>
  <c r="G117" i="40"/>
  <c r="G116" i="40"/>
  <c r="G115" i="40"/>
  <c r="G114" i="40"/>
  <c r="G113" i="40"/>
  <c r="G112" i="40"/>
  <c r="G111" i="40"/>
  <c r="G110" i="40"/>
  <c r="G109" i="40"/>
  <c r="G108" i="40"/>
  <c r="G107" i="40"/>
  <c r="G106" i="40"/>
  <c r="G105" i="40"/>
  <c r="G104" i="40"/>
  <c r="G103" i="40"/>
  <c r="G102" i="40"/>
  <c r="G101" i="40"/>
  <c r="G100" i="40"/>
  <c r="G99" i="40"/>
  <c r="G98" i="40"/>
  <c r="G97" i="40"/>
  <c r="G96" i="40"/>
  <c r="G95" i="40"/>
  <c r="G94" i="40"/>
  <c r="G93" i="40"/>
  <c r="G92" i="40"/>
  <c r="G91" i="40"/>
  <c r="G90" i="40"/>
  <c r="G89" i="40"/>
  <c r="G88" i="40"/>
  <c r="G87" i="40"/>
  <c r="G86" i="40"/>
  <c r="G85" i="40"/>
  <c r="G84" i="40"/>
  <c r="G83" i="40"/>
  <c r="G82" i="40"/>
  <c r="G81" i="40"/>
  <c r="G76" i="42" l="1"/>
  <c r="G142" i="42" s="1"/>
  <c r="G139" i="42"/>
  <c r="G143" i="42" s="1"/>
  <c r="G127" i="40"/>
  <c r="G78" i="40"/>
  <c r="G144" i="42" l="1"/>
  <c r="G203" i="42" s="1"/>
  <c r="G349" i="41"/>
  <c r="G351" i="41" s="1"/>
  <c r="C435" i="41" s="1"/>
  <c r="G173" i="41"/>
  <c r="G171" i="41"/>
  <c r="G169" i="41"/>
  <c r="G138" i="41"/>
  <c r="E74" i="41" l="1"/>
  <c r="G74" i="41" s="1"/>
  <c r="E72" i="41"/>
  <c r="G72" i="41" s="1"/>
  <c r="G59" i="41" l="1"/>
  <c r="G57" i="41"/>
  <c r="E41" i="41"/>
  <c r="G41" i="41" s="1"/>
  <c r="G30" i="41"/>
  <c r="G25" i="41"/>
  <c r="G23" i="41"/>
  <c r="G21" i="41"/>
  <c r="E17" i="41"/>
  <c r="G17" i="41" s="1"/>
  <c r="G15" i="41"/>
  <c r="G13" i="41"/>
  <c r="G11" i="41"/>
  <c r="G375" i="38"/>
  <c r="G363" i="38"/>
  <c r="G360" i="38"/>
  <c r="G359" i="38"/>
  <c r="G357" i="38"/>
  <c r="G356" i="38"/>
  <c r="G355" i="38"/>
  <c r="G328" i="38" l="1"/>
  <c r="G344" i="38"/>
  <c r="G293" i="38"/>
  <c r="G294" i="38"/>
  <c r="G278" i="38"/>
  <c r="G274" i="38"/>
  <c r="G264" i="38"/>
  <c r="G248" i="38"/>
  <c r="G210" i="38" l="1"/>
  <c r="G186" i="38" l="1"/>
  <c r="G181" i="38"/>
  <c r="G144" i="38"/>
  <c r="G141" i="38"/>
  <c r="B206" i="42" l="1"/>
  <c r="B205" i="42"/>
  <c r="B204" i="42"/>
  <c r="B203" i="42"/>
  <c r="B202" i="42"/>
  <c r="B312" i="42"/>
  <c r="B311" i="42"/>
  <c r="B310" i="42"/>
  <c r="B143" i="42"/>
  <c r="B142" i="42"/>
  <c r="C5" i="45" l="1"/>
  <c r="G276" i="38" l="1"/>
  <c r="G280" i="38" l="1"/>
  <c r="C390" i="38" s="1"/>
  <c r="G439" i="42" l="1"/>
  <c r="G437" i="42"/>
  <c r="G435" i="42"/>
  <c r="G433" i="42"/>
  <c r="G431" i="42"/>
  <c r="G429" i="42"/>
  <c r="G422" i="42"/>
  <c r="G420" i="42"/>
  <c r="G418" i="42"/>
  <c r="G416" i="42"/>
  <c r="G414" i="42"/>
  <c r="G412" i="42"/>
  <c r="G410" i="42"/>
  <c r="G408" i="42"/>
  <c r="G406" i="42"/>
  <c r="G402" i="42"/>
  <c r="G399" i="42"/>
  <c r="G396" i="42"/>
  <c r="G393" i="42"/>
  <c r="G390" i="42"/>
  <c r="G387" i="42"/>
  <c r="G377" i="42"/>
  <c r="G369" i="42"/>
  <c r="G367" i="42"/>
  <c r="G365" i="42"/>
  <c r="G363" i="42"/>
  <c r="G361" i="42"/>
  <c r="G352" i="42"/>
  <c r="G350" i="42"/>
  <c r="G348" i="42"/>
  <c r="G339" i="42"/>
  <c r="G337" i="42"/>
  <c r="G330" i="42"/>
  <c r="G328" i="42"/>
  <c r="G327" i="42"/>
  <c r="G325" i="42"/>
  <c r="G323" i="42"/>
  <c r="G321" i="42"/>
  <c r="G320" i="42"/>
  <c r="G319" i="42"/>
  <c r="G318" i="42"/>
  <c r="G307" i="42"/>
  <c r="G193" i="42"/>
  <c r="G199" i="42" s="1"/>
  <c r="G187" i="42"/>
  <c r="G185" i="42"/>
  <c r="G183" i="42"/>
  <c r="G181" i="42"/>
  <c r="G179" i="42"/>
  <c r="G177" i="42"/>
  <c r="G175" i="42"/>
  <c r="G173" i="42"/>
  <c r="G171" i="42"/>
  <c r="G170" i="42"/>
  <c r="G169" i="42"/>
  <c r="G168" i="42"/>
  <c r="G159" i="42"/>
  <c r="G157" i="42"/>
  <c r="G155" i="42"/>
  <c r="G153" i="42"/>
  <c r="G151" i="42"/>
  <c r="G149" i="42"/>
  <c r="G15" i="42"/>
  <c r="G13" i="42"/>
  <c r="G11" i="42"/>
  <c r="G443" i="42" l="1"/>
  <c r="G309" i="42"/>
  <c r="G312" i="42"/>
  <c r="G313" i="42" s="1"/>
  <c r="G343" i="42"/>
  <c r="G452" i="42"/>
  <c r="G17" i="42"/>
  <c r="G202" i="42" s="1"/>
  <c r="G371" i="42"/>
  <c r="G450" i="42" s="1"/>
  <c r="G189" i="42"/>
  <c r="G205" i="42" s="1"/>
  <c r="G424" i="42"/>
  <c r="G451" i="42" s="1"/>
  <c r="G206" i="42"/>
  <c r="G163" i="42"/>
  <c r="G204" i="42" s="1"/>
  <c r="G354" i="42"/>
  <c r="G356" i="42" l="1"/>
  <c r="G207" i="42"/>
  <c r="C448" i="42" s="1"/>
  <c r="C449" i="42"/>
  <c r="G340" i="38"/>
  <c r="G335" i="38"/>
  <c r="G330" i="38"/>
  <c r="G326" i="38"/>
  <c r="G324" i="38"/>
  <c r="G313" i="38"/>
  <c r="G311" i="38"/>
  <c r="G309" i="38"/>
  <c r="G307" i="38"/>
  <c r="G305" i="38"/>
  <c r="G298" i="38"/>
  <c r="G285" i="38"/>
  <c r="G287" i="38" s="1"/>
  <c r="C391" i="38" s="1"/>
  <c r="G262" i="38"/>
  <c r="G259" i="38"/>
  <c r="G258" i="38"/>
  <c r="G257" i="38"/>
  <c r="G255" i="38"/>
  <c r="G253" i="38"/>
  <c r="G252" i="38"/>
  <c r="G251" i="38"/>
  <c r="G250" i="38"/>
  <c r="G246" i="38"/>
  <c r="G245" i="38"/>
  <c r="G244" i="38"/>
  <c r="G243" i="38"/>
  <c r="G241" i="38"/>
  <c r="G239" i="38"/>
  <c r="G238" i="38"/>
  <c r="G234" i="38"/>
  <c r="G232" i="38"/>
  <c r="G230" i="38"/>
  <c r="G228" i="38"/>
  <c r="G227" i="38"/>
  <c r="G225" i="38"/>
  <c r="G216" i="38"/>
  <c r="G215" i="38"/>
  <c r="G213" i="38"/>
  <c r="G212" i="38"/>
  <c r="G211" i="38"/>
  <c r="G208" i="38"/>
  <c r="G207" i="38"/>
  <c r="G206" i="38"/>
  <c r="G205" i="38"/>
  <c r="G203" i="38"/>
  <c r="G202" i="38"/>
  <c r="G201" i="38"/>
  <c r="G200" i="38"/>
  <c r="G198" i="38"/>
  <c r="G197" i="38"/>
  <c r="G195" i="38"/>
  <c r="G194" i="38"/>
  <c r="G192" i="38"/>
  <c r="G191" i="38"/>
  <c r="G190" i="38"/>
  <c r="G189" i="38"/>
  <c r="G188" i="38"/>
  <c r="G184" i="38"/>
  <c r="G182" i="38"/>
  <c r="G172" i="38"/>
  <c r="G163" i="38"/>
  <c r="G142" i="38"/>
  <c r="G139" i="38"/>
  <c r="G138" i="38"/>
  <c r="G127" i="38"/>
  <c r="G126" i="38"/>
  <c r="G124" i="38"/>
  <c r="G122" i="38"/>
  <c r="G120" i="38"/>
  <c r="G118" i="38"/>
  <c r="G116" i="38"/>
  <c r="G113" i="38"/>
  <c r="G111" i="38"/>
  <c r="G109" i="38"/>
  <c r="G107" i="38"/>
  <c r="G103" i="38"/>
  <c r="G101" i="38"/>
  <c r="G99" i="38"/>
  <c r="G92" i="38"/>
  <c r="G84" i="38"/>
  <c r="G82" i="38"/>
  <c r="G218" i="38" l="1"/>
  <c r="G131" i="38"/>
  <c r="C385" i="38" s="1"/>
  <c r="C454" i="42"/>
  <c r="C6" i="43" s="1"/>
  <c r="G174" i="38"/>
  <c r="C387" i="38" s="1"/>
  <c r="G300" i="38"/>
  <c r="C392" i="38" s="1"/>
  <c r="G348" i="38"/>
  <c r="C394" i="38" s="1"/>
  <c r="G367" i="38"/>
  <c r="C395" i="38" s="1"/>
  <c r="D384" i="38"/>
  <c r="G266" i="38"/>
  <c r="C389" i="38" s="1"/>
  <c r="G379" i="38"/>
  <c r="C396" i="38" s="1"/>
  <c r="G146" i="38"/>
  <c r="C386" i="38" s="1"/>
  <c r="G315" i="38"/>
  <c r="C393" i="38" s="1"/>
  <c r="C398" i="38" l="1"/>
  <c r="G176" i="38"/>
  <c r="G133" i="38"/>
  <c r="G148" i="38" s="1"/>
  <c r="C388" i="38"/>
  <c r="G220" i="38"/>
  <c r="G53" i="40" l="1"/>
  <c r="G55" i="40"/>
  <c r="G57" i="40"/>
  <c r="G59" i="40"/>
  <c r="G61" i="40"/>
  <c r="G21" i="40"/>
  <c r="G19" i="40"/>
  <c r="G17" i="40"/>
  <c r="G15" i="40"/>
  <c r="G13" i="40"/>
  <c r="G11" i="40"/>
  <c r="E421" i="41"/>
  <c r="E425" i="41" s="1"/>
  <c r="G425" i="41" s="1"/>
  <c r="G417" i="41"/>
  <c r="G415" i="41"/>
  <c r="G414" i="41"/>
  <c r="G412" i="41"/>
  <c r="G411" i="41"/>
  <c r="G410" i="41"/>
  <c r="G408" i="41"/>
  <c r="G406" i="41"/>
  <c r="G405" i="41"/>
  <c r="G403" i="41"/>
  <c r="G401" i="41"/>
  <c r="G399" i="41"/>
  <c r="G398" i="41"/>
  <c r="G396" i="41"/>
  <c r="G394" i="41"/>
  <c r="G393" i="41"/>
  <c r="G392" i="41"/>
  <c r="G391" i="41"/>
  <c r="G389" i="41"/>
  <c r="G387" i="41"/>
  <c r="G386" i="41"/>
  <c r="G385" i="41"/>
  <c r="G384" i="41"/>
  <c r="G382" i="41"/>
  <c r="G380" i="41"/>
  <c r="G378" i="41"/>
  <c r="G377" i="41"/>
  <c r="G376" i="41"/>
  <c r="G374" i="41"/>
  <c r="G372" i="41"/>
  <c r="E370" i="41"/>
  <c r="G370" i="41" s="1"/>
  <c r="G369" i="41"/>
  <c r="G367" i="41"/>
  <c r="G364" i="41"/>
  <c r="G363" i="41"/>
  <c r="G362" i="41"/>
  <c r="G360" i="41"/>
  <c r="G359" i="41"/>
  <c r="G357" i="41"/>
  <c r="G343" i="41"/>
  <c r="G341" i="41"/>
  <c r="G339" i="41"/>
  <c r="E337" i="41"/>
  <c r="G337" i="41" s="1"/>
  <c r="G335" i="41"/>
  <c r="E333" i="41"/>
  <c r="G333" i="41" s="1"/>
  <c r="E331" i="41"/>
  <c r="G331" i="41" s="1"/>
  <c r="E329" i="41"/>
  <c r="G329" i="41" s="1"/>
  <c r="G316" i="41"/>
  <c r="G315" i="41"/>
  <c r="E313" i="41"/>
  <c r="G313" i="41" s="1"/>
  <c r="E311" i="41"/>
  <c r="G311" i="41" s="1"/>
  <c r="E309" i="41"/>
  <c r="G309" i="41" s="1"/>
  <c r="E305" i="41"/>
  <c r="G305" i="41" s="1"/>
  <c r="G301" i="41"/>
  <c r="E299" i="41"/>
  <c r="E303" i="41" s="1"/>
  <c r="G297" i="41"/>
  <c r="G280" i="41"/>
  <c r="G278" i="41"/>
  <c r="G276" i="41"/>
  <c r="E273" i="41"/>
  <c r="G273" i="41" s="1"/>
  <c r="G271" i="41"/>
  <c r="E269" i="41"/>
  <c r="G269" i="41" s="1"/>
  <c r="G266" i="41"/>
  <c r="G265" i="41"/>
  <c r="E263" i="41"/>
  <c r="G263" i="41" s="1"/>
  <c r="E262" i="41"/>
  <c r="G262" i="41" s="1"/>
  <c r="E260" i="41"/>
  <c r="G260" i="41" s="1"/>
  <c r="G254" i="41"/>
  <c r="G253" i="41"/>
  <c r="E251" i="41"/>
  <c r="G251" i="41" s="1"/>
  <c r="G249" i="41"/>
  <c r="G247" i="41"/>
  <c r="G245" i="41"/>
  <c r="E238" i="41"/>
  <c r="G238" i="41" s="1"/>
  <c r="E237" i="41"/>
  <c r="E239" i="41" s="1"/>
  <c r="G239" i="41" s="1"/>
  <c r="G235" i="41"/>
  <c r="G233" i="41"/>
  <c r="G231" i="41"/>
  <c r="G229" i="41"/>
  <c r="G227" i="41"/>
  <c r="E225" i="41"/>
  <c r="G225" i="41" s="1"/>
  <c r="G223" i="41"/>
  <c r="E221" i="41"/>
  <c r="G221" i="41" s="1"/>
  <c r="E219" i="41"/>
  <c r="G219" i="41" s="1"/>
  <c r="E217" i="41"/>
  <c r="G217" i="41" s="1"/>
  <c r="E208" i="41"/>
  <c r="G208" i="41" s="1"/>
  <c r="E206" i="41"/>
  <c r="G206" i="41" s="1"/>
  <c r="E204" i="41"/>
  <c r="G204" i="41" s="1"/>
  <c r="E202" i="41"/>
  <c r="G202" i="41" s="1"/>
  <c r="G198" i="41"/>
  <c r="E196" i="41"/>
  <c r="G196" i="41" s="1"/>
  <c r="E195" i="41"/>
  <c r="G195" i="41" s="1"/>
  <c r="E193" i="41"/>
  <c r="E191" i="41"/>
  <c r="G167" i="41"/>
  <c r="G166" i="41"/>
  <c r="G165" i="41"/>
  <c r="G163" i="41"/>
  <c r="G162" i="41"/>
  <c r="G161" i="41"/>
  <c r="G159" i="41"/>
  <c r="G157" i="41"/>
  <c r="G155" i="41"/>
  <c r="G152" i="41"/>
  <c r="G150" i="41"/>
  <c r="G148" i="41"/>
  <c r="G147" i="41"/>
  <c r="G145" i="41"/>
  <c r="G144" i="41"/>
  <c r="G142" i="41"/>
  <c r="G141" i="41"/>
  <c r="E136" i="41"/>
  <c r="G136" i="41" s="1"/>
  <c r="G135" i="41"/>
  <c r="E134" i="41"/>
  <c r="G134" i="41" s="1"/>
  <c r="E132" i="41"/>
  <c r="G132" i="41" s="1"/>
  <c r="G126" i="41"/>
  <c r="G124" i="41"/>
  <c r="G122" i="41"/>
  <c r="G120" i="41"/>
  <c r="G113" i="41"/>
  <c r="G111" i="41"/>
  <c r="G109" i="41"/>
  <c r="E107" i="41"/>
  <c r="G107" i="41" s="1"/>
  <c r="G105" i="41"/>
  <c r="E103" i="41"/>
  <c r="G103" i="41" s="1"/>
  <c r="E101" i="41"/>
  <c r="G101" i="41" s="1"/>
  <c r="E99" i="41"/>
  <c r="G99" i="41" s="1"/>
  <c r="G88" i="41"/>
  <c r="E86" i="41"/>
  <c r="G86" i="41" s="1"/>
  <c r="E84" i="41"/>
  <c r="G84" i="41" s="1"/>
  <c r="E82" i="41"/>
  <c r="G82" i="41" s="1"/>
  <c r="E80" i="41"/>
  <c r="G80" i="41" s="1"/>
  <c r="G76" i="41"/>
  <c r="G64" i="41"/>
  <c r="G62" i="41"/>
  <c r="G61" i="41"/>
  <c r="G55" i="41"/>
  <c r="G53" i="41"/>
  <c r="G51" i="41"/>
  <c r="E49" i="41"/>
  <c r="G49" i="41" s="1"/>
  <c r="G47" i="41"/>
  <c r="G45" i="41"/>
  <c r="E43" i="41"/>
  <c r="G43" i="41" s="1"/>
  <c r="E39" i="41"/>
  <c r="G39" i="41" s="1"/>
  <c r="E38" i="41"/>
  <c r="G38" i="41" s="1"/>
  <c r="E37" i="41"/>
  <c r="G37" i="41" s="1"/>
  <c r="E35" i="41"/>
  <c r="G35" i="41" s="1"/>
  <c r="G33" i="41"/>
  <c r="G32" i="41"/>
  <c r="G28" i="41"/>
  <c r="G27" i="41"/>
  <c r="G19" i="41"/>
  <c r="G136" i="40"/>
  <c r="G135" i="40"/>
  <c r="G133" i="40"/>
  <c r="G131" i="40"/>
  <c r="G129" i="40"/>
  <c r="E78" i="40"/>
  <c r="G46" i="40"/>
  <c r="G44" i="40"/>
  <c r="G43" i="40"/>
  <c r="G36" i="40"/>
  <c r="G32" i="40"/>
  <c r="G30" i="40"/>
  <c r="G175" i="41" l="1"/>
  <c r="C183" i="41" s="1"/>
  <c r="G66" i="41"/>
  <c r="C444" i="41" s="1"/>
  <c r="G138" i="40"/>
  <c r="C148" i="40" s="1"/>
  <c r="G23" i="40"/>
  <c r="C144" i="40" s="1"/>
  <c r="G193" i="41"/>
  <c r="G200" i="41"/>
  <c r="G299" i="41"/>
  <c r="E78" i="41"/>
  <c r="G78" i="41" s="1"/>
  <c r="G62" i="40"/>
  <c r="C147" i="40" s="1"/>
  <c r="G128" i="41"/>
  <c r="C182" i="41" s="1"/>
  <c r="E318" i="41"/>
  <c r="G318" i="41" s="1"/>
  <c r="G115" i="41"/>
  <c r="C181" i="41" s="1"/>
  <c r="G256" i="41"/>
  <c r="C289" i="41" s="1"/>
  <c r="G282" i="41"/>
  <c r="G237" i="41"/>
  <c r="G241" i="41" s="1"/>
  <c r="C288" i="41" s="1"/>
  <c r="G303" i="41"/>
  <c r="E327" i="41"/>
  <c r="G327" i="41" s="1"/>
  <c r="G345" i="41" s="1"/>
  <c r="C434" i="41" s="1"/>
  <c r="E307" i="41"/>
  <c r="G307" i="41" s="1"/>
  <c r="E423" i="41"/>
  <c r="G423" i="41" s="1"/>
  <c r="E427" i="41"/>
  <c r="G427" i="41" s="1"/>
  <c r="G191" i="41"/>
  <c r="G421" i="41"/>
  <c r="G48" i="40"/>
  <c r="C146" i="40" s="1"/>
  <c r="G38" i="40"/>
  <c r="C145" i="40" s="1"/>
  <c r="C150" i="40" l="1"/>
  <c r="E90" i="41"/>
  <c r="G90" i="41" s="1"/>
  <c r="G92" i="41" s="1"/>
  <c r="G210" i="41"/>
  <c r="G212" i="41" s="1"/>
  <c r="C286" i="41" s="1"/>
  <c r="G429" i="41"/>
  <c r="C436" i="41" s="1"/>
  <c r="G320" i="41"/>
  <c r="G444" i="41" l="1"/>
  <c r="C433" i="41"/>
  <c r="C180" i="41"/>
  <c r="C179" i="41"/>
  <c r="C7" i="43"/>
  <c r="C287" i="41"/>
  <c r="C185" i="41" l="1"/>
  <c r="C445" i="41" s="1"/>
  <c r="G449" i="41" s="1"/>
  <c r="C5" i="43" l="1"/>
  <c r="C4" i="43"/>
  <c r="C11" i="43"/>
  <c r="C12" i="43" l="1"/>
  <c r="C13" i="43" s="1"/>
  <c r="C4" i="45"/>
  <c r="C8" i="45" s="1"/>
  <c r="C9" i="45" s="1"/>
  <c r="C10" i="45" s="1"/>
</calcChain>
</file>

<file path=xl/comments1.xml><?xml version="1.0" encoding="utf-8"?>
<comments xmlns="http://schemas.openxmlformats.org/spreadsheetml/2006/main">
  <authors>
    <author>marijana.cancar</author>
  </authors>
  <commentList>
    <comment ref="B295" authorId="0" shapeId="0">
      <text>
        <r>
          <rPr>
            <b/>
            <sz val="9"/>
            <color indexed="81"/>
            <rFont val="Tahoma"/>
            <family val="2"/>
          </rPr>
          <t>marijana.cancar:</t>
        </r>
        <r>
          <rPr>
            <sz val="9"/>
            <color indexed="81"/>
            <rFont val="Tahoma"/>
            <family val="2"/>
          </rPr>
          <t xml:space="preserve">
DA LI JE POTRENO U OPĆIM UVJETIMA DEFINIRATI ISPITIVANJE GRANULOMETRIJSKOG SASTAVA ZA NOSIVI SLOJ</t>
        </r>
      </text>
    </comment>
  </commentList>
</comments>
</file>

<file path=xl/sharedStrings.xml><?xml version="1.0" encoding="utf-8"?>
<sst xmlns="http://schemas.openxmlformats.org/spreadsheetml/2006/main" count="2921" uniqueCount="1727">
  <si>
    <t>m³</t>
  </si>
  <si>
    <t>m²</t>
  </si>
  <si>
    <t>paušal</t>
  </si>
  <si>
    <t>kg</t>
  </si>
  <si>
    <t>GRAD ZADAR</t>
  </si>
  <si>
    <t>kom</t>
  </si>
  <si>
    <t>SVEUKUPNO (bez PDV-a)</t>
  </si>
  <si>
    <t>SVEUKUPNO (s PDV-om)</t>
  </si>
  <si>
    <t>RADOVI SA ŠLJUNKOM</t>
  </si>
  <si>
    <t>MATERIJAL</t>
  </si>
  <si>
    <t>UKUPNO</t>
  </si>
  <si>
    <t xml:space="preserve">Podizanje travnjaka
U već pripremljene terene s potrebnim nagibom za površinsku odvodnju, vrši se sjetva travnog sjemena 50 grama/m2. Sjeme se prekriva kiselim tresetom u sloju 0,5 cm. Ježenje, valjanje, jednokratno zalijevanje površine rošenjem, 8 l po m².
Ukupno rad bez materijala.
</t>
  </si>
  <si>
    <t>RADOVI SA ŠLJUNKOM UKUPNO</t>
  </si>
  <si>
    <t>1.</t>
  </si>
  <si>
    <t>2.</t>
  </si>
  <si>
    <t>3.</t>
  </si>
  <si>
    <t>Aucuba japonica</t>
  </si>
  <si>
    <t xml:space="preserve">Buddleia davidii  </t>
  </si>
  <si>
    <t>Laurus nobilis</t>
  </si>
  <si>
    <t>Lonicera pileata</t>
  </si>
  <si>
    <t>Pistacia lentiscus</t>
  </si>
  <si>
    <t>Pittosporum tobira</t>
  </si>
  <si>
    <t>Poinciana gillieassi</t>
  </si>
  <si>
    <t>Spartium junceum</t>
  </si>
  <si>
    <t>4.</t>
  </si>
  <si>
    <t>5.</t>
  </si>
  <si>
    <t>6.</t>
  </si>
  <si>
    <t>7.</t>
  </si>
  <si>
    <t>Viburnum tinus</t>
  </si>
  <si>
    <t>Agapanthus africanus C3, 5 kom/m²</t>
  </si>
  <si>
    <t xml:space="preserve">UKUPNO </t>
  </si>
  <si>
    <t xml:space="preserve">Kompleksno mineralno gnojivo NPK 15:15:15 </t>
  </si>
  <si>
    <t>MATERIJAL UKUPNO</t>
  </si>
  <si>
    <t>RADOVI SA BILJNIM MATERIJALOM UKUPNO</t>
  </si>
  <si>
    <t>Travno sjeme
Nabava travne smjese propisane klijavosti i garantirane čistoće, sorte i ostalih svojstava.
Predlaže se sljedeća travna smjesa za sjenovite parkovne površine:
Vlasulja nacrvena (Festuca rubra ssp. rubra) Maxima 1    40%
Vlasulja nacrvena (Festuca rubra ssp. trichophylla) Smirna     10%
Vlasulja nacrvena (Festuca rubra ssp. commutata) Calliope   10%
Engleski ljulj (Lolium perenne) Belida   10%
Engleski ljulj (Lolium perenne) Margarita   10%
Vlasulja trstikasta (Festuca arundinacea) Starlett   15%
Vlasnjača livadna (Poa pratensis) Sunray   5%
0,05kg x  2850,40 m²</t>
  </si>
  <si>
    <t>NPK 15:15:15= 354 kg</t>
  </si>
  <si>
    <t>Organsko gnojivo u granulama= 354 kg</t>
  </si>
  <si>
    <t>Armeria maritima C1, 9 kom/m²</t>
  </si>
  <si>
    <t>Agapanthus africanus 'Albus' C3, 5 kom/m²</t>
  </si>
  <si>
    <t>Asparagus sprengeri C3, 5 kom/m²</t>
  </si>
  <si>
    <t>Aspidistra elatior C3, 5 kom/m²</t>
  </si>
  <si>
    <t>Canna indica 'Yellow Humbert' C3, 5 kom/m²</t>
  </si>
  <si>
    <t>Centranthus ruber C3, 5 kom/m²</t>
  </si>
  <si>
    <t>Cerastium tomentosum C3, 5 kom/m²</t>
  </si>
  <si>
    <t xml:space="preserve">Ceratostigma plumbaginoides, C Ø10, 9kom7m² </t>
  </si>
  <si>
    <t>Cineraria maritima C3, 5 kom/m2</t>
  </si>
  <si>
    <t>Euphorbia lathyris C3, 5 kom/m²</t>
  </si>
  <si>
    <t>Festuca glauca C1, 9 kom/m²</t>
  </si>
  <si>
    <t>Hedera helix 'Marginata elegantissima' CØ10, 9 kom/m²</t>
  </si>
  <si>
    <t>Helycrisum italicum C3, 5 kom/m²</t>
  </si>
  <si>
    <t>Convolvulus cneorum C3, 5 kom/m²</t>
  </si>
  <si>
    <t>Hemerocallis 'Stella d'oro' C3, 5 kom/m²</t>
  </si>
  <si>
    <t>Iris germanica C3, 5 kom/m²</t>
  </si>
  <si>
    <t>Lavandula officinalis C3, 5 kom/m²</t>
  </si>
  <si>
    <t>Liriope spicata C1, 9 kom/m²</t>
  </si>
  <si>
    <t>Myrtus communis 'Tarantina' C3, 5 kom/m²</t>
  </si>
  <si>
    <t>Nepetta mussinii C3, 5 kom/m²</t>
  </si>
  <si>
    <t>Ophiopogon japonicus C1, 9 kom/m²</t>
  </si>
  <si>
    <t>Pachysandra terminalis C1, 9 kom/m²</t>
  </si>
  <si>
    <t>Phlomis fruticosa C3, 5 kom/m²</t>
  </si>
  <si>
    <t>Pittosporum tobira 'Nana' C3, 5 kom/m²</t>
  </si>
  <si>
    <t>Plumbago capensisC5, 2,5 kom/m</t>
  </si>
  <si>
    <t>Rosmarinus officinalis C3, 5 kom/m²</t>
  </si>
  <si>
    <t>Rosmarinus officinalis 'Prostratus' C3, 5kom/m²</t>
  </si>
  <si>
    <t>Ruscus hypoglossum C1, 6 kom/m²</t>
  </si>
  <si>
    <t>Sedum spectabile C3, 5 kom/m²</t>
  </si>
  <si>
    <t>Spirea japonica C3, 5kom/m²</t>
  </si>
  <si>
    <t>Stachys byzantina C3, 6 kom/m²</t>
  </si>
  <si>
    <t>Vinca minor CØ10, 9 kom/m²</t>
  </si>
  <si>
    <t>Westringia fruticosa C3, 5 kom/m²</t>
  </si>
  <si>
    <t>Lantana camara 'Nana', 5 kom/m²</t>
  </si>
  <si>
    <t>Polygala myrtifolia C5, 2,5 kom/m</t>
  </si>
  <si>
    <t>Liriope muscari 'Monroe white' C1, 9 kom/m²</t>
  </si>
  <si>
    <t>Pennisetum alopecuroides, 5 kom/m²</t>
  </si>
  <si>
    <t>Perovskia atriplicifolia, 5 kom/m²</t>
  </si>
  <si>
    <t>Phormium tenax C3, 3 kom/m²</t>
  </si>
  <si>
    <t>Salvia officinalis C3, 6 kom/m²</t>
  </si>
  <si>
    <t>Santolina chamaecyparissus C1, 6 kom/m²</t>
  </si>
  <si>
    <t>Santolina rosmarinifolia C1, 6 kom/m²</t>
  </si>
  <si>
    <t>Teucrium fruticans C3, 5 kom/m²</t>
  </si>
  <si>
    <t>Tanacetum densum ssp. Amani, C3 5 kom/m²</t>
  </si>
  <si>
    <t>BRAVARSKI RADOVI</t>
  </si>
  <si>
    <t>BRAVARSKI RADOVI UKUPNO</t>
  </si>
  <si>
    <t xml:space="preserve">
m¹</t>
  </si>
  <si>
    <t xml:space="preserve">
m²</t>
  </si>
  <si>
    <t>TROŠKOVNIK</t>
  </si>
  <si>
    <t>Narodni trg 1, 23000 Zadar</t>
  </si>
  <si>
    <t>UPUTE ZA POPUNJAVANJE TROŠKOVNIKA</t>
  </si>
  <si>
    <t>1/6 TROŠKOVNIK: GRAĐEVINSKO - OBRTNIČKI RADOVI</t>
  </si>
  <si>
    <t>RED.BR.</t>
  </si>
  <si>
    <t>OPIS RADOVA</t>
  </si>
  <si>
    <t>JEDNAKOVRIJEDNO</t>
  </si>
  <si>
    <t>JEDINICA MJERE</t>
  </si>
  <si>
    <t>KOLIČINA</t>
  </si>
  <si>
    <t>JEDNIČNA CIJENA
[KN]</t>
  </si>
  <si>
    <t>UKUPNA CIJENA [KN]</t>
  </si>
  <si>
    <t xml:space="preserve">1. </t>
  </si>
  <si>
    <t>REDNI BROJ STAVKE</t>
  </si>
  <si>
    <t>Ćelija je zaključana, nije moguće mijenjati.</t>
  </si>
  <si>
    <t xml:space="preserve">2. </t>
  </si>
  <si>
    <t xml:space="preserve">3. </t>
  </si>
  <si>
    <t>Ćelija je otključana. Upisati jednakovrijedan proizvod (proizvođač/marka/tip robe), tehničke specifikacije ili normu, ukoliko ponuditelj nudi drugi proizvod ili se poziva na drugu normu od predviđene ovom dokumentacijom. Ukoliko Ponuditelj nije upisao jednakovrijedan proizvod ili normu ili nije upisao dokaz jednakovrijednosti, Naručitelj će smatrati da je Ponuditelj nudio proizvod ili normu određenu troškovničkom stavkom.</t>
  </si>
  <si>
    <t>JEDINIČNA CIJENA</t>
  </si>
  <si>
    <t xml:space="preserve">Ćelija je otključana. Upisati jediničnu cijenu. </t>
  </si>
  <si>
    <t>UKUPNA CIJENA</t>
  </si>
  <si>
    <t>Napomena:</t>
  </si>
  <si>
    <t>1.1.</t>
  </si>
  <si>
    <t>PRIPREMNO - ZAVRŠNI RADOVI</t>
  </si>
  <si>
    <t>UKUPNO PRIPREMNO - ZAVRŠNI RADOVI</t>
  </si>
  <si>
    <t>1.1.2.</t>
  </si>
  <si>
    <t>1.1.4.</t>
  </si>
  <si>
    <t>1.1.5.</t>
  </si>
  <si>
    <t>1.1.6.</t>
  </si>
  <si>
    <t>Ukupno rad</t>
  </si>
  <si>
    <t xml:space="preserve">Prije početka izvedbe radova sve površine koje se uređuju ovim projektom treba očistiti od ostataka građevinskog materijala i ostalog otpadnog materijala. Odvoz otpadnog materijala na deponij koji odredi nadzor. 
</t>
  </si>
  <si>
    <t>Obračun paušalno ukupna površina.</t>
  </si>
  <si>
    <t xml:space="preserve">Iskolčenje svih elemenata uređenja (travnjaka, površina pod trajnicama i pokrivačima tla, povišenih gredica i gredica u razini tla, površina pod šljunkom, položaja pravokutnih volumena okrenutih kadica od cor-tena), položaja sadnje grmova tlocrtno i visinski. 
</t>
  </si>
  <si>
    <t>Obračun po m³ iskopa</t>
  </si>
  <si>
    <t>Obračun po m³ iskopa.</t>
  </si>
  <si>
    <t>Obračun po m3 ugrađene zemlje.</t>
  </si>
  <si>
    <t>Po analizi, ugradnja nove plodne zemlje sa grubim planiranjem. U povišenim gredicama nasipanje fino razrahljene plodne zemlje, ravnanje. Nasipanje do 2 cm ispod najviše točke rubnjaka (računajući slijeganje). Ugradnja se vrši u dva navrata  od čega je drugi nakon slijeganja zemlje. Zbog slijeganja potrebno je uračunati 20% veću količinu zemlje (unaša se po slijeganju).
Na površinama koje se pošljunčuju zemlja se nanosi 15 cm ispod nivelete pošljunčane površine.
Zemlja u sloju od 30 cm za travnjake=  855,12 m³
Zemlja u sloju od 40 do 60 cm za  gredice i povišene gredice =   291,6 m³
Pošljunčani dio - zemlja =  53,67 m³
Ukupno rad i materijal</t>
  </si>
  <si>
    <t>Obračun po m2 obrađene površine.</t>
  </si>
  <si>
    <t>Rasipanje startnog mineralnog gnojiva po svim površinama NPK 15:15:15  u količini 0,10 kg/m² te organskog gnojiva u granulama 0,10 kg/m². Dva frezanja, ručno poravnavanje i fino planiranje završnog sloja zemlje na svim površinama prema projektom utvrđenim kotama.
NPK 15:15:15= 354,2 kg
Organsko gnojivo u granulama= 354,2 kg
.</t>
  </si>
  <si>
    <t>1.2.</t>
  </si>
  <si>
    <t>HORTIKULTURA</t>
  </si>
  <si>
    <t>3.1.</t>
  </si>
  <si>
    <t>1.2.1.</t>
  </si>
  <si>
    <t>RADOVI SA BILJNIM MATERIJALOM</t>
  </si>
  <si>
    <t>Obračun po komadu</t>
  </si>
  <si>
    <t xml:space="preserve">Sanitarna i oblikovna rezidba svih postojećih stabala. Korekcija volumena krošnji svih stabala uz rub bedema prema luci  koji statički opterećuje stabla. Premazivanje rana voćarskim voskom, ručna obrada tla oko debla.
</t>
  </si>
  <si>
    <t>Sadnja grmlja višeg uzrasta. 
Iskop jama 40 x 40 x 40 cm u naveženoj rahloj zemlji, gnojenje s 5 lit/kom organomineralne mješavine. Obrezivanje po potrebi. Sadnja i jednokratno zalijevanje 30 l po sadnici.
Ukupno rad bez materijala.</t>
  </si>
  <si>
    <t xml:space="preserve">Sadnja grmlja nižeg rasta, trajnica i pokrivača tla na  za to predviđene površine (gredice u razini tla i povišene gredice).
Iskop jama 25 x 25 x 25 cm i rahljenjem dna jama, gnojenje s 3 lit organomineralne mješavine za ukrasne trave, trajnice i penjačice, sadnja sadnica iz kontejnera, zatrpavanje, poravnavanje gredice. Obrezivanje po potrebi. 
Jednokratno zalijevanje 30 l po m².
</t>
  </si>
  <si>
    <t>Obračun po m2</t>
  </si>
  <si>
    <t>1.2.2.</t>
  </si>
  <si>
    <t>Obračun u m³</t>
  </si>
  <si>
    <t xml:space="preserve">Rasipanje i planiranje šljunka frakcije 8-16 mm na za to projektom predviđene površine.
Materijal se planira u sloju od 10 cm. 
Rad bez materijala.
Površina 358 m² x 0,1m= 35,8 m³ 
</t>
  </si>
  <si>
    <t>1.2.3.</t>
  </si>
  <si>
    <t>1.3.1.</t>
  </si>
  <si>
    <t>1.3.2.</t>
  </si>
  <si>
    <t>1.3.3.</t>
  </si>
  <si>
    <t>Niže grmlje, trajnice i pokrivači tla. 
Sadnja prvoklasnog, dobro razgranatog, odozdo popunjenog niskog grmlja i trajnica u prethodno pripremljen teren. Niveliranje zemlje nakon sadnje i jednokratno zalijevanje 30l m².
Obračun svih stavki prema vrsti i komadima sadnica.</t>
  </si>
  <si>
    <t>Obračun svih stavki prema vrsti i komadima grmlja</t>
  </si>
  <si>
    <t xml:space="preserve">Više grmlje
Grmlje mora biti kvalitetno školovano, dobro razgranato. Minimalna visina 60cm.
</t>
  </si>
  <si>
    <t>Kg</t>
  </si>
  <si>
    <t xml:space="preserve">Zemlja
Zemlja mora biti prirodno humizirana, bez stranih primjesa i krutih tvari, dobivena površinskim otkopom oranica, nezakorovljena. Preporuča se smeđa zemlja dobrih vodozračnih odnosa.
</t>
  </si>
  <si>
    <t>Zemlja ukupno</t>
  </si>
  <si>
    <t xml:space="preserve">Obračun po m³  </t>
  </si>
  <si>
    <t xml:space="preserve">Šljunak
Šljunak koji se nanosi na za to predviđenim površinama treba svojojm teksturom i bojom biti što više nalik onom u neposrednom okolišu (nijanse žute, sive i bijele).
Frakcija 8-16 mm.
</t>
  </si>
  <si>
    <t>1.2.4.</t>
  </si>
  <si>
    <t>Obračun po m¹ montiranih rubnjaka.</t>
  </si>
  <si>
    <t>m¹</t>
  </si>
  <si>
    <t>Izrada i montaža povišenih gredica visine 60 cm. Materijal za izradu je corten čelični lim, debljina lima je 5 mm.
Prilikom iskolčenja visine se definiraju tako da u najnižoj točki maksimalna visina gredice od razine isplaniranog terena bude 60 cm, to postaje  ±0.00 kota  gredice (rubnjak se od te točke prilagođava nagibu terena ukopavanjem). Ukopani dio limenog elementa je 30 cm (ukupna visina 90 cm). Corten čelične trake pričvršćuju se za kockasti betonski temelj (razmak između temelja je 1m) preko sidrenih limova i vijaka. Sidreni limovi 50x200x5 mm vare se na rubnjak na udaljenosti koja jamči stabilnost rubnjaka te pravilnu geometriju (pravac i zakrivljenja).
Sve spojeve limova sa gredicama drugih visina,  izvesti varenjem. Cijena mora uključiti i izvedbu ukrutnih limova na mjestima gdje bude potrebno. Stavka uključuje sav potreban rad i materijal, transporte do gradilišta i na gradilištu, montažu i zaštitu do predaje naručitelju. Stavka uključuje i obaveznu razradu radioničke dokumentacije, izradu potrebnog broja uzoraka kao i ostale radnje potrebne da bi se dobio kvalitetan proizvod.  U svemu prema projektu, shemi i detaljima. U slučaju nejasnoća i za sva detaljna objašnjenja kontaktirati projektanta.</t>
  </si>
  <si>
    <t>Izrada i montaža okrenutih kadica visine 45 cm.
Materijal za izradu je corten čelični lim. Debljina lima 7 mm.
Prilikom iskolčenja visine se definiraju tako da u najnižoj točki maksimalna visina okrenute kadice od razine isplaniranog terena bude 45 cm, to postaje  ±0.00 kota  kadice (kadica se od te točke prilagođava nagibu terena ukopavanjem). Ukopani dio limenog elementa je 20 cm (ukupna visina 65 cm). Corten čelične trake kadice sa obje se strane pričvršćuju za kockasti betonski temelj (razmak između temelja je 1m) preko sidrenih limova i vijaka. Sidreni limovi 50x200x5 mm vare se na kadicu  na udaljenosti koja jamči stabilnost kadice te pravilnu geometriju (pravac).
Sve spojeve limova na kadici treba izvesti varenjem. Cijena mora uključiti i izvedbu ukrutnih limova na mjestima gdje bude potrebno. Stavka uključuje sav potreban rad i materijal, transporte do gradilišta i na gradilištu, montažu i zaštitu do predaje naručitelju. Stavka uključuje i obaveznu razradu radioničke dokumentacije, izradu potrebnog broja uzoraka kao i ostale radnje potrebne da bi se dobio kvalitetan proizvod. U svemu prema projektu, shemi i detaljima. U slučaju nejasnoća i za sva detaljna objašnjenja kontaktirati projektanta.</t>
  </si>
  <si>
    <t>2.1.</t>
  </si>
  <si>
    <t>4.1.</t>
  </si>
  <si>
    <t>4.1.1.</t>
  </si>
  <si>
    <t>GRAĐEVINSKO - OBRTNIČKI RADOVI</t>
  </si>
  <si>
    <t>PDV (25%)</t>
  </si>
  <si>
    <t>UKUPNO GRAĐEVINSKO OBRTNIČKI RADOVI:</t>
  </si>
  <si>
    <t>kpl</t>
  </si>
  <si>
    <t>m'</t>
  </si>
  <si>
    <t>Izmještanje-rekonstrukcija postojećih instalacija (elektrokabela, telefona, plinovoda) na trasi kanala koje se križaju i koji se protežu duž projektirane trase. Izmještanje / rekonstrukciju izvesti tako da tijekom izvođenja predmetne instalacije budu u funkciji, odnosno da potrošači imaju opskrbu. U cijenu uključiti i rekonstrukciju svih postojećih okana koja se moraju izmjestiti radi koordinacije s novo-projektiranim instalacijama. Izmještanje / rekonstrukciju obaviti uz pomoć vlasnika instalacija i njihovu suglasnost.</t>
  </si>
  <si>
    <t>m2</t>
  </si>
  <si>
    <t>Obnavljanje AB stepenica, temelja i zidova stepenica u slučaju njihovog oštećenja tjekom izvedbe proboja vertikale odvodnje (stepenice pokraj Arsenala). Prije obnavljanja zida i stepenica potrebno je konzultirati se sa Konzervatorima, te po potrebi oštećeni betonski dio zida srušiti na način da se izvede strojno rezanje na mjestu zida do kojeg će se zid rušiti kako se ne bi oštetio zid koji ostaje.  Završna obrada plohe žbukanjem, tj. uskladiti sa uvjetima Konzervatora. Građevinski otpad deponirati u skladu sa  Pravilnikom o gospodarenju građevinskim otpadom N.N. 38/08 (ili drugoj jednakovrijednoj normi). Stavkom je obuhvaćen sav rad i materijal potreban za izvođenje stavke. Obračun po m'  uklonjenog i kompletno obnovljenog zida uključivo sav rad i potreban materijal, te m3 betona stepenica.</t>
  </si>
  <si>
    <t>m3</t>
  </si>
  <si>
    <t>Izvedba obloge vertika vodovoda i odvodnje betonskim blokom debljine 12cm. Obloga se izvodi s vanjske strane betonskog dijela bedema, te se zbog stabilnosti sidri horizontalnim serklažem u zid bedema (sidrima od nekorodirajućeg materijala) svakih 2,0m. Razvijena širina obloge je 230cm. Svijetla tlocrtna dimenzija prostora za ugradnju vertikala vodovoda DN80 i odvodnja DN250 je 70x40cm. Stavka uključuje sav potreban rad i materijal, dobavu i ugradnju. Završna obrada plohe žbukanjem, tj. uskladiti sa uvjetima Konzervatora.</t>
  </si>
  <si>
    <t>Obračun po m2 stvarno izvršenog rada.</t>
  </si>
  <si>
    <t>Strojno rezanje asfalta ili betona bez obzira na debljinu sloja kolnika i nogostupa, kružnom pilom i razbijanje postojećeg zastora, utovar u transportno sredstvo i prijevoz na deponiju koju osigurava izvođač radova. Obračun po m`stvarno izvršenog rada.</t>
  </si>
  <si>
    <t>m</t>
  </si>
  <si>
    <t xml:space="preserve">Dizanje poklopaca i kapa, stavka obuhvaća pažljivo ručno kopanje oko poklopaca, čišćenje materijala koji je upao u postojeće ili novoprojektirano okno, usklađivanje visine poklopca sa niveletom ceste. Usklađivanje poklopaca na visinu vrši se nakon izvedbe prvog (nosivog) sloja asfalta. Tako će se dobiti precizna ugradnja poklopca pri valjanju drugog (habajućeg) sloja asfalta. </t>
  </si>
  <si>
    <t>Obračun po komadu poklopaca</t>
  </si>
  <si>
    <t>Obračun po komadu kapa</t>
  </si>
  <si>
    <t>Obračun za kompletno uređenu trasu.</t>
  </si>
  <si>
    <t>GRP cjevovod DN250mm, SN10000N/m3</t>
  </si>
  <si>
    <t xml:space="preserve">kom </t>
  </si>
  <si>
    <t>koljena-ravna</t>
  </si>
  <si>
    <t xml:space="preserve">   Rd f 200x160 mm                                             </t>
  </si>
  <si>
    <t>Nosači i obujmice za učvršćenje vertikalnih cijevi od poliestera (GPR) nazivne krutosti SN10000N/m2  o zidnu konstrukciju, komplet sa gumenim uloškom, potrebnim vijcima i sidrima od nekorodirajućeg materijala.Učvršćenje cijevovoda svakih 2,00 m razmaka. Obračun po kom ugrađenog nosača.</t>
  </si>
  <si>
    <t>DN250</t>
  </si>
  <si>
    <t>Izvedba priključaka montažnih objekata na javni sustav odvodnje PVC fazonskim komadima, komplet sa original spojnicama, gumenim brtvama i prijelaznim komadima na GRP cijevi, te  obujmicama za učvršivanje cijevi. Priključenje montažnih objekata izvodi se u AB šahu (predmet  zasebne stavke). U ovu stavku je uključen sav potrebni materijal i rad u svezi s izradom spoja.</t>
  </si>
  <si>
    <t xml:space="preserve">   Rd f 160x110 mm                                             </t>
  </si>
  <si>
    <t xml:space="preserve">   Rd f 110x75 mm                                             </t>
  </si>
  <si>
    <t xml:space="preserve">   Rd f 110x50 mm                                             </t>
  </si>
  <si>
    <t xml:space="preserve"> f 110 mm                                                </t>
  </si>
  <si>
    <t xml:space="preserve"> f 75 mm                                                </t>
  </si>
  <si>
    <t xml:space="preserve"> f 50 mm                                                </t>
  </si>
  <si>
    <t>Beton</t>
  </si>
  <si>
    <t>Oplata</t>
  </si>
  <si>
    <t>punostjenih PVC cijevi DN200, SN8</t>
  </si>
  <si>
    <t xml:space="preserve">GRP cjevovod DN300mm, SN10000N/m2 </t>
  </si>
  <si>
    <t>DN  250</t>
  </si>
  <si>
    <t>Izvedba sifona PVC fazonskim komadima u slivnicima koji se priključuju na mješoviti sustav  odvodnje, komplet sa original spojnicama, gumenim brtvama i prijelaznim komadima. U ovu stavku je uključen sav potrebni materijal i rad u svezi s izradom spoja.</t>
  </si>
  <si>
    <t>REKAPITULACIJA TROŠKOVNIKA OBORINSKE ODVODNJE</t>
  </si>
  <si>
    <t>TROŠKOVNIK VODOVODA</t>
  </si>
  <si>
    <t>Ručni iskop bez obzira na kategoriju tla prema odredbama projekta. Ovaj rad obuhvaća ručni iskop na mjestima gdje je to radi sigurnosnih razloga obvezno na križanjima projektiranog cjevovoda i drugih instalacija, u blizini postojećih okana te prema posebnim uvjetima poduzeća koja upravljaju pojedinim instalacijama. U pojasu zemljišta širine 1.5 m sa svake strane od osi kabela zabranjen je rad strojevima za iskop. Nakon iskopa strojem do dubine cca 50 cm pristupa se ručnom iskopu. Radove izvoditi uz maksimalan oprez i pripremu, kako bi se bezuvjetno osiguralo nesmetano funkcioniranje postojećih vodova. Obračun po m3 iskopanog materijala u sraslom stanju.</t>
  </si>
  <si>
    <t>Nabava, doprema, raznošenje, ubacivanje, grubo i fino planiranje te nabijanje posteljice od sitnozrnatog materijala maksimalne večine zrna 8 mm. Posteljica je debljine 10 cm.  Cijevi moraju ravnomjerno nalijegati na posteljicu čitavom dužinom, a na mjestu spojeva treba ostaviti udubljenje za izradu spojeva.</t>
  </si>
  <si>
    <t>Zatrpavanje rova cjevovoda oko i iznad cijevi sitnozrnatim materijalom maksimalne veličine zrna 8 mm. Zatrpavanje biranim materijalom iz iskopa nije dozvoljeno. Zatrpavanje vršiti do visine 30 cm iznad tjemena cijevi na način da spojevi cijevi ostanu slobodni sve dok se ne okonča tlačna proba, a zatim i njih zatrpati na isti način. Pri tome će na sredini cijevi visina nasutog materijala iznad tjemena cijevi biti viša od 30 cm, tako da se nakon uspješno provedene tlačne probe razastiranjem tog materijala može postići jednolika debljina nadsloja od 30 cm iznad tjemena cijevi duž cijelog cjevovoda i po čitavoj širini rova. U stavku uključena nabava, doprema, razvažanje duž trase, ubacivanje, razastiranje te nabijanje.</t>
  </si>
  <si>
    <t>Napomena:  Cijevni materijal prije ugradnje moraju biti odobren od nadležne komunalne službe  i nadzornog inženjera.  Izrada i kvaliteta prema postojećim propisima HRN, DIN, ISO. (ili drugim jednakovrijednim normama).  Sav materijal je radni tlak od 10 bara.</t>
  </si>
  <si>
    <t>Nabava, doprema, raznošenje duž trase i postava vodovodnih cijevi - čelične pocinčane sa dodatnom vanjskom zaštitom bitumenskim premazom, kompletne sa fitinzima. U cijenu uključen sav spojni materijal za spoj na navoj. Kutovi 90° zakretanja će se savladati sa dva luka 45° i među njima spojni fiting.</t>
  </si>
  <si>
    <t>F</t>
  </si>
  <si>
    <t>EU</t>
  </si>
  <si>
    <t>FFG</t>
  </si>
  <si>
    <t>FFR</t>
  </si>
  <si>
    <t>MMA</t>
  </si>
  <si>
    <t xml:space="preserve">N </t>
  </si>
  <si>
    <t>Q</t>
  </si>
  <si>
    <t xml:space="preserve">FFK </t>
  </si>
  <si>
    <t>T</t>
  </si>
  <si>
    <t>X</t>
  </si>
  <si>
    <t>Nabava, doprema i montaža lukova na naglavak. U stavku je uračunat sav spojni materijal (brtve, vijci, matice) za radni pritisak od 10 bara prema specifikaciji. Fazonski komadi su iz nodularnog lijeva GGG 40. Obračun po komadu.</t>
  </si>
  <si>
    <t>MMQ-DN 80</t>
  </si>
  <si>
    <t>Izolacija  cijevi sa spužvastom  izolacijom debljine 1,0 cm. Stavkom je obuhvaćen savpotreban rad i materijal za izvedbu izolacije cjevovoda koji se izvodi kao vertikala uz zid bedema.</t>
  </si>
  <si>
    <t>Izvedba spoja novog cjevovoda sa postojećim vodoopskrbnim cjevovodima. Stavka uključuje nabavu, dopremu potrebnog materijala i montažu. Radove po ovoj stavci izvest prema uvjetima poduzeće koje upravlja postojećom vodovodnom mrežom (Vodovod d.o.o. Zadar) te je izvođač radova  dužan od Vodovoda d.o.o. Zadar zatražiti uvjete za izvršenje radova predmetne stavke.  U cijenu je uračunat sav potreban rad i materijal. Obračunava se po komadu kompletno izvedenog spoja.</t>
  </si>
  <si>
    <t>Obnova postojećih vodovodnih priključaka i spajanje na cjevovod, bez premještanja vodomjernog okna. Stavka uključuje nabavu, dopremu potrebnog materijala (ogrlica sa ventilom, ugradbena garnitura, ulična kapa, pocinčana cijev i spojni fitinzi) i montažu. Obnovu  priključka treba izvesti u cjelini, od vodovodne cijevi do vodomjera. Nije prihvatljivo spajanje novog dijela priključka na stari priključni vod. Radove po ovoj stavci izvest prema uvjetima poduzeće koje upravlja postojećom vodovodnom mrežom (Vodovod d.o.o. Zadar) te je izvođač radova  dužan od Vodovoda d.o.o. Zadar zatražiti uvjete za izvršenje radova predmetne stavke. U cijenu je uračunat sav potreban rad i materijal. Obračunava se po komadu kompletno izvedenog priključka.</t>
  </si>
  <si>
    <t xml:space="preserve">Nabava, dobava i ugradnja tipskih vodomjernih okana sa dva vodomjera profila DN15 za priključenje montažnih objekata, uključivo njihovo spajanje na vodoopskrbnu mrežu. Vodovodni priključak se sastoji od oglice, uličnog ventila, teleskopske ugradbene garniture, ulične kape, pocinčane cijevi, prefabriciranog tipskog vodomjernog okna sa dva vodomjera DN15 i pripadajućim armaturama i fitinzima. Pocinčana cijev se omata dekorodal trakom i tako omotana cijev premazuje se resitolom. Radove izvodi poduzeće koje upravlja postojećom vodovodnom mrežom. U cijenu je uračunat sav potreban rad i materijal za izvedbu tipskih vodomjernih okana s poklopcem 60x60cm (ili f600mm) nosivosti 25t . Obračunava se po stvarnim troškovima izvršioca.   </t>
  </si>
  <si>
    <t>2.2.</t>
  </si>
  <si>
    <t>ZAJEDNIČKE STAVKE ZA VODOVOD I ODVODNJU</t>
  </si>
  <si>
    <t>2.2.2.</t>
  </si>
  <si>
    <t>2.2.1.</t>
  </si>
  <si>
    <t xml:space="preserve"> ZEMLJANI RADOVI - FEKALNA ODVODNJA</t>
  </si>
  <si>
    <t>2.2.3.</t>
  </si>
  <si>
    <t xml:space="preserve"> BETONSKI I ARMIRANO-BETONSKI RADOVI</t>
  </si>
  <si>
    <t>2.2.4.</t>
  </si>
  <si>
    <t>ZIDARSKI RADOVI</t>
  </si>
  <si>
    <t>2.2.5.</t>
  </si>
  <si>
    <t>MONTAŽERSKI RADOVI</t>
  </si>
  <si>
    <t xml:space="preserve">PRIPREMNI I ZAVRŠNI RADOVI </t>
  </si>
  <si>
    <t xml:space="preserve">BETONSKI I ARMIRANO BETONSKI RADOVI </t>
  </si>
  <si>
    <t xml:space="preserve">ZIDARSKI RADOVI </t>
  </si>
  <si>
    <t xml:space="preserve">MONTAŽERSKI RADOVI </t>
  </si>
  <si>
    <t>3.1.2.1</t>
  </si>
  <si>
    <t>ZEMLJANI RADOVI - OBORINSKA ODVODNJA</t>
  </si>
  <si>
    <t>3.1.3.</t>
  </si>
  <si>
    <t>3.1.4.</t>
  </si>
  <si>
    <t>3.1.5.</t>
  </si>
  <si>
    <t xml:space="preserve"> MONTAŽERSKI RADOVI</t>
  </si>
  <si>
    <t>PRIPREMNI RADOVI</t>
  </si>
  <si>
    <t>4.2.</t>
  </si>
  <si>
    <t>ZEMLJANI RADOVI</t>
  </si>
  <si>
    <t>4.3.</t>
  </si>
  <si>
    <t>BETONSKI I ARMIRANO-BETONSKI RADOVI</t>
  </si>
  <si>
    <t>4.4.</t>
  </si>
  <si>
    <t>4.5.</t>
  </si>
  <si>
    <t xml:space="preserve">ZEMLJANI RADOVI </t>
  </si>
  <si>
    <t xml:space="preserve">• Ø cca 30 cm </t>
  </si>
  <si>
    <t xml:space="preserve">• Ø cca 50 cm </t>
  </si>
  <si>
    <t>ZEMLJANI RADOVI, RUŠENJA I DEMONTAŽE</t>
  </si>
  <si>
    <t>Strojno skidanje površinskog sloja zemlje na svim projektiranim pješačkim i kolnim površinama do dubine 40 cm. 
Prije nuđenja preporučuje se obilaženje i pregled gradilišta na kojem će se izvoditi radovi kako bi se utvrdio točan obim i složenost posla.</t>
  </si>
  <si>
    <t>Ručni iskop površinskog sloja zemlje do dubine 40 cm uz postojeće visoko zelenilo (stabla crnike) koje se nalazi unutar projektiranih pješačkih površina. 
Iskop vršiti pažljivo da se ne ošteti korijenje.</t>
  </si>
  <si>
    <t xml:space="preserve">Strojni iskop zemlje za izvedbu upojnog kanala. Svijetli presjek kanala je 60x40 cm. </t>
  </si>
  <si>
    <t>Strojni iskop zemlje za izvedbu temelja „skrivenog“ rubnjaka. Svijetli presjek kanala je 30x50 cm.</t>
  </si>
  <si>
    <t>ZEMLJANI RADOVI, RUŠENJA I DEMONTAŽE UKUPNO</t>
  </si>
  <si>
    <t>1.3.</t>
  </si>
  <si>
    <t>BETONSKI I AB RADOVI</t>
  </si>
  <si>
    <t>BETONSKI I AB RADOVI UKUPNO</t>
  </si>
  <si>
    <t>KOLNE POVRŠINE</t>
  </si>
  <si>
    <t>1.4.</t>
  </si>
  <si>
    <t>c) Kao podloga za dekorativni beton mora biti izveden tamponski sloj modula stišljivosti Ms&gt;80 Mpa. Izrada tamponskg sloja nije obuhvaćena ovom stavkom.</t>
  </si>
  <si>
    <t>a) pripremne radove, provjera visina, nagiba i pravaca prema projektu.</t>
  </si>
  <si>
    <t>KOLNE POVRŠINE UKUPNO</t>
  </si>
  <si>
    <t>1.5.</t>
  </si>
  <si>
    <t>Sanacija ožbukanih postolja (pilona) na kojem su bili postavljene skulpture  grifona.
Sanacija podrazumjeva potpuno skidanje žbuke, uključujući četkanje do zdravog kamenog zida te otprašivanje i pripremu za ponovno žbukanje.</t>
  </si>
  <si>
    <t>Sanacija okruglog ventilacijskog otvora ribarnice. Rad se sastoji od rušenja ab okruglog parapetnog zida  visine cca 1,5 m.
Predviđeno je otkopavanje zemlje oko okna do dubine cca 1,0 m kako bi se izvršila kontrola postojeće HI. Promjer okna je 5,6 m. Na mjestima gdje je potrebno izvodit će se sanacija postojeće i izvedba nove HI. Nad otvorom okna izvest će se nova ab ploča u laganom nagibu. Ploču je potrebno završno gletati vodonepropusnim cementnim mortom.</t>
  </si>
  <si>
    <t xml:space="preserve">   beton</t>
  </si>
  <si>
    <t xml:space="preserve">    oplata</t>
  </si>
  <si>
    <t xml:space="preserve">    armatura</t>
  </si>
  <si>
    <t>RADOVI SANACIJE PARAPETA UKUPNO</t>
  </si>
  <si>
    <t>RADOVI SANACIJE PARAPETA</t>
  </si>
  <si>
    <t>1.6.</t>
  </si>
  <si>
    <t>• dimenzije 30,0 x 16,0 x 200,0...kom 41  (stube kod Novih vrata)</t>
  </si>
  <si>
    <t>• dimenzije 29 x 16,0 x 90,0...kom 11  
(stube kod Muzeja stakla)</t>
  </si>
  <si>
    <t>Demontaža i odvoz postojeće jednostavne željezne ograde na stubištu kod Arsenala. Ograda se sastoji od verikala na razmaku cca 18 cm te rukohvata i donje horizontale.</t>
  </si>
  <si>
    <t>Demontaža i ponovna  montaža kovane ograde na stubištu kod Muzeja stakla. Ograda se sastoji od verikala na razmaku cca 25 cm koje su sidrene u kamene stube. Verikale su međusobno povezane sa dvije horizontale i rukohvatom. 
Prilikom rekonstrukcije stubišta ogradu je potrebno pažljivo skinuti, skladištiti i nakon rekonstrukcije stubišta ponovo montirati na način kao na originalnom stubištu. Sav rad izveti u suradnji sa konzervatorima.
Stavka uključuje demontažu, transport, skladištenje i ponovnu montažu.</t>
  </si>
  <si>
    <t xml:space="preserve">Betoniranje kose, nearmirane betonske podloge za izvedbu stuba od kamenog masiva (stubište kod Arsenala). Debljina podloge je 10 cm. Podloga se izvodi na  prethodno nabijenom nasipu od kamenog drobljenca između postojećih parapetnih zidova. Stavka uključuje dobavu i ugradnju betona i kamenog tampona između postojećih potpornih zidova.
</t>
  </si>
  <si>
    <t xml:space="preserve">Betoniranje ravne, nearmirane betonske podloge za izvedbu stuba od kamenog masiva (stubište kod Arsenala). Debljina podloge je 10 cm. Podloga se izvodi na  prethodno nabijenom nasipu od kamenog drobljenca između postojećih parapetnih zidova. Stavka uključuje dobavu i ugradnju betona.
</t>
  </si>
  <si>
    <t>kameno popločanje</t>
  </si>
  <si>
    <t xml:space="preserve"> SANACIJA STUBIŠTA UKUPNO</t>
  </si>
  <si>
    <t>SANACIJA STUBIŠTA</t>
  </si>
  <si>
    <t>1.7.</t>
  </si>
  <si>
    <t>KAMENOPOLAGAČKI RADOVI</t>
  </si>
  <si>
    <t>KAMENOPOLAGAČKI RADOVI UKUPNO</t>
  </si>
  <si>
    <t>1.8.</t>
  </si>
  <si>
    <t>KAMENOREZAČKI RADOVI</t>
  </si>
  <si>
    <t>Dobava i postava kamenih  rigola za odvod oborinske vode. 
Rigoli se izvode od kamenog masiva 40x50x12 cm. Na gornjoj površini rigola nalazi se zaobljeni žlijeb širine 30 cm. Dubina žlijeba (u sredini) je 3 cm. Polumjer zakrivljenosti žlijeba je r=39 cm.  
Rigoli se postavljaju u posteljicu od mršavog betona. Polaganje se izvodi sa zatvorenom reškom. 
Cijenom stavke obuhvaćeni su sav rad i materijal, eventualni dodatni iskop kanala,  izrada potrebnog broja uzoraka, svi transporti te zaštita izvedenih površina do predaje naručitelju.</t>
  </si>
  <si>
    <t>KAMENOREZAČKI RADOVI UKUPNO</t>
  </si>
  <si>
    <t>1.9.</t>
  </si>
  <si>
    <t>STOLARSKI RADOVI</t>
  </si>
  <si>
    <t>Izrada i montaža drvenih klupa. Klupe se montiraju na betonski podest uz sjeverni zid zgrade Velikog arsenala. Izvode se dvije širine klupe:
- L1= 182 cm
- L2= 122 cm
Klupa se sastoji od pojedinačnih elemenata (dasaka) sjedala i naslona koji su međusobno spojeni ljepljenjem i mehanički (prokrom Ø10 mm šipka sa navojem). Dužina sjedala i naslona je po 52 cm. Spojeni pojedinačni elementi postavljaju se na dvije vezne daske (na sjedalu i na naslonu) preko kojih se klupa pričvršćuje za metalnu podlogu (metalna obloga opisana je u bravarskim radovima). Klupa se za podlogu pričvršćuje sidrenim vijcima (od nekorodirajućeg metala) koji moraju biti postavljeni tako da je onemogućeno njihovo odvijanje. Između metalne obloge i vezne daske potrebno je postaviti distancere od gume, PVC-a ili metala kako bi se omogućilo nesmetano otjecanje oborinske vode.
Geometriju elemenata sa svim dimenzijama vidljiva je na shemi i detaljnim nacrtima.</t>
  </si>
  <si>
    <t>Izrada i montaža drvenih ležajeva. Ležajevi se montiraju na betonski podest uz sjeverni zid zgrade Velikog arsenala. Širina ležajeva je L1= 182 cm.
Ležaj se sastoji od dva elemenata (daske) koji su međusobno spojeni ljepljenjem i mehanički (prokrom Ø10 mm šipka sa navojem). Dužina ležaja je 46+77 cm. Spojeni pojedinačni elementi postavljaju se na dvije vezne daske (na ravnom i na nagnutom dijelu) preko kojih se ležaj pričvršćuje za metalnu podlogu (metalna obloga opisana je u bravarskim radovima). Ležaj se za podlogu pričvršćuje sidrenim vijcima (od nekorodirajućeg metala) koji moraju biti postavljeni tako da je onemogućeno njihovo odvijanje. Između metalne obloge i vezne daske potrebno je postaviti distancere od gume, PVC-a ili metala kako bi se omogućilo nesmetano otjecanje oborinske vode.</t>
  </si>
  <si>
    <t>Geometriju elemenata sa svim dimenzijama vidljiva je na shemi i detaljnim nacrtima.
Materijal za izradu ležaja je iroko masiv. Izvođač može, ukoliko dokaže da je to kvaltetnije rješenje, ponuditi izradu elemenata ležaja od lameliranih elemenata (ljepljenjem  manjih dašćica).
Spoj ravnog i nagnutog dijela ležaja izveden je u radijusu r= 50 cm. Kut nagnutog dijela ležaja u odnosu na horizontalu je 180. Krajevi ležaja na početku i vrhu naslona zakrivljeni su u radijsu od 5 cm. Elementi se postavljaju na svijetlom razmaku 2 cm jedan od drugoga. Elemeni na ravnom i nagnutom dijelu imaju utor u koji se postavljaju vezne daske.</t>
  </si>
  <si>
    <t>• Ležaj L1= 182 cm</t>
  </si>
  <si>
    <t>kom.</t>
  </si>
  <si>
    <t>STOLARSKI RADOVI UKUPNO</t>
  </si>
  <si>
    <t>1.10.</t>
  </si>
  <si>
    <t>LIČILAČKI RADOVI</t>
  </si>
  <si>
    <t>Zaštita postojećih metalnih ograda. 
Ograde su od sandučastih čeličnih profila 40x20 mm i 40x40 mm (vertikale na razmaku cca 15 cm, horizontale na 1.0 m). Visina ograda je približno 110 cm.
Rad se sastoji od uklanjanja postojeće boje i korozije pjeskarenjem, antikorozivne zaštite svih metalnih dijelova te završne obrade bojenjem sa dva namaza poliuretanskim lakom u boji i tonu po izboru projektanta (antracit siva boja bez metalnog efekta).
Stavka uključuje sav opisani rad i materijal.
Stavka uključuje i sve potrebne pripremne radove.</t>
  </si>
  <si>
    <t>Isto kao IX/01 samo:
- zaštita lijevano željeznih ograda složenog presjeka (sa ornamentima)</t>
  </si>
  <si>
    <t>LIČILAČKI RADOVI UKUPNO</t>
  </si>
  <si>
    <t>1.11.</t>
  </si>
  <si>
    <t xml:space="preserve">Izrada i montaža zaštitne ograde na dijelovima bedema sa niskim ogradnim zidom. Ograda se sastoji od pojedinačnih elemenata (okvira) dužine od 120 do 150 cm (dužina elemenata ovisi o razmaku stabala između kojih se postavlja ograda). Visina ograde iznad uređenog terena je 110 cm.
Okviri koji čine ogradu izrađuju se od plosnog željeza 60x14 mm. Na stupovima okvira, na visini 40 cm i 70 cm iznad tla, izbušene su rupe Ø10 mm. Unutar okvira nalaze se horizontale od punog čeličnog profila 20x20 mm na čijim čelima su utokareni navoji za vijke od 8 mm. Okviri se međusobno vežu spojnim čeličnim elementima (kockama)  20x20x30 mm na čijim nasuprotnim stranama su zavareni vijci (8 mm) sa „kontra“ navojem. Nakon što se dva susjedna okvira spoje (zavijanjem kocaka) vertikale se vare na čelične sidrene ploče 250x250x10 mm koje su sidrenim vijcima pričvršćene za betonsku podlogu.  
</t>
  </si>
  <si>
    <t>BRAVRSKI RADOVI UKUPNO</t>
  </si>
  <si>
    <t>1.12.</t>
  </si>
  <si>
    <t>URBANA OPREMA</t>
  </si>
  <si>
    <t>Izrada i montaža klupa.
Dimenzije klupe su lxšxv=150x46x44 cm
Klupe su sastavljene od metalnih i drvenih dijelova. Metalni dijelovi (sidrene ploče, ležajevi) napravljeni su od vruće cinčanih čeličnih limova debljine 10 mm, a drveni dijelovi (klupa za sjedenje) od drvenog masiva (iroko).
Sjedalo klupe sastavljeno je od osam dasaka 4x15x150 cm koje su spojene na vertikale također od iroko masiva 10x10x39 cm. Po dvije daske sjedala krajevima naliježu na vertikale tako da su razmaknute dva centimetra (vidi shemu i detalje!). Klupu čine četri takva elementa. Daske i grede se međusobno lijepe i dodatno spajaju vijcima (ili drvenim trnovima!) kako bi se postigla visoka stabilnost spojeva.
Gotovi, formirani drveni elementi postavljaju se na čelične ležajeve. Ležajevi su U oblika, dimenzija 46x10x11 cm. Sa donje strane na svaki U ležaj su zavarena po dva ležajna plosna lima  10x15x1 cm. Plosni ležajni limovi se vare na sidrenu ploču koja je dim. 46x10x1 cm ako klupa nema naslon odnosno 46x33x1 ako ima naslon. 
Drveni dijelovi zaštićeni su teakovim uljem,</t>
  </si>
  <si>
    <t>plosni čelik  d=1,0 cm</t>
  </si>
  <si>
    <t>iroko sjedalo</t>
  </si>
  <si>
    <t>C profil</t>
  </si>
  <si>
    <t xml:space="preserve">Dobava i postava kante za smeće sa pepeljarom:
Tijelo kante je cilindričnog oblika sa zakošenim otvorom i krovom. Na krovu se nalazi pepeljara sa inox rozetom.
Noga i vrat kante su integralni dio tijela kante i oblikovani su kao isječak dijela cilindra.
Postolje je okruglo jednakog promjera kao kanta. Montaža je površinska na ravni i čvrsti okolni teren. 
Pražnjenje kante podizanjem poklopcem kante i okretanjem držača vreće na pantu.
Pražnjenje pepeljare je automatsko prilikom otvaranja krova kante.
Brava sa funkcijom automatskog zatvaranja i kljućem. Brava je integralni dio panta na poklopcu kante. Brava I pant su lako izmjenjivi za servisiranje.
Tijelo kante Cor-ten čelik debljine 4 mm.
Poklopac I noga kante Cor-ten čelik debljine 5 mm.
Dno kante Cor-ten čelik debljine 3 mm.
Cor-ten čelik je tvornički korodiran.
Držači vreće pocinčani čelik debljine 5 mm.
Pant I brava inox čelik AISO 316/304.
</t>
  </si>
  <si>
    <t>Izrada i postava informacijskih ploča. Ploče su sa nazivima dijelova bedema (bastiona, vrata i sl.) te drugih značajnih lokacija (muzeja, hotela, tržnice i sl.).
Ploče su od corten lima 50x50 cm; debljine 4 mm, a na njima su laserom urezani naziv lokacije i shematski tlocrt bedema sa oznakom lokacije.
Ploče se montiraju na četri Ł profila 40x40 mm dužine 175 cm od corten čelika koji su sidreni u bet. temelj. Okomita stranica corten ploče stavlja se između dva Ł profila koji tvore slovo T (prema sljedećoj shemi: ┘│└) i steže sa prokrom vijcima sa upuštenom glavom.</t>
  </si>
  <si>
    <t>URBANA OPREMA UKUPNO</t>
  </si>
  <si>
    <t>Izrada, transport i postavljanje brončane skulpture „odmor“. Skulptura će se izvesti u dimenzijama koje odgovaraju prirodnoj veličini ljudskog lika. Skulptura se izvodi prema usvojenom idejnom rješenju – brončanom odljevu u smanjenom mjerilu 1:7.5
Mikro lokacija i način postave uskladiti če se sa arhitektonskim rješenjem.
Skulpturalna kompozicija izveti će se u tehnici ljevane bronce.
U cijenu stavke uključen ja sav potreban materijal, sve potrebne kiparske radnje i radovi u ljevaonici (izradu modela u glini, izradu gipsanog pozitiva, čišćenje, retuširanje, cizeliranje,  lijevanje skulpture u bronci, uklanjanje čvrstog kalupa, cizeliranje i dovršavanje brončanog odljeva radi uklanjanja mogućih manjih nedostataka koji mogu nastati u postupku lijevanja ili izgradnje kalupa), transporti i postavljanje skulpture.</t>
  </si>
  <si>
    <t>Izrada dvije brončane replike grifona na stubištu kraj Vrata sv. Krševana. Visina skulptura je približno 1.0 m.
Stavka uključuje izradu modela prema dostupnim ostatcima originalnih skulptura, razglednica i fotografija te cjelokupan postupak izrade replike (izradu kalupa, čišćenje, retuširanje, cizeliranje,  lijevanje bronce, uklanjanje čvrstog kalupa, cizeliranje i dovršavanje brončanog odljeva radi uklanjanja mogućih manjih nedostataka koji mogu nastati u postupku lijevanja ili izgradnje kalupa).
U cijenu stavke uključena je i ugradnja (postava). Skulpture se postavljaju na njihovu izvornu poziciju – stupove na završetku stubišta (obrada stupova opisana je u radovima sanacije bedema).</t>
  </si>
  <si>
    <t>1.13.</t>
  </si>
  <si>
    <t>RADOVI U LJEVAONICI</t>
  </si>
  <si>
    <t>RADOVI U LJEVAONICI UKUPNO</t>
  </si>
  <si>
    <t>,</t>
  </si>
  <si>
    <t>RADOVI NA SANACIJI PARAPETNIH ZIDOVA BEDEMA</t>
  </si>
  <si>
    <t>RADOVI NA SANACIJI STUBIŠTA</t>
  </si>
  <si>
    <t xml:space="preserve">INSTALACIJA JAVNE RASVJETE </t>
  </si>
  <si>
    <t>DEMONTAŽNI RADOVI</t>
  </si>
  <si>
    <t>Odspajanje i demontaža postojećih rasvjetnih stupova  visine 4 m, u kompletu sa svim pripadajućim ožičenjem i rasvjetnim tijelima</t>
  </si>
  <si>
    <t>Razbijanje temelja postojećih rasvjetnih stupova, brušenje i uklanjanje sidrenih vijaka, te postojećih krajeva podzemnih kabela javne rasvjete</t>
  </si>
  <si>
    <t>Odspajanje napojnih kabela javne rasvjete</t>
  </si>
  <si>
    <t>UKUPNO DEMONTAŽNI RADOVI</t>
  </si>
  <si>
    <t>ORMARI JAVNE RASVJETE</t>
  </si>
  <si>
    <t>Dobava, montaža i spajanje ormara OJR3-1.
-dimenzije cca 1130x1000x335 (ŠxVxD)
-materijal: poliester pojačan staklenim vlaknima
-mehanička zaštita: IP 54
-samostojeća izvedba, postavlja se na odgovarajuće tipsko, betonsko postolje.
Ormar će sadržavati sekciju dovoda i mjerenja (vlasništvo HEP-a), te sekciju razvoda (vlasništvo investitora). Svaka pojedina sekcija ima vlastita vrata sa posebnom bravom. Na predviđenom mjestu za ugradnju el. brojila na vratima izvesti ostakljeni otvor za očitavanje stanja brojila. Izvod kabela dolje. U ormar se ugrađuje sljedeća oprema u kompletu sa svim montažnim i spojnim priborom, vodičima unutrašnjih veza, rednim stezaljkama, brtvenim gumama, naljepnicama, vrećicom za umetanje sheme, faznim, N i PE sabirnicama, itd. 
Napomena: Brojilo el. energije i pripadajuća oprema su u nadležnosti HEP-a. Komplet</t>
  </si>
  <si>
    <t>SEKCIJA DOVODA I MJERENJA</t>
  </si>
  <si>
    <t xml:space="preserve">Jednopolna glavna rastavna sklopka 
In=63A, Un =230 V. </t>
  </si>
  <si>
    <t>Tropolna osnova rastalnih osigurača s zaštitnim poklopcom i rastalnim ulošcima tipa DO3/35A gL/gG
Komplet</t>
  </si>
  <si>
    <t>Jednopolni instalacijski prekidač Un=400 V, 50 Hz, nazivna struja 6 A, "C" karakteristike okidanja, kao tip C60N, C, 6 A,</t>
  </si>
  <si>
    <t>Priprema za ugradnju opreme za daljinsko očitavanje brojila (ožičenje, oznake itd).</t>
  </si>
  <si>
    <t xml:space="preserve">Dvopolni odvodnik prenapona tip 1 + 2, nazivna struja odvodnje 12.5 kA, preostali napon 1,5 kV </t>
  </si>
  <si>
    <t>SEKCIJA RAZVODA</t>
  </si>
  <si>
    <t>Mjesto i priprema za ugradnju jednopolnog limitatora (ožičenje, oznake itd), limitator isporučuje distributer.</t>
  </si>
  <si>
    <t>Jednopolna grebenasta sklopka 1-0, Un=230 V, In=40 A, ugrađuje se unutar ormara.</t>
  </si>
  <si>
    <t xml:space="preserve">Kombinirana zaštitna sklopka, 1P+N, Un=230 V, 50 Hz, nazivna struja 10 A, "B" karakteristike okidanja, osjetljivost 0.03A . </t>
  </si>
  <si>
    <t xml:space="preserve">Jednopolni instalacijski prekidač Un=230 V, 50 Hz, nazivna struja 6 A, "B" karakteristike okidanja. </t>
  </si>
  <si>
    <t xml:space="preserve">Jednopolni instalacijski prekidač Un=230 V, 50 Hz, nazivna struja 10 A, "B" karakteristike okidanja. </t>
  </si>
  <si>
    <t xml:space="preserve">Jednopolni instalacijski prekidač Un=230 V, 50 Hz, nazivna struja 16 A, "B" karakteristike okidanja. </t>
  </si>
  <si>
    <t>Svjetlosna sklopka upravlja rasvjetom preko osvjetljenja i programiranog vremena, slijedećih karakteristika:
- podesivost od 1 do 99000 lx
- nazivna struja 10 A
- nazivni napon 230 V
- frekvencija 50 Hz
u kompletu sa senzorom svjetlosne sklopke i pripadnim spojnim kabelom</t>
  </si>
  <si>
    <t>Vremenska sklopka upravlja rasvjetom  programiranog vremena, slijedećih karakteristika:
- nazivna struja 10 A
- nazivni napon 230 V
- frekvencija 50 Hz</t>
  </si>
  <si>
    <t>Jednopolna grebenasta sklopka 1-0, Un=230 V, In=12 A, ugrađuje se unutar ormara.</t>
  </si>
  <si>
    <t>Jednopolna grebenasta sklopka 1-0-2, Un=230 V, In=12 A, ugrađuje se unutar ormara.</t>
  </si>
  <si>
    <t>Sklopnik, broj polova 4 NO, 250 V, 20 A, napon upravljanja 230 VAC, vijčani priključak.</t>
  </si>
  <si>
    <t>Jednostruka servisna šuko priključnica n/žb 16A/230V, koja se ugrađuje na DIN šinu. U kompletu sa pripadajućom nadžbuknom kutijom, i priborom za postavljanje</t>
  </si>
  <si>
    <t>Nadgradna svjetiljka za montažu unutar ormara, stupanj zaštite IP 54, LED izvor svjetlosti, snage 10 W, opremljena pripadnom rasvjetnom sklopkom. Svjetiljka se isporučuje u kompletu sa  svom potrebnom dodatnom i montažnom opremom.</t>
  </si>
  <si>
    <t>Ostali nenabrojani sitni pribor i materijal kao sabirnice, stezaljke, uvodnice, kanali, zaštitne maske, natpisne pločice, ožičenje, uključujući ispitivanje.</t>
  </si>
  <si>
    <t>UKUPNO ORMAR OJR3-1</t>
  </si>
  <si>
    <t>Dobava, montaža i spajanje ormara OJR5-1.
- dimenzije cca 1130x1000x335 (ŠxVxD)
- materijal: poliester pojačan staklenim vlaknima
- mehanička zaštita: IP 54
- samostojeća izvedba, postavlja se na odgovarajuće tipsko, betonsko postolje.
Ormar će sadržavati sekciju dovoda i mjerenja (vlasništvo HEP-a), te sekciju razvoda (vlasništvo investitora). Svaka pojedina sekcija ima vlastita vrata sa posebnom bravom. Na predviđenom mjestu za ugradnju el. brojila na vratima izvesti ostakljeni otvor za očitavanje stanja brojila. Izvod kabela dolje. U ormar se ugrađuje sljedeća oprema u kompletu sa svim montažnim i spojnim priborom, vodičima unutrašnjih veza, rednim stezaljkama, brtvenim gumama, naljepnicama, vrećicom za umetanje sheme, faznim, N i PE sabirnicama, itd. 
Napomena: Brojilo el. energije i pripadajuća oprema su u nadležnosti HEP-a. Komplet</t>
  </si>
  <si>
    <t>Elektronsko trofazno kombi brojilo za mjerenje radne energije,prema uvjetima HEP-a-isporučuje distributer</t>
  </si>
  <si>
    <t>UKUPNO ORMAR OJR5-1</t>
  </si>
  <si>
    <t>UKUPNO ORMARI JAVNE RASVJETE</t>
  </si>
  <si>
    <t>RASVJETA I STUPOVI</t>
  </si>
  <si>
    <t>Dobava, doprema, ugradnja i spajanje stupne svjetiljke pravokutnog oblika 33*26*6cm, sa asimetričnim "flat" snopom, snage 18,8W led, 3000K, 2201lm, sa stupom visine 4 m, promjera 76 mm izrađen od kvalitetnog aluminija s statičkom čvrstoćom u skladu sa EN 40. Na stupu se nalaze aluminijska vrata, unutar kojih se ugrađuje stupni razdjelnik sa redukcijom snage rasvjetnog tijela. Razdjelnik dolazi u kompletu sa DIP preklopkama za odabir redukcijskog otpora, tj. snage, te je opremljen sa 2 Neozed osigurača D01 6A, stezaljkama za prihvat dovodnog kabela do 16 mm² i kabela rasvjete do 2,5 mm², IP54. Kada je kontrolna faza uključena razdjelnik daje na izlazu 100% snage, kada se redukcijska faza isključi razdjelnik radi na 50% snage, navedeno prigušenje podešava se na samom razdjelniku.  Iskoristivost svjetlosti 100%. Svjetiljka je regulabilna 1-10V, u zaštiti IP66. Površina zahvaćena vjetrom 0,03m2, oznaka svjetiljke S2, komplet</t>
  </si>
  <si>
    <t>Dobava, doprema, ugradnja i spajanje stupne svjetiljke prvokutnog oblika 33*26*6cm sa asimetričnim "flat" snopom snage 18,8W led, 3000K, 2201lm, sa stupom visine 4 m, promjera 76 mm izrađen od kvalitetnog aluminija s statičkom čvrstoćom u skladu sa EN 40. Na stupu se nalaze aluminijska vrata, unutar kojih se ugrađuje stupni razdjelnik sa redukcijom snage rasvjetnog tijela. Razdjelnik dolazi u kompletu sa DIP preklopkama za odabir redukcijskog otpora, tj. snage, te je opremljen sa 2 Neozed osigurača D01 6A, stezaljkama za prihvat dovodnog kabela do 16 mm² i kabela rasvjete do 2,5 mm², IP54. Kada je kontrolna faza uključena razdjelnik daje na izlazu 100% snage, kada se redukcijska faza isključi razdjelnik radi na 50% snage, navedeno prigušenje podešava se na samom razdjelniku. Iskoristivost svjetlosti je 100%. Svjetiljka je regulabilna 1-10V, u zaštiti IP66. Površina zahvaćena vjetrom 0,03m2. Na postojeći stup se montira i pomični reflektor snage 19,6W led, 3000K, simetrični snop 34°. Reflektor je regulabilan 1-10V, u zaštiti IP65, oznaka svjetiljke S2', u stavlju uključiti dobavu i montažu nosača refletora, te spajanje istog, komplet</t>
  </si>
  <si>
    <t>Dobava, doprema, ugradnja i spajanje stupne svjetiljke pravokutnog oblika 33*26*6cm sa asimetričnim snopom snage 23,6W led, 3000K, 3560lm, sa stupom visine 4 m, promjera 76 mm izrađen od kvalitetnog aluminija s statičkom čvrstoćom u skladu sa EN 40. Na stupu se nalaze aluminijska vrata, unutar kojih se ugrađuje stupni razdjelnik sa redukcijom snage rasvjetnog tijela. Razdjelnik dolazi u kompletu sa DIP preklopkama za odabir redukcijskog otpora, tj. snage, te je opremljen sa 2 Neozed osigurača D01 6A, stezaljkama za prihvat dovodnog kabela do 16 mm² i kabela rasvjete do 2,5 mm², IP54. Kada je kontrolna faza uključena razdjelnik daje na izlazu 100% snage, kada se redukcijska faza isključi razdjelnik radi na 50% snage, navedeno prigušenje podešava se na samom razdjelniku. Iskoristivost svjetlosti 100%. Svjetiljka je regulabilna 1-10V, u zaštiti IP66. Površina zahvaćena vjetrom 0,03m2, oznaka svjetiljke S3, komplet</t>
  </si>
  <si>
    <t>Dobava, doprema, ugradnja i spajanje stupne svjetiljke pravokutnog oblika 33*25*6cm sa asimetričnim snopom snage 23,6W led, 3000K, 3560lm, sa stupom visine 4 m, promjera 76 mm izrađen od kvalitetnog aluminja s statičkom čvrstoćom u skladu sa EN 40. Na stupu se nalaze aluminijska vrata, unutar kojih se ugrađuje stupni razdjelnik sa redukcijom snage rasvjetnog tijela. Razdjelnik dolazi u kompletu sa DIP preklopkama za odabir redukcijskog otpora, tj. snage, te je opremljen sa 2 Neozed osigurača D01 6A, stezaljkama za prihvat dovodnog kabela do 16 mm² i kabela rasvjete do 2,5 mm², IP54. Kada je kontrolna faza uključena razdjelnik daje na izlazu 100% snage, kada se redukcijska faza isključi razdjelnik radi na 50% snage, navedeno prigušenje podešava se na samom razdjelniku.. Iskoristivost svjetlosti je 100%. Svjetiljka je regulabilna 1-10V, u zaštiti IP66. Površina zahvaćena vjetrom 0,03m2. Na postojeći stup se montira i pomični reflektor snage 19,6W led, 3000K, simetrični snop 34°. Reflektor je regulabilan 1-10V, u zaštiti IP65, oznaka svjetiljke S3', u stavlju uključiti dobavu i montažu nosača refletora, te spajanje istog, komplet</t>
  </si>
  <si>
    <t>UKUPNO RASVJETA I STUPOVI</t>
  </si>
  <si>
    <t>KABELI, CIJEVI I OSTALA OPREMA</t>
  </si>
  <si>
    <t>Dobava, doprema, polaganje i spajanje kabela NYY-J 3x2,5 mm² za ožičenje stupa sa spajanjem na oba kraja, na razdjelniku i svjetiljkama (reflektoru).  Ukupna dužina kabela je 4 m. Komplet ožićenih stupova.</t>
  </si>
  <si>
    <t>Nabava, doprema i polaganje mehaničko upozoravajuće zaštite kabela, “GAL” štitnika, L profila. Preklop 10 cm</t>
  </si>
  <si>
    <t xml:space="preserve">Dobava i postava plastične trake upozorenja sa tekstom “POZOR ENERGETSKI KABEL». Širina trake 26 cm.                                                                                                                                    </t>
  </si>
  <si>
    <t>Dobava, doprema i polaganje cijevi unutar prometnice za provlačenje kabela javne rasvjete.</t>
  </si>
  <si>
    <t>PEHD cijev promjera 50 mm/10bara</t>
  </si>
  <si>
    <t>UKUPNO KABELI, CIJEVI I OSTALA OPREMA</t>
  </si>
  <si>
    <t>UZEMLJENJE JAVNE RASVJETE</t>
  </si>
  <si>
    <t>UKUPNO UZEMLJENJE JAVNE RASVJETE</t>
  </si>
  <si>
    <t>UKUPNO INSTALACIJE JAVNE RASVJETE</t>
  </si>
  <si>
    <t>INSTALACIJE ELEKTROOPSKRBE</t>
  </si>
  <si>
    <t>NISKONAPONSKI ORMARI</t>
  </si>
  <si>
    <t>GLAVNI RAZVODNI ORMAR ISTOČNOG DIJELA GRO3-1</t>
  </si>
  <si>
    <t>Dobava, montaža i spajanje ormara GRO3-1.
- dimenzije cca 800x1000x320 (ŠxVxD)
- materijal: poliester pojačan staklenim vlaknima
- mehanička zaštita: IP 54
- samostojeća izvedba, postavlja se na odgovarajuće tipsko, betonsko postolje.
Ormar je opremljen bravom za zaključavanje. Izvod kabela dolje. U ormar se ugrađuje sljedeća oprema u kompletu sa svim montažnim i spojnim priborom, vodičima unutrašnjih veza, rednim stezaljkama, brtvenim gumama, naljepnicama, vrećicom za umetanje sheme, faznim, N i PE sabirnicama, itd. 
Komplet</t>
  </si>
  <si>
    <t>Mjesto i priprema za ugradnju tropolnog limitatora (ožičenje, oznake itd), limitator isporučuje distributer.</t>
  </si>
  <si>
    <t xml:space="preserve">Jednopolna rastavna sklopka, In=40A, Un =230 V. </t>
  </si>
  <si>
    <t xml:space="preserve">Jednopolna rastavna sklopka, In=63A, Un =230 V. </t>
  </si>
  <si>
    <t xml:space="preserve">Tropolni instalacijski prekidač Un=400 V, 50 Hz, nazivna struja 32 A, "C" karakteristike okidanja. </t>
  </si>
  <si>
    <t xml:space="preserve">Jednopolni instalacijski prekidač Un=230 V, 50 Hz, nazivna struja 50 A, "B" karakteristike okidanja. </t>
  </si>
  <si>
    <t xml:space="preserve">Tropolni instalacijski prekidač Un=400 V, 50 Hz, nazivna struja 50 A, "B" karakteristike okidanja. </t>
  </si>
  <si>
    <t>Nadgradna servisna svjetiljka za montažu unutar ormara, stupanj zaštite IP 54, LED izvor svjetlosti, snage 10 W, opremljena pripadnom rasvjetnom sklopkom. Svjetiljka se isporučuje u kompletu sa  svom potrebnom dodatnom i montažnom opremom.</t>
  </si>
  <si>
    <t>UKUPNO GLAVNI RAZVODNI ORMAR GRO3-1</t>
  </si>
  <si>
    <t>GLAVNI RAZVODNI ORMAR ZAPADNOG DIJELA GRO5-1</t>
  </si>
  <si>
    <t>Dobava, montaža i spajanje ormara GRO5-1.
- dimenzije cca 800x1000x320 (ŠxVxD)
- materijal: poliester pojačan staklenim vlaknima
- mehanička zaštita: IP 54
- samostojeća izvedba, postavlja se na odgovarajuće tipsko, betonsko postolje.
Ormar je opremljen bravom za zaključavanje. Izvod kabela dolje. U ormar se ugrađuje sljedeća oprema u kompletu sa svim montažnim i spojnim priborom, vodičima unutrašnjih veza, rednim stezaljkama, brtvenim gumama, naljepnicama, vrećicom za umetanje sheme, faznim, N i PE sabirnicama, itd. 
Komplet</t>
  </si>
  <si>
    <t>UKUPNO GLAVNI RAZVODNI ORMAR GRO5-1</t>
  </si>
  <si>
    <t>RAZDJELNICI R5-1,2,3 I R3-1,2,3</t>
  </si>
  <si>
    <t xml:space="preserve">Dobava i montaža razdjelnika.
Karakteristike razdjelnika:
- za ukupno 14 modula
- stupanj zaštite IP30
- samogasiva plastika otporna na vatru i visoke temperature
Razdjeljnik je tipski, nadgradne izvedbe te dolazi u kompletu sa svim montažnim i spojnim priborom, vodičima unutrašnjih veza, rednim stezaljkama, brtvenim gumama, naljepnicama, vrećicom za umetanje sheme, faznim, N i PE sabirnicama. </t>
  </si>
  <si>
    <t>Dvopolna zaštitna sklopka za dif.struju:
- nazivni napon 230/400V
- frekvencija 50 Hz
- nazivna struja 40 A
- osjetljivost 0.03A 
- nazivna prekidna moć 6 kA</t>
  </si>
  <si>
    <t>Jednopolni automatski prekidač:
- nazivna struja 10 A
- nazivni napon 230 V
- frekvencija 50 Hz
- nazivna prekidna moć 6 kA
- karakteristika  okidanja B</t>
  </si>
  <si>
    <t>Jednopolni automatski prekidač:
- nazivna struja 16 A
- nazivni napon 230 V
- frekvencija 50 Hz
- nazivna prekidna moć 6 kA
- karakteristika  okidanja B</t>
  </si>
  <si>
    <t xml:space="preserve">UKUPNO RAZDJELNICI </t>
  </si>
  <si>
    <t>UKUPNO NISKONAPONSKI ORMARI</t>
  </si>
  <si>
    <t>pocinčana čelična cijev promjera 50 mm</t>
  </si>
  <si>
    <t>U kompletu sa svim ostalim spojnim i montažnim priborom</t>
  </si>
  <si>
    <t xml:space="preserve">UZEMLJENJE </t>
  </si>
  <si>
    <t xml:space="preserve">UKUPNO UZEMLJENJE </t>
  </si>
  <si>
    <t>UKUPNO INSTALACIJE ELEKTROOPSKRBE</t>
  </si>
  <si>
    <t>TELEFONSKA INSTALACIJA</t>
  </si>
  <si>
    <t>PEHD cijev promjera 63 mm</t>
  </si>
  <si>
    <t>UKUPNO TELEFONSKE INSTALACIJE</t>
  </si>
  <si>
    <t>GRAĐEVINSKI RADOVI</t>
  </si>
  <si>
    <t>Kolčenje KB trase</t>
  </si>
  <si>
    <t>Ovom stavkom obuhvaćeni su radovi koji prethode iskopu kabelskog kanala, a značajni su za kvalitetno obavljanje cijelog posla. Ova faza obično se zove kolčenje kabelske trase ili kolčenje osi kabelskog kanala.</t>
  </si>
  <si>
    <t>Geodetski snimak izvedenog stanja i uplana u katastar vodova</t>
  </si>
  <si>
    <t>Snimanje izvesti prema odgovarajućim zakonskim propisima i uputama za izradu katastra vodova i pravila struke.</t>
  </si>
  <si>
    <t>Strojni iskop rova s utovarom u prijevozno sredstvo za polaganje kabela.</t>
  </si>
  <si>
    <t>Dimenzija rova je prosječno 80 cm dubine, a širine 40cm. Obračun prema stvarno izvršenom volumenu iskopa u sraslom stanju.</t>
  </si>
  <si>
    <t>u terenu C kategorije</t>
  </si>
  <si>
    <t>Dimenzija rova je prosječno 120 cm dubine, a širine 40cm. Obračun prema stvarno izvršenom volumenu iskopa u sraslom stanju.</t>
  </si>
  <si>
    <t>Dimenzija rova je prosječno 120 cm dubine, a širine 50cm. Obračun prema stvarno izvršenom volumenu iskopa u sraslom stanju.</t>
  </si>
  <si>
    <t>Strojni iskop rupe s utovarom u prijevozno sredstvo za izradu temelja samostojećeg ormara</t>
  </si>
  <si>
    <t>Dimenzija rupe je 80 cm dubine, a širine 40cm, dužine 100 cm. Obračun prema stvarno izvršenom volumenu iskopa u sraslom stanju.</t>
  </si>
  <si>
    <t>Dimenzija rupe je 80 cm dubine, a širine 40cm, dužine 120 cm. Obračun prema stvarno izvršenom volumenu iskopa u sraslom stanju.</t>
  </si>
  <si>
    <t>Strojni iskop rupe s utovarom u prijevozno sredstvo za izradu temelja rasvjetnih stupova</t>
  </si>
  <si>
    <t>Dimenzija rupe je 80 cm dubine, a širine 65 cm, dužine 65 cm. Obračun prema stvarno izvršenom volumenu iskopa u sraslom stanju.</t>
  </si>
  <si>
    <t>Strojni iskop rupe s utovarom u prijevozno sredstvo za postavljanje podnog izvlačivog elektro ormara</t>
  </si>
  <si>
    <t>Dimenzija rupe je 55 cm dubine, a širine 55 cm, dužine 55 cm. Obračun prema stvarno izvršenom volumenu iskopa u sraslom stanju.</t>
  </si>
  <si>
    <t>Ručno grubo planiranje dna iskopanog rova prije postavljanja posteljice</t>
  </si>
  <si>
    <t>Nabava, dobava i postavljanje posteljice - pijeska "nule" za polaganje kabela u sloju debljine 10 cm, te nakon postavljanja kabela zasipanje istim pijeskom u sloju debljine 20 cm s poravnavanjem i nabijanjem, tako da je ukupni sloj pijeska u rovu visine 30 cm. Širina rova je 40 cm/50 cm.</t>
  </si>
  <si>
    <t>Izrada betonskog temelja rasvjetnog stupa. U jediničnoj cijeni je obuhvaćena potrebna oplata, materijal i rad, kao i zaštita betona, kontrola kvalitete, skidanje oplate i odvoz otpadaka. Beton klase C25/30. Prilikom nalijevanja temelja postaviti dvije juvidur cijevi promjera 75(50) mm i sidrene vijke koje također uključiti u cijenu. Sve prema prilogu ovog projekta, odnosno šabloni proizvođača. Dimenzije temelja su 0,65x0,65x0,8m. Obračun po kom rasvjetnog stupa.Temelj stupa prilagoditi uvjetima na mjestu montaže.</t>
  </si>
  <si>
    <t>Izrada betonskog temelja samostojećeg kabelskog ormara javne rasvjete OJR. U jediničnoj cijeni je obuhvaćena potrebna oplata, materijal i rad, kao i zaštita betona, kontrola kvalitete, skidanje oplate i odvoz otpadaka. Beton klase C25/30. Prilikom nalijevanja temelja postaviti četiri juvidur cijevi promjera 75(50) mm. Dimenzije temelja su 1,0x0,4x0,8m. Temelj prilagoditi uvjetima na mjestu montaže.</t>
  </si>
  <si>
    <t>Izrada betonskog temelja samostojećih glavnih razvodnih elektro ormara GRO. U jediničnoj cijeni je obuhvaćena potrebna oplata, materijal i rad, kao i zaštita betona, kontrola kvalitete, skidanje oplate i odvoz otpadaka. Beton klase C25/30. Prilikom nalijevanja temelja postaviti osam juvidur cijevi promjera 75(50) mm. Dimenzije temelja su 1,2x0,4x0,8m. Temelj prilagoditi uvjetima na mjestu montaže.</t>
  </si>
  <si>
    <t xml:space="preserve">Izrada šliceva (&lt;5x5cm) u postojećim betonskim i kamenim zidovima za polaganje kabela  do novopredviđenih priključnih mjesta. </t>
  </si>
  <si>
    <t>Zatvaranje šliceva (&lt;5x5cm) u postojećim betonskim i kamenim zidovima za polaganje kabela  do novopredviđenih priključnih mjesta, adekvatnim materijalom ovisno o mjestu šlicanja.</t>
  </si>
  <si>
    <t>Pripremni građevinski radovi.
Obuhvaćaju:  iskop "rupe", izradu drenaže, prokop kanala za upravljački kabel od pozicije stupa do pozicije centrale te betoniranje komplet uređaja sa kučištem, betoiranje/asfaltiranje kanala gdje je položen upravljački kabel, odnosno vraćanje lokacije u  prvobitno/završno stanje.</t>
  </si>
  <si>
    <t>Odvoz viška materijala iz iskopa na deponij kojeg osigurava izvođač radova. Stavka obuhvaća i taksu za deponiranje. Obračun prema stvarnom izvršenom volumenu iskopa u sraslom stanju.</t>
  </si>
  <si>
    <t>UKUPNO GRAĐEVINSKI RADOVI</t>
  </si>
  <si>
    <t>DOKUMENTACIJA I ISPITIVANJA</t>
  </si>
  <si>
    <t>Završno ispitivanje kompletne instalacije od strane ovlaštene organizacije i izdavanja pozitivnog atesta.</t>
  </si>
  <si>
    <t>Pripremno-završni radovi na otvaranju i zatvaranju gradilišta, završno čišćenje gradilišta i objekta, dovođenje okoliša u prvobitno stanje.</t>
  </si>
  <si>
    <t>Predaja Investitoru svih jamstvenih listova i  uputa za održavanje.</t>
  </si>
  <si>
    <t>Izrada završnog izvješća Izvoditelja radova.</t>
  </si>
  <si>
    <t>Sudjelovanje u radu komisije za tehnički pregled, priprema i predaja na tehničkom pregledu svih ispitnih protokola, atesta, certifikata materijala i opreme.</t>
  </si>
  <si>
    <t>Primopredaja radova Investitoru.</t>
  </si>
  <si>
    <t>Izrada projekta izvedenog stanja od strane ovlaštenog inženjera sa ucrtanim svim trasama i detaljima javne rasvjete i elektroopskrbe. Jedan komplet dokumentacije sadrži 3 primjeraka projekta + CD sa projektom u elektronskom obliku.</t>
  </si>
  <si>
    <t>komplet</t>
  </si>
  <si>
    <t>kompl.</t>
  </si>
  <si>
    <t>kompl</t>
  </si>
  <si>
    <t>Cu uže 50 mm²</t>
  </si>
  <si>
    <t xml:space="preserve">
Obračun po m2 montiranog elementa</t>
  </si>
  <si>
    <t>VODOVOD I KANALIZACIJA</t>
  </si>
  <si>
    <t>ELEKTROTEHNIČKI RADOVI</t>
  </si>
  <si>
    <t>1.1.7.</t>
  </si>
  <si>
    <t>1.1.8.</t>
  </si>
  <si>
    <t>1.2.6.</t>
  </si>
  <si>
    <t>1.2.7.</t>
  </si>
  <si>
    <t>1.2.8.</t>
  </si>
  <si>
    <t>1.2.9.</t>
  </si>
  <si>
    <t>1.2.10.</t>
  </si>
  <si>
    <t>1.2.11.</t>
  </si>
  <si>
    <t>1.2.12.</t>
  </si>
  <si>
    <t>1.2.13.</t>
  </si>
  <si>
    <t>1.2.14.</t>
  </si>
  <si>
    <t>1.2.15.</t>
  </si>
  <si>
    <t>1.2.16.</t>
  </si>
  <si>
    <t>1.2.17.</t>
  </si>
  <si>
    <t>1.2.18.</t>
  </si>
  <si>
    <t>4.1.2.</t>
  </si>
  <si>
    <t>4.1.3.</t>
  </si>
  <si>
    <t>4.1.4.</t>
  </si>
  <si>
    <t>4.1.5.</t>
  </si>
  <si>
    <t>4.1.6.</t>
  </si>
  <si>
    <t>4.2.1.</t>
  </si>
  <si>
    <t>4.2.2.</t>
  </si>
  <si>
    <t>4.2.3.</t>
  </si>
  <si>
    <t>4.2.4.</t>
  </si>
  <si>
    <t>4.3.1.</t>
  </si>
  <si>
    <t>4.3.2.</t>
  </si>
  <si>
    <t>4.4.1.</t>
  </si>
  <si>
    <t>4.4.2.</t>
  </si>
  <si>
    <t>4.4.3.</t>
  </si>
  <si>
    <t>4.4.4.</t>
  </si>
  <si>
    <t>4.4.5.</t>
  </si>
  <si>
    <t>4.5.1.</t>
  </si>
  <si>
    <t>4.5.2.</t>
  </si>
  <si>
    <t>4.5.3.</t>
  </si>
  <si>
    <t>4.5.4.</t>
  </si>
  <si>
    <t>4.5.5.</t>
  </si>
  <si>
    <t>4.5.6.</t>
  </si>
  <si>
    <t>1.4.1.</t>
  </si>
  <si>
    <t>1.4.2.</t>
  </si>
  <si>
    <t>1.5.1.</t>
  </si>
  <si>
    <t>1.5.2.</t>
  </si>
  <si>
    <t>1.5.3.</t>
  </si>
  <si>
    <t>1.5.4.</t>
  </si>
  <si>
    <t>1.5.5.</t>
  </si>
  <si>
    <t>1.5.6.</t>
  </si>
  <si>
    <t>1.5.7.</t>
  </si>
  <si>
    <t>1.5.8.</t>
  </si>
  <si>
    <t>1.5.9.</t>
  </si>
  <si>
    <t>1.6.1.</t>
  </si>
  <si>
    <t>1.6.2.</t>
  </si>
  <si>
    <t>1.6.3.</t>
  </si>
  <si>
    <t>1.6.4.</t>
  </si>
  <si>
    <t>1.6.5.</t>
  </si>
  <si>
    <t>1.6.6.</t>
  </si>
  <si>
    <t>1.6.7.</t>
  </si>
  <si>
    <t>1.6.8.</t>
  </si>
  <si>
    <t>1.6.9.</t>
  </si>
  <si>
    <t>1.6.10.</t>
  </si>
  <si>
    <t>1.6.11.</t>
  </si>
  <si>
    <t>1.6.12.</t>
  </si>
  <si>
    <t>1.6.13.</t>
  </si>
  <si>
    <t>1.6.14.</t>
  </si>
  <si>
    <t>1.6.15.</t>
  </si>
  <si>
    <t>1.7.1.</t>
  </si>
  <si>
    <t>1.7.2.</t>
  </si>
  <si>
    <t>1.7.3.</t>
  </si>
  <si>
    <t>1.8.1.</t>
  </si>
  <si>
    <t>1.9.1.</t>
  </si>
  <si>
    <t>1.9.2.</t>
  </si>
  <si>
    <t>1.10.1.</t>
  </si>
  <si>
    <t>1.10.2.</t>
  </si>
  <si>
    <t>1.10.3.</t>
  </si>
  <si>
    <t>1.10.4.</t>
  </si>
  <si>
    <t>1.10.5.</t>
  </si>
  <si>
    <t>1.11.1.</t>
  </si>
  <si>
    <t>1.11.2.</t>
  </si>
  <si>
    <t>1.11.3.</t>
  </si>
  <si>
    <t>1.11.4.</t>
  </si>
  <si>
    <t>1.11.5.</t>
  </si>
  <si>
    <t>1.11.6.</t>
  </si>
  <si>
    <t>1.11.7.</t>
  </si>
  <si>
    <t>1.11.8.</t>
  </si>
  <si>
    <t>1.11.9.</t>
  </si>
  <si>
    <t>1.12.2.</t>
  </si>
  <si>
    <t>1.12.3.</t>
  </si>
  <si>
    <t>1.12.4.</t>
  </si>
  <si>
    <t>1.13.1.</t>
  </si>
  <si>
    <t>1.13.2.</t>
  </si>
  <si>
    <t>1.13.3.</t>
  </si>
  <si>
    <t>1.12.1.</t>
  </si>
  <si>
    <t xml:space="preserve">a metalni su vruće cinčani i bojani poliuretanskom bojom (antracit siva) sa najmanje dva premaza. Izrada klupe je u radionici. Gotova klupa, završno obrađena i zaštićena dovozi se na gradilište i montira na sidrene ploče koje se postavljaju na betonsku podlogu i sidre u nju. Klupe se za sidrene ploče pričvršćuju varenjem.
Klupe za sjedenje moraju zadovoljiti visoke oblikovne standarde,  kvalitetom izvedbe kao i odabranim  materijalima i njihovom obradom moraju garantirati trajnost, udobnost, otpornost na mehanička i druga oštećenja, a sa ostalim elementima opreme (rasvjetom, 
koševima za smeće, zaštitnim rešetkama i sl.) moraju činiti  prepoznatljivu cjelinu.  </t>
  </si>
  <si>
    <t>Izrada i montaža obloge betonskog platoa uz Veliki arsenal.
Obloga se izvodi od corten limova debljine 5 mm, a sastoji se od bazena za zelenilo, podkonstrukcije za montažu klupa i ležajeva, maske za rasvjetu i obloge čela platoa. Ukupna tlocrtna površina platoa na kojem se izvodi obloga iznosi 60.0 m2. Bazeni za zelenilo su široki 117 cm, osim na dijelovima gdje su klupe pa im je širina 60 cm. Dubina bazena je 25 cm. Na dnu bazena moraju se ostaviti rupe za otjecanje viška vode. Uz sjeverni zid Arsenala stijenka bazena je jednostruka, a na njenom vrhu zavaren je pojas lima širine 13 cm. Tako se formira maska ispod koje se nalaze rasvjetna tijela za osvjetljenje pročelja Arsenala (rasvjeta nije predmet ove stavke!). Ostale stijenke bazena su dvostruke, na međusobnom razmaku od 30 cm. Stijenke bazena su na vrhu povezane pojasom lima širokim 30 cm. Na mjestima gdje se montiraju klupe stijenka bazena je također jednostruka, nakošena pod kutom od 105 .</t>
  </si>
  <si>
    <t>Bazeni za zelenilo se ne izvode na mjestima gdje se montiraju ležajevi već se na tim mjestima izvodi oplata od lima zavarenog pod kutom od 180 u odnosu na horizontalu ležajeva. Obloga čela bet. platoa izvodi se limom koji se montira izravno na beton. Čelo bazena za zelenilo izbačeno je 30 cm od čela betonskog platoa. U uvučenim dijelovima obloge, na mjestima klupa i lezajeva, radioničkom razradom dokumentacije potrebno je riješiti sve detalje izrade i montaže kako bi se dobila skladna prostorna  kompozicija visoke oblikovne vrijednosti. Isto tako mora se predvidjeti izvedba dilatacija čelične konstrukcije (ukoliko su potrebne) radi spriječavanja nastanka deformacija radi zagrijavanja konstrukcije ljeti. Sve spojeve limova izvesti varenjem. Cijena mora uključiti i izvedbu ukrutnih limova na mjestima gdje je to potrebno.
Stavka uključuje sav potreban rad i materijal, transporte do gradilišta i na gradilištu, montažu i zaštitu do predaje Naručitelju.</t>
  </si>
  <si>
    <t>2.1.1.</t>
  </si>
  <si>
    <t>2.1.2.</t>
  </si>
  <si>
    <t>2.1.3.</t>
  </si>
  <si>
    <t>2.1.4.</t>
  </si>
  <si>
    <t>2.1.5.</t>
  </si>
  <si>
    <t>2.1.6.</t>
  </si>
  <si>
    <t>2.1.7.</t>
  </si>
  <si>
    <t>2.1.8.</t>
  </si>
  <si>
    <t>2.1.9.</t>
  </si>
  <si>
    <t>2.1.10.</t>
  </si>
  <si>
    <t>2.1.11.</t>
  </si>
  <si>
    <t>2.1.12.</t>
  </si>
  <si>
    <t>2.1.13.</t>
  </si>
  <si>
    <t>2.1.14.</t>
  </si>
  <si>
    <t>2.1.15.</t>
  </si>
  <si>
    <t>2.1.16.</t>
  </si>
  <si>
    <t>2.1.23.</t>
  </si>
  <si>
    <t>2.1.24.</t>
  </si>
  <si>
    <t>2.1.25.</t>
  </si>
  <si>
    <t>2.1.26.</t>
  </si>
  <si>
    <t>2.1.27.</t>
  </si>
  <si>
    <t>2.1.28.</t>
  </si>
  <si>
    <t>2.1.29.</t>
  </si>
  <si>
    <t>2.1.30.</t>
  </si>
  <si>
    <t>2.1.31.</t>
  </si>
  <si>
    <t>2.2.1.1.</t>
  </si>
  <si>
    <t>2.2.2.1.</t>
  </si>
  <si>
    <t>2.2.2.2.</t>
  </si>
  <si>
    <t>2.2.2.3.</t>
  </si>
  <si>
    <t>2.2.2.4.</t>
  </si>
  <si>
    <t>2.2.2.5.</t>
  </si>
  <si>
    <t>2.2.2.6.</t>
  </si>
  <si>
    <t>2.2.2.7.</t>
  </si>
  <si>
    <t>2.2.2.8.</t>
  </si>
  <si>
    <t xml:space="preserve">Napomena: svu niže navedenu opremu koja se demontira deponirati na skladište investitora osim opreme i uređaja koje je potrebno ekološki zbrinuti.
</t>
  </si>
  <si>
    <r>
      <rPr>
        <b/>
        <sz val="10"/>
        <rFont val="Tahoma"/>
        <family val="2"/>
      </rPr>
      <t xml:space="preserve">Demontaža i ponovna montaža  kamenih gazišta </t>
    </r>
    <r>
      <rPr>
        <sz val="10"/>
        <rFont val="Tahoma"/>
        <family val="2"/>
      </rPr>
      <t xml:space="preserve">(gornji krak stubišta kod Vrata sv. Krševana).
Krak se sastoji od 7 gazišta dimenzija 30,0 x 16,0 x 410,0cm.
Jedno gazište je sastavljeno od 2 odnosno 3 kamena masiva dužine cca 110,0 cm - 200,0m.
Unutar stubišnog kraka potrebno je zamijeniti novima 4 kamena masiva ukupne dužine probližno 5 m.
Kamena gazišta  trebaju se pažljivo demontirati, očistiti i označiti te deponirati. 
U stavku je uključeno i saniranje oštećene i labave podloge kamenih stuba.
Stube se ugrađuju na saniranu podlogu i polažu se u cementni mort. 
Svi detalji izvedbe u dogovoru sa projektantom i nadzornim inžinjerom te prema uputstvima konzervatora i uz njihovo stalno prisustvo. 
Obračun prema stvarno izvedenom stanju.
Sve mjere kontrolirati na gradilištu.
Cijenom stavke obuhvaćeni su sav rad i materijal, svi transporti i skladištenje te zaštita izvedenih stuba do predaje naručitelju.
</t>
    </r>
  </si>
  <si>
    <r>
      <rPr>
        <b/>
        <sz val="10"/>
        <rFont val="Tahoma"/>
        <family val="2"/>
      </rPr>
      <t>Dobava i postava  profiliranih gazišta od kamenih masiva.</t>
    </r>
    <r>
      <rPr>
        <sz val="10"/>
        <rFont val="Tahoma"/>
        <family val="2"/>
      </rPr>
      <t xml:space="preserve">
Profilaciju izvesti prema profilaciji postojećih stuba .
U stavku je uključeno i saniranje oštećene i labave podloge kamenih stuba.  
Stube se ugrađuju na saniranu podlogu i polažu se u cementni mort.
Svi detalji izvedbe te odabir kamenog materijala u dogovoru sa nadzornim inžinjerom te prema uputstvima konzervatora i uz njihovo stalno prisustvo. 
Obračun prema stvarno izvedenj količini.
Sve mjere kontrolirati na gradilištu.
Ponuđač će dostaviti dovoljan broj uzoraka i ateste kako bi dokazao da ponuđeni kamen zadovoljava estetske i tehničke zahtjeve za navedenu primjenu.
Cijenom stavke obuhvaćeni su sav rad i materijal, svi transporti te zaštita izvedene stube do predaje naručitelju.
Profilirani kameni masiv:</t>
    </r>
  </si>
  <si>
    <r>
      <rPr>
        <b/>
        <sz val="10"/>
        <rFont val="Tahoma"/>
        <family val="2"/>
      </rPr>
      <t xml:space="preserve">Zamjena oštećenih gazišta od kamenog masiva.
</t>
    </r>
    <r>
      <rPr>
        <sz val="10"/>
        <rFont val="Tahoma"/>
        <family val="2"/>
      </rPr>
      <t>Stavka uključuje demontažu oštećenih stuba te dobavu i ugradnju novih.
Svaka stuba je sastavljena od 2  kamena masiva dužine cca 80 -120,0 cm 
Zamijenjuju se samo oštećeni komadi stuba. Sve mjere kontrolirati na gradilištu.</t>
    </r>
    <r>
      <rPr>
        <b/>
        <sz val="10"/>
        <rFont val="Tahoma"/>
        <family val="2"/>
      </rPr>
      <t xml:space="preserve">
</t>
    </r>
    <r>
      <rPr>
        <sz val="10"/>
        <rFont val="Tahoma"/>
        <family val="2"/>
      </rPr>
      <t>Profilaciju izvesti prema profilaciji postojećih stuba.  
Kameni masiv polaže se u cementni mort.
Svi detalji izvedbe u dogovoru sa nadzornim inžinjerom te prema uputstvima konzervatora i uz njihovo stalno prisustvo. 
Obračun prema metrima dužnim zamijenjenih stuba.
Ponuđač će dostaviti dovoljan broj uzoraka i ateste kako bi dokazao da ponuđeni kamen zadovoljava estetske i tehničke zahtjeve za navedenu primjenu.
Cijenom stavke obuhvaćeni su sav rad i materijal, svi transporti te zaštita izvedenih stuba do predaje naručitelju.
Profilirani kameni masiv:</t>
    </r>
  </si>
  <si>
    <r>
      <rPr>
        <b/>
        <sz val="10"/>
        <rFont val="Tahoma"/>
        <family val="2"/>
      </rPr>
      <t xml:space="preserve">Dobava i postava  ravnih gazišta od kamenog masiva.
</t>
    </r>
    <r>
      <rPr>
        <sz val="10"/>
        <rFont val="Tahoma"/>
        <family val="2"/>
      </rPr>
      <t>Gazišta</t>
    </r>
    <r>
      <rPr>
        <b/>
        <sz val="10"/>
        <rFont val="Tahoma"/>
        <family val="2"/>
      </rPr>
      <t xml:space="preserve"> </t>
    </r>
    <r>
      <rPr>
        <sz val="10"/>
        <rFont val="Tahoma"/>
        <family val="2"/>
      </rPr>
      <t>se ugrađuju na gornji i donji podest stubišta kod Arsenala i kao istupna stuba na stubištu kod Jadroagenata.
Gazišta se ugrađuju na ravnu betonsku podlogu u građevinsko ljepilo predviđeno za vanjske radove.
Svi detalji izvedbe u dogovoru sa  nadzornim inžinjerom te prema uputstvima konzervatora i uz njihovo stalno prisustvo. 
Obračun prema stvarno izvedenom stanju.
Sve mjere kontrolirati na gradilištu.
Ponuđač će dostaviti dovoljan broj uzoraka i ateste kako bi dokazao da ponuđeni kamen zadovoljava estetske i tehničke zahtjeve za navedenu primjenu.
Cijenom stavke obuhvaćeni su sav rad i materijal, svi transporti te zaštita izvedene stube do predaje naručitelju.
Ravni i kameni masiv:</t>
    </r>
  </si>
  <si>
    <r>
      <rPr>
        <b/>
        <sz val="10"/>
        <rFont val="Tahoma"/>
        <family val="2"/>
      </rPr>
      <t xml:space="preserve">Oblaganje podesta  ozrnjenim kamenim pločama. </t>
    </r>
    <r>
      <rPr>
        <sz val="10"/>
        <rFont val="Tahoma"/>
        <family val="2"/>
      </rPr>
      <t xml:space="preserve">
Stavka uključuje oblaganje podesta stubišta pločama 30x5x sl. cm. Omjer stranica ploča je min 1:1 Mjere provjeriti u naravi! 
.Ponuđač će dostaviti dovoljan broj uzoraka i ateste kako bi dokazao da ponuđeni kamen zadovoljava estetske i tehničke zahtjeve za navedenu primjenu. Ploče se postavljaju u cementni mort  na već pripremljenu betonsku podlogu.
Cijenom stavke obuhvaćeni su sav rad i materijal, izrada potrebnog broja uzoraka, svi transporti te zaštita izvedenih površina do predaje naručitelju.</t>
    </r>
  </si>
  <si>
    <r>
      <rPr>
        <b/>
        <sz val="10"/>
        <rFont val="Tahoma"/>
        <family val="2"/>
      </rPr>
      <t xml:space="preserve">Izrada i ugradnja kamenog profiliranog završetka parapeta (poklopnice) </t>
    </r>
    <r>
      <rPr>
        <sz val="10"/>
        <rFont val="Tahoma"/>
        <family val="2"/>
      </rPr>
      <t>na stubištu kod Vrata sv Krševana i oko parkirališta kod Barutane. Dimenzija jedne ploče je cca 40 x 10 x sl.cm. Gornja ploha je zakošena, a prepust sa svake strane parapeta min 3 cm. Na donjoj strani prepusta izvesti okap. Mjere provjeriti u naravi! Ploče se postavljaju u cementni mor.
Svi rubovi kamenih ploča moraju biti skošeni.Ponuđač će dostaviti dovoljan broj uzoraka i ateste kako bi dokazao da ponuđeni kamen zadovoljava estetske i tehničke zahtjeve za navedenu primjenu.</t>
    </r>
  </si>
  <si>
    <r>
      <t>m</t>
    </r>
    <r>
      <rPr>
        <vertAlign val="superscript"/>
        <sz val="10"/>
        <rFont val="Tahoma"/>
        <family val="2"/>
      </rPr>
      <t>3</t>
    </r>
  </si>
  <si>
    <r>
      <t>m</t>
    </r>
    <r>
      <rPr>
        <vertAlign val="superscript"/>
        <sz val="10"/>
        <rFont val="Tahoma"/>
        <family val="2"/>
      </rPr>
      <t>3</t>
    </r>
    <r>
      <rPr>
        <sz val="10"/>
        <rFont val="Arial"/>
        <family val="2"/>
        <charset val="238"/>
      </rPr>
      <t/>
    </r>
  </si>
  <si>
    <r>
      <t xml:space="preserve">   K</t>
    </r>
    <r>
      <rPr>
        <vertAlign val="subscript"/>
        <sz val="10"/>
        <rFont val="Tahoma"/>
        <family val="2"/>
      </rPr>
      <t>87°</t>
    </r>
    <r>
      <rPr>
        <sz val="10"/>
        <rFont val="Tahoma"/>
        <family val="2"/>
      </rPr>
      <t xml:space="preserve"> f 250 mm                                                </t>
    </r>
  </si>
  <si>
    <r>
      <t>Kombinirano strojno - ručni iskop građevinske jame za vodolovna grla i linijske rešetke bez obzira na kategoriju tla prema odredbama projekta.  Dimenzija jame vodolovnog grla  0.7 x 0.7m, dubine prema detalju slivnika.   U jediničnu cijenu uračunato je uklanjanje obrušenog materijala u jami u bilo kojoj fazi radova odnosno radi vremenskih nepogoda te crpljenje podzemne ili nadošle vode (nužno je osigurat crpke kako bi se osigurao rad na suhom).  Stavka uključuje i eventualno potrebno razupiranje jame u ovisnosti o kategoriji tla i uz suglasnost nadzornog inženjera. Eventualna proširenja koja mogu nastati ovisno o tehnologiji iskopa izvođač je dužan ukalkulirati u jediničnu cijenu. U cijenu je uključeno i planiranje dna jame sa točnošću +/- 2 cm. Sve neravnine popraviti, udubine i šupljine ispuniti materijalom iz iskopa, a višak izbaciti iz jarka. Stavkom je obuhvaćena i izrada prijelaza preko rova za prilaz kućama i zaštitna ograda odnosno obilježavanje ruba rova špagom i zastavicama na prometnim mjestima te svjetlosna signalizacija zbog radova na križanju.   Obračun po m</t>
    </r>
    <r>
      <rPr>
        <vertAlign val="superscript"/>
        <sz val="10"/>
        <rFont val="Tahoma"/>
        <family val="2"/>
      </rPr>
      <t>3</t>
    </r>
    <r>
      <rPr>
        <sz val="10"/>
        <rFont val="Tahoma"/>
        <family val="2"/>
      </rPr>
      <t xml:space="preserve"> iskopanog materijala u sraslom stanju.</t>
    </r>
  </si>
  <si>
    <r>
      <t xml:space="preserve">   K</t>
    </r>
    <r>
      <rPr>
        <vertAlign val="subscript"/>
        <sz val="10"/>
        <rFont val="Tahoma"/>
        <family val="2"/>
      </rPr>
      <t>87°</t>
    </r>
    <r>
      <rPr>
        <sz val="10"/>
        <rFont val="Tahoma"/>
        <family val="2"/>
      </rPr>
      <t xml:space="preserve"> f 200 mm                                                </t>
    </r>
  </si>
  <si>
    <r>
      <t>m</t>
    </r>
    <r>
      <rPr>
        <vertAlign val="superscript"/>
        <sz val="10"/>
        <rFont val="Tahoma"/>
        <family val="2"/>
      </rPr>
      <t>3</t>
    </r>
    <r>
      <rPr>
        <sz val="10"/>
        <rFont val="Arial"/>
        <family val="2"/>
      </rPr>
      <t/>
    </r>
  </si>
  <si>
    <r>
      <t>m</t>
    </r>
    <r>
      <rPr>
        <vertAlign val="superscript"/>
        <sz val="10"/>
        <rFont val="Tahoma"/>
        <family val="2"/>
      </rPr>
      <t>2</t>
    </r>
  </si>
  <si>
    <r>
      <t>Tropolni rastavljač-osigurač, U</t>
    </r>
    <r>
      <rPr>
        <vertAlign val="subscript"/>
        <sz val="10"/>
        <rFont val="Tahoma"/>
        <family val="2"/>
      </rPr>
      <t>n</t>
    </r>
    <r>
      <rPr>
        <sz val="10"/>
        <color theme="1"/>
        <rFont val="Tahoma"/>
        <family val="2"/>
      </rPr>
      <t>=500 V, 50 Hz, I</t>
    </r>
    <r>
      <rPr>
        <vertAlign val="subscript"/>
        <sz val="10"/>
        <rFont val="Tahoma"/>
        <family val="2"/>
      </rPr>
      <t>n</t>
    </r>
    <r>
      <rPr>
        <sz val="10"/>
        <color theme="1"/>
        <rFont val="Tahoma"/>
        <family val="2"/>
      </rPr>
      <t>=160 A, s visokoučinskim osiguračima tipa gL-gG 40 A, 
Komplet</t>
    </r>
  </si>
  <si>
    <r>
      <t>Termostat/hidrostat za montažu unutar ormara, programibilne vrijednosti temperature -40 do +80°C</t>
    </r>
    <r>
      <rPr>
        <sz val="10"/>
        <color theme="1"/>
        <rFont val="Tahoma"/>
        <family val="2"/>
      </rPr>
      <t xml:space="preserve">, nazivni napon 230 V, montaža na DIN šinu </t>
    </r>
  </si>
  <si>
    <r>
      <t>Jednofazni grijač za montažu unutar ormara, nazivnog napona 230V, 15W</t>
    </r>
    <r>
      <rPr>
        <sz val="10"/>
        <color theme="1"/>
        <rFont val="Tahoma"/>
        <family val="2"/>
      </rPr>
      <t xml:space="preserve"> </t>
    </r>
  </si>
  <si>
    <r>
      <t xml:space="preserve">Dobava, doprema, polaganje i spajanje kabela javne rasvjete </t>
    </r>
    <r>
      <rPr>
        <sz val="10"/>
        <color theme="1"/>
        <rFont val="Tahoma"/>
        <family val="2"/>
      </rPr>
      <t>(polaganje u zemljanom rovu, provlačenje kroz cijevi temelja rasvjetnog stupa i provlačenje kroz cijevi).</t>
    </r>
  </si>
  <si>
    <r>
      <t xml:space="preserve">Dobava, doprema, polaganje i spajanje kabela  za podne izvlačive elektro ormare, kontrolne rampe, interaktivni glazbeni pločnik, rasvjetu oko amfiteatra i razdjelnika montažnih kučica </t>
    </r>
    <r>
      <rPr>
        <sz val="10"/>
        <color theme="1"/>
        <rFont val="Tahoma"/>
        <family val="2"/>
      </rPr>
      <t>(polaganje u zemljanom rovu i provlačenje kroz cijevi).</t>
    </r>
  </si>
  <si>
    <r>
      <t>Dobava, doprema i spajanje uzemljivačke križne spojnice za okruglo bakreno uže promjera 50 mm</t>
    </r>
    <r>
      <rPr>
        <sz val="10"/>
        <color theme="1"/>
        <rFont val="Tahoma"/>
        <family val="2"/>
      </rPr>
      <t>², koja se krosti za izradu odcjepa prema metalnoj ogradi i metalnim masa rampe, podnih elektro ormara  i sl.</t>
    </r>
  </si>
  <si>
    <r>
      <t xml:space="preserve">Uklanjanje postojećeg parternog pokrova i gornjeg zbijenog sloja zemlje tako da konačna dubina, nakon iskopa, bude 30 cm niža u odnosu na kotu uređenih zemljanih površina (kote određene nacrtom) na površinama pod travnjacima i šljunkom. Dubina iskopa na površinama pod trajnicama i pokrivačima tla mora bit 40 cm niža u odnosu na kotu uređenih zemljanih površina. Površine omeđene povišenim rubnjacima od cor-tena moraju, uz visinu rubnjaka imati osigurano minimalno 40 cm dubine za sadnju.
Isključivo ručna izvedba svih radova u zoni korijena postojećih stabala. Prekrivanje korjenovih žila zemljom i tkaninom koju treba pažljivo fiksirati kolčićima uz održavanje površine vlažnom. Debla svih postojećih stabala zaštititi u visini do 2 m zaštitnim daskama (zaštitne kutije). Otpadni materijal se vozi na deponiju koju odobri nadzorni inžinjer.
</t>
    </r>
    <r>
      <rPr>
        <sz val="10"/>
        <rFont val="Tahoma"/>
        <family val="2"/>
      </rPr>
      <t>3208,20 m² x 0.3= 962,46 m³
691,60 m² x 0,4= 276,64 m³</t>
    </r>
  </si>
  <si>
    <t>Izrada i montaža povišenih gredica visine 25 cm. Materijal za izradu je corten čelični lim, debljina lima je 5 mm.
Prilikom iskolčenja visine se definiraju tako da u najnižoj točki maksimalna visina gredice od razine isplaniranog terena bude 25 cm, to postaje  ±0.00 kota  gredice (rubnjak se od te točke prilagođava nagibu terena ukopavanjem). Ukopani dio limenog elementa je 20 cm (ukupna visina 45 cm). Corten čelične trake pričvršćuju se za kockasti betonski temelj (razmak između temelja je 1m) preko sidrenih limova i vijaka. Sidreni limovi 50x200x5 mm vare se na rubnjak na udaljenosti koja jamči stabilnost rubnjaka te pravilnu geometriju (pravac i zarivljenja).
Sve spojeve limova, sa gredicama drugih visina,  izvesti varenjem. Cijena mora uključiti i izvedbu ukrutnih limova na mjestima gdje bude potrebno. Stavka uključuje sav potreban rad i materijal, transporte do gradilišta i na gradilištu, montažu i zaštitu do predaje naručitelju. Stavka uključuje i obaveznu razradu radioničke dokumentacije, izradu potrebnog broja uzoraka kao i ostale radnje potrebne da bi se dobio kvalitetan proizvod. U svemu prema projektu, shemi i detaljima. U slučaju nejasnoća i za sva detaljna objašnjenja kontaktirati projektanta.</t>
  </si>
  <si>
    <t xml:space="preserve">Izrada i montaža povišenih gredica visine 45 cm. Materijal za izradu je corten čelični lim, debljina lima je 5 mm.
Prilikom iskolčenja visine se definiraju tako da u najnižoj točki maksimalna visina gredice od razine isplaniranog terena bude 45 cm, to postaje  ±0.00 kota  gredice (rubnjak se od te točke prilagođava nagibu terena ukopavanjem). Ukopani dio limenog elementa je 20 cm (ukupna visina 65 cm). Corten čelične trake pričvršćuju se za kockasti betonski temelj (razmak između temelja je 1m) preko sidrenih limova i vijaka. Sidreni limovi 50x200x5 mm vare se na rubnjak na udaljenosti koja jamči stabilnost rubnjaka te pravilnu geometriju (pravac i zarivljenja).
Sve spojeve limova, sa gredicama drugih visina,  izvesti varenjem. Cijena mora uključiti i izvedbu ukrutnih limova na mjestima gdje bude potrebno. Stavka uključuje sav potreban rad i materijal, transporte do gradilišta i na gradilištu, montažu i zaštitu do predaje naručitelju. Stavka uključuje i obaveznu razradu radioničke dokumentacije, izradu potrebnog broja uzoraka kao i ostale radnje potrebne da bi se dobio kvalitetan proizvod. U svemu prema projektu, shemi i detaljima. U slučaju nejasnoća i za sva detaljna objašnjenja kontaktirati projektanta.
</t>
  </si>
  <si>
    <t>5.1.</t>
  </si>
  <si>
    <t>5.2.</t>
  </si>
  <si>
    <t xml:space="preserve">Uklanjanje asfaltnih slojeva debljine do 10 cm. Stavka obuhvaća kompletno uklanjanje odgovarajućim tehnološkim postupkom svih postojećih asfaltnih slojeva iz kolničke konstrukcije, utovar i odvoz uklonjenog asfaltnog sloja te stalno odlaganje na za to predviđen deponij uključujući troškove deponiranja i pronalaženja deponije. Obračun je po m3 uklonjenih asfaltnih slojeva kolničke konstrukcije. Uklanjanje postojeće kolničke konstrukcije na lokalnoj cesti </t>
  </si>
  <si>
    <t>2.2.3.1.</t>
  </si>
  <si>
    <t>2.2.3.2.</t>
  </si>
  <si>
    <t>2.2.3.3.</t>
  </si>
  <si>
    <t>2.2.3.4.</t>
  </si>
  <si>
    <t>2.2.4.1.</t>
  </si>
  <si>
    <t>2.2.4.2.</t>
  </si>
  <si>
    <t>2.2.4.3.</t>
  </si>
  <si>
    <t>2.2.4.4.</t>
  </si>
  <si>
    <t>2.3.</t>
  </si>
  <si>
    <t>2.4.</t>
  </si>
  <si>
    <t>2.3.1.</t>
  </si>
  <si>
    <t>2.3.1.1.</t>
  </si>
  <si>
    <t>2.3.2.</t>
  </si>
  <si>
    <t>2.3.2.1.</t>
  </si>
  <si>
    <t>2.3.2.2.</t>
  </si>
  <si>
    <t>2.3.2.3.</t>
  </si>
  <si>
    <t>2.3.2.4.</t>
  </si>
  <si>
    <t>2.3.2.5.</t>
  </si>
  <si>
    <t>2.3.2.6.</t>
  </si>
  <si>
    <t>2.3.2.7.</t>
  </si>
  <si>
    <t>2.3.2.8.</t>
  </si>
  <si>
    <t>2.3.2.9.</t>
  </si>
  <si>
    <t>2.3.2.10.</t>
  </si>
  <si>
    <t>2.3.2.11.</t>
  </si>
  <si>
    <t>2.3.4.</t>
  </si>
  <si>
    <t>2.3.4.1.</t>
  </si>
  <si>
    <t>2.3.4.2.</t>
  </si>
  <si>
    <t>2.3.4.3.</t>
  </si>
  <si>
    <t>2.3.4.4.</t>
  </si>
  <si>
    <t>2.3.4.5.</t>
  </si>
  <si>
    <t>2.3.3.</t>
  </si>
  <si>
    <t>2.3.3.1.</t>
  </si>
  <si>
    <t>2.3.3.2.</t>
  </si>
  <si>
    <t>2.3.3.3.</t>
  </si>
  <si>
    <t>2.3.3.4.</t>
  </si>
  <si>
    <t>2.3.3.5.</t>
  </si>
  <si>
    <t>2.4.1.</t>
  </si>
  <si>
    <t>2.4.1.1.</t>
  </si>
  <si>
    <t>2.4.2.</t>
  </si>
  <si>
    <t>2.4.2.1.</t>
  </si>
  <si>
    <t>2.4.2.2.</t>
  </si>
  <si>
    <t>2.4.2.3.</t>
  </si>
  <si>
    <t>2.4.2.4.</t>
  </si>
  <si>
    <t>2.4.2.5.</t>
  </si>
  <si>
    <t>2.4.2.6.</t>
  </si>
  <si>
    <t>2.4.2.7.</t>
  </si>
  <si>
    <t>2.4.2.8.</t>
  </si>
  <si>
    <t>2.4.2.9.</t>
  </si>
  <si>
    <t>2.4.3.</t>
  </si>
  <si>
    <t>2.4.4.</t>
  </si>
  <si>
    <t>2.4.4.1.</t>
  </si>
  <si>
    <t>2.4.5.</t>
  </si>
  <si>
    <t>2.4.5.1.</t>
  </si>
  <si>
    <t>2.4.5.2.</t>
  </si>
  <si>
    <t>2.4.5.3.</t>
  </si>
  <si>
    <t>2.4.5.4.</t>
  </si>
  <si>
    <t>2.4.5.5.</t>
  </si>
  <si>
    <t>2.4.5.6.</t>
  </si>
  <si>
    <t>2.4.5.7.</t>
  </si>
  <si>
    <t>2.4.5.8.</t>
  </si>
  <si>
    <t>2.4.5.9.</t>
  </si>
  <si>
    <t>2.4.5.10.</t>
  </si>
  <si>
    <t>2.4.5.11.</t>
  </si>
  <si>
    <t>2.4.5.12.</t>
  </si>
  <si>
    <t>2.4.5.13.</t>
  </si>
  <si>
    <t>2.4.5.14.</t>
  </si>
  <si>
    <t>2.4.5.15.</t>
  </si>
  <si>
    <t>2.4.5.16.</t>
  </si>
  <si>
    <t>2.4.5.17.</t>
  </si>
  <si>
    <t>2.4.5.18.</t>
  </si>
  <si>
    <t>3.1.1.</t>
  </si>
  <si>
    <t>3.1.2.</t>
  </si>
  <si>
    <t>3.2.</t>
  </si>
  <si>
    <t>3.2.1.</t>
  </si>
  <si>
    <t>3.2.1.1.</t>
  </si>
  <si>
    <t>3.2.1.2.</t>
  </si>
  <si>
    <t>3.2.1.3.</t>
  </si>
  <si>
    <t>3.2.2.</t>
  </si>
  <si>
    <t>3.2.2.1.</t>
  </si>
  <si>
    <t>3.2.2.2.</t>
  </si>
  <si>
    <t>3.2.2.3.</t>
  </si>
  <si>
    <t>3.2.2.4.</t>
  </si>
  <si>
    <t>3.2.2.5.</t>
  </si>
  <si>
    <t>3.2.2.6.</t>
  </si>
  <si>
    <t>3.2.2.7.</t>
  </si>
  <si>
    <t>3.2.2.8.</t>
  </si>
  <si>
    <t>3.3.</t>
  </si>
  <si>
    <t>3.4.</t>
  </si>
  <si>
    <t>3.4.1.</t>
  </si>
  <si>
    <t>3.4.2.</t>
  </si>
  <si>
    <t>3.4.3.</t>
  </si>
  <si>
    <t>3.4.4.</t>
  </si>
  <si>
    <t>3.4.5.</t>
  </si>
  <si>
    <t>3.4.6.</t>
  </si>
  <si>
    <t>3.4.7.</t>
  </si>
  <si>
    <t>3.4.8.</t>
  </si>
  <si>
    <t>3.4.9.</t>
  </si>
  <si>
    <t>3.5.</t>
  </si>
  <si>
    <t>3.5.1.</t>
  </si>
  <si>
    <t>3.5.2.</t>
  </si>
  <si>
    <t>3.5.3.</t>
  </si>
  <si>
    <t>Elektronsko monofazno brojilo za mjerenje radne energije, prema uvjetima HEP-a-isporučuje distributer</t>
  </si>
  <si>
    <t>3.1.1.1.</t>
  </si>
  <si>
    <t>3.1.1.2.</t>
  </si>
  <si>
    <t>3.1.1.3.</t>
  </si>
  <si>
    <t>3.1.2.1.</t>
  </si>
  <si>
    <t>3.1.5.1.</t>
  </si>
  <si>
    <t>3.1.5.2.</t>
  </si>
  <si>
    <t>3.1.5.3.</t>
  </si>
  <si>
    <t>3.1.4.1.</t>
  </si>
  <si>
    <t>3.1.4.2.</t>
  </si>
  <si>
    <t>3.1.4.3.</t>
  </si>
  <si>
    <t>3.1.4.4.</t>
  </si>
  <si>
    <t>3.1.4.5.</t>
  </si>
  <si>
    <t>3.1.4.6.</t>
  </si>
  <si>
    <t>3.1.4.7.</t>
  </si>
  <si>
    <t>3.1.4.8.</t>
  </si>
  <si>
    <t>3.1.4.9.</t>
  </si>
  <si>
    <t>3.1.3.1.</t>
  </si>
  <si>
    <t>3.1.3.2.</t>
  </si>
  <si>
    <t>3.1.3.3.</t>
  </si>
  <si>
    <t>3.1.3.4.</t>
  </si>
  <si>
    <t>3.1.3.5.</t>
  </si>
  <si>
    <t>3.1.3.6.</t>
  </si>
  <si>
    <t>3.1.3.7.</t>
  </si>
  <si>
    <t>3.1.2.2.</t>
  </si>
  <si>
    <t>3.1.2.2.26.</t>
  </si>
  <si>
    <t>3.1.2.2.25.</t>
  </si>
  <si>
    <t>3.1.2.2.24.</t>
  </si>
  <si>
    <t>3.1.2.2.23.</t>
  </si>
  <si>
    <t>3.1.2.2.1.</t>
  </si>
  <si>
    <t>3.1.2.2.2.</t>
  </si>
  <si>
    <t>3.1.2.2.3.</t>
  </si>
  <si>
    <t>3.1.2.2.4.</t>
  </si>
  <si>
    <t>3.1.2.2.5.</t>
  </si>
  <si>
    <t>3.1.2.2.6.</t>
  </si>
  <si>
    <t>3.1.2.2.7.</t>
  </si>
  <si>
    <t>3.1.2.2.8.</t>
  </si>
  <si>
    <t>3.1.2.2.9.</t>
  </si>
  <si>
    <t>3.1.2.2.10.</t>
  </si>
  <si>
    <t>3.1.2.2.11.</t>
  </si>
  <si>
    <t>3.1.2.2.12.</t>
  </si>
  <si>
    <t>3.1.2.2.13.</t>
  </si>
  <si>
    <t>3.1.2.2.14.</t>
  </si>
  <si>
    <t>3.1.2.2.15.</t>
  </si>
  <si>
    <t>3.1.2.2.16.</t>
  </si>
  <si>
    <t>3.1.2.2.17.</t>
  </si>
  <si>
    <t>3.1.2.2.18.</t>
  </si>
  <si>
    <t>3.1.2.2.19.</t>
  </si>
  <si>
    <t>3.1.2.2.20.</t>
  </si>
  <si>
    <t>3.1.2.2.22.</t>
  </si>
  <si>
    <t>3.1.2.2.21.</t>
  </si>
  <si>
    <t>3.1.2.1.1.</t>
  </si>
  <si>
    <t>3.1.2.1.2.</t>
  </si>
  <si>
    <t>3.1.2.1.3.</t>
  </si>
  <si>
    <t>3.1.2.1.4.</t>
  </si>
  <si>
    <t>3.1.2.1.5.</t>
  </si>
  <si>
    <t>3.1.2.1.6.</t>
  </si>
  <si>
    <t>3.1.2.1.7.</t>
  </si>
  <si>
    <t>3.1.2.1.8.</t>
  </si>
  <si>
    <t>3.1.2.1.9.</t>
  </si>
  <si>
    <t>3.1.2.1.10.</t>
  </si>
  <si>
    <t>3.1.2.1.11.</t>
  </si>
  <si>
    <t>3.1.2.1.12.</t>
  </si>
  <si>
    <t>3.1.2.1.13.</t>
  </si>
  <si>
    <t>3.1.2.1.14.</t>
  </si>
  <si>
    <t>3.1.2.1.15.</t>
  </si>
  <si>
    <t>3.1.2.1.16.</t>
  </si>
  <si>
    <t>3.1.2.1.17.</t>
  </si>
  <si>
    <t>3.1.2.1.18.</t>
  </si>
  <si>
    <t>3.1.2.1.19.</t>
  </si>
  <si>
    <t>3.1.2.1.20.</t>
  </si>
  <si>
    <t>3.1.2.1.21.</t>
  </si>
  <si>
    <t>3.1.2.1.22.</t>
  </si>
  <si>
    <t>3.1.2.1.23.</t>
  </si>
  <si>
    <t>3.2.1.1.1.</t>
  </si>
  <si>
    <t>3.2.1.1.2.</t>
  </si>
  <si>
    <t>3.2.1.1.3.</t>
  </si>
  <si>
    <t>3.2.1.1.4.</t>
  </si>
  <si>
    <t>3.2.1.1.5.</t>
  </si>
  <si>
    <t>3.2.1.1.6.</t>
  </si>
  <si>
    <t>3.2.1.1.7.</t>
  </si>
  <si>
    <t>3.2.1.1.8.</t>
  </si>
  <si>
    <t>3.2.1.1.9.</t>
  </si>
  <si>
    <t>3.2.1.1.10.</t>
  </si>
  <si>
    <t>3.2.1.1.11.</t>
  </si>
  <si>
    <t>3.2.1.1.12.</t>
  </si>
  <si>
    <t>3.2.1.1.13.</t>
  </si>
  <si>
    <t>3.2.1.1.14.</t>
  </si>
  <si>
    <t>3.2.1.1.15.</t>
  </si>
  <si>
    <t>3.2.1.1.16.</t>
  </si>
  <si>
    <t>3.2.1.1.17.</t>
  </si>
  <si>
    <t>3.2.1.1.18.</t>
  </si>
  <si>
    <t>3.2.1.2.1.</t>
  </si>
  <si>
    <t>3.2.1.2.2.</t>
  </si>
  <si>
    <t>3.2.1.2.3.</t>
  </si>
  <si>
    <t>3.2.1.2.4.</t>
  </si>
  <si>
    <t>3.2.1.2.5,</t>
  </si>
  <si>
    <t>3.2.1.2.6.</t>
  </si>
  <si>
    <t>3.2.1.2.7.</t>
  </si>
  <si>
    <t>3.2.1.2.8.</t>
  </si>
  <si>
    <t>3.2.1.2.9.</t>
  </si>
  <si>
    <t>3.2.1.2.10.</t>
  </si>
  <si>
    <t>3.2.1.2.11.</t>
  </si>
  <si>
    <t>3.2.1.2.12.</t>
  </si>
  <si>
    <t>3.2.1.2.13.</t>
  </si>
  <si>
    <t>3.2.1.2.14.</t>
  </si>
  <si>
    <t>3.2.1.2.15.</t>
  </si>
  <si>
    <t>3.2.1.2.16</t>
  </si>
  <si>
    <t>3.2.1.3.1.</t>
  </si>
  <si>
    <t>3.2.1.3.2.</t>
  </si>
  <si>
    <t>3.2.1.3.3.</t>
  </si>
  <si>
    <t>3.2.1.3.4.</t>
  </si>
  <si>
    <t>3.2.1.3.5.</t>
  </si>
  <si>
    <t>3.2.1.3.6.</t>
  </si>
  <si>
    <t>3.2.3.</t>
  </si>
  <si>
    <t>3.2.3.1.</t>
  </si>
  <si>
    <t>3.2.3.2.</t>
  </si>
  <si>
    <t>3.2.3.4.</t>
  </si>
  <si>
    <t>3.4.10.</t>
  </si>
  <si>
    <t>3.4.11.</t>
  </si>
  <si>
    <t>3.4.12.</t>
  </si>
  <si>
    <t>3.4.13.</t>
  </si>
  <si>
    <t>3.4.14.</t>
  </si>
  <si>
    <t>3.4.15.</t>
  </si>
  <si>
    <t>3.4.16.</t>
  </si>
  <si>
    <t>3.4.17.</t>
  </si>
  <si>
    <t>3.4.18.</t>
  </si>
  <si>
    <t>3.4.19.</t>
  </si>
  <si>
    <t>3.5.4.</t>
  </si>
  <si>
    <t>3.5.5.</t>
  </si>
  <si>
    <t>3.5.6.</t>
  </si>
  <si>
    <t>3.5.7.</t>
  </si>
  <si>
    <t>Izrada rupe u postojećim betonskim i kamenim zidovima za postavljanje zidnih rasvjetnih tijela, dimenzija rupe 306x60x70 (šxvxd).</t>
  </si>
  <si>
    <t>Demontaža i izmještanje postojećeg TK stupa zračne mreže, nasuprot hotela Bastion. Navedeni stup i instalacije potrebno je izmjestiti u dogovoru sa operaterom koji je vlasnik instalacije. Radove ne izvoditi bez suglasnosti i nadzora ovlaštene osobe operatera.</t>
  </si>
  <si>
    <t>Izvedba telefonskog priključka na javnu mrežu. Priključenje u suglasnosti s nadležnim poduzećem. Ova stavka je predmet dogovora investitora i operatera.</t>
  </si>
  <si>
    <t>Dobava, doprema i polaganje cijevi, te povezivanje na postojeću elektroničku kabelsku infrastrukturu.</t>
  </si>
  <si>
    <t>Dobava, doprema i ugradnja nadgradnog telefonskog ormarića za 2x10 regleta, na zapadno pročelje građevine amfiteatra, koja će se koristiti za potrebe okolnih objekta.</t>
  </si>
  <si>
    <t>Ostali nenabrojani sitni pribor i materijal.</t>
  </si>
  <si>
    <t>Dobava, doprema, polaganje i spajanje uzemljivačkog užeta (polaganje u kabelskom kanalu) za uzemljenje metalne ograde duž cijele prometnice, metalnih masa kontrolne rampe, izvlačivih podnih elektro ormara i PE sabirnice unutar svih ormara. Navedeno uzemljenje se odnosi na dionicu od uzemljivača položenog u kabelskom kanalu ili uzemljivačkog užeta unutar rasvjetnog stupa duž cijele prometnice do predviđenog mjesta za priključak. Ne polaže se novi uzemljivač duž prometnice nego se povezuje na uzemljivač javne rasvjete, koji se definiran u gornjem dijelu troškovnika.  U stavku uključiti potreban spojni element za spoj na ogradu i metalne dijelove (adekvatna vijčana stopica). Komplet.</t>
  </si>
  <si>
    <t>Dobava, doprema, postavljanje i spajanje izvlačivog podnog elektro ormara, kontrukcije od INOX-a, otpornosti pritiska do maksimalno 400 kN, ormar se sastoji od:</t>
  </si>
  <si>
    <t>Spajanje drivera vanjske rasvjete u stepenicama amfiteatra na pripremljeni izvod.</t>
  </si>
  <si>
    <t>Nabava, doprema i polaganje mehaničko upozoravajuće zaštite kabela, “GAL” štitnika, L profila. Preklop 10 cm.</t>
  </si>
  <si>
    <t>Ožičenje razdjelnika, popis strujnih krugova sa unutrašnje strane vrata i opis njihove funkcije.</t>
  </si>
  <si>
    <t>Ostali sitni nenabrojani spojni i montažni materijal.</t>
  </si>
  <si>
    <r>
      <t>Termostat/hidrostat za montažu unutar ormara, programibilne vrijednosti temperature -40 do +80°C</t>
    </r>
    <r>
      <rPr>
        <sz val="10"/>
        <color theme="1"/>
        <rFont val="Tahoma"/>
        <family val="2"/>
      </rPr>
      <t>, nazivni napon 230 V, montaža na DIN šinu.</t>
    </r>
  </si>
  <si>
    <t>Jednofazni grijač za montažu unutar ormara, nazivnog napona 230V, 15W.</t>
  </si>
  <si>
    <t>Jednostruka servisna šuko priključnica n/žb 16A/230V, koja se ugrađuje na DIN šinu. U kompletu sa pripadajućom nadžbuknom kutijom, i priborom za postavljanje.</t>
  </si>
  <si>
    <t>Četveropolna strujna diferencijalna zaštitna sklopka Un=400 VAC, In=40 A, struja greške 0,03 A.</t>
  </si>
  <si>
    <t>Napomena: 
U ormaru se ostavlja slobodno mjesto za postavljanje drivera vanjske rasvjete amfiteatra.</t>
  </si>
  <si>
    <r>
      <t>Dobava, doprema i spajanje uzemljivačke križne spojnice za okruglo bakreno uže promjera 50 mm</t>
    </r>
    <r>
      <rPr>
        <sz val="10"/>
        <color theme="1"/>
        <rFont val="Tahoma"/>
        <family val="2"/>
      </rPr>
      <t>², koja se krosti za izradu odcjepa prema rasvjetnim stupovima.</t>
    </r>
  </si>
  <si>
    <t>Dobava, doprema, polaganje i spajanje uzemljivačkog užeta (polaganje u kabelskom kanalu i povezivanje na rasvjetni stup sa unutrašnje strane) za uzemljenje stupa od uzemljivača položenog u kabelskom kanalu u zemlji do predviđenog mjesta za priključak unutar stup. U stavku uključiti potreban spojni element za spoj na stup (adekvatna vijčana stopica). Komplet spojeva stupa sa uzemljivačem.</t>
  </si>
  <si>
    <t>Dobava, doprema i spajanje vodonepropusne spojne kutije IP68 u kompletu sa  6 stezaljki za povezivanje kabela presjeka 2,5 mm². Spojna kutija se postavlja ispod podnih svjetiljki za eventualne potrebe spajanja napojnih kabela i same svjetiljke.</t>
  </si>
  <si>
    <t>Dobava, doprema i spajanje vijačane spojnice unutar rasvjetnog stupa, za povezivanje jednog kabela 3x16 mm² i dva kabela 3x2,5 mm².</t>
  </si>
  <si>
    <t>Dobava, doprema i spajanje vijčane spojnice unutar rasvjetnog stupa, za povezivanje jednog kabela 3x16 mm² i jednog kabela 3x2,5 mm².</t>
  </si>
  <si>
    <t>Dobava, doprema, ugradnja i spajanje ugradne zidne svjetiljke dimenzije 32*7*6,5cm dubine. Svjetiljka je od aluminija i inoxa sa žaštitinim staklom sa optičkom strukturom za osvjetljavanje poda. Svjetiljka je s led modulom 12,5W, 3000K, 585lm, svjetlosne iskoristivosti 100%. Svjetiljka je u zaštiti IP65,ima dvije uvodnice za prolazno ožičenje i montira se s kutijom za ugradnju, oznaka svjetiljke S6.</t>
  </si>
  <si>
    <t>Priprema za ugradnju opreme za upravljanje tarifama i daljinsko očitavanje brojila (ožičenje, oznake itd), opremu (CATV komunikator, MTU prijemnik ili US, mag.priključnica) isporučuje distributer.</t>
  </si>
  <si>
    <t>SVEUKUPNA REKAPITULACIJA TROŠKOVNIKA</t>
  </si>
  <si>
    <t>UKUPNO ELEKTROTEHNIČKI RADOVI</t>
  </si>
  <si>
    <t>UKUPNO HOLTIKULTURA</t>
  </si>
  <si>
    <t>Izvođač je dužan pridržavati se svih važećih zakona i propisa iz područja gradnje, propisanih ili jednakovrijednih  normi, "Općih tehničkih uvjeta za radove na cestama" (OTU, Zagreb, IGH, izdanje 2001. god.). 
Ukoliko OTU svojom uputom propisuju korištenje, odnosno postupanje sukladno određenoj normi, naručitelj će prihvatiti jednakovrijednu zamjenjujuću normu ili propis, kako je opisano i u sadržaju općih tehničkih uvjeta. Svi radovi moraju se izvesti solidno i stručno prema važećim propisima i najboljim industrijskim praksama.</t>
  </si>
  <si>
    <t>PRILOG 3</t>
  </si>
  <si>
    <t xml:space="preserve">Dobava i postava lomljenog kamena („šakavca“) – veličine 10-15 cm u upojni kanal. U stavku uključena i dobava i postava geotekstila kao zaštite kanala od korjenja
</t>
  </si>
  <si>
    <t>Obračun po m³ postavljenih oblutaka.</t>
  </si>
  <si>
    <t xml:space="preserve">Betoniranje AB podloge na površinama  na kojima će se postaviti kamena kocka. Podloga se izvodi na prethodno nabijenu posteljicu od kamenog drobljenca (opisano u zemljanim radovima!). Debljina AB podloge je 10 cm. 
Padove izvesti u skladu s padovima određenim projektom, i dilatirati je radnim reškama na polja površine približno 10-12 m².
</t>
  </si>
  <si>
    <t>Obračun po komadu.</t>
  </si>
  <si>
    <t>Obračun po metru dužnom.</t>
  </si>
  <si>
    <t xml:space="preserve">Obračun prema m² </t>
  </si>
  <si>
    <t xml:space="preserve">a) Skidanje betonskih dijelova zida </t>
  </si>
  <si>
    <t>b) Čišćenje fuga sa 110 m² zida ( 50% vapnenocementni mort, 50% cementni mort)</t>
  </si>
  <si>
    <t>c) Skidanje dijelova zidanih opekom</t>
  </si>
  <si>
    <t>d) Zidanje kamenom dijelova parapeta sa kojih su uklonjeni beton i opeka. Kamen koji strukturom, veličinom i načinom zidanja odgovara slogu kojim je zidan parapet. Rad izvesti u svemu prema uputstvima konzervatora i uz njihovo stalno prisustvo.</t>
  </si>
  <si>
    <t xml:space="preserve">d) Fugiranje konzervatorskom fugom </t>
  </si>
  <si>
    <t>Obračun prema stvarno izvedenom stanju.</t>
  </si>
  <si>
    <t xml:space="preserve">Demontaža i odvoz oštećenih dijelova kamene poklopnice parapetnog zida na stubištu kod Vrata sv. Krševana.
Dimenzija poklopnice je cca 40x5x sl.
</t>
  </si>
  <si>
    <t>Obračun prema stvarno demontiranoj duljini poklopnice.</t>
  </si>
  <si>
    <t xml:space="preserve">Rekonstrukcije kamena - tašeliranje prirodnim  kamenom. 
Stavka uključuje uklanjanje (izrezivanje) oštećenih dijelova gazišta od kamenih masiva., formiranje izreza, izradu zamjenskih komada, upasivanje u gazište, ljepljenje i završnu obradu..
Kod odabira prirodnog kamena  izabrati kamen koji je po izgledu i fizičkim svojstvima što sličniji izvornom. 
Svi detalji izvedbe u dogovoru sa projektantom i nadzornim inžinjerom te prema uputstvima konzervatora i uz njihovo stalno prisustvo. 
Stavka uključuje kompletan rad i materijal.
</t>
  </si>
  <si>
    <t xml:space="preserve">Dobava i postava kamenih kocaka dimenzija 10x10x10 cm na pješačke površine (šetnica i plato spomenika). 
Kocke se postavljaju u debeloslojno ljepilo za vanjske radove na predhodno izbetoniranu AB podlogu. 
Karakteristike kamena:
Prostorna masa: 2.715 t/m3
Poroznost: 0.5 %
Upijanje vode: 0.187 %
Čvrstoća na pritisak: 179.6 MN/m2
Čvrstoća na savijanje: 7.6 MN/m3
Otpornost na habanje: 12.7 cm3/50cm2
Reške između kocaka su široke 2.0 cm. 
Reške se pune dekorativnim betonom kako je opisano u stavci III/002 (ispuna reški nije predmet ove stavke!). 
U cijenu stavke uključena je dobava i postava kamenih kocaka, vezni materijal (debeloslojno ljepilo), izrada potrebnog broja uzoraka kao i zaštita opločenih površina do predaje naručitelju.
Od ukupne površine, površina pod kamenim kockama iznosi 69,44% površine opločenja, a ostatak je površina reški (potrošnja kamenih kocaka je 0,70m²/1.0m² površine).
</t>
  </si>
  <si>
    <t>Obračun po m2 ukupne površine opločenja.</t>
  </si>
  <si>
    <t>U svemu kao stavka 1.7.1. osim:
Kocke se postavljaju na zavojite stube na početku zahvata. 
Stube su trapeznog tlocrta. Kamene kocke se polažu radijalno te je zbog toga širina reški promjenjiva. Izvedba u svemu prema projektu.</t>
  </si>
  <si>
    <t xml:space="preserve">Obračun prema m2 </t>
  </si>
  <si>
    <t xml:space="preserve">Ručni iskop zemlje iznad Novih gradskih vrata i vrata Sv.Roka. Uklanjaju se svi slojevi do kamenog ziđa svoda nad vratima.
</t>
  </si>
  <si>
    <t>Obračun po m3 materijala u zbijenom stanju.</t>
  </si>
  <si>
    <t>Obračun po m3 ugrađenog materijala u zbijenom stanju.</t>
  </si>
  <si>
    <t>Obračun po m³ nasutog i zbijenog nosivog sloja.</t>
  </si>
  <si>
    <t>Obračun po m3 ugrađenog pijeska.</t>
  </si>
  <si>
    <t xml:space="preserve">Dobava i postava lomljenog kamena („šakavca“) – veličine 10-15 cm u jame oko postojećih stabala crnike na pješečkoj stazi. Kamen se slaže u jednom redu (kao kaldrma) na zemlju u jame stabala koji se nalaze na pješačkim površinama (kao njihova zaštita - umjesto zaštitnih rešetki). Kamen mora biti složen tako da pokrije što više zemljane površine.
</t>
  </si>
  <si>
    <t>Obračun po kom obojanih šahtova.</t>
  </si>
  <si>
    <t>Obračun po m² obojanih zidova sa svim potrebnim predradnjama.</t>
  </si>
  <si>
    <t xml:space="preserve">Izrada i montaža čela ravnih stuba. Materijal za izradu je corten čelični lim.
Visina čela je 17 cm, debljina lima je 5 mm. Dužine čela su 2.00, 2.81; 3.28; 3.57; 3.74; 3.83; i 3.85 cm.
Čela se za betonsku podlogu pričvršćuju preko sidrenih limova i vijaka.
</t>
  </si>
  <si>
    <t>Obračun po m¹ montiranih čela.</t>
  </si>
  <si>
    <t xml:space="preserve">Izrada i montaža obloge ventilacijske cijevi. Obloga se sastoji od četri ploče od corten čeličnog lima, nepravilnog trapeznog oblika.
Visina montirane obloge je 120 cm. Ploče su zavarene za sidrenu ploču koja je također nepravilni trapez. Na sidrenoj ploči ostavljena je rupa kroz koju prolazi ventilacijska cijev. Sidrena ploča je sidrenim vijcima pričvršćena za betonski temelj. 
Dimenzije i oblik ploča vidljivi su na pripadajućoj shemi.  
Izvedba u  svemu prema shemi i detaljima projekta. 
Za sve nejasnoće i objašnjenja vezana za izvedbu, konzultirati projektanta.
Dobava i montaža novih pvc ventilacijskh cijevi Ø 20 cm, h= 1,00 m uključena je u cijenu ove stavke. Ponuđač može alternativno, ukoliko to smatra boljim rješenjem, ponuditi i izvedbu ventilacijskih cijevi u corten čeliku. U tom slučaju materijal cijevi, po kojem je sastavljena cijena, mora biti posebno naveden.
Izvode se dvije obloge (svaka je teška 66 kg)
</t>
  </si>
  <si>
    <t>Obračun po kg ugrađenog corten čelika</t>
  </si>
  <si>
    <t>Obračun po kg montiranog corten lima.</t>
  </si>
  <si>
    <t xml:space="preserve">Obračun po kg montiranog corten lima. </t>
  </si>
  <si>
    <t>Obračun po komadu montirane klupe</t>
  </si>
  <si>
    <t>Obračun po komadu montiranog naslona klupe.</t>
  </si>
  <si>
    <t xml:space="preserve">Sanacija oštećenih dijelova lijevano željezne ograda složenog presjeka iznad Lančanih vrata.
Sanaciju izvesti prema uputama i u suradnji sa konzervatorima.
Stavka uključuje uzimanje negativa sa originalne (postojeće) ograde te cjelokupan postupak izrade replike (izradu modela, čišćenje, retuširanje, cizeliranje, izradu kalupa, lijevanje bronce, uklanjanje čvrstog kalupa, cizeliranje i dovršavanje brončanog odljeva radi uklanjanja mogućih manjih nedostataka koji mogu nastati u postupku lijevanja ili izgradnje kalupa.
U cijenu stavke uključena je i ugradnja (postava) novih dijelova. 
</t>
  </si>
  <si>
    <t>Obračun po m² izvedene ograde.</t>
  </si>
  <si>
    <t xml:space="preserve">Obračun po m³ </t>
  </si>
  <si>
    <t>Obračun je po m3 rastresitog materijala.</t>
  </si>
  <si>
    <t xml:space="preserve">Obračun po m² </t>
  </si>
  <si>
    <t xml:space="preserve">Žbukanje produžnom cementnom žbukom </t>
  </si>
  <si>
    <t>Žbukanje produžnom cementnom žbukom uz stalni nadzor konzervatora</t>
  </si>
  <si>
    <t>Rušenje ab parapetnog zida</t>
  </si>
  <si>
    <t>Ručni iskop oko okna, dubina  iskopa = 1,0m, širina 60 cm</t>
  </si>
  <si>
    <r>
      <rPr>
        <b/>
        <sz val="10"/>
        <color theme="1"/>
        <rFont val="Tahoma"/>
        <family val="2"/>
      </rPr>
      <t>A</t>
    </r>
    <r>
      <rPr>
        <sz val="10"/>
        <color theme="1"/>
        <rFont val="Tahoma"/>
        <family val="2"/>
      </rPr>
      <t>b ploča  d=20 cm</t>
    </r>
  </si>
  <si>
    <t>Vodonepropusni cementni mort</t>
  </si>
  <si>
    <t>a) čišćenje fuga</t>
  </si>
  <si>
    <t>b) fugiranje vodoodbojnom fugom</t>
  </si>
  <si>
    <t>c) izravnavajući sloj vodonepropusnog morta</t>
  </si>
  <si>
    <t>Samonivelirajući sloj</t>
  </si>
  <si>
    <t>Polimercementni premaz</t>
  </si>
  <si>
    <t>Nasip kamenog drobljenca</t>
  </si>
  <si>
    <t>Demontaža kamenih gazišta cijelog gornjeg kraka stubišta,  dim  1 stube =30,0x16,0x410,0cm.</t>
  </si>
  <si>
    <t>Montaža kamenih gazišta,  dim 1 stube= 30,0x16,0x410,0cm (bez dobave)</t>
  </si>
  <si>
    <t>Dobava i montaža kamenih gazišta, dim 30,0x16,0x410,0cm (dva koja se zamijenjuju + novo istupno gazište)</t>
  </si>
  <si>
    <t>a) Dimenzije 33,1 x 19,3 x 147,0 cm ...(.kom 12) (stube kod Arsenala)</t>
  </si>
  <si>
    <t>b) Dimenzije 30,0 x 16,0 x 200,0...(kom 41)  (stube kod Novih vrata)</t>
  </si>
  <si>
    <t>c) Dimenzije 29 x 16,0 x 90,0...(kom 11)  (stube kod Muzeja stakla)</t>
  </si>
  <si>
    <t>d) Saniranje podloge</t>
  </si>
  <si>
    <t>Dobava i ugradnja masiva, dimenzije 30,0 x 16,0 x cca 80-120. (stube kod Vrata sv. Krševana)</t>
  </si>
  <si>
    <t>a) Dimenzija 34,8x12x132cm...kom 9</t>
  </si>
  <si>
    <t xml:space="preserve">b) Dimenzije 35x17x166 cm...kom 1  </t>
  </si>
  <si>
    <t xml:space="preserve">c) Dimenzija  205x30x16 cm (istupna stuba na stubištu kod Jadroagenta) </t>
  </si>
  <si>
    <t>a) Klupa L1= 182 cm</t>
  </si>
  <si>
    <t>b) Klupa L2= 122 cm</t>
  </si>
  <si>
    <t xml:space="preserve">Zaštita komunalnih instalacija i priključaka postojećih instalacija, betonskom oblogom od betona klase C 20/25 (cca 0,5 m3/m1).  Rad obuhvaća zaštitu komunalnih instalacija i priključaka koji  tijekom gradnje mogu biti ugroženi. Jedinična cijena obuhvaća sav rad, opremu i materijal potreban za potpuno dovršenje stavke. </t>
  </si>
  <si>
    <t xml:space="preserve">Obračun je po m1 zaštićenih vodova. </t>
  </si>
  <si>
    <t xml:space="preserve">Izvedba osiguranja stupa nadzemnih elektroenergetskih vodova sajlama, sidrima i razuporama za uspostavu elektroopskrbe u vrijeme izvođenja radova. U cijenu je uračunat sav potreban rad, mehanizacija i materijal.  U slučaju oštećenja istih izvođač snosi troškove vraćanja u prvobitno stanje. </t>
  </si>
  <si>
    <t>Obračun po komadu kompletno izvedenog osiguranja.</t>
  </si>
  <si>
    <t xml:space="preserve">Izvedba osiguranja zida bedema za potrebe izvođenja radova vodovoda i odvodnje (vertikalni razvod instalacija). U vrijeme izvođenja radova osiguranje zida izvest u skladu s pravilima struke  plošnim pridržanjem po vanjskoj strani zida i tlačnim kosnicima, Stavkom je obuhvaćena i izrada skele, sajli, sidra i razupore, sav potreban rad, materijal i mehanizacija potrebna za izvedbu stavke. Skela se koristi i tijekom izvedbe obzida vertikalnog razvoda vodovoda i odvodnje.  U slučaju oštećenja zidova bedema izvođač snosi troškove vraćanja u prvobitno stanje. </t>
  </si>
  <si>
    <t>Obračun po m2 kompletno izvedenog osiguranja.</t>
  </si>
  <si>
    <t>Obračun po kompletno izvedenim svim radovima stavke.</t>
  </si>
  <si>
    <t xml:space="preserve">Radovi pri postavljanju  i montaži elemenata vertiklnog razvoda vodovoda i odvodnje (pričvršćenje uz zid bedema). U cijenu uračunati sav potrebni strojni  (dizalica nosivosti 5t) i ručni rad, a vrši se prema uputama proizvođača. </t>
  </si>
  <si>
    <t xml:space="preserve">Obračun po kompletno izvedenim svim radovima stavke.  </t>
  </si>
  <si>
    <t>Obračun po komadu korištenog privremenog mostića.</t>
  </si>
  <si>
    <t>a) Betonski zid dimenzija: debljina 0,30m; visina 2,50m</t>
  </si>
  <si>
    <t>b) Betonske stepenice (dimenzije gazišta 1,4x0,30m, visine gazišta 0,17m /sveukupno 11 stepenica) i podest stepenica dimenzija 1,6x1,4m</t>
  </si>
  <si>
    <t>a) prometni znakovi</t>
  </si>
  <si>
    <t>b) reklamnih panoi</t>
  </si>
  <si>
    <t>Izrada geodetskog elaborata izvedenog stanja svih cjevovoda i građevina sustava vodovoda i odvodnje,  terena i obližnjih instalacija, te izrada elaborata za upis u katastarski operat i uknjižba u zemljišno-knjižnom odjelu (gruntovnici) prema važećim zakonskim propisima. potrebno evidentirati sve instalacije unutar rova. Elaborat mora biti izađen u apsolutnim (x,y,z) koordinatama i ovjeren od nadležnog katastarskog ureda. Elaborat se predaje investitoru u cjelovitom kartiranom i digitalnom obliku (4 primjerka). Geodetski snimak mora sadržavati sve potrebne koordinate i apsolutne kote pripremljene za unos u kompjutersku arhivu izvedene kanalizacije.</t>
  </si>
  <si>
    <t xml:space="preserve"> Obračun sve komplet za cijelu trasu i sve građevine u zoni obuhvata.</t>
  </si>
  <si>
    <t>a) fekalna odvodnja</t>
  </si>
  <si>
    <t>b) oborinska odvodnja</t>
  </si>
  <si>
    <t>c) vodovod</t>
  </si>
  <si>
    <t>Iskop nosivog sloja postojeće kolničke konstrukcije od drobljenog kamenog materijala, debljine 20 - 30 cm, s utovarom i prijevozom na mjesto oporabe ili zbrinjavanja. Uklanjanje postojeće kolničke konstrukcije na lokalnoj cesti.</t>
  </si>
  <si>
    <t xml:space="preserve">Obračun je po m3. </t>
  </si>
  <si>
    <t>Obračun je po m2.</t>
  </si>
  <si>
    <t xml:space="preserve">Kombinirano strojno - ručni iskop građevinske jame za reviziona okna gravitacijskih kolektora bez obzira na kategoriju tla prema odredbama projekta.  Dimenzija jame 2.50 x 2.50m, dubine prema uzdužnim profilima.  U jediničnu cijenu uračunato je uklanjanje obrušenog materijala u jami u bilo kojoj fazi radova odnosno radi vremenskih nepogoda te crpljenje podzemne ili nadošle vode (nužno je osigurat crpke kako bi se osigurao rad na suhom).  Stavka uključuje i eventualno potrebno razupiranje jame u ovisnosti o kategoriji tla i uz suglasnost nadzornog inženjera. Eventualna proširenja koja mogu nastati ovisno o tehnologiji iskopa izvođač je dužan ukalkulirati u jediničnu cijenu. U cijenu je uključeno i planiranje dna jame sa točnošću +/- 2 cm. Sve neravnine popraviti, udubine i šupljine ispuniti materijalom iz iskopa, a višak izbaciti iz jarka. Stavkom je obuhvaćena i izrada prijelaza preko rova za prilaz kućama i zaštitna ograda odnosno obilježavanje ruba rova špagom i zastavicama na prometnim mjestima te svjetlosna signalizacija zbog radova na križanju.   </t>
  </si>
  <si>
    <t>Obračun po m3 iskopanog materijala u sraslom stanju.</t>
  </si>
  <si>
    <t>Ručni iskop bez obzira na kategoriju tla prema odredbama projekta. Ovaj rad obuhvaća ručni iskop na mjestima gdje je to radi sigurnosnih razloga obvezno na križanjima projektiranog cjevovoda i drugih instalacija, u blizini postojećih okana te prema posebnim uvjetima poduzeća koja upravljaju pojedinim instalacijama. Radove izvoditi uz maksimalan oprez i pripremu, kako bi se bezuvjetno osiguralo nesmetano funkcioniranje postojećih vodova.</t>
  </si>
  <si>
    <t xml:space="preserve"> Obračun po m3 iskopanog materijala u sraslom stanju.</t>
  </si>
  <si>
    <t>Obračun po m3</t>
  </si>
  <si>
    <t xml:space="preserve"> Obračun po komadu kompletno uklonjenog revizijskog okna.</t>
  </si>
  <si>
    <t>Obračun po m3 ugrađenog sloja betona</t>
  </si>
  <si>
    <t>Izrada obloge  cijevi od betona C12/15 u visini do 20 cm od tjemena cijevi. Stavka obuhvaća dobavu, prijevoz, ugradnju, formiranje u zadani oblik i njegu betona.</t>
  </si>
  <si>
    <t xml:space="preserve"> Obračun  po m3 ugrađene obloge od betona.</t>
  </si>
  <si>
    <t xml:space="preserve">Izrada podložnog betona ispod revizijskih okana sa betonom klase C12/15, na podlozi od tucanika debljine 5 cm. (dim. podložnog betona je 150x150x15cm) U cijenu je uračunat i eventualni rad u vodi, te njega betona. Stavka obuhvaća sav potreban rad i materijal.  </t>
  </si>
  <si>
    <t>Obračun po m3 ugrađenog betona.</t>
  </si>
  <si>
    <t xml:space="preserve">Betoniranje blokova osiguranja horizontalnih i vertikalnih položaja cjevovoda. Betoniranje vršiti betonom C 35/45. U cijenu uključena potrebna oplata. </t>
  </si>
  <si>
    <t>Obračun po komadu izvedenog betonskog oslonca.</t>
  </si>
  <si>
    <t xml:space="preserve">Izrada obloge GRP revizijskih okana od betona C35/45 radi zaštite od uzgona u uvjetima podvodnog betoniranja (vanjska tlocrtna dimenzija obložnog betona 1,60x1,60m, visina 0,9m od podložnog betona). Stavka obuhvaća dobavu, prijevoz, ugradnju  i njegu betona, sav potrebni rad i materijal. </t>
  </si>
  <si>
    <t>Obračun  po m3 ugrađene obloge od betona.</t>
  </si>
  <si>
    <t xml:space="preserve">Betoniranje AB ploče oko ulaznog otvora tipskog revizijskog okna od GRP-a DN800mm sa betonom C25/30, armatura Q-131, u skladu s uputstvima proizvođača okna, montaža dizalicom. Dimenzija AB rasteretne ploče iznosi 1,65x1,65m, debljina 0,20m sa dodatnim rubnim AB ojačanjem širine 0.25m, debljine 0.15m (rubna greda prema dolje).  Dodatno središnje AB ojačanje oko otvora Ø600mm za ugradnju poklopca je širine 0.25m i debljine 0.15m (središnja greda prema gore).U cijenu uključiti ležaj poklopca veličine Ø600mm i njegovu ugradnju, sav rad i materijal, te njega betona. </t>
  </si>
  <si>
    <t>Obračun po komadu kompletno izvedene i montirane ploče.</t>
  </si>
  <si>
    <t xml:space="preserve">Izrada AB šahta za izvedbu priključaka montažnih objekata na sustav odvodnje. Betoniranje zidova i dna šahtova sa betonom C35/45. U cijenu uračunati: armaturu, betoniranje, oplatu, ležaj poklopaca i poklopac 80x80cm (ili f800mm)  nosivosti 25t. Debljine zidova i dna 25 cm. Pri vrhu šahta izvesti ležište za okvir poklopca. Dno i zidove šahtova žbukati sa cementnom žbukom i zagladiti do crnog sjaja. Tlocrtna svijetla dimenzija šahte 0,80x0,80m, dubine do 1,0m. </t>
  </si>
  <si>
    <t>Obračun po kompletno izvedenom AB šahtu.</t>
  </si>
  <si>
    <t>Obračun po komadu izvedenog priključka.</t>
  </si>
  <si>
    <t>Izvedba spoja postojećih priključaka na nova okna. U stavku su uključeni svi radovi i  materijal u svezi s izradom spoja. Napomena: Obavezna detekcija i provjera kote postojećeg priključka objekta</t>
  </si>
  <si>
    <t xml:space="preserve">Izrada priključaka nove kanalizacije na postojeća revizijska okna (spoj sa cijevi  DN 250 mm).  Stavka obuhvaća probijanje otvora na betonskoj stijenki postojećeg revizijskog okna, zamazivanje spoja cementnim mortom te sav ostali rad, opremu i materijal potreban za potpuno dovršenje stavke. </t>
  </si>
  <si>
    <t xml:space="preserve">Obračun je po kom izvedenog priključka. </t>
  </si>
  <si>
    <t>Obračun po komadu kompletno ugrađenog poklopaca.</t>
  </si>
  <si>
    <t xml:space="preserve">Pripomoć kod izrade bravarskih i montažerskih radova (poklopci,  fazonski komadi i armature), zatvaranje otvora betonom nakon ugradnje. U cijenu uračunati sav potrebni rad i materijal. </t>
  </si>
  <si>
    <t xml:space="preserve">Obračun po kompletno izvedenim svim radovima stavke. </t>
  </si>
  <si>
    <t xml:space="preserve">Izrada obloge cijevi (iznad cijevi) sitnim materijalom, krupnoće zrna 0-8 mm, sa propisanim nabijanjem.  Nakon polaganja cijevi na posteljicu i montaže cjevovoda, cijevi zasuti opisanim sitnim materijalom do 30 cm iznad tjemena  cijevi, uz pažljivo nabijanje, poljevanje i podbijanje ispod cijevi. </t>
  </si>
  <si>
    <t>Obračun po m3 izvedene obloge u sraslom stanju.</t>
  </si>
  <si>
    <t>Obračun po m3 zatrpanog rova u sraslom stanju.</t>
  </si>
  <si>
    <t>Obračun po m3 sraslog materijala.</t>
  </si>
  <si>
    <t xml:space="preserve">Izrada nasipa  zamjenskim materijalom, veličine zrna do 64 mm do donjeg ustroja ceste (drobljenim kamenom, šljunkom) nakon izvedbe obloge cjevovoda do nosivog sloja prometnice. Strojno nasipanje i razastiranje, prema potrebi vlaženje ili sušenje, planiranje nasipanih slojeva debljine i nagiba prema projektu, te zbijanje s odgovarajućim sredstvima. U cijenu je uključen sav rad i materijal, utovar i transport iz pozajmišta koje osigurava izvođač radova.Materijal nabijati strojnim i ručnim nabijačima u slojevima od 30 cm, a završni sloj prije izrade kolovozne konstrukcije sabiti na modul stišljivosti Ms 40 MN/m2. </t>
  </si>
  <si>
    <t>Obračun po m3  izvedenog zasipa u sraslom stanju.</t>
  </si>
  <si>
    <t>Izrada posteljice (ispod cijevi) sitnim materijalom, krupnoće zrna 0 do 8 mm, sa propisanim nabijanjem. Materijal nabijati strojnim i ručnim nabijačima. Posteljica mora biti ravna i prilagođena obliku cijevi u uzdužnom smjeru da cijev po cijeloj dužini naliježe na istu. Podmetanje ispod cijevi kamena ili podupiranje najstrože se zabranjuje.</t>
  </si>
  <si>
    <t xml:space="preserve"> Obračun po m3 izvedene posteljice u sraslom stanu.</t>
  </si>
  <si>
    <t xml:space="preserve">Strojni iskop rova, planiranje i osiguranje rova za cjevovode i građevinske jame bez obzira na kategoriju tla prema odredbama projekta, s odbacivanjem iskopanog materijala na jednu stranu rova na udaljenost najmanje 1,0 m od ruba rova da bi se omogućilo nesmetano raznošenje cijevi duž rova i spuštanje u rov. Dubina rova prema uzdužnom profilu,  širina rova iznosi: 0.7m za cjevovde profila manjeg od DN200;  0.80m za cjevovode profila DN 250 i DN300. Strane rova moraju biti ravne, a rubovi oštri.  U jediničnu cijenu uračunato je uklanjanje obrušenog materijala u jami u bilo kojoj fazi radova odnosno radi vremenskih nepogoda te crpljenje podzemne ili nadošle vode (nužno je osigurat crpke kako bi se osigurao rad na suhom). Stavka uključuje i eventualno potrebno razupiranje jame što će se odrediti na licu mjesta za vrijeme iskopa u ovisnosti o kategoriji tla i uz suglasnost nadzornog inženjera. Obračun količina se vrši po idealnom pravokutnom profilu iskopa, prekop se neće priznati. Sva produbljenja  kanala veća od projektiranog izvoditelj će sanirati na način da se izvrši nasipavanje sa kamenom sitneži krupnoće zrna do 8 mm promjera i sve strojno nabije, a sve na teret izvoditelja.Eventualna proširenja koja mogu nastati ovisno o tehnologiji iskopa izvođač je dužan ukalkulirati u jediničnu cijenu. Stavkom je obuhvaćena i izrada prijelaza preko rova za prilaz kućama i nesmetano odvijanje prometa, zaštitna ograda  te svjetlosna prometne signalizacije, održavanje iste za vrijeme izvođenja radova. </t>
  </si>
  <si>
    <t>a) GRP cjevovod DN250mm, SN10000N/m3</t>
  </si>
  <si>
    <t>b) GRP cjevovod DN200mm, SN10000N/m4</t>
  </si>
  <si>
    <t>c) GRP cjevovod DN160mm, SN10000N/m5</t>
  </si>
  <si>
    <t>Punostjenih PVC cijevi DN160, SN8</t>
  </si>
  <si>
    <t>Obračun po komadu nabavljenog, isporučenog i ugrađenog okna (betonski prsten i poklopac predmet su zasebnih stavki).</t>
  </si>
  <si>
    <t>a) jednostruka kosa račva</t>
  </si>
  <si>
    <t>b) koljena-kosa</t>
  </si>
  <si>
    <t>c) koljena-ravna</t>
  </si>
  <si>
    <t>d) redukcija</t>
  </si>
  <si>
    <t>e) čep za zatvaranje cijevi</t>
  </si>
  <si>
    <r>
      <t xml:space="preserve">   JKR</t>
    </r>
    <r>
      <rPr>
        <vertAlign val="subscript"/>
        <sz val="10"/>
        <rFont val="Tahoma"/>
        <family val="2"/>
        <charset val="238"/>
      </rPr>
      <t>45°</t>
    </r>
    <r>
      <rPr>
        <sz val="10"/>
        <rFont val="Tahoma"/>
        <family val="2"/>
        <charset val="238"/>
      </rPr>
      <t xml:space="preserve">f 160x110 mm                                               </t>
    </r>
  </si>
  <si>
    <r>
      <t xml:space="preserve">   K</t>
    </r>
    <r>
      <rPr>
        <vertAlign val="subscript"/>
        <sz val="10"/>
        <rFont val="Tahoma"/>
        <family val="2"/>
        <charset val="238"/>
      </rPr>
      <t>45°</t>
    </r>
    <r>
      <rPr>
        <sz val="10"/>
        <rFont val="Tahoma"/>
        <family val="2"/>
        <charset val="238"/>
      </rPr>
      <t xml:space="preserve"> f 110 mm                                                </t>
    </r>
  </si>
  <si>
    <r>
      <t xml:space="preserve">   K</t>
    </r>
    <r>
      <rPr>
        <vertAlign val="subscript"/>
        <sz val="10"/>
        <rFont val="Tahoma"/>
        <family val="2"/>
        <charset val="238"/>
      </rPr>
      <t>87°</t>
    </r>
    <r>
      <rPr>
        <sz val="10"/>
        <rFont val="Tahoma"/>
        <family val="2"/>
        <charset val="238"/>
      </rPr>
      <t xml:space="preserve"> f 110 mm                                                </t>
    </r>
  </si>
  <si>
    <t>Obračun po komadu kompletno izrađenog ventilacionog oduška.</t>
  </si>
  <si>
    <t>Obračun po m' ispitanog cjevovoda</t>
  </si>
  <si>
    <r>
      <t xml:space="preserve">   JKR</t>
    </r>
    <r>
      <rPr>
        <vertAlign val="subscript"/>
        <sz val="10"/>
        <rFont val="Tahoma"/>
        <family val="2"/>
        <charset val="238"/>
      </rPr>
      <t>45°</t>
    </r>
    <r>
      <rPr>
        <sz val="10"/>
        <rFont val="Tahoma"/>
        <family val="2"/>
        <charset val="238"/>
      </rPr>
      <t xml:space="preserve">f 200x160 mm                                               </t>
    </r>
  </si>
  <si>
    <r>
      <t xml:space="preserve">   JKR</t>
    </r>
    <r>
      <rPr>
        <vertAlign val="subscript"/>
        <sz val="10"/>
        <rFont val="Tahoma"/>
        <family val="2"/>
        <charset val="238"/>
      </rPr>
      <t>45°</t>
    </r>
    <r>
      <rPr>
        <sz val="10"/>
        <rFont val="Tahoma"/>
        <family val="2"/>
        <charset val="238"/>
      </rPr>
      <t xml:space="preserve">f 160x160 mm                                               </t>
    </r>
  </si>
  <si>
    <r>
      <t xml:space="preserve">   K</t>
    </r>
    <r>
      <rPr>
        <vertAlign val="subscript"/>
        <sz val="10"/>
        <rFont val="Tahoma"/>
        <family val="2"/>
        <charset val="238"/>
      </rPr>
      <t>45°</t>
    </r>
    <r>
      <rPr>
        <sz val="10"/>
        <rFont val="Tahoma"/>
        <family val="2"/>
        <charset val="238"/>
      </rPr>
      <t xml:space="preserve"> f 250 mm                                                </t>
    </r>
  </si>
  <si>
    <r>
      <t xml:space="preserve">   K</t>
    </r>
    <r>
      <rPr>
        <vertAlign val="subscript"/>
        <sz val="10"/>
        <rFont val="Tahoma"/>
        <family val="2"/>
        <charset val="238"/>
      </rPr>
      <t>45°</t>
    </r>
    <r>
      <rPr>
        <sz val="10"/>
        <rFont val="Tahoma"/>
        <family val="2"/>
        <charset val="238"/>
      </rPr>
      <t xml:space="preserve"> f 160 mm                                                </t>
    </r>
  </si>
  <si>
    <r>
      <t xml:space="preserve">   K</t>
    </r>
    <r>
      <rPr>
        <vertAlign val="subscript"/>
        <sz val="10"/>
        <rFont val="Tahoma"/>
        <family val="2"/>
        <charset val="238"/>
      </rPr>
      <t>87°</t>
    </r>
    <r>
      <rPr>
        <sz val="10"/>
        <rFont val="Tahoma"/>
        <family val="2"/>
        <charset val="238"/>
      </rPr>
      <t xml:space="preserve"> f 250 mm                                                </t>
    </r>
  </si>
  <si>
    <r>
      <t xml:space="preserve">   K</t>
    </r>
    <r>
      <rPr>
        <vertAlign val="subscript"/>
        <sz val="10"/>
        <rFont val="Tahoma"/>
        <family val="2"/>
        <charset val="238"/>
      </rPr>
      <t>87°</t>
    </r>
    <r>
      <rPr>
        <sz val="10"/>
        <rFont val="Tahoma"/>
        <family val="2"/>
        <charset val="238"/>
      </rPr>
      <t xml:space="preserve"> f 160 mm                                                </t>
    </r>
  </si>
  <si>
    <t>Nosači i obujmice za učvršćenje vertikalnih cijevi od poliestera (GPR) nazivne krutosti SN10000N/m2  o zidnu konstrukciju, komplet sa gumenim uloškom, potrebnim vijcima i sidrima od nekorodirajućeg materijala.Učvršćenje cijevovoda svakih 2,00 m razmaka.
 Obračun po komadu ugrađenog nosača.</t>
  </si>
  <si>
    <t>Obračun po kompletu</t>
  </si>
  <si>
    <t>a) vodolovna grla</t>
  </si>
  <si>
    <t>b) linijske rešetke</t>
  </si>
  <si>
    <t xml:space="preserve">Odvoz materijala iz cjelokupnog iskopa na privremenu deponiju, s utovarom i istovarom. Količina prevezenog materijala mjeri se u  kubičnim metrima iskopanog sraslog materijala prema projektu i stvarno prevezenog na određenu udaljenost. Izvedba, kontrola kakvoće i obračun prema OTU 2-07 (ili drugoj jednakovrijednoj normi). </t>
  </si>
  <si>
    <t>Obračun po m3 izvedene posteljice u sraslom stanu.</t>
  </si>
  <si>
    <t xml:space="preserve">Izrada podložnog sloja cijevi i šahtova od betona C12/15. Stavka obuhvaća dobavu, prijevoz, ugradnju, formiranje u zadani oblik i njegu betona. </t>
  </si>
  <si>
    <t>Obračun po m3 ugrađenog sloja betona.</t>
  </si>
  <si>
    <t>Betoniranje AB ploče oko ulaznog otvora tipskog revizijskog okna od GRP-a DN800mm sa betonom C25/30, armatura Q-131, u skladu s uputstvima proizvođača okna, montaža dizalicom. Dimenzija AB rasteretne ploče iznosi 1,65x1,65m, debljina 0,20m sa dodatnim rubnim AB ojačanjem širine 0.25m, debljine 0.15m (rubna greda prema dolje).  Dodatno središnje AB ojačanje oko otvora Ø600mm za ugradnju poklopca je širine 0.25m i debljine 0.15m (središnja greda prema gore).U cijenu uključiti ležaj poklopca veličine Ø600mm i njegovu ugradnju, sav rad i materijal, te njega betona.</t>
  </si>
  <si>
    <t xml:space="preserve"> Obračun po komadu kompletno izvedene i montirane ploče</t>
  </si>
  <si>
    <t xml:space="preserve">Izrada okna za jednostruki slivnik koji se priključuju na mješoviti sustav odvodnje od betonskih kanalizacionih cijevi cijevi ø400mm. U stavku uračunati i betonsku podlogu 70*70cm, debljine sloja 20cm, kao i ležaj rešetke koja se izvodi u nagibu rigola, sve iz betona C16/20. </t>
  </si>
  <si>
    <t>Obračun po komadu izvedenog okna.</t>
  </si>
  <si>
    <t xml:space="preserve">Izrada okna za jednostruki slivnik koji se priključuju na oborinski sustav odvodnje od betonskih kanalizacionih cijevi cijevi ø400 mm. U stavku uračunati i betonsku podlogu 70*70cm, debljine sloja 20 cm, kao i ležaj rešetke koja se izvodi u nagibu rigola, sve iz betona C 16/20. </t>
  </si>
  <si>
    <t xml:space="preserve">Izrada okna za dvostruki slivnik koji se priključuju na mješoviti sustav odvodnje od betonskih kanalizacionih cijevi cijevi ø400 mm. U stavku uračunati i betonsku podlogu 70*70cm, debljine sloja 20 cm, kao i ležaj rešetke koja se izvodi u nagibu rigola, sve iz betona C 16/20. </t>
  </si>
  <si>
    <t xml:space="preserve">Izrada okna zadvostrukii slivnik koji se priključuju na oborinski sustav odvodnje od betonskih kanalizacionih cijevi cijevi ø400 mm. U stavku uračunati i betonsku podlogu 70*70cm, debljine sloja 20 cm, kao i ležaj rešetke koja se izvodi u nagibu rigola, sve iz betona C 16/20. </t>
  </si>
  <si>
    <t>Obračun po m2.</t>
  </si>
  <si>
    <t xml:space="preserve">Obračun po m3. </t>
  </si>
  <si>
    <t xml:space="preserve"> a) kompletna linijska rešetka  L=6,50m-spoj na okno O1/4;</t>
  </si>
  <si>
    <t xml:space="preserve"> b) kompletna linijska rešetka  L=11.0m-spoj na okno O5/5;</t>
  </si>
  <si>
    <t xml:space="preserve">Izvedba spoja postojećih priključaka na nova okna. U stavku su uključeni svi radovi i  materijal u svezi s izradom spoja. Napomena: Obavezna detekcija i provjera kote postojećeg priključka objekta. </t>
  </si>
  <si>
    <t xml:space="preserve">Dobava i ugradba rešetki za vodolovna grla. Lijevanoželjezne tipske kišne rešetke za vodolovna grla veličine su 400x400 mm, teški tip. </t>
  </si>
  <si>
    <t>Obračun po komadu ugrađene rešetke.</t>
  </si>
  <si>
    <t>a) vertikalna cijev okna DN800mm - bez supaljki: dubina izvedbe 0,7-1,6m</t>
  </si>
  <si>
    <t>b) vertikalna cijev okna DN1000mm - sa stupaljkama: dubina izvedbe 1.6-2,6m</t>
  </si>
  <si>
    <t>a) koljena-kosa</t>
  </si>
  <si>
    <t>b) koljena-ravna</t>
  </si>
  <si>
    <t>Obračun po m' ispitanog cjevovoda.</t>
  </si>
  <si>
    <t>Probni iskop radi točnog određivanja položaja postojećih cjevovoda za spoj na nove cjevovode. Radove izvesti uz prisutstvo predstavnika Vodovoda d.o.o. Zadar. Iskop prosječno 23.0 m3 po mjestu spoja, odnosno do stvarne dubine postojećeg cjevovoda. Iskop obaviti dijelom i ručno.</t>
  </si>
  <si>
    <t xml:space="preserve">Strojni iskop rova, planiranje i osiguranje rova za cjevovode i građevinske jame bez obzira na kategoriju tla prema odredbama projekta, s odbacivanjem iskopanog materijala na jednu stranu rova na udaljenost najmanje 1,0 m od ruba rova da bi se omogućilo nesmetano raznošenje cijevi duž rova i spuštanje u rov. Dubina rova prema uzdužnom profilu,  širina rova iznosi: 0.6m za pocinčane cjevovde profila manjeg od DN80;  0.70m za cjevovode profila DN 80 i DN100 . Strane rova moraju biti ravne, a rubovi oštri.  U jediničnu cijenu uračunato je uklanjanje obrušenog materijala u jami u bilo kojoj fazi radova odnosno radi vremenskih nepogoda te crpljenje podzemne ili nadošle vode (nužno je osigurat crpke kako bi se osigurao rad na suhom). Stavka uključuje i eventualno potrebno razupiranje jame što će se odrediti na licu mjesta za vrijeme iskopa u ovisnosti o kategoriji tla i uz suglasnost nadzornog inženjera. Obračun količina se vrši po idealnom pravokutnom profilu iskopa, prekop se neće priznati. Sva produbljenja  kanala veća od projektiranog izvoditelj će sanirati na način da se izvrši nasipavanje sa kamenom sitneži krupnoće zrna do 8 mm promjera i sve strojno nabije, a sve na teret izvoditelja.Eventualna proširenja koja mogu nastati ovisno o tehnologiji iskopa izvođač je dužan ukalkulirati u jediničnu cijenu. Stavkom je obuhvaćena i izrada prijelaza preko rova za prilaz kućama i nesmetano odvijanje prometa, zaštitna ograda  te svjetlosna prometne signalizacije, održavanje iste za vrijeme izvođenja radova.  </t>
  </si>
  <si>
    <t>Obračun po m3 materijala u sraslom stanju.</t>
  </si>
  <si>
    <t xml:space="preserve">Planiranje dna rova cjevovoda i građevinskih jama prema projektiranoj širini i uzdužnom padu dna rova. Dno rova mora biti isplanirano na točnost +/- 2 cm i mora biti tvrdo. Stavkom je predviđeno otesavanje, planiranje i djelomično nabijanje dna rova s izbacivanjem suvišnog materijala iz rova na udaljenost min. 1 m od ruba rova. </t>
  </si>
  <si>
    <t>Obračun po m2 isplanirane površine.</t>
  </si>
  <si>
    <t>Obračun po m3 .</t>
  </si>
  <si>
    <t xml:space="preserve">Izrada nasipa  zamjenskim materijalom, veličine zrna do 64 mm do donjeg ustroja ceste (drobljenim kamenom, šljunkom) nakon izvedbe obloge cjevovoda do nosivog sloja prometnice. Strojno nasipanje i razastiranje, prema potrebi vlaženje ili sušenje, planiranje nasipanih slojeva debljine i nagiba prema projektu, te zbijanje s odgovarajućim sredstvima. U cijenu je uključen sav rad i materijal, utovar i transport iz pozajmišta koje osigurava izvođač radova. Sve u skladu s točkom 2-09. OTU-a (ili drugoj jednakovrijednoj normi).Materijal nabijati strojnim i ručnim nabijačima u slojevima od 30 cm, a završni sloj prije izrade kolovozne konstrukcije sabiti na modul stišljivosti Ms 40 MN/m2. </t>
  </si>
  <si>
    <t>a) DN 80</t>
  </si>
  <si>
    <t>b) DN 100</t>
  </si>
  <si>
    <t xml:space="preserve">Izrada betonskih oslonaca otcjepnih komada ogranaka, N fazona i zasuna,  dimenzija i oblika prema detaljima iz grafičkih priloga. Betoniranje vršiti betonom C16/20. Svi blokovi se betoniraju prije tlačne probe. U cijenu uključena potrebna oplata.    </t>
  </si>
  <si>
    <t xml:space="preserve">Obračun po komadu izvedenog betonskog oslonca.   </t>
  </si>
  <si>
    <t xml:space="preserve">Betoniranje AB bloka ispod kape zasuna betonom C16/20 vanjskih dimenzija 40 * 40 cm visine 15 cm sa otvorom fi 19 cm. Blok armirati sa 4 fi 12, vilice fi 6/10. U jediničnu cijenu uračunata i potrebna oplata. </t>
  </si>
  <si>
    <t>Obračun po komadu izvedenog bloka.</t>
  </si>
  <si>
    <t xml:space="preserve">Betoniranje prstena oko kape zasuna betonom C16/20 vanjskih dimenzija 40 * 40 cm, visine 27 cm. Otvor u betinu je okrugli fi 19 cm, prema obliku kape zasuna. U jediničnu cijenu uračunata oplata. </t>
  </si>
  <si>
    <t>Obračun po konadu ubetonirane kape.</t>
  </si>
  <si>
    <t xml:space="preserve">Betoniranje AB bloka ispod kape hidranta betonom C16/20 vanskih dimenzija 65 * 55 cm visine 30 cm. U jediničnu cijenu je uračunata oplata. </t>
  </si>
  <si>
    <t xml:space="preserve">Betoniranje prstena oko kape hidranta betonom C16/20 vanjskih dimenzija 65 * 55 cm, visine 31 cm. Otvor u betonu je ovalni dimenzija 36 * 26 cm, a prema obliku kape hidranta. U jediničnu cijenu uračunata oplata. </t>
  </si>
  <si>
    <t>Obračun po kamadu ubetonirane kape.</t>
  </si>
  <si>
    <t xml:space="preserve">Izrada AB šahta za vodomjere. Betoniranje zidova i dna šahtova sa betonom C35/45.  U cijenu uračunati: betoniranje i oplatu. Debljine zidova i dna 20,0 cm. Pri vrhu šahta izvesti ležište za okvir poklopca. Dno i zidove šahtova žbukati sa cementnom žbukom i zagladiti do crnog sjaja. Tlocrtna svijetla dimenzija šahte 80x80cm, dubine do 70cm. Stavkom obuhvaćen sav potreban rad i materijal, uključivo oplatu, armaturu, beton, ležaj poklopca i poklopac 60x60cm (ili f600mm) nosivosti 25t . </t>
  </si>
  <si>
    <t>Obračun po komadu kompletno izvedenog šahta.</t>
  </si>
  <si>
    <t xml:space="preserve">Betoniranje blokova osiguranja horizontalnih i vertikalnih krivina, te završetka cjevovod dimenzija i oblika prema detaljima iz grafičkih priloga. Betoniranje vršiti betonom C16/20. Svi blokovi se betoniraju prije tlačne probe. U cijenu uključena potrebna oplata. Stavka obuhvaća i čelične obujmice i sidra za izvedbu blokova osiguranja vertikalnih krivina. </t>
  </si>
  <si>
    <t>Obračun po komadu ubetonirane kape.</t>
  </si>
  <si>
    <t xml:space="preserve">Obračun po komadu izvedenog bunarića. </t>
  </si>
  <si>
    <t xml:space="preserve">Izvedba bunarića za hidrante  iz opeke debljine 12 cm u cementnom mortu 1 : 2 kompletno. U cijenu je uključena nabava, doprema i ugradnja pune opeke normalnog formata, te spravljanje cementnog morta. </t>
  </si>
  <si>
    <t>a) DN20</t>
  </si>
  <si>
    <t>b) DN25</t>
  </si>
  <si>
    <t>c) DN50</t>
  </si>
  <si>
    <t>a) DN80</t>
  </si>
  <si>
    <t>b) DN80</t>
  </si>
  <si>
    <t>c) DN100</t>
  </si>
  <si>
    <t>d) DN80 L=300</t>
  </si>
  <si>
    <t>e) DN100/80</t>
  </si>
  <si>
    <t>f) DN80/80</t>
  </si>
  <si>
    <t>g) DN100/50</t>
  </si>
  <si>
    <t>h) DN100/80</t>
  </si>
  <si>
    <t>i) DN80</t>
  </si>
  <si>
    <t>j) DN80</t>
  </si>
  <si>
    <t>k) DN80/30°</t>
  </si>
  <si>
    <t>l) DN100/30°</t>
  </si>
  <si>
    <t>m) DN80/45°</t>
  </si>
  <si>
    <t>n) DN100/45°</t>
  </si>
  <si>
    <t>q) DN80</t>
  </si>
  <si>
    <t>o) DN80/80</t>
  </si>
  <si>
    <t>p) DN50</t>
  </si>
  <si>
    <t>r) DN80/s otvorom DN50</t>
  </si>
  <si>
    <t>s) DN80/s otvorom DN25</t>
  </si>
  <si>
    <t xml:space="preserve">Izvedba provizornih cjevovoda i kućnih privremenih priključaka radi osiguranja vodoopskrbe potrošača za vrijeme radova na izgradnji kanalizacije i rekonstrukciji cjevovoda. Provizorij će se izvesti od PE cijevi. Veličina profila cijevi ovisiti će o duljini samog provizorija i broju potrošača na njemu, a biti će u rasponu od DN 20 mm (priključni vodovi) do DN 110 mm (sve za 10 bara). Stavka obuhvaća nabavu, dopremu na gradilište i razvlačenje cijevi kao i njihovo spajanje i sidrenje na čitavoj dužini trase te kasniju demontažu provizorija. Također, stavka obuhvaća i sav eventualni strojni i ručni iskop materijala za potrebu izvedbe provizornog spoja na postojeću vodovodnu mrežu, prekope i zatrpavanja na mjestima gdje je to potrebno te druge građevinske radove po potrebi. U slučaju opasnosti od smrzavanja, provizorij je potrebno zaštiti od istog na adekvatan način. Radove po ovoj stavci izvest prema uvjetima poduzeće koje upravlja postojećom vodovodnom mrežom (Vodovod d.o.o. Zadar) te je izvođač radova  dužan od Vodovoda d.o.o. Zadar zatražiti uvjete za izvršenje radova predmetne stavke.  Obračun po kompletno izvedenom provizoriju. Stavkom je obuhvaćen sav materijal i rad na montaži, demontaži te njeno pomicanje na novu lokaciju gradilišta. </t>
  </si>
  <si>
    <t>Obračun za kompletne radove.</t>
  </si>
  <si>
    <t>a) EV zasun kratki DN 50+ tel.ugr. garnitura i ul. kapa</t>
  </si>
  <si>
    <t>b)bEV zasun kratki DN 80+ tel.ugr. garnitura i ul. kapa</t>
  </si>
  <si>
    <t xml:space="preserve">a) DN 80 mm                                                           </t>
  </si>
  <si>
    <t xml:space="preserve">b) DN 50 mm                                                           </t>
  </si>
  <si>
    <t>a) spoj na post cjevovod DN 50</t>
  </si>
  <si>
    <t>b) spoj na post cjevovod DN 80</t>
  </si>
  <si>
    <t>c) spoj na post cjevovod DN 100</t>
  </si>
  <si>
    <t>a) DN25</t>
  </si>
  <si>
    <t>b) DN32</t>
  </si>
  <si>
    <t>Nosači za učvršćenje vertikalnih vodova cjevovoda o zidnu konstrukciju, komplet sa gumenim uloškom i potrebnim vijcima. Učvršćenje cijevovoda svakih 2,00 m razmaka.</t>
  </si>
  <si>
    <t xml:space="preserve"> Obračun po kom ugrađenog nosača.</t>
  </si>
  <si>
    <t xml:space="preserve">Obračunava se po stvarnim troškovima izvršioca.   </t>
  </si>
  <si>
    <t xml:space="preserve">Nabava, dobava i ugradnja materijala za izvedbu priključka za zaljevanje zelenih površina (dimenzija DN32) u AB oknu koje je predmet zasebne stavke, uključivo njihovo spajanje na vodoopskrnu mrežu. Vodovodni priključak se sastoji od oglice, uličnog ventila, teleskopske ugradbene garniture, ulične kape, pocinčane cijevi,  horizontalnog vodomjera DN32 i pripadajućih armatura i fitinga. Pocinčana cijev se omata dekorodal trakom i tako omotana cijev premazuje se resitolom. Radove izvodi poduzeće koje upravlja postojećom vodovodnom mrežom. U cijenu je uračunat sav potreban rad i materijal. </t>
  </si>
  <si>
    <t>Ispitivanje cjevovoda na nepropusnost (tlačna proba). U stavku je uključena montaža i demontaža privremenog dovoda vode i spojeva, aparata za tlačenje sa manometrom i kontrolnim manometrom, punjenje cjevovoda vodom, tlačenje pumpom, ispuštanje vode i propisani ispravak eventualne neispravnosti. Prije punjenja cjevovoda vodom mora biti izvršeno osiguranje i ukrućenje na svim krivinama i krajevima cjevovoda te djelomično zatrpavanje cijevi sitnozrnastim materijalom osim na spojevima kako bi se postigla sigurnost, da uspostavljeni pritisak ne bi pomaknuo ili digao cijev te oštetio spojeve i cijevi kao i doveo u opasnost radnike-montere. Prilikom ispitivanja zabranjuje se svaki rad u rovu. Punjenje cijevi izvesti polagano da zrak iz cijevi može slobodno izaći. Stavka uključuje predprobu, glavnu probu i skupnu probu.</t>
  </si>
  <si>
    <t>Obračun po m' cjevovoda.</t>
  </si>
  <si>
    <t>Čišćenje i ispiranje montiranog cjevovoda nakon kompletno zatrpanog rova i uspješno provedene tlačne probe. Ispiranje cjevovoda vrši se prema opisu u posebnim tehničkim uvjetima izvedbe cjevovoda. U cijenu je uračunata dobava vode te sav alat, strojevi, pomoćni materijal i rad. Ispitivanje vršiti dok na ispustu ne počne izlaziti potpuno čista i bistra voda.</t>
  </si>
  <si>
    <t>Dezinfekcija montiranog cjevovoda prije stavljanja istog u pogon. Nakon provedenog tlačnog ispitivanja te ispiranja cijevi pristupa se dezinfekciji cjevovoda prema tehničkim uvjetima izvedbe cjevovoda ili prema posebnim uvjetima sanitarne inspekcije. Dezinfekciju provodi ovlaštena tvrtka za takve poslove. Nakon dezinfekcije otopinu ispustiti i cijevi isprati sa normalno kloriranom vodom za piće. dezinfekcija se smatra uspješno provedenom kada analizirani uzorak dade zadovoljavajuće rezultate. U cijenu uključen sav rad, utrošak vode i dezifekcijskog sredstva, uzimanje i nošenje uzorka na analizu te dobivanje atesta o sanitarnoj ispravnosti kod nadležne zdravstvene ustanove.</t>
  </si>
  <si>
    <t xml:space="preserve">Nabava, doprema i postavljanje trake za trajno označavanje cjevovoda (plava s natpisom VODOVOD). Traka se postavlja u vrh sitnozrnatog materijala. </t>
  </si>
  <si>
    <t>Obračun po m' postavljene trake</t>
  </si>
  <si>
    <t>RADOVI SA TUCANIKOM</t>
  </si>
  <si>
    <t>Protukorovna folija se obračunava  po m²= 358</t>
  </si>
  <si>
    <t xml:space="preserve">Na već isplanirane, projektom predviđene površine, koje su 15 cm niže od konačne nivelete    uređene površine, ugradnja protukorovne folije. Nadmjera 10%.  Prije postavljanja folije na za to predviđene površine nasipa se sloj prašine/tampona u sloju 3 cm. Na taj se sloj polaže protukorovna folija. Zatim se stavlja završni sloj 2 cm tampona (frakcija 0-4 cm)
</t>
  </si>
  <si>
    <t>Prašina/tampon (frakcija 0-4 cm) 
obračunava se po m³= 358 x 0,05= 17,9 m³</t>
  </si>
  <si>
    <t>Izrada i montaža rubnjaka u razini tla. Materijal za izradu je corten čelični lim. Rubnjaci se ugrađuju na mjesta razdvajanja dviju različitih zelenih površina (npr. između travnjaka i gredice sa raslinjem) te na mjestima razdvajanja travnjaka ili gredice sa raslinjem i hodne površine od drobljenog kamena (šljunčana površina).
Visina rubnjaka je 20 cm, debljina lima je 5 mm. 
Corten čelične trake se pričvršćuju točkastim temeljima (razmak između temelja je 1m) koji osiguravaju stabilnost rubnjaka. 
Rubnjaci prate nagib terena.</t>
  </si>
  <si>
    <t>Obračun po kg</t>
  </si>
  <si>
    <t>1.1.9.</t>
  </si>
  <si>
    <t>Obračun po kompletu.</t>
  </si>
  <si>
    <t>ORMAR ISTOČNOG DIJELA PROMETNICE OJR3-1</t>
  </si>
  <si>
    <t>ORMAR ZAPADNOG DIJELA PROMETNICE OJR5-1</t>
  </si>
  <si>
    <t>a) NYY-J 5x16 mm²</t>
  </si>
  <si>
    <t>b) NYY-J 3x16 mm²</t>
  </si>
  <si>
    <t>c) NYY-J 3x2,5 mm²</t>
  </si>
  <si>
    <t>d) NYY-J 3x1,5 mm²</t>
  </si>
  <si>
    <t xml:space="preserve"> INSTALACIJE JAVNE RASVJETE</t>
  </si>
  <si>
    <t>a) 1xFID sklopka 4P/40A/0,03A</t>
  </si>
  <si>
    <t>b) 2xjednopolni prekidač 16A/230V</t>
  </si>
  <si>
    <t>c) 1xtropolni prekidač 16A/400V</t>
  </si>
  <si>
    <t>d) 2xšuko priključnica 16A/230V, IP54</t>
  </si>
  <si>
    <t>e) 1xšuko priključnica 16A/400V, IP54</t>
  </si>
  <si>
    <t>a) NYY-J 5x10 mm²</t>
  </si>
  <si>
    <t>b) NYY-J 3x10 mm²</t>
  </si>
  <si>
    <t>c) NYY-J 5x16 mm²</t>
  </si>
  <si>
    <t>UKUPNO DOKUMENTACIJA I ISPITIVANJA</t>
  </si>
  <si>
    <t>Izvođač je dužan proučiti sve prethodno navedene dijelove projekta te u slučaju nejasnoća ili uočenih nedostataka u projektu tražiti objašnjenje od projektanta, odnosno iznijeti svoje primjedbe.
Zahtjevi za produženjem roka, promjenom ugovorene cijene ili drugih uvjeta iz ugovora, postavljeni tijekom izvođenja radova koji bi kao razlog naveli nedostatak u projektu, neće se prihvatiti.</t>
  </si>
  <si>
    <t>Nepoznavanje crtanog dijela projekta i tehničkog opisa neće se prihvatiti kao razlog za povišenje jediničnih cijena ili greške u izvedbi.</t>
  </si>
  <si>
    <t>Izvođač je dužan pridržavati se svih važećih zakona i propisa, i to naročito Zakona o prostornom uređenju i Zakona o gradnji, Zakona o zaštiti na radu i Hrvatskih normi.</t>
  </si>
  <si>
    <t>Izvođač je prilikom uvođenja u posao dužan, u okviru ugovorene cijene, preuzeti građevnu česticu te obavijestiti nadležne službe o otvaranju gradilišta. Od tog trenutka pa do primopredaje zgrade izvođač je odgovoran za stvari i osobe koje se nalaze unutar gradilišta.</t>
  </si>
  <si>
    <t>Od ulaska na gradilište izvođač je obavezan voditi građevinski dnevnik u kojem bilježi opis radnih procesa i građevinsku knjigu u kojoj bilježi i dokumentira mjerenja, sve faze izvršenog posla prema stavkama troškovnika i projektu.</t>
  </si>
  <si>
    <t>Izvođač je dužan na gradilištu čuvati Građevinsku dozvolu, glavni i izvedbeni projekt i dati ih na uvid ovlaštenim inspekcijskim službama.</t>
  </si>
  <si>
    <t>Izvođač je dužan u okviru ugovorene cijene ugraditi propisani adekvatan i prema Hrvatskim normama atestiran materijal. Također, dužan je kod izrade konstrukcija, prema projektom određenom planu ispitivanja materijala, kontrolirati ugrađeni konstruktivni materijal.</t>
  </si>
  <si>
    <t>Za instalacijske sustave izvođač je dužan, u okviru ugovorene cijene, osim atesta o kvaliteti ugrađenih materijala dati i ateste za instalacijske sustave.</t>
  </si>
  <si>
    <t xml:space="preserve">Izvođač je u okviru ugovorene cijene dužan izvršiti koordinaciju radova svih kooperanata na način da omogući kontinuirano odvijanje posla i zaštitu već izvedenih radova.
Sva oštećenja nastala tokom gradnje otkloniti će izvođač o svom trošku. </t>
  </si>
  <si>
    <t>Izvođač je dužan, u okviru ugovorene cijene, osigurati gradilište od djelovanja više sile i krađe.</t>
  </si>
  <si>
    <t>Sav rad i materijal vezan za organizaciju građevinske proizvodnje: ograde, vrata gradilišta, putovi na gradilištu, uredi, blagovaonice, svlačionice, sanitarije gradilišta, spremišta materijala i alata, telefonski, električni, vodovodni i sl. priključci gradilišta, kao i cijena korištenja priključaka, uključeni su u ugovorenu cijenu.</t>
  </si>
  <si>
    <t>Izvođač je dužan čistiti gradilište barem tri puta tijekom građenja, a na kraju treba izvesti sva fina čišćenja zidova, podova, vrata, prozora, stijena, stakala i dr., što se neće posebno opisivati u stavkama. Ukoliko se ta obaveza ne izvrši, naručitelj zadržava pravo da troškove čišćenja i odvoza odbije od iznosa ukupne vrijednosti radova po okončanom obračunu.</t>
  </si>
  <si>
    <t>Izvođač je dužan predati objekt očevidom u izvedbi prema projektu, ovom troškovniku i ovjerenim naknadnim promjenama od strane nadzornog inženjera, projektanta i predstavnika investitora.</t>
  </si>
  <si>
    <t>U slučaju većih šteta nastalih ne krivnjom graditelja objekta (ekstremne vremenske neprilike, namjerno uništavanje) izvođač treba hitno zatražiti očevid uz sudjelovanje nadzornog inžinjera, projektanta i predstavnika investitora.</t>
  </si>
  <si>
    <t>*Vrstu kamena odrediti prema zatečenim kamenim masivima i pločama. Novi kamen mora bojom i strukturom biti sličan zatečenom, a tehničkim svojstvima zadovoljavati uvjete za horizontalno oblaganje u vanjskom prostoru. Odabir kamenog materijala odabrati u suradnji sa Konzervatorskim odjelom, nakon pregleda uzoraka.</t>
  </si>
  <si>
    <r>
      <rPr>
        <b/>
        <sz val="10"/>
        <rFont val="Tahoma"/>
        <family val="2"/>
        <charset val="238"/>
      </rPr>
      <t xml:space="preserve">Napomena: </t>
    </r>
    <r>
      <rPr>
        <sz val="10"/>
        <rFont val="Tahoma"/>
        <family val="2"/>
        <charset val="238"/>
      </rPr>
      <t xml:space="preserve">Ovim troškovnikom zasebno su obuhvaćeni pripremni i zajednički radovi za izvedbu vodovoda i odvodnje u predmetnoj zoni  obuhvata Obzirom na karakter predmetnih radova mogu se u cijelosti primijeniti Opći tehnički uvjeti za radove na cestama. Prije izrade (davanja) ponude izvođača se upućuje obići lokaciju sustava i utvrditi stvarno stanje na terenu, te na osnovu istog dati ponudu za kompletan posao kroz jedinične cijene stavaka troškovnika, bez naknadnog traženja dodatnih radova ili viška radova. U jediničnu cijenu predvidjeti sav potreban materijal, rad ljudi i strojeva prema općim tehničkim pravilima struke, normama i standardima u graditeljstvu potrebnim za dovršenje radova. Produbljenje kanala i jama za reviziona okna  sadržano je u jediničnim cijenama. Obračunska širina za sva proširenja veća od obračunske širine, usljed druge tehnologije izvođenja ili drugog razloga, neće se priznati već ju je izvođač dužan ukalkulirati u jediničnu cijenu.  Radove izvesti sukladno O.T.U. 1-03.4. (ili drugoj jednakovrijednoj normi).  U vezi s bilo kojim potrebnim zahvatom na postojećem vodoopskrbnom sustavu izvođač je dužan organizirati sastanak s predstavnicima Vodovoda d.o.o. Zadar i Odvodnje d.o.o.    
         </t>
    </r>
  </si>
  <si>
    <t xml:space="preserve">    </t>
  </si>
  <si>
    <r>
      <rPr>
        <b/>
        <sz val="9"/>
        <rFont val="Tahoma"/>
        <family val="2"/>
        <charset val="238"/>
      </rPr>
      <t xml:space="preserve">Napomena: </t>
    </r>
    <r>
      <rPr>
        <sz val="9"/>
        <rFont val="Tahoma"/>
        <family val="2"/>
        <charset val="238"/>
      </rPr>
      <t xml:space="preserve">Pripremni i završni radovi odnose se na kompletni obuhvat projekta, odnosno na sve projektirane građevine sustava vodovoda i odvodnje, sve dionice i cjevovode.        </t>
    </r>
  </si>
  <si>
    <t>Po odobrenoj kvaliteti izvršenih pripremnih i zemljanih radova vrši se sadnja biljnog materijala čiju kvalitetu prethodno potvrđuje nadzorni inžinjer i projektant. Sve biljke kontejnirane, doprema na mjesto sadnje. Izvođač predaje biljni materijal u ispravnom zdravstvenom stanju uz redovno i dostatno zalijevanje sve do primopredaje poduzeću koje preuzima održavanje. Poduzeće koje provodi održavanje i kontrolira navodnjavanje preuzima garanciju na biljni materijal tjekom održavanja. Prije početka radova pregled iskolčenja vrše nadzorni inžinjer i projektant te potvrđuju elemente iskolčenja ili utvrđuju potrebne korekcije zbog usuglašavanja sa izvedenim stanjem.</t>
  </si>
  <si>
    <t>5.1.1.</t>
  </si>
  <si>
    <t>PRIPREMNI RADOVI UKUPNO</t>
  </si>
  <si>
    <t>5.2.1.</t>
  </si>
  <si>
    <t>5.2.2.</t>
  </si>
  <si>
    <t>5.2.3.</t>
  </si>
  <si>
    <r>
      <t>m</t>
    </r>
    <r>
      <rPr>
        <vertAlign val="superscript"/>
        <sz val="10"/>
        <color theme="1"/>
        <rFont val="Tahoma"/>
        <family val="2"/>
      </rPr>
      <t>3</t>
    </r>
  </si>
  <si>
    <r>
      <t>m</t>
    </r>
    <r>
      <rPr>
        <vertAlign val="superscript"/>
        <sz val="10"/>
        <color theme="1"/>
        <rFont val="Tahoma"/>
        <family val="2"/>
      </rPr>
      <t>1</t>
    </r>
  </si>
  <si>
    <t>Sadnja dobro razgranatih, odozdo popunjenih  trajnica u žardinjere, iskop sadnih jama i rahljenje dna jama, gnojenje s 2 lit organomineralne mješavine za trajnice, sadnja sadnica iz kontejnera, zatrpavanje, poravnavanje gredice. Obrezivanje po potrebi. 
Jednokratno zalijevanje 20 l po m².</t>
  </si>
  <si>
    <t>Ukupno rad i materijal.</t>
  </si>
  <si>
    <t>Ugradnja nove, fino razrahljene plodne zemlje u žardinjere. Nasipanje do 2 cm ispod ruba žardinjera (računajući slijeganje). 
Obračun po m3 ugrađene zemlje.
5,1 m²  x 0,35= 1,8 m3
4,8 m²  x 0,35= 1,7 m3
4,1 m²  x 0,35= 1,5 m3
4,4 m²  x 0,35= 1,5 m3
UKUPNO= 6,5m³</t>
  </si>
  <si>
    <t xml:space="preserve">Obračun po komadu </t>
  </si>
  <si>
    <t>Trajnice:</t>
  </si>
  <si>
    <r>
      <t xml:space="preserve">
</t>
    </r>
    <r>
      <rPr>
        <b/>
        <sz val="10"/>
        <color theme="1"/>
        <rFont val="Tahoma"/>
        <family val="2"/>
      </rPr>
      <t xml:space="preserve">Kontrolna ispitivanja tijekom rada </t>
    </r>
    <r>
      <rPr>
        <sz val="10"/>
        <color theme="1"/>
        <rFont val="Tahoma"/>
        <family val="2"/>
      </rPr>
      <t xml:space="preserve">
Kontrolna ispitivanja služe kao potvrda postignute kvalitete rada. Vrsta ispitivanja i opseg ispitivanja isti su kao kod tekućih ispitivanja tj. na jedno tekuće ispitivanje dolazi jedno kontrolno ispitivanje. Ovaj rad se mjeri u m² ugrađenog materijala u zbijenom stanju. Za obračun se uzima količina prema projektu, odnosno, stvarno ugrađene količine utvrđene i ovjerene od strane nadzornog inženjera. Plaća se po ugovorenoj jedničnoj cijeni u koju su uračunati svi troškovi nabave materijala i njegove ugradnje te svega što je potrebno za potpuno dovršenje rada. 
Proizvođač kamena dužan je obaviti ispitivanje kamena na upijanje vode, tvrdoću, otpornost na smrzavanje, intenzitet prometa, uzimajući u obzir zahtjeve za kamene elemente za popločenje prema Tehničkim uvjetima i uvjetima svoje tehnologije. Oblik i mjere kamenih kocki moraju biti posebno propisane i dokumentirane rezultatima tekućih ispitivanja, nalazima i kontrolnim ispitivanjima i uvjerenjima (atestima) o kvaliteti proizvoda. Kvaliteta kamenih kocki utvrđuje se ispitivanjem. Otpornost kamenog materijala na djelovanje smrzavanja ispituje se prema bivšem standardu B.B8.001. Ispitani reprezentativni uzorci moraju biti otporni na djelovanje smrzavanja (otpornost na mraz M 100). Isto tako, kamene kocke moraju biti  provjerene u pogledu otpornosti na istovremeno djelovanje smrzavanja i soli za odmrzavanje (prema bivšem U.M1.055) i intenzitetu prometa motornih vozila. 
Kamene kocke ne smiju pri ispitivanju otpornosti na habanje - gornje habajuće površine, imati abrazivni gubitak veći od dozvoljenog, prema propisima B.B8. 0157.
Metalna sidrena sredstva i sav pričvrsni materijal mora biti izrađena od nekorodirajućeg materijala.
 Jedinična cijena mora sadržavati:
- Izradu uzoraka
- Izradu elemenata
- Isporuka odabranog kamenog materijala franco gradilište
- Ugradbu i montažu kamenih elemenata
- Sav vezni materijal i materijal potreban za ugradnju
- Zaštita ugrađenih elemenata do predaje naručitelju
- Uklanjanje nečistoća nastalih tokom rada
Prije davanja ponude izvoditelj je dužan sve eventualne nejasnoće riješiti sa projektantom, jer se naknadni zahtjevi za promjenom cijene ili kvalitete radova neće uvažavati. Izvoditelj je dužan u svemu ostalom pridržavati se uputa iz standarda HRN U.F2.</t>
    </r>
  </si>
  <si>
    <t>ZAJEDNIČKE STAVKE ZA IZVEDBU VODOVODA I ODVODNJE UKUPNO:</t>
  </si>
  <si>
    <t>ZEMLJANI RADOVI UKUPNO :</t>
  </si>
  <si>
    <t xml:space="preserve"> MONTAŽERSKI RADOVI UKUPNO :</t>
  </si>
  <si>
    <t xml:space="preserve"> OBORINSKA ODVODNJA UKUPNO:</t>
  </si>
  <si>
    <t xml:space="preserve"> ZEMLJANI RADOVI UKUPNO:</t>
  </si>
  <si>
    <t>BETONSKI I ARMIRANO-BETONSKI RADOVI UKUPNO:</t>
  </si>
  <si>
    <t>ZIDARSKI RADOVI UKUPNO:</t>
  </si>
  <si>
    <t>MONTAŽERSKI RADOVI UKUPNO:</t>
  </si>
  <si>
    <t>FEKALNA ODVODNJA UKUPNO:</t>
  </si>
  <si>
    <t>NAVODNJAVANJE FAZA 1 - TEMELJNI RAZVOD VODE I KABELA AUTOMATIKE</t>
  </si>
  <si>
    <t>Kombinirani strojni i ručni iskop rova, širine rova do 30cm, na dubinu 40 cm za polaganje opskrbnog cjevovoda. U cijenu dužnog metra iskopa uračunati potrebna proširenja i produbljenja rova na mjestima prolaza kroz prometnice i staze i sl.
U cijenu stavke uključiti uklanjanje krupnijeg kamenja iz iskopa, utovar i odvoz na gradski deponij. 
U stavku uračunati zatrpavanje rova preostalim materijalom iz iskopa uz ručno zbijanje rova.</t>
  </si>
  <si>
    <t>5.1.1.1.</t>
  </si>
  <si>
    <t>5.1.1.2.</t>
  </si>
  <si>
    <t>Dobava, doprema i polaganje cijevi iz polietilena PEHD100, 63x3,8mm, SDR17, 10 bara za izvedbu opskrbnog voda i priključnih ogranaka. Kraj ogranka se ostavlja cca. 1m iznad vrha rova i zatvara završnim komadom PN10 bara. Stavka uključuje sav potreban materijal i rad za izvedbu spojeva na cjevovodu. Obračun po dužnom metru ugrađenog cjevovoda. Količina uključuje 1m' cijevi po priključnom mjestu za dizanje priključka iznad vrha rova. Izvodi se 8 priključnih ogranaka. Opskrbna cijev polaže se nakon dizanja sloja prometnice na dubini 40cm. Dizanje sloja prometnice nije predmet ovog troškovnika.
Približan popis spojeva na cjevovodu:</t>
  </si>
  <si>
    <t xml:space="preserve">Koljeno 63mm… 17 kom. </t>
  </si>
  <si>
    <t xml:space="preserve">Završni komad 63mm… 8 kom. </t>
  </si>
  <si>
    <t xml:space="preserve">T-komad 63mm… 7 kom. </t>
  </si>
  <si>
    <t xml:space="preserve">Spojnica 63mm… 5 kom. </t>
  </si>
  <si>
    <t>Dobava, doprema i polaganje cijevi iz polietilena PEHD100, 32x1,9mm, SDR17, 10 bara za izvedbu lateralnog voda. Kraj ogranka se ostavlja cca. 1m iznad vrha rova i zatvara završnim komadom PN10 bara. Stavka uključuje sav potreban materijal i rad za izvedbu spojeva na cjevovodu. Obračun po dužnom metru ugrađenog cjevovoda. Količina uključuje 1m' cijevi po priključnom mjestu za dizanje priključka iznad vrha rova. Cijev polaže se nakon dizanja sloja prometnice na dubini 40cm. Dizanje sloja prometnice nije predmet ovog troškovnika.
Približan popis spojeva na cjevovodu:</t>
  </si>
  <si>
    <t xml:space="preserve">Koljeno 32mm… 4 kom. </t>
  </si>
  <si>
    <t xml:space="preserve">Završni komad 32mm… 4 kom. </t>
  </si>
  <si>
    <t xml:space="preserve">Spojnica 32mm… 4 kom. </t>
  </si>
  <si>
    <t>5.1.1.3.</t>
  </si>
  <si>
    <t>Dobava, doprema i polaganje PEHD cijevi promjera 25mm za zaštitu električnog kabela automatike. Cijev se siječe prema potrebi i polaže neprekinuta i bez koljena. Obračun po dužnom metru. Količina uključuje 10% tehnološkog dodatka.</t>
  </si>
  <si>
    <t xml:space="preserve">Dobava, doprema i polaganje bakrenog dvožilnog kabela za podzemnu ugradnju s izolacijom i plaštem tip PP00 2x2,5mm2. Kabel se uvlači u zaštitnu cijev 25mm i polaže zajedno sa opskrbnim cjevovodom. Na mjestima predviđenih priključaka ostavlja se cca. 2m slobodnog kabla. Između priključnih ogranaka kabel se polaže u jednom komadu. Kabel se nakon polaganja treba testirati, te krajeve kabla vidljivo obilježiti i vezati za PE cijev izvoda s opskrbnog voda. </t>
  </si>
  <si>
    <t>5.1.1.4.</t>
  </si>
  <si>
    <t>5.1.1.5.</t>
  </si>
  <si>
    <t>5.1.1.6.</t>
  </si>
  <si>
    <t xml:space="preserve">Obračun prema ukupnoj duljini ugrađene cijevi. </t>
  </si>
  <si>
    <t xml:space="preserve">Dobava  i ugradnja proturnih cijevi iz PVC SN4 DN110, s ugradnjom okomito na trase budućih staza, i prometnica za naknadno provlačenje opskrbnih i lateralnih vodova instalacije navodnjavanja. U cijenu stavke uključiti rezanje cijevi prema potrebi kako je predviđeno na situaciji temeljnog razvoda. Otvore cijevi provizorno zaštititi od ulaska nečistoće, a krajeve obilježiti trakom za obilježavanje i zabodenim kolcem. Ukupno se proturne cijevi ugrađuju na 4 mjesta (vidi situaciju temeljnog razvoda za navodnjavanje). </t>
  </si>
  <si>
    <t>5.1.1.7.</t>
  </si>
  <si>
    <t>5.1.1.8.</t>
  </si>
  <si>
    <t>Dobava i ugradnja izolacijskog zasuna DN50 na cjevovodu promjera 63mm i izvedba priključka na vodovodnu mrežu. Zasun se ugrađuje u vodovodnim priključnim oknima, na nacrtu označenim kao A i B.
Stavka uključuje sav ostali potreban spojni materijal i rad za ispunjenje opisa stavke.</t>
  </si>
  <si>
    <t>Dobava i polaganje pocinčane trake FeZn 25x4mm za uzemljenje programatora navodnjavanja. Traka se polaže zajedno s opskrbnim vodom sustava za navodnjavanje, u duljini 50m.</t>
  </si>
  <si>
    <t>5.1.1.9.</t>
  </si>
  <si>
    <t>5.1.1.10.</t>
  </si>
  <si>
    <t xml:space="preserve">Izrada geodetske snimke ugrađene vodovodne instalacije sa snimljenim svim ograncima za priključivanje navodnjavanja i zasunskim garniturama na cjevovodu. </t>
  </si>
  <si>
    <t>NAVODNJAVANJE FAZA 1 - TEMELJNI RAZVOD VODE I KABELA AUTOMATIKE UKUPNO</t>
  </si>
  <si>
    <t>NAVODNJAVANJE FAZA 2</t>
  </si>
  <si>
    <t>ZEMLJANI I GRAĐEVINSKI RADOVI</t>
  </si>
  <si>
    <t>MONTAŽERSKI RADOVI - UKUPNO</t>
  </si>
  <si>
    <t>5.2.1.1.</t>
  </si>
  <si>
    <t>Kombinirani strojni i ručni iskop rova, širine rova do 30cm, na dubinu 30 cm za polaganje lateralnih cjevovoda. U cijenu dužnog metra iskopa uračunati potrebna proširenja rova za ugradnju uređaja za navodnjavanje uz rubove prometnica i staza.
U cijenu stavke uključiti uklanjanje krupnijeg kamenja iz iskopa, utovar i odvoz na gradski deponij. 
U stavku uračunati zatrpavanje rova preostalim materijalom iz iskopa uz ručno zbijanje rova.</t>
  </si>
  <si>
    <t>Obijanje svježe betonske posteljice rubnjaka prometnica i staza za ugradnju rasprskivača. Posteljica se obija u širini cca. 10 cm na način da se uz rubnjak ostavlja slobodan prostor visine cca. 20cm za ugradnju rasprskivača neposredno uz rubnjak.</t>
  </si>
  <si>
    <t>Dobava i doprema zemlje bez oštrog kamena za zatrpavanje rova u postojećim zatravnjenim površinama (0,3x0,15x1,25 m3/m').</t>
  </si>
  <si>
    <t>5.2.1.2.</t>
  </si>
  <si>
    <t>5.2.1.3.</t>
  </si>
  <si>
    <t>INSTALATERSKI RADOVI</t>
  </si>
  <si>
    <t>5.2.2.1.</t>
  </si>
  <si>
    <t>5.2.2.2.</t>
  </si>
  <si>
    <t>5.2.2.3.</t>
  </si>
  <si>
    <t>5.2.2.4.</t>
  </si>
  <si>
    <t>5.2.2.5.</t>
  </si>
  <si>
    <t>5.2.2.6.</t>
  </si>
  <si>
    <t xml:space="preserve">Dobava, doprema i polaganje cijevi iz polietilena PE100, 32x1,9mm, SDR17, 10 bara za izvedbu lateralnih vodova. Stavka uključuje dobavu i ugradnju kvalitetnih spojnica iz polipropilena PN10 za izvedbu kompletnog cjevovoda s ograncima. </t>
  </si>
  <si>
    <t xml:space="preserve">Obračun po dužnom metru cjevovoda. </t>
  </si>
  <si>
    <t>Dobava, doprema i polaganje cijevi iz polietilena PE100, 50x2,9mm, SDR17, 10 bara. Stavka uključuje dobavu i ugradnju kvalitetnih spojnica iz polipropilena PN10 za izvedbu kompletnog cjevovoda s ograncima.</t>
  </si>
  <si>
    <t xml:space="preserve">Dobava, doprema i polaganje cijevi iz polietilena PE100, 40x2,4mm, SDR17, 10 bara za izvedbu lateralnih vodova. Stavka uključuje dobavu i ugradnju kvalitetnih spojnica iz polipropilena PN10 za izvedbu kompletnog cjevovoda s ograncima. </t>
  </si>
  <si>
    <t>Dobava, doprema i polaganje cijevi iz polietilena PE100, 63x3,8mm, SDR17, 10 bara. Stavka uključuje dobavu i ugradnju kvalitetnih spojnica iz polipropilena PN10 za izvedbu kompletnog cjevovoda s ograncima i spojevima na razdjelne ventile.</t>
  </si>
  <si>
    <t xml:space="preserve"> Obračun po dužnom metru ugrađenog cjevovoda.</t>
  </si>
  <si>
    <t>Ispiranje instalacije po sekcijama. Ispiranje se vrši čistom vodom nakom bušenja otvora u lateralnim cijevima, prije ugradnje rasprskivača i spajanja cijevi kap po kap. Ukoliko se cijev ispire nakon ugradnje rasprskivača ispiranje se vrši kroz otvoreni kraj cjevovoda. Ispiranje se vrši s količinom minimalno dva volumena segmenta cijevi koji se ispire.</t>
  </si>
  <si>
    <t>5.2.2.7.</t>
  </si>
  <si>
    <t>Dobava, doprema i polaganje bakrenog dvožilnog kabela s izolacijom i plaštem od PVC mase, standard DIN VDE 0276 dio 603, za podzemnu ugradnju, s punim bakrenim vodičem presjeka 2 x 2,5mm2, tip PP00 / N-YY.</t>
  </si>
  <si>
    <t xml:space="preserve">Dobava, doprema i polaganje pocinčane trake za uzemljenje FeZn 25x4mm. Traka se polaže u isti rov s ostalim instalacijama sustava za navodnjavanje, u duljini 10m, uz svaki označeni dekoder. </t>
  </si>
  <si>
    <t>5.2.2.8.</t>
  </si>
  <si>
    <t>Dobava, doprema i ugradnja kuglastog ventila promjera R1"1/2 (DN40) za priključak sklopova s elektroventilima  Stavka uključuje dobavu i ugradnju pripadajućih spojnih elemenata iz PP PN10bar:
Koljeno 1"1/2 Ž ... 1 kom.
Nipla 1"1/2 ... 1 kom.
Mehanička spojnica 63x1"1/2M ... 1 kom.
Pripadajući brtveni materijal</t>
  </si>
  <si>
    <t>5.2.2.9.</t>
  </si>
  <si>
    <t>5.2.2.10.</t>
  </si>
  <si>
    <t>5.2.2.11.</t>
  </si>
  <si>
    <t>5.2.2.12.</t>
  </si>
  <si>
    <t>5.2.2.13.</t>
  </si>
  <si>
    <t>5.2.2.14.</t>
  </si>
  <si>
    <t>5.2.2.15.</t>
  </si>
  <si>
    <t>5.2.2.16.</t>
  </si>
  <si>
    <t>5.2.2.17.</t>
  </si>
  <si>
    <t>5.2.2.18.</t>
  </si>
  <si>
    <t>5.2.2.19.</t>
  </si>
  <si>
    <t>5.2.2.20.</t>
  </si>
  <si>
    <t>5.2.2.21.</t>
  </si>
  <si>
    <t>5.2.2.22.</t>
  </si>
  <si>
    <t>5.2.2.23.</t>
  </si>
  <si>
    <t>5.2.2.24.</t>
  </si>
  <si>
    <t>5.2.2.25.</t>
  </si>
  <si>
    <t>5.2.2.26.</t>
  </si>
  <si>
    <t>Dobava, doprema i ugradnja nadžbuknog elektroormarića približne dimenzije 50x60x20cm s bravicom i ključem.
Ormarić se montira na fasadu objekta Garden, na mjesto prikazano na situaciji. U cijenu uračunati dobavu i izvedbu kabelskih kanalica 30x17mm u duljini cca. 5m'.</t>
  </si>
  <si>
    <t>5.2.2.27.</t>
  </si>
  <si>
    <t>5.2.2.28.</t>
  </si>
  <si>
    <t>5.2.2.29.</t>
  </si>
  <si>
    <t>5.2.2.30.</t>
  </si>
  <si>
    <t>5.2.2.31.</t>
  </si>
  <si>
    <t>5.2.2.32.</t>
  </si>
  <si>
    <t>INSTALATERSKI RADOVI UKUPNO</t>
  </si>
  <si>
    <t xml:space="preserve">Unos podataka u upravljački sustav s provedbom snimanja protoka po pojedinačnim linijama i izradom korisničkih programa. </t>
  </si>
  <si>
    <t>5.2.3.1.</t>
  </si>
  <si>
    <t>5.2.3.2.</t>
  </si>
  <si>
    <t>Izrada dokumentacije izvedenog stanja: 
Izrada sheme sustava u .dwg formatu s ucrtavanjem položaja svih elektroventila, rasprskivača i linija s cijevi kap po kap i upisivanjem pripadajućih dekoderskih adresa, ispis svih postojećih linija u sustavu s dekoderskim adresama, protocima po linijama i programiranim referentnim vremenima za svaku liniju.
Dokumentacija izvedenog stanja predaje se korisniku u dva printana primjerka i u elektronskom formatu.</t>
  </si>
  <si>
    <t>5.2.3.3.</t>
  </si>
  <si>
    <t>REKAPITULACIJA TROŠKOVNIK: 5/5 NAVODNJAVANJE</t>
  </si>
  <si>
    <t>REKAPITULACIJA TROŠKOVNIK: 4/5 HORTIKULTURA</t>
  </si>
  <si>
    <t>REKAPITULACIJA TROŠKOVNIKA: 3/5 ELEKTROTEHNIČKI RADOVI</t>
  </si>
  <si>
    <t>REKAPITULACIJA TROŠKOVNIK 2/5 : VODOVOD I KANALIZACIJA</t>
  </si>
  <si>
    <t>REKAPITULACIJA TROŠKOVNIK: 1/5 GRAĐEVINSKO - OBRTNIČKI RADOVI</t>
  </si>
  <si>
    <t>POVEZIVANJE, PROGRAMIRANJE I OBUKA KORISNIKA</t>
  </si>
  <si>
    <t>POVEZIVANJE, PROGAMIRANJE I OBUKA KORISNIKA</t>
  </si>
  <si>
    <t>UKUPNO NAVODNJAVANJE</t>
  </si>
  <si>
    <t>NAVODNJAVANJE</t>
  </si>
  <si>
    <t>6.1.</t>
  </si>
  <si>
    <t>6.1.1.</t>
  </si>
  <si>
    <t>6.1.2.</t>
  </si>
  <si>
    <t>6.1.3.</t>
  </si>
  <si>
    <t>6.1.5.</t>
  </si>
  <si>
    <t>6.2.</t>
  </si>
  <si>
    <t>6.2.1.</t>
  </si>
  <si>
    <t>6.2.2.</t>
  </si>
  <si>
    <t>6.3.1.</t>
  </si>
  <si>
    <t>6.3.</t>
  </si>
  <si>
    <t>6.3.2.</t>
  </si>
  <si>
    <t>6.4.</t>
  </si>
  <si>
    <t>6.4.1.</t>
  </si>
  <si>
    <t>6.4.2.</t>
  </si>
  <si>
    <t>6.4.4.</t>
  </si>
  <si>
    <t>6.4.5.</t>
  </si>
  <si>
    <t>6.5.</t>
  </si>
  <si>
    <t>6.5.1.</t>
  </si>
  <si>
    <t>6.5.2.</t>
  </si>
  <si>
    <t>6.6.</t>
  </si>
  <si>
    <t>6.6.1.</t>
  </si>
  <si>
    <t>6.6.2.</t>
  </si>
  <si>
    <t>6.6.3.</t>
  </si>
  <si>
    <t>6.5.5.</t>
  </si>
  <si>
    <t>6.5.4.</t>
  </si>
  <si>
    <t>6.5.3.</t>
  </si>
  <si>
    <t>6.1.4.</t>
  </si>
  <si>
    <t xml:space="preserve">Uređenje gradilišta, privremenih deponija i osiguranje nesmetanog odvijanja prometa vozila i pješaka. Stavka obuhvaća dovoz, postavljanje u pogonsko stanje, demontiranje i odvoz svih uređaja, postrojenja, pribora, građevinskih strojeva, transportnih sredstava, oplata, ukrućenja, uređaja opskrbe, prostorija za smještaj i rukovođenje radova opisanih projektom. Stavka nadalje obuhvaća i uređenje gradilišta i dovođenje u prvobitno stanje površina lokacija korištenih kao radne i skladišne površine. U ove radove ubraja se i obnova svih korištenih pristupa i cesta do lokacije gradilišta, korištenje privremenih deponija, priključaka vode i struje i sl.  U slučaju oštećenja istih izvođač snosi troškove vraćanja u prvobitno stanje. Uređenje gradilišta i osiguranje nesmetanog odvijanja prometa vozila i pješaka za sve poddionice  izraditi prema dinamici izvođenja radova. Izvođač je dužan pridržavat se mjera ZNR i Pravilnika o zaštiti na radu na privremenim  gradilištima NN 048/2018 (ili drugoj jednakovrijednoj normi). Ukoliko opći tehnički uvjeti (OTU-2001.) svojom uputom propisuju korištenje, odnosno postupanje sukladno određenoj normi, naručitelj će prihvatiti jednakovrijednu zamjenjujuću normu ili propis, kako je opisano i u sadržaju općih tehničkih uvjeta. </t>
  </si>
  <si>
    <t>Izrada zasipa rova materijalom iz iskopa s privremene deponije (stavka ne uključuje nabavu materijala). Dovoz i zatrpavanje rova kolektora nasipom od probranog materijala iz iskopa. U ovom materijalu ne smije biti kamenja promjera većeg od 12 cm te raslinja i humusa. Nakon izrade obloge cijevi. Strojno nasipanje i razastiranje, prema potrebi vlaženje ili sušenje, planiranje nasipanih slojeva debljine i nagiba prema projektu, te zbijanje s odgovarajućim sredstvima. Materijal nabijati strojnim i ručnim nabijačima u slojevima od 30 cm, a završni sloj prije izrade kolovozne konstrukcije sabiti na modul stišljivosti Ms 40 MN/m2. U cijenu je uključen sav rad i materijal, utovar i transport iz pozajmišta koje osigurava izvođač radova.Obračun po m3 stvarno ugrađenog i zbijenog nasipa, a u cijenu je uključen sav rad na pripremi i obradi materijala, izradi nasipa te planiranju, sav ostali rad, transporti i oprema, kao i ispitivanja i kontrola kakvoće. Obračun po m3  izvedenog zasipa u sraslom stanju.</t>
  </si>
  <si>
    <t xml:space="preserve">Izrada odzrake s ventilacijskom odzračnom kapom i filterom zraka sa aktivnim ugljenom ili kemijskom ispunom.  Filter se spaja na vertikalni odvodni dio ventilacije; promjer priključne cijevi DN160mm (optimalni kapacitet filtera zraka min. 800m³/h). Ukupna dužina vertikalne odzrake u odnosu na kotu uređenog terena iznosi cca L=350cm. Montaža odzračne kape na 50cm iznad atike ravnog krova objekta iznad ribarnice. Stavkom je obuhvaćena dobava, doprema na gradilišni deponij, raznošenje duž trase te ugradba  uključivo sav potreban rad i materijal. </t>
  </si>
  <si>
    <t xml:space="preserve">Izrada zasipa rova materijalom iz iskopa s privremene deponije (stavka ne uključuje nabavu materijala). Dovoz i zatrpavanje rova kolektora nasipom od probranog materijala iz iskopa. U ovom materijalu ne smije biti kamenja promjera većeg od 12 cm te raslinja i humusa. Nakon izrade obloge cijevi. Strojno nasipanje i razastiranje, prema potrebi vlaženje ili sušenje, planiranje nasipanih slojeva debljine i nagiba prema projektu, te zbijanje s odgovarajućim sredstvima. Materijal nabijati strojnim i ručnim nabijačima u slojevima od 30 cm, a završni sloj prije izrade kolovozne konstrukcije sabiti na modul stišljivosti Ms 40 MN/m2. U cijenu je uključen sav rad i materijal, utovar i transport iz pozajmišta koje osigurava izvođač radova.Obračun po m3 stvarno ugrađenog i zbijenog nasipa, a u cijenu je uključen sav rad na pripremi i obradi materijala, izradi nasipa te planiranju, sav ostali rad, transporti i oprema, kao i ispitivanja i kontrola kakvoće. </t>
  </si>
  <si>
    <t>Ispiranje i tlačna proba instalacije na hidrostatski tlak od 12 bara uz prisustvo nadzornog inženjera. Instalacija se ispire pitkom vodom bez dezinfekcije.  Tlačnu probu izvesti prema važećim tehničkim propisima s otvorenim zasunima na cjevovodu. U cijenu uključiti korištenje svih potrebnih privremenih priključnih i mjernih elemenata za provedbu tlačne probe. O provedenoj tlačnoj probi sastaviti zapisnik. Obračun po dužnom metru cjevovoda.</t>
  </si>
  <si>
    <t>Važne napomene:
Ovim troškovnikom obuhvaćeni su radovi i oprema na izvedbi navodnjavanja okoliša objekta ULICE BEDEMI ZADARSKIH POBUNA.
Namjera je da se sve instalacije navodnjavanja objedine u jedan sustav s centralnim upravljanjem i mogućnošću upravljanja navodnjavanjem putem interneta preko besplatnog IQ Cloud software-a.
Instalacija navodnjavanja opisana ovim troškovnikom nastavlja se na pripremljene priključne ogranke opkrbnog voda i kabela automatike izvedene u Fazi 1. Ovim troškovnikom je predviđeno da se svi sklopovi s elektroventilima izvode na način da se razvod prema elektroventilima radi preko razdjelnog kuglastog ventila promjera 1"1/2 i sa spojnicama pomjera 1"1/2.
Sve ponuđene cijene moraju uključiti troškove pripremnih radova, dovoza i odvoza strojeva i alata, organizacije privremenih skladišta na gradilištu, troškove čišćenja gradilišta tokom izvedbe radova i završnog čišćenja po okončanju radova, troškove osiguranja radnika i radova i slične troškove organizacije i izvršenja radova.       
Izvođač radova dužan je po okončanju radova izraditi izvedeno stanje svih instalacija navodnjavanja. Izvedeno stanje predaje se u dva printana primjerka i u elektronskom .dwg formatu.
Izvedeno stanje obavezno mora sadržavati ucrtan položaj svih elektroventila, rasprskivača i linija s cijevi kap po kap, numeraciju lateralnih linija na način kako su linije unesene u programator navodnjavanja, ispis dekoderskih adresa za svaku liniju, ispis protoka po linijama i ispis programiranih referentnih vremena za svaku liniju.</t>
  </si>
  <si>
    <t xml:space="preserve">Dobava, doprema i izvedba garniture za praćenje protoka i master ventila i priključka za tlačno pražnjenje (vidi detalj garniture u izvedbenom projektu).
Približan popis elemenata koji se dobavljaju i ugrađuju je kako slijedi:
Senzor protoka DN40, tip FS-150 ... 1 kom.
El.mag. ventil R1"1/2 tip 150-PEB ... 1 kom.
Senzor dekoder tip SD-210 ... 1 kom.
Vodotijesne spojnice tip DBRY20 ... 4 kom.
Kuglasti ventil DN40 ... 1 kom.
Kuglasti ventil 1" ... 1 kom.
Ventilska kutija dim.590x490x307mm tip VB-STD ... 2 kom.
Mehanička spojnica 63mm x 1"1/2M ... 4 kom.
Pocinčano koljeno 1" ... 2 kom.
Nipla 1" ... 1 kom.
Pocinčana cijev DN32 s rezanjem
i narezivanjem ... 1 m'
</t>
  </si>
  <si>
    <r>
      <t>Dobava, doprema i ugradnja filtera finoće 75 mikrona s predsetiranim regulatorom pritiska na 2,8 bara, za protok od 681 do 3407 l/h, ti</t>
    </r>
    <r>
      <rPr>
        <sz val="10"/>
        <rFont val="Tahoma"/>
        <family val="2"/>
        <charset val="238"/>
      </rPr>
      <t>p PRF 100 RBY</t>
    </r>
    <r>
      <rPr>
        <sz val="10"/>
        <color theme="1"/>
        <rFont val="Tahoma"/>
        <family val="2"/>
      </rPr>
      <t xml:space="preserve">, za ugradnju na izlaznu stranu elektromagnetskog ventila promjera 1". Ugrađuje se na linije s cijevima kap-po-kap. </t>
    </r>
  </si>
  <si>
    <r>
      <t>Dobava i ugradnja elektromagnetskog ventila R1"1/2 s regulatorom  protoka i 24V solenoidom za dekoderske sustave tip</t>
    </r>
    <r>
      <rPr>
        <sz val="10"/>
        <rFont val="Tahoma"/>
        <family val="2"/>
        <charset val="238"/>
      </rPr>
      <t xml:space="preserve"> 150-PGA</t>
    </r>
    <r>
      <rPr>
        <sz val="10"/>
        <color theme="1"/>
        <rFont val="Tahoma"/>
        <family val="2"/>
      </rPr>
      <t>. Stavka uključuje dobavu i ugradnju odgovarajućeg navojnog komada (T-komad ili koljeno 1"1/2) i dvije niple 1"1/2 "za izradu ventilskog sklopa, sa svim potrebnim brtvenim materijalom te dvije vodotijesne spojnice tip DBRY20 po ventilu za spajanje na kabel automatike.</t>
    </r>
  </si>
  <si>
    <r>
      <t xml:space="preserve">Dobava i ugradnja elektromagnetskog ventila R1" s  s regulatorom  protoka i 24V solenoidom za dekoderske sustave </t>
    </r>
    <r>
      <rPr>
        <sz val="10"/>
        <rFont val="Tahoma"/>
        <family val="2"/>
        <charset val="238"/>
      </rPr>
      <t>tip 100-PGA</t>
    </r>
    <r>
      <rPr>
        <sz val="10"/>
        <color theme="1"/>
        <rFont val="Tahoma"/>
        <family val="2"/>
      </rPr>
      <t>. Stavka uključuje dobavu i ugradnju odgovarajućeg navojnog komada (T-komad ili koljeno 1"1/2) i niplu 1"1/12  i redukcijsku niplu 1"1/2 x 1" za izradu ventilskog sklopa, sa svim potrebnim brtvenim materijalom, te dvije vodotijesne spojnice tip DBRY20 po ventilu za spajanje na kabel automatike.</t>
    </r>
  </si>
  <si>
    <r>
      <t xml:space="preserve">Dobava i ugradnja ventilske kutije iz ojačanog polipropilena, za ugradnju elektromagnetskih ventila, dim. 701x533x307mm, </t>
    </r>
    <r>
      <rPr>
        <sz val="10"/>
        <rFont val="Tahoma"/>
        <family val="2"/>
        <charset val="238"/>
      </rPr>
      <t xml:space="preserve">tip VB-JMB-H. </t>
    </r>
    <r>
      <rPr>
        <sz val="10"/>
        <color theme="1"/>
        <rFont val="Tahoma"/>
        <family val="2"/>
      </rPr>
      <t>Udaljenost između poklopca okna i drenažne podloge ne smije biti manja od 40cm. Prije ugradnje kutije na dno jame položiti geotekstil da se spriječi ulazak zemlje ispod kutije.</t>
    </r>
  </si>
  <si>
    <r>
      <t>Dobava i ugradnja ventilske kutije iz ojačanog polipropilena, za ugradnju elektromagnetskih ventila, dim. 590x490x307mm,</t>
    </r>
    <r>
      <rPr>
        <sz val="10"/>
        <rFont val="Tahoma"/>
        <family val="2"/>
        <charset val="238"/>
      </rPr>
      <t xml:space="preserve"> tip VB-STD-H.</t>
    </r>
    <r>
      <rPr>
        <sz val="10"/>
        <color theme="1"/>
        <rFont val="Tahoma"/>
        <family val="2"/>
      </rPr>
      <t xml:space="preserve"> Udaljenost između poklopca okna i drenažne podloge ne smije biti manja od 40cm. Prije ugradnje kutije na dno jame položiti geotekstil da se spriječi ulazak zemlje ispod kutije.</t>
    </r>
  </si>
  <si>
    <t>Dobava i ugradnja spojnog kompleta za ugradnju rasprskivača na lateralni cjevovod. Komplet se sastoji od obujmice odgovarajućeg promjera, komada fleksibilne spojne cijevi Ø16mm prosječne duljine 1m, te prijelazno koljeno 16mm x 3/4" tip SBE-075, s pripadajućim brtvenim materijalom.</t>
  </si>
  <si>
    <r>
      <t>Dobava i ugradnja statičkog pop-up rasprskivača priključka 1/2", visine dizanja 10cm, s ugrađenim regulatorom pritiska 2,1 bar i bespovratnim ventilom, te ugrađenim uređajem za zaštitu protoka u slučaju oštećenja dizne,  ti</t>
    </r>
    <r>
      <rPr>
        <sz val="10"/>
        <rFont val="Tahoma"/>
        <family val="2"/>
        <charset val="238"/>
      </rPr>
      <t>p RD-04-S-P30-F</t>
    </r>
    <r>
      <rPr>
        <sz val="10"/>
        <color theme="1"/>
        <rFont val="Tahoma"/>
        <family val="2"/>
      </rPr>
      <t>. Stavka uključuje spajanje rasprskivača na pripremljene spojne cijevi, te prijelazni komad 16mm x 1/2" tip SBE-050, s pripadajućim brtvenim materijalom te visinsko podešavanje i ručno zbijanje zemlje oko rasprskivača za sprječavanje naginjanja uređaja u radu.</t>
    </r>
  </si>
  <si>
    <r>
      <t>Dobava i ugradnja statičkog pop-up rasprskivača priključka 1/2", visine dizanja 10cm, s ugrađenim regulatorom pritiska 3,1bar i bespovratnim ventilom, te ugrađenim uređajem za zaštitu protoka u slučaju oštećenja dizne - tip</t>
    </r>
    <r>
      <rPr>
        <sz val="10"/>
        <rFont val="Tahoma"/>
        <family val="2"/>
        <charset val="238"/>
      </rPr>
      <t xml:space="preserve"> RD-04-S-P45-F. </t>
    </r>
    <r>
      <rPr>
        <sz val="10"/>
        <color theme="1"/>
        <rFont val="Tahoma"/>
        <family val="2"/>
      </rPr>
      <t>Stavka uključuje spajanje rasprskivača na pripremljene spojne cijevi, te prijelazni komad 16mm x 1/2" tip SBE-050, s pripadajućim brtvenim materijalom te visinsko podešavanje i ručno zbijanje zemlje oko rasprskivača za sprječavanje naginjanja uređaja u radu.</t>
    </r>
  </si>
  <si>
    <r>
      <t>Dobava i ugradnja dizni za statičke rasprs</t>
    </r>
    <r>
      <rPr>
        <sz val="10"/>
        <rFont val="Tahoma"/>
        <family val="2"/>
        <charset val="238"/>
      </rPr>
      <t>kivače s podesivim kutem od 0 do 360</t>
    </r>
    <r>
      <rPr>
        <sz val="10"/>
        <rFont val="Calibri"/>
        <family val="2"/>
        <charset val="238"/>
      </rPr>
      <t>°</t>
    </r>
    <r>
      <rPr>
        <sz val="10"/>
        <rFont val="Tahoma"/>
        <family val="2"/>
        <charset val="238"/>
      </rPr>
      <t xml:space="preserve"> , serija HE-VAN</t>
    </r>
    <r>
      <rPr>
        <sz val="10"/>
        <color theme="1"/>
        <rFont val="Tahoma"/>
        <family val="2"/>
      </rPr>
      <t xml:space="preserve">  i VAN uključivo podešavanje dometa i kuta rada.
8 HE-VAN (domet do 2,4m) … 88 kom.
10 HE-VAN (domet do 3,0m) … 42 kom.
12 HE-VAN (domet do 3,7m)… 28 kom.
15 HE-VAN (domet do 4,6m)… 15 kom.
18 VAN (domet do 5,5m)… 6 kom.</t>
    </r>
  </si>
  <si>
    <r>
      <t>Dobava i ugradnja dizni za statičke rasprskivače s usklađenim intenzitetom navodnjavanja i kvadratnim obrascem prekrivanj</t>
    </r>
    <r>
      <rPr>
        <sz val="10"/>
        <rFont val="Tahoma"/>
        <family val="2"/>
        <charset val="238"/>
      </rPr>
      <t xml:space="preserve">a, serija MPR </t>
    </r>
    <r>
      <rPr>
        <sz val="10"/>
        <color theme="1"/>
        <rFont val="Tahoma"/>
        <family val="2"/>
      </rPr>
      <t>uključivo podešavanje dometa i kuta rada.
15EST (1,2mx4,6m)… 3 kom.
15SST (1,2mx9,2m)… 34 kom.
15RCS (1,2mx4,6m)… 10 kom.
15LCS (1,2mx4,6m)… 10 kom.</t>
    </r>
  </si>
  <si>
    <r>
      <t>Dobava i ugradnja rotacijskih dizni s podesivim kutem od 45 do 270</t>
    </r>
    <r>
      <rPr>
        <sz val="10"/>
        <color theme="1"/>
        <rFont val="Calibri"/>
        <family val="2"/>
        <charset val="238"/>
      </rPr>
      <t>°</t>
    </r>
    <r>
      <rPr>
        <sz val="8.5"/>
        <color theme="1"/>
        <rFont val="Tahoma"/>
        <family val="2"/>
      </rPr>
      <t xml:space="preserve"> </t>
    </r>
    <r>
      <rPr>
        <sz val="10"/>
        <color theme="1"/>
        <rFont val="Tahoma"/>
        <family val="2"/>
      </rPr>
      <t>za statičke r</t>
    </r>
    <r>
      <rPr>
        <sz val="10"/>
        <rFont val="Tahoma"/>
        <family val="2"/>
        <charset val="238"/>
      </rPr>
      <t>asprskivače s intenzitetom navodnjavanja od 16 mm/h/m2, tip R-VAN</t>
    </r>
    <r>
      <rPr>
        <sz val="10"/>
        <color theme="1"/>
        <rFont val="Tahoma"/>
        <family val="2"/>
      </rPr>
      <t xml:space="preserve"> uključivo podešavanje dometa i kuta rada.
R-VAN 14 (domet od 2,4 do 4,6m)…12 kom.
R-VAN 18 (domet od 4,0 do 5,5m)…60 kom.
R-VAN 24 (domet od 5,2 do 7,3m)…43 kom.</t>
    </r>
  </si>
  <si>
    <r>
      <t>Dobava i ugrad</t>
    </r>
    <r>
      <rPr>
        <sz val="10"/>
        <rFont val="Tahoma"/>
        <family val="2"/>
        <charset val="238"/>
      </rPr>
      <t>nja rotacijskih dizni puni krug za statičke rasprskivače s intenzitetom navodnjavanja od 16 mm/h/m2, serija RN</t>
    </r>
    <r>
      <rPr>
        <sz val="10"/>
        <color theme="1"/>
        <rFont val="Tahoma"/>
        <family val="2"/>
      </rPr>
      <t xml:space="preserve"> uključivo podešavanje dometa.
RN 13F (domet od 4,0 do 5,5m)… 8 kom.</t>
    </r>
  </si>
  <si>
    <r>
      <t>Dobava i ugradnja sektorskog dinamičkog pop-up rasprskivača priključka 3/4", visine dizanja 10cm</t>
    </r>
    <r>
      <rPr>
        <sz val="10"/>
        <rFont val="Tahoma"/>
        <family val="2"/>
        <charset val="238"/>
      </rPr>
      <t>, tip 5004PCR</t>
    </r>
    <r>
      <rPr>
        <sz val="10"/>
        <color theme="1"/>
        <rFont val="Tahoma"/>
        <family val="2"/>
      </rPr>
      <t xml:space="preserve"> s ugrađenim regulatorom pritiska na 3,1 bar. Stavka uključuje spajanje rasprskivača na pripremljene spojne cijevi, te prijelazno koljeno 16mm x 3/4" tip SBE-075, s pripadajućim brtvenim materijalom te visinsko podešavanje i ručno zbijanje zemlje oko rasprskivača za sprječavanje naginjanja uređaja u radu.</t>
    </r>
  </si>
  <si>
    <t>Dobava i ugradnja dizni s usklađenim intenzitetom za dinamičke rasprskivače serije 5000, uključivo podešavanje dometa i kuta rada.
MPR25 … 20 kom.
MPR30 … 2 kom.
MPR35 … 10 kom.</t>
  </si>
  <si>
    <r>
      <t>Dobava i ugradnja kompleta za spajanje cijevi kap po kap na lateralni cjevovod. Komplet se sastoji od obujmice odgovarajućeg promjera, komada fleksibilne spojne cijevi Ø16mm prosječne duljine 1m, te  prijelaznog komada 16mmx3/4</t>
    </r>
    <r>
      <rPr>
        <sz val="10"/>
        <rFont val="Tahoma"/>
        <family val="2"/>
        <charset val="238"/>
      </rPr>
      <t>" tip SBE-075,</t>
    </r>
    <r>
      <rPr>
        <sz val="10"/>
        <color theme="1"/>
        <rFont val="Tahoma"/>
        <family val="2"/>
      </rPr>
      <t xml:space="preserve"> s pripadajućim brtvenim materijalom.</t>
    </r>
  </si>
  <si>
    <r>
      <t>Dobava i polaganje cijevi kap-po-kap za površinsku ugradnju sa samoregulirajućim kapaljkama, za pritisak 0,6 do 4 bara, razmak kapaljki 33 cm, 2,3 l/h po kapaljki, dvoslojn</t>
    </r>
    <r>
      <rPr>
        <sz val="10"/>
        <rFont val="Tahoma"/>
        <family val="2"/>
        <charset val="238"/>
      </rPr>
      <t xml:space="preserve">a, smeđa, tip XFD Drip Line. </t>
    </r>
    <r>
      <rPr>
        <sz val="10"/>
        <color theme="1"/>
        <rFont val="Tahoma"/>
        <family val="2"/>
      </rPr>
      <t xml:space="preserve">Stavka uključuje dobavu i ugradnju kuka za vertikalnu stabilizaciju cijevi protiv izdizanja pod pritiskom. Kuke se ugrađuju na svakih 2 m' cijevi. Stavka uključuje sav potreban ubodni spojni materijal promjera 17mm </t>
    </r>
    <r>
      <rPr>
        <sz val="10"/>
        <rFont val="Tahoma"/>
        <family val="2"/>
        <charset val="238"/>
      </rPr>
      <t>serije XFF. Obrač</t>
    </r>
    <r>
      <rPr>
        <sz val="10"/>
        <color theme="1"/>
        <rFont val="Tahoma"/>
        <family val="2"/>
      </rPr>
      <t>un po dužnom metru ugrađene cijevi.</t>
    </r>
  </si>
  <si>
    <r>
      <t>Dobava, doprema i ugradnja u nadžbukni ormarić dekoderskog programatora navodnjavan</t>
    </r>
    <r>
      <rPr>
        <sz val="10"/>
        <rFont val="Tahoma"/>
        <family val="2"/>
        <charset val="238"/>
      </rPr>
      <t>ja tip ESP-LXD s kapacitetom do 200 stanica i mogućnošću istovremenog paljenja do 8 ventila.</t>
    </r>
    <r>
      <rPr>
        <sz val="10"/>
        <color theme="1"/>
        <rFont val="Tahoma"/>
        <family val="2"/>
      </rPr>
      <t xml:space="preserve"> Stavka uključuje kompletno povezivanje vanjske instalacije automatike, uzemljenja programatora i oborinskog senzora s programatorom te spajanje programatora na pripremljeni strujni proključak.
Izvedba strujnog priključka za napajanje programatora nije predmet ove stavke.</t>
    </r>
  </si>
  <si>
    <r>
      <t xml:space="preserve">Dobava, doprema i ugradnja bežičnog podesivog oborinskog senzora osjetljivosti 3mm oborine </t>
    </r>
    <r>
      <rPr>
        <sz val="10"/>
        <rFont val="Tahoma"/>
        <family val="2"/>
        <charset val="238"/>
      </rPr>
      <t>i sentora temperature tip WR2</t>
    </r>
    <r>
      <rPr>
        <sz val="10"/>
        <color theme="1"/>
        <rFont val="Tahoma"/>
        <family val="2"/>
      </rPr>
      <t>, s ugradnjom osjetnika na mjesto izloženo oborinama.</t>
    </r>
  </si>
  <si>
    <t xml:space="preserve">Dobava, doprema i izvedba uzemljenja programatora navodnjavanja za zaštitu od prenapona iz polja.
Prenaponska zaštita spaja se na pocinčanu FeZn traku 25x4mm izvedenu u Fazi 1. Stavka uključuje  slijedeće elemente:
Prenaponski element tip MSP-1 ... 1 kom.
Nosač prenaponskog elementa tip MGP-1 ... 1 kom.
El. kabel presjeka 10mm2 ... 10m'
Tipska kutija tip VB-STD-H ... 1 kom.
Vodotijesne spojnice tip DBRY20 ... 10 kom. </t>
  </si>
  <si>
    <t>Dobava i ugradnja dekodera tip FD101, u vodotijesnoj izvedbi. Dekoder se ugrađuje u okno s elektroventilom.  Stavka uključuje dvije vodotijesne spojnice tip DBRY20 za spoj na komunikacijski kabel.</t>
  </si>
  <si>
    <t>Dobava i ugradnja dekodera tip FD202, u vodotijesnoj izvedbi. Dekoder se ugrađuje u okno s elektroventilom.  Stavka uključuje dvije vodotijesne spojnice tip DBRY20 za spoj na komunikacijski kabel.</t>
  </si>
  <si>
    <t>Dobava i ugradnja dekodera tip FD401, s ugrađenom prenaponskom zaštitom, u vodotijesnoj izvedbi. Dekoder se ugrađuje u okno s elektroventilima. Stavka uključuje dvije vodotijesne spojnice tip DBRY20 za spoj na komunikacijski kabel i vijčani materijal za povezivanje s trakom za uzemljenje.</t>
  </si>
  <si>
    <t>Dobava, ugradnja i programiranje komunikacijskog modula sa SIM karticom tip  IQ NCC 3G 1Y.
Stavka uključuje uspostavu komunikacije putem besplatnog IQ Cluod softvera na računalu korisnika kao i  tabletima i smartphone uređajima koje odredi korisnik te obuku korisnika za korištenje i održavanje sustava.</t>
  </si>
  <si>
    <t>1.1.10.</t>
  </si>
  <si>
    <t xml:space="preserve">Bojanje betonskih i zidanih ventilacijskih šahtova. Rad se sastoji od uklanjanja oštećenih dijelova na površini šahtova, čišćenja, otprašivanja, obrade površine glet masom (kit) za vanjske radove te bojanja svih vidljivih površina visokokvalitenom bojom za vanjske površine  (disperzija na bazi akrilne smole, za vanjsku primjenu. Sadži algicid i fungicid).
Površina šahta do 3.0 m².
</t>
  </si>
  <si>
    <t xml:space="preserve">Bojanje vanjskih zidova opskrbnog stubišta i prostora za ventilaciju ribarnice.
Rad se sastoji od uklanjanja oštećenih dijelova na površini zidova, čišćenja, otprašivanja, obrade površina glet masom za vanjske radove te bojanja svih vidljivih površina visokokvalitenom bojom za vanjske površine (disperzija na bazi akrilne smole, za vanjsku primjenu. Sadži algicid i fungicid).
</t>
  </si>
  <si>
    <t xml:space="preserve">Bojanje: 
- parapetnog zida stubišta prema tržnici na bastionu sv.Roka
- svjetlarnika na bastionu sv.Roka
- ventilacijske cijevi i ventilatora 
Rad se sastoji od uklanjanja oštećenih dijelova na površini zidova, čišćenja, otprašivanja, obrade površina glet masom za vanjske radove te bojanja svih vidljivih površina visokokvalitenom bojom za vanjske površine (disperzija na bazi akrilne smole, za vanjsku primjenu. Sadži algicid i fungicid).
</t>
  </si>
  <si>
    <t>Izrada potrebnih privremenih drvenih mostića za pristup postojećim stambenim građevinama u periodu izvođenja radova na kanalizacijskim kolektorima. Stavkom je obuhvaćeno postavljanje, premještanje i uklanjanje mostića u skladu s napredovanjem radova na izgradnji, a prema odluci nadzorne službe. Obračun po komadu korištenog privremenog mostića.</t>
  </si>
  <si>
    <r>
      <t xml:space="preserve">Uklanjanje i vraćanje u prvobitno stanje objekata uz cestu uključujući i ugradnju novih objekata eventualno uništenih tijekom izgradnje. Stavka obuhvaća demontiranje prometnih znakova, reklamnih panoa i ostale opreme koja se nalaze u predmetnoj zoni obuhvata. U cijenu je uključeno privremeno deponiranje. Opremu je nakon izvođenja radova potrebno vratiti na njihov prvobitni položaj ili izvan profila kolnika na istoj stacionaži ceste. U cijeni su svi radovi i materijali potrebni za izvođenje radova, iskop za temelj, betoniranje i ponovnu montažu, odnosno vraćanje u prvobitno stanje. Obračun po vrsti umjetnog objekta i po kompletno izvedenim svim radovima stavke.  Sve u skladu s točkom </t>
    </r>
    <r>
      <rPr>
        <sz val="10"/>
        <color theme="1"/>
        <rFont val="Tahoma"/>
        <family val="2"/>
        <charset val="238"/>
      </rPr>
      <t>1-03.2. OTU-a. Ukoliko opći tehnički uvjeti (OTU-2001.) svojom uputo</t>
    </r>
    <r>
      <rPr>
        <sz val="10"/>
        <rFont val="Tahoma"/>
        <family val="2"/>
      </rPr>
      <t>m propisuju korištenje, odnosno postupanje sukladno određenoj normi, naručitelj će prihvatiti jednakovrijednu zamjenjujuću normu ili propis, kako je opisano i u sadržaju općih tehničkih uvjeta.</t>
    </r>
  </si>
  <si>
    <r>
      <t>Rušenje i uklanjanje postojećih betonskih i kamenih opločnika, pažljivo ručno skidanje, utovar i prijevoz te deponiranje na gradilištu Ovaj rad obuhvaća rušenje i uklanjanje te utovar i prijevoz na privremeno odlagalište. Obračun je po m2 porušenih i ukonjenog betonskih ili kamenih opločnika.  Izvedba, kontrola kakvoće i obračun prema</t>
    </r>
    <r>
      <rPr>
        <sz val="10"/>
        <color theme="1"/>
        <rFont val="Tahoma"/>
        <family val="2"/>
        <charset val="238"/>
      </rPr>
      <t xml:space="preserve"> OTU 1-03.2.</t>
    </r>
    <r>
      <rPr>
        <sz val="10"/>
        <color rgb="FFFF0000"/>
        <rFont val="Tahoma"/>
        <family val="2"/>
      </rPr>
      <t xml:space="preserve"> </t>
    </r>
    <r>
      <rPr>
        <sz val="10"/>
        <rFont val="Tahoma"/>
        <family val="2"/>
      </rPr>
      <t>Ukoliko opći tehnički uvjeti (OTU-2001.) svojom uputom propisuju korištenje, odnosno postupanje sukladno određenoj normi, naručitelj će prihvatiti jednakovrijednu zamjenjujuću normu ili propis, kako je opisano i u sadržaju općih tehničkih uvjeta.</t>
    </r>
  </si>
  <si>
    <r>
      <t>Rušenje i uklanjanje postojećih rubnjaka.  Ovaj rad obuhvaća rušenje i uklanjanje postojećih rubnjaka te utovar i prijevoz na odlagalište. Obračun je po m1 porušenih i ukonjenih rubnjaka.  Izvedba, kontrola kakvoće i obračun prem</t>
    </r>
    <r>
      <rPr>
        <sz val="10"/>
        <color theme="1"/>
        <rFont val="Tahoma"/>
        <family val="2"/>
        <charset val="238"/>
      </rPr>
      <t>a OTU 1-03.2.</t>
    </r>
    <r>
      <rPr>
        <sz val="10"/>
        <rFont val="Tahoma"/>
        <family val="2"/>
      </rPr>
      <t xml:space="preserve"> Ukoliko opći tehnički uvjeti (OTU-2001.) svojom uputom propisuju korištenje, odnosno postupanje sukladno određenoj normi, naručitelj će prihvatiti jednakovrijednu zamjenjujuću normu ili propis, kako je opisano i u sadržaju općih tehničkih uvjeta.</t>
    </r>
  </si>
  <si>
    <r>
      <t>Vraćanje u prvobitno stanje -Strojna izrada nosivog sloja od zrnatog kamenog materijala - najvećeg zrna 63 mm, bez veziva.U cijenu je uključena nabava kamenih prirodnih ili drobljenih zrnatih materijala kakvoće i granulacije prema zahtjevima projekta i OTU, utovar, prijevoz, i ugradnja (strojno razastiranje, planiranje i zbijanje do traženog modula stitljivosti ili stupnja zbijenosti) na uređenu i preuzetu podlogu.Obnavljanje kolničke konstrukcije kompletnog koridora lokalne ceste, u debljini 30 cm.Sve u skladu s točkom</t>
    </r>
    <r>
      <rPr>
        <sz val="10"/>
        <color theme="1"/>
        <rFont val="Tahoma"/>
        <family val="2"/>
        <charset val="238"/>
      </rPr>
      <t xml:space="preserve"> 5-01. OTU-a. </t>
    </r>
    <r>
      <rPr>
        <sz val="10"/>
        <rFont val="Tahoma"/>
        <family val="2"/>
      </rPr>
      <t>Ukoliko opći tehnički uvjeti (OTU-2001.) svojom uputom propisuju korištenje, odnosno postupanje sukladno određenoj normi, naručitelj će prihvatiti jednakovrijednu zamjenjujuću normu ili propis, kako je opisano i u sadržaju općih tehničkih uvjeta.</t>
    </r>
  </si>
  <si>
    <r>
      <t>Vraćanje u prvobitno stanje -Izrada habajućeg sloja (srednje opterećenje) AC 22 base 50/70 AG6 M2 debljine 6,0 cm - kompletni koridor prometnice  U cijeni su sadržani svi troškovi nabave materijala, proizvodnje i ugradnje asfaltne mješavine, prijevoz, oprema i sve ostalo što je potrebno za potpuno izvođenje radova.Obnavljanje kolničke konstrukcije lokalne ceste. Obračun je po m2 gornje površine stvarno položenog i ugrađenog habajućeg sloja od asfaltbetona sukladno projektu. Izvedba i kontrola kakvoće prema</t>
    </r>
    <r>
      <rPr>
        <sz val="10"/>
        <color theme="1"/>
        <rFont val="Tahoma"/>
        <family val="2"/>
        <charset val="238"/>
      </rPr>
      <t xml:space="preserve"> (HRN EN 13108-1</t>
    </r>
    <r>
      <rPr>
        <sz val="10"/>
        <rFont val="Tahoma"/>
        <family val="2"/>
      </rPr>
      <t xml:space="preserve"> ili drugoj jednakovrijednoj normi). i tehničkim svojstvima i zahtjevima za građevne proizvode za proizvodnju asfaltnih mješavina i za asfaltne slojeve kolnika.</t>
    </r>
  </si>
  <si>
    <r>
      <t>Vraćanje u prvobitno stanje -Izrada rubnjaka od predgotovljenih elemenata tipskog poprečnog presjeka 8/25 cm (odnosno prema nacrtima)  iz betona klase C35/45 na betonskoj podlozi iz betona C12/15, prema detaljima iz projekta. Obračun je po m´ izvedenog rubnjaka, a u cijenu je uključena izvedba podloge i temelja, nabava predgotovljenih elemenata i betona, privremeno uskladištenje  i razvoz, svi prijevozi i prijenosi, priprema obloge, rad na ugradnji s obradom sljubnica, njege betona te sav pomoćni rad i materijali. Sve u skladu s točkom</t>
    </r>
    <r>
      <rPr>
        <sz val="10"/>
        <color theme="1"/>
        <rFont val="Tahoma"/>
        <family val="2"/>
        <charset val="238"/>
      </rPr>
      <t xml:space="preserve"> 3-04.7. OTU-a.</t>
    </r>
    <r>
      <rPr>
        <sz val="10"/>
        <rFont val="Tahoma"/>
        <family val="2"/>
      </rPr>
      <t xml:space="preserve"> Ukoliko opći tehnički uvjeti (OTU-2001.) svojom uputom propisuju korištenje, odnosno postupanje sukladno određenoj normi, naručitelj će prihvatiti jednakovrijednu zamjenjujuću normu ili propis, kako je opisano i u sadržaju općih tehničkih uvjeta.</t>
    </r>
  </si>
  <si>
    <r>
      <t>Odvoz materijala iz cjelokupnog iskopa na privremenu deponiju, s utovarom i istovarom. Količina prevezenog materijala mjeri se u  kubičnim metrima iskopanog sraslog materijala prema projektu i stvarno prevezenog na određenu udaljenost. Izvedba, kontrola kakvoće i obračun prem</t>
    </r>
    <r>
      <rPr>
        <sz val="10"/>
        <color theme="1"/>
        <rFont val="Tahoma"/>
        <family val="2"/>
        <charset val="238"/>
      </rPr>
      <t>a OTU 2-07.</t>
    </r>
    <r>
      <rPr>
        <sz val="10"/>
        <rFont val="Tahoma"/>
        <family val="2"/>
      </rPr>
      <t xml:space="preserve"> Ukoliko opći tehnički uvjeti (OTU-2001.) svojom uputom propisuju korištenje, odnosno postupanje sukladno određenoj normi, naručitelj će prihvatiti jednakovrijednu zamjenjujuću normu ili propis, kako je opisano i u sadržaju općih tehničkih uvjeta.</t>
    </r>
  </si>
  <si>
    <t>Izrada AB šahta (rekonstrukcija postojećeg okna kod tržnice). Betoniranje zidova i dna šahtova sa betonom C35/45.  U cijenu uračunati: armaturu, betoniranje, oplatu, ležaj poklopaca i poklopac 80x80cm (ili f800mm)  nosivosti 25t. Debljine zidova i dna 25cm, debljina gornje ploče 20cm. Pri vrhu šahta izvesti ležište za okvir poklopca. Dno okna s oblikovanom kinetom. Dno i zidove šahtova žbukati sa cementnom žbukom i zagladiti do crnog sjaja. Tlocrtna svijetla dimenzija šahte 1,0*1,20*1,0m. Prilikom izvedbe okna potrebno je izvesti rekonstrukciju postojećih priključaka.</t>
  </si>
  <si>
    <r>
      <t>Nabava, dobava i ugradnja poklopaca okna od lijevanog željeza, D400, minimalnog svijetlog promjera 600mm, nodularni lijev, s okruglim okvirom ravne bočne stjenke od lijevanog željeza obloženog betonom C 35/45 (razreda izloženosti XD3, XF4, XA3), sa zamjenjivim uloškom protiv lupanja debljine 10 mm smještenim horizontalno u ležište na okviru, stabiliziran trn</t>
    </r>
    <r>
      <rPr>
        <sz val="10"/>
        <color theme="1"/>
        <rFont val="Tahoma"/>
        <family val="2"/>
        <charset val="238"/>
      </rPr>
      <t xml:space="preserve">ovima, bez mogućnosti ispadanja, razreda opterećenja </t>
    </r>
    <r>
      <rPr>
        <sz val="10"/>
        <rFont val="Tahoma"/>
        <family val="2"/>
      </rPr>
      <t>D400 (prema</t>
    </r>
    <r>
      <rPr>
        <sz val="10"/>
        <color theme="1"/>
        <rFont val="Tahoma"/>
        <family val="2"/>
        <charset val="238"/>
      </rPr>
      <t xml:space="preserve"> HRN EN 124:2005), s d</t>
    </r>
    <r>
      <rPr>
        <sz val="10"/>
        <rFont val="Tahoma"/>
        <family val="2"/>
      </rPr>
      <t xml:space="preserve">va bez vijčana elementa za zaključavanje izrađena od kompozitnog materijala, bez zgloba, bez premaza. Pritisak okvira na dosjednu površinu iznosi do najviše 2,6 N/mm2. Visina okvira najmanje 125 mm, ukupna masa najmanje 100 kg.Ugradnja sve prema uputama proizvođača. </t>
    </r>
  </si>
  <si>
    <t>Nabava, prijevoz i ugradnja kanalizacijskih punostjenih PVC cijevi za uličnu kanalizaciju, uključujući spojni i brtveni materijal prema normi HRN EN 1401. (ili drugoj jednakovrijednoj normi). Sve cijevi su obodne krutosti minimalno SN 8.   U jediničnu cijenu uključen je sav rad, osnovni i dodatni materijal i pribor potreban za potpunu propisanu ugradnju i spajanje cijevi. Obračun je u m1 ugrađene kanalizacijske cijevi. Izvedba, kontrola kakvoće i obračun prema OTU 3-04.3. Ukoliko opći tehnički uvjeti (OTU-2001.) svojom uputom propisuju korištenje, odnosno postupanje sukladno određenoj normi, naručitelj će prihvatiti jednakovrijednu zamjenjujuću normu ili propis, kako je opisano i u sadržaju općih tehničkih uvjeta.</t>
  </si>
  <si>
    <t>Nabava, prijevoz i ugradnja kanalizacijskih cijevi od poliestera (GPR) nazivne krutosti SN10000N/m2, prema HRN EN 14364:2008. (ili drugoj jednakovrijednoj normi). Pojedinačna dužina cijevi je 6 m, a na jednom kraju cijevi je montirana poliesterska spojnica s brtvom od EPDM-a. Cijevi moraju biti kompatibilne s postojećim cijevima istog promjera na koje se spajaju.  U jediničnu cijenu uključen je sav rad, osnovni i dodatni materijal i pribor potreban za potpunu propisanu ugradnju i spajanje cijevi. Obračun je u m1 ugrađene kanalizacijske cijevi. Izvedba, kontrola kakvoće i obračun prema OTU 3-04.3.(ili drugoj jednakovrijednoj normi).</t>
  </si>
  <si>
    <t>Nabava, prijevoz i ugradnja svih sastavnih dijelova montažnog revizijskog okna, te ugradnja okna i dijelova, uključivo obradu spojnica.Radove izvoditi analogno O.T.U. 3-04.4.3. (ili drugoj jednakovrijednoj normi).Revizijsko okno od poliestera (GRP) profila proizvedeno prema HRN EN 14364:2008 (ili drugoj jednakovrijednoj normi), bez stupaljki, dno okna s oblikovanom kinetom od poliestera. Ukoliko opći tehnički uvjeti (OTU-2001.) svojom uputom propisuju korištenje, odnosno postupanje sukladno određenoj normi, naručitelj će prihvatiti jednakovrijednu zamjenjujuću normu ili propis, kako je opisano i u sadržaju općih tehničkih uvjeta. Visina okana, tlocrtni smještaj priključaka cijevi i njihovi profili, eventualne kaskade te dovodi i odvodi okvirno su definirani situacijom i uzdužnim profilima glavnog projekta, a definitivno se utvrđuju izvedbenim projektom. Revizijska okna moraju posjedovati mogućnost prilagođavanja visine na gradilištu s centimetarskom točnošću.Sustav međusobnog spajanja kako pojedinih dijelova samog revizijskog okna, tako i cijevi s revizijskim oknom mora osiguravati jednostavnu montažu, sigurnost protiv uzgona, te statičku sigurnost i vodnepropusnost.Okno je potrebno opremit sa spojnicm za ubetoniravanje LC=25cm (s trakom od terolita i površinom posutom pijeskom) radi vodonepropusnosti spoja vertikale okna/rasteretna ploča. Konstrukcija gornje ploče odnosno poklopca treba biti takva da se neposredna statička i dinamička opterećenja koja uzrokuje promet ne prenose izravno na okno, već preko sidrenog betonskog prstena na podlogu. Poklopac (posebno ispod prometnih ploha) treba biti odvojen od okna.Vertikalna cijev okna DN800mm: dubina izvedbe 0,8-1,5m.</t>
  </si>
  <si>
    <t>Izvedba fazonskih komada od poliestera (GPR) nazivne krutosti SN10000N/m2, prema HRN EN 14364:2008 (ili drugoj jednakovrijednoj normi), komplet sa original spojnicama i gumenim brtvama. Fazonski komadi se  obujmicama učvršuju o vanjsku stranu betonskog zida bedem. U ovu stavku su uključeni svi fazonski komadi i original gumene brtve, sav potrebni materijal i rad.</t>
  </si>
  <si>
    <t>Ispitivanje na vodonepropusnost položenih gravitacijskih kanala fekalne odvodnje i pripadnih revizijskih okana, po dionicama, a koje prethodi zasipavanju obloge oko cijevi i zatrpavanju rova. Ispitivanje provesti prema opisu u posebnim tehničkim uvjetima, odnosno sukladno O.T.U. 3-04.3. Ukoliko opći tehnički uvjeti (OTU-2001.) svojom uputom propisuju korištenje, odnosno postupanje sukladno određenoj normi, naručitelj će prihvatiti jednakovrijednu zamjenjujuću normu ili propis, kako je opisano i u sadržaju općih tehničkih uvjeta. Ispitivanje treba izvršiti za to akreditirana tvrtka. .</t>
  </si>
  <si>
    <t>Odvoz materijala iz cjelokupnog iskopa na privremenu deponiju, s utovarom i istovarom. Količina prevezenog materijala mjeri se u  kubičnim metrima iskopanog sraslog materijala prema projektu i stvarno prevezenog na određenu udaljenost. Izvedba, kontrola kakvoće i obračun prema OTU 2-07. Ukoliko opći tehnički uvjeti (OTU-2001.) svojom uputom propisuju korištenje, odnosno postupanje sukladno određenoj normi, naručitelj će prihvatiti jednakovrijednu zamjenjujuću normu ili propis, kako je opisano i u sadržaju općih tehničkih uvjeta.</t>
  </si>
  <si>
    <t xml:space="preserve">Nabava, dobava i ugradnja poklopaca okna od lijevanog željeza, D400, minimalnog svijetlog promjera 600mm, nodularni lijev, s okruglim okvirom ravne bočne stjenke od lijevanog željeza obloženog betonom C 35/45 (razreda izloženosti XD3, XF4, XA3), sa zamjenjivim uloškom protiv lupanja debljine 10 mm smještenim horizontalno u ležište na okviru, stabiliziran trnovima, bez mogućnosti ispadanja, razreda opterećenja D400 prema HRN EN 124:2005 (ili drugoj jednakovrijednoj normi), s dva bez vijčana elementa za zaključavanje izrađena od kompozitnog materijala, bez zgloba, bez premaza. Pritisak okvira na dosjednu površinu iznosi do najviše 2,6 N/mm2. Visina okvira najmanje 125 mm, ukupna masa najmanje 100 kg.Ugradnja sve prema uputama proizvođača. </t>
  </si>
  <si>
    <t>Nabava, prijevoz i ugradnja kanalizacijskih punostjenih PVC cijevi za uličnu kanalizaciju, uključujući spojni i brtveni materijal prema normi HRN EN 1401 (ili drugoj jednakovrijednoj normi). Sve cijevi su obodne krutosti minimalno SN 8.   U jediničnu cijenu uključen je sav rad, osnovni i dodatni materijal i pribor potreban za potpunu propisanu ugradnju i spajanje cijevi. Obračun je u m1 ugrađene kanalizacijske cijevi. Izvedba, kontrola kakvoće i obračun prema OTU 3-04.3. Ukoliko opći tehnički uvjeti (OTU-2001.) svojom uputom propisuju korištenje, odnosno postupanje sukladno određenoj normi, naručitelj će prihvatiti jednakovrijednu zamjenjujuću normu ili propis, kako je opisano i u sadržaju općih tehničkih uvjeta.</t>
  </si>
  <si>
    <t>Nabava, prijevoz i ugradnja kanalizacijskih cijevi od poliestera (GPR) nazivne krutosti SN10000N/m2, prema HRN EN 14364:2008. (ili drugoj jednakovrijednoj normi).Pojedinačna dužina cijevi je 6 m, a na jednom kraju cijevi je montirana poliesterska spojnica s brtvom od EPDM-a. Cijevi moraju biti kompatibilne s postojećim cijevima istog promjera na koje se spajaju (proizvođača postojeće cijevi Hobas).  U jediničnu cijenu uključen je sav rad, osnovni i dodatni materijal i pribor potreban za potpunu propisanu ugradnju i spajanje cijevi. Obračun je u m1 ugrađene kanalizacijske cijevi. Izvedba, kontrola kakvoće i obračun prema OTU 3-04.3. Ukoliko opći tehnički uvjeti (OTU-2001.) svojom uputom propisuju korištenje, odnosno postupanje sukladno određenoj normi, naručitelj će prihvatiti jednakovrijednu zamjenjujuću normu ili propis, kako je opisano i u sadržaju općih tehničkih uvjeta.</t>
  </si>
  <si>
    <t>Nabava, prijevoz i ugradnja svih sastavnih dijelova montažnog revizijskog okna, te ugradnja okna i dijelova, uključivo obradu spojnica.Radove izvoditi analogno O.T.U. 3-04.4.3. (ili drugoj jednakovrijednoj normi).Revizijsko okno od poliestera (GRP) profila proizvedeno prema HRN EN 14364:2008 (ili drugoj jednakovrijednoj normi), dno okna s oblikovanom kinetom od poliestera. Ukoliko opći tehnički uvjeti (OTU-2001.) svojom uputom propisuju korištenje, odnosno postupanje sukladno određenoj normi, naručitelj će prihvatiti jednakovrijednu zamjenjujuću normu ili propis, kako je opisano i u sadržaju općih tehničkih uvjeta. Visina okana, tlocrtni smještaj priključaka cijevi i njihovi profili, eventualne kaskade te dovodi i odvodi okvirno su definirani situacijom i uzdužnim profilima glavnog projekta, a definitivno se utvrđuju izvedbenim projektom. Revizijska okna moraju posjedovati mogućnost prilagođavanja visine na gradilištu s centimetarskom točnošću. Sustav međusobnog spajanja kako pojedinih dijelova samog revizijskog okna, tako i cijevi s revizijskim oknom mora osiguravati jednostavnu montažu, sigurnost protiv uzgona, te statičku sigurnost i vodnepropusnost.Okno je potrebno opremit sa spojnicm za ubetoniravanje LC=25cm (s trakom od terolita i površinom posutom pijeskom) radi vodonepropusnosti spoja vertikale okna/rasteretna ploča. Konstrukcija gornje ploče odnosno poklopca treba biti takva da se neposredna statička i dinamička opterećenja koja uzrokuje promet ne prenose izravno na okno, već preko sidrenog betonskog prstena na podlogu. Poklopac (posebno ispod prometnih ploha) treba biti odvojen od okna.Obračun po komadu nabavljenog, isporučenog i ugrađenog okna (betonski prsten i poklopac predmet su zasebnih stavki).Vertikalna cijev okna DN800mm: dubina izvedbe 0,8-1,5m</t>
  </si>
  <si>
    <t>Čišćenje svih izgrađenih cjevovoda i revizijskih okana od ostataka zemljanog i kamenog materijala, ispiranje cjevovoda, crpljenje kompletnog sadržaja i odvoz na trajnu deponiju. Po izvršenom čišćenju cjevovoda vrši se inspekcija i snimanje video kamerom s detekcijom svih eventualnih oštećenja, te izrada uzdužnog profila cjevovoda.Po izvršenim terenskim radovima izrađuje se elaborat s prikazom svih obrađenih cjevovoda, foto dokumentacijom i uzdužnim profilima s označenim padovima, stacionažama i mjestima koja su morala biti sanirana.Izvođač je dužan osim elaborata TV snimanja i grafa nivelete cjevovoda (3 primjerka), Naručitelju predati i cjelokupni video zapis u primjerenom digitalnom obliku  u jednom primjerku.Čišćenje, snimanje i obradu podataka u cijelosti izvodi tvrtka specijalizirana za navedene radove.Kontrola ispravnosti strukturalne stabilnosti i osiguranja funkcionalnosti koja se dokazuje CCTV inspekcijom (optički pregled) sukladno normi Uvjeti za sustave odvodnje izvan zgrada - 2.dio: sustav kodiranja optičkog nadzora HRN EN 13508-2 (ili drugoj jednakovrijednoj normi). Komplet za uspješno izvršeno snimanje, sve komplet uključujući i izradu elaborata, te dodatne snimke po izvršenim sanacijama, zajedno s priključnim kolektorima i priključcima. Fekalna kanalizacija - komplet</t>
  </si>
  <si>
    <t>Ispitivanje na vodonepropusnost položenih gravitacijskih kanala oborinske odvodnje i pripadnih revizijskih okana, po dionicama, a koje prethodi zasipavanju obloge oko cijevi i zatrpavanju rova. Ispitivanje provesti prema opisu u posebnim tehničkim uvjetima, odnosno sukladno O.T.U. 3-04.3. Ukoliko opći tehnički uvjeti (OTU-2001.) svojom uputom propisuju korištenje, odnosno postupanje sukladno određenoj normi, naručitelj će prihvatiti jednakovrijednu zamjenjujuću normu ili propis, kako je opisano i u sadržaju općih tehničkih uvjeta. Ispitivanje treba izvršiti za to akreditirana tvrtka.</t>
  </si>
  <si>
    <r>
      <t>Nabava, doprema i montaža vodovodnih cijevi od centrifugalnog nodularnog lijeva (ductile) s naglavkom i ravnim krajem, klase C40 za dimenzije DN80mm-300mm, odnosno C30 za DN350mm-DN600mm, prema HRN EN 545-2010 (ili drugoj jednakovrijednoj normi). Unutarnja zaštita cementni mort, vanjska zaštita 400 g/m</t>
    </r>
    <r>
      <rPr>
        <vertAlign val="superscript"/>
        <sz val="10"/>
        <color theme="1"/>
        <rFont val="Tahoma"/>
        <family val="2"/>
      </rPr>
      <t xml:space="preserve">2 </t>
    </r>
    <r>
      <rPr>
        <sz val="10"/>
        <color theme="1"/>
        <rFont val="Tahoma"/>
        <family val="2"/>
      </rPr>
      <t xml:space="preserve">legura cink aluminij (85% Zn - 15% Al) s dodatnim epoksidnim pokrivnim slojem, sve prema HRN EN 545-2010 (ili drugoj jednakovrijednoj normi). Utisni spoj tip TYTON ili STANDARD, uključivo gumene brtve od EPDM i lubricant-pasta za premaz brtvi, razmjerno broju utičnih spojeva isporučenih cijevi. </t>
    </r>
  </si>
  <si>
    <t xml:space="preserve">Nabava, doprema i montaža fazonskih komada od ljevanog željeza (nodularni lijev) za spoj na prirubnicu prema ISO 2531 (ili drugoj jednakovrijednoj normi) i naglavak. U stavku je uračunat sav spojni materijal (brtve, vijci, matice) za radni pritisak od 10 bara prema specifikaciji, transport, raznošenje duž trase te sav strojni i ručni rad, a vrši se prema uputama proizvođača. Fazonski komadi su iz nodularnog lijeva GGG 40. Obračun prema iskazu vodovodnog materijala. </t>
  </si>
  <si>
    <t>Nabava, doprema i montaža zasuna od ljevanog željeza, kratkih sa ravnim prolazom i mekim nalijeganjem za radni tlak 10 bara, sa potrebnim materijalom za spajanje (brtve i vijci) te teleskopskom ugradbenom garniturom i okruglom ljevanoželjeznom uličnom kapom prema DIN 4056 (ili drugoj jednakovrijednoj normi). Obračun po komadu.</t>
  </si>
  <si>
    <t xml:space="preserve">Nabava, doprema i montaža podzemnog hidranta DN 80 od ljevanog željeza, prema DIN 3221 (ili drugoj jednakovrijednoj normi) i ljevano željeznom ovalnom kapom prema DIN 4055 (ili drugoj jednakovrijednoj normi), kompletno sa vijcima i brtvama za radni pritisak 10 bara. Dubina ugradnje Rd=1,0 m. </t>
  </si>
  <si>
    <t>Opis u svemu kao stavka 1.8.9 osim:
- Obloga ima drugačiji oblik (vidi shemu i detalje)</t>
  </si>
  <si>
    <t>Telefonska regleta 2x10, KRONE.</t>
  </si>
  <si>
    <r>
      <t xml:space="preserve">Dobava, doprema, ugradnja i spajanje okruglih podnih ugradnih svjetiljki.Svjetiljka je promjera 20,5cm, visine 17cm. Svjetijka je izrađena od INOX-a 1.4301, u zaštiti IP68. Svjetiljka je opremljena led modulom snage 7,8W, 3000K, 855lm, sa asimetričnijm snopom svjetlosti-wallwasher. Svjetiljka je DALI regulabilna, sa iskoristivosti 100%. Maksimalno opterećenje 2000kg (20kN). Svjetiljka ima dvije uvodnice za prolazno ožičenje i montira se s kutijom za ugradnju, oznaka svjetiljke </t>
    </r>
    <r>
      <rPr>
        <b/>
        <sz val="10"/>
        <rFont val="Tahoma"/>
        <family val="2"/>
      </rPr>
      <t>S7</t>
    </r>
    <r>
      <rPr>
        <sz val="10"/>
        <rFont val="Tahoma"/>
        <family val="2"/>
      </rPr>
      <t>, komplet</t>
    </r>
  </si>
  <si>
    <r>
      <t xml:space="preserve">Dobava i ugradnja automatskog </t>
    </r>
    <r>
      <rPr>
        <b/>
        <sz val="10"/>
        <rFont val="Tahoma"/>
        <family val="2"/>
      </rPr>
      <t xml:space="preserve">hidrauličnog </t>
    </r>
    <r>
      <rPr>
        <sz val="10"/>
        <rFont val="Tahoma"/>
        <family val="2"/>
      </rPr>
      <t>podiznog stupa za intenzivanu uporabu, proizvođača FAAC, dim. 275/600 mm, u čeličnoj izvedbi, debljina stijenke 7mm završno ofarban u tamno sivu boju RAL 7021, sa led svjetlosnom signalizacijom i zvučnim signalom prilikom kretanja, sa kučištem i upravljačkom centralom. Uključen induktivni senzor za spajanje na podne petlje radi sigurnosti. Zaštita hidraulične pumpe IP67. Brzina podizanja 5 sec, brzina spuštanja 3,5 sec. Za rad na temperaturama od minus 15°C do + 55°C. Automatsko spuštanje u slučaju nestanka struje.</t>
    </r>
  </si>
  <si>
    <t xml:space="preserve">Dobava, izrada, montaža i demontaža zaštitne ograde na početku i završetku gradilišta te na svim pristupnim stubištima. Ograda je visine 180 cm, sa ugrađenim vratima potrebnim za ulaz na gradilište, te za ulaz kamiona, mehanizacije i sl.  Ograda mora zadovoljavati pravila propisana "Zakonom o zaštiti na radu (NN 71/14, 118/14, 154/14)" i  “Pravilnikom o zaštiti na radu na privremenim gradilištima (NN 48/2018)”. 
Izvođač je dužan pridržavati mjera ZNR i gore navedenog pravilnika, te postaviti skupnu ploču obveznih znakova na sve ulaze, vrata. U stavku uključena amortizacija i održavanje ograde za cijelo vrijeme trajanja radova. </t>
  </si>
  <si>
    <t>Betoniranje nearmiranih temelja za metalne obloge, ventilacijske cijevi i sl.  betonom C30/37. 
Stavka uključuje dobavu, ugradnju, njegu i zaštitu betona, montažu i demontažu oplate a prema potrebi i druge radove koji osiguravaju kvalitetnu izvedbu.</t>
  </si>
  <si>
    <t>Sanacija ožbukanog parapetnog zida bedema.
Sanacija podrazumjeva potpuno otucanje žbuke, uključujući četkanje do zdravog kamenog zida te otprašivanje i pripremu za ponovno žbukanje. 
Sanacija konstruktivnih pukotina u samom kamenom zidu koje bi se pronašle nakon skidanja žbuke nije opisana ovim troškovnikom jer će se sanacija izvesti nakon stručnog mišljenja konzervatora i statičara.
Rad se izvodi uz stalni nadzor konzervatora.
(uključeni su parapet stubišta i parkirališta)</t>
  </si>
  <si>
    <t>Otucanje žbuke (uključuje čišćenje do zdravog kamenog ziđa i pripremu za žbuku)</t>
  </si>
  <si>
    <t>Čišćenje površina izvedenih klesanim kamenom od lišaja, nečistoća i grafita.
Čišćenje izvesti sodom. ( uključena su i stubišta P=240m2)</t>
  </si>
  <si>
    <t xml:space="preserve">Čišćenje betonskih površina od lišaja, nečistoća i grafita. (stubišta)
Čišćenje izvesti sodom. </t>
  </si>
  <si>
    <t>Sanacija i preslagivanje kamenog zida. Zid sadrži betonske dijelove koje treba ukloniti i  zamjeniti kamenom. Ostatak zida očistiti te ponovo fugirati.</t>
  </si>
  <si>
    <t>Otucanje žbuke (uključuje čišćenje do zdravog kamenog ziđa i pripremu  za žbuku)</t>
  </si>
  <si>
    <t>Vertikalna HI okna polimercementim premazom</t>
  </si>
  <si>
    <t>Horizontalna HI ab ploče polimercementim premazom</t>
  </si>
  <si>
    <t>Obračun prema kompletu.</t>
  </si>
  <si>
    <t xml:space="preserve">Izrada i montaža „skrivenih“ rubnjaka. Materijal za izradu je corten čelični lim. Rubnjaci se izvode na spoju zelenih površina i kolnika.
Visina rubnjaka  je 20 cm, debljina lima je 5 mm. Rubnjak se za betonski temelj pričvršćuje preko sidrenih limova i vijaka. Sidreni limovi 50x200x5 mm vare se na rubnjak na udaljenosti koja jamči stabilnost rubnjaka te pravilnu geometriju (pravac i zakrivljenja)
</t>
  </si>
  <si>
    <r>
      <t xml:space="preserve">Izrada i montaža obloge parapetnog zida i ograde stubišta na bastionu Sv. Roka (ulaz na tržnicu). </t>
    </r>
    <r>
      <rPr>
        <sz val="10"/>
        <rFont val="Tahoma"/>
        <family val="2"/>
      </rPr>
      <t xml:space="preserve">
Obloga se izvodi od corten limova (lamela) debljine 5 mm. Lamele su različite širine (10 do 35 cm) i duljine (195 do 225 cm), a zavarene su na   vodoravno postavljen lim koji se nalazi na 25 cm iznad uređenog terena i sidren je u ab parapetni zid stubišta. 
Prva ravnina u kojoj se vare lamele je uz vanjski rub nosivog lima, a svaka sljedeća pomaknuta je za 6.0 cm prema parapetu. Širina lima na koji se vare lamele je 18 cm. Lamele se na lim vare u tri paralelne ravnine, bez utvrđenog rasporeda i međusobne udaljenosti te se na taj način dobiva razigrana i atraktivna prostorna kompozicija. 
Da bi se povećala stabilnost zavarenih lamela, 5 cm lima je u donjem dijelu svinuto pod kutom od 90 tako da se lamela za ploču vari cijelom dužinom svinutog dijela. Osim toga, zbog postizanja stabilnosti, lamele su pri vrhu pričvršćene za postojeću metalnu ogradu. Najpovoljniji način pričvršćenja odrediti će se u postupku razrade i prihvaćanja radioničke dokumentacije.
Radi jednostavnije izrade, transporta i montaže poželjno je da se predvidi izvedba u segmentima dužine do 1.0 m koji će se spojiti u cjelinu prilikom montaže na gradilištu.
Radioničkom razradom dokumentacije potrebno je isto tako riješiti debljinu lima ležajne ploče, način sidrenja u ab parapet  te ostale detalje bitne da se dobije skladna prostorna  kompozicija visoke oblikovne vrijednosti.
Stavka uključuje sav potreban rad i materijal, transporte do gradilišta i na gradilištu, montažu i zaštitu do predaje Naručitelju.
</t>
    </r>
  </si>
  <si>
    <t>1.1.1.</t>
  </si>
  <si>
    <t>Prethodni istražni radovi - Istraživanja sastava, debljine i karakteristike tamponskog sloja i temeljnog tla te ispitivanje zbijenosti (modul stišljivosti). strane ovlaštene tvrtke. Stavka uključuje vršenje ispitivanja na 3 lokacije prema dogovoru s nadzonim inženjerom i izradu elaborata istražnih radova s mišljenjem od ovlaštene tvrtke.</t>
  </si>
  <si>
    <t>Arheološki prethodni istražni radovi - uključuju izvedbu poprečnih arheoloških sondi cijelom širinom bedema na samom početku radova te dostavu stručnog izvještaja. Arheološka istraživanja potrebno je provesti sukladno Zakonu o zaštiti i očuvanju kulturnih dobara, Pravilniku o arheološkim istraživanjima NN 102/2010, Posebnim uvjetima izdanim od Republike Hrvatske, Ministarstvo kulture, Uprava za zaštitiu kulturne baštine, Konzervatorski ured u Zadru.</t>
  </si>
  <si>
    <t>1.1.3.</t>
  </si>
  <si>
    <t xml:space="preserve">Lociranje komunalnih instalacija i priključaka postojećih instalacija.  Rad obuhvaća lociranje komunalnih instalacija i priključaka koji se nalaze u predmetnoj zoni obuhvata ili koji tijekom gradnje sustava odvodnje mogu biti ugroženi. Jedinična cijena obuhvaća sav rad, opremu i materijal potreban za potpuno dovršenje stavke uključujući i eventualne izlaske ovlaštenih predstavnika nadležnih operatera.  Podatke unijeti u geodetsku snimku postojećeg stanja, te kasnije u izvedbeni projekt. </t>
  </si>
  <si>
    <t>Izrada projekta izvedenog stanja u skladu s projektom, izvedenim stanjem, dodatnim detaljima i izmjenama nastalima tijekom izgradnje, te sukladno važećim propisima i pravilima struke za potrebe Investitora. Izvođač predaje projekt izvedenog stanja u četiri (4) istovjetna primjerka, te dva na CD-u.</t>
  </si>
  <si>
    <t xml:space="preserve">Demontaža postojećih prometnih znakova i reklamnih panoa. Ovaj rad obuhvaća vađenje i pažljivo demontiranje prometnih znakova i reklamnih panoa radi predaje istih Naručitelju, također uključuje utovar i prijevoz na privremeno odlagalište do 10 km. Izvedba, kontrola kakvoće i obračun prema OTU 1-03.2. Ukoliko opći tehnički uvjeti (OTU-2001.) svojom uputom propisuju korištenje, odnosno postupanje sukladno određenoj normi, naručitelj će prihvatiti jednakovrijednu zamjenjujuću normu ili propis, kako je opisano i u sadržaju općih tehničkih uvjeta. </t>
  </si>
  <si>
    <t>b) reklamni panoi</t>
  </si>
  <si>
    <t>1.1.11.</t>
  </si>
  <si>
    <t>Dobava i postava trajnih prometnih znakova – regulacija prometa (npr. zabrana prolaza, oznaka za obavezan smjer, oznaka da mogu proći samo dostavna vozila i sl.) u skladu s uputama nadležnih javnopravnih tijela. Prometni znakovi izvode se s retroreflektirajućom folijom klase II, debljine lima 3 mm te se postavljaju prema projektu prometne opreme i signalizacije, a u skladu s važećim Pravilnikom o prometnim znakovima, opremi i signalizaciji na cestama i važećim hrvatskim normama koje reguliraju to područje. U cijeni je uključena dobava i montaža, svi prijevozi, prijenosi i skladištenje, sav rad i materijal, te pričvrsni elementi i pribor za ugradnju po uvjetima iz projekta. Podloga prometnog znaka izrađuje se od aluminijskog lima sa dvostruko povijenim rubom. Izvedba i kontrola kakvoće prema OTU 9.01 i 9.01.1. Ukoliko opći tehnički uvjeti (OTU-2001.) svojom uputom propisuju korištenje, odnosno postupanje sukladno određenoj normi, naručitelj će prihvatiti jednakovrijednu zamjenjujuću normu ili propis, kako je opisano i u sadržaju općih tehničkih uvjeta. Obračun po komadu.</t>
  </si>
  <si>
    <t>a) Znakovi izričitih naredbi - dimenzije d=60 cm (zabrana prometa u jednom smjeru).</t>
  </si>
  <si>
    <t>e) Dopunska ploča - 60x40 cm</t>
  </si>
  <si>
    <t>1.1.12.</t>
  </si>
  <si>
    <t>Dobava i postava gradilišne ploče sukladno Pravilnik o sadržaju i izgledu ploče kojom se označava gradilište NN 42/2014 te smjernicama SAFU-a. Minimalne dimenzije ploče su 420 x 594 mm.</t>
  </si>
  <si>
    <t>Izrada informacijskih privremenih ploče sukladno Uputama za korisnike sredstava informiranje, komunikacija i vidljivost projakata finaciranih u okviru Europskog fonda za razdoblje od 2014. - 2020. g; točka 5.2. Dimenzije ploče su minimalno 70x100 cm.</t>
  </si>
  <si>
    <t xml:space="preserve">Obračun po komadu. </t>
  </si>
  <si>
    <t>Izrada informacijskih trajnih ploče  sukladno Uputama za korisnike sredstava informiranje, komunikacija i vidljivost projakata finaciranih u okviru Europskog fonda za razdoblje od 2014. - 2020. g; točka 5.3. Dimenzija ploča su minimalno 65x50 cm.</t>
  </si>
  <si>
    <t>1.1.13.</t>
  </si>
  <si>
    <t>Arheološki nadzor za cijelo vrijeme trajanja zemljanih radova / iskopa sukladno Posebnim uvjetima izdanim od Republike Hrvatske, Ministarstvo kulture, Uprava za zaštitiu kulturne baštine, Konzervatorski ured u Zadru.</t>
  </si>
  <si>
    <t>c) Znakovi obavijesti - pješačka zona 60x60 cm</t>
  </si>
  <si>
    <t>d) Znakovi izričite naredbi - zabrana prometnog vozila čija ukupna masa prelazi određenu masu - d=60 cm</t>
  </si>
  <si>
    <t>b) Znakovi izričite naredbi  d=60 cm</t>
  </si>
  <si>
    <t>1.1.14.</t>
  </si>
  <si>
    <t>1.1.15.</t>
  </si>
  <si>
    <t>1.1.16.</t>
  </si>
  <si>
    <t>1.1.17.</t>
  </si>
  <si>
    <t>1.1.18.</t>
  </si>
  <si>
    <t>a) pripremne radove kao što su provjera visina, nagiba i pravaca prema projektu te po potrebi zaštita okolnih građevina i dijelova građevina pvc folijom. Zaštitu ukloniti nakon pranja kulira.</t>
  </si>
  <si>
    <t>b) dobava, doprema i  postava bočne oplate po potrebi</t>
  </si>
  <si>
    <t>d) izrada i doprema dekorativnog  betona certificiranog sa oznakom  C30/37,XC3,XD2,XA1,XM1,S4 Dmax 8,Cl 0,2 sa pigmentacijom  po izboru projektanta i uz upotrebu bijelog cementa.  Koristiti drobljeni kameni agregat iz lokalnog izvora.</t>
  </si>
  <si>
    <t xml:space="preserve">e) ručna ugradnja betona alu- letvom s ugrađenom libelom na projektiranu visinu, nakon izvlačenja letvom plohu je potrebno zagladiti ručnim alatom, završna obrada kao za cementi estrih, nakon obrade ploha mora biti zatvorene strukture. Ako se beton ugrađuje na tamponski sloj tada ili se isti natapa vodom ili se na njega postavlja PVC folija. </t>
  </si>
  <si>
    <t>f) pravovremeno ručno ili strojno prskanje retarderom  na biljnoj bazi ( prilagođen za pranje do ciljane dubine od 1 mm). Prskanje vršiti jednolično uz potrošnju retardera prema tehničkoj uputi.</t>
  </si>
  <si>
    <t>g) Piljenje razdjelnica na razmaku od max 2,5-3,0 m, vršiti p0slije, pranja površine betona do dubine 3 do 4 cm. U piljenje se uključuje i obrada hladnog spoja odnosno prekida između dnevnih taktova rada.</t>
  </si>
  <si>
    <t>h) Pravovremeno pranje dekorativnog betona vodom.Pranje vršiti isključivo visokotlačnim peračima s mogučnosti regulacije tlaka i protoka vode. Nakon pranja visokotlačnim peračem plohu isprati većom kolićinom vode bez povišenog tlaka.</t>
  </si>
  <si>
    <t xml:space="preserve">j) Stavka uključuje izradu probnih uzoraka i probnog polja, koje  prije početka betoniranja treba  biti izloženo prometnom opterećenju najmanje tri mjeseca te koje treba odobriti projektant.  Retarder kao i vrijeme pranja podesiti tako da rezultat odgovara odobrenom probnom polju / uzorku. </t>
  </si>
  <si>
    <t>b) po potrebi  zaštita okolnih građevina i dijelova građevina pvc folijom. Zaštitu ukloniti nakon pranja dekorativnog betona. Također osigurati da kamene kocke budu zaštićene od prskanja retardera.</t>
  </si>
  <si>
    <t>c)   Receptura betona se preuzima oz stavke dekorativnog betona s tim da se izuzima frakcija kamenog agregata veličine od 4 do 8 mm.</t>
  </si>
  <si>
    <t>d) beton se u suhom stanju prevozi na gradilište,u količini koja je potrebna za ugradnju toga dana te se mješa u betonskoj mješalici s vodom u količini potrebnoj za postizanje odgovarajuće konzistencije za kvalitetnu ugradnju.</t>
  </si>
  <si>
    <t>e) ručno ili strojno prskanje retarderom  na biljnoj bazi (prilagođen za pranje do dubine 1mm) obrađene  fuge u roku od 30 min. Prskanje vršiti jednolično uz potrošnju retardera prema tehničkoj uputi.</t>
  </si>
  <si>
    <t>f) Pranje dekorativnog betona vršiti do 24 sata od početka betoniranja. Ranije pranje ovisi o vanjskoj temperaturi i vrsti cementa. Pranje vršiti isključivo visokotlačnim peračima s mogučnosti regulacije tlaka i protoka vode. Pranje visokotlačnim peračem završava kada  s plohe odlazi čista voda. Nakon toga, isprati plohu većom kolićinom vode bez potrebe za povišenim tlakom.</t>
  </si>
  <si>
    <t xml:space="preserve">Beton </t>
  </si>
  <si>
    <t>h</t>
  </si>
  <si>
    <r>
      <t xml:space="preserve">Izrada i montaža obloge vanjskog ventilatora. Gabariti ventilatora su d x š x v = 115 x 70 x 105 cm.
Obloga se izvodi od corten limova (lamela) debljine 5 mm. Lamele su različite širine (10 do 35 cm) i duljine (105 do 125 cm), a zavarene su na   vodoravno postavljeni ležajni lim  širine 20 cm koji se sidri u betonski temelj. Ležajna ploča montira se u razini okolne uređene zelene površine. Sve lamele vare se u ravninama paralelnim sa dužom osi ventilatora (vidi shemu!). 
Lamele se na lim vare u paralelnim ravninama, bez utvrđenog rasporeda i međusobne udaljenosti te se na taj način dobiva razigrana i atraktivna prostorna kompozicija. 
Da bi se povećala stabilnost zavarenih lamela, 5 cm lima je u donjem dijelu svinuto pod kutom od 90 tako da se lamela za ploču vari cijelom dužinom svinutog dijela. 
Radioničkom razradom dokumentacije potrebno je riješiti sve detalje izrade i montaže kako bi se dobila skladna prostorna  kompozicija visoke oblikovne vrijednosti.
Stavka uključuje sav potreban rad i materijal, transporte do gradilišta i na gradilištu, montažu i zaštitu do predaje Naručitelju.
</t>
    </r>
    <r>
      <rPr>
        <sz val="10"/>
        <color theme="3" tint="0.39997558519241921"/>
        <rFont val="Tahoma"/>
        <family val="2"/>
      </rPr>
      <t xml:space="preserve">Stavka uključuje i obveznu razradu radioničke dokumentacije, izradu potrebnog broja  uzoraka kao i ostale radnje potrebne da bi se dobio kvalitetni proizvod. </t>
    </r>
    <r>
      <rPr>
        <sz val="10"/>
        <rFont val="Tahoma"/>
        <family val="2"/>
      </rPr>
      <t xml:space="preserve">
</t>
    </r>
  </si>
  <si>
    <t>Izvedba osiguranja stabala sajlama, sidrima i razuporama u vrijeme izvođenja radova. Ovom stavkom je potrebno osigurati sredstva da bi se zaštitila i stabilizirala stabla (promjera)od 10 do 50cm koja su uz koridor trase fekalnog kolektora a ista nisu predviđena za uklanjanje. U cijenu je uračunat sav potreban rad, mehanizacija i materijal. Ručni iskop predmet je zasebne stavke. U slučaju oštećenja istih izvođač snosi troškove projekta hortikulture i sadnje novih stabala (veličinu i vrstu sadnog materijala određuje projektant).</t>
  </si>
  <si>
    <t>Fekalna kanalizacija - komplet.</t>
  </si>
  <si>
    <t>Izrada nasipa  zamjenskim materijalom, veličine zrna do 64 mm do donjeg ustroja ceste (drobljenim kamenom, šljunkom) nakon izvedbe obloge cjevovoda do nosivog sloja prometnice. Strojno nasipanje i razastiranje, prema potrebi vlaženje ili sušenje, planiranje nasipanih slojeva debljine i nagiba prema projektu, te zbijanje s odgovarajućim sredstvima. U cijenu je uključen sav rad i materijal, utovar i transport iz pozajmišta koje osigurava izvođač radova. Materijal nabijati strojnim i ručnim nabijačima u slojevima od 30 cm, a završni sloj prije izrade kolovozne konstrukcije sabiti na modul stišljivosti Ms 40 MN/m2.</t>
  </si>
  <si>
    <t xml:space="preserve">Vraćanje u prvobitno stanje -Izvedba betonskih ili kamenih opločnika prethodno deponiranim materijalom ili novim u skladu s postojećim opločnikom. Stavka obuhvaća izvedbu tamponske podloge debljine 20cm, betonske podloge debljine 15 cm, cementni mort debljine 8 cm na koji se polažu kameni opločnici, polaganje kamena i fugiranje, te sav ostali rad i materijal za izvedbu obnavljanja kamenog poločenja. Uz suglasnosti sa nadzornim inženjerom predviđena je ugradnja prethodno izvađenih opločnika i deponiranih na gradilište. </t>
  </si>
  <si>
    <t xml:space="preserve">Obračun po m2 kompletno izvedene površine sa postojećim ili zamjenskim  opločenjem. </t>
  </si>
  <si>
    <t xml:space="preserve">Čišćenje svih izgrađenih cjevovoda i revizijskih okana od ostataka zemljanog i kamenog materijala, ispiranje cjevovoda, crpljenje kompletnog sadržaja i odvoz na trajnu deponiju. Po izvršenom čišćenju cjevovoda vrši se inspekcija i snimanje video kamerom s detekcijom svih eventualnih oštećenja, te izrada uzdužnog profila cjevovoda.Po izvršenim terenskim radovima izrađuje se elaborat s prikazom svih obrađenih cjevovoda, foto dokumentacijom i uzdužnim profilima s označenim padovima, stacionažama i mjestima koja su morala biti sanirana.Izvođač je dužan osim elaborata TV snimanja i grafa nivelete cjevovoda (3 primjerka), Naručitelju predati i cjelokupni video zapis u primjerenom digitalnom obliku  u jednom primjerku. Čišćenje, snimanje i obradu podataka u cijelosti izvodi tvrtka specijalizirana za navedene radove. Kontrola ispravnosti strukturalne stabilnosti i osiguranja funkcionalnosti koja se dokazuje CCTV inspekcijom (optički pregled) sukladno normi Uvjeti za sustave odvodnje izvan zgrada - 2.dio: sustav kodiranja optičkog nadzora HRN EN 13508-2 (ili drugoj jednakovrijednoj normi).Komplet za uspješno izvršeno snimanje, sve komplet uključujući i izradu elaborata, te dodatne snimke po izvršenim sanacijama, zajedno s priključnim kolektorima i priključcima. </t>
  </si>
  <si>
    <t>Izvedba temelja stupova - nosača prometnih  znakova Iskop za temelje, izrada betonskih temelja, oblika krnje piramide sa stranama donjeg kvadrata 30 cm i gornjeg 20 cm i dubine 80 cm, od betona klase C 20/25 s nabavom, ugradnjom i njegom betona te zatrpavanje nakon izrade temelja materijalom iz iskopa s odvozom viška materijala na deponij na udaljenost do 8 km. U cijenu je uključena nabava materijala, oplata, betona temelja.</t>
  </si>
  <si>
    <t>Izvođač je dužan  izraditi vremenski plan (gantogram) aktivnosti na gradilištu i njime odrediti dinamiku financiranja, dobave materijala i opreme i sl. Te isti dostaviti nadzornom inžinjeru na kontrolu i odobrenje.</t>
  </si>
  <si>
    <t>Vađenje panjeva i korjenja. U cijenu uključiti vađenje panjeva, utovar na prijevozno sredstvo i odvoženje na deponiju u krugu 8 km.</t>
  </si>
  <si>
    <t>Uklanjanje i odvoz stabala  sa korjenom iznad gradskih vrata. Rad se vrši s posebnom pažnjom, ručno, potrebno je očistiti korjenje iz zidova, svodova i svih ostalih konstruktivnih i nekonstruktivnih dijelova. Radovi se izvode pod nadzorom i prema naputcima nadležnog Konzervatorskog odjela. Stavka obnuhvaća odvoz na gradski deponij na udaljenosti do 8 km.</t>
  </si>
  <si>
    <t xml:space="preserve">Nabava, doprema, razastiranje i strojno nabijanje nosivog sloja od kamenog drobljenca 0/32. u sloju debljine 26 cm (zbijeno) ispod površina pod kulir betonom.
Maksimalna visinska nepravilnost nosivog sloja je na 4m: &lt;2 cm Stupanj zbijenosti po „Proctoru“: min. 80 Mp. Izvedba, kontrola kakvoće i obračun prema OTU 5-01. Ukoliko opći tehnički uvjeti (OTU-2001.) svojom uputom propisuju korištenje, odnosno postupanje sukladno određenoj normi, naručitelj će prihvatiti jednakovrijednu zamjenjujuću normu ili propis, kako je opisano i u sadržaju općih tehničkih uvjeta.
</t>
  </si>
  <si>
    <t xml:space="preserve">Nabava, doprema, razastiranje i strojno nabijanje  (do zahtjevanog modula stišljivosti MS&gt;80 MPa/m) sloja od kamenog drobljenca 0/32 (tampona) iznad gradskih vrata koja se saniraju. Nasipava se do projektirane kote ispod završnog sloja partera. Izvedba , kontola kakvoće i obračun prema OTU 5-01. Ukoliko opći tehnički uvjeti (OTU-2001.) svojom uputom propisuju korištenje, odnosno postupanje sukladno određenoj normi, naručitelj će prihvatiti jednakovrijednu zamjenjujuću normu ili propis, kako je opisano i u sadržaju općih tehničkih uvjeta.
</t>
  </si>
  <si>
    <t>Demontaža, odvoz i pohrana naplatnih parkirnih uređaja na udaljenosti do 5 km u dogovoru s Naručiteljem.</t>
  </si>
  <si>
    <t>Skidanje postojećih azbestcementnih cijevi i propisno zbrinjavanje sukladno Pravilniku o građevnom otpadu i otpadu koji sadrži azbest NN69/2016. Visina cijevi je približno 2.0 m, a promjer ø20 cm. Stavka obuhvaća odvoz na gradski deponij na udaljenost do 8 km.</t>
  </si>
  <si>
    <t>Demontaža postojećih tv antena te propisno zbrinjavanje i odvoz na gradski deponij na udaljenost do 8 km. Visina antenskog stupa je približno 2.5 m.</t>
  </si>
  <si>
    <t>Demontaža, odvoz i pohrana postojećih klupa. Odvoz na deponiju na udaljenosti do 8 km.</t>
  </si>
  <si>
    <t xml:space="preserve">Odvoz materijala iz iskopa na gradski deponij na udaljenost do 8 km. </t>
  </si>
  <si>
    <t xml:space="preserve">Izrada i montaža naslona za klupe opisane u prethodnoj stavci. Nasloni se izvode od čeličnih C profila 140x60 mm. Dužina naslona je 188 cm, a visina (od sidrene ploče 100 cm).
Profili su vruće cinčani i bojani poliuretanskom bojom (antracit siva) sa najmanje dva premaza.
Izrada naslona je u radionici. Gotov naslon, završno obrađen i zaštićen dovozi se na gradilište i montira na sidrene ploče koje se postavljaju na betonsku podlogu i sidre u nju. Naslon se za sidrene ploče pričvršćuje varenjem.
Prije početka izrade i montaže na gradilištu, izvođač mora razraditi radioničku dokumentaciju, donijeti je na ovjeru projektantu te napraviti probni uzorak na kojem će se uskladiti svi detalji (obrada materijala, visine, nagib naslona, detalji izvedbe i sl.). 
U stavku je uključen sav potreban rad i materijal, izrada potrebnog broja uzoraka i montaža.
U svemu prema detaljima projekta. Za sve nejasnoće i objašnjenja vezana za izvedbu, konzultirati projektanta.
Klupe na koje će se montirati nasloni odrediti sa projektantom.
</t>
  </si>
  <si>
    <t>Saniranje podloge betonom C 25/30</t>
  </si>
  <si>
    <r>
      <t xml:space="preserve">
</t>
    </r>
    <r>
      <rPr>
        <b/>
        <sz val="10"/>
        <color theme="1"/>
        <rFont val="Tahoma"/>
        <family val="2"/>
      </rPr>
      <t>Opći uvjeti:</t>
    </r>
    <r>
      <rPr>
        <sz val="10"/>
        <color theme="1"/>
        <rFont val="Tahoma"/>
        <family val="2"/>
      </rPr>
      <t xml:space="preserve">
Ovi tehnički uvjeti odnose se na izbor materijala, projektiranje i izvođenje vanjske podne obloge kamenom.
Materijali koji se upotrebljavaju prilikom ugradnje moraju odgovarati hrvatskim normama.
Materijal za izvedbu po boji i obradi mora biti jednak uzorku što ga odabere projektant.
Oblaganje kamenom mogu izvoditi samo izvoditelji koji su registrirani za izvođenje ove vrste radova.
Prije početka radova na oblaganju, izvoditelj tih radova obvezan je provjeriti stanje prethodno izvršenih građevinskih radova. Ukoliko primijeti bilo kakve nedostatke koji bi štetno utjecali na ispravnost obloge,  ukoliko uoči eventualna odstupanja od projekta, probleme prije oblaganja, izvoditelj je obvezan o tome izvijestiti nadzornog inženjera, odnosno izvoditelja građevinskih radova, sa zahtjevom da  se nedostatci uklone prije početka oblaganja.
 Izvoditelj je dužan prije izvedbe izraditi radioničke nacrte oblaganja svih površina prema izmjeri na licu mjesta u skladu sa postojećim nacrtima i ostalom tehničkom dokumentacijom. Radioničku dokumentaciju treba prije izvedbe ovjeriti projektant.
Odabrani kamen za oblaganje pješačkih površina mora biti otporan na atmosferilije, čvrst, slabo porozan, otporan na mehanička oštećenja, otporan na habanje.
Sve kamenorezačke radove izvesti stručno i solidno, prema detaljnim nacrtima, opisu troškovnika i uputama projektanta. Ukoliko nastane razlika između troškovnika i detalja mjerodavan je detalj te zato izvoditelj mora prije davanja ponude tražiti detaljne nacrte.
Prije polaganja kamena potrebno je izvršiti selekciju već odrezanih kamenih ploča i izdvojiti one koje svojom teksturom bitno odskaču od teksture odabranog uzorka. Upotrijebljeni kamen mora biti zdrav. Naročitu pažnju potrebno je posvetiti obradi rubova koji kod brušenog kamena moraju biti oštri, a uglovi cijeli, neokrhnuti. Sve plohe moraju biti fino obrađene i u skladu sa opisom u pojedinim stavkama. Loše obrađeni, oštećeni ili napukli djelovi nesmiju se ugrađivati. Kamen se na pod polaže u cementni mort. Cementni mort mora biti takve kvalitete da se izbjegne izbijanje salitre nakon polaganja istoga. Voda za pripremu morta nesmije sadržavati sastojke koji bi štetno djelovali na kamenu oblogu, mort ili metalna spojna sredstva. Podna oblaganja izvesti u kvalitetnom cementnom mortu 1:5 s minimalnom reškom. Radne reške širine 1 cm potrebno je izvesti na svaka 4 m u oba smjera. Točan raspored radnih reški dogovoriti sa projektantom 
</t>
    </r>
    <r>
      <rPr>
        <sz val="10"/>
        <color theme="1"/>
        <rFont val="Tahoma"/>
        <family val="2"/>
      </rPr>
      <t xml:space="preserve">
</t>
    </r>
    <r>
      <rPr>
        <b/>
        <sz val="10"/>
        <color theme="1"/>
        <rFont val="Tahoma"/>
        <family val="2"/>
        <charset val="238"/>
      </rPr>
      <t/>
    </r>
  </si>
  <si>
    <t xml:space="preserve">Izvedba rubnih i razdvajajućih traka kamenim kockama (između polja dekorativnog betona). Dimenzije kamenih kocaka su 10x10x10 cm. Kocke se postavljaju u tri reda sa reškama između kocaka širine 2.0 cm (širina traka je 34 cm).
Karakteristike kamena:
Prostorna masa: 2.715 t/m3
Poroznost: 0.5 %
Upijanje vode: 0.187 %
Čvrstoća na pritisak: 179.6 MN/m2
Čvrstoća na savijanje: 7.6 MN/m3
Otpornost na habanje: 12.7 cm3/50cm2
Kocke se postavljaju u debeloslojno ljepilo d=2 cm na predhodno izbetoniranu AB podlogu. 
Reške se pune dekorativnim betonom kako je opisano u stavci III/002 (ispuna reški nije predmet ove stavke!). 
Izvedba u svemu prema shemi oblaganja, mjerama iz projekta i detaljnim nacrtima.
U cijenu stavke uključena je dobava i postava kamenih kocaka, vezni materijal (debeloslojno ljepilo), izrada potrebnog broja uzoraka kao i zaštita opločenih površina do predaje naručitelju.
Površina kamenih kocaka iznosi 69,44% ukupne površine opločenja, a ostatak je površina reški.
</t>
  </si>
  <si>
    <t xml:space="preserve">Beton C 25/30 </t>
  </si>
  <si>
    <t>Armatura  Q 139</t>
  </si>
  <si>
    <t>1.2.19.</t>
  </si>
  <si>
    <t>1.2.20.</t>
  </si>
  <si>
    <t xml:space="preserve"> </t>
  </si>
  <si>
    <r>
      <rPr>
        <b/>
        <sz val="10"/>
        <color theme="1"/>
        <rFont val="Tahoma"/>
        <family val="2"/>
      </rPr>
      <t>e) Privremeni pristupi:</t>
    </r>
    <r>
      <rPr>
        <sz val="10"/>
        <color theme="1"/>
        <rFont val="Tahoma"/>
        <family val="2"/>
      </rPr>
      <t xml:space="preserve">
Svi pomoćni pristupi i prilazi, ceste i slično, za potrebe gradilišta uključeni su u jediničnu cijenu i neće se priznati kao posebni troškovi.
</t>
    </r>
    <r>
      <rPr>
        <b/>
        <sz val="10"/>
        <color theme="1"/>
        <rFont val="Tahoma"/>
        <family val="2"/>
      </rPr>
      <t>f) Obveze izvoditelja prije davanja ponude:</t>
    </r>
    <r>
      <rPr>
        <sz val="10"/>
        <color theme="1"/>
        <rFont val="Tahoma"/>
        <family val="2"/>
      </rPr>
      <t xml:space="preserve">
Izvoditelj radova treba prije davanja ponude provjeriti kategoriju zemljišta i terena, te na temelju provjere sastaviti cijenu radova, koja u tom pogledu mora biti fiksna i neće se, radi moguće promjene kategorije zemlje i terena, mijenjati.
</t>
    </r>
    <r>
      <rPr>
        <b/>
        <sz val="10"/>
        <color theme="1"/>
        <rFont val="Tahoma"/>
        <family val="2"/>
      </rPr>
      <t>TRANSPORT</t>
    </r>
    <r>
      <rPr>
        <sz val="10"/>
        <color theme="1"/>
        <rFont val="Tahoma"/>
        <family val="2"/>
      </rPr>
      <t xml:space="preserve">
</t>
    </r>
    <r>
      <rPr>
        <b/>
        <sz val="10"/>
        <color theme="1"/>
        <rFont val="Tahoma"/>
        <family val="2"/>
      </rPr>
      <t xml:space="preserve">
Opći uvjeti:</t>
    </r>
    <r>
      <rPr>
        <sz val="10"/>
        <color theme="1"/>
        <rFont val="Tahoma"/>
        <family val="2"/>
      </rPr>
      <t xml:space="preserve">
Izbor transportnih sredstava i načina izvršenja transporta u zavisnosti je od vrste i količine iskopanog materijala, načina njegovog utovara i istovara, daljine prijevoza i mjesnih terenskih prilika.
Vrstu transportnih sredstava bira izvoditelj radova i uračunava u svojoj ponudi u jediničnoj cijeni. 
</t>
    </r>
    <r>
      <rPr>
        <b/>
        <sz val="10"/>
        <color theme="1"/>
        <rFont val="Tahoma"/>
        <family val="2"/>
      </rPr>
      <t xml:space="preserve">
Napomena:</t>
    </r>
    <r>
      <rPr>
        <sz val="10"/>
        <color theme="1"/>
        <rFont val="Tahoma"/>
        <family val="2"/>
      </rPr>
      <t xml:space="preserve">
Svi iskopi, rušenja i razgradnje koji se izvode u blizini konstruktivnih dijelova bedema kao i zaštićenog visokog zelenila moraju se izvoditi pažljivo, isključivo ručno, sa što manje buke i prašine. Tokom izvođenja navedenih radova zabranjena je upotreba teških alata, kompresora ili sličnih uređaja koji mogu posredno prouzročiti štetu na konstruktivnim dijelovima građevine. Rušenja izvoditi tek kada su izvršena sva potrebna rasterećenja, podupiranja, osiguranja i isključivanja instalacija od nadležnih institucija. Prilikom rušenja potrebno je razvrstavati otpad te ga sukcesivno odvoziti na za to predviđene gradske deponije, a elemente koji će se ponovno ugrađivati, demontirati što pažljivije, te ih skladištiti na gradilišnoj deponiji odnosno na suho i sigurno mjesto za popravak i ponovnu ugradnju.Ako se prilikom rušenja i razgrađivanja naiđe na nepredviđene detalje ili se uoče opasnosti od zarušavanja ili ugrožavanja okolnih elemenata građevine, izvođač je dužan o tome odmah obavjestiti nadzornog inženjera,projektanta i konzervatore. Prije početka rušenja i demontaža kvalificirana i stručna osoba mora odspojiti sve instalacije i osigurati gradilište. 
</t>
    </r>
    <r>
      <rPr>
        <b/>
        <sz val="10"/>
        <color theme="1"/>
        <rFont val="Tahoma"/>
        <family val="2"/>
      </rPr>
      <t>Napomena:</t>
    </r>
    <r>
      <rPr>
        <sz val="10"/>
        <color theme="1"/>
        <rFont val="Tahoma"/>
        <family val="2"/>
      </rPr>
      <t xml:space="preserve">
Ovim troškovnikom nisu obuhvaćeni radovi  čiji obim i način izvedbe izravno ovise o stavu Uprave za zaštitu kulturne baštine, Konzervatorskog odjela u Zadru:
- čišćenje bedema od vegetacije,
- ostali konzervatorski radovi zaštite i (ili) sanacije.
</t>
    </r>
  </si>
  <si>
    <r>
      <rPr>
        <b/>
        <sz val="10"/>
        <rFont val="Tahoma"/>
        <family val="2"/>
      </rPr>
      <t>Opći uvjeti:</t>
    </r>
    <r>
      <rPr>
        <sz val="10"/>
        <rFont val="Tahoma"/>
        <family val="2"/>
      </rPr>
      <t xml:space="preserve">
Svi iskopi moraju se izvesti prema planu iskolčenja, a radovi kao pojedine faze zemljanih radova moraju se obavezno snimiti i uvesti u građevinsku knjigu. Iskop zemlje vršiti će se ručno i strojno. Iskop izvan projektiranih profila ide na teret izvoditelja.
Obračun iskopanog materijala vrši se po 1 m3 u svakom stanju na temelju snimljenog profila prije i poslije iskopa. Povećanje zapremine obračunava se količinski u stavkama transporta ili prijenosa tako da se materijal u iskopu uveća propisanim koeficijentom rastresitosti.
Transportne dužine obračunavaju se od težišta mase iskopa do težišta mase nasipa, odnosno deponije. Iskopanu zemlju treba upotrijebiti za nasipavanje  kao i za planiranje pri čemu materijal koji se ugrađuje valja nabijati u slojevima da se postigne modul zbijenosti propisan projektom.
Višak zemlje odvozi se na deponiju koju odredi nadzorni organ investitora, ukoliko to nije već projektom predviđeno.
U jediničnu cijenu treba uključiti eventualna manja razupiranja, odvod oborinske vode, kao i crpljenje podzemne vode.
</t>
    </r>
    <r>
      <rPr>
        <b/>
        <sz val="10"/>
        <rFont val="Tahoma"/>
        <family val="2"/>
      </rPr>
      <t>a) Iskolčenje:</t>
    </r>
    <r>
      <rPr>
        <sz val="10"/>
        <rFont val="Tahoma"/>
        <family val="2"/>
      </rPr>
      <t xml:space="preserve">
Izvoditelj će izvršiti potrebna iskolčenja, biti odgovoran za izmjere, te poduzeti potrebnu predostrožnost provjere dimenzije (visinske kote, profili).
Pri iskolčenju treba posebnu pažnju posvetiti da se ostane u predmetu, vlasništvu i pravima. Izvoditelj snosi svu odgovornost za diranje u pravo vlasništva susjeda.
</t>
    </r>
    <r>
      <rPr>
        <b/>
        <sz val="10"/>
        <rFont val="Tahoma"/>
        <family val="2"/>
      </rPr>
      <t>b) Iskop terena:</t>
    </r>
    <r>
      <rPr>
        <sz val="10"/>
        <rFont val="Tahoma"/>
        <family val="2"/>
      </rPr>
      <t xml:space="preserve">
Radove na otkopima i iskopima treba započeti po skidanju površinskog sloja u visini od 40 cm i njegovom deponiranju kako je predviđeno pripremnim radovima.
Iskope zemlje za kanalske rovove vršiti sa pravilnim odsijecanjem bočnih strana i dna jame.
Odbacivanje iskopa minimalno 1,0 m od ruba iskopa. Ručno otkopavanje zemlje izvoditi obavezno odozgo na niže. Kopanje zemlje pri dubinama većim od 1,0 m izvoditi pod kontrolom zadužene osobe.
Rovove i kanale izvoditi u širini koja osigurava nesmetan rad u njima. Pri strojnom iskopu zemlje treba voditi računa o stabilnosti zemlje ispod stroja, kao i odlaganju iskopanog materijala na razmak koji ne ugrožava stabilnost bočnih stranica iskopa.
Oplata za razupiranje bočnih strana iskopa treba izlaziti minimalno 20 cm iznad ruba iskopa, kako bi se spriječio pad i urušavanje materijala sa terena u iskop (rov, kanal ili jamu). Eventualno ako je potrebno vršiti iskop zemlje za novu građevinu, to se mora izvoditi po projektu, odnosno potrebno je izvršiti osiguranje susjednih građevina podzidavanjem.
</t>
    </r>
    <r>
      <rPr>
        <b/>
        <sz val="10"/>
        <rFont val="Tahoma"/>
        <family val="2"/>
      </rPr>
      <t>c) Postojeće instalacije:</t>
    </r>
    <r>
      <rPr>
        <sz val="10"/>
        <rFont val="Tahoma"/>
        <family val="2"/>
      </rPr>
      <t xml:space="preserve">
Pravila i propisi koji se odnose na određene instalacije moraju se poštivati za vrijeme izvođenja radova. Instalacije koje su u uporabi moraju se odgovarajuće zaštititi od oštećenja, ukloniti ili premjestiti kako je naznačeno ili projektom specificirano. Mrtve instalacije treba odstraniti, zatvoriti ili pokriti.
Izvoditelj radova dužan je izvjestiti nadzornog organa o položaju ovakvih instalacija.
</t>
    </r>
    <r>
      <rPr>
        <b/>
        <sz val="10"/>
        <rFont val="Tahoma"/>
        <family val="2"/>
      </rPr>
      <t xml:space="preserve">d) Tekuća ispitivanja tokom rada
</t>
    </r>
    <r>
      <rPr>
        <sz val="10"/>
        <rFont val="Tahoma"/>
        <family val="2"/>
      </rPr>
      <t xml:space="preserve">ISPITIVANJE ZBIJENOSTI
Ispitivanje modula stišljivosti provodi se kružnom pločom Ø300 mm u skladu s normom HRN U.B1.046/68 (ili drugom jednakovrijednom normom).  Ispitivanje se provodi na svakih 100 m2 uređene površine.
GRANULOMETRIJSKI SASTAV
Granulometrijski sastav materijala iz nosivog sloja ispituje se na svakih  500 m2 uređene površine sukladno normi HRN U.B1.018.
</t>
    </r>
    <r>
      <rPr>
        <b/>
        <sz val="10"/>
        <color theme="1"/>
        <rFont val="Tahoma"/>
        <family val="2"/>
        <charset val="238"/>
      </rPr>
      <t/>
    </r>
  </si>
  <si>
    <r>
      <t>Obračun po m</t>
    </r>
    <r>
      <rPr>
        <vertAlign val="superscript"/>
        <sz val="10"/>
        <rFont val="Tahoma"/>
        <family val="2"/>
      </rPr>
      <t>2</t>
    </r>
    <r>
      <rPr>
        <sz val="10"/>
        <rFont val="Tahoma"/>
        <family val="2"/>
      </rPr>
      <t>.</t>
    </r>
  </si>
  <si>
    <t xml:space="preserve">Strojno skidanje asfalta sa svih postojećih pješačkih i kolnih površina. Stavka obuhvaća kompletno uklanjanje odgovarajućim tehnološkim postupkom svih postojećih asfaltskih slojeva, utovar i odvoz te stalno zbrinjavanje na za to predviđen deponij uključujući troškove deponiranja i pronalaženja deponije. 
</t>
  </si>
  <si>
    <t xml:space="preserve">Strojno skidanje betona sa svih postojećih pješačkih i kolnih površina. Stavka obuhvaća kompletno uklanjanje odgovarajućim tehnološkim postupkom svih postojećih betonskih slojeva, utovar te odvoz na gradski deponij na udaljenosti do 8 km. </t>
  </si>
  <si>
    <t>1.2.5.</t>
  </si>
  <si>
    <t xml:space="preserve">Rušenje i uklanjanje postojećih kamenih opločnika, pažljivo ručno skidanje, te uklanjanje betonski rubnjaka, rigola, šahtova, kišnih rešetki i sl. s utovarom i prijevozom te deponiranjem na gradski deponij na udaljenosti od 8 km osim kamena koji se skladišti na udaljenosti do 10 km. </t>
  </si>
  <si>
    <r>
      <t>Geotekstil 300 g/m</t>
    </r>
    <r>
      <rPr>
        <vertAlign val="superscript"/>
        <sz val="10"/>
        <rFont val="Tahoma"/>
        <family val="2"/>
      </rPr>
      <t>2</t>
    </r>
    <r>
      <rPr>
        <sz val="10"/>
        <rFont val="Tahoma"/>
        <family val="2"/>
      </rPr>
      <t>.</t>
    </r>
  </si>
  <si>
    <r>
      <t>Nabava, prijevoz i ugradnja geotekstila gustoće 300 g/m</t>
    </r>
    <r>
      <rPr>
        <vertAlign val="superscript"/>
        <sz val="10"/>
        <rFont val="Tahoma"/>
        <family val="2"/>
      </rPr>
      <t>2</t>
    </r>
    <r>
      <rPr>
        <sz val="10"/>
        <rFont val="Tahoma"/>
        <family val="2"/>
      </rPr>
      <t>.</t>
    </r>
  </si>
  <si>
    <t>Obračun po m² ugrađenog geotekstila.</t>
  </si>
  <si>
    <r>
      <t>m</t>
    </r>
    <r>
      <rPr>
        <sz val="10"/>
        <rFont val="Calibri"/>
        <family val="2"/>
        <charset val="238"/>
      </rPr>
      <t>²</t>
    </r>
  </si>
  <si>
    <t xml:space="preserve">Nabava, doprema, razastiranje i strojno nabijanje (do zahtjevanog modula stišljivosti MS&gt;80 MPa/m) sloja od kamenog drobljenca 0/32 (tampona) u sloju debljine 18 cm ispod betonske podloge površina pod kamenim kockama. Izvedba , kontola kakvoće i obračun prema OTU 5-01. Ukoliko opći tehnički uvjeti (OTU-2001.) svojom uputom propisuju korištenje, odnosno postupanje sukladno određenoj normi, naručitelj će prihvatiti jednakovrijednu zamjenjujuću normu ili propis, kako je opisano i u sadržaju općih tehničkih uvjeta.
</t>
  </si>
  <si>
    <t xml:space="preserve">Dobava, transport i nasipavanje riječnog pijeska preko hidroizolacije kamenog svoda u Novim i vratima Sv. Roka. Srednja debljina sloja je 10 cm. U stavku je uključena dobava i ugradnja geotekstila 300 g/m2 ispod nasutog pijeska.    
</t>
  </si>
  <si>
    <r>
      <t>Geotekstil 300 g/m</t>
    </r>
    <r>
      <rPr>
        <vertAlign val="superscript"/>
        <sz val="10"/>
        <rFont val="Tahoma"/>
        <family val="2"/>
        <charset val="238"/>
      </rPr>
      <t>2</t>
    </r>
    <r>
      <rPr>
        <sz val="10"/>
        <rFont val="Tahoma"/>
        <family val="2"/>
        <charset val="238"/>
      </rPr>
      <t>.</t>
    </r>
  </si>
  <si>
    <t>1.1.19.</t>
  </si>
  <si>
    <t xml:space="preserve">Odvoz zemlje iz iskopa na gradski deponij na udaljenost do 8 km. </t>
  </si>
  <si>
    <r>
      <t>Obračun je po m</t>
    </r>
    <r>
      <rPr>
        <sz val="10"/>
        <rFont val="Tahoma"/>
        <family val="2"/>
        <charset val="238"/>
      </rPr>
      <t>³</t>
    </r>
    <r>
      <rPr>
        <sz val="10"/>
        <rFont val="Tahoma"/>
        <family val="2"/>
      </rPr>
      <t xml:space="preserve"> rastresitog materijala.</t>
    </r>
  </si>
  <si>
    <t>1.2.21.</t>
  </si>
  <si>
    <r>
      <t>Izvedba cementne stabilizacije -  izravnavajućeg sloja ispod kamenih kocki koje se polažu na postojećim neravnim betonskim podlogama na mostovima (betonske površine sa kojih je skinut sloj asfalta).
Debljina sloja je od 2,00 - 9,00 cm (srednja debljina 6,00 cm). Sloj je armiran polipropilenskim vlaknima, a izvodi se u  projektiranim nagibima.
Obračun je po m</t>
    </r>
    <r>
      <rPr>
        <vertAlign val="superscript"/>
        <sz val="10"/>
        <rFont val="Tahoma"/>
        <family val="2"/>
      </rPr>
      <t>2</t>
    </r>
    <r>
      <rPr>
        <sz val="10"/>
        <rFont val="Tahoma"/>
        <family val="2"/>
      </rPr>
      <t xml:space="preserve">  izvedenog morta. Stavka uključuje dobavu, ugradnju, njegu i zaštitu morta, a prema potrebi i druge radove koji osiguravaju kvalitetnu izvedbu. Izvedba, kontrola kakvoće i obračun prema OTU 5-02. Ukoliko opći tehnički uvjeti (OTU-2001.) svojom uputom propisuju korištenje, odnosno postupanje sukladno određenoj normi, naručitelj će prihvatiti jednakovrijednu zamjenjujuću normu ili propis, kako je opisano i u sadržaju općih tehničkih uvjeta.</t>
    </r>
  </si>
  <si>
    <r>
      <rPr>
        <b/>
        <sz val="10"/>
        <color theme="1"/>
        <rFont val="Tahoma"/>
        <family val="2"/>
        <charset val="238"/>
      </rPr>
      <t>Opći uvjeti:</t>
    </r>
    <r>
      <rPr>
        <sz val="10"/>
        <color theme="1"/>
        <rFont val="Tahoma"/>
        <family val="2"/>
        <charset val="238"/>
      </rPr>
      <t xml:space="preserve">
Ugradnja betona, armature i predgotovljenih betonskih elemenata u betonsku konstrukciju provodi se prema normama HRN EN 13670 i HRN EN 13670/NA (ili drugim jednakovrijednim normama).
Za betonske konstrukcije rabe se materijali i građevni proizvodi koji su navedeni u normi HRN EN 1992-1-1 (ili drugoj jednakovrijednoj normi) (beton, čelik za armiranje, čelik za prednapinjanje, uređaji za prednapinjanje, predgotovljeni betonski elementi), a čija su svojstva u skladu s odgovarajućim tehničkim specifikacijama na koje upućuje ova norma ili druga jedankovrijedna norma.
BETON
Tehnička svojstva i drugi zahtjevi te potvrđivanje sukladnosti betona određuju se odnosno provode prema normi HRN EN 206:2014 Beton: Specifikacije, svojstva proizvodnja i sukladnost (ili drugoj jednakovrijednoj normi).
Kontrola betona prije ugradnje u betonsku konstrukciju, provodi se u skladu s odgovarajućim tehničkim specifikacijama za beton, normama HRN EN 13670 i HRN EN 13670/NA (ili drugim jednakovrijednim normama).
Ispitivanje očvrslog betona provodi se suklando normi HRN EN 12390-3:2012 (ili drugoj jednakovrijednoj normi), dok se uzimanje uzoraka i njegovanje provodi sukladno normi HRN EN 12390-2 (ili drugoj jednakovrijednoj normi).
ARMATURA
Kontrola čelika za armiranje, čelika za prednapinjanje, armature i predgotovljenih betonskih elemenata, prije ugradnje provodi se prema hrvatskim normama HRN EN 13670 i HRN EN 13670/NA .
UGRADNJA ARMATURE
Površina armature mora biti očišćena od slobodne hrđe i tvari koje mogu štetno djelovati na čelik, beton ili vezu između njih. Armatura će se na gradilište dovesti u savijenom stanju, a bit će rezana i savijena u armiračkom pogonu ili će se savijati na gradilištu prema nacrtima armature.</t>
    </r>
  </si>
  <si>
    <t>Betoniranje profiliranog završetka zida bedema. Presjek betona je približno 50x20 cm. Betonirati betonom C 25/30 u daščanoj oplati. Oplatu izvesti pažljivo, sa zdravom daskom, očišćenoj od svake nečistoće. Beton je potrebno pažljivo i dobro vibrirati.
Radne reške izvesti naglašene, kako bi se izbjegli vidljivi nastavci betoniranja.
Prihvatiti će se samo kvalitetan rad izveden prema projektu i detaljima, loše i nekvalitetno izvedene dijelove izvođač će ukloniti o svom trošku.</t>
  </si>
  <si>
    <r>
      <t xml:space="preserve">Opći uvjeti:
</t>
    </r>
    <r>
      <rPr>
        <sz val="10"/>
        <color theme="1"/>
        <rFont val="Tahoma"/>
        <family val="2"/>
        <charset val="238"/>
      </rPr>
      <t>Ugradnja betona, armature i predgotovljenih betonskih elemenata u betonsku konstrukciju provodi se prema normama HRN EN 13670 i HRN EN 13670/NA (ili drugim jednakovrijednim normama).
Za betonske konstrukcije rabe se materijali i građevni proizvodi koji su navedeni u normi HRN EN 1992-1-1 (ili drugoj jednakovrijednoj normi) (beton, čelik za armiranje, čelik za prednapinjanje, uređaji za prednapinjanje, predgotovljeni betonski elementi), a čija su svojstva u skladu s odgovarajućim tehničkim specifikacijama na koje upućuje ova norma ili druga jedankovrijedna norma.
BETON
Tehnička svojstva i drugi zahtjevi te potvrđivanje sukladnosti betona određuju se odnosno provode prema normi HRN EN 206:2014 Beton: Specifikacije, svojstva proizvodnja i sukladnost (ili drugoj jednakovrijednoj normi).
Kontrola betona prije ugradnje u betonsku konstrukciju, provodi se u skladu s odgovarajućim tehničkim specifikacijama za beton, normama HRN EN 13670 i HRN EN 13670/NA (ili drugim jednakovrijednim normama).
Ispitivanje očvrslog betona provodi se suklando normi HRN EN 12390-3:2012 (ili drugoj jednakovrijednoj normi), dok se uzimanje uzoraka i njegovanje provodi sukladno normi HRN EN 12390-2 (ili drugoj jednakovrijednoj normi).
ARMATURA
Kontrola čelika za armiranje, čelika za prednapinjanje, armature i predgotovljenih betonskih elemenata, prije ugradnje provodi se prema hrvatskim normama HRN EN 13670 i HRN EN 13670/NA .
UGRADNJA ARMATURE
Površina armature mora biti očišćena od slobodne hrđe i tvari koje mogu štetno djelovati na čelik, beton ili vezu između njih. Armatura će se na gradilište dovesti u savijenom stanju, a bit će rezana i savijena u armiračkom pogonu ili će se savijati na gradilištu prema nacrtima armature.</t>
    </r>
  </si>
  <si>
    <t>g) Završno čišćenje gradilišta, odovoz smeća na gradsku deponiju na udaljenost do 8 km.</t>
  </si>
  <si>
    <t>i) Završno čišćenje gradilišta, odovoz otpada na odlagalište na udaljenost do 8 km.</t>
  </si>
  <si>
    <t xml:space="preserve">Sanacija  i hidroizolacija svoda nad Lančanim vratima i vratima Sv.Dimitrija
Izvedba hidroizolacije polimercementnim premazom koji se nanosi na samonivelirajući sloj za izravnavanje izveden na pripremljenu (očišćenu i ravnu) podlogu. 
Sve pregibe je potrebno dodatno zaštititi elastičnom trakom za perimetarska brtvljenja.  Radove je potrebno izvesti prema uputstvima proizvođača. Stavka uključuje sav materijal i rad potreban za kvalitetnu izvedbu. 
Obračun po m2 izvedene izolacije. </t>
  </si>
  <si>
    <t>Razni manji radovi sanacija i popravaka koji se otkriju tijekom radova, a nije ih moguće predvidjeti projektom.
Radove izvesti tek nakon odobrenja nadzornog inženjera i konzervatora kad se upisom u dnevnik utvrdi potreba za njihovom izvedbom.</t>
  </si>
  <si>
    <t xml:space="preserve">Sanacija  i hidroizolacija svoda nad Novim vratima i vratima Sv.Roka
Pažljivo uklonjanje i ručno očišćenje, otucanje dotrajalih reški, ponovno fugiranje mortom od hidrauličnog vapna. Izvedba izravnavajućeg sloja (cca 4 cm) kako bi se dobila kontinuirana dovoljno ravna površina za postavu hidroizolacije. Postavljanje jednog sloja bentonitne hidroizolacije sa zaštitom od čepaste folije. </t>
  </si>
  <si>
    <t>d) bubreca hidroizolacija-betonit i čepasta folija</t>
  </si>
  <si>
    <t xml:space="preserve">Rušenje postojećeg betonskog stubišta kod Arsenala. Stubište se sastoji od dva podesta i konzolnog kraka. Donji betonski podest je dimenzija cca 160x130 cm, konzolni krak se sastoji od 10 stuba dim 32x140x16,6 cm. Gornji djelomično konzolni podest je dim. cca 160x160 cm. Stavka uključuje odvoz materijala na gradski deponij na udaljenosti do 8 km. </t>
  </si>
  <si>
    <r>
      <t>Demontaža i odvoz oštećenih gazišta  od kamenih masiva. Odvoz na gradski deponij na udaljenosti do 8 km. Obračun po m</t>
    </r>
    <r>
      <rPr>
        <vertAlign val="superscript"/>
        <sz val="10"/>
        <rFont val="Tahoma"/>
        <family val="2"/>
      </rPr>
      <t>1</t>
    </r>
    <r>
      <rPr>
        <sz val="10"/>
        <rFont val="Tahoma"/>
        <family val="2"/>
      </rPr>
      <t xml:space="preserve"> demontiranih gazišta.
Masivi:
</t>
    </r>
  </si>
  <si>
    <t>Skidanje i odvoz kamenog opločanja sa istupnih podesta i međupodesta stubišta. Debljina opločanja je 3-5 cm. Odvoz na deponiju udaljenu do maksimalno 10 km.</t>
  </si>
  <si>
    <t>Materijal za izradu klupe je iroko masiv. Izvođač može, ukoliko dokaže da je to kvaltetnije rješenje, ponuditi izradu elemenata klupe od lameliranih elemenata (ljepljenjem  manjih dašćica).
Spoj sjedećeg dijela i naslona izveden je u radijusu r= 15 cm. Naslon je u otklonu od 105° u odnosu na sjedište. Krajevi elementa na sjedećem dijelu i vrhu naslona zakrivljeni su u radijsu od 5 cm. Elementi se postavljaju na svijetlom razmaku 2 cm jedan od drugoga. Elemeni na sjedalu i na naslonu imaju utor u koji se postavljaju vezne daske.
Prije početka izrade i montaže na gradilištu, izvođač mora razraditi radioničku dokumentaciju, donijeti je na ovjeru projektantu te napraviti probni uzorak na kojem će se uskladiti svi detalji klupe (obrada materijala, visine, detalji izvedbe i sl.). 
U stavku je uključen sav potreban rad i materijal za ugradnju klupe, izrada potrebnog broja uzoraka i montaža.
U svemu prema detaljima projekta. Za sve nejasnoće i objašnjenja vezana za izvedbu, konzultirati projektanta.</t>
  </si>
  <si>
    <t xml:space="preserve">Svi čelični elementi su vruće cinčani i bojani antracit sivom poluuretanskom bojom (uključene sve potrebne predradnje, kontakt slojevi i sl.)
Stavka uključuje sav potreban rad, materijal, razradu radioničke dokumantacije, izradu potrebnog broja uzoraka kao i ostale radnje potrebne da bi se gotova ograda predala naručitelju.
Obračun po m¹ montirane ograde. </t>
  </si>
  <si>
    <t xml:space="preserve">Stavka uključuje i obveznu razradu radioničke dokumentacije, izradu potrebnog broja  uzoraka kao i ostale radnje potrebne da bi se dobio kvalitetni proizvod. 
U svemu prema projektu, shemi i detaljima. U slučaju nejasnoća i za sva detaljna objašnjenja, kontaktirati projektanta.
Kompozicija (obloga) se sastoji od sljedećih elemenata:
- Ležajna ploča 180x1655 mm    kom 1
- Limovi d= 5.0 mm; l= od 1950 do 2250 mm
Š= 100 mm        kom 26
Š= 150 mm        kom 19
Š= 200 mm        kom 4
Š= 250 mm        kom 4
Š= 300 mm        kom 8
Š= 350 mm        kom 23
</t>
  </si>
  <si>
    <t xml:space="preserve">Izrada i montaža nove ograde stubišta kod Arsenala.
Ograda se radi po uzoru na postojeću ogradu osim što je razmak vertikala smanjen na razmak cca 13 cm.
Verikale su od sandučastih čeličnih profila 30x30x2 mm, a horizomtala i rukohvat od plosnog će 30x8 mm . Visina ograde je približno 110 cm. Ograda je sidrena u kameni zid ispod gazišta.
Rad uključuje  antikorozivne zaštite svih metalnih dijelova te završne obrade bojenjem sa dva namaza poliuretanskim lakom u boji i tonu po izboru projektanta (antracit siva boja bez metalnog efekta).
Stavka uključuje sav opisani rad i materijal.
Stavka uključuje i sve potrebne pripremne radove. Izvođač je prije početka radova dužan izraditi radionički nacrt, te isti odnijeti na suglasnost projektantu i nadležnom konzervatorskom odjelu. </t>
  </si>
  <si>
    <t xml:space="preserve">Prije početka izrade i montaže na gradilištu, izvođač mora razraditi radioničku dokumentaciju, donijeti je na ovjeru projektantu te napraviti probni uzorak na kojem će se uskladiti svi detalji klupe (obrada materijala, visine, detalji izvedbe i sl.). 
U stavku je uključen sav potreban rad i materijal za ugradnju klupe, izrada potrebnog broja uzoraka i montaža.
U svemu prema detaljima projekta. Za sve nejasnoće i objašnjenja vezana za izvedbu, konzultirati projektanta.
</t>
  </si>
  <si>
    <t xml:space="preserve">Svi pokretni dijelovi I spojni material inox čelik.
Betonska baza od tamno smeđeg betona ojačanog staklenim vlaknima sa ugrađenim inox prirubnicama za montažu kante.
Dimenzije kante: visina 975 mm, promjer 273 mm
Težina 27 kg
Volumen: 25 + 1,5 litara
Kante se u pravilu postavljaju uz klupe za sjedenje, užu lokaciju za postavljanje kanti dogovoriti sa projektantom. Prije početka izrade i montaže na gradilištu, izvođač mora razraditi radioničku dokumentaciju, donijeti je na ovjeru projektantu te napraviti probni uzorak na kojem će se uskladiti svi detalji (obrada materijala, visine, detalji izvedbe i sl.). </t>
  </si>
  <si>
    <r>
      <t>m</t>
    </r>
    <r>
      <rPr>
        <sz val="10"/>
        <color theme="1"/>
        <rFont val="Tahoma"/>
        <family val="2"/>
        <charset val="238"/>
      </rPr>
      <t>'</t>
    </r>
  </si>
  <si>
    <t>Prije početka izrade i montaže na gradilištu, izvođač mora razraditi radioničku dokumentaciju, donijeti je na ovjeru projektantu te napraviti probni uzorak na kojem će se uskladiti svi detalji klupe (obrada materijala, visine, detalji izvedbe i sl.). 
U stavku je uključen sav potreban rad i materijal za ugradnju ležaja, izrada potrebnog broja uzoraka i montaža.
U svemu prema detaljima projekta. Za sve nejasnoće i objašnjenja vezana za izvedbu, konzultirati projektanta.</t>
  </si>
  <si>
    <t>U svemu prema projektu, shemi i detaljima. U slučaju nejasnoća i za sva detaljna objašnjenja, kontaktirati projektanta.
Kompozicija (obloga) se sastoji od sljedećih elemenata:
- Ležajna ploča  1550x1100x5 mm sa rupom u sredini 1150x700 mm          kom 1
- Limovi d= 5.0 mm; l= od 1050 do 1250 mm
Š= 100 mm        kom 12
Š= 150 mm        kom 13
Š= 200 mm        kom 6
Š= 250 mm        kom 6
Š= 300 mm        kom 4
Š= 350 mm        kom 4</t>
  </si>
  <si>
    <t xml:space="preserve">Stavka uključuje i obveznu razradu radioničke dokumentacije, izradu potrebnog broja  uzoraka kao i ostale radnje potrebne da bi se dobio kvalitetni proizvod. 
U svemu prema projektu, shemi i detaljima. U slučaju nejasnoća i za sva detaljna objašnjenja, kontaktirati projektanta.
Ukupna razvijena površina limene oplate iznosi 105,00 m².  
</t>
  </si>
  <si>
    <t>Obračun po komadu postavljene skulpture.</t>
  </si>
  <si>
    <t>Nacrti, tehnički opis, uvjeti izdani od nadležnog konzervatorskog odjela i ovaj  troškovnik čine cjelinu projekta.</t>
  </si>
  <si>
    <r>
      <rPr>
        <b/>
        <sz val="10"/>
        <color theme="1"/>
        <rFont val="Tahoma"/>
        <family val="2"/>
      </rPr>
      <t>Opći uvjeti:</t>
    </r>
    <r>
      <rPr>
        <sz val="10"/>
        <color theme="1"/>
        <rFont val="Tahoma"/>
        <family val="2"/>
      </rPr>
      <t xml:space="preserve">
Prilikom uređenja terena izvođač radova mora se pridržavati svih uvjeta i opisa u projektnoj dokumentaciji kao i važećih propisa.
</t>
    </r>
    <r>
      <rPr>
        <b/>
        <sz val="10"/>
        <color theme="1"/>
        <rFont val="Tahoma"/>
        <family val="2"/>
      </rPr>
      <t>Gradiva:</t>
    </r>
    <r>
      <rPr>
        <sz val="10"/>
        <color theme="1"/>
        <rFont val="Tahoma"/>
        <family val="2"/>
      </rPr>
      <t xml:space="preserve">
Ovi radovi vezani su za uspostavljanje i osposobljavanje terena za građevinsku djelatnost, a odnose se na rezanje stabala, grana, čišćenje i sječenje šiblja, otkopavanje i vađenje panjeva i skidanje travnatih busena (humusni sloj) i čišćenje gradilišta od svih nečistoća.
Na gradilištu se moraju, kako u pripremi tako i u izgradnji, organizirati i sprovoditi svi radovi tako da se ne ošteti prirodna slika okoline, da se ne oštete i unište razni uređaji (vodovod, elektrovodovi i sl.), te se sačuvaju povijesni spomenici.
Čišćenje terena sastoji se u vađenju šiblja, rušenju ograda, građevina i svih postrojenja koja bi ometala izvršenje radova. Obaranje drveća vrši se sječenjem drveća i vađenjem korijenja i panjeva. Poslije krčenja sve rupe treba ispuniti zemljom.
Površinski sloj skida se u debljini 40 cm na svim kolnim, pješačkim i zelenim površinama unutar granice obuhvata.</t>
    </r>
  </si>
  <si>
    <t>Obračun ograde po metru dužnom</t>
  </si>
  <si>
    <t>Obračun skupne ploče</t>
  </si>
  <si>
    <t>Obračun po predaji i odobrenju od strane nadzornog inženjera</t>
  </si>
  <si>
    <t>Obračun po kompletu izrađenog elaborata i ishođenoj suglasnosti.</t>
  </si>
  <si>
    <t>Izrada elaborata privremene regulacije prometa. - Osiguranje prometa za vrijeme izvedbe predmetnih građevina. Stavka obuhvaća izradu projekta privremene regulacije prometa i ishođenje suglasnosti kao i sve eventualne izmjene inicirane od strane Grada Zadra ili drugog nadležnog tijela (MUP). Elaborat mora obuhvaćati sve poddionice  prema dinamici izvođenja radova.  Dokumentacija mora biti izrađena uz suglasnost nadležnih službi Grada Zadra. Izrada projekta privremene regulacije prometa u 3 primjerka.</t>
  </si>
  <si>
    <t>Dobava, izrada, montaža, održavanje i demontaža horizontalne i vertikalne prometne signalizacije za privremenu regulaciju prometa. Signalizaciju izvesti u svemu prema odobrenom prometnom elaboratu.</t>
  </si>
  <si>
    <t>Obračun po kompletu po završetku radova i dostavi izvještaja.</t>
  </si>
  <si>
    <t>a) NKV</t>
  </si>
  <si>
    <t>b) VKV</t>
  </si>
  <si>
    <t>a) Kameni opločnik</t>
  </si>
  <si>
    <t>b) Rubnjak</t>
  </si>
  <si>
    <t>c) Rigol</t>
  </si>
  <si>
    <t>d) Kišne rešetke, šahtovi i sl.</t>
  </si>
  <si>
    <t xml:space="preserve">Skidanje postojećeg kamenog opločenja sa pješačkih površina. Stavka uključuje i skidanje svih kamenih i betonskih rubnjaka, rigola, šahtova, kišnih rešetki i sl.
Prije nuđenja preporučuje se obilaženje i pregled gradilišta na kojem će se izvoditi radovi kako bi se utvrdio točan obim i složenost posla. Kamen se skladišti na udaljenosti do 10 km.  </t>
  </si>
  <si>
    <r>
      <t>Obračun po m</t>
    </r>
    <r>
      <rPr>
        <sz val="10"/>
        <rFont val="Calibri"/>
        <family val="2"/>
        <charset val="238"/>
      </rPr>
      <t>²</t>
    </r>
    <r>
      <rPr>
        <sz val="10"/>
        <rFont val="Tahoma"/>
        <family val="2"/>
      </rPr>
      <t xml:space="preserve"> uklonjenog i skladištenog kamena.</t>
    </r>
  </si>
  <si>
    <t>Obračun po kompletno uklonjenoj i zbrinutoj cijevi.</t>
  </si>
  <si>
    <r>
      <t>Frezanje asfalta u predmetnoj zoni obuhvata - uklop u postojeće prometnice. Stavka obuhvaća strojno frezanje (ohrapavljenje) asfalta debljine od 0-4 cm. Nakon toga postojeću asfaltnu konstrukciju potrebno je očistiti i oprašiti, zatim prskati bitumenom neposredno prije novog asfaltiranja. Građevinski otpad deponirati u skladu sa Pravilnikom o uvjetima za postupanje sa otpadom</t>
    </r>
    <r>
      <rPr>
        <sz val="10"/>
        <color rgb="FFFF0000"/>
        <rFont val="Tahoma"/>
        <family val="2"/>
      </rPr>
      <t xml:space="preserve"> </t>
    </r>
    <r>
      <rPr>
        <sz val="10"/>
        <color theme="1"/>
        <rFont val="Tahoma"/>
        <family val="2"/>
        <charset val="238"/>
      </rPr>
      <t xml:space="preserve">NN123/97;112/01 </t>
    </r>
    <r>
      <rPr>
        <sz val="10"/>
        <rFont val="Tahoma"/>
        <family val="2"/>
      </rPr>
      <t xml:space="preserve">(ili drugoj jednakovrijednoj normi). Stavka uključuje utovar i odvoz te stalno zbrinjavanje na za to predviđen deponij uključujući troškove deponiranja i pronalaženja deponije. </t>
    </r>
  </si>
  <si>
    <r>
      <t>Obračun po m</t>
    </r>
    <r>
      <rPr>
        <sz val="10"/>
        <rFont val="Calibri"/>
        <family val="2"/>
        <charset val="238"/>
      </rPr>
      <t>².</t>
    </r>
  </si>
  <si>
    <r>
      <t>Vraćanje u prvobitno stanje, izrada habajućeg sloja AC11E surf 50/70 AG1 M3, debljine 4,0 cm.  Konačnu sanaciju izvest prema uvjetima nadležnog javnopravnog tijela.U cijeni su sadržani svi troškovi nabave materijala, proizvodnje i ugradnje asfaltne mješavine, prijevoz, oprema i sve ostalo što je potrebno za potpuno izvođenje radova. Obnavljanje kolničke konstrukcije lokalne ceste. Obračun je po m2 gornje površine stvarno položenog i ugrađenog habajućeg sloja od asfaltbetona sukladno projektu. Izvedba i kontrola kakvoće prema</t>
    </r>
    <r>
      <rPr>
        <sz val="10"/>
        <color theme="1"/>
        <rFont val="Tahoma"/>
        <family val="2"/>
        <charset val="238"/>
      </rPr>
      <t xml:space="preserve"> (HRN EN 13108-1</t>
    </r>
    <r>
      <rPr>
        <sz val="10"/>
        <rFont val="Tahoma"/>
        <family val="2"/>
      </rPr>
      <t>ili drugoj jednakovrijednoj normi) i tehničkim svojstvima i zahtjevima za građevne proizvode za proizvodnju asfaltnih mješavina i za asfaltne slojeve kolnika. Stavka obuhvaća prskanje bitumenskom emulzijom i izradu habajućeg sloja asfalta.</t>
    </r>
  </si>
  <si>
    <r>
      <t>Vraćanje u prvobitno stanje, izrada rubnjaka od predgotovljenih elemenata tipskog poprečnog presjeka 15/25 cm iz betona klase C35/45 na betonskoj podlozi iz betona C12/15, prema detaljima iz projekta. Obračun je po m´ izvedenog rubnjaka, a u cijenu je uključena izvedba podloge i temelja, nabava predgotovljenih elemenata i betona, privremeno uskladištenje  i razvoz, svi prijevozi i prijenosi, priprema obloge, rad na ugradnji s obradom sljubnica, njege betona te sav pomoćni rad i materijali. Sve u skladu s točkom</t>
    </r>
    <r>
      <rPr>
        <sz val="10"/>
        <color theme="1"/>
        <rFont val="Tahoma"/>
        <family val="2"/>
        <charset val="238"/>
      </rPr>
      <t xml:space="preserve"> 3-04.7. OTU-a. </t>
    </r>
    <r>
      <rPr>
        <sz val="10"/>
        <rFont val="Tahoma"/>
        <family val="2"/>
      </rPr>
      <t>Ukoliko opći tehnički uvjeti (OTU-2001.) svojom uputom propisuju korištenje, odnosno postupanje sukladno određenoj normi, naručitelj će prihvatiti jednakovrijednu zamjenjujuću normu ili propis, kako je opisano i u sadržaju općih tehničkih uvjeta.</t>
    </r>
  </si>
  <si>
    <r>
      <t>m</t>
    </r>
    <r>
      <rPr>
        <sz val="10"/>
        <rFont val="Tahoma"/>
        <family val="2"/>
        <charset val="238"/>
      </rPr>
      <t>'</t>
    </r>
  </si>
  <si>
    <r>
      <t>m</t>
    </r>
    <r>
      <rPr>
        <sz val="10"/>
        <rFont val="Calibri"/>
        <family val="2"/>
        <charset val="238"/>
      </rPr>
      <t>³</t>
    </r>
  </si>
  <si>
    <t>Vraćanje u prvobitno stanje sve horizontalne prometne signalizacije (pješ. prijelazi, prometne trake, uređenje križanja, stop, škola,  i ost.), kao i svih ostalih parkirnih ili drugih oznaka na području izvođenja radova. Horizontalana prometna signalizacije izvodi se od bijele boje s retroreflektivnim zrncima klase II. Oznake na kolniku izvode se prema projektu prometne opreme i signalizacije, a u skladu s važećim Pravilnikom o prometnim znakovima, opremi i signalizaciji na cestama i važećim hrvatskim normama koje reguliraju to područje. U cijenu ulazi sav rad, materijal prijevoz i sve ostalo što je potrebno za potpuni dovršetak posla uključujući potrebna ispitivanja kakvoće materijala i rada. Izvedba, kontrola kakvoće i obračun prema OTU 9-02 i 9-02.3. Ukoliko opći tehnički uvjeti (OTU-2001.) svojom uputom propisuju korištenje, odnosno postupanje sukladno određenoj normi, naručitelj će prihvatiti jednakovrijednu zamjenjujuću normu ili propis, kako je opisano i u sadržaju općih tehničkih uvjeta.</t>
  </si>
  <si>
    <t>2.2.1.2.</t>
  </si>
  <si>
    <t>2.2.1.3.</t>
  </si>
  <si>
    <t>2.2.1.4.</t>
  </si>
  <si>
    <t>2.2.1.5.</t>
  </si>
  <si>
    <t>2.2.1.6.</t>
  </si>
  <si>
    <t>2.2.1.7.</t>
  </si>
  <si>
    <t>2.2.1.8.</t>
  </si>
  <si>
    <t>2.2.1.9.</t>
  </si>
  <si>
    <t xml:space="preserve">Razbijanje, rušenje i odvoz materijala postojećeg betonskog kanalizacijskog okna svijetlih dimenzija 1,0*1,0*0,8m (postojeće spojno okno kod tržnice) nakon izvođenja provizorne fekalne mreže radi osiguranja odvodnje potrošača za vrijeme radova, te odvoz materijala na deponij skupa s materijalom iz iskopa na udaljenost do 8 km, sve u skladu sa Pravilnik o građevnom otpadu i otpadu koji sadrži azbest NN69/2016. Stavkom je obuhvaćen sav potreban rad i materijal, te manipulativni troškovi po gradilištu. </t>
  </si>
  <si>
    <t xml:space="preserve">Zbrinjavanje viška iskopanog materijala u skladu sa Pravilnik o građevnom otpadu i otpadu koji sadrži azbest NN69/2016. Stavkom su obuhvaćeni i manipulativni troškovi po gradilištu radi odvoza i ugradnje materijala iz iskopa sa jedne pozicije gradilišta na drugu, u ovisnosti o kategoriji tla i uz suglasnost nadzornog inženjera.  </t>
  </si>
  <si>
    <t>2.2.1.10.</t>
  </si>
  <si>
    <r>
      <rPr>
        <b/>
        <sz val="10"/>
        <color theme="1"/>
        <rFont val="Tahoma"/>
        <family val="2"/>
        <charset val="238"/>
      </rPr>
      <t>Opći uvjeti:</t>
    </r>
    <r>
      <rPr>
        <sz val="10"/>
        <color theme="1"/>
        <rFont val="Tahoma"/>
        <family val="2"/>
      </rPr>
      <t xml:space="preserve">
Kakvoća betona mora odgovarati važećim propisima. Kontrola kakvoće i uzorkovanje ugrađenog betona vrši se u svemu prema odredbama iz potpoglavlja 7-00.1 i 7-00.2 knjige IV O.T.U.-a. Izvoditelj je dužan pribaviti sve potrebne ateste i "projekt betona". Cijenom treba biti obuhvaćena mehanička ugradba, njega i ispitivanje. Betonu C35/45 (u zoni podzemnih voda) obvezno dodati aditive za vodonepropusnost.Svaka izmjena u izvedbi armirano-betonske konstrukcije mora biti izvedena u dogovoru s projektantom konstrukcije i nadzornom službom. U protivnom izvođač snosi odgovornost za točnost radova. U svim betonskim i armirano-betonskim konstrukcijama moraju biti ostavljeni svi otvori prema nacrtnoj dokumentaciji. Radni spoj na mjestu gdje je prekinuta faza betoniranja treba adekvatno obraditi ugradnjom povezne armature te premazima i brtvenim trakama s kriterijem vodonepropusnosti betona  prema HRN EN 12390-8 (ili drugoj jednakovrijednoj normi). Stavkom je obuhvaćen i rad pumpi za ispumpavanje nakupljene vode tijekom betoniranja. Ukoliko opći tehnički uvjeti (OTU-2001.) svojom uputom propisuju korištenje, odnosno postupanje sukladno određenoj normi, naručitelj će prihvatiti jednakovrijednu zamjenjujuću normu ili propis, kako je opisano i u sadržaju općih tehničkih uvjeta. </t>
    </r>
  </si>
  <si>
    <t>2.2.4.5.</t>
  </si>
  <si>
    <t>2.2.4.6.</t>
  </si>
  <si>
    <t>2.2.4.7.</t>
  </si>
  <si>
    <t>2.2.4.8.</t>
  </si>
  <si>
    <t>2.2.4.9.</t>
  </si>
  <si>
    <t>Geodetski radovi - izrada Elaborata iskolčenja (uključivo i sve instalacije) i iskolčenje objekata. Stavka obuhvaća iskolčenje objekata u trasi i preko trase, instalacija,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Izvedba, kontrola kakvoće i obračun prema OTU 1-02. Ukoliko opći tehnički uvjeti (OTU-2001.) svojom uputom propisuju korištenje, odnosno postupanje sukladno određenoj normi, naručitelj će prihvatiti jednakovrijednu zamjenjujuću normu ili propis, kako je opisano i u sadržaju općih tehničkih uvjeta. Elaborat iskolčenja dostaviti u 3 primjeka u pisanom obliku te dva na CD-u (Word, ACAD).</t>
  </si>
  <si>
    <t>2.3.1.2.</t>
  </si>
  <si>
    <t>2.3.1.3.</t>
  </si>
  <si>
    <t>2.3.1.4.</t>
  </si>
  <si>
    <t>2.3.1.5.</t>
  </si>
  <si>
    <t>2.3.1.6.</t>
  </si>
  <si>
    <t>2.3.1.7.</t>
  </si>
  <si>
    <t>2.3.1.8.</t>
  </si>
  <si>
    <t>2.3.1.9.</t>
  </si>
  <si>
    <t>2.3.1.10.</t>
  </si>
  <si>
    <t>Obnavljanje AB temelja i zidova bedema u slučaju njihovog oštećenja tjekom izvedbe proboja vertikala odvodnje. Temelje i zidove potrebno vratiti u prvobitno stanje. Temelji i zidovi izvode se od betona klase C 34/45 s nabavom, ugradnjom i njegom betona, te zatrpavanje nakon izrade temelja i zidova materijalom iz iskopa s odvozom viška materijala na deponij na udaljenosti do 8 km. U cijenu je uključena nabava materijala, oplata, beton i armatura, potrebni dovozi i odvozi te sav potreban rad i materijal.</t>
  </si>
  <si>
    <t>Beton C 35/40</t>
  </si>
  <si>
    <t>Armatura Q 139</t>
  </si>
  <si>
    <t>Nabava, dobava i ugradnja kanalica linijske odvodnje nazivne širine 20cm - kanalica mora biti od betona ojačanog vlaknima, klasa opterećenja od A 15 - F 900 prema DIN V 19580/EN 1433 (ili drugoj jednakovrijednoj normi), sukladno s CE normom, s okvirom izrađenog od pocinčanog čelika visine 4 cm, SIDE-LOCK bezvijčanim sistem pričvršćivanja rešetke s dodatnih 8 vijaka pričvršćenja na metar duljine i protukliznim utorima u okviru. Okvir za prihvat rešetke mora biti usidren u tijelo kanalice 130 mm radi visoke stabilnosti sustava. Debljina stijenke kanala min. 45 mm. Dimenzije kanala L/W/H 1000x390x460 mm. Rešetka je mrežasta i izrađena od nodularnog lijeva i zaštićena KTL zaštitom. Otvori na rešetki su 15/25 mm. Površina korisnog poprečnog presjeka je 938cm2. Rešetka je za klasu opterećenja E600 sukladno EN1433 (ili drugoj jednakovrijednoj normi).  Klasa A1 (negorivi materijal). Kao reviziono/izljevni element koristi se pjeskolov. Kanal se polaže u obložni beton bočno 15 cm i temelj 15 cm. Stavkom obuhvaćen sav potreban rad i materijal. Obračun po kompletno ugrađenoj linijskoj rešetci uključivo sve elemente do pune funkcionalnosti.</t>
  </si>
  <si>
    <t>2.4.1.2.</t>
  </si>
  <si>
    <t>2.4.1.3.</t>
  </si>
  <si>
    <t>2.4.1.4.</t>
  </si>
  <si>
    <t>2.4.1.5.</t>
  </si>
  <si>
    <t>2.4.1.6.</t>
  </si>
  <si>
    <t>2.4.1.7.</t>
  </si>
  <si>
    <t>2.4.1.8.</t>
  </si>
  <si>
    <t>2.4.1.9.</t>
  </si>
  <si>
    <t xml:space="preserve">Zbrinjavanje viška iskopanog materijala u skladu sa Pravilnikom o gospodarenju građevinskim otpadom NN 38/08.  Stavkom su obuhvaćeni i manipulativni troškovi po gradilištu radi odvoza i ugradnje materijala iz iskopa sa jedne pozicije gradilišta na drugu, u ovisnosti o kategoriji tla i uz suglasnost nadzornog inženjera.  </t>
  </si>
  <si>
    <t>Demontaža postojeće vodovodne mreže nakon izvođenja provizorne mreže radi osiguranja vodoopskrbe potrošača za vrijeme radova, te njen odvoz na deponij, sve u skladu sa Pravilnikom o gospodarenju građevinskim otpadom N.N. 38/08 (ili drugoj jednakovrijednoj normi). Stavkom su obuhvaćeni i manipulativni troškovi po gradilištu radi demontaže i uodvoza materijala iz iskopa sa jedne pozicije gradilišta na drugu. 
 Obračun po m' cjevovoda.</t>
  </si>
  <si>
    <r>
      <t>Obračun po m</t>
    </r>
    <r>
      <rPr>
        <sz val="10"/>
        <rFont val="Calibri"/>
        <family val="2"/>
        <charset val="238"/>
      </rPr>
      <t>³</t>
    </r>
    <r>
      <rPr>
        <sz val="10"/>
        <rFont val="Tahoma"/>
        <family val="2"/>
      </rPr>
      <t xml:space="preserve"> sraslog materijala.</t>
    </r>
  </si>
  <si>
    <t>2.4.1.10.</t>
  </si>
  <si>
    <t>2.4.1.11.</t>
  </si>
  <si>
    <r>
      <rPr>
        <b/>
        <sz val="10"/>
        <color theme="1"/>
        <rFont val="Tahoma"/>
        <family val="2"/>
        <charset val="238"/>
      </rPr>
      <t>Opći uvjeti:</t>
    </r>
    <r>
      <rPr>
        <sz val="10"/>
        <color theme="1"/>
        <rFont val="Tahoma"/>
        <family val="2"/>
        <charset val="238"/>
      </rPr>
      <t xml:space="preserve">
Kakvoća betona mora odgovarati važećim propisima. Kontrola kakvoće i uzorkovanje ugrađenog betona vrši se u svemu prema odredbama iz potpoglavlja 7-00.1 i 7-00.2 knjige IV O.T.U.-a. Ukoliko opći tehnički uvjeti (OTU-2001.) svojom uputom propisuju korištenje, odnosno postupanje sukladno određenoj normi, naručitelj će prihvatiti jednakovrijednu zamjenjujuću normu ili propis, kako je opisano i u sadržaju općih tehničkih uvjeta. Izvoditelj je dužan pribaviti sve potrebne ateste i "projekt betona". Cijenom treba biti obuhvaćena mehanička ugradba, njega i ispitivanje.Betonu C35/45 (u zoni podzemnih voda) obvezno dodati aditive za vodonepropusnost.Svaka izmjena u izvedbi armirano-betonske konstrukcije mora biti izvedena u dogovoru s projektantom konstrukcije i nadzornom službom. U protivnom izvođač snosi odgovornost za točnost radova. U svim betonskim i armirano-betonskim konstrukcijama moraju biti ostavljeni svi otvori prema nacrtnoj dokumentaciji. Radni spoj na mjestu gdje je prekinuta faza betoniranja treba adekvatno obraditi ugradnjom povezne armature te premazima i brtvenim trakama s kriterijem vodonepropusnosti betona  prema HRN EN 12390-8 (ili drugoj jednakovrijednoj normi). Stavkom je obuhvaćen i rad pumpi za ispumpavanje nakupljene vode tijekom betoniranja.</t>
    </r>
  </si>
  <si>
    <t>Demontaža nadzemnog hidranata DN 80 od ljevanog željeza (hidrant pokraj stepenica na križanju Ulice Bedemi zadarskih pobuna i Ulice Narodnog lista), kompletno sa vijcima i brtvama za radni tlak 10 bara. Hidranti se odvoze na deponiju udaljenosti do 8 km.</t>
  </si>
  <si>
    <t>Obračun po komadu kompletno demontiranog i deponiranog nadzemnog hidranta.</t>
  </si>
  <si>
    <r>
      <t>Obračun po m</t>
    </r>
    <r>
      <rPr>
        <sz val="10"/>
        <rFont val="Tahoma"/>
        <family val="2"/>
        <charset val="238"/>
      </rPr>
      <t>'</t>
    </r>
    <r>
      <rPr>
        <sz val="10"/>
        <rFont val="Tahoma"/>
        <family val="2"/>
      </rPr>
      <t xml:space="preserve"> izvedenog rubnjaka.</t>
    </r>
  </si>
  <si>
    <t>FEKALNA ODVODNJA</t>
  </si>
  <si>
    <t xml:space="preserve"> ZEMLJANI RADOVI UKUPNO</t>
  </si>
  <si>
    <t xml:space="preserve"> BETONSKI I ARMIRANO-BETONSKI RADOVI UKUPNO</t>
  </si>
  <si>
    <t xml:space="preserve"> ZIDARSKI RADOVI UKUPNO</t>
  </si>
  <si>
    <t>MONTAŽERSKI RADOVI UKUPNO</t>
  </si>
  <si>
    <t>UKUPNO VODOVOD I ODVODNJA:</t>
  </si>
  <si>
    <t>REKAPITULACIJA FEKALNE ODVODNJE</t>
  </si>
  <si>
    <t>OBORINSKA ODVODNJA</t>
  </si>
  <si>
    <t>BETONSKI I ARMIRANO-BETONSKI RADOVI UKUPNO</t>
  </si>
  <si>
    <t xml:space="preserve">ZIDARSKI RADOVI UKUPNO </t>
  </si>
  <si>
    <t>2.3.4.6.</t>
  </si>
  <si>
    <t>2.3.4.7.</t>
  </si>
  <si>
    <t>2.3.4.8.</t>
  </si>
  <si>
    <t>REKAPITULACIJA TROŠKOVNIKA  VODOVODA</t>
  </si>
  <si>
    <t>VODOVOD UKUPNO:</t>
  </si>
  <si>
    <t xml:space="preserve">Pripremni radovi na iskopu vrše se prema projektu i terminskom planu radova potrvđenom od strane nadzornog inžinjera. Sakupljeni materijal od iskopa mora se u najkraćem mogućem roku otpremiti sa gradilišta na gradski deponij ili na mjesto koje odredi nadzor. Kvalitetu zemlje prije ugradnje mora potvrditi , na osnovu uzorka uzetog sa izvora gdje se zemlja nabavlja, a prema pravilima struke, stručna organizacija koju odredi nadzor. Prihvaćanje kvalitete zemlje nakon dobivenih rezultata kao i eventualne mogućnosti dopune hranjive vrijednosti zemlje (prema planu sadnje) koju nudi izvođač, potvrđuje nadzorni inžinjer i projektant. Eventualne izmjene elemenata koje ponudi izvođač također mora potvrditit nadzorni inžinjer i projektant.
</t>
  </si>
  <si>
    <t xml:space="preserve">Iskop jama za sadnju većeg grmlja. Dimenzije jama 0,6 cm x 0,6 cm x 0,6 cm, te odvoz materijala na deponij na udaljenosti do 8 km.
0,6 x 0,6 x 0,6= 0,22 m³
 38 kom x 0.22 =  8,36 m³ 
</t>
  </si>
  <si>
    <t>REKAPITULACIJA TROŠKOVNIKA ZADARSKIH BEDEMA</t>
  </si>
  <si>
    <t>Izrada dekorativnog betona cetificiranog sa oznakom  C30/37,XC3,XD2,XA1,XM1,S4 Dmax 8 Cl 0,2 debljine 16 cm. 
Stavka obuhvaća:</t>
  </si>
  <si>
    <t xml:space="preserve">Obračun po m3 </t>
  </si>
  <si>
    <r>
      <rPr>
        <b/>
        <sz val="10"/>
        <color theme="1"/>
        <rFont val="Tahoma"/>
        <family val="2"/>
        <charset val="238"/>
      </rPr>
      <t>Izrada fuga između kamenih kocki dim 10 x 10 x 10 cm od dekorativnog betona</t>
    </r>
    <r>
      <rPr>
        <sz val="10"/>
        <color theme="1"/>
        <rFont val="Tahoma"/>
        <family val="2"/>
      </rPr>
      <t>. Širina fuge iznosi 2,0 cm a visina 10,0 cm. Obračun se vrši po m2 tlocrtne površine izvedene fuge (16,38 m¹ fuge/m² ukupne površine kamena i fuga) . Stavka obuhvaća:</t>
    </r>
  </si>
  <si>
    <t>Obračun prema m² izvedene fuge</t>
  </si>
  <si>
    <r>
      <t xml:space="preserve">Opći uvjeti:
</t>
    </r>
    <r>
      <rPr>
        <sz val="10"/>
        <color theme="1"/>
        <rFont val="Tahoma"/>
        <family val="2"/>
        <charset val="238"/>
      </rPr>
      <t xml:space="preserve">Ugradnja betona u betonsku konstrukciju provodi se prema normama HRN EN 13670 i HRN EN 13670/NA (ili drugim jednakovrijednim normama).
Za betonske konstrukcije rabe se materijali i građevni proizvodi koji su navedeni u normi HRN EN 1992-1-1 (ili drugoj jednakovrijednoj normi) (beton, čelik za armiranje, čelik za prednapinjanje, uređaji za prednapinjanje, predgotovljeni betonski elementi), a čija su svojstva u skladu s odgovarajućim tehničkim specifikacijama na koje upućuje ova norma ili druga jedankovrijedna norma.
BETON
Tehnička svojstva i drugi zahtjevi te potvrđivanje sukladnosti betona određuju se odnosno provode prema normi HRN EN 206:2014 Beton: Specifikacije, svojstva proizvodnja i sukladnost (ili drugoj jednakovrijednoj normi).
Kontrola betona prije ugradnje u betonsku konstrukciju, provodi se u skladu s odgovarajućim tehničkim specifikacijama za beton, normama HRN EN 13670 i HRN EN 13670/NA (ili drugim jednakovrijednim normama).
Ispitivanje svojstva svježeg beton provodi se sukladno normi HRN EN 12350-2 (ili drugoj jednakovrijednoj normi).
Ispitivanje očvrslog betona provodi se suklando normi HRN EN 12390-3:2012 (ili drugoj jednakovrijednoj normi), dok se uzimanje uzoraka i njegovanje provodi sukladno normi HRN EN 12390-2 (ili drugoj jednakovrijednoj normi).
Određivanje dubine prodora vode pod tlakom (VDP) provodi se sukladno normi HRN EN 12390-8 (ili drugoj jednakovrijednoj normi).
</t>
    </r>
    <r>
      <rPr>
        <b/>
        <sz val="10"/>
        <color theme="1"/>
        <rFont val="Tahoma"/>
        <family val="2"/>
        <charset val="238"/>
      </rPr>
      <t>Plan ispitivanja betona kolničke ploče</t>
    </r>
    <r>
      <rPr>
        <sz val="10"/>
        <color theme="1"/>
        <rFont val="Tahoma"/>
        <family val="2"/>
        <charset val="238"/>
      </rPr>
      <t xml:space="preserve">
Tlačna čvrstoća
Svakog dana betoniranje dekorativnim betonom će se na mjestu ugradnje izraditi po jedan uzorak beton za ispitivanje tlačne čvrstoće betona pri starosti od 28 dana, ali ne manje od jednog uzorka na svakih 100 m3 betona.
Uzorci se izrađuju i njeguju u skladu s HRN EN 12390-2:2009 – Ispitivanje očvrsnuloga betona – 2. Dio: Izrada i njega ispitnih uzoraka za ispitivanje čvrstoća.
Ispitivanje čvrstoće se provodi u skladu s HRN EN 21390-3:2009 – Ispitivanje očvrsnuloga betona – 3. Dio: Tlačna čvrstoća ispitnih uzoraka.
Ocjena rezultata ispitivanja tlačne čvrstoće betona se provodi prema HRN EN 206-1, Dodatak B.
Otpornost betona na habanje
Tijekom betoniranja će se jednom na mjestu ugradnje izraditi tri uzorka betona oblika kocke brida 15 cm. Iz svake kocke će se izraditi po jedan pojedinačni uzorak (epruveta) za ispitivanje otpornosti betona na habanje pri starosti od 28 dana.
Uzorci oblika kocke izrađuju i njeguju u skladu s HRN EN 12390-2:2009 – Ispitivanje očvrsnuloga betona – 2. Dio: Izrada i njega ispitnih uzoraka za ispitivanje čvrstoća.
Ispitivanje otpornosti betona na habanje se provodi u skladu s HRN 1128:2007 – Beton – Smjernice za primjenu HRN EN 206-1, Dodatak M.
Ocjena rezultata ispitivanja otpornosti betona na habanje se provodi prema HRN 1128:2007.
</t>
    </r>
  </si>
  <si>
    <t>2/6 TROŠKOVNIK: VODOVOD I KANALIZACIJA</t>
  </si>
  <si>
    <t>3/6 TROŠKOVNIK: ELEKTROTEHNIČKI RADOVI</t>
  </si>
  <si>
    <t>4/6 TROŠKOVNIK: HORTIKULTURA</t>
  </si>
  <si>
    <t>5/6 TROŠKOVNIK: NAVODNJAVANJE</t>
  </si>
  <si>
    <t>6/6 TROŠKOVNIK: SANACIJA POMOĆNOG OBJEKTA ZA KOMUNIKACIJU</t>
  </si>
  <si>
    <t>RUŠENJA I DEMONTAŽE</t>
  </si>
  <si>
    <t>Demontaža metalnih rešetki (zaštite jednokrilnih prozora) ukupnih dimenzija 95/100 cm.</t>
  </si>
  <si>
    <t>Obračun po komadu demontirane rešetke.</t>
  </si>
  <si>
    <t>Demontaža varene metalne ograde. Ograda je sidrena u betonski zid. Visina ograde je 100 cm. 
Rad obuhvaća:
- piljenje metalnih profila ograde na komade pogodne za transport,
- utovar demontirane ograde u teretno vozilo,
- odvoz i istovar materijala na odgovarajuću deponiju otpadnog materijala.</t>
  </si>
  <si>
    <t>Obračun po m¹ demontirane ograde.</t>
  </si>
  <si>
    <t>Demontaža vanjske stolarije:</t>
  </si>
  <si>
    <t>• dvokrilna vrata 210/250 cm</t>
  </si>
  <si>
    <t>• klizna vrata 210/220 cm</t>
  </si>
  <si>
    <t>• jednokrilna vrata 100/220 cm</t>
  </si>
  <si>
    <t>• jednokrilna vrata 95/220 cm</t>
  </si>
  <si>
    <t>• jednokrilna vrata 80/110 cm</t>
  </si>
  <si>
    <t>• jednokrilni prozor 95/100 cm</t>
  </si>
  <si>
    <t>Demontaža unutarnje složene staklene stijene dimenzija 275+185/330 cm.</t>
  </si>
  <si>
    <t>Demontaža opšava krovnog nadozida i postojećeg zida. Pretpostavljena razvijena širina lima 40 cm.</t>
  </si>
  <si>
    <t>Demontaža vanjskih konzolnih rasvjetnih tijela montiranih na postojeći vijenac građevine.</t>
  </si>
  <si>
    <t>Demontaža vertikalne olučne cijevi.</t>
  </si>
  <si>
    <t>Demontaža vanjskih klima jedinica.</t>
  </si>
  <si>
    <t>Demontaža nadstrešnice od limenih sendvič panela dimenzija 2,00x1,00 m montirane iznad vanjske klima jedinice.</t>
  </si>
  <si>
    <t>Demontaža postojećeg ventilacijskog kanala dimenzija presjeka 40x60 cm.</t>
  </si>
  <si>
    <t>6.1.6.</t>
  </si>
  <si>
    <t>6.1.7.</t>
  </si>
  <si>
    <t>6.1.8.</t>
  </si>
  <si>
    <t>6.1.9.</t>
  </si>
  <si>
    <t>6.1.10.</t>
  </si>
  <si>
    <t>Skidanje dotrajalih postojećih slojeva neprohodnih ravnih krovova do nosive konstrukcije. Pretpostavljeni slojevi krovova su:
- beton za pad,
- toplinska izolacija,
- pvc folija,
- cementni estrih,
- hidroizolacija,
- zaštitni sloj cementa.</t>
  </si>
  <si>
    <t>6.1.11.</t>
  </si>
  <si>
    <t>Obračun po m² skinutog krova.</t>
  </si>
  <si>
    <t>Uklanjanje dijela postojećeg krovnog nadozida pretpostavljene debljine d=15 cm i visine h=25 cm.</t>
  </si>
  <si>
    <t>Rezanje i uklanjanje dijela postojeće armiranobetonske krovne ploče pretpostavljenje debljine d=20 cm.</t>
  </si>
  <si>
    <r>
      <t xml:space="preserve">Rušenje postojećih zidova d=25-32 cm do projektirane kote.
</t>
    </r>
    <r>
      <rPr>
        <b/>
        <sz val="11"/>
        <rFont val="Arial Narrow"/>
        <family val="2"/>
        <charset val="238"/>
      </rPr>
      <t>Napomena:</t>
    </r>
    <r>
      <rPr>
        <sz val="11"/>
        <rFont val="Arial Narrow"/>
        <family val="2"/>
        <charset val="238"/>
      </rPr>
      <t xml:space="preserve"> Rušenje zidova i dijelova zidova izvesti prema kotama i u nagibu prema projektu.</t>
    </r>
  </si>
  <si>
    <t>Izvedba otvora dimenzija 50x50 cm u postojećoj međukatnoj konstrukciji i krovu radi provođenja novog ventilacijskog kanala.</t>
  </si>
  <si>
    <t>6.1.12.</t>
  </si>
  <si>
    <t>6.1.13.</t>
  </si>
  <si>
    <t>6.1.14.</t>
  </si>
  <si>
    <t>6.1.15.</t>
  </si>
  <si>
    <t>6.1.16.</t>
  </si>
  <si>
    <t>Skidanje postojećih slojeva podova uklonjenih dijelova građevine do nosive konstrukcije. Pretpostavljeni slojevi poda su:
- kulir masa na cementnom estrihu,
- plivajući pod.
Obračun po m² skinutog poda.</t>
  </si>
  <si>
    <t>Uklanjanje postojeće hidroizolacije (bitumenske trake) zidova prema tlu u visini h=1 m.</t>
  </si>
  <si>
    <t>6.1.17.</t>
  </si>
  <si>
    <t>RUŠENJE I DEMONTAŽA UKUPNO</t>
  </si>
  <si>
    <t>Strojni iskop zemlje u pojasu od 1 m od postojećih zidova i dubini od 1 m. Materijal iz iskopa deponirati na gradilištu jer će se koristiti kao nasip građevinske jame.</t>
  </si>
  <si>
    <t>Nasipanje iskopanog materijala u građevinsku jamu oko postojećih zidova uz obavezno nabijanje slojeva. Koristiti zdravi materijal iz iskopa.</t>
  </si>
  <si>
    <t>ZEMLJANI RADOVI UKUPNO</t>
  </si>
  <si>
    <t>6.3.3.</t>
  </si>
  <si>
    <t>6.3.4.</t>
  </si>
  <si>
    <t>6.3.5.</t>
  </si>
  <si>
    <t>6.3.6.</t>
  </si>
  <si>
    <t>6.3.7.</t>
  </si>
  <si>
    <t>6.3.8.</t>
  </si>
  <si>
    <t>Betoniranje armiranobetonskog krovnog nadozida debljine 15 cm, betonom razreda tlačne čvrstoće C25/30. Visina nadozida je 25 cm. Stavka uključuje izradu i postavu oplate.</t>
  </si>
  <si>
    <t>• beton</t>
  </si>
  <si>
    <t>• oplata</t>
  </si>
  <si>
    <r>
      <t xml:space="preserve">Betoniranje armiranobetonske monolitne ploče betonom razreda tlačne čvrstoće C30/37. Debljina ploče je 20 cm. Ploča se izvodi s nagibom 1%. Stavka uključuje izradu i postavu oplate te podupiranje do visine 3,50 m.
</t>
    </r>
    <r>
      <rPr>
        <b/>
        <sz val="11"/>
        <rFont val="Arial Narrow"/>
        <family val="2"/>
        <charset val="238"/>
      </rPr>
      <t xml:space="preserve">Napomena: </t>
    </r>
    <r>
      <rPr>
        <sz val="11"/>
        <rFont val="Arial Narrow"/>
        <family val="2"/>
        <charset val="238"/>
      </rPr>
      <t>Na mjestu postavljanja montažnih betonskih ploča izvesti zub širine 5 cm i visine 12 cm radi oslanjanja ploča.</t>
    </r>
  </si>
  <si>
    <r>
      <t>Betoniranje armiranobetonske monolitne ploče betonom razreda tlačne čvrstoće C30/37 na mjestu postojećeg otvora za prodor ventilacijskog kanala. Debljina ploče je 20 cm. Stavka uključuje izradu i postavu oplate te podupiranje do visine 3,50 m.</t>
    </r>
    <r>
      <rPr>
        <b/>
        <sz val="11"/>
        <rFont val="Arial Narrow"/>
        <family val="2"/>
        <charset val="238"/>
      </rPr>
      <t/>
    </r>
  </si>
  <si>
    <t>Izrada, dobava i ugradnja montažnih armiranobetonskih ploča izvedenih betonom razreda tlačne čvrstoće C30/37. Debljina ploča je 12 cm. Ukupno su 3 ploče, svaka dimenzija 95x200 cm. Ploče se gotove dovoze na gradilište i postavljaju na predviđena mjesta.</t>
  </si>
  <si>
    <t>Betoniranje kosog zuba duž unutarnje strane stubišnog kraka radi postavljanja staklene stijene, betonom razreda tlačne čvrstoće 25/30. Stavka uključuje izradu i postavu oplate.</t>
  </si>
  <si>
    <t>Betoniranje vertikalnih armiranobetonskih serklaža betonom razreda tlačne čvrstoće 30/37, presjeka prema nacrtu. Stavka uključuje izradu i postavu oplate.</t>
  </si>
  <si>
    <r>
      <t xml:space="preserve">Betoniranje horizontalnih armiranobetonskih serklaža betonom razreda tlačne čvrstoće 30/37, presjeka prema nacrtu. Stavka uključuje izradu i postavu oplate.
</t>
    </r>
    <r>
      <rPr>
        <b/>
        <sz val="11"/>
        <rFont val="Arial Narrow"/>
        <family val="2"/>
        <charset val="238"/>
      </rPr>
      <t xml:space="preserve">Napomena: </t>
    </r>
    <r>
      <rPr>
        <sz val="11"/>
        <rFont val="Arial Narrow"/>
        <family val="2"/>
        <charset val="238"/>
      </rPr>
      <t>Na mjestu oslanjanja staklenog krova horizontalne serklaže završno fino zagladiti i pripremiti za ugradnju krova.</t>
    </r>
  </si>
  <si>
    <t>6.3.9.</t>
  </si>
  <si>
    <t>6.3.10.</t>
  </si>
  <si>
    <t>Betoniranje novog nadvoja iznad ulaznih vrata na građevini s dizalom.</t>
  </si>
  <si>
    <t>6.3.11.</t>
  </si>
  <si>
    <t>Izvedba cementnog estriha u padu na podovima skladišta i na krovu. Nagib estriha je 1-2%, a debljina 4-12 cm. Estrih armirati polipropilenskim vlaknima. Gornju površinu u potpunosti zagladiti i pripremiti za postavu hidroizolacije. Nagibe izvesti prema nacrtima.</t>
  </si>
  <si>
    <t>Izvedba cementnog estriha na podovima skladišta. Debljina estriha je 6 cm. Estrih armirati vlaknima na bazi polipropilena. Gornju površinu zagladiti.</t>
  </si>
  <si>
    <t>Izvedba cementne glazure kao završnog sloja na sloju cementnog estriha na podovima skladišta. Debljina glazure je 2 cm. Gornju površinu završno fino zagladiti.</t>
  </si>
  <si>
    <t>6.3.12.</t>
  </si>
  <si>
    <t>Dobava, sječenje, savijanje i ugradnja rebraste i mrežaste armature u sve armiranobetonske elemente (temelje i ploče) sukladno planovima polaganja i savijanja iz izvedbenog građevinskog projekta. 
Armatura treba biti izvedena prema statičkom računu i planu savijanja. Sve podloške i spone su sastavni dio cijene kilograma armature. Za obračun se priznaju količine tražene projektom i statičkim računom i teoretske težine po profilima sa svim potrebnim podmetačima i distancerima.
Obračun po kg stvarno ugrađene armature.</t>
  </si>
  <si>
    <t>BETONSKI I ARMIRANOBETONSKI RADOVI</t>
  </si>
  <si>
    <t>BETONSKI I ARMIRANOBETONSKI RADOVI UKUPNO</t>
  </si>
  <si>
    <t>Zidanje zidova blok opekom debljine 25 cm. Zid se zida u produžnom cementnom mortu M5.</t>
  </si>
  <si>
    <t>Zazidavanje postojećih otvora blok opekom debljine 25 cm. Zid se zida u produžnom cementnom mortu M5. Svi detalji izvedbe u dogovoru s projektantom i nadzornim inženjerom.</t>
  </si>
  <si>
    <t>Saniranje oštećene žbuke na postojećim zidovima. Ukupna površina zidova koji se saniraju je 80 m². Površina dijelova koji se saniraju iznosi otprilike 10% od ukupne površine zida.</t>
  </si>
  <si>
    <t>Zidarska obrada gornjih ploha zidova koji su dijelom srušeni i rezanih rubova postojeće armiranobetonske ploče.</t>
  </si>
  <si>
    <t>Grubo i fino žbukanje novih zidanih zidova produžnom cementnom žbukom uz prethodno nanošenje cementnog mlijeka.
Stavka uključuje sve potrebne predradnje na pripremi zida, kao i kutne profile na kutovima i sl. 
Obračun po m2 gotovog, fino ožbukanog zida.</t>
  </si>
  <si>
    <t>Dobava i postava šljunka kao zaštitnog sloja na ravnom neprohodnom krovu. Debljina sloja je 5 cm.</t>
  </si>
  <si>
    <t>ZIDARSKI RADOVI UKUPNO</t>
  </si>
  <si>
    <t>6.4.3.</t>
  </si>
  <si>
    <t>6.4.6.</t>
  </si>
  <si>
    <t>IZOLATERSKI RADOVI</t>
  </si>
  <si>
    <t>6.5.6.</t>
  </si>
  <si>
    <t>6.5.7.</t>
  </si>
  <si>
    <t>Izvedba vertikalne hidroizolacije zidova prema tlu. Površinu zida očistiti od zemlje, ostataka cementa, prašine, ulja, masti i svih nečistoća koje umanjuju prianjanje.
Hidroizolaciju čine hladni bitumenski premaz koji se nanosti na prethodno pripremljenu površinu te bitumenske trake koje se postavljaju u dva sloja i vare za podlogu i na preklopima.
Stavka uključuje obradu svih proboja, zasjeka, kanala i sl. kako bi se gotov, od prodora vode ili vlage siguran, izolirani zid predao investitoru.
U stavku uračunata i postava zaštitne čepaste folije.</t>
  </si>
  <si>
    <t>Obračun po m² izvedene hidroizolacije.</t>
  </si>
  <si>
    <t xml:space="preserve">Izvedba horizontalne hidroizolacije podova skladišta. Podnu površinu (cementrni estrih u padu) očistiti od zemlje, ostataka cementa, prašine, ulja, masti i svih nečistoća koje umanjuju prianjanje.
Hidroizolaciju čine hladni bitumenski premaz koji se nanosti na prethodno pripremljenu površinu te bitumenske trake koje se postavljaju u dva sloja i vare za podlogu i na preklopima. Hidroizolaciju uzdignuti vertikalno uz zidove u visini 10 cm. Stavka uključuje obradu svih spojeva s vertikalnim plohama, proboja, zasjeka, kanala i sl. kako bi se gotov, od prodora vode ili vlage siguran, izoliran pod predao investitoru.  </t>
  </si>
  <si>
    <t>Izvedba hidroizolacije ravnog krova na sloju cementnog estriha u padu.
Opis u svemu kao V/02</t>
  </si>
  <si>
    <t>Izvedba hidroizolacije na vanjskim podovima preko postojećih i novih armiranobetonskih ploča. Hidroizolaciju izvesti dvokomponentnim polimer-cementnim hidroizolacijskim premazom u dva sloja d=2 mm  koji se nanosi na suhu, čvrstu, ravnu i prethodno pripremljenu podlogu.</t>
  </si>
  <si>
    <t>Dobava i postava tvrdih termoizolacijskih ploča od ekstrudiranog polistirena d=5 cm na podove skladišta. Stavka uključuje i PE foliju koja se ugrađuje na polistiren radi odvajanja od estriha.</t>
  </si>
  <si>
    <t>Dobava i postava tvrdih termoizolacijskih ploča od ekstrudiranog polistirena d=5 cm na ravni neprohodni krov.</t>
  </si>
  <si>
    <t>Dobava i postava geotekstila kao zaštite hidroizolacije na krovu.</t>
  </si>
  <si>
    <t>IZOLATERSKI RADOVI UKUPNO</t>
  </si>
  <si>
    <t>Izrada, dobava i postava opšava gornje plohe krovnog nadozida s izradom okapnice. Opšav se izvodi od cinkotit lima d=0,8 mm. Razvijena širina lima je 30 cm. 
Stavka uključuje dobavu materijala, postavu limenog opšava zajedno s nosačima, sav potrebni spojni i pričvrsnih materijal te kitanje s trajnoelastičnim kitom.</t>
  </si>
  <si>
    <t>Izrada i montaža opšava prodora ventilacijske cijevi kroz krovnu plohu. Opšavi su od cinkotit lima d=0,80 mm, razvijene širine 35 cm.</t>
  </si>
  <si>
    <t>Izrada, dobava i postava opšava oko otvora za otjecanje oborinskih voda u nadozidu ravnog krova. Opšavi su od cinkotit lima d=0,80 mm, razvijene površine 35x40 cm. Opšav pričvrstiti za sloj estriha u padu te ga izvesti sa skošenim vanjskim rubom izvučenim do 3 cm u odnosu na fasadu.</t>
  </si>
  <si>
    <r>
      <t>m</t>
    </r>
    <r>
      <rPr>
        <sz val="11"/>
        <rFont val="Tahoma"/>
        <family val="2"/>
        <charset val="238"/>
      </rPr>
      <t>'</t>
    </r>
  </si>
  <si>
    <t>LIMARSKI RADOVI</t>
  </si>
  <si>
    <t>LIMARSKI RADOVI UKUPNO</t>
  </si>
  <si>
    <t>6.7.</t>
  </si>
  <si>
    <t xml:space="preserve">Izrada, dobava i ugradnja ostakljenog krova iznad stubišnog prostora, ukupnih dimenzija 723x412 cm, odnosno ukupne površine 25,50 m². Nosivu konstrukciju krova čine pocinčani sandučasti čelični profili 50/120/3 mm, a sekundarnu pocinčani sandučasti čelični profili 50/70/3 mm. Na čelične profile se montiraju aluminijski profili za prihvat stakla. Nosivi profili se bočno sidre u zidove. Sve veze nosivih profila su vijčane.
Krov se sastoji od 13 ostakljenih polja različitih dimenzija. Ostakljenje je sigurnosnim izo  staklom - gornje lijepljeno, donje kaljeno. Rubna polja izvesti s prepuštenim gornjim slojem stakla te staklo osloniti na gumene podmetače. Spoj stakla i nadozida brtviti trajnoelastičnim kitom.
Stavka uključuje dobavu svog potrebnog materijala i sve radove koji osiguravaju kvalitetnu izvedbu. </t>
  </si>
  <si>
    <t>Sve izraditi prema shemi i u dogovoru s projektantom te nakon kontrole stvarnih dimenzija na gradilištu. Montaži izvođač pristupa tek nakon odobrenja radioničke dokumentacije od strane projektanta, a u kojoj je izvođač dao rješenja svih spojeva krova s građevnom konstrukcijom i drugim građevnim elementima.</t>
  </si>
  <si>
    <t>6.7.1.</t>
  </si>
  <si>
    <t>6.7.2.</t>
  </si>
  <si>
    <t>Izrada, dobava i ugradnja složene trodjelne staklene stijene na ulazu u stubišni prostor. Stijena ima oblik nepravilnog peterokuta, ukupnih dimenzija 448x292 cm (vidi shemu!). Stijena se sastoji od tri polja, od kojih je jedno fiksno ostakljeno, jedno fiksno s rešetkama za provjetravanje stubišnog prostora i jedno s ostakljenim jednokrilnim desnim zaokretnim vratima 104x210 cm. Konstrukciju stijene čine pocinčani sandučasti čelični profili 50/50/3 mm na koje se montiraju aluminijski profili za prihvat stakla.</t>
  </si>
  <si>
    <t>Nosivi profili se sidre u zidove i pod te vijcima povezuju s konstrukcijom ostakljenog krova. Sve veze nosivih profila su vijčane.
Vrata i rešetku izvesti od aluminijskih profila koji se pričvršćuju za nosivu konstrukciju. Završna obrada aluminijskih profila plastificiranjem u boji po odabiru projektanta. Vratno krilo je ostakljeno.
Sva ostakljenja na stijeni su sigurnosnim izo  staklom - vanjsko dvoslojno lijepljeno, unutarnje kaljeno. Ostakljenje fiksnog polja izvesti s prepuštenim gornjim slojem stakla kako aluminijski profili ne bi bili vidljivi. Spoj stakla i zida brtviti trajnoelastičnim kitom.</t>
  </si>
  <si>
    <t>Stavka uključuje dobavu svog potrebnog materijala (okova, brava, kvaka...) i sve radove koji osiguravaju kvalitetnu izvedbu. 
Sve izraditi prema shemi i u dogovoru s projektantom te nakon kontrole stvarnih dimenzija na gradilištu. Montaži izvođač pristupa tek nakon odobrenja radioničke dokumentacije od strane projektanta, a u kojoj je izvođač dao rješenja svih spojeva stijene s građevnom konstrukcijom i drugim građevnim elementima.</t>
  </si>
  <si>
    <t>6.7.3.</t>
  </si>
  <si>
    <t>6.7.4.</t>
  </si>
  <si>
    <t>Izrada, dobava i montaža dvodjelne stijene u građevinskom otvoru 120/242 cm. Stijena se sastoji od dva polja, od kojih je jedno fiksno s rešetkama za provjetravanje dimenzija 120x32 cm i jedno s punim dvokrilnim zaokretnim vratima 120x210 cm.
Dovratnici su izrađeni od tipskih aluminijskih profilabez prekida toplinskog mosta. Vratno krilo je puni panel obostrano obložen aluminijskim pločama. Ugradnja vrata je suha, u zidanom zidu. Završna obrada plastificiranjem u boji po odabiru projektanta (završnu obradu uskladiti sa stklenom stijenom i ostakljenim krovom stubišta).</t>
  </si>
  <si>
    <t>Stavka uključuje dobavu svog potrebnog materijala (okova, brava, kvaka...) i sve radove koji osiguravaju kvalitetnu izvedbu i nesmetano funkcioniranje vrata.
U stavku je uključena i dobava i montaža aluminijskog praga te dobava i postava hidroizolacijske folije koja priječi prolazak vode ispod praga.</t>
  </si>
  <si>
    <t>Izrada, dobava i montaža jednokrilnih lijevih zaokretnih vrata u građevinskom otvoru 100/210 cm.
Stavka u svemu kao II/03.</t>
  </si>
  <si>
    <t>ALUMINIJSKA BRAVARIJA</t>
  </si>
  <si>
    <t>ALUMINIJSKA BRAVARIJA UKUPNO</t>
  </si>
  <si>
    <t>6.8.</t>
  </si>
  <si>
    <t>6.8.1.</t>
  </si>
  <si>
    <t>6.8.2.</t>
  </si>
  <si>
    <t>6.8.3.</t>
  </si>
  <si>
    <t>Izrada i montaža jednokrakog čeličnog stubišta.
Stubište se sastoji od podesta dimenzija 65x120 cm te 8 gazišta i 9 visina. Dimenzije stuba su 28x17,4 cm (širina x visina). Ukupne dimenzije stubišta su 290x120 cm.
Konstrukciju stubišta čine pocinčani čelični profili koji se pomoću sidrenih čeličnih pločica i vijaka učvršćuju u postojeći zid i pod. Tetive i sidreni limovi su međusobno vareni.
Gazišta i podest se izvode od predgotovljenih čeličnih rešetkastih elemenata koji se vijcima učvršćuju za nosače od plosnog čeličnog lima, zavarene na nosive profile.
Ograda stubišta (vertikale i rukohvati) se izvodi od sandučastih čeličnih profila 40x40x2 mm i vari za nosive čelične profile. Visina ograde je h=110 cm.</t>
  </si>
  <si>
    <t>Stavka uključuje dobavu svog potrebnog materijala, transporte i montažu. U cijenu su uračunate i sve prateće radnje kao što su korištenje dizalice, postavljanje pomične skele i ostale neophodne prateće radnje ovisne o tehnologiji izvođenja.
U cijenu je također uračunata zaštita i bojenje čelične konstrukcije. Svi čelični profili vruće cinčani i završno obrađeni dvokomponentnim lakom u min. dva sloja, a ploče od isteg metala završno plastificirane prije ugradnje u okvire, sve u boji prema odabiru projektanta. Prije bojenja sve površine treba očistiti od korozije i masnoća i premazati temeljnom bojom.
Cijenu nuditi za sve opisane radove, prema shemi, detaljima i u dogovoru sa projektantom.
Čelik je kvalitete Č.0361</t>
  </si>
  <si>
    <t>Izrada i montaža fasadne obloge od corten čelika. Obloga se sastoji od potkonstrukcije od pocinčanih čeličnih profila 50x50x3 mm, oplate od ploča corten čelika d=3 mm i žardinjera od ploča corten čelika d=3 mm. Žardinjere su presjeka 35x35 cm, odnosno razvijene širine 105 cm i promjenjive duljine (vidi shemu!). Oko otvora ulaznih vrata izvesti okvir od ploča corten-a širine 68 cm. Sve veze izvesti vijčano.
Sve izraditi prema shemi i u dogovoru s projektantom te nakon kontrole stvarnih dimenzija na gradilištu. Montaži izvođač pristupa tek nakon odobrenja radioničke dokumentacije od strane projektanta, a u kojoj je izvođač dao rješenja svih spojeva obloge s građevnom konstrukcijom i drugim građevnim elementima.</t>
  </si>
  <si>
    <t>• potkonstrukcija od pocinčanih čeličnih profila</t>
  </si>
  <si>
    <t>• oplata i žardinjere od corten čelika</t>
  </si>
  <si>
    <t>6.8.4.</t>
  </si>
  <si>
    <t>Izrada, dobava i montaža nadsvjetla u stropnoj konstrukciji skladišta. Nadsvjetla su nepravilnog četverokutnog oblika. Okvir nadsvjetla izrađen je od pocinčanih čeličnih sandučastih profila 60/110/3 mm na koji su navareni čelični L profili 60/30/3 mm za prihvat ostakljenja. Okvir se postavlja na armiranobetonsku ploču skladišta i u nju sidri.</t>
  </si>
  <si>
    <t xml:space="preserve">Ostakljenje je lijepljenim (lamistal) staklom ukupne debljine d=20 mm koje se postavlja unutar okvira. Spoj ostakljenja i okvira brtviti trajnoelastičnim kitom.
Stavka uključuje dobavu svog potrebnog materijala i sve radove koji osiguravaju kvalitetnu izvedbu. </t>
  </si>
  <si>
    <t>Sve izraditi prema shemi i u dogovoru s projektantom te nakon kontrole stvarnih dimenzija na gradilištu. Montaži izvođač pristupa tek nakon odobrenja radioničke dokumentacije od strane projektanta, a u kojoj je izvođač dao rješenja svih spojeva stijene s građevnom konstrukcijom i drugim građevnim elementima.</t>
  </si>
  <si>
    <t>• nadsvjetlo ukupnih dimenzija 108x480 cm</t>
  </si>
  <si>
    <t>• nadsvjetlo ukupnih dimenzija 106x491 cm</t>
  </si>
  <si>
    <t>• nadsvjetlo ukupnih dimenzija 103x512 cm</t>
  </si>
  <si>
    <t>Cijenu nuditi za sve opisane radove, prema shemi, detaljima i u dogovoru sa projektantom.</t>
  </si>
  <si>
    <t>Izrada, dobava i montaža dvokrilnih zaokretnih vrata od corten čelika u građevinskom otvoru 150/220 cm na ulazu u prostor s dizalom.
Vratna krila su puna, a izvode se od pločastog lima d=5 mm s rubnim i poprečnim trakastim ojačanjima od istog lima.
Zbog velike težine vrata ne izvode se ovjesi na dovratnicima, već je potrebno vratna krila izvesti s vertikalnim gornjim i donjim trnom oko kojih će se ona osno okretati.
Stavka uključuje dobavu svog potrebnog materijala (okova, brava, kvaka...) i sve radove koji osiguravaju kvalitetnu izvedbu i nesmetano funkcioniranje prozora.</t>
  </si>
  <si>
    <t>6.9.</t>
  </si>
  <si>
    <t>DEKORATIVNI BETON</t>
  </si>
  <si>
    <t>6.9.1.</t>
  </si>
  <si>
    <t>DEKORATIVNI BETON UKUPNO</t>
  </si>
  <si>
    <t>6.10.</t>
  </si>
  <si>
    <t>6.10.1.</t>
  </si>
  <si>
    <t>Bojenje ožbukanih zidova i stropova visokokvalitetnim bojama za vanjske radove. Visina zida/stropa do 350 cm. Boja po izboru projektanta. 
Stavka uključuje gletanje i sve ostale potrebne radove na pripremi površina (čišćenje, otprašivanje, brušenje, impregnacija) te bojenje s najmanje dva premaza. Površine pripremiti za nanošenje boje, sve prema uputama proizvođača.</t>
  </si>
  <si>
    <t>• zidovi</t>
  </si>
  <si>
    <t>• stropovi</t>
  </si>
  <si>
    <t>6.11.</t>
  </si>
  <si>
    <t>6.11.1.</t>
  </si>
  <si>
    <t>6.11.2.</t>
  </si>
  <si>
    <t>6.11.3.</t>
  </si>
  <si>
    <t>6.11.3.1.</t>
  </si>
  <si>
    <t>6.11.3.2.</t>
  </si>
  <si>
    <t>6.11.3.3.</t>
  </si>
  <si>
    <t>6.11.3.4.</t>
  </si>
  <si>
    <t>6.11.3.5.</t>
  </si>
  <si>
    <t>6.11.3.6.</t>
  </si>
  <si>
    <t>6.11.3.7.</t>
  </si>
  <si>
    <t>6.11.3.8.</t>
  </si>
  <si>
    <t>ZADARSKI BEDEMI (1/6 - 5/6)</t>
  </si>
  <si>
    <t>REKAPITULACIJA TROŠKOVNIK: 6/6 SANACIJA POMOĆNOG OBJEKTA ZA KOMUNIKACIJU</t>
  </si>
  <si>
    <t>SANACIJA POMOĆNOG OBJEKTA ZA KOMUNIKACIJU - HOLTIKUTURA</t>
  </si>
  <si>
    <t>SANACIJA POMOĆNOG OBJEKTA ZA KOMUNIKACIJU - HOLTIKUTURA UKUPNO</t>
  </si>
  <si>
    <t>SANACIJA POMOĆNOG OBJEKTA ZA KOMUNIKACIJU - HOLTIKUTURA (6/6)</t>
  </si>
  <si>
    <t xml:space="preserve">RADOVI PARTERNOG UREĐENJA BEDEMA ZADARSKIH POBUNA
</t>
  </si>
  <si>
    <t>INSTALACIJE JAVNE RASVJETE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</si>
</sst>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kn&quot;_-;\-* #,##0.00\ &quot;kn&quot;_-;_-* &quot;-&quot;??\ &quot;kn&quot;_-;_-@_-"/>
    <numFmt numFmtId="43" formatCode="_-* #,##0.00\ _k_n_-;\-* #,##0.00\ _k_n_-;_-* &quot;-&quot;??\ _k_n_-;_-@_-"/>
    <numFmt numFmtId="164" formatCode="_-* #,##0.00_-;\-* #,##0.00_-;_-* &quot;-&quot;??_-;_-@_-"/>
    <numFmt numFmtId="165" formatCode="#,##0.00\ &quot;kn&quot;"/>
    <numFmt numFmtId="166" formatCode="#,##0.00_ ;\-#,##0.00\ "/>
  </numFmts>
  <fonts count="79">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2"/>
      <color theme="1"/>
      <name val="Tahoma"/>
      <family val="2"/>
      <charset val="238"/>
    </font>
    <font>
      <b/>
      <sz val="16"/>
      <color theme="1"/>
      <name val="Tahoma"/>
      <family val="2"/>
      <charset val="238"/>
    </font>
    <font>
      <b/>
      <sz val="14"/>
      <color theme="1"/>
      <name val="Tahoma"/>
      <family val="2"/>
      <charset val="238"/>
    </font>
    <font>
      <b/>
      <sz val="24"/>
      <color theme="1"/>
      <name val="Tahoma"/>
      <family val="2"/>
      <charset val="238"/>
    </font>
    <font>
      <sz val="14"/>
      <color theme="1"/>
      <name val="Tahoma"/>
      <family val="2"/>
      <charset val="238"/>
    </font>
    <font>
      <b/>
      <sz val="20"/>
      <color theme="1"/>
      <name val="Tahoma"/>
      <family val="2"/>
      <charset val="238"/>
    </font>
    <font>
      <sz val="12"/>
      <color theme="1"/>
      <name val="Calibri"/>
      <family val="2"/>
      <scheme val="minor"/>
    </font>
    <font>
      <sz val="10"/>
      <name val="Arial"/>
      <family val="2"/>
      <charset val="238"/>
    </font>
    <font>
      <sz val="12"/>
      <name val="Arial CE"/>
      <charset val="238"/>
    </font>
    <font>
      <sz val="10"/>
      <name val="Arial"/>
      <family val="2"/>
    </font>
    <font>
      <sz val="10"/>
      <name val="MS Sans Serif"/>
      <family val="2"/>
      <charset val="238"/>
    </font>
    <font>
      <sz val="11"/>
      <name val="Times New Roman CE"/>
      <family val="1"/>
      <charset val="238"/>
    </font>
    <font>
      <sz val="9"/>
      <name val="Arial"/>
      <family val="2"/>
      <charset val="238"/>
    </font>
    <font>
      <sz val="11"/>
      <name val="Arial"/>
      <family val="1"/>
    </font>
    <font>
      <sz val="11"/>
      <color indexed="8"/>
      <name val="Calibri"/>
      <family val="2"/>
      <charset val="238"/>
    </font>
    <font>
      <sz val="10"/>
      <color theme="1"/>
      <name val="Myriad Pro"/>
      <family val="2"/>
      <charset val="238"/>
    </font>
    <font>
      <sz val="10"/>
      <name val="Geometr706 Md BT"/>
      <charset val="238"/>
    </font>
    <font>
      <sz val="11"/>
      <name val="Arial"/>
      <family val="2"/>
      <charset val="238"/>
    </font>
    <font>
      <sz val="10"/>
      <name val="Helv"/>
    </font>
    <font>
      <sz val="16"/>
      <color theme="1"/>
      <name val="Calibri"/>
      <family val="2"/>
      <charset val="238"/>
      <scheme val="minor"/>
    </font>
    <font>
      <b/>
      <sz val="12"/>
      <color theme="1"/>
      <name val="Tahoma"/>
      <family val="2"/>
      <charset val="238"/>
    </font>
    <font>
      <b/>
      <sz val="10"/>
      <color theme="1"/>
      <name val="Tahoma"/>
      <family val="2"/>
      <charset val="238"/>
    </font>
    <font>
      <b/>
      <sz val="10"/>
      <name val="Tahoma"/>
      <family val="2"/>
      <charset val="238"/>
    </font>
    <font>
      <sz val="10"/>
      <color theme="1"/>
      <name val="Tahoma"/>
      <family val="2"/>
      <charset val="238"/>
    </font>
    <font>
      <sz val="10"/>
      <name val="Tahoma"/>
      <family val="2"/>
    </font>
    <font>
      <sz val="10"/>
      <color rgb="FFFF0000"/>
      <name val="Tahoma"/>
      <family val="2"/>
    </font>
    <font>
      <b/>
      <sz val="10"/>
      <color theme="1"/>
      <name val="Tahoma"/>
      <family val="2"/>
    </font>
    <font>
      <sz val="10"/>
      <color theme="1"/>
      <name val="Tahoma"/>
      <family val="2"/>
    </font>
    <font>
      <b/>
      <sz val="10"/>
      <name val="Tahoma"/>
      <family val="2"/>
    </font>
    <font>
      <vertAlign val="superscript"/>
      <sz val="10"/>
      <name val="Tahoma"/>
      <family val="2"/>
    </font>
    <font>
      <vertAlign val="subscript"/>
      <sz val="10"/>
      <name val="Tahoma"/>
      <family val="2"/>
    </font>
    <font>
      <sz val="10"/>
      <color indexed="8"/>
      <name val="Tahoma"/>
      <family val="2"/>
    </font>
    <font>
      <sz val="24"/>
      <color theme="1"/>
      <name val="Tahoma"/>
      <family val="2"/>
      <charset val="238"/>
    </font>
    <font>
      <sz val="10"/>
      <name val="Tahoma"/>
      <family val="2"/>
      <charset val="238"/>
    </font>
    <font>
      <sz val="9"/>
      <name val="Tahoma"/>
      <family val="2"/>
      <charset val="238"/>
    </font>
    <font>
      <b/>
      <sz val="9"/>
      <name val="Tahoma"/>
      <family val="2"/>
      <charset val="238"/>
    </font>
    <font>
      <sz val="9"/>
      <color theme="1"/>
      <name val="Tahoma"/>
      <family val="2"/>
    </font>
    <font>
      <sz val="10"/>
      <color rgb="FFC00000"/>
      <name val="Tahoma"/>
      <family val="2"/>
    </font>
    <font>
      <b/>
      <sz val="9"/>
      <color theme="1"/>
      <name val="Tahoma"/>
      <family val="2"/>
    </font>
    <font>
      <b/>
      <sz val="9"/>
      <name val="Tahoma"/>
      <family val="2"/>
    </font>
    <font>
      <sz val="9"/>
      <name val="Tahoma"/>
      <family val="2"/>
    </font>
    <font>
      <vertAlign val="subscript"/>
      <sz val="10"/>
      <name val="Tahoma"/>
      <family val="2"/>
      <charset val="238"/>
    </font>
    <font>
      <b/>
      <sz val="10"/>
      <color rgb="FFC00000"/>
      <name val="Tahoma"/>
      <family val="2"/>
    </font>
    <font>
      <b/>
      <sz val="12"/>
      <color theme="1"/>
      <name val="Tahoma"/>
      <family val="2"/>
    </font>
    <font>
      <sz val="9"/>
      <color indexed="8"/>
      <name val="Tahoma"/>
      <family val="2"/>
    </font>
    <font>
      <vertAlign val="superscript"/>
      <sz val="10"/>
      <color theme="1"/>
      <name val="Tahoma"/>
      <family val="2"/>
    </font>
    <font>
      <sz val="10"/>
      <name val="Calibri"/>
      <family val="2"/>
      <charset val="238"/>
    </font>
    <font>
      <sz val="10"/>
      <color theme="1"/>
      <name val="Calibri"/>
      <family val="2"/>
      <charset val="238"/>
    </font>
    <font>
      <sz val="8.5"/>
      <color theme="1"/>
      <name val="Tahoma"/>
      <family val="2"/>
    </font>
    <font>
      <sz val="10"/>
      <color rgb="FFC00000"/>
      <name val="Tahoma"/>
      <family val="2"/>
      <charset val="238"/>
    </font>
    <font>
      <b/>
      <sz val="10"/>
      <color rgb="FFFF0000"/>
      <name val="Tahoma"/>
      <family val="2"/>
    </font>
    <font>
      <b/>
      <u/>
      <sz val="10"/>
      <name val="Tahoma"/>
      <family val="2"/>
    </font>
    <font>
      <sz val="10"/>
      <color rgb="FFFF0000"/>
      <name val="Tahoma"/>
      <family val="2"/>
      <charset val="238"/>
    </font>
    <font>
      <b/>
      <sz val="9"/>
      <color indexed="81"/>
      <name val="Tahoma"/>
      <family val="2"/>
    </font>
    <font>
      <sz val="9"/>
      <color indexed="81"/>
      <name val="Tahoma"/>
      <family val="2"/>
    </font>
    <font>
      <sz val="10"/>
      <color theme="3" tint="0.39997558519241921"/>
      <name val="Tahoma"/>
      <family val="2"/>
    </font>
    <font>
      <vertAlign val="superscript"/>
      <sz val="10"/>
      <name val="Tahoma"/>
      <family val="2"/>
      <charset val="238"/>
    </font>
    <font>
      <sz val="11"/>
      <name val="Arial Narrow"/>
      <family val="2"/>
      <charset val="238"/>
    </font>
    <font>
      <sz val="11"/>
      <color theme="1"/>
      <name val="Arial Narrow"/>
      <family val="2"/>
      <charset val="238"/>
    </font>
    <font>
      <b/>
      <sz val="11"/>
      <name val="Arial Narrow"/>
      <family val="2"/>
      <charset val="238"/>
    </font>
    <font>
      <sz val="11"/>
      <name val="Tahoma"/>
      <family val="2"/>
      <charset val="238"/>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26"/>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2F2F2"/>
        <bgColor indexed="64"/>
      </patternFill>
    </fill>
    <fill>
      <patternFill patternType="solid">
        <fgColor theme="4" tint="0.59999389629810485"/>
        <bgColor indexed="64"/>
      </patternFill>
    </fill>
    <fill>
      <patternFill patternType="solid">
        <fgColor rgb="FF0070C0"/>
        <bgColor indexed="64"/>
      </patternFill>
    </fill>
    <fill>
      <patternFill patternType="solid">
        <fgColor theme="4"/>
        <bgColor indexed="64"/>
      </patternFill>
    </fill>
    <fill>
      <patternFill patternType="solid">
        <fgColor theme="9" tint="0.79998168889431442"/>
        <bgColor indexed="64"/>
      </patternFill>
    </fill>
    <fill>
      <patternFill patternType="solid">
        <fgColor theme="3"/>
        <bgColor indexed="64"/>
      </patternFill>
    </fill>
  </fills>
  <borders count="26">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s>
  <cellStyleXfs count="167">
    <xf numFmtId="0" fontId="0" fillId="0" borderId="0"/>
    <xf numFmtId="44" fontId="1" fillId="0" borderId="0" applyFont="0" applyFill="0" applyBorder="0" applyAlignment="0" applyProtection="0"/>
    <xf numFmtId="0" fontId="24"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5" fillId="0" borderId="0"/>
    <xf numFmtId="0" fontId="25" fillId="0" borderId="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14" applyNumberFormat="0" applyAlignment="0" applyProtection="0"/>
    <xf numFmtId="0" fontId="11" fillId="6" borderId="14" applyNumberFormat="0" applyAlignment="0" applyProtection="0"/>
    <xf numFmtId="0" fontId="13" fillId="7" borderId="17" applyNumberFormat="0" applyAlignment="0" applyProtection="0"/>
    <xf numFmtId="0" fontId="13" fillId="7" borderId="1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4" fontId="2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1" applyNumberFormat="0" applyFill="0" applyAlignment="0" applyProtection="0"/>
    <xf numFmtId="0" fontId="3" fillId="0" borderId="11"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5" fillId="0" borderId="13" applyNumberFormat="0" applyFill="0" applyAlignment="0" applyProtection="0"/>
    <xf numFmtId="0" fontId="5" fillId="0" borderId="1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5" borderId="14" applyNumberFormat="0" applyAlignment="0" applyProtection="0"/>
    <xf numFmtId="0" fontId="9" fillId="5" borderId="14" applyNumberFormat="0" applyAlignment="0" applyProtection="0"/>
    <xf numFmtId="0" fontId="12" fillId="0" borderId="16" applyNumberFormat="0" applyFill="0" applyAlignment="0" applyProtection="0"/>
    <xf numFmtId="0" fontId="12" fillId="0" borderId="16" applyNumberFormat="0" applyFill="0" applyAlignment="0" applyProtection="0"/>
    <xf numFmtId="0" fontId="25" fillId="0" borderId="0">
      <alignment horizontal="justify" vertical="top" wrapText="1"/>
    </xf>
    <xf numFmtId="0" fontId="27" fillId="0" borderId="0">
      <alignment horizontal="justify" vertical="top" wrapText="1"/>
    </xf>
    <xf numFmtId="0" fontId="8" fillId="4" borderId="0" applyNumberFormat="0" applyBorder="0" applyAlignment="0" applyProtection="0"/>
    <xf numFmtId="0" fontId="8" fillId="4" borderId="0" applyNumberFormat="0" applyBorder="0" applyAlignment="0" applyProtection="0"/>
    <xf numFmtId="0" fontId="25" fillId="0" borderId="0"/>
    <xf numFmtId="0" fontId="25" fillId="0" borderId="0"/>
    <xf numFmtId="0" fontId="25" fillId="0" borderId="0"/>
    <xf numFmtId="0" fontId="28" fillId="0" borderId="0"/>
    <xf numFmtId="0" fontId="28" fillId="0" borderId="0"/>
    <xf numFmtId="0" fontId="27" fillId="0" borderId="0"/>
    <xf numFmtId="0" fontId="25" fillId="0" borderId="0"/>
    <xf numFmtId="0" fontId="1" fillId="0" borderId="0"/>
    <xf numFmtId="0" fontId="28" fillId="0" borderId="0"/>
    <xf numFmtId="0" fontId="1" fillId="0" borderId="0"/>
    <xf numFmtId="0" fontId="1" fillId="0" borderId="0"/>
    <xf numFmtId="0" fontId="1" fillId="0" borderId="0"/>
    <xf numFmtId="0" fontId="1" fillId="0" borderId="0"/>
    <xf numFmtId="0" fontId="25" fillId="0" borderId="0"/>
    <xf numFmtId="0" fontId="29" fillId="0" borderId="0"/>
    <xf numFmtId="0" fontId="25" fillId="0" borderId="0"/>
    <xf numFmtId="0" fontId="25" fillId="0" borderId="0"/>
    <xf numFmtId="0" fontId="1" fillId="0" borderId="0"/>
    <xf numFmtId="0" fontId="25" fillId="0" borderId="0"/>
    <xf numFmtId="0" fontId="1" fillId="0" borderId="0"/>
    <xf numFmtId="0" fontId="1" fillId="0" borderId="0"/>
    <xf numFmtId="0" fontId="27" fillId="0" borderId="0"/>
    <xf numFmtId="0" fontId="1" fillId="0" borderId="0"/>
    <xf numFmtId="0" fontId="25" fillId="0" borderId="0"/>
    <xf numFmtId="0" fontId="30" fillId="0" borderId="0"/>
    <xf numFmtId="0" fontId="30" fillId="0" borderId="0"/>
    <xf numFmtId="0" fontId="25" fillId="0" borderId="0"/>
    <xf numFmtId="0" fontId="25" fillId="0" borderId="0" applyNumberFormat="0" applyFont="0" applyFill="0" applyBorder="0" applyAlignment="0" applyProtection="0">
      <alignment vertical="top"/>
    </xf>
    <xf numFmtId="0" fontId="31" fillId="0" borderId="0"/>
    <xf numFmtId="0" fontId="25" fillId="0" borderId="0"/>
    <xf numFmtId="0" fontId="32" fillId="0" borderId="0"/>
    <xf numFmtId="0" fontId="32" fillId="0" borderId="0"/>
    <xf numFmtId="0" fontId="25" fillId="0" borderId="0"/>
    <xf numFmtId="0" fontId="31" fillId="0" borderId="0"/>
    <xf numFmtId="0" fontId="25" fillId="0" borderId="0"/>
    <xf numFmtId="0" fontId="33" fillId="0" borderId="0"/>
    <xf numFmtId="0" fontId="1" fillId="0" borderId="0"/>
    <xf numFmtId="0" fontId="1" fillId="0" borderId="0"/>
    <xf numFmtId="49" fontId="34" fillId="0" borderId="0" applyBorder="0" applyAlignment="0"/>
    <xf numFmtId="0" fontId="32" fillId="0" borderId="0"/>
    <xf numFmtId="0" fontId="25"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25" fillId="34" borderId="20" applyNumberFormat="0" applyFont="0" applyAlignment="0" applyProtection="0"/>
    <xf numFmtId="0" fontId="25" fillId="34" borderId="20" applyNumberFormat="0" applyFont="0" applyAlignment="0" applyProtection="0"/>
    <xf numFmtId="0" fontId="1" fillId="8" borderId="18" applyNumberFormat="0" applyFont="0" applyAlignment="0" applyProtection="0"/>
    <xf numFmtId="0" fontId="35" fillId="0" borderId="0"/>
    <xf numFmtId="0" fontId="10" fillId="6" borderId="15" applyNumberFormat="0" applyAlignment="0" applyProtection="0"/>
    <xf numFmtId="0" fontId="10" fillId="6" borderId="15" applyNumberFormat="0" applyAlignment="0" applyProtection="0"/>
    <xf numFmtId="9" fontId="25" fillId="0" borderId="0" applyFont="0" applyFill="0" applyBorder="0" applyAlignment="0" applyProtection="0"/>
    <xf numFmtId="0" fontId="36" fillId="0" borderId="0"/>
    <xf numFmtId="0" fontId="36" fillId="0" borderId="0"/>
    <xf numFmtId="0" fontId="2" fillId="0" borderId="0" applyNumberFormat="0" applyFill="0" applyBorder="0" applyAlignment="0" applyProtection="0"/>
    <xf numFmtId="0" fontId="2" fillId="0" borderId="0" applyNumberFormat="0" applyFill="0" applyBorder="0" applyAlignment="0" applyProtection="0"/>
    <xf numFmtId="0" fontId="16" fillId="0" borderId="19" applyNumberFormat="0" applyFill="0" applyAlignment="0" applyProtection="0"/>
    <xf numFmtId="0" fontId="16" fillId="0" borderId="19"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7" fillId="0" borderId="0">
      <alignment horizontal="justify"/>
    </xf>
    <xf numFmtId="164" fontId="1" fillId="0" borderId="0" applyFont="0" applyFill="0" applyBorder="0" applyAlignment="0" applyProtection="0"/>
  </cellStyleXfs>
  <cellXfs count="1301">
    <xf numFmtId="0" fontId="0" fillId="0" borderId="0" xfId="0"/>
    <xf numFmtId="0" fontId="18" fillId="0" borderId="0" xfId="0" applyFont="1"/>
    <xf numFmtId="0" fontId="20" fillId="0" borderId="0" xfId="0" applyFont="1" applyAlignment="1">
      <alignment horizontal="center"/>
    </xf>
    <xf numFmtId="0" fontId="39" fillId="35" borderId="4" xfId="120" applyFont="1" applyFill="1" applyBorder="1" applyAlignment="1">
      <alignment horizontal="center" vertical="center"/>
    </xf>
    <xf numFmtId="0" fontId="40" fillId="36" borderId="4" xfId="138" applyFont="1" applyFill="1" applyBorder="1" applyAlignment="1">
      <alignment horizontal="center" vertical="center" wrapText="1"/>
    </xf>
    <xf numFmtId="0" fontId="38" fillId="33" borderId="4" xfId="0" applyFont="1" applyFill="1" applyBorder="1" applyAlignment="1">
      <alignment horizontal="left" vertical="center"/>
    </xf>
    <xf numFmtId="0" fontId="18" fillId="33" borderId="4" xfId="0" applyFont="1" applyFill="1" applyBorder="1"/>
    <xf numFmtId="0" fontId="41" fillId="0" borderId="0" xfId="0" applyFont="1"/>
    <xf numFmtId="0" fontId="39" fillId="0" borderId="0" xfId="0" applyFont="1" applyAlignment="1">
      <alignment horizontal="center" vertical="center"/>
    </xf>
    <xf numFmtId="0" fontId="39" fillId="0" borderId="0" xfId="0" applyFont="1" applyAlignment="1">
      <alignment horizontal="left" vertical="center"/>
    </xf>
    <xf numFmtId="0" fontId="45" fillId="0" borderId="0" xfId="0" applyFont="1"/>
    <xf numFmtId="0" fontId="44" fillId="35" borderId="4" xfId="120" applyFont="1" applyFill="1" applyBorder="1" applyAlignment="1">
      <alignment horizontal="center" vertical="center"/>
    </xf>
    <xf numFmtId="49" fontId="46" fillId="36" borderId="4" xfId="138" applyNumberFormat="1" applyFont="1" applyFill="1" applyBorder="1" applyAlignment="1">
      <alignment horizontal="center" vertical="center" wrapText="1"/>
    </xf>
    <xf numFmtId="0" fontId="46" fillId="36" borderId="4" xfId="138" applyFont="1" applyFill="1" applyBorder="1" applyAlignment="1">
      <alignment horizontal="center" vertical="center" wrapText="1"/>
    </xf>
    <xf numFmtId="2" fontId="46" fillId="36" borderId="4" xfId="138" applyNumberFormat="1" applyFont="1" applyFill="1" applyBorder="1" applyAlignment="1">
      <alignment horizontal="center" vertical="center" wrapText="1"/>
    </xf>
    <xf numFmtId="0" fontId="46" fillId="39" borderId="4" xfId="0" applyFont="1" applyFill="1" applyBorder="1" applyAlignment="1" applyProtection="1">
      <alignment horizontal="center" vertical="center" wrapText="1"/>
    </xf>
    <xf numFmtId="0" fontId="42" fillId="0" borderId="0" xfId="0" applyNumberFormat="1" applyFont="1" applyFill="1" applyBorder="1" applyAlignment="1">
      <alignment horizontal="justify" vertical="top" wrapText="1"/>
    </xf>
    <xf numFmtId="4" fontId="42" fillId="37" borderId="4" xfId="0" applyNumberFormat="1" applyFont="1" applyFill="1" applyBorder="1" applyAlignment="1" applyProtection="1">
      <alignment horizontal="right" vertical="center" wrapText="1"/>
      <protection locked="0"/>
    </xf>
    <xf numFmtId="0" fontId="42" fillId="0" borderId="0" xfId="0" applyNumberFormat="1" applyFont="1" applyAlignment="1">
      <alignment horizontal="justify" vertical="top" wrapText="1"/>
    </xf>
    <xf numFmtId="0" fontId="44" fillId="39" borderId="6" xfId="0" applyNumberFormat="1" applyFont="1" applyFill="1" applyBorder="1" applyAlignment="1">
      <alignment horizontal="justify" vertical="center"/>
    </xf>
    <xf numFmtId="0" fontId="45" fillId="39" borderId="0" xfId="0" applyFont="1" applyFill="1"/>
    <xf numFmtId="0" fontId="45" fillId="38" borderId="0" xfId="0" applyFont="1" applyFill="1"/>
    <xf numFmtId="4" fontId="42" fillId="0" borderId="0" xfId="0" applyNumberFormat="1" applyFont="1" applyFill="1" applyBorder="1" applyAlignment="1">
      <alignment horizontal="right"/>
    </xf>
    <xf numFmtId="49" fontId="42" fillId="0" borderId="0" xfId="0" applyNumberFormat="1" applyFont="1" applyAlignment="1">
      <alignment horizontal="justify" vertical="top" wrapText="1"/>
    </xf>
    <xf numFmtId="0" fontId="45" fillId="0" borderId="0" xfId="0" applyFont="1" applyBorder="1"/>
    <xf numFmtId="4" fontId="45" fillId="39" borderId="1" xfId="0" applyNumberFormat="1" applyFont="1" applyFill="1" applyBorder="1" applyAlignment="1">
      <alignment horizontal="right"/>
    </xf>
    <xf numFmtId="4" fontId="45" fillId="39" borderId="3" xfId="0" applyNumberFormat="1" applyFont="1" applyFill="1" applyBorder="1" applyAlignment="1">
      <alignment horizontal="right" vertical="center"/>
    </xf>
    <xf numFmtId="49" fontId="42" fillId="0" borderId="0" xfId="0" applyNumberFormat="1" applyFont="1" applyAlignment="1">
      <alignment horizontal="left" vertical="top" wrapText="1"/>
    </xf>
    <xf numFmtId="0" fontId="45" fillId="39" borderId="1" xfId="0" applyFont="1" applyFill="1" applyBorder="1" applyAlignment="1">
      <alignment horizontal="center" vertical="center"/>
    </xf>
    <xf numFmtId="0" fontId="44" fillId="38" borderId="4" xfId="0" applyFont="1" applyFill="1" applyBorder="1" applyAlignment="1" applyProtection="1">
      <alignment horizontal="center" vertical="center" wrapText="1"/>
    </xf>
    <xf numFmtId="0" fontId="44" fillId="38" borderId="4" xfId="0" applyFont="1" applyFill="1" applyBorder="1" applyAlignment="1" applyProtection="1">
      <alignment horizontal="left" vertical="center" wrapText="1"/>
    </xf>
    <xf numFmtId="4" fontId="42" fillId="0" borderId="0" xfId="0" applyNumberFormat="1" applyFont="1" applyFill="1" applyBorder="1" applyAlignment="1">
      <alignment horizontal="right" wrapText="1"/>
    </xf>
    <xf numFmtId="0" fontId="42" fillId="0" borderId="0" xfId="0" applyFont="1" applyFill="1" applyAlignment="1">
      <alignment horizontal="justify" vertical="top"/>
    </xf>
    <xf numFmtId="0" fontId="42" fillId="0" borderId="0" xfId="0" applyFont="1" applyFill="1" applyBorder="1" applyAlignment="1">
      <alignment horizontal="justify" vertical="top" wrapText="1"/>
    </xf>
    <xf numFmtId="4" fontId="42" fillId="0" borderId="0" xfId="0" applyNumberFormat="1" applyFont="1" applyFill="1" applyAlignment="1">
      <alignment horizontal="right"/>
    </xf>
    <xf numFmtId="0" fontId="42" fillId="0" borderId="0" xfId="0" applyFont="1" applyFill="1" applyAlignment="1">
      <alignment horizontal="center"/>
    </xf>
    <xf numFmtId="0" fontId="42" fillId="0" borderId="0" xfId="0" applyFont="1" applyFill="1" applyAlignment="1">
      <alignment vertical="top" wrapText="1"/>
    </xf>
    <xf numFmtId="0" fontId="42" fillId="41" borderId="1" xfId="0" applyFont="1" applyFill="1" applyBorder="1" applyAlignment="1">
      <alignment horizontal="left" vertical="top"/>
    </xf>
    <xf numFmtId="4" fontId="42" fillId="41" borderId="1" xfId="0" applyNumberFormat="1" applyFont="1" applyFill="1" applyBorder="1" applyAlignment="1">
      <alignment horizontal="right" wrapText="1"/>
    </xf>
    <xf numFmtId="0" fontId="45" fillId="41" borderId="0" xfId="0" applyFont="1" applyFill="1"/>
    <xf numFmtId="0" fontId="45" fillId="40" borderId="0" xfId="0" applyFont="1" applyFill="1"/>
    <xf numFmtId="0" fontId="42" fillId="41" borderId="1" xfId="0" applyFont="1" applyFill="1" applyBorder="1" applyAlignment="1">
      <alignment horizontal="justify" vertical="top" wrapText="1"/>
    </xf>
    <xf numFmtId="0" fontId="42" fillId="0" borderId="0" xfId="0" applyFont="1" applyFill="1" applyAlignment="1">
      <alignment horizontal="left" vertical="top" wrapText="1"/>
    </xf>
    <xf numFmtId="0" fontId="46" fillId="39" borderId="1" xfId="0" applyFont="1" applyFill="1" applyBorder="1" applyAlignment="1">
      <alignment horizontal="center"/>
    </xf>
    <xf numFmtId="4" fontId="46" fillId="39" borderId="1" xfId="0" applyNumberFormat="1" applyFont="1" applyFill="1" applyBorder="1" applyAlignment="1">
      <alignment horizontal="right"/>
    </xf>
    <xf numFmtId="0" fontId="42" fillId="0" borderId="10" xfId="0" applyFont="1" applyFill="1" applyBorder="1" applyAlignment="1">
      <alignment horizontal="justify" vertical="top" wrapText="1"/>
    </xf>
    <xf numFmtId="0" fontId="44" fillId="39" borderId="0" xfId="0" applyFont="1" applyFill="1"/>
    <xf numFmtId="2" fontId="42" fillId="0" borderId="0" xfId="0" applyNumberFormat="1" applyFont="1" applyFill="1" applyAlignment="1">
      <alignment horizontal="right"/>
    </xf>
    <xf numFmtId="0" fontId="42" fillId="41" borderId="1" xfId="0" applyFont="1" applyFill="1" applyBorder="1" applyAlignment="1">
      <alignment vertical="top" wrapText="1"/>
    </xf>
    <xf numFmtId="0" fontId="46" fillId="39" borderId="1" xfId="0" applyFont="1" applyFill="1" applyBorder="1" applyAlignment="1">
      <alignment horizontal="left"/>
    </xf>
    <xf numFmtId="0" fontId="46" fillId="39" borderId="1" xfId="0" applyFont="1" applyFill="1" applyBorder="1" applyAlignment="1">
      <alignment horizontal="left" vertical="top" wrapText="1"/>
    </xf>
    <xf numFmtId="4" fontId="46" fillId="39" borderId="1" xfId="0" applyNumberFormat="1" applyFont="1" applyFill="1" applyBorder="1" applyAlignment="1">
      <alignment horizontal="left"/>
    </xf>
    <xf numFmtId="49" fontId="46" fillId="39" borderId="2" xfId="0" applyNumberFormat="1" applyFont="1" applyFill="1" applyBorder="1" applyAlignment="1">
      <alignment horizontal="center" vertical="top"/>
    </xf>
    <xf numFmtId="0" fontId="44" fillId="42" borderId="0" xfId="0" applyFont="1" applyFill="1" applyBorder="1" applyAlignment="1">
      <alignment horizontal="left"/>
    </xf>
    <xf numFmtId="0" fontId="45" fillId="39" borderId="1" xfId="0" applyFont="1" applyFill="1" applyBorder="1"/>
    <xf numFmtId="0" fontId="44" fillId="39" borderId="1" xfId="0" applyFont="1" applyFill="1" applyBorder="1" applyAlignment="1">
      <alignment horizontal="left"/>
    </xf>
    <xf numFmtId="0" fontId="44" fillId="39" borderId="0" xfId="0" applyFont="1" applyFill="1" applyAlignment="1">
      <alignment horizontal="left"/>
    </xf>
    <xf numFmtId="0" fontId="45" fillId="41" borderId="1" xfId="0" applyFont="1" applyFill="1" applyBorder="1"/>
    <xf numFmtId="0" fontId="44" fillId="41" borderId="1" xfId="0" applyFont="1" applyFill="1" applyBorder="1" applyAlignment="1">
      <alignment horizontal="left"/>
    </xf>
    <xf numFmtId="0" fontId="45" fillId="39" borderId="1" xfId="0" applyFont="1" applyFill="1" applyBorder="1" applyAlignment="1">
      <alignment horizontal="left"/>
    </xf>
    <xf numFmtId="0" fontId="46" fillId="38" borderId="2" xfId="138" applyFont="1" applyFill="1" applyBorder="1" applyAlignment="1">
      <alignment horizontal="center" vertical="center" wrapText="1"/>
    </xf>
    <xf numFmtId="0" fontId="46" fillId="38" borderId="1" xfId="138" applyFont="1" applyFill="1" applyBorder="1" applyAlignment="1">
      <alignment horizontal="center" vertical="center" wrapText="1"/>
    </xf>
    <xf numFmtId="4" fontId="46" fillId="39" borderId="6" xfId="0" applyNumberFormat="1" applyFont="1" applyFill="1" applyBorder="1" applyAlignment="1" applyProtection="1">
      <alignment horizontal="right" vertical="center" wrapText="1"/>
    </xf>
    <xf numFmtId="0" fontId="46" fillId="38" borderId="2" xfId="0" applyNumberFormat="1" applyFont="1" applyFill="1" applyBorder="1" applyAlignment="1" applyProtection="1">
      <alignment horizontal="left" vertical="center" wrapText="1"/>
    </xf>
    <xf numFmtId="0" fontId="46" fillId="38" borderId="1" xfId="0" applyNumberFormat="1" applyFont="1" applyFill="1" applyBorder="1" applyAlignment="1" applyProtection="1">
      <alignment horizontal="left" vertical="center" wrapText="1"/>
    </xf>
    <xf numFmtId="4" fontId="46" fillId="39" borderId="4" xfId="0" applyNumberFormat="1" applyFont="1" applyFill="1" applyBorder="1" applyAlignment="1" applyProtection="1">
      <alignment horizontal="right" vertical="center" wrapText="1"/>
    </xf>
    <xf numFmtId="0" fontId="45" fillId="0" borderId="1" xfId="0" applyFont="1" applyBorder="1"/>
    <xf numFmtId="0" fontId="44" fillId="35" borderId="0" xfId="120" applyFont="1" applyFill="1" applyBorder="1" applyAlignment="1">
      <alignment vertical="center"/>
    </xf>
    <xf numFmtId="0" fontId="44" fillId="35" borderId="2" xfId="120" applyFont="1" applyFill="1" applyBorder="1" applyAlignment="1">
      <alignment vertical="center"/>
    </xf>
    <xf numFmtId="0" fontId="44" fillId="38" borderId="4" xfId="0" applyFont="1" applyFill="1" applyBorder="1" applyAlignment="1">
      <alignment horizontal="center" vertical="center" wrapText="1"/>
    </xf>
    <xf numFmtId="0" fontId="44" fillId="38" borderId="4" xfId="0" applyFont="1" applyFill="1" applyBorder="1" applyAlignment="1">
      <alignment horizontal="left" vertical="center" wrapText="1"/>
    </xf>
    <xf numFmtId="0" fontId="44" fillId="38" borderId="5" xfId="0" applyFont="1" applyFill="1" applyBorder="1" applyAlignment="1">
      <alignment horizontal="center" vertical="center" wrapText="1"/>
    </xf>
    <xf numFmtId="0" fontId="44" fillId="38" borderId="5" xfId="0" applyFont="1" applyFill="1" applyBorder="1" applyAlignment="1">
      <alignment horizontal="left" vertical="center" wrapText="1"/>
    </xf>
    <xf numFmtId="0" fontId="44" fillId="38" borderId="2" xfId="0" applyFont="1" applyFill="1" applyBorder="1" applyAlignment="1">
      <alignment horizontal="center" vertical="center" wrapText="1"/>
    </xf>
    <xf numFmtId="0" fontId="44" fillId="38" borderId="1" xfId="0" applyFont="1" applyFill="1" applyBorder="1" applyAlignment="1">
      <alignment horizontal="center" vertical="center" wrapText="1"/>
    </xf>
    <xf numFmtId="0" fontId="44" fillId="38" borderId="3" xfId="0" applyFont="1" applyFill="1" applyBorder="1" applyAlignment="1">
      <alignment horizontal="center" vertical="center" wrapText="1"/>
    </xf>
    <xf numFmtId="0" fontId="44" fillId="38" borderId="3" xfId="0" applyFont="1" applyFill="1" applyBorder="1" applyAlignment="1">
      <alignment horizontal="left" vertical="center" wrapText="1"/>
    </xf>
    <xf numFmtId="0" fontId="45" fillId="0" borderId="4" xfId="0" applyFont="1" applyBorder="1"/>
    <xf numFmtId="0" fontId="44" fillId="0" borderId="3" xfId="0" applyFont="1" applyFill="1" applyBorder="1" applyAlignment="1">
      <alignment horizontal="left" vertical="center" wrapText="1"/>
    </xf>
    <xf numFmtId="0" fontId="45" fillId="0" borderId="0" xfId="0" applyFont="1" applyFill="1"/>
    <xf numFmtId="0" fontId="42" fillId="0" borderId="0" xfId="0" applyFont="1" applyFill="1" applyAlignment="1">
      <alignment horizontal="justify" vertical="top" wrapText="1"/>
    </xf>
    <xf numFmtId="0" fontId="42" fillId="0" borderId="0" xfId="0" applyNumberFormat="1" applyFont="1" applyFill="1" applyAlignment="1">
      <alignment horizontal="justify" vertical="top"/>
    </xf>
    <xf numFmtId="49" fontId="44" fillId="38" borderId="4" xfId="0" applyNumberFormat="1" applyFont="1" applyFill="1" applyBorder="1" applyAlignment="1" applyProtection="1">
      <alignment horizontal="left" vertical="center" wrapText="1"/>
    </xf>
    <xf numFmtId="0" fontId="39" fillId="35" borderId="4" xfId="120" applyFont="1" applyFill="1" applyBorder="1" applyAlignment="1">
      <alignment horizontal="center" vertical="center"/>
    </xf>
    <xf numFmtId="0" fontId="42" fillId="0" borderId="0" xfId="0" applyNumberFormat="1" applyFont="1" applyAlignment="1">
      <alignment horizontal="left" vertical="top" wrapText="1"/>
    </xf>
    <xf numFmtId="0" fontId="44" fillId="35" borderId="4" xfId="120" applyFont="1" applyFill="1" applyBorder="1" applyAlignment="1">
      <alignment horizontal="center" vertical="center"/>
    </xf>
    <xf numFmtId="0" fontId="41" fillId="0" borderId="0" xfId="0" applyFont="1" applyBorder="1"/>
    <xf numFmtId="0" fontId="39" fillId="0" borderId="0" xfId="0" applyFont="1" applyBorder="1" applyAlignment="1">
      <alignment horizontal="left" vertical="center"/>
    </xf>
    <xf numFmtId="0" fontId="39" fillId="37" borderId="0" xfId="0" applyFont="1" applyFill="1" applyBorder="1" applyAlignment="1">
      <alignment horizontal="left" vertical="center"/>
    </xf>
    <xf numFmtId="0" fontId="41" fillId="37" borderId="0" xfId="0" applyFont="1" applyFill="1" applyBorder="1"/>
    <xf numFmtId="0" fontId="18" fillId="0" borderId="0" xfId="0" applyFont="1" applyBorder="1"/>
    <xf numFmtId="166" fontId="42" fillId="0" borderId="4" xfId="166" applyNumberFormat="1" applyFont="1" applyBorder="1" applyAlignment="1">
      <alignment horizontal="right"/>
    </xf>
    <xf numFmtId="4" fontId="45" fillId="0" borderId="4" xfId="166" applyNumberFormat="1" applyFont="1" applyBorder="1" applyAlignment="1">
      <alignment horizontal="right"/>
    </xf>
    <xf numFmtId="0" fontId="45" fillId="0" borderId="4" xfId="0" applyNumberFormat="1" applyFont="1" applyBorder="1" applyAlignment="1">
      <alignment horizontal="justify" vertical="top" wrapText="1"/>
    </xf>
    <xf numFmtId="166" fontId="42" fillId="0" borderId="5" xfId="166" applyNumberFormat="1" applyFont="1" applyBorder="1" applyAlignment="1">
      <alignment horizontal="right"/>
    </xf>
    <xf numFmtId="0" fontId="45" fillId="0" borderId="25" xfId="0" applyNumberFormat="1" applyFont="1" applyBorder="1" applyAlignment="1">
      <alignment horizontal="justify" vertical="top" wrapText="1"/>
    </xf>
    <xf numFmtId="49" fontId="45" fillId="0" borderId="4" xfId="0" applyNumberFormat="1" applyFont="1" applyBorder="1" applyAlignment="1">
      <alignment horizontal="justify" vertical="top" wrapText="1"/>
    </xf>
    <xf numFmtId="4" fontId="45" fillId="0" borderId="4" xfId="0" applyNumberFormat="1" applyFont="1" applyBorder="1" applyAlignment="1">
      <alignment horizontal="right"/>
    </xf>
    <xf numFmtId="0" fontId="45" fillId="37" borderId="6" xfId="0" applyFont="1" applyFill="1" applyBorder="1" applyAlignment="1"/>
    <xf numFmtId="0" fontId="45" fillId="0" borderId="4" xfId="0" applyNumberFormat="1" applyFont="1" applyBorder="1" applyAlignment="1">
      <alignment horizontal="justify" vertical="top"/>
    </xf>
    <xf numFmtId="49" fontId="45" fillId="0" borderId="4" xfId="0" applyNumberFormat="1" applyFont="1" applyBorder="1" applyAlignment="1">
      <alignment horizontal="left" vertical="top"/>
    </xf>
    <xf numFmtId="49" fontId="45" fillId="0" borderId="4" xfId="0" applyNumberFormat="1" applyFont="1" applyBorder="1" applyAlignment="1">
      <alignment horizontal="left" vertical="top" wrapText="1"/>
    </xf>
    <xf numFmtId="44" fontId="45" fillId="0" borderId="4" xfId="1" applyFont="1" applyBorder="1" applyAlignment="1">
      <alignment vertical="top" wrapText="1"/>
    </xf>
    <xf numFmtId="49" fontId="42" fillId="0" borderId="4" xfId="0" applyNumberFormat="1" applyFont="1" applyBorder="1" applyAlignment="1">
      <alignment vertical="top" wrapText="1"/>
    </xf>
    <xf numFmtId="49" fontId="42" fillId="0" borderId="2" xfId="0" applyNumberFormat="1" applyFont="1" applyBorder="1" applyAlignment="1">
      <alignment horizontal="left" vertical="top"/>
    </xf>
    <xf numFmtId="49" fontId="42" fillId="0" borderId="2" xfId="0" applyNumberFormat="1" applyFont="1" applyBorder="1" applyAlignment="1">
      <alignment horizontal="left" vertical="top" wrapText="1"/>
    </xf>
    <xf numFmtId="44" fontId="42" fillId="0" borderId="2" xfId="1" applyFont="1" applyBorder="1" applyAlignment="1">
      <alignment vertical="top" wrapText="1"/>
    </xf>
    <xf numFmtId="49" fontId="45" fillId="0" borderId="4" xfId="0" applyNumberFormat="1" applyFont="1" applyBorder="1" applyAlignment="1">
      <alignment horizontal="justify" vertical="top"/>
    </xf>
    <xf numFmtId="0" fontId="54" fillId="0" borderId="0" xfId="0" applyFont="1"/>
    <xf numFmtId="0" fontId="57" fillId="39" borderId="4" xfId="0" applyFont="1" applyFill="1" applyBorder="1" applyAlignment="1" applyProtection="1">
      <alignment horizontal="center" vertical="center" wrapText="1"/>
    </xf>
    <xf numFmtId="0" fontId="56" fillId="39" borderId="2" xfId="0" applyNumberFormat="1" applyFont="1" applyFill="1" applyBorder="1" applyAlignment="1">
      <alignment horizontal="center" vertical="center"/>
    </xf>
    <xf numFmtId="0" fontId="56" fillId="38" borderId="4" xfId="0" applyFont="1" applyFill="1" applyBorder="1" applyAlignment="1" applyProtection="1">
      <alignment horizontal="center" vertical="center" wrapText="1"/>
    </xf>
    <xf numFmtId="0" fontId="42" fillId="0" borderId="4" xfId="0" applyNumberFormat="1" applyFont="1" applyBorder="1" applyAlignment="1">
      <alignment horizontal="justify" vertical="top" wrapText="1"/>
    </xf>
    <xf numFmtId="49" fontId="42" fillId="0" borderId="4" xfId="0" applyNumberFormat="1" applyFont="1" applyBorder="1" applyAlignment="1">
      <alignment horizontal="justify" vertical="top" wrapText="1"/>
    </xf>
    <xf numFmtId="49" fontId="42" fillId="0" borderId="4" xfId="0" applyNumberFormat="1" applyFont="1" applyBorder="1" applyAlignment="1">
      <alignment horizontal="justify" vertical="top"/>
    </xf>
    <xf numFmtId="49" fontId="42" fillId="0" borderId="4" xfId="0" applyNumberFormat="1" applyFont="1" applyBorder="1" applyAlignment="1">
      <alignment horizontal="justify" wrapText="1"/>
    </xf>
    <xf numFmtId="49" fontId="42" fillId="0" borderId="3" xfId="0" applyNumberFormat="1" applyFont="1" applyBorder="1" applyAlignment="1">
      <alignment horizontal="justify" vertical="top" wrapText="1"/>
    </xf>
    <xf numFmtId="4" fontId="55" fillId="38" borderId="7" xfId="0" applyNumberFormat="1" applyFont="1" applyFill="1" applyBorder="1" applyAlignment="1" applyProtection="1">
      <alignment vertical="center" wrapText="1"/>
    </xf>
    <xf numFmtId="4" fontId="55" fillId="0" borderId="4" xfId="0" applyNumberFormat="1" applyFont="1" applyBorder="1" applyAlignment="1">
      <alignment horizontal="right"/>
    </xf>
    <xf numFmtId="4" fontId="55" fillId="38" borderId="1" xfId="0" applyNumberFormat="1" applyFont="1" applyFill="1" applyBorder="1" applyAlignment="1" applyProtection="1">
      <alignment vertical="center" wrapText="1"/>
    </xf>
    <xf numFmtId="4" fontId="55" fillId="0" borderId="4" xfId="0" applyNumberFormat="1" applyFont="1" applyBorder="1" applyAlignment="1" applyProtection="1">
      <alignment vertical="center" wrapText="1"/>
    </xf>
    <xf numFmtId="166" fontId="55" fillId="0" borderId="4" xfId="166" applyNumberFormat="1" applyFont="1" applyBorder="1" applyAlignment="1"/>
    <xf numFmtId="166" fontId="55" fillId="0" borderId="5" xfId="166" applyNumberFormat="1" applyFont="1" applyBorder="1" applyAlignment="1"/>
    <xf numFmtId="4" fontId="55" fillId="39" borderId="1" xfId="0" applyNumberFormat="1" applyFont="1" applyFill="1" applyBorder="1" applyAlignment="1">
      <alignment vertical="center"/>
    </xf>
    <xf numFmtId="0" fontId="55" fillId="0" borderId="0" xfId="0" applyFont="1" applyAlignment="1"/>
    <xf numFmtId="0" fontId="42" fillId="0" borderId="5" xfId="0" applyNumberFormat="1" applyFont="1" applyFill="1" applyBorder="1" applyAlignment="1">
      <alignment horizontal="justify" vertical="top" wrapText="1"/>
    </xf>
    <xf numFmtId="0" fontId="42" fillId="0" borderId="6" xfId="0" applyNumberFormat="1" applyFont="1" applyFill="1" applyBorder="1" applyAlignment="1">
      <alignment horizontal="justify" vertical="top" wrapText="1"/>
    </xf>
    <xf numFmtId="0" fontId="42" fillId="0" borderId="4" xfId="0" applyFont="1" applyBorder="1" applyAlignment="1">
      <alignment horizontal="right"/>
    </xf>
    <xf numFmtId="49" fontId="42" fillId="0" borderId="3" xfId="0" applyNumberFormat="1" applyFont="1" applyBorder="1" applyAlignment="1">
      <alignment horizontal="justify" wrapText="1"/>
    </xf>
    <xf numFmtId="49" fontId="42" fillId="0" borderId="3" xfId="0" applyNumberFormat="1" applyFont="1" applyBorder="1" applyAlignment="1">
      <alignment horizontal="left" wrapText="1"/>
    </xf>
    <xf numFmtId="49" fontId="42" fillId="0" borderId="3" xfId="0" applyNumberFormat="1" applyFont="1" applyBorder="1" applyAlignment="1">
      <alignment horizontal="justify"/>
    </xf>
    <xf numFmtId="0" fontId="44" fillId="39" borderId="8" xfId="0" applyNumberFormat="1" applyFont="1" applyFill="1" applyBorder="1" applyAlignment="1">
      <alignment horizontal="justify" vertical="center"/>
    </xf>
    <xf numFmtId="4" fontId="45" fillId="39" borderId="3" xfId="0" applyNumberFormat="1" applyFont="1" applyFill="1" applyBorder="1" applyAlignment="1">
      <alignment horizontal="right"/>
    </xf>
    <xf numFmtId="49" fontId="45" fillId="0" borderId="3" xfId="0" applyNumberFormat="1" applyFont="1" applyBorder="1" applyAlignment="1">
      <alignment horizontal="justify" vertical="top" wrapText="1"/>
    </xf>
    <xf numFmtId="0" fontId="42" fillId="0" borderId="3" xfId="0" applyNumberFormat="1" applyFont="1" applyBorder="1" applyAlignment="1">
      <alignment horizontal="justify" vertical="top" wrapText="1"/>
    </xf>
    <xf numFmtId="0" fontId="42" fillId="0" borderId="6" xfId="0" applyFont="1" applyBorder="1" applyAlignment="1">
      <alignment horizontal="center"/>
    </xf>
    <xf numFmtId="4" fontId="42" fillId="0" borderId="6" xfId="0" applyNumberFormat="1" applyFont="1" applyBorder="1" applyAlignment="1">
      <alignment horizontal="right"/>
    </xf>
    <xf numFmtId="49" fontId="45" fillId="0" borderId="2" xfId="0" applyNumberFormat="1" applyFont="1" applyBorder="1" applyAlignment="1">
      <alignment horizontal="justify" wrapText="1"/>
    </xf>
    <xf numFmtId="0" fontId="45" fillId="0" borderId="24" xfId="0" applyNumberFormat="1" applyFont="1" applyBorder="1" applyAlignment="1">
      <alignment horizontal="justify" vertical="top" wrapText="1"/>
    </xf>
    <xf numFmtId="49" fontId="45" fillId="0" borderId="2" xfId="0" applyNumberFormat="1" applyFont="1" applyBorder="1" applyAlignment="1">
      <alignment horizontal="justify" vertical="top" wrapText="1"/>
    </xf>
    <xf numFmtId="0" fontId="42" fillId="0" borderId="4" xfId="0" applyFont="1" applyBorder="1" applyAlignment="1">
      <alignment horizontal="center" wrapText="1"/>
    </xf>
    <xf numFmtId="0" fontId="42" fillId="0" borderId="4" xfId="0" applyNumberFormat="1" applyFont="1" applyFill="1" applyBorder="1" applyAlignment="1">
      <alignment vertical="top" wrapText="1"/>
    </xf>
    <xf numFmtId="4" fontId="55" fillId="0" borderId="5" xfId="0" applyNumberFormat="1" applyFont="1" applyBorder="1" applyAlignment="1"/>
    <xf numFmtId="4" fontId="55" fillId="0" borderId="6" xfId="0" applyNumberFormat="1" applyFont="1" applyBorder="1" applyAlignment="1"/>
    <xf numFmtId="0" fontId="42" fillId="0" borderId="5" xfId="0" applyFont="1" applyBorder="1" applyAlignment="1">
      <alignment horizontal="center"/>
    </xf>
    <xf numFmtId="4" fontId="42" fillId="0" borderId="5" xfId="0" applyNumberFormat="1" applyFont="1" applyBorder="1" applyAlignment="1">
      <alignment horizontal="right"/>
    </xf>
    <xf numFmtId="49" fontId="45" fillId="0" borderId="4" xfId="0" applyNumberFormat="1" applyFont="1" applyBorder="1" applyAlignment="1">
      <alignment horizontal="left" vertical="center"/>
    </xf>
    <xf numFmtId="49" fontId="42" fillId="0" borderId="2" xfId="0" applyNumberFormat="1" applyFont="1" applyBorder="1" applyAlignment="1">
      <alignment horizontal="justify" vertical="top" wrapText="1"/>
    </xf>
    <xf numFmtId="0" fontId="45" fillId="0" borderId="4" xfId="0" applyFont="1" applyBorder="1" applyAlignment="1">
      <alignment horizontal="center"/>
    </xf>
    <xf numFmtId="0" fontId="58" fillId="0" borderId="4" xfId="0" applyNumberFormat="1" applyFont="1" applyFill="1" applyBorder="1" applyAlignment="1">
      <alignment horizontal="center" vertical="top"/>
    </xf>
    <xf numFmtId="0" fontId="42" fillId="41" borderId="1" xfId="0" applyFont="1" applyFill="1" applyBorder="1" applyAlignment="1">
      <alignment horizontal="justify" vertical="top" wrapText="1"/>
    </xf>
    <xf numFmtId="0" fontId="45" fillId="0" borderId="0" xfId="0" applyFont="1" applyAlignment="1">
      <alignment horizontal="center"/>
    </xf>
    <xf numFmtId="0" fontId="45" fillId="0" borderId="6" xfId="0" applyNumberFormat="1" applyFont="1" applyBorder="1" applyAlignment="1">
      <alignment horizontal="justify" vertical="top" wrapText="1"/>
    </xf>
    <xf numFmtId="0" fontId="42" fillId="0" borderId="21" xfId="0" applyNumberFormat="1" applyFont="1" applyFill="1" applyBorder="1" applyAlignment="1">
      <alignment horizontal="justify" vertical="top" wrapText="1"/>
    </xf>
    <xf numFmtId="49" fontId="58" fillId="41" borderId="2" xfId="0" applyNumberFormat="1" applyFont="1" applyFill="1" applyBorder="1" applyAlignment="1">
      <alignment horizontal="center" vertical="center"/>
    </xf>
    <xf numFmtId="49" fontId="58" fillId="41" borderId="2" xfId="0" applyNumberFormat="1" applyFont="1" applyFill="1" applyBorder="1" applyAlignment="1">
      <alignment horizontal="center" vertical="center" wrapText="1"/>
    </xf>
    <xf numFmtId="49" fontId="57" fillId="39" borderId="2" xfId="0" applyNumberFormat="1" applyFont="1" applyFill="1" applyBorder="1" applyAlignment="1">
      <alignment horizontal="center" vertical="center" wrapText="1"/>
    </xf>
    <xf numFmtId="49" fontId="58" fillId="0" borderId="10" xfId="0" applyNumberFormat="1" applyFont="1" applyFill="1" applyBorder="1" applyAlignment="1">
      <alignment horizontal="center" vertical="center" wrapText="1"/>
    </xf>
    <xf numFmtId="49" fontId="58" fillId="41" borderId="1" xfId="0" applyNumberFormat="1" applyFont="1" applyFill="1" applyBorder="1" applyAlignment="1">
      <alignment horizontal="center" vertical="center" wrapText="1"/>
    </xf>
    <xf numFmtId="0" fontId="58" fillId="41" borderId="1" xfId="0" applyFont="1" applyFill="1" applyBorder="1" applyAlignment="1">
      <alignment horizontal="center" vertical="center"/>
    </xf>
    <xf numFmtId="0" fontId="58" fillId="0" borderId="0" xfId="0" applyFont="1" applyFill="1" applyAlignment="1">
      <alignment horizontal="center" vertical="center"/>
    </xf>
    <xf numFmtId="0" fontId="54" fillId="0" borderId="0" xfId="0" applyFont="1" applyAlignment="1">
      <alignment vertical="center"/>
    </xf>
    <xf numFmtId="49" fontId="57" fillId="0" borderId="10" xfId="0" applyNumberFormat="1" applyFont="1" applyFill="1" applyBorder="1" applyAlignment="1">
      <alignment horizontal="center" vertical="center" wrapText="1"/>
    </xf>
    <xf numFmtId="49" fontId="58" fillId="0" borderId="0" xfId="0" applyNumberFormat="1" applyFont="1" applyFill="1" applyBorder="1" applyAlignment="1">
      <alignment vertical="center" wrapText="1"/>
    </xf>
    <xf numFmtId="49" fontId="58" fillId="0" borderId="0" xfId="0" applyNumberFormat="1" applyFont="1" applyFill="1" applyAlignment="1">
      <alignment vertical="center"/>
    </xf>
    <xf numFmtId="0" fontId="42" fillId="0" borderId="4" xfId="0" applyNumberFormat="1" applyFont="1" applyFill="1" applyBorder="1" applyAlignment="1" applyProtection="1">
      <alignment vertical="top" wrapText="1"/>
    </xf>
    <xf numFmtId="0" fontId="42" fillId="0" borderId="4" xfId="0" applyFont="1" applyFill="1" applyBorder="1" applyAlignment="1">
      <alignment horizontal="justify" vertical="top" wrapText="1"/>
    </xf>
    <xf numFmtId="0" fontId="42" fillId="0" borderId="4" xfId="0" applyFont="1" applyBorder="1" applyAlignment="1">
      <alignment horizontal="justify" vertical="top" wrapText="1"/>
    </xf>
    <xf numFmtId="0" fontId="42" fillId="0" borderId="4" xfId="0" applyFont="1" applyFill="1" applyBorder="1" applyAlignment="1">
      <alignment horizontal="justify" vertical="top"/>
    </xf>
    <xf numFmtId="0" fontId="42" fillId="0" borderId="4" xfId="0" applyFont="1" applyFill="1" applyBorder="1" applyAlignment="1">
      <alignment horizontal="left" vertical="top" wrapText="1"/>
    </xf>
    <xf numFmtId="1" fontId="42" fillId="0" borderId="4" xfId="0" applyNumberFormat="1" applyFont="1" applyFill="1" applyBorder="1" applyAlignment="1">
      <alignment vertical="top" wrapText="1"/>
    </xf>
    <xf numFmtId="0" fontId="42" fillId="0" borderId="4" xfId="0" applyFont="1" applyBorder="1" applyAlignment="1">
      <alignment vertical="top" wrapText="1"/>
    </xf>
    <xf numFmtId="0" fontId="42" fillId="0" borderId="4" xfId="0" applyFont="1" applyFill="1" applyBorder="1" applyAlignment="1">
      <alignment vertical="top" wrapText="1"/>
    </xf>
    <xf numFmtId="0" fontId="42" fillId="0" borderId="4" xfId="0" applyFont="1" applyFill="1" applyBorder="1" applyAlignment="1">
      <alignment vertical="top"/>
    </xf>
    <xf numFmtId="0" fontId="42" fillId="0" borderId="4" xfId="0" applyFont="1" applyFill="1" applyBorder="1" applyAlignment="1">
      <alignment wrapText="1"/>
    </xf>
    <xf numFmtId="0" fontId="42" fillId="0" borderId="2" xfId="0" applyFont="1" applyFill="1" applyBorder="1" applyAlignment="1">
      <alignment horizontal="justify" vertical="top" wrapText="1"/>
    </xf>
    <xf numFmtId="2" fontId="42" fillId="0" borderId="4" xfId="0" applyNumberFormat="1" applyFont="1" applyFill="1" applyBorder="1" applyAlignment="1">
      <alignment vertical="top" wrapText="1"/>
    </xf>
    <xf numFmtId="0" fontId="42" fillId="0" borderId="4" xfId="120" applyFont="1" applyBorder="1" applyAlignment="1" applyProtection="1">
      <alignment vertical="top" wrapText="1"/>
    </xf>
    <xf numFmtId="0" fontId="42" fillId="0" borderId="1" xfId="0" applyFont="1" applyFill="1" applyBorder="1" applyAlignment="1">
      <alignment vertical="top" wrapText="1"/>
    </xf>
    <xf numFmtId="0" fontId="42" fillId="0" borderId="4" xfId="0" applyFont="1" applyBorder="1" applyAlignment="1">
      <alignment horizontal="justify" vertical="center"/>
    </xf>
    <xf numFmtId="0" fontId="42" fillId="0" borderId="4" xfId="120" applyFont="1" applyBorder="1" applyAlignment="1" applyProtection="1">
      <alignment horizontal="left" wrapText="1"/>
    </xf>
    <xf numFmtId="0" fontId="51" fillId="0" borderId="4" xfId="120" applyFont="1" applyBorder="1" applyAlignment="1" applyProtection="1">
      <alignment horizontal="left" vertical="top" wrapText="1"/>
    </xf>
    <xf numFmtId="0" fontId="51" fillId="0" borderId="4" xfId="120" applyFont="1" applyBorder="1" applyAlignment="1" applyProtection="1">
      <alignment horizontal="left" wrapText="1"/>
    </xf>
    <xf numFmtId="0" fontId="46" fillId="35" borderId="4" xfId="120" applyFont="1" applyFill="1" applyBorder="1" applyAlignment="1">
      <alignment horizontal="center" vertical="center"/>
    </xf>
    <xf numFmtId="2" fontId="55" fillId="0" borderId="4" xfId="0" applyNumberFormat="1" applyFont="1" applyFill="1" applyBorder="1" applyAlignment="1">
      <alignment horizontal="right"/>
    </xf>
    <xf numFmtId="2" fontId="60" fillId="39" borderId="1" xfId="0" applyNumberFormat="1" applyFont="1" applyFill="1" applyBorder="1" applyAlignment="1">
      <alignment horizontal="right"/>
    </xf>
    <xf numFmtId="2" fontId="55" fillId="41" borderId="1" xfId="0" applyNumberFormat="1" applyFont="1" applyFill="1" applyBorder="1" applyAlignment="1">
      <alignment horizontal="right" wrapText="1"/>
    </xf>
    <xf numFmtId="2" fontId="55" fillId="0" borderId="0" xfId="0" applyNumberFormat="1" applyFont="1" applyFill="1" applyBorder="1" applyAlignment="1">
      <alignment horizontal="right" wrapText="1"/>
    </xf>
    <xf numFmtId="2" fontId="55" fillId="0" borderId="0" xfId="0" applyNumberFormat="1" applyFont="1" applyFill="1" applyAlignment="1">
      <alignment horizontal="right"/>
    </xf>
    <xf numFmtId="0" fontId="55" fillId="0" borderId="0" xfId="0" applyFont="1"/>
    <xf numFmtId="2" fontId="44" fillId="36" borderId="4" xfId="138" applyNumberFormat="1" applyFont="1" applyFill="1" applyBorder="1" applyAlignment="1">
      <alignment horizontal="center" vertical="center" wrapText="1"/>
    </xf>
    <xf numFmtId="0" fontId="51" fillId="0" borderId="4" xfId="0" applyFont="1" applyBorder="1" applyAlignment="1">
      <alignment vertical="top" wrapText="1"/>
    </xf>
    <xf numFmtId="0" fontId="42" fillId="41" borderId="1" xfId="0" applyFont="1" applyFill="1" applyBorder="1" applyAlignment="1">
      <alignment horizontal="right" wrapText="1"/>
    </xf>
    <xf numFmtId="0" fontId="42" fillId="0" borderId="0" xfId="0" applyFont="1" applyFill="1" applyAlignment="1">
      <alignment horizontal="right"/>
    </xf>
    <xf numFmtId="0" fontId="42" fillId="41" borderId="1" xfId="0" applyFont="1" applyFill="1" applyBorder="1" applyAlignment="1">
      <alignment horizontal="right"/>
    </xf>
    <xf numFmtId="2" fontId="55" fillId="41" borderId="1" xfId="0" applyNumberFormat="1" applyFont="1" applyFill="1" applyBorder="1" applyAlignment="1">
      <alignment horizontal="right"/>
    </xf>
    <xf numFmtId="2" fontId="42" fillId="41" borderId="1" xfId="0" applyNumberFormat="1" applyFont="1" applyFill="1" applyBorder="1" applyAlignment="1">
      <alignment horizontal="right"/>
    </xf>
    <xf numFmtId="0" fontId="45" fillId="0" borderId="0" xfId="0" applyFont="1" applyAlignment="1">
      <alignment horizontal="right"/>
    </xf>
    <xf numFmtId="49" fontId="58" fillId="41" borderId="4" xfId="0" applyNumberFormat="1" applyFont="1" applyFill="1" applyBorder="1" applyAlignment="1">
      <alignment horizontal="center" vertical="center" wrapText="1"/>
    </xf>
    <xf numFmtId="2" fontId="55" fillId="0" borderId="4" xfId="0" applyNumberFormat="1" applyFont="1" applyFill="1" applyBorder="1" applyAlignment="1">
      <alignment horizontal="right" wrapText="1"/>
    </xf>
    <xf numFmtId="2" fontId="42" fillId="0" borderId="4" xfId="0" applyNumberFormat="1" applyFont="1" applyFill="1" applyBorder="1" applyAlignment="1">
      <alignment horizontal="justify" vertical="top"/>
    </xf>
    <xf numFmtId="0" fontId="42" fillId="0" borderId="4" xfId="112" applyFont="1" applyFill="1" applyBorder="1" applyAlignment="1">
      <alignment horizontal="justify" vertical="top" wrapText="1"/>
    </xf>
    <xf numFmtId="44" fontId="42" fillId="0" borderId="4" xfId="1" applyFont="1" applyFill="1" applyBorder="1" applyAlignment="1">
      <alignment horizontal="left" vertical="top" wrapText="1"/>
    </xf>
    <xf numFmtId="0" fontId="42" fillId="0" borderId="4" xfId="0" applyFont="1" applyBorder="1" applyAlignment="1">
      <alignment horizontal="left" vertical="top" wrapText="1"/>
    </xf>
    <xf numFmtId="0" fontId="46" fillId="0" borderId="4" xfId="0" applyFont="1" applyFill="1" applyBorder="1" applyAlignment="1">
      <alignment vertical="top" wrapText="1"/>
    </xf>
    <xf numFmtId="44" fontId="42" fillId="0" borderId="4" xfId="1" applyFont="1" applyFill="1" applyBorder="1" applyAlignment="1">
      <alignment horizontal="left" wrapText="1"/>
    </xf>
    <xf numFmtId="0" fontId="42" fillId="0" borderId="4" xfId="112" applyFont="1" applyBorder="1" applyAlignment="1">
      <alignment horizontal="left" vertical="top" wrapText="1"/>
    </xf>
    <xf numFmtId="2" fontId="55" fillId="0" borderId="4" xfId="0" applyNumberFormat="1" applyFont="1" applyFill="1" applyBorder="1" applyAlignment="1" applyProtection="1">
      <alignment horizontal="right"/>
      <protection locked="0"/>
    </xf>
    <xf numFmtId="2" fontId="55" fillId="0" borderId="4" xfId="83" applyNumberFormat="1" applyFont="1" applyFill="1" applyBorder="1" applyAlignment="1">
      <alignment horizontal="right"/>
    </xf>
    <xf numFmtId="2" fontId="55" fillId="0" borderId="4" xfId="144" applyNumberFormat="1" applyFont="1" applyFill="1" applyBorder="1" applyAlignment="1">
      <alignment horizontal="right" wrapText="1"/>
    </xf>
    <xf numFmtId="2" fontId="55" fillId="0" borderId="4" xfId="0" applyNumberFormat="1" applyFont="1" applyBorder="1" applyAlignment="1">
      <alignment horizontal="right" wrapText="1"/>
    </xf>
    <xf numFmtId="2" fontId="55" fillId="0" borderId="4" xfId="83" applyNumberFormat="1" applyFont="1" applyFill="1" applyBorder="1" applyAlignment="1" applyProtection="1">
      <alignment horizontal="right"/>
    </xf>
    <xf numFmtId="2" fontId="55" fillId="0" borderId="0" xfId="0" applyNumberFormat="1" applyFont="1" applyAlignment="1">
      <alignment horizontal="right"/>
    </xf>
    <xf numFmtId="0" fontId="45" fillId="0" borderId="4" xfId="0" applyFont="1" applyBorder="1" applyAlignment="1">
      <alignment horizontal="left" vertical="center" wrapText="1"/>
    </xf>
    <xf numFmtId="0" fontId="45" fillId="0" borderId="4" xfId="0" applyFont="1" applyBorder="1" applyAlignment="1">
      <alignment horizontal="center" wrapText="1"/>
    </xf>
    <xf numFmtId="0" fontId="45" fillId="0" borderId="4" xfId="0" applyFont="1" applyBorder="1" applyAlignment="1">
      <alignment horizontal="left" vertical="top" wrapText="1"/>
    </xf>
    <xf numFmtId="0" fontId="56" fillId="35" borderId="4" xfId="120" applyFont="1" applyFill="1" applyBorder="1" applyAlignment="1">
      <alignment horizontal="center" vertical="center"/>
    </xf>
    <xf numFmtId="49" fontId="57" fillId="36" borderId="4" xfId="138" applyNumberFormat="1" applyFont="1" applyFill="1" applyBorder="1" applyAlignment="1">
      <alignment horizontal="center" vertical="center" wrapText="1"/>
    </xf>
    <xf numFmtId="49" fontId="57" fillId="38" borderId="4" xfId="138" applyNumberFormat="1" applyFont="1" applyFill="1" applyBorder="1" applyAlignment="1">
      <alignment horizontal="center" vertical="center" wrapText="1"/>
    </xf>
    <xf numFmtId="0" fontId="57" fillId="39" borderId="6" xfId="0" applyFont="1" applyFill="1" applyBorder="1" applyAlignment="1" applyProtection="1">
      <alignment horizontal="center" vertical="center" wrapText="1"/>
    </xf>
    <xf numFmtId="14" fontId="56" fillId="39" borderId="4" xfId="0" applyNumberFormat="1" applyFont="1" applyFill="1" applyBorder="1" applyAlignment="1">
      <alignment horizontal="center" vertical="center"/>
    </xf>
    <xf numFmtId="14" fontId="56" fillId="38" borderId="4" xfId="0" applyNumberFormat="1" applyFont="1" applyFill="1" applyBorder="1" applyAlignment="1">
      <alignment horizontal="center" vertical="center"/>
    </xf>
    <xf numFmtId="14" fontId="56" fillId="39" borderId="6" xfId="0" applyNumberFormat="1" applyFont="1" applyFill="1" applyBorder="1" applyAlignment="1">
      <alignment horizontal="center" vertical="center"/>
    </xf>
    <xf numFmtId="0" fontId="45" fillId="0" borderId="4" xfId="0" applyFont="1" applyBorder="1" applyAlignment="1">
      <alignment vertical="top"/>
    </xf>
    <xf numFmtId="0" fontId="45" fillId="0" borderId="4" xfId="0" applyFont="1" applyBorder="1" applyAlignment="1">
      <alignment vertical="top" wrapText="1"/>
    </xf>
    <xf numFmtId="0" fontId="45" fillId="0" borderId="4" xfId="0" applyFont="1" applyBorder="1" applyAlignment="1">
      <alignment horizontal="center" vertical="top" wrapText="1"/>
    </xf>
    <xf numFmtId="0" fontId="45" fillId="0" borderId="4" xfId="0" applyFont="1" applyBorder="1" applyAlignment="1">
      <alignment vertical="center" wrapText="1"/>
    </xf>
    <xf numFmtId="0" fontId="45" fillId="0" borderId="4" xfId="0" applyFont="1" applyBorder="1" applyAlignment="1">
      <alignment horizontal="center" vertical="center" wrapText="1"/>
    </xf>
    <xf numFmtId="14" fontId="58" fillId="0" borderId="4" xfId="0" applyNumberFormat="1" applyFont="1" applyFill="1" applyBorder="1" applyAlignment="1">
      <alignment horizontal="center" vertical="top"/>
    </xf>
    <xf numFmtId="0" fontId="45" fillId="0" borderId="4" xfId="0" applyFont="1" applyBorder="1" applyAlignment="1">
      <alignment horizontal="center" vertical="top"/>
    </xf>
    <xf numFmtId="0" fontId="58" fillId="0" borderId="4" xfId="0" applyNumberFormat="1" applyFont="1" applyFill="1" applyBorder="1" applyAlignment="1">
      <alignment horizontal="left" vertical="top"/>
    </xf>
    <xf numFmtId="0" fontId="45" fillId="0" borderId="4" xfId="0" applyFont="1" applyBorder="1" applyAlignment="1">
      <alignment horizontal="left" vertical="top"/>
    </xf>
    <xf numFmtId="0" fontId="45" fillId="0" borderId="4" xfId="0" applyFont="1" applyBorder="1" applyAlignment="1">
      <alignment horizontal="left" wrapText="1"/>
    </xf>
    <xf numFmtId="0" fontId="45" fillId="0" borderId="4" xfId="0" applyFont="1" applyBorder="1" applyAlignment="1">
      <alignment vertical="center"/>
    </xf>
    <xf numFmtId="0" fontId="45" fillId="0" borderId="4" xfId="0" applyFont="1" applyBorder="1" applyAlignment="1">
      <alignment horizontal="center" vertical="center"/>
    </xf>
    <xf numFmtId="4" fontId="42" fillId="37" borderId="4" xfId="0" applyNumberFormat="1" applyFont="1" applyFill="1" applyBorder="1" applyAlignment="1" applyProtection="1">
      <alignment horizontal="right" wrapText="1"/>
      <protection locked="0"/>
    </xf>
    <xf numFmtId="0" fontId="45" fillId="0" borderId="2" xfId="0" applyFont="1" applyBorder="1" applyAlignment="1">
      <alignment vertical="center"/>
    </xf>
    <xf numFmtId="0" fontId="45" fillId="0" borderId="2" xfId="0" applyNumberFormat="1" applyFont="1" applyBorder="1" applyAlignment="1">
      <alignment vertical="top"/>
    </xf>
    <xf numFmtId="2" fontId="60" fillId="38" borderId="1" xfId="138" applyNumberFormat="1" applyFont="1" applyFill="1" applyBorder="1" applyAlignment="1">
      <alignment horizontal="center" vertical="center" wrapText="1"/>
    </xf>
    <xf numFmtId="2" fontId="55" fillId="0" borderId="4" xfId="0" applyNumberFormat="1" applyFont="1" applyBorder="1" applyAlignment="1">
      <alignment horizontal="right"/>
    </xf>
    <xf numFmtId="0" fontId="60" fillId="38" borderId="1" xfId="0" applyNumberFormat="1" applyFont="1" applyFill="1" applyBorder="1" applyAlignment="1" applyProtection="1">
      <alignment horizontal="left" vertical="center" wrapText="1"/>
    </xf>
    <xf numFmtId="0" fontId="46" fillId="39" borderId="0" xfId="0" applyFont="1" applyFill="1" applyBorder="1" applyAlignment="1" applyProtection="1">
      <alignment horizontal="center" vertical="center" wrapText="1"/>
    </xf>
    <xf numFmtId="165" fontId="46" fillId="38" borderId="1" xfId="0" applyNumberFormat="1" applyFont="1" applyFill="1" applyBorder="1" applyAlignment="1" applyProtection="1">
      <alignment horizontal="right" vertical="center" wrapText="1"/>
    </xf>
    <xf numFmtId="49" fontId="58" fillId="0" borderId="0" xfId="0" applyNumberFormat="1" applyFont="1" applyFill="1" applyAlignment="1">
      <alignment horizontal="center" vertical="center"/>
    </xf>
    <xf numFmtId="49" fontId="58" fillId="0" borderId="4" xfId="0" applyNumberFormat="1" applyFont="1" applyFill="1" applyBorder="1" applyAlignment="1">
      <alignment horizontal="center" vertical="center" wrapText="1"/>
    </xf>
    <xf numFmtId="0" fontId="42" fillId="0" borderId="4" xfId="0" applyFont="1" applyFill="1" applyBorder="1" applyAlignment="1">
      <alignment horizontal="center" wrapText="1"/>
    </xf>
    <xf numFmtId="0" fontId="42" fillId="41" borderId="1" xfId="0" applyFont="1" applyFill="1" applyBorder="1" applyAlignment="1">
      <alignment horizontal="justify" vertical="top" wrapText="1"/>
    </xf>
    <xf numFmtId="0" fontId="44" fillId="35" borderId="4" xfId="120" applyFont="1" applyFill="1" applyBorder="1" applyAlignment="1">
      <alignment horizontal="center" vertical="center"/>
    </xf>
    <xf numFmtId="0" fontId="54" fillId="0" borderId="0" xfId="0" applyFont="1" applyAlignment="1">
      <alignment horizontal="center" vertical="center"/>
    </xf>
    <xf numFmtId="0" fontId="42" fillId="0" borderId="4" xfId="0" applyFont="1" applyFill="1" applyBorder="1" applyAlignment="1">
      <alignment horizontal="center"/>
    </xf>
    <xf numFmtId="0" fontId="44" fillId="35" borderId="2" xfId="120" applyFont="1" applyFill="1" applyBorder="1" applyAlignment="1">
      <alignment horizontal="center" vertical="center"/>
    </xf>
    <xf numFmtId="0" fontId="46" fillId="36" borderId="2" xfId="138" applyFont="1" applyFill="1" applyBorder="1" applyAlignment="1">
      <alignment horizontal="center" vertical="center" wrapText="1"/>
    </xf>
    <xf numFmtId="4" fontId="42" fillId="0" borderId="2" xfId="0" applyNumberFormat="1" applyFont="1" applyFill="1" applyBorder="1" applyAlignment="1">
      <alignment horizontal="right"/>
    </xf>
    <xf numFmtId="0" fontId="42" fillId="41" borderId="1" xfId="0" applyFont="1" applyFill="1" applyBorder="1" applyAlignment="1">
      <alignment horizontal="justify" vertical="top" wrapText="1"/>
    </xf>
    <xf numFmtId="0" fontId="42" fillId="0" borderId="4" xfId="0" applyFont="1" applyFill="1" applyBorder="1" applyAlignment="1">
      <alignment horizontal="center" wrapText="1"/>
    </xf>
    <xf numFmtId="0" fontId="46" fillId="36" borderId="4" xfId="138" applyFont="1" applyFill="1" applyBorder="1" applyAlignment="1" applyProtection="1">
      <alignment horizontal="center" vertical="center" wrapText="1"/>
    </xf>
    <xf numFmtId="0" fontId="42" fillId="0" borderId="4" xfId="0" applyFont="1" applyFill="1" applyBorder="1" applyAlignment="1">
      <alignment horizontal="center"/>
    </xf>
    <xf numFmtId="49" fontId="58" fillId="0" borderId="4" xfId="0" applyNumberFormat="1" applyFont="1" applyFill="1" applyBorder="1" applyAlignment="1">
      <alignment horizontal="center" vertical="center"/>
    </xf>
    <xf numFmtId="49" fontId="57" fillId="39" borderId="1" xfId="0" applyNumberFormat="1" applyFont="1" applyFill="1" applyBorder="1" applyAlignment="1">
      <alignment horizontal="center" vertical="center"/>
    </xf>
    <xf numFmtId="49" fontId="57" fillId="39" borderId="2" xfId="0" applyNumberFormat="1" applyFont="1" applyFill="1" applyBorder="1" applyAlignment="1">
      <alignment horizontal="center" vertical="center"/>
    </xf>
    <xf numFmtId="0" fontId="57" fillId="39" borderId="1" xfId="0" applyFont="1" applyFill="1" applyBorder="1" applyAlignment="1">
      <alignment horizontal="center" vertical="center" wrapText="1"/>
    </xf>
    <xf numFmtId="0" fontId="42" fillId="41" borderId="1" xfId="0" applyFont="1" applyFill="1" applyBorder="1" applyAlignment="1">
      <alignment horizontal="justify" vertical="top" wrapText="1"/>
    </xf>
    <xf numFmtId="0" fontId="42" fillId="0" borderId="4" xfId="0" applyFont="1" applyFill="1" applyBorder="1" applyAlignment="1">
      <alignment horizontal="center"/>
    </xf>
    <xf numFmtId="0" fontId="42" fillId="0" borderId="4" xfId="113" applyFont="1" applyFill="1" applyBorder="1" applyAlignment="1">
      <alignment horizontal="center"/>
    </xf>
    <xf numFmtId="4" fontId="42" fillId="0" borderId="4" xfId="0" applyNumberFormat="1" applyFont="1" applyFill="1" applyBorder="1" applyAlignment="1">
      <alignment horizontal="justify" vertical="top" wrapText="1"/>
    </xf>
    <xf numFmtId="0" fontId="45" fillId="41" borderId="0" xfId="0" applyFont="1" applyFill="1" applyBorder="1"/>
    <xf numFmtId="0" fontId="46" fillId="39" borderId="2" xfId="0" applyNumberFormat="1" applyFont="1" applyFill="1" applyBorder="1" applyAlignment="1" applyProtection="1">
      <alignment vertical="center" wrapText="1"/>
    </xf>
    <xf numFmtId="0" fontId="46" fillId="39" borderId="1" xfId="0" applyNumberFormat="1" applyFont="1" applyFill="1" applyBorder="1" applyAlignment="1" applyProtection="1">
      <alignment vertical="center" wrapText="1"/>
    </xf>
    <xf numFmtId="4" fontId="46" fillId="39" borderId="3" xfId="0" applyNumberFormat="1" applyFont="1" applyFill="1" applyBorder="1" applyAlignment="1" applyProtection="1">
      <alignment vertical="center" wrapText="1"/>
    </xf>
    <xf numFmtId="0" fontId="44" fillId="41" borderId="0" xfId="0" applyFont="1" applyFill="1" applyBorder="1" applyAlignment="1">
      <alignment horizontal="left"/>
    </xf>
    <xf numFmtId="0" fontId="42" fillId="0" borderId="4" xfId="0" applyFont="1" applyFill="1" applyBorder="1" applyAlignment="1">
      <alignment horizontal="center" wrapText="1"/>
    </xf>
    <xf numFmtId="0" fontId="42" fillId="0" borderId="4" xfId="0" applyFont="1" applyFill="1" applyBorder="1" applyAlignment="1">
      <alignment horizontal="center"/>
    </xf>
    <xf numFmtId="0" fontId="57" fillId="0" borderId="0" xfId="0" applyFont="1" applyFill="1" applyBorder="1" applyAlignment="1" applyProtection="1">
      <alignment horizontal="center" vertical="center" wrapText="1"/>
    </xf>
    <xf numFmtId="0" fontId="44" fillId="39" borderId="0" xfId="0" applyFont="1" applyFill="1" applyBorder="1" applyAlignment="1">
      <alignment horizontal="left"/>
    </xf>
    <xf numFmtId="0" fontId="40" fillId="39" borderId="2" xfId="0" applyNumberFormat="1" applyFont="1" applyFill="1" applyBorder="1" applyAlignment="1" applyProtection="1">
      <alignment vertical="center" wrapText="1"/>
    </xf>
    <xf numFmtId="0" fontId="40" fillId="39" borderId="1" xfId="0" applyNumberFormat="1" applyFont="1" applyFill="1" applyBorder="1" applyAlignment="1" applyProtection="1">
      <alignment vertical="center" wrapText="1"/>
    </xf>
    <xf numFmtId="0" fontId="42" fillId="0" borderId="4" xfId="0" applyFont="1" applyFill="1" applyBorder="1" applyAlignment="1">
      <alignment horizontal="right" vertical="top" wrapText="1"/>
    </xf>
    <xf numFmtId="0" fontId="42" fillId="0" borderId="4" xfId="0" applyFont="1" applyFill="1" applyBorder="1" applyAlignment="1">
      <alignment horizontal="justify" wrapText="1"/>
    </xf>
    <xf numFmtId="0" fontId="42" fillId="0" borderId="4" xfId="0" applyFont="1" applyFill="1" applyBorder="1" applyAlignment="1">
      <alignment horizontal="left" wrapText="1"/>
    </xf>
    <xf numFmtId="0" fontId="57" fillId="39" borderId="21" xfId="0" applyFont="1" applyFill="1" applyBorder="1" applyAlignment="1" applyProtection="1">
      <alignment horizontal="center" vertical="center" wrapText="1"/>
    </xf>
    <xf numFmtId="0" fontId="57" fillId="0" borderId="2" xfId="0" applyFont="1" applyFill="1" applyBorder="1" applyAlignment="1" applyProtection="1">
      <alignment vertical="center" wrapText="1"/>
    </xf>
    <xf numFmtId="0" fontId="45" fillId="0" borderId="4" xfId="0" applyFont="1" applyBorder="1" applyAlignment="1">
      <alignment horizontal="center"/>
    </xf>
    <xf numFmtId="0" fontId="44" fillId="35" borderId="4" xfId="120" applyFont="1" applyFill="1" applyBorder="1" applyAlignment="1">
      <alignment horizontal="center" vertical="center"/>
    </xf>
    <xf numFmtId="0" fontId="42" fillId="0" borderId="3" xfId="0" applyFont="1" applyBorder="1" applyAlignment="1">
      <alignment horizontal="center"/>
    </xf>
    <xf numFmtId="0" fontId="45" fillId="0" borderId="4" xfId="0" applyFont="1" applyBorder="1" applyAlignment="1">
      <alignment horizontal="center"/>
    </xf>
    <xf numFmtId="4" fontId="55" fillId="0" borderId="4" xfId="0" applyNumberFormat="1" applyFont="1" applyBorder="1" applyAlignment="1"/>
    <xf numFmtId="4" fontId="42" fillId="0" borderId="4" xfId="0" applyNumberFormat="1" applyFont="1" applyBorder="1" applyAlignment="1">
      <alignment horizontal="center"/>
    </xf>
    <xf numFmtId="0" fontId="42" fillId="0" borderId="4" xfId="0" applyFont="1" applyBorder="1" applyAlignment="1">
      <alignment horizontal="center"/>
    </xf>
    <xf numFmtId="0" fontId="42" fillId="0" borderId="4" xfId="0" applyNumberFormat="1" applyFont="1" applyFill="1" applyBorder="1" applyAlignment="1">
      <alignment horizontal="justify" vertical="top" wrapText="1"/>
    </xf>
    <xf numFmtId="0" fontId="42" fillId="0" borderId="4" xfId="0" applyNumberFormat="1" applyFont="1" applyFill="1" applyBorder="1" applyAlignment="1">
      <alignment horizontal="justify" vertical="top"/>
    </xf>
    <xf numFmtId="0" fontId="42" fillId="41" borderId="1" xfId="0" applyFont="1" applyFill="1" applyBorder="1" applyAlignment="1">
      <alignment horizontal="justify" vertical="top" wrapText="1"/>
    </xf>
    <xf numFmtId="0" fontId="44" fillId="35" borderId="4" xfId="120" applyFont="1" applyFill="1" applyBorder="1" applyAlignment="1">
      <alignment horizontal="center" vertical="center"/>
    </xf>
    <xf numFmtId="0" fontId="44" fillId="38" borderId="2" xfId="0" applyFont="1" applyFill="1" applyBorder="1" applyAlignment="1" applyProtection="1">
      <alignment horizontal="center" vertical="center" wrapText="1"/>
    </xf>
    <xf numFmtId="0" fontId="44" fillId="38" borderId="1" xfId="0" applyFont="1" applyFill="1" applyBorder="1" applyAlignment="1" applyProtection="1">
      <alignment horizontal="center" vertical="center" wrapText="1"/>
    </xf>
    <xf numFmtId="0" fontId="42" fillId="0" borderId="1" xfId="0" applyNumberFormat="1" applyFont="1" applyFill="1" applyBorder="1" applyAlignment="1">
      <alignment horizontal="center" vertical="top"/>
    </xf>
    <xf numFmtId="4" fontId="43" fillId="0" borderId="4" xfId="0" applyNumberFormat="1" applyFont="1" applyBorder="1" applyAlignment="1">
      <alignment horizontal="right"/>
    </xf>
    <xf numFmtId="0" fontId="45" fillId="0" borderId="4" xfId="0" applyFont="1" applyBorder="1" applyAlignment="1">
      <alignment wrapText="1"/>
    </xf>
    <xf numFmtId="4" fontId="43" fillId="0" borderId="4" xfId="0" applyNumberFormat="1" applyFont="1" applyBorder="1"/>
    <xf numFmtId="0" fontId="42" fillId="0" borderId="4" xfId="0" applyNumberFormat="1" applyFont="1" applyFill="1" applyBorder="1" applyAlignment="1" applyProtection="1">
      <alignment horizontal="left" vertical="center" wrapText="1"/>
    </xf>
    <xf numFmtId="4" fontId="43" fillId="0" borderId="4" xfId="0" applyNumberFormat="1" applyFont="1" applyBorder="1" applyAlignment="1">
      <alignment vertical="top"/>
    </xf>
    <xf numFmtId="0" fontId="46" fillId="0" borderId="10" xfId="0" applyFont="1" applyFill="1" applyBorder="1" applyAlignment="1">
      <alignment horizontal="left" vertical="top" wrapText="1"/>
    </xf>
    <xf numFmtId="4" fontId="55" fillId="38" borderId="1" xfId="0" applyNumberFormat="1" applyFont="1" applyFill="1" applyBorder="1" applyAlignment="1" applyProtection="1">
      <alignment horizontal="left" vertical="center" wrapText="1"/>
    </xf>
    <xf numFmtId="0" fontId="42" fillId="38" borderId="4" xfId="0" applyNumberFormat="1" applyFont="1" applyFill="1" applyBorder="1" applyAlignment="1" applyProtection="1">
      <alignment horizontal="left" vertical="center" wrapText="1"/>
    </xf>
    <xf numFmtId="0" fontId="42" fillId="38" borderId="5" xfId="0" applyNumberFormat="1" applyFont="1" applyFill="1" applyBorder="1" applyAlignment="1" applyProtection="1">
      <alignment horizontal="left" vertical="center" wrapText="1"/>
    </xf>
    <xf numFmtId="0" fontId="42" fillId="38" borderId="21" xfId="0" applyNumberFormat="1" applyFont="1" applyFill="1" applyBorder="1" applyAlignment="1" applyProtection="1">
      <alignment horizontal="left" vertical="center" wrapText="1"/>
    </xf>
    <xf numFmtId="0" fontId="42" fillId="0" borderId="4" xfId="0" applyNumberFormat="1" applyFont="1" applyBorder="1" applyAlignment="1" applyProtection="1">
      <alignment horizontal="left" vertical="center" wrapText="1"/>
    </xf>
    <xf numFmtId="4" fontId="42" fillId="38" borderId="1" xfId="0" applyNumberFormat="1" applyFont="1" applyFill="1" applyBorder="1" applyAlignment="1" applyProtection="1">
      <alignment horizontal="left" vertical="center" wrapText="1"/>
    </xf>
    <xf numFmtId="4" fontId="55" fillId="38" borderId="25" xfId="0" applyNumberFormat="1" applyFont="1" applyFill="1" applyBorder="1" applyAlignment="1" applyProtection="1">
      <alignment horizontal="left" vertical="center" wrapText="1"/>
    </xf>
    <xf numFmtId="4" fontId="55" fillId="38" borderId="7" xfId="0" applyNumberFormat="1" applyFont="1" applyFill="1" applyBorder="1" applyAlignment="1" applyProtection="1">
      <alignment horizontal="left" vertical="center" wrapText="1"/>
    </xf>
    <xf numFmtId="0" fontId="42" fillId="0" borderId="8" xfId="0" applyNumberFormat="1" applyFont="1" applyBorder="1" applyAlignment="1" applyProtection="1">
      <alignment horizontal="left" vertical="center" wrapText="1"/>
    </xf>
    <xf numFmtId="0" fontId="42" fillId="38" borderId="3" xfId="0" applyNumberFormat="1" applyFont="1" applyFill="1" applyBorder="1" applyAlignment="1" applyProtection="1">
      <alignment vertical="center" wrapText="1"/>
    </xf>
    <xf numFmtId="0" fontId="42" fillId="38" borderId="4" xfId="0" applyNumberFormat="1" applyFont="1" applyFill="1" applyBorder="1" applyAlignment="1" applyProtection="1">
      <alignment vertical="center" wrapText="1"/>
    </xf>
    <xf numFmtId="0" fontId="42" fillId="38" borderId="0" xfId="0" applyNumberFormat="1" applyFont="1" applyFill="1" applyBorder="1" applyAlignment="1" applyProtection="1">
      <alignment vertical="center" wrapText="1"/>
    </xf>
    <xf numFmtId="0" fontId="44" fillId="39" borderId="2" xfId="0" applyNumberFormat="1" applyFont="1" applyFill="1" applyBorder="1" applyAlignment="1">
      <alignment horizontal="center" vertical="center"/>
    </xf>
    <xf numFmtId="0" fontId="44" fillId="39" borderId="4" xfId="0" applyNumberFormat="1" applyFont="1" applyFill="1" applyBorder="1" applyAlignment="1">
      <alignment horizontal="center" vertical="center"/>
    </xf>
    <xf numFmtId="0" fontId="42" fillId="0" borderId="24" xfId="0" applyNumberFormat="1" applyFont="1" applyFill="1" applyBorder="1" applyAlignment="1">
      <alignment horizontal="center" vertical="top"/>
    </xf>
    <xf numFmtId="0" fontId="42" fillId="0" borderId="0" xfId="0" applyNumberFormat="1" applyFont="1" applyFill="1" applyBorder="1" applyAlignment="1">
      <alignment horizontal="center" vertical="top"/>
    </xf>
    <xf numFmtId="0" fontId="42" fillId="0" borderId="6" xfId="0" applyNumberFormat="1" applyFont="1" applyFill="1" applyBorder="1" applyAlignment="1">
      <alignment horizontal="center" vertical="top"/>
    </xf>
    <xf numFmtId="0" fontId="44" fillId="39" borderId="8" xfId="0" applyNumberFormat="1" applyFont="1" applyFill="1" applyBorder="1" applyAlignment="1">
      <alignment horizontal="center" vertical="center"/>
    </xf>
    <xf numFmtId="4" fontId="55" fillId="38" borderId="0" xfId="0" applyNumberFormat="1" applyFont="1" applyFill="1" applyBorder="1" applyAlignment="1" applyProtection="1">
      <alignment horizontal="center" vertical="center" wrapText="1"/>
    </xf>
    <xf numFmtId="4" fontId="55" fillId="38" borderId="1" xfId="0" applyNumberFormat="1" applyFont="1" applyFill="1" applyBorder="1" applyAlignment="1" applyProtection="1">
      <alignment horizontal="center" vertical="center" wrapText="1"/>
    </xf>
    <xf numFmtId="0" fontId="42" fillId="0" borderId="2" xfId="0" applyNumberFormat="1" applyFont="1" applyFill="1" applyBorder="1" applyAlignment="1">
      <alignment horizontal="center" vertical="top"/>
    </xf>
    <xf numFmtId="0" fontId="45" fillId="0" borderId="0" xfId="0" applyFont="1"/>
    <xf numFmtId="0" fontId="45" fillId="0" borderId="4" xfId="0" applyFont="1" applyBorder="1" applyAlignment="1">
      <alignment horizontal="center"/>
    </xf>
    <xf numFmtId="0" fontId="46" fillId="0" borderId="0" xfId="0" applyNumberFormat="1" applyFont="1" applyFill="1" applyBorder="1" applyAlignment="1" applyProtection="1">
      <alignment horizontal="left" vertical="center" wrapText="1"/>
    </xf>
    <xf numFmtId="2" fontId="55" fillId="0" borderId="1" xfId="0" applyNumberFormat="1" applyFont="1" applyBorder="1" applyAlignment="1">
      <alignment horizontal="right"/>
    </xf>
    <xf numFmtId="4" fontId="46" fillId="44" borderId="4" xfId="0" applyNumberFormat="1" applyFont="1" applyFill="1" applyBorder="1" applyAlignment="1" applyProtection="1">
      <alignment horizontal="right" vertical="center" wrapText="1"/>
    </xf>
    <xf numFmtId="0" fontId="46" fillId="0" borderId="0" xfId="0" applyFont="1" applyFill="1" applyBorder="1" applyAlignment="1" applyProtection="1">
      <alignment horizontal="center" vertical="center" wrapText="1"/>
    </xf>
    <xf numFmtId="49" fontId="46" fillId="38" borderId="4" xfId="138" applyNumberFormat="1" applyFont="1" applyFill="1" applyBorder="1" applyAlignment="1">
      <alignment horizontal="center" vertical="center" wrapText="1"/>
    </xf>
    <xf numFmtId="14" fontId="44" fillId="38" borderId="4" xfId="0" applyNumberFormat="1" applyFont="1" applyFill="1" applyBorder="1" applyAlignment="1">
      <alignment horizontal="center" vertical="center"/>
    </xf>
    <xf numFmtId="4" fontId="44" fillId="35" borderId="4" xfId="120" applyNumberFormat="1" applyFont="1" applyFill="1" applyBorder="1" applyAlignment="1">
      <alignment horizontal="center" vertical="center"/>
    </xf>
    <xf numFmtId="4" fontId="46" fillId="36" borderId="4" xfId="138" applyNumberFormat="1" applyFont="1" applyFill="1" applyBorder="1" applyAlignment="1">
      <alignment horizontal="center" vertical="center" wrapText="1"/>
    </xf>
    <xf numFmtId="4" fontId="46" fillId="38" borderId="3" xfId="138" applyNumberFormat="1" applyFont="1" applyFill="1" applyBorder="1" applyAlignment="1">
      <alignment horizontal="center" vertical="center" wrapText="1"/>
    </xf>
    <xf numFmtId="4" fontId="46" fillId="0" borderId="0" xfId="0" applyNumberFormat="1" applyFont="1" applyFill="1" applyBorder="1" applyAlignment="1" applyProtection="1">
      <alignment horizontal="left" vertical="center" wrapText="1"/>
    </xf>
    <xf numFmtId="4" fontId="46" fillId="44" borderId="3" xfId="0" applyNumberFormat="1" applyFont="1" applyFill="1" applyBorder="1" applyAlignment="1" applyProtection="1">
      <alignment horizontal="left" vertical="center" wrapText="1"/>
    </xf>
    <xf numFmtId="4" fontId="45" fillId="0" borderId="0" xfId="0" applyNumberFormat="1" applyFont="1"/>
    <xf numFmtId="4" fontId="45" fillId="38" borderId="3" xfId="0" applyNumberFormat="1" applyFont="1" applyFill="1" applyBorder="1" applyAlignment="1">
      <alignment horizontal="right"/>
    </xf>
    <xf numFmtId="0" fontId="46" fillId="44" borderId="4" xfId="0" applyFont="1" applyFill="1" applyBorder="1" applyAlignment="1" applyProtection="1">
      <alignment horizontal="center" vertical="center" wrapText="1"/>
    </xf>
    <xf numFmtId="14" fontId="44" fillId="44" borderId="6" xfId="0" applyNumberFormat="1" applyFont="1" applyFill="1" applyBorder="1" applyAlignment="1">
      <alignment horizontal="center" vertical="center"/>
    </xf>
    <xf numFmtId="4" fontId="46" fillId="44" borderId="6" xfId="0" applyNumberFormat="1" applyFont="1" applyFill="1" applyBorder="1" applyAlignment="1" applyProtection="1">
      <alignment horizontal="right" vertical="center" wrapText="1"/>
    </xf>
    <xf numFmtId="14" fontId="44" fillId="44" borderId="4" xfId="0" applyNumberFormat="1" applyFont="1" applyFill="1" applyBorder="1" applyAlignment="1">
      <alignment horizontal="center" vertical="center"/>
    </xf>
    <xf numFmtId="0" fontId="45" fillId="0" borderId="4" xfId="0" applyNumberFormat="1" applyFont="1" applyBorder="1" applyAlignment="1">
      <alignment horizontal="left" vertical="top" wrapText="1"/>
    </xf>
    <xf numFmtId="4" fontId="45" fillId="44" borderId="4" xfId="0" applyNumberFormat="1" applyFont="1" applyFill="1" applyBorder="1"/>
    <xf numFmtId="0" fontId="46" fillId="39" borderId="2" xfId="0" applyFont="1" applyFill="1" applyBorder="1" applyAlignment="1" applyProtection="1">
      <alignment horizontal="center" vertical="center" wrapText="1"/>
    </xf>
    <xf numFmtId="4" fontId="46" fillId="39" borderId="3" xfId="0" applyNumberFormat="1" applyFont="1" applyFill="1" applyBorder="1" applyAlignment="1" applyProtection="1">
      <alignment horizontal="right" vertical="center" wrapText="1"/>
    </xf>
    <xf numFmtId="49" fontId="44" fillId="38" borderId="5" xfId="0" applyNumberFormat="1" applyFont="1" applyFill="1" applyBorder="1" applyAlignment="1">
      <alignment horizontal="center" vertical="center" wrapText="1"/>
    </xf>
    <xf numFmtId="49" fontId="44" fillId="38" borderId="25" xfId="0" applyNumberFormat="1" applyFont="1" applyFill="1" applyBorder="1" applyAlignment="1">
      <alignment horizontal="center" vertical="center" wrapText="1"/>
    </xf>
    <xf numFmtId="0" fontId="45" fillId="0" borderId="0" xfId="0" applyFont="1" applyBorder="1"/>
    <xf numFmtId="0" fontId="45" fillId="0" borderId="0" xfId="0" applyFont="1"/>
    <xf numFmtId="4" fontId="55" fillId="38" borderId="0" xfId="0" applyNumberFormat="1" applyFont="1" applyFill="1" applyBorder="1" applyAlignment="1" applyProtection="1">
      <alignment horizontal="center" vertical="center" wrapText="1"/>
    </xf>
    <xf numFmtId="4" fontId="42" fillId="0" borderId="4" xfId="0" applyNumberFormat="1" applyFont="1" applyBorder="1" applyAlignment="1">
      <alignment horizontal="right"/>
    </xf>
    <xf numFmtId="4" fontId="42" fillId="0" borderId="2" xfId="0" applyNumberFormat="1" applyFont="1" applyFill="1" applyBorder="1" applyAlignment="1">
      <alignment horizontal="right" wrapText="1"/>
    </xf>
    <xf numFmtId="0" fontId="44" fillId="35" borderId="4" xfId="120" applyFont="1" applyFill="1" applyBorder="1" applyAlignment="1">
      <alignment horizontal="center" vertical="center"/>
    </xf>
    <xf numFmtId="0" fontId="42" fillId="0" borderId="0" xfId="0" applyNumberFormat="1" applyFont="1" applyFill="1" applyBorder="1" applyAlignment="1">
      <alignment horizontal="center" vertical="top"/>
    </xf>
    <xf numFmtId="0" fontId="46" fillId="44" borderId="1" xfId="0" applyNumberFormat="1" applyFont="1" applyFill="1" applyBorder="1" applyAlignment="1" applyProtection="1">
      <alignment horizontal="left" vertical="center" wrapText="1"/>
    </xf>
    <xf numFmtId="0" fontId="42" fillId="0" borderId="1" xfId="0" applyNumberFormat="1" applyFont="1" applyFill="1" applyBorder="1" applyAlignment="1">
      <alignment horizontal="center" vertical="top"/>
    </xf>
    <xf numFmtId="0" fontId="45" fillId="0" borderId="4" xfId="0" applyFont="1" applyBorder="1" applyAlignment="1">
      <alignment horizontal="center" wrapText="1"/>
    </xf>
    <xf numFmtId="0" fontId="45" fillId="0" borderId="0" xfId="0" applyFont="1" applyBorder="1"/>
    <xf numFmtId="0" fontId="45" fillId="0" borderId="0" xfId="0" applyFont="1"/>
    <xf numFmtId="0" fontId="45" fillId="0" borderId="4" xfId="0" applyFont="1" applyBorder="1" applyAlignment="1">
      <alignment horizontal="center"/>
    </xf>
    <xf numFmtId="0" fontId="45" fillId="0" borderId="0" xfId="0" applyFont="1" applyAlignment="1">
      <alignment horizontal="center"/>
    </xf>
    <xf numFmtId="0" fontId="42" fillId="0" borderId="4" xfId="0" applyFont="1" applyBorder="1" applyAlignment="1">
      <alignment vertical="top"/>
    </xf>
    <xf numFmtId="0" fontId="51" fillId="0" borderId="4" xfId="0" applyFont="1" applyBorder="1" applyAlignment="1">
      <alignment horizontal="left" vertical="top" wrapText="1"/>
    </xf>
    <xf numFmtId="2" fontId="55" fillId="0" borderId="4" xfId="0" applyNumberFormat="1" applyFont="1" applyBorder="1" applyAlignment="1">
      <alignment horizontal="right" vertical="top" wrapText="1"/>
    </xf>
    <xf numFmtId="2" fontId="55" fillId="0" borderId="4" xfId="0" applyNumberFormat="1" applyFont="1" applyBorder="1" applyAlignment="1">
      <alignment horizontal="right" vertical="top"/>
    </xf>
    <xf numFmtId="0" fontId="44" fillId="45" borderId="3" xfId="0" applyFont="1" applyFill="1" applyBorder="1" applyAlignment="1" applyProtection="1">
      <alignment vertical="center" wrapText="1"/>
    </xf>
    <xf numFmtId="0" fontId="42" fillId="45" borderId="1" xfId="0" applyFont="1" applyFill="1" applyBorder="1" applyAlignment="1">
      <alignment horizontal="justify" vertical="top" wrapText="1"/>
    </xf>
    <xf numFmtId="2" fontId="55" fillId="45" borderId="1" xfId="0" applyNumberFormat="1" applyFont="1" applyFill="1" applyBorder="1" applyAlignment="1">
      <alignment horizontal="right" wrapText="1"/>
    </xf>
    <xf numFmtId="4" fontId="42" fillId="45" borderId="1" xfId="0" applyNumberFormat="1" applyFont="1" applyFill="1" applyBorder="1" applyAlignment="1">
      <alignment horizontal="right" wrapText="1"/>
    </xf>
    <xf numFmtId="49" fontId="44" fillId="45" borderId="4" xfId="0" applyNumberFormat="1" applyFont="1" applyFill="1" applyBorder="1" applyAlignment="1" applyProtection="1">
      <alignment horizontal="center" vertical="center" wrapText="1"/>
    </xf>
    <xf numFmtId="0" fontId="44" fillId="38" borderId="0" xfId="120" applyFont="1" applyFill="1" applyBorder="1" applyAlignment="1">
      <alignment vertical="center"/>
    </xf>
    <xf numFmtId="0" fontId="44" fillId="38" borderId="2" xfId="120" applyFont="1" applyFill="1" applyBorder="1" applyAlignment="1">
      <alignment vertical="center"/>
    </xf>
    <xf numFmtId="4" fontId="53" fillId="39" borderId="2" xfId="0" applyNumberFormat="1" applyFont="1" applyFill="1" applyBorder="1" applyAlignment="1" applyProtection="1">
      <alignment horizontal="right" vertical="center" wrapText="1"/>
    </xf>
    <xf numFmtId="4" fontId="42" fillId="0" borderId="2" xfId="0" applyNumberFormat="1" applyFont="1" applyBorder="1" applyAlignment="1">
      <alignment horizontal="right" wrapText="1"/>
    </xf>
    <xf numFmtId="4" fontId="46" fillId="39" borderId="1" xfId="0" applyNumberFormat="1" applyFont="1" applyFill="1" applyBorder="1" applyAlignment="1">
      <alignment horizontal="right" wrapText="1"/>
    </xf>
    <xf numFmtId="4" fontId="42" fillId="41" borderId="2" xfId="0" applyNumberFormat="1" applyFont="1" applyFill="1" applyBorder="1" applyAlignment="1">
      <alignment horizontal="right" wrapText="1"/>
    </xf>
    <xf numFmtId="0" fontId="45" fillId="40" borderId="0" xfId="0" applyFont="1" applyFill="1" applyBorder="1"/>
    <xf numFmtId="0" fontId="45" fillId="39" borderId="0" xfId="0" applyFont="1" applyFill="1" applyBorder="1"/>
    <xf numFmtId="0" fontId="44" fillId="39" borderId="0" xfId="0" applyFont="1" applyFill="1" applyBorder="1"/>
    <xf numFmtId="0" fontId="54" fillId="0" borderId="0" xfId="0" applyFont="1" applyBorder="1" applyAlignment="1">
      <alignment vertical="center"/>
    </xf>
    <xf numFmtId="4" fontId="46" fillId="39" borderId="1" xfId="0" applyNumberFormat="1" applyFont="1" applyFill="1" applyBorder="1" applyAlignment="1" applyProtection="1">
      <alignment vertical="center" wrapText="1"/>
    </xf>
    <xf numFmtId="4" fontId="42" fillId="0" borderId="2" xfId="0" applyNumberFormat="1" applyFont="1" applyFill="1" applyBorder="1" applyAlignment="1"/>
    <xf numFmtId="49" fontId="46" fillId="39" borderId="1" xfId="0" applyNumberFormat="1" applyFont="1" applyFill="1" applyBorder="1" applyAlignment="1">
      <alignment horizontal="center" vertical="top"/>
    </xf>
    <xf numFmtId="0" fontId="46" fillId="39" borderId="0" xfId="0" applyFont="1" applyFill="1" applyBorder="1" applyAlignment="1">
      <alignment horizontal="left" vertical="top" wrapText="1"/>
    </xf>
    <xf numFmtId="49" fontId="46" fillId="39" borderId="0" xfId="0" applyNumberFormat="1" applyFont="1" applyFill="1" applyBorder="1" applyAlignment="1">
      <alignment horizontal="center" vertical="top"/>
    </xf>
    <xf numFmtId="0" fontId="45" fillId="39" borderId="0" xfId="0" applyFont="1" applyFill="1" applyBorder="1" applyAlignment="1">
      <alignment horizontal="left"/>
    </xf>
    <xf numFmtId="0" fontId="42" fillId="0" borderId="9" xfId="0" applyNumberFormat="1" applyFont="1" applyFill="1" applyBorder="1" applyAlignment="1">
      <alignment horizontal="center" vertical="top"/>
    </xf>
    <xf numFmtId="4" fontId="55" fillId="38" borderId="0" xfId="0" applyNumberFormat="1" applyFont="1" applyFill="1" applyBorder="1" applyAlignment="1" applyProtection="1">
      <alignment horizontal="left" vertical="center" wrapText="1"/>
    </xf>
    <xf numFmtId="0" fontId="44" fillId="46" borderId="4" xfId="0" applyFont="1" applyFill="1" applyBorder="1" applyAlignment="1" applyProtection="1">
      <alignment horizontal="center" vertical="center" wrapText="1"/>
    </xf>
    <xf numFmtId="0" fontId="44" fillId="46" borderId="3" xfId="0" applyFont="1" applyFill="1" applyBorder="1" applyAlignment="1" applyProtection="1">
      <alignment vertical="center" wrapText="1"/>
    </xf>
    <xf numFmtId="0" fontId="55" fillId="0" borderId="0" xfId="0" applyFont="1" applyBorder="1" applyAlignment="1"/>
    <xf numFmtId="2" fontId="45" fillId="0" borderId="0" xfId="0" applyNumberFormat="1" applyFont="1" applyBorder="1" applyAlignment="1">
      <alignment horizontal="left"/>
    </xf>
    <xf numFmtId="0" fontId="42" fillId="0" borderId="2" xfId="0" applyFont="1" applyBorder="1" applyAlignment="1">
      <alignment horizontal="center"/>
    </xf>
    <xf numFmtId="0" fontId="42" fillId="0" borderId="3" xfId="0" applyFont="1" applyBorder="1" applyAlignment="1">
      <alignment horizontal="center"/>
    </xf>
    <xf numFmtId="0" fontId="45" fillId="0" borderId="0" xfId="0" applyFont="1" applyBorder="1"/>
    <xf numFmtId="0" fontId="45" fillId="0" borderId="0" xfId="0" applyFont="1"/>
    <xf numFmtId="4" fontId="55" fillId="0" borderId="4" xfId="0" applyNumberFormat="1" applyFont="1" applyBorder="1" applyAlignment="1"/>
    <xf numFmtId="4" fontId="42" fillId="0" borderId="4" xfId="0" applyNumberFormat="1" applyFont="1" applyBorder="1" applyAlignment="1">
      <alignment horizontal="right"/>
    </xf>
    <xf numFmtId="0" fontId="42" fillId="0" borderId="4" xfId="0" applyFont="1" applyBorder="1" applyAlignment="1">
      <alignment horizontal="center"/>
    </xf>
    <xf numFmtId="0" fontId="42" fillId="0" borderId="4" xfId="0" applyNumberFormat="1" applyFont="1" applyFill="1" applyBorder="1" applyAlignment="1">
      <alignment horizontal="justify" vertical="top" wrapText="1"/>
    </xf>
    <xf numFmtId="0" fontId="42" fillId="0" borderId="4" xfId="0" applyNumberFormat="1" applyFont="1" applyBorder="1" applyAlignment="1">
      <alignment horizontal="left" vertical="top" wrapText="1"/>
    </xf>
    <xf numFmtId="4" fontId="67" fillId="38" borderId="1" xfId="0" applyNumberFormat="1" applyFont="1" applyFill="1" applyBorder="1" applyAlignment="1" applyProtection="1">
      <alignment horizontal="left" vertical="center" wrapText="1"/>
    </xf>
    <xf numFmtId="0" fontId="51" fillId="0" borderId="3" xfId="0" applyNumberFormat="1" applyFont="1" applyBorder="1" applyAlignment="1" applyProtection="1">
      <alignment horizontal="center" vertical="center" wrapText="1"/>
    </xf>
    <xf numFmtId="0" fontId="51" fillId="38" borderId="4" xfId="0" applyNumberFormat="1" applyFont="1" applyFill="1" applyBorder="1" applyAlignment="1" applyProtection="1">
      <alignment horizontal="left" vertical="center" wrapText="1"/>
    </xf>
    <xf numFmtId="4" fontId="45" fillId="0" borderId="0" xfId="166" applyNumberFormat="1" applyFont="1" applyAlignment="1">
      <alignment horizontal="right"/>
    </xf>
    <xf numFmtId="4" fontId="45" fillId="0" borderId="0" xfId="0" applyNumberFormat="1" applyFont="1" applyAlignment="1">
      <alignment horizontal="right"/>
    </xf>
    <xf numFmtId="0" fontId="51" fillId="0" borderId="0" xfId="0" applyFont="1" applyAlignment="1">
      <alignment horizontal="center"/>
    </xf>
    <xf numFmtId="4" fontId="51" fillId="38" borderId="1" xfId="0" applyNumberFormat="1" applyFont="1" applyFill="1" applyBorder="1" applyAlignment="1" applyProtection="1">
      <alignment horizontal="left" vertical="center" wrapText="1"/>
    </xf>
    <xf numFmtId="0" fontId="51" fillId="0" borderId="0" xfId="0" applyNumberFormat="1" applyFont="1" applyAlignment="1">
      <alignment horizontal="justify" vertical="top" wrapText="1"/>
    </xf>
    <xf numFmtId="0" fontId="42" fillId="38" borderId="4" xfId="0" applyFont="1" applyFill="1" applyBorder="1" applyAlignment="1">
      <alignment horizontal="center"/>
    </xf>
    <xf numFmtId="4" fontId="55" fillId="38" borderId="0" xfId="0" applyNumberFormat="1" applyFont="1" applyFill="1" applyAlignment="1"/>
    <xf numFmtId="4" fontId="42" fillId="38" borderId="23" xfId="0" applyNumberFormat="1" applyFont="1" applyFill="1" applyBorder="1" applyAlignment="1">
      <alignment horizontal="right"/>
    </xf>
    <xf numFmtId="0" fontId="42" fillId="38" borderId="4" xfId="0" applyFont="1" applyFill="1" applyBorder="1" applyAlignment="1">
      <alignment horizontal="center" vertical="center"/>
    </xf>
    <xf numFmtId="4" fontId="55" fillId="38" borderId="4" xfId="0" applyNumberFormat="1" applyFont="1" applyFill="1" applyBorder="1" applyAlignment="1">
      <alignment vertical="center"/>
    </xf>
    <xf numFmtId="2" fontId="45" fillId="37" borderId="23" xfId="0" applyNumberFormat="1" applyFont="1" applyFill="1" applyBorder="1" applyAlignment="1" applyProtection="1">
      <alignment horizontal="center" vertical="center" wrapText="1"/>
      <protection locked="0"/>
    </xf>
    <xf numFmtId="4" fontId="45" fillId="0" borderId="2" xfId="0" applyNumberFormat="1" applyFont="1" applyBorder="1" applyAlignment="1">
      <alignment horizontal="right"/>
    </xf>
    <xf numFmtId="0" fontId="45" fillId="37" borderId="4" xfId="0" applyFont="1" applyFill="1" applyBorder="1" applyProtection="1">
      <protection locked="0"/>
    </xf>
    <xf numFmtId="4" fontId="55" fillId="38" borderId="1" xfId="0" applyNumberFormat="1" applyFont="1" applyFill="1" applyBorder="1" applyAlignment="1" applyProtection="1">
      <alignment horizontal="right" vertical="center" wrapText="1"/>
    </xf>
    <xf numFmtId="0" fontId="44" fillId="38" borderId="1" xfId="0" applyFont="1" applyFill="1" applyBorder="1" applyAlignment="1" applyProtection="1">
      <alignment horizontal="right" vertical="center" wrapText="1"/>
    </xf>
    <xf numFmtId="0" fontId="45" fillId="0" borderId="0" xfId="0" applyFont="1" applyBorder="1" applyAlignment="1">
      <alignment horizontal="right"/>
    </xf>
    <xf numFmtId="4" fontId="55" fillId="38" borderId="3" xfId="0" applyNumberFormat="1" applyFont="1" applyFill="1" applyBorder="1" applyAlignment="1" applyProtection="1">
      <alignment horizontal="right" vertical="center" wrapText="1"/>
    </xf>
    <xf numFmtId="4" fontId="55" fillId="38" borderId="22" xfId="0" applyNumberFormat="1" applyFont="1" applyFill="1" applyBorder="1" applyAlignment="1" applyProtection="1">
      <alignment horizontal="right" vertical="center" wrapText="1"/>
    </xf>
    <xf numFmtId="4" fontId="55" fillId="38" borderId="23" xfId="0" applyNumberFormat="1" applyFont="1" applyFill="1" applyBorder="1" applyAlignment="1" applyProtection="1">
      <alignment horizontal="right" vertical="center" wrapText="1"/>
    </xf>
    <xf numFmtId="0" fontId="42" fillId="0" borderId="23" xfId="0" applyNumberFormat="1" applyFont="1" applyFill="1" applyBorder="1" applyAlignment="1">
      <alignment horizontal="right" vertical="top"/>
    </xf>
    <xf numFmtId="0" fontId="45" fillId="0" borderId="23" xfId="0" applyFont="1" applyBorder="1" applyAlignment="1">
      <alignment horizontal="right"/>
    </xf>
    <xf numFmtId="0" fontId="42" fillId="0" borderId="3" xfId="0" applyNumberFormat="1" applyFont="1" applyFill="1" applyBorder="1" applyAlignment="1">
      <alignment horizontal="right" vertical="top"/>
    </xf>
    <xf numFmtId="0" fontId="44" fillId="38" borderId="3" xfId="0" applyFont="1" applyFill="1" applyBorder="1" applyAlignment="1" applyProtection="1">
      <alignment horizontal="right" vertical="center" wrapText="1"/>
    </xf>
    <xf numFmtId="4" fontId="45" fillId="37" borderId="4" xfId="0" applyNumberFormat="1" applyFont="1" applyFill="1" applyBorder="1" applyAlignment="1" applyProtection="1">
      <alignment horizontal="right"/>
      <protection locked="0"/>
    </xf>
    <xf numFmtId="0" fontId="45" fillId="37" borderId="5" xfId="0" applyFont="1" applyFill="1" applyBorder="1" applyAlignment="1" applyProtection="1">
      <protection locked="0"/>
    </xf>
    <xf numFmtId="4" fontId="55" fillId="0" borderId="1" xfId="0" applyNumberFormat="1" applyFont="1" applyBorder="1" applyAlignment="1"/>
    <xf numFmtId="4" fontId="42" fillId="0" borderId="3" xfId="0" applyNumberFormat="1" applyFont="1" applyBorder="1" applyAlignment="1">
      <alignment horizontal="right"/>
    </xf>
    <xf numFmtId="0" fontId="45" fillId="37" borderId="0" xfId="0" applyFont="1" applyFill="1" applyAlignment="1" applyProtection="1">
      <alignment horizontal="center"/>
      <protection locked="0"/>
    </xf>
    <xf numFmtId="0" fontId="45" fillId="37" borderId="21" xfId="0" applyFont="1" applyFill="1" applyBorder="1" applyAlignment="1" applyProtection="1">
      <protection locked="0"/>
    </xf>
    <xf numFmtId="0" fontId="45" fillId="37" borderId="6" xfId="0" applyFont="1" applyFill="1" applyBorder="1" applyAlignment="1" applyProtection="1">
      <protection locked="0"/>
    </xf>
    <xf numFmtId="0" fontId="42" fillId="0" borderId="4" xfId="0" applyFont="1" applyFill="1" applyBorder="1" applyAlignment="1">
      <alignment horizontal="center" vertical="center" wrapText="1"/>
    </xf>
    <xf numFmtId="0" fontId="42" fillId="0" borderId="4" xfId="0" applyFont="1" applyFill="1" applyBorder="1" applyAlignment="1">
      <alignment horizontal="center" vertical="center"/>
    </xf>
    <xf numFmtId="2" fontId="42" fillId="0" borderId="4" xfId="0" applyNumberFormat="1" applyFont="1" applyFill="1" applyBorder="1" applyAlignment="1">
      <alignment horizontal="center" vertical="center" wrapText="1"/>
    </xf>
    <xf numFmtId="49" fontId="42" fillId="0" borderId="4" xfId="0" applyNumberFormat="1" applyFont="1" applyFill="1" applyBorder="1" applyAlignment="1" applyProtection="1">
      <alignment horizontal="center" vertical="center"/>
    </xf>
    <xf numFmtId="0" fontId="42" fillId="41" borderId="1" xfId="0" applyFont="1" applyFill="1" applyBorder="1" applyAlignment="1">
      <alignment horizontal="center" vertical="center" wrapText="1"/>
    </xf>
    <xf numFmtId="2" fontId="42" fillId="41" borderId="1" xfId="0" applyNumberFormat="1" applyFont="1" applyFill="1" applyBorder="1" applyAlignment="1">
      <alignment horizontal="center" vertical="center" wrapText="1"/>
    </xf>
    <xf numFmtId="0" fontId="42" fillId="0" borderId="3" xfId="0" applyFont="1" applyFill="1" applyBorder="1" applyAlignment="1">
      <alignment horizontal="center" vertical="center" wrapText="1"/>
    </xf>
    <xf numFmtId="4" fontId="42" fillId="0" borderId="4" xfId="0" applyNumberFormat="1" applyFont="1" applyFill="1" applyBorder="1" applyAlignment="1">
      <alignment horizontal="center" vertical="center"/>
    </xf>
    <xf numFmtId="0" fontId="42" fillId="0" borderId="4" xfId="144" applyNumberFormat="1" applyFont="1" applyFill="1" applyBorder="1" applyAlignment="1">
      <alignment horizontal="center" vertical="center" wrapText="1"/>
    </xf>
    <xf numFmtId="0" fontId="42" fillId="0" borderId="4" xfId="0" applyFont="1" applyBorder="1" applyAlignment="1">
      <alignment horizontal="center" vertical="center" wrapText="1"/>
    </xf>
    <xf numFmtId="0" fontId="46" fillId="39" borderId="1" xfId="0" applyFont="1" applyFill="1" applyBorder="1" applyAlignment="1">
      <alignment horizontal="center" vertical="center"/>
    </xf>
    <xf numFmtId="2" fontId="42" fillId="0" borderId="4" xfId="0" applyNumberFormat="1" applyFont="1" applyFill="1" applyBorder="1" applyAlignment="1">
      <alignment horizontal="center" vertical="center"/>
    </xf>
    <xf numFmtId="0" fontId="42" fillId="0" borderId="4" xfId="112" applyFont="1" applyFill="1" applyBorder="1" applyAlignment="1">
      <alignment horizontal="center" vertical="center" wrapText="1"/>
    </xf>
    <xf numFmtId="0" fontId="42" fillId="41" borderId="1" xfId="0" applyFont="1" applyFill="1" applyBorder="1" applyAlignment="1">
      <alignment horizontal="center" vertical="center"/>
    </xf>
    <xf numFmtId="0" fontId="42" fillId="0" borderId="0" xfId="0" applyFont="1" applyFill="1" applyAlignment="1">
      <alignment horizontal="center" vertical="center"/>
    </xf>
    <xf numFmtId="0" fontId="42" fillId="45" borderId="1"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45" fillId="0" borderId="0" xfId="0" applyFont="1" applyAlignment="1">
      <alignment horizontal="center" vertical="center"/>
    </xf>
    <xf numFmtId="4" fontId="42" fillId="38" borderId="4" xfId="0" applyNumberFormat="1" applyFont="1" applyFill="1" applyBorder="1" applyAlignment="1" applyProtection="1">
      <alignment horizontal="right" vertical="center" wrapText="1"/>
    </xf>
    <xf numFmtId="4" fontId="42" fillId="38" borderId="4" xfId="0" applyNumberFormat="1" applyFont="1" applyFill="1" applyBorder="1" applyAlignment="1">
      <alignment horizontal="right" vertical="center"/>
    </xf>
    <xf numFmtId="4" fontId="45" fillId="38" borderId="1" xfId="0" applyNumberFormat="1" applyFont="1" applyFill="1" applyBorder="1" applyAlignment="1" applyProtection="1">
      <alignment horizontal="right" vertical="center" wrapText="1"/>
    </xf>
    <xf numFmtId="4" fontId="45" fillId="37" borderId="4" xfId="0" applyNumberFormat="1" applyFont="1" applyFill="1" applyBorder="1" applyAlignment="1" applyProtection="1">
      <alignment horizontal="right" vertical="center" wrapText="1"/>
      <protection locked="0"/>
    </xf>
    <xf numFmtId="166" fontId="45" fillId="37" borderId="4" xfId="166" applyNumberFormat="1" applyFont="1" applyFill="1" applyBorder="1" applyAlignment="1" applyProtection="1">
      <alignment horizontal="right"/>
      <protection locked="0"/>
    </xf>
    <xf numFmtId="166" fontId="45" fillId="37" borderId="5" xfId="166" applyNumberFormat="1" applyFont="1" applyFill="1" applyBorder="1" applyAlignment="1" applyProtection="1">
      <alignment horizontal="right"/>
      <protection locked="0"/>
    </xf>
    <xf numFmtId="4" fontId="45" fillId="38" borderId="7" xfId="0" applyNumberFormat="1" applyFont="1" applyFill="1" applyBorder="1" applyAlignment="1" applyProtection="1">
      <alignment horizontal="right" vertical="center" wrapText="1"/>
    </xf>
    <xf numFmtId="4" fontId="45" fillId="38" borderId="0" xfId="0" applyNumberFormat="1" applyFont="1" applyFill="1" applyBorder="1" applyAlignment="1" applyProtection="1">
      <alignment horizontal="right" vertical="center" wrapText="1"/>
    </xf>
    <xf numFmtId="0" fontId="45" fillId="0" borderId="0" xfId="0" applyNumberFormat="1" applyFont="1" applyFill="1" applyBorder="1" applyAlignment="1">
      <alignment horizontal="right" vertical="top"/>
    </xf>
    <xf numFmtId="4" fontId="45" fillId="38" borderId="1" xfId="0" applyNumberFormat="1" applyFont="1" applyFill="1" applyBorder="1" applyAlignment="1" applyProtection="1">
      <alignment horizontal="right"/>
      <protection locked="0"/>
    </xf>
    <xf numFmtId="4" fontId="45" fillId="37" borderId="6" xfId="0" applyNumberFormat="1" applyFont="1" applyFill="1" applyBorder="1" applyAlignment="1" applyProtection="1">
      <alignment horizontal="right"/>
      <protection locked="0"/>
    </xf>
    <xf numFmtId="4" fontId="45" fillId="0" borderId="1" xfId="0" applyNumberFormat="1" applyFont="1" applyBorder="1" applyAlignment="1">
      <alignment horizontal="right"/>
    </xf>
    <xf numFmtId="4" fontId="45" fillId="37" borderId="5" xfId="0" applyNumberFormat="1" applyFont="1" applyFill="1" applyBorder="1" applyAlignment="1" applyProtection="1">
      <alignment horizontal="right"/>
      <protection locked="0"/>
    </xf>
    <xf numFmtId="0" fontId="45" fillId="0" borderId="1" xfId="0" applyNumberFormat="1" applyFont="1" applyFill="1" applyBorder="1" applyAlignment="1">
      <alignment horizontal="right" vertical="top"/>
    </xf>
    <xf numFmtId="0" fontId="42" fillId="37" borderId="5" xfId="0" applyFont="1" applyFill="1" applyBorder="1" applyAlignment="1" applyProtection="1">
      <alignment horizontal="center" vertical="top" wrapText="1"/>
      <protection locked="0"/>
    </xf>
    <xf numFmtId="0" fontId="42" fillId="37" borderId="6" xfId="0" applyFont="1" applyFill="1" applyBorder="1" applyAlignment="1" applyProtection="1">
      <alignment horizontal="center" vertical="top" wrapText="1"/>
      <protection locked="0"/>
    </xf>
    <xf numFmtId="4" fontId="45" fillId="39" borderId="4" xfId="0" applyNumberFormat="1" applyFont="1" applyFill="1" applyBorder="1"/>
    <xf numFmtId="4" fontId="45" fillId="0" borderId="4" xfId="0" applyNumberFormat="1" applyFont="1" applyBorder="1" applyAlignment="1">
      <alignment vertical="center"/>
    </xf>
    <xf numFmtId="4" fontId="45" fillId="39" borderId="4" xfId="0" applyNumberFormat="1" applyFont="1" applyFill="1" applyBorder="1" applyAlignment="1">
      <alignment horizontal="right"/>
    </xf>
    <xf numFmtId="4" fontId="46" fillId="38" borderId="1" xfId="138" applyNumberFormat="1" applyFont="1" applyFill="1" applyBorder="1" applyAlignment="1">
      <alignment horizontal="center" vertical="center" wrapText="1"/>
    </xf>
    <xf numFmtId="4" fontId="46" fillId="38" borderId="1" xfId="0" applyNumberFormat="1" applyFont="1" applyFill="1" applyBorder="1" applyAlignment="1" applyProtection="1">
      <alignment horizontal="left" vertical="center" wrapText="1"/>
    </xf>
    <xf numFmtId="4" fontId="45" fillId="37" borderId="4" xfId="0" applyNumberFormat="1" applyFont="1" applyFill="1" applyBorder="1" applyAlignment="1" applyProtection="1">
      <alignment vertical="center"/>
      <protection locked="0"/>
    </xf>
    <xf numFmtId="4" fontId="46" fillId="35" borderId="4" xfId="120" applyNumberFormat="1" applyFont="1" applyFill="1" applyBorder="1" applyAlignment="1">
      <alignment horizontal="center" vertical="center"/>
    </xf>
    <xf numFmtId="4" fontId="60" fillId="38" borderId="1" xfId="138" applyNumberFormat="1" applyFont="1" applyFill="1" applyBorder="1" applyAlignment="1">
      <alignment horizontal="center" vertical="center" wrapText="1"/>
    </xf>
    <xf numFmtId="4" fontId="55" fillId="0" borderId="4" xfId="0" applyNumberFormat="1" applyFont="1" applyFill="1" applyBorder="1" applyAlignment="1">
      <alignment horizontal="right"/>
    </xf>
    <xf numFmtId="4" fontId="55" fillId="0" borderId="0" xfId="0" applyNumberFormat="1" applyFont="1"/>
    <xf numFmtId="4" fontId="60" fillId="38" borderId="1" xfId="0" applyNumberFormat="1" applyFont="1" applyFill="1" applyBorder="1" applyAlignment="1" applyProtection="1">
      <alignment horizontal="left" vertical="center" wrapText="1"/>
    </xf>
    <xf numFmtId="4" fontId="55" fillId="0" borderId="4" xfId="0" applyNumberFormat="1" applyFont="1" applyFill="1" applyBorder="1" applyAlignment="1">
      <alignment horizontal="center" wrapText="1"/>
    </xf>
    <xf numFmtId="4" fontId="55" fillId="0" borderId="4" xfId="0" applyNumberFormat="1" applyFont="1" applyBorder="1" applyAlignment="1">
      <alignment horizontal="center" vertical="top" wrapText="1"/>
    </xf>
    <xf numFmtId="4" fontId="55" fillId="0" borderId="4" xfId="0" applyNumberFormat="1" applyFont="1" applyBorder="1" applyAlignment="1">
      <alignment horizontal="center" vertical="top"/>
    </xf>
    <xf numFmtId="4" fontId="55" fillId="0" borderId="4" xfId="0" applyNumberFormat="1" applyFont="1" applyBorder="1" applyAlignment="1">
      <alignment vertical="center"/>
    </xf>
    <xf numFmtId="4" fontId="45" fillId="37" borderId="4" xfId="0" applyNumberFormat="1" applyFont="1" applyFill="1" applyBorder="1" applyProtection="1">
      <protection locked="0"/>
    </xf>
    <xf numFmtId="0" fontId="45" fillId="0" borderId="0" xfId="0" applyFont="1" applyAlignment="1">
      <alignment vertical="center"/>
    </xf>
    <xf numFmtId="2" fontId="44" fillId="35" borderId="4" xfId="120" applyNumberFormat="1" applyFont="1" applyFill="1" applyBorder="1" applyAlignment="1">
      <alignment horizontal="center" vertical="center"/>
    </xf>
    <xf numFmtId="0" fontId="44" fillId="36" borderId="4" xfId="138" applyFont="1" applyFill="1" applyBorder="1" applyAlignment="1">
      <alignment horizontal="center" vertical="center" wrapText="1"/>
    </xf>
    <xf numFmtId="4" fontId="43" fillId="0" borderId="4" xfId="0" applyNumberFormat="1" applyFont="1" applyFill="1" applyBorder="1" applyAlignment="1">
      <alignment horizontal="right"/>
    </xf>
    <xf numFmtId="4" fontId="68" fillId="39" borderId="1" xfId="0" applyNumberFormat="1" applyFont="1" applyFill="1" applyBorder="1" applyAlignment="1" applyProtection="1">
      <alignment horizontal="right" vertical="center" wrapText="1"/>
    </xf>
    <xf numFmtId="4" fontId="43" fillId="41" borderId="1" xfId="0" applyNumberFormat="1" applyFont="1" applyFill="1" applyBorder="1" applyAlignment="1">
      <alignment horizontal="right" wrapText="1"/>
    </xf>
    <xf numFmtId="4" fontId="43" fillId="0" borderId="4" xfId="0" applyNumberFormat="1" applyFont="1" applyFill="1" applyBorder="1" applyAlignment="1">
      <alignment horizontal="right" wrapText="1"/>
    </xf>
    <xf numFmtId="4" fontId="43" fillId="0" borderId="0" xfId="0" applyNumberFormat="1" applyFont="1" applyAlignment="1">
      <alignment horizontal="right"/>
    </xf>
    <xf numFmtId="4" fontId="43" fillId="0" borderId="4" xfId="113" applyNumberFormat="1" applyFont="1" applyFill="1" applyBorder="1" applyAlignment="1">
      <alignment horizontal="right"/>
    </xf>
    <xf numFmtId="4" fontId="68" fillId="39" borderId="1" xfId="0" applyNumberFormat="1" applyFont="1" applyFill="1" applyBorder="1" applyAlignment="1">
      <alignment horizontal="right"/>
    </xf>
    <xf numFmtId="4" fontId="43" fillId="0" borderId="0" xfId="0" applyNumberFormat="1" applyFont="1" applyFill="1" applyBorder="1" applyAlignment="1">
      <alignment horizontal="right"/>
    </xf>
    <xf numFmtId="4" fontId="68" fillId="39" borderId="1" xfId="0" applyNumberFormat="1" applyFont="1" applyFill="1" applyBorder="1" applyAlignment="1">
      <alignment horizontal="right" vertical="top" wrapText="1"/>
    </xf>
    <xf numFmtId="4" fontId="68" fillId="38" borderId="1" xfId="0" applyNumberFormat="1" applyFont="1" applyFill="1" applyBorder="1" applyAlignment="1" applyProtection="1">
      <alignment horizontal="right" vertical="center" wrapText="1"/>
    </xf>
    <xf numFmtId="4" fontId="46" fillId="38" borderId="1" xfId="0" applyNumberFormat="1" applyFont="1" applyFill="1" applyBorder="1" applyAlignment="1" applyProtection="1">
      <alignment horizontal="right" vertical="center" wrapText="1"/>
    </xf>
    <xf numFmtId="4" fontId="44" fillId="35" borderId="2" xfId="120" applyNumberFormat="1" applyFont="1" applyFill="1" applyBorder="1" applyAlignment="1">
      <alignment horizontal="center" vertical="center"/>
    </xf>
    <xf numFmtId="4" fontId="46" fillId="36" borderId="2" xfId="138" applyNumberFormat="1" applyFont="1" applyFill="1" applyBorder="1" applyAlignment="1">
      <alignment horizontal="center" vertical="center" wrapText="1"/>
    </xf>
    <xf numFmtId="4" fontId="42" fillId="41" borderId="1" xfId="0" applyNumberFormat="1" applyFont="1" applyFill="1" applyBorder="1" applyAlignment="1">
      <alignment horizontal="right" vertical="center" wrapText="1"/>
    </xf>
    <xf numFmtId="4" fontId="42" fillId="37" borderId="4" xfId="0" applyNumberFormat="1" applyFont="1" applyFill="1" applyBorder="1" applyAlignment="1" applyProtection="1">
      <alignment horizontal="right" vertical="center"/>
      <protection locked="0"/>
    </xf>
    <xf numFmtId="4" fontId="46" fillId="39" borderId="1" xfId="0" applyNumberFormat="1" applyFont="1" applyFill="1" applyBorder="1" applyAlignment="1" applyProtection="1">
      <alignment horizontal="right" vertical="center" wrapText="1"/>
    </xf>
    <xf numFmtId="4" fontId="45" fillId="0" borderId="0" xfId="0" applyNumberFormat="1" applyFont="1" applyAlignment="1">
      <alignment horizontal="right" vertical="center"/>
    </xf>
    <xf numFmtId="4" fontId="46" fillId="39" borderId="1" xfId="0" applyNumberFormat="1" applyFont="1" applyFill="1" applyBorder="1" applyAlignment="1">
      <alignment horizontal="right" vertical="center"/>
    </xf>
    <xf numFmtId="4" fontId="42" fillId="0" borderId="0" xfId="0" applyNumberFormat="1" applyFont="1" applyFill="1" applyBorder="1" applyAlignment="1">
      <alignment horizontal="right" vertical="center"/>
    </xf>
    <xf numFmtId="4" fontId="40" fillId="39" borderId="1" xfId="0" applyNumberFormat="1" applyFont="1" applyFill="1" applyBorder="1" applyAlignment="1" applyProtection="1">
      <alignment horizontal="right" vertical="center" wrapText="1"/>
    </xf>
    <xf numFmtId="4" fontId="46" fillId="39" borderId="1" xfId="0" applyNumberFormat="1" applyFont="1" applyFill="1" applyBorder="1" applyAlignment="1">
      <alignment horizontal="right" vertical="center" wrapText="1"/>
    </xf>
    <xf numFmtId="4" fontId="42" fillId="0" borderId="4" xfId="0" applyNumberFormat="1" applyFont="1" applyFill="1" applyBorder="1" applyAlignment="1" applyProtection="1">
      <alignment horizontal="right" vertical="center"/>
      <protection locked="0"/>
    </xf>
    <xf numFmtId="4" fontId="46" fillId="39" borderId="2" xfId="0" applyNumberFormat="1" applyFont="1" applyFill="1" applyBorder="1" applyAlignment="1" applyProtection="1">
      <alignment horizontal="right" vertical="center" wrapText="1"/>
    </xf>
    <xf numFmtId="4" fontId="42" fillId="37" borderId="10" xfId="0" applyNumberFormat="1" applyFont="1" applyFill="1" applyBorder="1" applyAlignment="1" applyProtection="1">
      <alignment horizontal="right" vertical="center"/>
      <protection locked="0"/>
    </xf>
    <xf numFmtId="49" fontId="58" fillId="41" borderId="7" xfId="0" applyNumberFormat="1" applyFont="1" applyFill="1" applyBorder="1" applyAlignment="1">
      <alignment horizontal="center" vertical="center" wrapText="1"/>
    </xf>
    <xf numFmtId="0" fontId="42" fillId="41" borderId="7" xfId="0" applyFont="1" applyFill="1" applyBorder="1" applyAlignment="1">
      <alignment horizontal="justify" vertical="top" wrapText="1"/>
    </xf>
    <xf numFmtId="0" fontId="42" fillId="41" borderId="7" xfId="0" applyFont="1" applyFill="1" applyBorder="1" applyAlignment="1">
      <alignment horizontal="right" wrapText="1"/>
    </xf>
    <xf numFmtId="4" fontId="43" fillId="41" borderId="7" xfId="0" applyNumberFormat="1" applyFont="1" applyFill="1" applyBorder="1" applyAlignment="1">
      <alignment horizontal="right" wrapText="1"/>
    </xf>
    <xf numFmtId="4" fontId="42" fillId="41" borderId="7" xfId="0" applyNumberFormat="1" applyFont="1" applyFill="1" applyBorder="1" applyAlignment="1">
      <alignment horizontal="right" vertical="center" wrapText="1"/>
    </xf>
    <xf numFmtId="4" fontId="42" fillId="41" borderId="7" xfId="0" applyNumberFormat="1" applyFont="1" applyFill="1" applyBorder="1" applyAlignment="1">
      <alignment horizontal="right" wrapText="1"/>
    </xf>
    <xf numFmtId="49" fontId="58" fillId="41" borderId="10" xfId="0" applyNumberFormat="1" applyFont="1" applyFill="1" applyBorder="1" applyAlignment="1">
      <alignment horizontal="center" vertical="center" wrapText="1"/>
    </xf>
    <xf numFmtId="0" fontId="42" fillId="41" borderId="10" xfId="0" applyFont="1" applyFill="1" applyBorder="1" applyAlignment="1">
      <alignment horizontal="justify" vertical="top" wrapText="1"/>
    </xf>
    <xf numFmtId="0" fontId="42" fillId="41" borderId="10" xfId="0" applyFont="1" applyFill="1" applyBorder="1" applyAlignment="1">
      <alignment horizontal="right" wrapText="1"/>
    </xf>
    <xf numFmtId="4" fontId="43" fillId="41" borderId="10" xfId="0" applyNumberFormat="1" applyFont="1" applyFill="1" applyBorder="1" applyAlignment="1">
      <alignment horizontal="right" wrapText="1"/>
    </xf>
    <xf numFmtId="4" fontId="42" fillId="41" borderId="10" xfId="0" applyNumberFormat="1" applyFont="1" applyFill="1" applyBorder="1" applyAlignment="1">
      <alignment horizontal="right" vertical="center" wrapText="1"/>
    </xf>
    <xf numFmtId="4" fontId="42" fillId="41" borderId="10" xfId="0" applyNumberFormat="1" applyFont="1" applyFill="1" applyBorder="1" applyAlignment="1">
      <alignment horizontal="right" wrapText="1"/>
    </xf>
    <xf numFmtId="4" fontId="40" fillId="39" borderId="3" xfId="0" applyNumberFormat="1" applyFont="1" applyFill="1" applyBorder="1" applyAlignment="1" applyProtection="1">
      <alignment vertical="center" wrapText="1"/>
    </xf>
    <xf numFmtId="0" fontId="45" fillId="37" borderId="6" xfId="0" applyFont="1" applyFill="1" applyBorder="1" applyProtection="1">
      <protection locked="0"/>
    </xf>
    <xf numFmtId="4" fontId="42" fillId="37" borderId="4" xfId="165" applyNumberFormat="1" applyFont="1" applyFill="1" applyBorder="1" applyAlignment="1" applyProtection="1">
      <alignment horizontal="right" vertical="center"/>
      <protection locked="0"/>
    </xf>
    <xf numFmtId="4" fontId="69" fillId="39" borderId="1" xfId="0" applyNumberFormat="1" applyFont="1" applyFill="1" applyBorder="1" applyAlignment="1">
      <alignment horizontal="right"/>
    </xf>
    <xf numFmtId="4" fontId="46" fillId="39" borderId="1" xfId="0" applyNumberFormat="1" applyFont="1" applyFill="1" applyBorder="1" applyAlignment="1">
      <alignment horizontal="right" vertical="top" wrapText="1"/>
    </xf>
    <xf numFmtId="0" fontId="45" fillId="0" borderId="0" xfId="0" applyFont="1" applyBorder="1"/>
    <xf numFmtId="0" fontId="45" fillId="0" borderId="0" xfId="0" applyFont="1"/>
    <xf numFmtId="0" fontId="45" fillId="0" borderId="0" xfId="0" applyFont="1" applyBorder="1"/>
    <xf numFmtId="2" fontId="41" fillId="37" borderId="21"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lignment horizontal="justify" vertical="top"/>
    </xf>
    <xf numFmtId="0" fontId="45" fillId="0" borderId="0" xfId="0" applyFont="1"/>
    <xf numFmtId="0" fontId="45" fillId="0" borderId="4" xfId="0" applyFont="1" applyBorder="1" applyAlignment="1">
      <alignment horizontal="center"/>
    </xf>
    <xf numFmtId="0" fontId="58" fillId="38" borderId="21" xfId="0" applyFont="1" applyFill="1" applyBorder="1" applyAlignment="1" applyProtection="1">
      <alignment horizontal="center" vertical="center" wrapText="1"/>
    </xf>
    <xf numFmtId="4" fontId="55" fillId="38" borderId="1" xfId="0" applyNumberFormat="1" applyFont="1" applyFill="1" applyBorder="1" applyAlignment="1" applyProtection="1">
      <alignment horizontal="left" vertical="center" wrapText="1"/>
    </xf>
    <xf numFmtId="4" fontId="42" fillId="0" borderId="2" xfId="0" applyNumberFormat="1" applyFont="1" applyFill="1" applyBorder="1" applyAlignment="1">
      <alignment horizontal="right" wrapText="1"/>
    </xf>
    <xf numFmtId="166" fontId="42" fillId="0" borderId="3" xfId="166" applyNumberFormat="1" applyFont="1" applyBorder="1" applyAlignment="1">
      <alignment horizontal="right"/>
    </xf>
    <xf numFmtId="0" fontId="42" fillId="0" borderId="4" xfId="0" applyFont="1" applyFill="1" applyBorder="1" applyAlignment="1">
      <alignment horizontal="center"/>
    </xf>
    <xf numFmtId="0" fontId="45" fillId="0" borderId="4" xfId="0" applyNumberFormat="1" applyFont="1" applyBorder="1" applyAlignment="1">
      <alignment horizontal="center" vertical="top" wrapText="1"/>
    </xf>
    <xf numFmtId="0" fontId="45" fillId="37" borderId="4" xfId="0" applyNumberFormat="1" applyFont="1" applyFill="1" applyBorder="1" applyAlignment="1">
      <alignment horizontal="left" vertical="top" wrapText="1"/>
    </xf>
    <xf numFmtId="0" fontId="45" fillId="0" borderId="3" xfId="0" applyNumberFormat="1" applyFont="1" applyBorder="1" applyAlignment="1">
      <alignment horizontal="center" vertical="top" wrapText="1"/>
    </xf>
    <xf numFmtId="0" fontId="51" fillId="0" borderId="4" xfId="0" applyFont="1" applyBorder="1" applyAlignment="1">
      <alignment horizontal="center"/>
    </xf>
    <xf numFmtId="0" fontId="51" fillId="0" borderId="4" xfId="0" applyFont="1" applyBorder="1" applyAlignment="1">
      <alignment horizontal="center" vertical="center"/>
    </xf>
    <xf numFmtId="2" fontId="45" fillId="37" borderId="5" xfId="0" applyNumberFormat="1" applyFont="1" applyFill="1" applyBorder="1" applyAlignment="1" applyProtection="1">
      <alignment vertical="center" wrapText="1"/>
      <protection locked="0"/>
    </xf>
    <xf numFmtId="2" fontId="45" fillId="37" borderId="21" xfId="0" applyNumberFormat="1" applyFont="1" applyFill="1" applyBorder="1" applyAlignment="1" applyProtection="1">
      <alignment vertical="center" wrapText="1"/>
      <protection locked="0"/>
    </xf>
    <xf numFmtId="0" fontId="46" fillId="0" borderId="5" xfId="0" applyNumberFormat="1" applyFont="1" applyFill="1" applyBorder="1" applyAlignment="1">
      <alignment horizontal="justify" vertical="top" wrapText="1"/>
    </xf>
    <xf numFmtId="0" fontId="45" fillId="0" borderId="0" xfId="0" applyFont="1" applyAlignment="1">
      <alignment horizontal="left" vertical="top" wrapText="1"/>
    </xf>
    <xf numFmtId="0" fontId="42" fillId="0" borderId="2" xfId="0" applyNumberFormat="1" applyFont="1" applyFill="1" applyBorder="1" applyAlignment="1" applyProtection="1">
      <alignment horizontal="left" vertical="center" wrapText="1"/>
    </xf>
    <xf numFmtId="49" fontId="45" fillId="0" borderId="4" xfId="0" applyNumberFormat="1" applyFont="1" applyFill="1" applyBorder="1" applyAlignment="1">
      <alignment horizontal="justify" vertical="top" wrapText="1"/>
    </xf>
    <xf numFmtId="49" fontId="42" fillId="0" borderId="0" xfId="0" applyNumberFormat="1" applyFont="1" applyFill="1" applyAlignment="1">
      <alignment horizontal="justify" vertical="top" wrapText="1"/>
    </xf>
    <xf numFmtId="0" fontId="42" fillId="0" borderId="4" xfId="120" applyFont="1" applyFill="1" applyBorder="1" applyAlignment="1" applyProtection="1">
      <alignment vertical="top" wrapText="1"/>
    </xf>
    <xf numFmtId="0" fontId="45" fillId="0" borderId="4" xfId="0" applyFont="1" applyFill="1" applyBorder="1" applyAlignment="1">
      <alignment vertical="top" wrapText="1"/>
    </xf>
    <xf numFmtId="0" fontId="45" fillId="0" borderId="4" xfId="0" applyNumberFormat="1" applyFont="1" applyFill="1" applyBorder="1" applyAlignment="1" applyProtection="1">
      <alignment vertical="top" wrapText="1"/>
    </xf>
    <xf numFmtId="2" fontId="45" fillId="0" borderId="4" xfId="0" applyNumberFormat="1" applyFont="1" applyFill="1" applyBorder="1" applyAlignment="1">
      <alignment vertical="top" wrapText="1"/>
    </xf>
    <xf numFmtId="0" fontId="41" fillId="0" borderId="4" xfId="0" applyFont="1" applyFill="1" applyBorder="1" applyAlignment="1">
      <alignment horizontal="justify" vertical="top"/>
    </xf>
    <xf numFmtId="0" fontId="45" fillId="0" borderId="4" xfId="0" applyFont="1" applyFill="1" applyBorder="1" applyAlignment="1">
      <alignment horizontal="left" vertical="top" wrapText="1"/>
    </xf>
    <xf numFmtId="0" fontId="45" fillId="0" borderId="4" xfId="0" applyFont="1" applyFill="1" applyBorder="1" applyAlignment="1">
      <alignment horizontal="justify" vertical="top" wrapText="1"/>
    </xf>
    <xf numFmtId="0" fontId="45" fillId="0" borderId="4" xfId="0" applyFont="1" applyFill="1" applyBorder="1" applyAlignment="1">
      <alignment horizontal="justify" vertical="top"/>
    </xf>
    <xf numFmtId="0" fontId="42" fillId="47" borderId="1" xfId="0" applyFont="1" applyFill="1" applyBorder="1" applyAlignment="1">
      <alignment horizontal="justify" vertical="top" wrapText="1"/>
    </xf>
    <xf numFmtId="0" fontId="42" fillId="47" borderId="1" xfId="0" applyFont="1" applyFill="1" applyBorder="1" applyAlignment="1">
      <alignment horizontal="right" wrapText="1"/>
    </xf>
    <xf numFmtId="4" fontId="43" fillId="47" borderId="1" xfId="0" applyNumberFormat="1" applyFont="1" applyFill="1" applyBorder="1" applyAlignment="1">
      <alignment horizontal="right" wrapText="1"/>
    </xf>
    <xf numFmtId="4" fontId="42" fillId="47" borderId="1" xfId="0" applyNumberFormat="1" applyFont="1" applyFill="1" applyBorder="1" applyAlignment="1">
      <alignment horizontal="right" vertical="center" wrapText="1"/>
    </xf>
    <xf numFmtId="4" fontId="42" fillId="47" borderId="1" xfId="0" applyNumberFormat="1" applyFont="1" applyFill="1" applyBorder="1" applyAlignment="1">
      <alignment horizontal="right" wrapText="1"/>
    </xf>
    <xf numFmtId="2" fontId="45" fillId="37" borderId="21" xfId="0" applyNumberFormat="1" applyFont="1" applyFill="1" applyBorder="1" applyAlignment="1" applyProtection="1">
      <alignment horizontal="center" vertical="center" wrapText="1"/>
      <protection locked="0"/>
    </xf>
    <xf numFmtId="0" fontId="45" fillId="0" borderId="0" xfId="0" applyFont="1" applyBorder="1"/>
    <xf numFmtId="0" fontId="45" fillId="0" borderId="0" xfId="0" applyFont="1"/>
    <xf numFmtId="4" fontId="55" fillId="38" borderId="1" xfId="0" applyNumberFormat="1" applyFont="1" applyFill="1" applyBorder="1" applyAlignment="1" applyProtection="1">
      <alignment horizontal="left" vertical="center" wrapText="1"/>
    </xf>
    <xf numFmtId="4" fontId="42" fillId="38" borderId="1" xfId="0" applyNumberFormat="1" applyFont="1" applyFill="1" applyBorder="1" applyAlignment="1" applyProtection="1">
      <alignment horizontal="left" vertical="center" wrapText="1"/>
    </xf>
    <xf numFmtId="4" fontId="55" fillId="38" borderId="1" xfId="0" applyNumberFormat="1" applyFont="1" applyFill="1" applyBorder="1" applyAlignment="1" applyProtection="1">
      <alignment horizontal="left" vertical="center" wrapText="1"/>
    </xf>
    <xf numFmtId="0" fontId="45" fillId="0" borderId="0" xfId="0" applyFont="1" applyBorder="1"/>
    <xf numFmtId="0" fontId="45" fillId="0" borderId="0" xfId="0" applyFont="1"/>
    <xf numFmtId="0" fontId="42" fillId="0" borderId="4" xfId="0" applyNumberFormat="1" applyFont="1" applyFill="1" applyBorder="1" applyAlignment="1">
      <alignment horizontal="justify" vertical="top" wrapText="1"/>
    </xf>
    <xf numFmtId="0" fontId="45" fillId="0" borderId="4" xfId="0" applyFont="1" applyBorder="1" applyAlignment="1">
      <alignment horizontal="center"/>
    </xf>
    <xf numFmtId="4" fontId="42" fillId="0" borderId="1" xfId="0" applyNumberFormat="1" applyFont="1" applyFill="1" applyBorder="1" applyAlignment="1">
      <alignment horizontal="right" wrapText="1"/>
    </xf>
    <xf numFmtId="0" fontId="42" fillId="0" borderId="4" xfId="0" applyNumberFormat="1" applyFont="1" applyFill="1" applyBorder="1" applyAlignment="1">
      <alignment horizontal="left" vertical="top" wrapText="1"/>
    </xf>
    <xf numFmtId="0" fontId="45" fillId="38" borderId="0" xfId="0" applyFont="1" applyFill="1" applyBorder="1"/>
    <xf numFmtId="166" fontId="42" fillId="0" borderId="1" xfId="166" applyNumberFormat="1" applyFont="1" applyBorder="1" applyAlignment="1">
      <alignment horizontal="right"/>
    </xf>
    <xf numFmtId="4" fontId="55" fillId="38" borderId="4" xfId="0" applyNumberFormat="1" applyFont="1" applyFill="1" applyBorder="1" applyAlignment="1" applyProtection="1">
      <alignment horizontal="left" vertical="center" wrapText="1"/>
    </xf>
    <xf numFmtId="4" fontId="55" fillId="38" borderId="4" xfId="0" applyNumberFormat="1" applyFont="1" applyFill="1" applyBorder="1" applyAlignment="1" applyProtection="1">
      <alignment vertical="center" wrapText="1"/>
    </xf>
    <xf numFmtId="4" fontId="45" fillId="38" borderId="4" xfId="0" applyNumberFormat="1" applyFont="1" applyFill="1" applyBorder="1" applyAlignment="1" applyProtection="1">
      <alignment horizontal="right" vertical="center" wrapText="1"/>
    </xf>
    <xf numFmtId="4" fontId="55" fillId="38" borderId="4" xfId="0" applyNumberFormat="1" applyFont="1" applyFill="1" applyBorder="1" applyAlignment="1" applyProtection="1">
      <alignment horizontal="right" vertical="center" wrapText="1"/>
    </xf>
    <xf numFmtId="0" fontId="42" fillId="0" borderId="0" xfId="0" applyNumberFormat="1" applyFont="1" applyFill="1" applyAlignment="1">
      <alignment horizontal="justify" vertical="top" wrapText="1"/>
    </xf>
    <xf numFmtId="0" fontId="58" fillId="38" borderId="0" xfId="0" applyFont="1" applyFill="1" applyBorder="1" applyAlignment="1" applyProtection="1">
      <alignment horizontal="center" vertical="center" wrapText="1"/>
    </xf>
    <xf numFmtId="0" fontId="42" fillId="38" borderId="1" xfId="0" applyNumberFormat="1" applyFont="1" applyFill="1" applyBorder="1" applyAlignment="1" applyProtection="1">
      <alignment horizontal="left" vertical="center" wrapText="1"/>
    </xf>
    <xf numFmtId="2" fontId="41" fillId="38" borderId="10" xfId="0" applyNumberFormat="1" applyFont="1" applyFill="1" applyBorder="1" applyAlignment="1" applyProtection="1">
      <alignment horizontal="center" vertical="center" wrapText="1"/>
      <protection locked="0"/>
    </xf>
    <xf numFmtId="0" fontId="51" fillId="38" borderId="1" xfId="0" applyFont="1" applyFill="1" applyBorder="1" applyAlignment="1">
      <alignment horizontal="center"/>
    </xf>
    <xf numFmtId="4" fontId="45" fillId="38" borderId="1" xfId="0" applyNumberFormat="1" applyFont="1" applyFill="1" applyBorder="1" applyAlignment="1" applyProtection="1">
      <alignment horizontal="right" vertical="center" wrapText="1"/>
      <protection locked="0"/>
    </xf>
    <xf numFmtId="0" fontId="42" fillId="0" borderId="4" xfId="0" applyNumberFormat="1" applyFont="1" applyBorder="1" applyAlignment="1">
      <alignment vertical="top" wrapText="1"/>
    </xf>
    <xf numFmtId="0" fontId="42" fillId="0" borderId="6" xfId="0" applyNumberFormat="1" applyFont="1" applyBorder="1" applyAlignment="1">
      <alignment vertical="top" wrapText="1"/>
    </xf>
    <xf numFmtId="0" fontId="51" fillId="0" borderId="4" xfId="0" applyNumberFormat="1" applyFont="1" applyBorder="1" applyAlignment="1">
      <alignment vertical="top" wrapText="1"/>
    </xf>
    <xf numFmtId="0" fontId="51" fillId="0" borderId="6" xfId="0" applyNumberFormat="1" applyFont="1" applyBorder="1" applyAlignment="1">
      <alignment vertical="top" wrapText="1"/>
    </xf>
    <xf numFmtId="166" fontId="55" fillId="0" borderId="1" xfId="166" applyNumberFormat="1" applyFont="1" applyBorder="1" applyAlignment="1"/>
    <xf numFmtId="0" fontId="42" fillId="0" borderId="6" xfId="0" applyNumberFormat="1" applyFont="1" applyFill="1" applyBorder="1" applyAlignment="1" applyProtection="1">
      <alignment horizontal="left" vertical="center" wrapText="1"/>
    </xf>
    <xf numFmtId="166" fontId="45" fillId="38" borderId="1" xfId="166" applyNumberFormat="1" applyFont="1" applyFill="1" applyBorder="1" applyAlignment="1" applyProtection="1">
      <alignment horizontal="right"/>
      <protection locked="0"/>
    </xf>
    <xf numFmtId="166" fontId="42" fillId="0" borderId="4" xfId="166" applyNumberFormat="1" applyFont="1" applyBorder="1" applyAlignment="1"/>
    <xf numFmtId="0" fontId="51" fillId="0" borderId="4" xfId="0" applyNumberFormat="1" applyFont="1" applyFill="1" applyBorder="1" applyAlignment="1" applyProtection="1">
      <alignment horizontal="left" vertical="center" wrapText="1"/>
    </xf>
    <xf numFmtId="0" fontId="42" fillId="0" borderId="0" xfId="0" applyNumberFormat="1" applyFont="1" applyAlignment="1">
      <alignment horizontal="justify" vertical="top"/>
    </xf>
    <xf numFmtId="0" fontId="44" fillId="38" borderId="0" xfId="0" applyNumberFormat="1" applyFont="1" applyFill="1" applyBorder="1" applyAlignment="1">
      <alignment horizontal="center" vertical="center"/>
    </xf>
    <xf numFmtId="0" fontId="46" fillId="38" borderId="3" xfId="0" applyNumberFormat="1" applyFont="1" applyFill="1" applyBorder="1" applyAlignment="1" applyProtection="1">
      <alignment horizontal="left" vertical="center" wrapText="1"/>
    </xf>
    <xf numFmtId="0" fontId="46" fillId="38" borderId="7" xfId="0" applyNumberFormat="1" applyFont="1" applyFill="1" applyBorder="1" applyAlignment="1" applyProtection="1">
      <alignment horizontal="left" vertical="center" wrapText="1"/>
    </xf>
    <xf numFmtId="0" fontId="46" fillId="38" borderId="22" xfId="0" applyNumberFormat="1" applyFont="1" applyFill="1" applyBorder="1" applyAlignment="1" applyProtection="1">
      <alignment horizontal="left" vertical="center" wrapText="1"/>
    </xf>
    <xf numFmtId="4" fontId="55" fillId="38" borderId="10" xfId="0" applyNumberFormat="1" applyFont="1" applyFill="1" applyBorder="1" applyAlignment="1" applyProtection="1">
      <alignment horizontal="left" vertical="center" wrapText="1"/>
    </xf>
    <xf numFmtId="4" fontId="55" fillId="38" borderId="10" xfId="0" applyNumberFormat="1" applyFont="1" applyFill="1" applyBorder="1" applyAlignment="1" applyProtection="1">
      <alignment vertical="center" wrapText="1"/>
    </xf>
    <xf numFmtId="4" fontId="45" fillId="38" borderId="10" xfId="0" applyNumberFormat="1" applyFont="1" applyFill="1" applyBorder="1" applyAlignment="1" applyProtection="1">
      <alignment horizontal="right" vertical="center" wrapText="1"/>
    </xf>
    <xf numFmtId="4" fontId="55" fillId="38" borderId="9" xfId="0" applyNumberFormat="1" applyFont="1" applyFill="1" applyBorder="1" applyAlignment="1" applyProtection="1">
      <alignment horizontal="right" vertical="center" wrapText="1"/>
    </xf>
    <xf numFmtId="0" fontId="44" fillId="38" borderId="1" xfId="0" applyNumberFormat="1" applyFont="1" applyFill="1" applyBorder="1" applyAlignment="1">
      <alignment horizontal="center" vertical="center"/>
    </xf>
    <xf numFmtId="0" fontId="42" fillId="38" borderId="4" xfId="0" applyNumberFormat="1" applyFont="1" applyFill="1" applyBorder="1" applyAlignment="1">
      <alignment horizontal="justify" vertical="top" wrapText="1"/>
    </xf>
    <xf numFmtId="44" fontId="42" fillId="38" borderId="2" xfId="1" applyFont="1" applyFill="1" applyBorder="1" applyAlignment="1">
      <alignment vertical="top" wrapText="1"/>
    </xf>
    <xf numFmtId="0" fontId="42" fillId="0" borderId="0" xfId="0" applyFont="1" applyAlignment="1">
      <alignment horizontal="left" vertical="top" wrapText="1"/>
    </xf>
    <xf numFmtId="0" fontId="45" fillId="38" borderId="4" xfId="0" applyFont="1" applyFill="1" applyBorder="1" applyAlignment="1">
      <alignment horizontal="center"/>
    </xf>
    <xf numFmtId="49" fontId="42" fillId="38" borderId="3" xfId="0" applyNumberFormat="1" applyFont="1" applyFill="1" applyBorder="1" applyAlignment="1">
      <alignment horizontal="justify" vertical="top" wrapText="1"/>
    </xf>
    <xf numFmtId="49" fontId="51" fillId="38" borderId="3" xfId="0" applyNumberFormat="1" applyFont="1" applyFill="1" applyBorder="1" applyAlignment="1">
      <alignment vertical="center" wrapText="1"/>
    </xf>
    <xf numFmtId="0" fontId="42" fillId="38" borderId="3" xfId="0" applyFont="1" applyFill="1" applyBorder="1" applyAlignment="1">
      <alignment horizontal="center"/>
    </xf>
    <xf numFmtId="0" fontId="42" fillId="0" borderId="8" xfId="0" applyNumberFormat="1" applyFont="1" applyFill="1" applyBorder="1" applyAlignment="1">
      <alignment horizontal="justify" vertical="top" wrapText="1"/>
    </xf>
    <xf numFmtId="0" fontId="42" fillId="38" borderId="6" xfId="0" applyNumberFormat="1" applyFont="1" applyFill="1" applyBorder="1" applyAlignment="1" applyProtection="1">
      <alignment horizontal="left" vertical="center" wrapText="1"/>
    </xf>
    <xf numFmtId="4" fontId="67" fillId="38" borderId="7" xfId="0" applyNumberFormat="1" applyFont="1" applyFill="1" applyBorder="1" applyAlignment="1" applyProtection="1">
      <alignment horizontal="left" vertical="center" wrapText="1"/>
    </xf>
    <xf numFmtId="4" fontId="67" fillId="38" borderId="8" xfId="0" applyNumberFormat="1" applyFont="1" applyFill="1" applyBorder="1" applyAlignment="1" applyProtection="1">
      <alignment horizontal="left" vertical="center" wrapText="1"/>
    </xf>
    <xf numFmtId="4" fontId="55" fillId="38" borderId="7" xfId="0" applyNumberFormat="1" applyFont="1" applyFill="1" applyBorder="1" applyAlignment="1" applyProtection="1">
      <alignment horizontal="right" vertical="center" wrapText="1"/>
    </xf>
    <xf numFmtId="4" fontId="55" fillId="38" borderId="10" xfId="0" applyNumberFormat="1" applyFont="1" applyFill="1" applyBorder="1" applyAlignment="1" applyProtection="1">
      <alignment horizontal="right" vertical="center" wrapText="1"/>
    </xf>
    <xf numFmtId="0" fontId="42" fillId="38" borderId="5" xfId="0" applyNumberFormat="1" applyFont="1" applyFill="1" applyBorder="1" applyAlignment="1" applyProtection="1">
      <alignment horizontal="left" vertical="top" wrapText="1"/>
    </xf>
    <xf numFmtId="0" fontId="42" fillId="0" borderId="8" xfId="0" applyNumberFormat="1" applyFont="1" applyBorder="1" applyAlignment="1">
      <alignment horizontal="justify" vertical="top" wrapText="1"/>
    </xf>
    <xf numFmtId="0" fontId="42" fillId="0" borderId="5" xfId="0" applyNumberFormat="1" applyFont="1" applyFill="1" applyBorder="1" applyAlignment="1">
      <alignment vertical="top" wrapText="1"/>
    </xf>
    <xf numFmtId="0" fontId="42" fillId="0" borderId="5" xfId="0" applyNumberFormat="1" applyFont="1" applyBorder="1" applyAlignment="1">
      <alignment vertical="top" wrapText="1"/>
    </xf>
    <xf numFmtId="0" fontId="42" fillId="38" borderId="4" xfId="0" applyFont="1" applyFill="1" applyBorder="1" applyAlignment="1">
      <alignment horizontal="justify" vertical="top" wrapText="1"/>
    </xf>
    <xf numFmtId="0" fontId="42" fillId="38" borderId="4" xfId="0" applyFont="1" applyFill="1" applyBorder="1" applyAlignment="1">
      <alignment horizontal="left" vertical="top" wrapText="1"/>
    </xf>
    <xf numFmtId="0" fontId="42" fillId="38" borderId="4" xfId="0" applyFont="1" applyFill="1" applyBorder="1" applyAlignment="1">
      <alignment vertical="top" wrapText="1"/>
    </xf>
    <xf numFmtId="0" fontId="42" fillId="38" borderId="4" xfId="0" applyNumberFormat="1" applyFont="1" applyFill="1" applyBorder="1" applyAlignment="1" applyProtection="1">
      <alignment vertical="top" wrapText="1"/>
    </xf>
    <xf numFmtId="0" fontId="42" fillId="0" borderId="4" xfId="0" applyFont="1" applyFill="1" applyBorder="1" applyAlignment="1">
      <alignment horizontal="left" vertical="top"/>
    </xf>
    <xf numFmtId="2" fontId="55" fillId="38" borderId="1" xfId="0" applyNumberFormat="1" applyFont="1" applyFill="1" applyBorder="1" applyAlignment="1">
      <alignment horizontal="right" wrapText="1"/>
    </xf>
    <xf numFmtId="4" fontId="42" fillId="38" borderId="1" xfId="0" applyNumberFormat="1" applyFont="1" applyFill="1" applyBorder="1" applyAlignment="1">
      <alignment horizontal="right" wrapText="1"/>
    </xf>
    <xf numFmtId="0" fontId="42" fillId="38" borderId="4" xfId="0" applyFont="1" applyFill="1" applyBorder="1" applyAlignment="1">
      <alignment horizontal="justify" vertical="center"/>
    </xf>
    <xf numFmtId="0" fontId="45" fillId="38" borderId="4" xfId="0" applyFont="1" applyFill="1" applyBorder="1" applyAlignment="1">
      <alignment horizontal="justify" vertical="center"/>
    </xf>
    <xf numFmtId="0" fontId="42" fillId="38" borderId="4" xfId="120" applyFont="1" applyFill="1" applyBorder="1" applyAlignment="1" applyProtection="1">
      <alignment vertical="top" wrapText="1"/>
    </xf>
    <xf numFmtId="49" fontId="58" fillId="38" borderId="2" xfId="0" applyNumberFormat="1" applyFont="1" applyFill="1" applyBorder="1" applyAlignment="1">
      <alignment horizontal="center" vertical="center"/>
    </xf>
    <xf numFmtId="0" fontId="42" fillId="38" borderId="1" xfId="0" applyFont="1" applyFill="1" applyBorder="1" applyAlignment="1">
      <alignment horizontal="left" vertical="top"/>
    </xf>
    <xf numFmtId="2" fontId="42" fillId="38" borderId="1" xfId="0" applyNumberFormat="1" applyFont="1" applyFill="1" applyBorder="1" applyAlignment="1">
      <alignment horizontal="center" vertical="center" wrapText="1"/>
    </xf>
    <xf numFmtId="0" fontId="46" fillId="39" borderId="1" xfId="0" applyFont="1" applyFill="1" applyBorder="1" applyAlignment="1">
      <alignment vertical="top"/>
    </xf>
    <xf numFmtId="0" fontId="57" fillId="38" borderId="0" xfId="0" applyFont="1" applyFill="1" applyBorder="1" applyAlignment="1" applyProtection="1">
      <alignment horizontal="center" vertical="center" wrapText="1"/>
    </xf>
    <xf numFmtId="0" fontId="54" fillId="38" borderId="0" xfId="0" applyFont="1" applyFill="1" applyBorder="1" applyAlignment="1">
      <alignment vertical="center"/>
    </xf>
    <xf numFmtId="0" fontId="57" fillId="38" borderId="0" xfId="0" applyFont="1" applyFill="1" applyBorder="1" applyAlignment="1" applyProtection="1">
      <alignment vertical="center" wrapText="1"/>
    </xf>
    <xf numFmtId="0" fontId="57" fillId="38" borderId="2" xfId="0" applyFont="1" applyFill="1" applyBorder="1" applyAlignment="1" applyProtection="1">
      <alignment vertical="center" wrapText="1"/>
    </xf>
    <xf numFmtId="0" fontId="44" fillId="38" borderId="0" xfId="0" applyFont="1" applyFill="1" applyBorder="1"/>
    <xf numFmtId="0" fontId="44" fillId="38" borderId="0" xfId="0" applyFont="1" applyFill="1"/>
    <xf numFmtId="0" fontId="44" fillId="38" borderId="0" xfId="120" applyFont="1" applyFill="1" applyBorder="1" applyAlignment="1" applyProtection="1">
      <alignment vertical="center"/>
    </xf>
    <xf numFmtId="49" fontId="57" fillId="45" borderId="2" xfId="0" applyNumberFormat="1" applyFont="1" applyFill="1" applyBorder="1" applyAlignment="1">
      <alignment horizontal="center" vertical="center" wrapText="1"/>
    </xf>
    <xf numFmtId="0" fontId="46" fillId="45" borderId="1" xfId="0" applyFont="1" applyFill="1" applyBorder="1" applyAlignment="1">
      <alignment horizontal="justify" vertical="center" wrapText="1"/>
    </xf>
    <xf numFmtId="4" fontId="46" fillId="39" borderId="3" xfId="0" applyNumberFormat="1" applyFont="1" applyFill="1" applyBorder="1" applyAlignment="1">
      <alignment horizontal="right" wrapText="1"/>
    </xf>
    <xf numFmtId="0" fontId="46" fillId="46" borderId="4" xfId="0" applyFont="1" applyFill="1" applyBorder="1" applyAlignment="1">
      <alignment vertical="top"/>
    </xf>
    <xf numFmtId="49" fontId="53" fillId="39" borderId="4" xfId="0" applyNumberFormat="1" applyFont="1" applyFill="1" applyBorder="1" applyAlignment="1">
      <alignment horizontal="center" vertical="center" wrapText="1"/>
    </xf>
    <xf numFmtId="0" fontId="46" fillId="39" borderId="2" xfId="0" applyFont="1" applyFill="1" applyBorder="1" applyAlignment="1">
      <alignment vertical="top"/>
    </xf>
    <xf numFmtId="0" fontId="42" fillId="39" borderId="1" xfId="0" applyFont="1" applyFill="1" applyBorder="1" applyAlignment="1">
      <alignment horizontal="center" vertical="center"/>
    </xf>
    <xf numFmtId="2" fontId="55" fillId="39" borderId="1" xfId="0" applyNumberFormat="1" applyFont="1" applyFill="1" applyBorder="1" applyAlignment="1">
      <alignment horizontal="right"/>
    </xf>
    <xf numFmtId="4" fontId="42" fillId="39" borderId="1" xfId="0" applyNumberFormat="1" applyFont="1" applyFill="1" applyBorder="1" applyAlignment="1">
      <alignment horizontal="right"/>
    </xf>
    <xf numFmtId="4" fontId="42" fillId="39" borderId="3" xfId="0" applyNumberFormat="1" applyFont="1" applyFill="1" applyBorder="1" applyAlignment="1">
      <alignment horizontal="right" wrapText="1"/>
    </xf>
    <xf numFmtId="49" fontId="53" fillId="46" borderId="2" xfId="0" applyNumberFormat="1" applyFont="1" applyFill="1" applyBorder="1" applyAlignment="1">
      <alignment horizontal="center" vertical="center" wrapText="1"/>
    </xf>
    <xf numFmtId="0" fontId="46" fillId="0" borderId="4" xfId="0" applyFont="1" applyFill="1" applyBorder="1" applyAlignment="1">
      <alignment horizontal="left" vertical="top" wrapText="1"/>
    </xf>
    <xf numFmtId="0" fontId="46" fillId="0" borderId="6" xfId="0" applyFont="1" applyFill="1" applyBorder="1" applyAlignment="1">
      <alignment horizontal="left" vertical="top" wrapText="1"/>
    </xf>
    <xf numFmtId="49" fontId="58" fillId="38" borderId="0" xfId="0" applyNumberFormat="1" applyFont="1" applyFill="1" applyBorder="1" applyAlignment="1">
      <alignment horizontal="center" vertical="center" wrapText="1"/>
    </xf>
    <xf numFmtId="0" fontId="42" fillId="38" borderId="0" xfId="0" applyFont="1" applyFill="1" applyBorder="1" applyAlignment="1">
      <alignment horizontal="justify" vertical="top" wrapText="1"/>
    </xf>
    <xf numFmtId="0" fontId="42" fillId="38" borderId="0" xfId="0" applyFont="1" applyFill="1" applyBorder="1" applyAlignment="1">
      <alignment horizontal="center" vertical="center" wrapText="1"/>
    </xf>
    <xf numFmtId="2" fontId="55" fillId="38" borderId="0" xfId="0" applyNumberFormat="1" applyFont="1" applyFill="1" applyBorder="1" applyAlignment="1">
      <alignment horizontal="right" wrapText="1"/>
    </xf>
    <xf numFmtId="4" fontId="42" fillId="38" borderId="0" xfId="0" applyNumberFormat="1" applyFont="1" applyFill="1" applyBorder="1" applyAlignment="1">
      <alignment horizontal="right" wrapText="1"/>
    </xf>
    <xf numFmtId="165" fontId="40" fillId="45" borderId="1" xfId="0" applyNumberFormat="1" applyFont="1" applyFill="1" applyBorder="1" applyAlignment="1">
      <alignment horizontal="right" vertical="center" wrapText="1"/>
    </xf>
    <xf numFmtId="49" fontId="52" fillId="0" borderId="0" xfId="0" applyNumberFormat="1" applyFont="1" applyFill="1" applyBorder="1" applyAlignment="1">
      <alignment horizontal="center" vertical="center"/>
    </xf>
    <xf numFmtId="0" fontId="51" fillId="0" borderId="0" xfId="0" applyFont="1" applyFill="1" applyBorder="1" applyAlignment="1">
      <alignment horizontal="left" vertical="top" wrapText="1"/>
    </xf>
    <xf numFmtId="0" fontId="41" fillId="0" borderId="0" xfId="0" applyFont="1" applyFill="1" applyAlignment="1">
      <alignment horizontal="left"/>
    </xf>
    <xf numFmtId="0" fontId="51" fillId="0" borderId="0" xfId="0" applyFont="1" applyFill="1" applyBorder="1" applyAlignment="1">
      <alignment horizontal="left"/>
    </xf>
    <xf numFmtId="4" fontId="70" fillId="0" borderId="0" xfId="0" applyNumberFormat="1" applyFont="1" applyFill="1" applyBorder="1" applyAlignment="1">
      <alignment horizontal="right"/>
    </xf>
    <xf numFmtId="4" fontId="51" fillId="0" borderId="0" xfId="0" applyNumberFormat="1" applyFont="1" applyFill="1" applyBorder="1" applyAlignment="1">
      <alignment horizontal="right" vertical="center"/>
    </xf>
    <xf numFmtId="4" fontId="51" fillId="0" borderId="0" xfId="0" applyNumberFormat="1" applyFont="1" applyFill="1" applyBorder="1" applyAlignment="1">
      <alignment horizontal="right"/>
    </xf>
    <xf numFmtId="0" fontId="41" fillId="0" borderId="0" xfId="0" applyFont="1" applyFill="1"/>
    <xf numFmtId="0" fontId="51" fillId="0" borderId="0" xfId="0" applyFont="1" applyFill="1" applyBorder="1" applyAlignment="1">
      <alignment horizontal="center"/>
    </xf>
    <xf numFmtId="0" fontId="41" fillId="0" borderId="0" xfId="0" applyFont="1" applyFill="1" applyBorder="1"/>
    <xf numFmtId="49" fontId="56" fillId="46" borderId="4" xfId="0" applyNumberFormat="1" applyFont="1" applyFill="1" applyBorder="1" applyAlignment="1" applyProtection="1">
      <alignment horizontal="center" vertical="center" wrapText="1"/>
    </xf>
    <xf numFmtId="0" fontId="54" fillId="0" borderId="0" xfId="0" applyFont="1" applyBorder="1"/>
    <xf numFmtId="4" fontId="60" fillId="38" borderId="7" xfId="0" applyNumberFormat="1" applyFont="1" applyFill="1" applyBorder="1" applyAlignment="1" applyProtection="1">
      <alignment horizontal="left" vertical="center" wrapText="1"/>
    </xf>
    <xf numFmtId="4" fontId="55" fillId="0" borderId="0" xfId="0" applyNumberFormat="1" applyFont="1" applyBorder="1"/>
    <xf numFmtId="4" fontId="46" fillId="38" borderId="7" xfId="0" applyNumberFormat="1" applyFont="1" applyFill="1" applyBorder="1" applyAlignment="1" applyProtection="1">
      <alignment horizontal="left" vertical="center" wrapText="1"/>
    </xf>
    <xf numFmtId="4" fontId="45" fillId="0" borderId="0" xfId="0" applyNumberFormat="1" applyFont="1" applyBorder="1"/>
    <xf numFmtId="4" fontId="45" fillId="38" borderId="7" xfId="0" applyNumberFormat="1" applyFont="1" applyFill="1" applyBorder="1" applyAlignment="1">
      <alignment horizontal="right"/>
    </xf>
    <xf numFmtId="14" fontId="56" fillId="38" borderId="7" xfId="0" applyNumberFormat="1" applyFont="1" applyFill="1" applyBorder="1" applyAlignment="1">
      <alignment horizontal="center" vertical="center"/>
    </xf>
    <xf numFmtId="0" fontId="45" fillId="38" borderId="4" xfId="0" applyFont="1" applyFill="1" applyBorder="1" applyAlignment="1">
      <alignment horizontal="left" vertical="center" wrapText="1"/>
    </xf>
    <xf numFmtId="14" fontId="44" fillId="38" borderId="7" xfId="0" applyNumberFormat="1" applyFont="1" applyFill="1" applyBorder="1" applyAlignment="1">
      <alignment horizontal="center" vertical="center"/>
    </xf>
    <xf numFmtId="0" fontId="60" fillId="38" borderId="7" xfId="0" applyNumberFormat="1" applyFont="1" applyFill="1" applyBorder="1" applyAlignment="1" applyProtection="1">
      <alignment horizontal="left" vertical="center" wrapText="1"/>
    </xf>
    <xf numFmtId="0" fontId="55" fillId="0" borderId="0" xfId="0" applyFont="1" applyBorder="1"/>
    <xf numFmtId="49" fontId="44" fillId="48" borderId="4" xfId="0" applyNumberFormat="1" applyFont="1" applyFill="1" applyBorder="1" applyAlignment="1" applyProtection="1">
      <alignment horizontal="center" vertical="center" wrapText="1"/>
    </xf>
    <xf numFmtId="0" fontId="44" fillId="48" borderId="3" xfId="0" applyFont="1" applyFill="1" applyBorder="1" applyAlignment="1" applyProtection="1">
      <alignment vertical="center" wrapText="1"/>
    </xf>
    <xf numFmtId="0" fontId="41" fillId="0" borderId="0" xfId="0" applyFont="1" applyFill="1" applyAlignment="1">
      <alignment horizontal="left" wrapText="1"/>
    </xf>
    <xf numFmtId="0" fontId="45" fillId="37" borderId="5" xfId="0" applyFont="1" applyFill="1" applyBorder="1" applyAlignment="1" applyProtection="1">
      <alignment horizontal="center"/>
      <protection locked="0"/>
    </xf>
    <xf numFmtId="0" fontId="46" fillId="39" borderId="2" xfId="0" applyNumberFormat="1" applyFont="1" applyFill="1" applyBorder="1" applyAlignment="1" applyProtection="1">
      <alignment horizontal="left" vertical="center" wrapText="1"/>
    </xf>
    <xf numFmtId="0" fontId="46" fillId="39" borderId="1" xfId="0" applyNumberFormat="1" applyFont="1" applyFill="1" applyBorder="1" applyAlignment="1" applyProtection="1">
      <alignment horizontal="left" vertical="center" wrapText="1"/>
    </xf>
    <xf numFmtId="0" fontId="45" fillId="0" borderId="0" xfId="0" applyFont="1" applyBorder="1"/>
    <xf numFmtId="0" fontId="45" fillId="37" borderId="4" xfId="0" applyFont="1" applyFill="1" applyBorder="1" applyAlignment="1" applyProtection="1">
      <alignment horizontal="center"/>
      <protection locked="0"/>
    </xf>
    <xf numFmtId="0" fontId="45" fillId="0" borderId="0" xfId="0" applyFont="1"/>
    <xf numFmtId="0" fontId="45" fillId="0" borderId="3" xfId="0" applyFont="1" applyBorder="1" applyAlignment="1">
      <alignment horizontal="center" wrapText="1"/>
    </xf>
    <xf numFmtId="0" fontId="45" fillId="0" borderId="4" xfId="0" applyFont="1" applyBorder="1" applyAlignment="1">
      <alignment horizontal="center" vertical="center"/>
    </xf>
    <xf numFmtId="0" fontId="45" fillId="0" borderId="4" xfId="0" applyFont="1" applyBorder="1" applyAlignment="1">
      <alignment horizontal="center" wrapText="1"/>
    </xf>
    <xf numFmtId="49" fontId="46" fillId="38" borderId="2" xfId="138" applyNumberFormat="1" applyFont="1" applyFill="1" applyBorder="1" applyAlignment="1">
      <alignment horizontal="center" vertical="center" wrapText="1"/>
    </xf>
    <xf numFmtId="49" fontId="46" fillId="38" borderId="1" xfId="138" applyNumberFormat="1" applyFont="1" applyFill="1" applyBorder="1" applyAlignment="1">
      <alignment horizontal="center" vertical="center" wrapText="1"/>
    </xf>
    <xf numFmtId="49" fontId="46" fillId="38" borderId="3" xfId="138" applyNumberFormat="1" applyFont="1" applyFill="1" applyBorder="1" applyAlignment="1">
      <alignment horizontal="center" vertical="center" wrapText="1"/>
    </xf>
    <xf numFmtId="0" fontId="45" fillId="0" borderId="5" xfId="0" applyFont="1" applyBorder="1" applyAlignment="1">
      <alignment horizontal="center" vertical="center"/>
    </xf>
    <xf numFmtId="0" fontId="75" fillId="0" borderId="0" xfId="0" applyNumberFormat="1" applyFont="1" applyAlignment="1">
      <alignment horizontal="justify" vertical="top" wrapText="1"/>
    </xf>
    <xf numFmtId="0" fontId="45" fillId="0" borderId="5" xfId="0" applyFont="1" applyBorder="1" applyAlignment="1">
      <alignment horizontal="center" wrapText="1"/>
    </xf>
    <xf numFmtId="4" fontId="43" fillId="0" borderId="5" xfId="0" applyNumberFormat="1" applyFont="1" applyBorder="1"/>
    <xf numFmtId="4" fontId="42" fillId="37" borderId="5" xfId="0" applyNumberFormat="1" applyFont="1" applyFill="1" applyBorder="1" applyAlignment="1" applyProtection="1">
      <alignment horizontal="right" vertical="center" wrapText="1"/>
      <protection locked="0"/>
    </xf>
    <xf numFmtId="4" fontId="45" fillId="0" borderId="5" xfId="0" applyNumberFormat="1" applyFont="1" applyBorder="1" applyAlignment="1">
      <alignment horizontal="right"/>
    </xf>
    <xf numFmtId="0" fontId="45" fillId="0" borderId="6" xfId="0" applyFont="1" applyBorder="1" applyAlignment="1">
      <alignment horizontal="center" wrapText="1"/>
    </xf>
    <xf numFmtId="4" fontId="43" fillId="0" borderId="6" xfId="0" applyNumberFormat="1" applyFont="1" applyBorder="1"/>
    <xf numFmtId="4" fontId="42" fillId="37" borderId="6" xfId="0" applyNumberFormat="1" applyFont="1" applyFill="1" applyBorder="1" applyAlignment="1" applyProtection="1">
      <alignment horizontal="right" vertical="center" wrapText="1"/>
      <protection locked="0"/>
    </xf>
    <xf numFmtId="4" fontId="45" fillId="0" borderId="6" xfId="0" applyNumberFormat="1" applyFont="1" applyBorder="1" applyAlignment="1">
      <alignment horizontal="right"/>
    </xf>
    <xf numFmtId="49" fontId="75" fillId="0" borderId="4" xfId="0" applyNumberFormat="1" applyFont="1" applyBorder="1" applyAlignment="1">
      <alignment horizontal="justify" vertical="top" wrapText="1"/>
    </xf>
    <xf numFmtId="0" fontId="45" fillId="0" borderId="5" xfId="0" applyFont="1" applyBorder="1" applyAlignment="1">
      <alignment wrapText="1"/>
    </xf>
    <xf numFmtId="0" fontId="75" fillId="0" borderId="4" xfId="0" applyNumberFormat="1" applyFont="1" applyBorder="1" applyAlignment="1">
      <alignment horizontal="justify" vertical="top"/>
    </xf>
    <xf numFmtId="0" fontId="75" fillId="0" borderId="4" xfId="0" applyNumberFormat="1" applyFont="1" applyBorder="1" applyAlignment="1">
      <alignment horizontal="justify" vertical="top" wrapText="1"/>
    </xf>
    <xf numFmtId="0" fontId="45" fillId="37" borderId="4" xfId="0" applyFont="1" applyFill="1" applyBorder="1"/>
    <xf numFmtId="0" fontId="75" fillId="0" borderId="4" xfId="0" applyFont="1" applyBorder="1" applyAlignment="1">
      <alignment horizontal="center"/>
    </xf>
    <xf numFmtId="0" fontId="75" fillId="0" borderId="4" xfId="0" applyNumberFormat="1" applyFont="1" applyFill="1" applyBorder="1" applyAlignment="1">
      <alignment horizontal="justify" vertical="top" wrapText="1"/>
    </xf>
    <xf numFmtId="49" fontId="75" fillId="0" borderId="4" xfId="0" applyNumberFormat="1" applyFont="1" applyBorder="1" applyAlignment="1">
      <alignment horizontal="justify" vertical="top"/>
    </xf>
    <xf numFmtId="0" fontId="75" fillId="0" borderId="1" xfId="0" applyNumberFormat="1" applyFont="1" applyBorder="1" applyAlignment="1">
      <alignment horizontal="justify" vertical="top" wrapText="1"/>
    </xf>
    <xf numFmtId="0" fontId="45" fillId="37" borderId="4" xfId="0" applyFont="1" applyFill="1" applyBorder="1" applyAlignment="1">
      <alignment horizontal="center"/>
    </xf>
    <xf numFmtId="49" fontId="76" fillId="0" borderId="4" xfId="0" applyNumberFormat="1" applyFont="1" applyBorder="1" applyAlignment="1">
      <alignment horizontal="justify" vertical="top" wrapText="1"/>
    </xf>
    <xf numFmtId="4" fontId="46" fillId="39" borderId="4" xfId="0" applyNumberFormat="1" applyFont="1" applyFill="1" applyBorder="1" applyAlignment="1" applyProtection="1">
      <alignment vertical="center" wrapText="1"/>
    </xf>
    <xf numFmtId="49" fontId="76" fillId="38" borderId="4" xfId="0" applyNumberFormat="1" applyFont="1" applyFill="1" applyBorder="1" applyAlignment="1">
      <alignment horizontal="justify" vertical="top" wrapText="1"/>
    </xf>
    <xf numFmtId="49" fontId="75" fillId="38" borderId="4" xfId="0" applyNumberFormat="1" applyFont="1" applyFill="1" applyBorder="1" applyAlignment="1">
      <alignment horizontal="justify" vertical="top" wrapText="1"/>
    </xf>
    <xf numFmtId="0" fontId="51" fillId="38" borderId="4" xfId="0" applyFont="1" applyFill="1" applyBorder="1" applyAlignment="1" applyProtection="1">
      <alignment horizontal="center" vertical="center" wrapText="1"/>
    </xf>
    <xf numFmtId="0" fontId="46" fillId="37" borderId="4" xfId="0" applyNumberFormat="1" applyFont="1" applyFill="1" applyBorder="1" applyAlignment="1" applyProtection="1">
      <alignment horizontal="left" vertical="center" wrapText="1"/>
    </xf>
    <xf numFmtId="4" fontId="51" fillId="38" borderId="4" xfId="0" applyNumberFormat="1" applyFont="1" applyFill="1" applyBorder="1" applyAlignment="1" applyProtection="1">
      <alignment vertical="center" wrapText="1"/>
    </xf>
    <xf numFmtId="0" fontId="75" fillId="0" borderId="5" xfId="0" applyNumberFormat="1" applyFont="1" applyBorder="1" applyAlignment="1">
      <alignment horizontal="justify" vertical="top" wrapText="1"/>
    </xf>
    <xf numFmtId="0" fontId="75" fillId="0" borderId="6" xfId="0" applyNumberFormat="1" applyFont="1" applyBorder="1" applyAlignment="1">
      <alignment horizontal="justify" vertical="top" wrapText="1"/>
    </xf>
    <xf numFmtId="4" fontId="51" fillId="38" borderId="4" xfId="0" applyNumberFormat="1" applyFont="1" applyFill="1" applyBorder="1" applyAlignment="1" applyProtection="1">
      <alignment wrapText="1"/>
    </xf>
    <xf numFmtId="0" fontId="75" fillId="0" borderId="7" xfId="0" applyNumberFormat="1" applyFont="1" applyBorder="1" applyAlignment="1">
      <alignment horizontal="justify" vertical="top" wrapText="1"/>
    </xf>
    <xf numFmtId="0" fontId="75" fillId="0" borderId="22" xfId="0" applyNumberFormat="1" applyFont="1" applyBorder="1" applyAlignment="1">
      <alignment horizontal="justify" vertical="top" wrapText="1"/>
    </xf>
    <xf numFmtId="0" fontId="75" fillId="0" borderId="21" xfId="0" applyNumberFormat="1" applyFont="1" applyBorder="1" applyAlignment="1">
      <alignment horizontal="justify" vertical="top" wrapText="1"/>
    </xf>
    <xf numFmtId="4" fontId="55" fillId="38" borderId="25" xfId="0" applyNumberFormat="1" applyFont="1" applyFill="1" applyBorder="1" applyAlignment="1" applyProtection="1">
      <alignment vertical="center" wrapText="1"/>
    </xf>
    <xf numFmtId="4" fontId="55" fillId="38" borderId="24" xfId="0" applyNumberFormat="1" applyFont="1" applyFill="1" applyBorder="1" applyAlignment="1" applyProtection="1">
      <alignment vertical="center" wrapText="1"/>
    </xf>
    <xf numFmtId="4" fontId="55" fillId="38" borderId="0" xfId="0" applyNumberFormat="1" applyFont="1" applyFill="1" applyBorder="1" applyAlignment="1" applyProtection="1">
      <alignment vertical="center" wrapText="1"/>
    </xf>
    <xf numFmtId="4" fontId="55" fillId="38" borderId="8" xfId="0" applyNumberFormat="1" applyFont="1" applyFill="1" applyBorder="1" applyAlignment="1" applyProtection="1">
      <alignment vertical="center" wrapText="1"/>
    </xf>
    <xf numFmtId="0" fontId="46" fillId="38" borderId="5" xfId="0" applyNumberFormat="1" applyFont="1" applyFill="1" applyBorder="1" applyAlignment="1">
      <alignment horizontal="justify" vertical="top" wrapText="1"/>
    </xf>
    <xf numFmtId="0" fontId="45" fillId="38" borderId="0" xfId="0" applyFont="1" applyFill="1" applyAlignment="1">
      <alignment horizontal="left" vertical="top" wrapText="1"/>
    </xf>
    <xf numFmtId="0" fontId="42" fillId="38" borderId="0" xfId="0" applyFont="1" applyFill="1" applyAlignment="1">
      <alignment horizontal="left" vertical="top" wrapText="1"/>
    </xf>
    <xf numFmtId="166" fontId="42" fillId="38" borderId="4" xfId="166" applyNumberFormat="1" applyFont="1" applyFill="1" applyBorder="1" applyAlignment="1">
      <alignment horizontal="right"/>
    </xf>
    <xf numFmtId="166" fontId="55" fillId="38" borderId="4" xfId="166" applyNumberFormat="1" applyFont="1" applyFill="1" applyBorder="1" applyAlignment="1"/>
    <xf numFmtId="0" fontId="45" fillId="38" borderId="4" xfId="0" applyFont="1" applyFill="1" applyBorder="1" applyAlignment="1">
      <alignment horizontal="left" vertical="top" wrapText="1"/>
    </xf>
    <xf numFmtId="0" fontId="50" fillId="0" borderId="0" xfId="0" applyFont="1" applyAlignment="1">
      <alignment horizontal="center" vertical="center"/>
    </xf>
    <xf numFmtId="0" fontId="19" fillId="0" borderId="0" xfId="0" applyFont="1" applyAlignment="1">
      <alignment horizontal="center"/>
    </xf>
    <xf numFmtId="0" fontId="20" fillId="0" borderId="0" xfId="0" applyFont="1" applyAlignment="1">
      <alignment horizontal="center"/>
    </xf>
    <xf numFmtId="0" fontId="23" fillId="0" borderId="0" xfId="0" applyFont="1" applyAlignment="1">
      <alignment horizontal="center" wrapText="1"/>
    </xf>
    <xf numFmtId="0" fontId="37" fillId="0" borderId="0" xfId="0" applyFont="1" applyFill="1" applyAlignment="1">
      <alignment horizontal="center" vertical="top" wrapText="1"/>
    </xf>
    <xf numFmtId="0" fontId="37" fillId="0" borderId="0" xfId="0" applyFont="1" applyFill="1" applyAlignment="1">
      <alignment horizontal="center" vertical="top"/>
    </xf>
    <xf numFmtId="0" fontId="19" fillId="0" borderId="0" xfId="0" applyFont="1" applyAlignment="1">
      <alignment horizontal="center" vertical="center" wrapText="1"/>
    </xf>
    <xf numFmtId="0" fontId="19" fillId="0" borderId="0" xfId="0" applyFont="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xf>
    <xf numFmtId="0" fontId="23" fillId="0" borderId="0" xfId="0" applyFont="1" applyAlignment="1">
      <alignment horizontal="center" vertical="center" wrapText="1"/>
    </xf>
    <xf numFmtId="0" fontId="39" fillId="35" borderId="4" xfId="120" applyFont="1" applyFill="1" applyBorder="1" applyAlignment="1">
      <alignment horizontal="center" vertical="center"/>
    </xf>
    <xf numFmtId="0" fontId="41" fillId="37" borderId="0" xfId="0" applyFont="1" applyFill="1" applyBorder="1" applyAlignment="1">
      <alignment horizontal="left" vertical="top" wrapText="1"/>
    </xf>
    <xf numFmtId="0" fontId="0" fillId="0" borderId="0" xfId="0" applyAlignment="1">
      <alignment horizontal="left" vertical="top" wrapText="1"/>
    </xf>
    <xf numFmtId="0" fontId="45" fillId="0" borderId="5" xfId="0" applyFont="1" applyBorder="1" applyAlignment="1">
      <alignment horizontal="center"/>
    </xf>
    <xf numFmtId="14" fontId="42" fillId="0" borderId="4" xfId="0" applyNumberFormat="1" applyFont="1" applyFill="1" applyBorder="1" applyAlignment="1">
      <alignment horizontal="center" vertical="center"/>
    </xf>
    <xf numFmtId="0" fontId="42" fillId="0" borderId="4" xfId="0" applyNumberFormat="1" applyFont="1" applyFill="1" applyBorder="1" applyAlignment="1">
      <alignment horizontal="center" vertical="center"/>
    </xf>
    <xf numFmtId="0" fontId="42" fillId="0" borderId="5" xfId="0" applyNumberFormat="1" applyFont="1" applyFill="1" applyBorder="1" applyAlignment="1">
      <alignment horizontal="center" vertical="center" wrapText="1"/>
    </xf>
    <xf numFmtId="0" fontId="42" fillId="0" borderId="6" xfId="0" applyNumberFormat="1" applyFont="1" applyFill="1" applyBorder="1" applyAlignment="1">
      <alignment horizontal="center" vertical="center" wrapText="1"/>
    </xf>
    <xf numFmtId="0" fontId="45" fillId="37" borderId="5" xfId="0" applyFont="1" applyFill="1" applyBorder="1" applyAlignment="1" applyProtection="1">
      <alignment horizontal="center"/>
      <protection locked="0"/>
    </xf>
    <xf numFmtId="0" fontId="45" fillId="37" borderId="21" xfId="0" applyFont="1" applyFill="1" applyBorder="1" applyAlignment="1" applyProtection="1">
      <alignment horizontal="center"/>
      <protection locked="0"/>
    </xf>
    <xf numFmtId="0" fontId="42" fillId="0" borderId="5" xfId="0" applyNumberFormat="1" applyFont="1" applyFill="1" applyBorder="1" applyAlignment="1">
      <alignment horizontal="center" vertical="center"/>
    </xf>
    <xf numFmtId="0" fontId="42" fillId="0" borderId="21" xfId="0" applyNumberFormat="1" applyFont="1" applyFill="1" applyBorder="1" applyAlignment="1">
      <alignment horizontal="center" vertical="center"/>
    </xf>
    <xf numFmtId="0" fontId="42" fillId="38" borderId="5" xfId="0" applyFont="1" applyFill="1" applyBorder="1" applyAlignment="1" applyProtection="1">
      <alignment horizontal="center" vertical="center" wrapText="1"/>
    </xf>
    <xf numFmtId="0" fontId="42" fillId="38" borderId="21" xfId="0" applyFont="1" applyFill="1" applyBorder="1" applyAlignment="1" applyProtection="1">
      <alignment horizontal="center" vertical="center" wrapText="1"/>
    </xf>
    <xf numFmtId="2" fontId="45" fillId="37" borderId="5" xfId="0" applyNumberFormat="1" applyFont="1" applyFill="1" applyBorder="1" applyAlignment="1" applyProtection="1">
      <alignment horizontal="center" vertical="center" wrapText="1"/>
      <protection locked="0"/>
    </xf>
    <xf numFmtId="2" fontId="45" fillId="37" borderId="21"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lignment horizontal="center" vertical="center"/>
    </xf>
    <xf numFmtId="0" fontId="45" fillId="0" borderId="23" xfId="0" applyNumberFormat="1" applyFont="1" applyFill="1" applyBorder="1" applyAlignment="1">
      <alignment horizontal="center" vertical="center"/>
    </xf>
    <xf numFmtId="0" fontId="45" fillId="0" borderId="9" xfId="0" applyNumberFormat="1" applyFont="1" applyFill="1" applyBorder="1" applyAlignment="1">
      <alignment horizontal="center" vertical="center"/>
    </xf>
    <xf numFmtId="0" fontId="46" fillId="39" borderId="2" xfId="0" applyNumberFormat="1" applyFont="1" applyFill="1" applyBorder="1" applyAlignment="1" applyProtection="1">
      <alignment horizontal="left" vertical="center" wrapText="1"/>
    </xf>
    <xf numFmtId="0" fontId="46" fillId="39" borderId="1" xfId="0" applyNumberFormat="1" applyFont="1" applyFill="1" applyBorder="1" applyAlignment="1" applyProtection="1">
      <alignment horizontal="left" vertical="center" wrapText="1"/>
    </xf>
    <xf numFmtId="0" fontId="46" fillId="39" borderId="3" xfId="0" applyNumberFormat="1" applyFont="1" applyFill="1" applyBorder="1" applyAlignment="1" applyProtection="1">
      <alignment horizontal="left" vertical="center" wrapText="1"/>
    </xf>
    <xf numFmtId="2" fontId="45" fillId="37" borderId="6" xfId="0" applyNumberFormat="1" applyFont="1" applyFill="1" applyBorder="1" applyAlignment="1" applyProtection="1">
      <alignment horizontal="center" vertical="center" wrapText="1"/>
      <protection locked="0"/>
    </xf>
    <xf numFmtId="2" fontId="45" fillId="37" borderId="1" xfId="0" applyNumberFormat="1" applyFont="1" applyFill="1" applyBorder="1" applyAlignment="1" applyProtection="1">
      <alignment horizontal="center" vertical="center" wrapText="1"/>
      <protection locked="0"/>
    </xf>
    <xf numFmtId="2" fontId="45" fillId="37" borderId="4" xfId="0" applyNumberFormat="1" applyFont="1" applyFill="1" applyBorder="1" applyAlignment="1" applyProtection="1">
      <alignment horizontal="center" vertical="center" wrapText="1"/>
      <protection locked="0"/>
    </xf>
    <xf numFmtId="0" fontId="42" fillId="38" borderId="6" xfId="0" applyFont="1" applyFill="1" applyBorder="1" applyAlignment="1" applyProtection="1">
      <alignment horizontal="center" vertical="center" wrapText="1"/>
    </xf>
    <xf numFmtId="4" fontId="55" fillId="38" borderId="25" xfId="0" applyNumberFormat="1" applyFont="1" applyFill="1" applyBorder="1" applyAlignment="1" applyProtection="1">
      <alignment horizontal="center" vertical="center" wrapText="1"/>
    </xf>
    <xf numFmtId="4" fontId="55" fillId="38" borderId="7" xfId="0" applyNumberFormat="1" applyFont="1" applyFill="1" applyBorder="1" applyAlignment="1" applyProtection="1">
      <alignment horizontal="center" vertical="center" wrapText="1"/>
    </xf>
    <xf numFmtId="4" fontId="55" fillId="38" borderId="24" xfId="0" applyNumberFormat="1" applyFont="1" applyFill="1" applyBorder="1" applyAlignment="1" applyProtection="1">
      <alignment horizontal="center" vertical="center" wrapText="1"/>
    </xf>
    <xf numFmtId="4" fontId="55" fillId="38" borderId="0" xfId="0" applyNumberFormat="1" applyFont="1" applyFill="1" applyBorder="1" applyAlignment="1" applyProtection="1">
      <alignment horizontal="center" vertical="center" wrapText="1"/>
    </xf>
    <xf numFmtId="4" fontId="55" fillId="38" borderId="8" xfId="0" applyNumberFormat="1" applyFont="1" applyFill="1" applyBorder="1" applyAlignment="1" applyProtection="1">
      <alignment horizontal="center" vertical="center" wrapText="1"/>
    </xf>
    <xf numFmtId="4" fontId="55" fillId="38" borderId="10" xfId="0" applyNumberFormat="1" applyFont="1" applyFill="1" applyBorder="1" applyAlignment="1" applyProtection="1">
      <alignment horizontal="center" vertical="center" wrapText="1"/>
    </xf>
    <xf numFmtId="49" fontId="58" fillId="0" borderId="5" xfId="0" applyNumberFormat="1" applyFont="1" applyFill="1" applyBorder="1" applyAlignment="1">
      <alignment horizontal="center" vertical="center" wrapText="1"/>
    </xf>
    <xf numFmtId="49" fontId="58" fillId="0" borderId="6" xfId="0" applyNumberFormat="1" applyFont="1" applyFill="1" applyBorder="1" applyAlignment="1">
      <alignment horizontal="center" vertical="center" wrapText="1"/>
    </xf>
    <xf numFmtId="0" fontId="42" fillId="37" borderId="4" xfId="0" applyFont="1" applyFill="1" applyBorder="1" applyAlignment="1" applyProtection="1">
      <alignment horizontal="center" vertical="top"/>
      <protection locked="0"/>
    </xf>
    <xf numFmtId="0" fontId="42" fillId="0" borderId="2" xfId="0" applyFont="1" applyFill="1" applyBorder="1" applyAlignment="1">
      <alignment horizontal="right"/>
    </xf>
    <xf numFmtId="0" fontId="42" fillId="0" borderId="1" xfId="0" applyFont="1" applyFill="1" applyBorder="1" applyAlignment="1">
      <alignment horizontal="right"/>
    </xf>
    <xf numFmtId="0" fontId="42" fillId="0" borderId="3" xfId="0" applyFont="1" applyFill="1" applyBorder="1" applyAlignment="1">
      <alignment horizontal="right"/>
    </xf>
    <xf numFmtId="0" fontId="45" fillId="0" borderId="5" xfId="0" applyNumberFormat="1" applyFont="1" applyBorder="1" applyAlignment="1">
      <alignment horizontal="center" vertical="center" wrapText="1"/>
    </xf>
    <xf numFmtId="0" fontId="45" fillId="0" borderId="6" xfId="0" applyNumberFormat="1" applyFont="1" applyBorder="1" applyAlignment="1">
      <alignment horizontal="center" vertical="center" wrapText="1"/>
    </xf>
    <xf numFmtId="0" fontId="45" fillId="37" borderId="4" xfId="0" applyNumberFormat="1" applyFont="1" applyFill="1" applyBorder="1" applyAlignment="1">
      <alignment horizontal="center" vertical="top" wrapText="1"/>
    </xf>
    <xf numFmtId="0" fontId="45" fillId="0" borderId="2" xfId="0" applyNumberFormat="1" applyFont="1" applyBorder="1" applyAlignment="1">
      <alignment horizontal="center" vertical="top" wrapText="1"/>
    </xf>
    <xf numFmtId="0" fontId="45" fillId="0" borderId="1" xfId="0" applyNumberFormat="1" applyFont="1" applyBorder="1" applyAlignment="1">
      <alignment horizontal="center" vertical="top" wrapText="1"/>
    </xf>
    <xf numFmtId="0" fontId="58" fillId="38" borderId="5" xfId="0" applyFont="1" applyFill="1" applyBorder="1" applyAlignment="1" applyProtection="1">
      <alignment horizontal="center" vertical="center" wrapText="1"/>
    </xf>
    <xf numFmtId="0" fontId="58" fillId="38" borderId="6" xfId="0" applyFont="1" applyFill="1" applyBorder="1" applyAlignment="1" applyProtection="1">
      <alignment horizontal="center" vertical="center" wrapText="1"/>
    </xf>
    <xf numFmtId="2" fontId="41" fillId="37" borderId="5" xfId="0" applyNumberFormat="1" applyFont="1" applyFill="1" applyBorder="1" applyAlignment="1" applyProtection="1">
      <alignment horizontal="center" vertical="center" wrapText="1"/>
      <protection locked="0"/>
    </xf>
    <xf numFmtId="0" fontId="41" fillId="37" borderId="6" xfId="0" applyFont="1" applyFill="1" applyBorder="1" applyAlignment="1" applyProtection="1">
      <alignment horizontal="center" vertical="center" wrapText="1"/>
      <protection locked="0"/>
    </xf>
    <xf numFmtId="4" fontId="67" fillId="38" borderId="2" xfId="0" applyNumberFormat="1" applyFont="1" applyFill="1" applyBorder="1" applyAlignment="1" applyProtection="1">
      <alignment horizontal="center" vertical="center" wrapText="1"/>
    </xf>
    <xf numFmtId="4" fontId="67" fillId="38" borderId="1" xfId="0" applyNumberFormat="1" applyFont="1" applyFill="1" applyBorder="1" applyAlignment="1" applyProtection="1">
      <alignment horizontal="center" vertical="center" wrapText="1"/>
    </xf>
    <xf numFmtId="2" fontId="41" fillId="37" borderId="6" xfId="0" applyNumberFormat="1" applyFont="1" applyFill="1" applyBorder="1" applyAlignment="1" applyProtection="1">
      <alignment horizontal="center" vertical="center" wrapText="1"/>
      <protection locked="0"/>
    </xf>
    <xf numFmtId="0" fontId="45" fillId="0" borderId="24" xfId="0" applyFont="1" applyBorder="1" applyAlignment="1">
      <alignment horizontal="center"/>
    </xf>
    <xf numFmtId="0" fontId="45" fillId="0" borderId="0" xfId="0" applyFont="1" applyAlignment="1">
      <alignment horizontal="center"/>
    </xf>
    <xf numFmtId="0" fontId="51" fillId="0" borderId="8" xfId="0" applyFont="1" applyBorder="1" applyAlignment="1">
      <alignment horizontal="center"/>
    </xf>
    <xf numFmtId="0" fontId="51" fillId="0" borderId="10" xfId="0" applyFont="1" applyBorder="1" applyAlignment="1">
      <alignment horizontal="center"/>
    </xf>
    <xf numFmtId="0" fontId="58" fillId="38" borderId="21" xfId="0" applyFont="1" applyFill="1" applyBorder="1" applyAlignment="1" applyProtection="1">
      <alignment horizontal="center" vertical="center" wrapText="1"/>
    </xf>
    <xf numFmtId="2" fontId="41" fillId="37" borderId="21" xfId="0" applyNumberFormat="1" applyFont="1" applyFill="1" applyBorder="1" applyAlignment="1" applyProtection="1">
      <alignment horizontal="center" vertical="center" wrapText="1"/>
      <protection locked="0"/>
    </xf>
    <xf numFmtId="0" fontId="51" fillId="0" borderId="2" xfId="0" applyFont="1" applyBorder="1" applyAlignment="1">
      <alignment horizontal="center"/>
    </xf>
    <xf numFmtId="0" fontId="51" fillId="0" borderId="1" xfId="0" applyFont="1" applyBorder="1" applyAlignment="1">
      <alignment horizontal="center"/>
    </xf>
    <xf numFmtId="166" fontId="42" fillId="0" borderId="2" xfId="166" applyNumberFormat="1" applyFont="1" applyBorder="1" applyAlignment="1">
      <alignment horizontal="center"/>
    </xf>
    <xf numFmtId="166" fontId="42" fillId="0" borderId="1" xfId="166" applyNumberFormat="1" applyFont="1" applyBorder="1" applyAlignment="1">
      <alignment horizontal="center"/>
    </xf>
    <xf numFmtId="166" fontId="42" fillId="0" borderId="3" xfId="166" applyNumberFormat="1" applyFont="1" applyBorder="1" applyAlignment="1">
      <alignment horizontal="center"/>
    </xf>
    <xf numFmtId="0" fontId="61" fillId="35" borderId="4" xfId="120" applyFont="1" applyFill="1" applyBorder="1" applyAlignment="1" applyProtection="1">
      <alignment horizontal="center" vertical="center"/>
    </xf>
    <xf numFmtId="0" fontId="45" fillId="37" borderId="6" xfId="0" applyFont="1" applyFill="1" applyBorder="1" applyAlignment="1" applyProtection="1">
      <alignment horizontal="center"/>
      <protection locked="0"/>
    </xf>
    <xf numFmtId="0" fontId="42" fillId="0" borderId="25" xfId="0" applyFont="1" applyBorder="1" applyAlignment="1">
      <alignment horizontal="center"/>
    </xf>
    <xf numFmtId="0" fontId="42" fillId="0" borderId="7" xfId="0" applyFont="1" applyBorder="1" applyAlignment="1">
      <alignment horizontal="center"/>
    </xf>
    <xf numFmtId="0" fontId="45" fillId="0" borderId="1" xfId="0" applyFont="1" applyFill="1" applyBorder="1" applyAlignment="1">
      <alignment horizontal="center"/>
    </xf>
    <xf numFmtId="0" fontId="45" fillId="0" borderId="3" xfId="0" applyFont="1" applyFill="1" applyBorder="1" applyAlignment="1">
      <alignment horizontal="center"/>
    </xf>
    <xf numFmtId="0" fontId="45" fillId="0" borderId="1" xfId="0" applyFont="1" applyBorder="1" applyAlignment="1">
      <alignment horizontal="center"/>
    </xf>
    <xf numFmtId="0" fontId="45" fillId="0" borderId="3" xfId="0" applyFont="1" applyBorder="1" applyAlignment="1">
      <alignment horizontal="center"/>
    </xf>
    <xf numFmtId="0" fontId="42" fillId="0" borderId="6" xfId="0" applyNumberFormat="1" applyFont="1" applyFill="1" applyBorder="1" applyAlignment="1">
      <alignment horizontal="center" vertical="center"/>
    </xf>
    <xf numFmtId="0" fontId="42" fillId="0" borderId="4" xfId="0" applyFont="1" applyBorder="1" applyAlignment="1">
      <alignment horizontal="center"/>
    </xf>
    <xf numFmtId="0" fontId="45" fillId="0" borderId="2" xfId="0" applyFont="1" applyBorder="1" applyAlignment="1">
      <alignment horizontal="center"/>
    </xf>
    <xf numFmtId="0" fontId="45" fillId="0" borderId="24" xfId="0" applyNumberFormat="1" applyFont="1" applyBorder="1" applyAlignment="1">
      <alignment horizontal="left" vertical="top" wrapText="1"/>
    </xf>
    <xf numFmtId="0" fontId="45" fillId="0" borderId="0" xfId="0" applyFont="1" applyBorder="1"/>
    <xf numFmtId="0" fontId="45" fillId="0" borderId="23" xfId="0" applyFont="1" applyBorder="1"/>
    <xf numFmtId="0" fontId="58" fillId="38" borderId="22" xfId="0" applyFont="1" applyFill="1" applyBorder="1" applyAlignment="1" applyProtection="1">
      <alignment horizontal="center" vertical="center" wrapText="1"/>
    </xf>
    <xf numFmtId="0" fontId="58" fillId="38" borderId="23" xfId="0" applyFont="1" applyFill="1" applyBorder="1" applyAlignment="1" applyProtection="1">
      <alignment horizontal="center" vertical="center" wrapText="1"/>
    </xf>
    <xf numFmtId="0" fontId="42" fillId="38" borderId="25" xfId="0" applyNumberFormat="1" applyFont="1" applyFill="1" applyBorder="1" applyAlignment="1" applyProtection="1">
      <alignment horizontal="left" vertical="center" wrapText="1"/>
    </xf>
    <xf numFmtId="0" fontId="45" fillId="0" borderId="7" xfId="0" applyFont="1" applyBorder="1"/>
    <xf numFmtId="0" fontId="45" fillId="0" borderId="22" xfId="0" applyFont="1" applyBorder="1"/>
    <xf numFmtId="0" fontId="45" fillId="0" borderId="22" xfId="0" applyNumberFormat="1" applyFont="1" applyBorder="1" applyAlignment="1">
      <alignment horizontal="center" vertical="center"/>
    </xf>
    <xf numFmtId="0" fontId="45" fillId="0" borderId="23" xfId="0" applyNumberFormat="1" applyFont="1" applyBorder="1" applyAlignment="1">
      <alignment horizontal="center" vertical="center"/>
    </xf>
    <xf numFmtId="0" fontId="45" fillId="0" borderId="9" xfId="0" applyNumberFormat="1" applyFont="1" applyBorder="1" applyAlignment="1">
      <alignment horizontal="center" vertical="center"/>
    </xf>
    <xf numFmtId="0" fontId="42" fillId="0" borderId="24" xfId="0" applyFont="1" applyBorder="1" applyAlignment="1">
      <alignment horizontal="center"/>
    </xf>
    <xf numFmtId="0" fontId="42" fillId="0" borderId="0" xfId="0" applyFont="1" applyBorder="1" applyAlignment="1">
      <alignment horizontal="center"/>
    </xf>
    <xf numFmtId="0" fontId="42" fillId="0" borderId="23" xfId="0" applyFont="1" applyBorder="1" applyAlignment="1">
      <alignment horizontal="center"/>
    </xf>
    <xf numFmtId="0" fontId="42" fillId="0" borderId="8" xfId="0" applyFont="1" applyBorder="1" applyAlignment="1">
      <alignment horizontal="center"/>
    </xf>
    <xf numFmtId="0" fontId="42" fillId="0" borderId="10" xfId="0" applyFont="1" applyBorder="1" applyAlignment="1">
      <alignment horizontal="center"/>
    </xf>
    <xf numFmtId="0" fontId="42" fillId="0" borderId="9" xfId="0" applyFont="1" applyBorder="1" applyAlignment="1">
      <alignment horizontal="center"/>
    </xf>
    <xf numFmtId="0" fontId="42" fillId="0" borderId="25" xfId="0" applyNumberFormat="1" applyFont="1" applyFill="1" applyBorder="1" applyAlignment="1">
      <alignment horizontal="center" vertical="center"/>
    </xf>
    <xf numFmtId="0" fontId="45" fillId="0" borderId="25" xfId="0" applyFont="1" applyBorder="1" applyAlignment="1">
      <alignment horizontal="center"/>
    </xf>
    <xf numFmtId="0" fontId="45" fillId="0" borderId="7" xfId="0" applyFont="1" applyBorder="1" applyAlignment="1">
      <alignment horizontal="center"/>
    </xf>
    <xf numFmtId="0" fontId="45" fillId="0" borderId="22" xfId="0" applyFont="1" applyBorder="1" applyAlignment="1">
      <alignment horizontal="center"/>
    </xf>
    <xf numFmtId="0" fontId="45" fillId="0" borderId="0" xfId="0" applyFont="1" applyBorder="1" applyAlignment="1">
      <alignment horizontal="center"/>
    </xf>
    <xf numFmtId="0" fontId="45" fillId="0" borderId="23" xfId="0" applyFont="1" applyBorder="1" applyAlignment="1">
      <alignment horizontal="center"/>
    </xf>
    <xf numFmtId="0" fontId="45" fillId="0" borderId="8" xfId="0" applyFont="1" applyBorder="1" applyAlignment="1">
      <alignment horizontal="center"/>
    </xf>
    <xf numFmtId="0" fontId="45" fillId="0" borderId="10" xfId="0" applyFont="1" applyBorder="1" applyAlignment="1">
      <alignment horizontal="center"/>
    </xf>
    <xf numFmtId="0" fontId="45" fillId="0" borderId="9" xfId="0" applyFont="1" applyBorder="1" applyAlignment="1">
      <alignment horizontal="center"/>
    </xf>
    <xf numFmtId="0" fontId="45" fillId="0" borderId="4" xfId="0" applyFont="1" applyBorder="1" applyAlignment="1">
      <alignment horizontal="center"/>
    </xf>
    <xf numFmtId="0" fontId="45" fillId="37" borderId="3" xfId="0" applyFont="1" applyFill="1" applyBorder="1" applyAlignment="1" applyProtection="1">
      <alignment horizontal="center"/>
      <protection locked="0"/>
    </xf>
    <xf numFmtId="0" fontId="45" fillId="37" borderId="4" xfId="0" applyFont="1" applyFill="1" applyBorder="1" applyAlignment="1" applyProtection="1">
      <alignment horizontal="center"/>
      <protection locked="0"/>
    </xf>
    <xf numFmtId="165" fontId="46" fillId="46" borderId="2" xfId="0" applyNumberFormat="1" applyFont="1" applyFill="1" applyBorder="1" applyAlignment="1" applyProtection="1">
      <alignment horizontal="right" vertical="center" wrapText="1"/>
    </xf>
    <xf numFmtId="44" fontId="46" fillId="46" borderId="1" xfId="0" applyNumberFormat="1" applyFont="1" applyFill="1" applyBorder="1" applyAlignment="1" applyProtection="1">
      <alignment horizontal="right" vertical="center" wrapText="1"/>
    </xf>
    <xf numFmtId="44" fontId="46" fillId="46" borderId="3" xfId="0" applyNumberFormat="1" applyFont="1" applyFill="1" applyBorder="1" applyAlignment="1" applyProtection="1">
      <alignment horizontal="right" vertical="center" wrapText="1"/>
    </xf>
    <xf numFmtId="0" fontId="42" fillId="0" borderId="4" xfId="0" applyNumberFormat="1" applyFont="1" applyFill="1" applyBorder="1" applyAlignment="1">
      <alignment horizontal="center" vertical="top"/>
    </xf>
    <xf numFmtId="0" fontId="45" fillId="0" borderId="4" xfId="0" applyNumberFormat="1" applyFont="1" applyFill="1" applyBorder="1" applyAlignment="1">
      <alignment horizontal="center" vertical="center"/>
    </xf>
    <xf numFmtId="0" fontId="45" fillId="38" borderId="1" xfId="0" applyFont="1" applyFill="1" applyBorder="1" applyAlignment="1">
      <alignment horizontal="center"/>
    </xf>
    <xf numFmtId="0" fontId="45" fillId="38" borderId="3" xfId="0" applyFont="1" applyFill="1" applyBorder="1" applyAlignment="1">
      <alignment horizontal="center"/>
    </xf>
    <xf numFmtId="0" fontId="45" fillId="0" borderId="5" xfId="0" applyNumberFormat="1" applyFont="1" applyBorder="1" applyAlignment="1">
      <alignment horizontal="center" vertical="center"/>
    </xf>
    <xf numFmtId="0" fontId="45" fillId="0" borderId="6" xfId="0" applyNumberFormat="1" applyFont="1" applyBorder="1" applyAlignment="1">
      <alignment horizontal="center" vertical="center"/>
    </xf>
    <xf numFmtId="0" fontId="45" fillId="0" borderId="5" xfId="0" applyNumberFormat="1" applyFont="1" applyFill="1" applyBorder="1" applyAlignment="1">
      <alignment horizontal="center" vertical="center"/>
    </xf>
    <xf numFmtId="0" fontId="45" fillId="0" borderId="21" xfId="0" applyNumberFormat="1" applyFont="1" applyFill="1" applyBorder="1" applyAlignment="1">
      <alignment horizontal="center" vertical="center"/>
    </xf>
    <xf numFmtId="4" fontId="45" fillId="0" borderId="1" xfId="0" applyNumberFormat="1" applyFont="1" applyBorder="1" applyAlignment="1">
      <alignment horizontal="right"/>
    </xf>
    <xf numFmtId="4" fontId="45" fillId="0" borderId="7" xfId="0" applyNumberFormat="1" applyFont="1" applyBorder="1" applyAlignment="1">
      <alignment horizontal="right"/>
    </xf>
    <xf numFmtId="4" fontId="42" fillId="0" borderId="3" xfId="0" applyNumberFormat="1" applyFont="1" applyBorder="1" applyAlignment="1">
      <alignment horizontal="right"/>
    </xf>
    <xf numFmtId="4" fontId="42" fillId="0" borderId="22" xfId="0" applyNumberFormat="1" applyFont="1" applyBorder="1" applyAlignment="1">
      <alignment horizontal="right"/>
    </xf>
    <xf numFmtId="4" fontId="55" fillId="0" borderId="1" xfId="0" applyNumberFormat="1" applyFont="1" applyBorder="1" applyAlignment="1"/>
    <xf numFmtId="4" fontId="55" fillId="0" borderId="7" xfId="0" applyNumberFormat="1" applyFont="1" applyBorder="1" applyAlignment="1"/>
    <xf numFmtId="0" fontId="42" fillId="0" borderId="4" xfId="0" applyNumberFormat="1" applyFont="1" applyBorder="1" applyAlignment="1">
      <alignment horizontal="left" vertical="top" wrapText="1"/>
    </xf>
    <xf numFmtId="0" fontId="45" fillId="0" borderId="2" xfId="0" applyNumberFormat="1" applyFont="1" applyBorder="1" applyAlignment="1">
      <alignment horizontal="left" vertical="top" wrapText="1"/>
    </xf>
    <xf numFmtId="0" fontId="45" fillId="0" borderId="1" xfId="0" applyNumberFormat="1" applyFont="1" applyBorder="1" applyAlignment="1">
      <alignment horizontal="left" vertical="top" wrapText="1"/>
    </xf>
    <xf numFmtId="0" fontId="45" fillId="0" borderId="3" xfId="0" applyNumberFormat="1" applyFont="1" applyBorder="1" applyAlignment="1">
      <alignment horizontal="left" vertical="top" wrapText="1"/>
    </xf>
    <xf numFmtId="0" fontId="45" fillId="0" borderId="0" xfId="0" applyFont="1"/>
    <xf numFmtId="0" fontId="45" fillId="0" borderId="0" xfId="0" applyNumberFormat="1" applyFont="1" applyBorder="1" applyAlignment="1">
      <alignment horizontal="left" vertical="top" wrapText="1"/>
    </xf>
    <xf numFmtId="0" fontId="45" fillId="0" borderId="8" xfId="0" applyNumberFormat="1" applyFont="1" applyBorder="1" applyAlignment="1">
      <alignment horizontal="left" vertical="top" wrapText="1"/>
    </xf>
    <xf numFmtId="0" fontId="45" fillId="0" borderId="10" xfId="0" applyFont="1" applyBorder="1"/>
    <xf numFmtId="0" fontId="45" fillId="0" borderId="9" xfId="0" applyFont="1" applyBorder="1"/>
    <xf numFmtId="0" fontId="42" fillId="0" borderId="4" xfId="0" applyNumberFormat="1" applyFont="1" applyFill="1" applyBorder="1" applyAlignment="1">
      <alignment horizontal="justify" vertical="top" wrapText="1"/>
    </xf>
    <xf numFmtId="0" fontId="42" fillId="0" borderId="2" xfId="0" applyFont="1" applyBorder="1" applyAlignment="1">
      <alignment horizontal="center"/>
    </xf>
    <xf numFmtId="0" fontId="42" fillId="0" borderId="7" xfId="0" applyNumberFormat="1" applyFont="1" applyFill="1" applyBorder="1" applyAlignment="1">
      <alignment horizontal="center" vertical="top"/>
    </xf>
    <xf numFmtId="0" fontId="42" fillId="0" borderId="22" xfId="0" applyNumberFormat="1" applyFont="1" applyFill="1" applyBorder="1" applyAlignment="1">
      <alignment horizontal="center" vertical="top"/>
    </xf>
    <xf numFmtId="0" fontId="42" fillId="0" borderId="22" xfId="0" applyFont="1" applyBorder="1" applyAlignment="1">
      <alignment horizontal="center"/>
    </xf>
    <xf numFmtId="14" fontId="42" fillId="0" borderId="5" xfId="0" applyNumberFormat="1" applyFont="1" applyFill="1" applyBorder="1" applyAlignment="1">
      <alignment horizontal="center" vertical="center"/>
    </xf>
    <xf numFmtId="0" fontId="45" fillId="37" borderId="0" xfId="0" applyFont="1" applyFill="1" applyAlignment="1" applyProtection="1">
      <alignment horizontal="center"/>
      <protection locked="0"/>
    </xf>
    <xf numFmtId="0" fontId="42" fillId="0" borderId="1" xfId="0" applyFont="1" applyBorder="1" applyAlignment="1">
      <alignment horizontal="center"/>
    </xf>
    <xf numFmtId="0" fontId="42" fillId="0" borderId="3" xfId="0" applyFont="1" applyBorder="1" applyAlignment="1">
      <alignment horizontal="center"/>
    </xf>
    <xf numFmtId="0" fontId="42" fillId="0" borderId="7" xfId="0" applyNumberFormat="1" applyFont="1" applyFill="1" applyBorder="1" applyAlignment="1">
      <alignment horizontal="center" vertical="center"/>
    </xf>
    <xf numFmtId="0" fontId="42" fillId="0" borderId="0" xfId="0" applyNumberFormat="1" applyFont="1" applyFill="1" applyBorder="1" applyAlignment="1">
      <alignment horizontal="center" vertical="center"/>
    </xf>
    <xf numFmtId="0" fontId="42" fillId="0" borderId="10" xfId="0" applyNumberFormat="1" applyFont="1" applyFill="1" applyBorder="1" applyAlignment="1">
      <alignment horizontal="center" vertical="center"/>
    </xf>
    <xf numFmtId="0" fontId="45" fillId="0" borderId="6" xfId="0" applyFont="1" applyBorder="1" applyAlignment="1">
      <alignment horizontal="center"/>
    </xf>
    <xf numFmtId="0" fontId="45" fillId="0" borderId="21" xfId="0" applyNumberFormat="1" applyFont="1" applyBorder="1" applyAlignment="1">
      <alignment horizontal="center" vertical="center"/>
    </xf>
    <xf numFmtId="0" fontId="45" fillId="0" borderId="4" xfId="0" applyNumberFormat="1" applyFont="1" applyBorder="1" applyAlignment="1">
      <alignment horizontal="center" vertical="center"/>
    </xf>
    <xf numFmtId="0" fontId="45" fillId="38" borderId="2" xfId="0" applyNumberFormat="1" applyFont="1" applyFill="1" applyBorder="1" applyAlignment="1">
      <alignment horizontal="left" vertical="top" wrapText="1"/>
    </xf>
    <xf numFmtId="0" fontId="45" fillId="38" borderId="1" xfId="0" applyNumberFormat="1" applyFont="1" applyFill="1" applyBorder="1" applyAlignment="1">
      <alignment horizontal="left" vertical="top" wrapText="1"/>
    </xf>
    <xf numFmtId="0" fontId="51" fillId="38" borderId="24" xfId="0" applyNumberFormat="1" applyFont="1" applyFill="1" applyBorder="1" applyAlignment="1">
      <alignment horizontal="left" vertical="top" wrapText="1"/>
    </xf>
    <xf numFmtId="0" fontId="51" fillId="38" borderId="0" xfId="0" applyFont="1" applyFill="1" applyBorder="1"/>
    <xf numFmtId="0" fontId="51" fillId="38" borderId="23" xfId="0" applyFont="1" applyFill="1" applyBorder="1"/>
    <xf numFmtId="0" fontId="45" fillId="38" borderId="0" xfId="0" applyNumberFormat="1" applyFont="1" applyFill="1" applyBorder="1" applyAlignment="1">
      <alignment horizontal="left" vertical="top" wrapText="1"/>
    </xf>
    <xf numFmtId="0" fontId="42" fillId="0" borderId="25" xfId="0" applyNumberFormat="1" applyFont="1" applyBorder="1" applyAlignment="1">
      <alignment horizontal="left" vertical="top" wrapText="1"/>
    </xf>
    <xf numFmtId="0" fontId="42" fillId="0" borderId="7" xfId="0" applyNumberFormat="1" applyFont="1" applyBorder="1" applyAlignment="1">
      <alignment horizontal="left" vertical="top" wrapText="1"/>
    </xf>
    <xf numFmtId="0" fontId="42" fillId="0" borderId="22" xfId="0" applyNumberFormat="1" applyFont="1" applyBorder="1" applyAlignment="1">
      <alignment horizontal="left" vertical="top" wrapText="1"/>
    </xf>
    <xf numFmtId="0" fontId="45" fillId="0" borderId="10" xfId="0" applyNumberFormat="1" applyFont="1" applyBorder="1" applyAlignment="1">
      <alignment horizontal="left" vertical="top" wrapText="1"/>
    </xf>
    <xf numFmtId="0" fontId="45" fillId="0" borderId="9" xfId="0" applyNumberFormat="1" applyFont="1" applyBorder="1" applyAlignment="1">
      <alignment horizontal="left" vertical="top" wrapText="1"/>
    </xf>
    <xf numFmtId="4" fontId="42" fillId="38" borderId="1" xfId="0" applyNumberFormat="1" applyFont="1" applyFill="1" applyBorder="1" applyAlignment="1" applyProtection="1">
      <alignment horizontal="left" vertical="center" wrapText="1"/>
    </xf>
    <xf numFmtId="4" fontId="55" fillId="38" borderId="1" xfId="0" applyNumberFormat="1" applyFont="1" applyFill="1" applyBorder="1" applyAlignment="1" applyProtection="1">
      <alignment horizontal="left" vertical="center" wrapText="1"/>
    </xf>
    <xf numFmtId="4" fontId="55" fillId="38" borderId="3" xfId="0" applyNumberFormat="1" applyFont="1" applyFill="1" applyBorder="1" applyAlignment="1" applyProtection="1">
      <alignment horizontal="left" vertical="center" wrapText="1"/>
    </xf>
    <xf numFmtId="0" fontId="45" fillId="38" borderId="25" xfId="0" applyNumberFormat="1" applyFont="1" applyFill="1" applyBorder="1" applyAlignment="1">
      <alignment horizontal="left" vertical="top" wrapText="1"/>
    </xf>
    <xf numFmtId="0" fontId="45" fillId="38" borderId="7" xfId="0" applyNumberFormat="1" applyFont="1" applyFill="1" applyBorder="1" applyAlignment="1">
      <alignment horizontal="left" vertical="top" wrapText="1"/>
    </xf>
    <xf numFmtId="0" fontId="45" fillId="38" borderId="22" xfId="0" applyNumberFormat="1" applyFont="1" applyFill="1" applyBorder="1" applyAlignment="1">
      <alignment horizontal="left" vertical="top" wrapText="1"/>
    </xf>
    <xf numFmtId="165" fontId="46" fillId="38" borderId="2" xfId="0" applyNumberFormat="1" applyFont="1" applyFill="1" applyBorder="1" applyAlignment="1" applyProtection="1">
      <alignment horizontal="right" vertical="center" wrapText="1"/>
    </xf>
    <xf numFmtId="165" fontId="46" fillId="38" borderId="1" xfId="0" applyNumberFormat="1" applyFont="1" applyFill="1" applyBorder="1" applyAlignment="1" applyProtection="1">
      <alignment horizontal="right" vertical="center" wrapText="1"/>
    </xf>
    <xf numFmtId="165" fontId="46" fillId="38" borderId="3" xfId="0" applyNumberFormat="1" applyFont="1" applyFill="1" applyBorder="1" applyAlignment="1" applyProtection="1">
      <alignment horizontal="right" vertical="center" wrapText="1"/>
    </xf>
    <xf numFmtId="0" fontId="41" fillId="38" borderId="2" xfId="0" applyNumberFormat="1" applyFont="1" applyFill="1" applyBorder="1" applyAlignment="1">
      <alignment horizontal="left" vertical="top" wrapText="1"/>
    </xf>
    <xf numFmtId="0" fontId="44" fillId="38" borderId="1" xfId="0" applyNumberFormat="1" applyFont="1" applyFill="1" applyBorder="1" applyAlignment="1">
      <alignment horizontal="left" vertical="top"/>
    </xf>
    <xf numFmtId="0" fontId="44" fillId="38" borderId="3" xfId="0" applyNumberFormat="1" applyFont="1" applyFill="1" applyBorder="1" applyAlignment="1">
      <alignment horizontal="left" vertical="top"/>
    </xf>
    <xf numFmtId="0" fontId="44" fillId="38" borderId="1" xfId="0" applyNumberFormat="1" applyFont="1" applyFill="1" applyBorder="1" applyAlignment="1">
      <alignment horizontal="left" vertical="center" wrapText="1"/>
    </xf>
    <xf numFmtId="0" fontId="44" fillId="38" borderId="1" xfId="0" applyNumberFormat="1" applyFont="1" applyFill="1" applyBorder="1" applyAlignment="1">
      <alignment horizontal="left" vertical="center"/>
    </xf>
    <xf numFmtId="0" fontId="44" fillId="38" borderId="3" xfId="0" applyNumberFormat="1" applyFont="1" applyFill="1" applyBorder="1" applyAlignment="1">
      <alignment horizontal="left" vertical="center"/>
    </xf>
    <xf numFmtId="0" fontId="44" fillId="38" borderId="1" xfId="0" applyNumberFormat="1" applyFont="1" applyFill="1" applyBorder="1" applyAlignment="1">
      <alignment horizontal="left" vertical="top" wrapText="1"/>
    </xf>
    <xf numFmtId="165" fontId="46" fillId="0" borderId="2" xfId="0" applyNumberFormat="1" applyFont="1" applyFill="1" applyBorder="1" applyAlignment="1" applyProtection="1">
      <alignment horizontal="right" vertical="center" wrapText="1"/>
    </xf>
    <xf numFmtId="165" fontId="46" fillId="0" borderId="1" xfId="0" applyNumberFormat="1" applyFont="1" applyFill="1" applyBorder="1" applyAlignment="1" applyProtection="1">
      <alignment horizontal="right" vertical="center" wrapText="1"/>
    </xf>
    <xf numFmtId="165" fontId="46" fillId="0" borderId="3" xfId="0" applyNumberFormat="1" applyFont="1" applyFill="1" applyBorder="1" applyAlignment="1" applyProtection="1">
      <alignment horizontal="right" vertical="center" wrapText="1"/>
    </xf>
    <xf numFmtId="0" fontId="42" fillId="0" borderId="10" xfId="0" applyNumberFormat="1" applyFont="1" applyBorder="1" applyAlignment="1">
      <alignment horizontal="left" vertical="top" wrapText="1"/>
    </xf>
    <xf numFmtId="0" fontId="42" fillId="38" borderId="7" xfId="0" applyNumberFormat="1" applyFont="1" applyFill="1" applyBorder="1" applyAlignment="1">
      <alignment horizontal="left" vertical="top" wrapText="1"/>
    </xf>
    <xf numFmtId="0" fontId="42" fillId="38" borderId="10" xfId="0" applyNumberFormat="1" applyFont="1" applyFill="1" applyBorder="1" applyAlignment="1">
      <alignment horizontal="left" vertical="top" wrapText="1"/>
    </xf>
    <xf numFmtId="14" fontId="42" fillId="0" borderId="21" xfId="0" applyNumberFormat="1" applyFont="1" applyFill="1" applyBorder="1" applyAlignment="1">
      <alignment horizontal="center" vertical="center"/>
    </xf>
    <xf numFmtId="14" fontId="42" fillId="0" borderId="6" xfId="0" applyNumberFormat="1" applyFont="1" applyFill="1" applyBorder="1" applyAlignment="1">
      <alignment horizontal="center" vertical="center"/>
    </xf>
    <xf numFmtId="0" fontId="42" fillId="0" borderId="5" xfId="0" applyNumberFormat="1" applyFont="1" applyFill="1" applyBorder="1" applyAlignment="1">
      <alignment horizontal="left" vertical="top" wrapText="1"/>
    </xf>
    <xf numFmtId="0" fontId="42" fillId="0" borderId="21" xfId="0" applyNumberFormat="1" applyFont="1" applyFill="1" applyBorder="1" applyAlignment="1">
      <alignment horizontal="left" vertical="top" wrapText="1"/>
    </xf>
    <xf numFmtId="0" fontId="42" fillId="0" borderId="6" xfId="0" applyNumberFormat="1" applyFont="1" applyFill="1" applyBorder="1" applyAlignment="1">
      <alignment horizontal="left" vertical="top" wrapText="1"/>
    </xf>
    <xf numFmtId="0" fontId="45" fillId="0" borderId="5" xfId="0" applyNumberFormat="1" applyFont="1" applyFill="1" applyBorder="1" applyAlignment="1">
      <alignment horizontal="left" vertical="top" wrapText="1"/>
    </xf>
    <xf numFmtId="0" fontId="45" fillId="0" borderId="6" xfId="0" applyNumberFormat="1" applyFont="1" applyFill="1" applyBorder="1" applyAlignment="1">
      <alignment horizontal="left" vertical="top" wrapText="1"/>
    </xf>
    <xf numFmtId="0" fontId="46" fillId="39" borderId="8" xfId="0" applyNumberFormat="1" applyFont="1" applyFill="1" applyBorder="1" applyAlignment="1" applyProtection="1">
      <alignment horizontal="left" vertical="center" wrapText="1"/>
    </xf>
    <xf numFmtId="0" fontId="46" fillId="39" borderId="10" xfId="0" applyNumberFormat="1" applyFont="1" applyFill="1" applyBorder="1" applyAlignment="1" applyProtection="1">
      <alignment horizontal="left" vertical="center" wrapText="1"/>
    </xf>
    <xf numFmtId="0" fontId="46" fillId="39" borderId="9" xfId="0" applyNumberFormat="1" applyFont="1" applyFill="1" applyBorder="1" applyAlignment="1" applyProtection="1">
      <alignment horizontal="left" vertical="center" wrapText="1"/>
    </xf>
    <xf numFmtId="4" fontId="55" fillId="38" borderId="23" xfId="0" applyNumberFormat="1" applyFont="1" applyFill="1" applyBorder="1" applyAlignment="1" applyProtection="1">
      <alignment horizontal="center" vertical="center" wrapText="1"/>
    </xf>
    <xf numFmtId="4" fontId="55" fillId="38" borderId="9" xfId="0" applyNumberFormat="1" applyFont="1" applyFill="1" applyBorder="1" applyAlignment="1" applyProtection="1">
      <alignment horizontal="center" vertical="center" wrapText="1"/>
    </xf>
    <xf numFmtId="4" fontId="55" fillId="38" borderId="10" xfId="0" applyNumberFormat="1" applyFont="1" applyFill="1" applyBorder="1" applyAlignment="1" applyProtection="1"/>
    <xf numFmtId="4" fontId="55" fillId="38" borderId="1" xfId="0" applyNumberFormat="1" applyFont="1" applyFill="1" applyBorder="1" applyAlignment="1" applyProtection="1"/>
    <xf numFmtId="4" fontId="45" fillId="38" borderId="10" xfId="0" applyNumberFormat="1" applyFont="1" applyFill="1" applyBorder="1" applyAlignment="1" applyProtection="1">
      <alignment horizontal="right"/>
    </xf>
    <xf numFmtId="4" fontId="45" fillId="38" borderId="1" xfId="0" applyNumberFormat="1" applyFont="1" applyFill="1" applyBorder="1" applyAlignment="1" applyProtection="1">
      <alignment horizontal="right"/>
    </xf>
    <xf numFmtId="4" fontId="42" fillId="38" borderId="9" xfId="0" applyNumberFormat="1" applyFont="1" applyFill="1" applyBorder="1" applyAlignment="1" applyProtection="1">
      <alignment horizontal="right"/>
    </xf>
    <xf numFmtId="4" fontId="42" fillId="38" borderId="3" xfId="0" applyNumberFormat="1" applyFont="1" applyFill="1" applyBorder="1" applyAlignment="1" applyProtection="1">
      <alignment horizontal="right"/>
    </xf>
    <xf numFmtId="0" fontId="42" fillId="38" borderId="8" xfId="0" applyFont="1" applyFill="1" applyBorder="1" applyAlignment="1" applyProtection="1">
      <alignment horizontal="center"/>
    </xf>
    <xf numFmtId="0" fontId="42" fillId="38" borderId="2" xfId="0" applyFont="1" applyFill="1" applyBorder="1" applyAlignment="1" applyProtection="1">
      <alignment horizontal="center"/>
    </xf>
    <xf numFmtId="0" fontId="42" fillId="0" borderId="4" xfId="0" applyNumberFormat="1" applyFont="1" applyFill="1" applyBorder="1" applyAlignment="1">
      <alignment horizontal="justify" vertical="top"/>
    </xf>
    <xf numFmtId="0" fontId="44" fillId="35" borderId="2" xfId="120" applyFont="1" applyFill="1" applyBorder="1" applyAlignment="1" applyProtection="1">
      <alignment horizontal="center" vertical="center"/>
    </xf>
    <xf numFmtId="0" fontId="44" fillId="35" borderId="1" xfId="120" applyFont="1" applyFill="1" applyBorder="1" applyAlignment="1" applyProtection="1">
      <alignment horizontal="center" vertical="center"/>
    </xf>
    <xf numFmtId="0" fontId="44" fillId="35" borderId="3" xfId="120" applyFont="1" applyFill="1" applyBorder="1" applyAlignment="1" applyProtection="1">
      <alignment horizontal="center" vertical="center"/>
    </xf>
    <xf numFmtId="0" fontId="42" fillId="0" borderId="2" xfId="0" applyFont="1" applyFill="1" applyBorder="1" applyAlignment="1">
      <alignment horizontal="right" wrapText="1"/>
    </xf>
    <xf numFmtId="0" fontId="42" fillId="0" borderId="1" xfId="0" applyFont="1" applyFill="1" applyBorder="1" applyAlignment="1">
      <alignment horizontal="right" wrapText="1"/>
    </xf>
    <xf numFmtId="0" fontId="42" fillId="0" borderId="3" xfId="0" applyFont="1" applyFill="1" applyBorder="1" applyAlignment="1">
      <alignment horizontal="right" wrapText="1"/>
    </xf>
    <xf numFmtId="0" fontId="45" fillId="0" borderId="2" xfId="0" applyFont="1" applyBorder="1" applyAlignment="1">
      <alignment horizontal="right"/>
    </xf>
    <xf numFmtId="0" fontId="45" fillId="0" borderId="1" xfId="0" applyFont="1" applyBorder="1" applyAlignment="1">
      <alignment horizontal="right"/>
    </xf>
    <xf numFmtId="0" fontId="42" fillId="37" borderId="5" xfId="0" applyFont="1" applyFill="1" applyBorder="1" applyAlignment="1" applyProtection="1">
      <alignment horizontal="center" wrapText="1"/>
      <protection locked="0"/>
    </xf>
    <xf numFmtId="0" fontId="42" fillId="37" borderId="6" xfId="0" applyFont="1" applyFill="1" applyBorder="1" applyAlignment="1" applyProtection="1">
      <alignment horizontal="center" wrapText="1"/>
      <protection locked="0"/>
    </xf>
    <xf numFmtId="0" fontId="42" fillId="37" borderId="5" xfId="0" applyNumberFormat="1" applyFont="1" applyFill="1" applyBorder="1" applyAlignment="1" applyProtection="1">
      <alignment horizontal="center" vertical="top" wrapText="1"/>
      <protection locked="0"/>
    </xf>
    <xf numFmtId="0" fontId="42" fillId="37" borderId="6" xfId="0" applyNumberFormat="1" applyFont="1" applyFill="1" applyBorder="1" applyAlignment="1" applyProtection="1">
      <alignment horizontal="center" vertical="top" wrapText="1"/>
      <protection locked="0"/>
    </xf>
    <xf numFmtId="49" fontId="58" fillId="0" borderId="21" xfId="0" applyNumberFormat="1" applyFont="1" applyFill="1" applyBorder="1" applyAlignment="1">
      <alignment horizontal="center" vertical="center" wrapText="1"/>
    </xf>
    <xf numFmtId="49" fontId="42" fillId="0" borderId="2" xfId="0" applyNumberFormat="1" applyFont="1" applyFill="1" applyBorder="1" applyAlignment="1" applyProtection="1">
      <alignment horizontal="right"/>
    </xf>
    <xf numFmtId="49" fontId="42" fillId="0" borderId="1" xfId="0" applyNumberFormat="1" applyFont="1" applyFill="1" applyBorder="1" applyAlignment="1" applyProtection="1">
      <alignment horizontal="right"/>
    </xf>
    <xf numFmtId="49" fontId="42" fillId="0" borderId="3" xfId="0" applyNumberFormat="1" applyFont="1" applyFill="1" applyBorder="1" applyAlignment="1" applyProtection="1">
      <alignment horizontal="right"/>
    </xf>
    <xf numFmtId="0" fontId="42" fillId="37" borderId="5" xfId="0" applyFont="1" applyFill="1" applyBorder="1" applyAlignment="1" applyProtection="1">
      <alignment horizontal="center" vertical="top" wrapText="1"/>
      <protection locked="0"/>
    </xf>
    <xf numFmtId="0" fontId="42" fillId="37" borderId="6" xfId="0" applyFont="1" applyFill="1" applyBorder="1" applyAlignment="1" applyProtection="1">
      <alignment horizontal="center" vertical="top" wrapText="1"/>
      <protection locked="0"/>
    </xf>
    <xf numFmtId="0" fontId="42" fillId="37" borderId="4" xfId="0" applyFont="1" applyFill="1" applyBorder="1" applyAlignment="1" applyProtection="1">
      <alignment horizontal="center" vertical="top" wrapText="1"/>
      <protection locked="0"/>
    </xf>
    <xf numFmtId="0" fontId="42" fillId="0" borderId="2" xfId="0" applyFont="1" applyFill="1" applyBorder="1" applyAlignment="1">
      <alignment horizontal="center" wrapText="1"/>
    </xf>
    <xf numFmtId="0" fontId="42" fillId="0" borderId="1" xfId="0" applyFont="1" applyFill="1" applyBorder="1" applyAlignment="1">
      <alignment horizontal="center" wrapText="1"/>
    </xf>
    <xf numFmtId="0" fontId="42" fillId="0" borderId="3" xfId="0" applyFont="1" applyFill="1" applyBorder="1" applyAlignment="1">
      <alignment horizontal="center" wrapText="1"/>
    </xf>
    <xf numFmtId="0" fontId="42" fillId="0" borderId="2" xfId="0" applyFont="1" applyFill="1" applyBorder="1" applyAlignment="1">
      <alignment horizontal="center"/>
    </xf>
    <xf numFmtId="0" fontId="42" fillId="0" borderId="1" xfId="0" applyFont="1" applyFill="1" applyBorder="1" applyAlignment="1">
      <alignment horizontal="center"/>
    </xf>
    <xf numFmtId="0" fontId="42" fillId="0" borderId="3" xfId="0" applyFont="1" applyFill="1" applyBorder="1" applyAlignment="1">
      <alignment horizontal="center"/>
    </xf>
    <xf numFmtId="0" fontId="40" fillId="39" borderId="2" xfId="0" applyNumberFormat="1" applyFont="1" applyFill="1" applyBorder="1" applyAlignment="1" applyProtection="1">
      <alignment horizontal="left" vertical="center" wrapText="1"/>
    </xf>
    <xf numFmtId="0" fontId="40" fillId="39" borderId="1" xfId="0" applyNumberFormat="1" applyFont="1" applyFill="1" applyBorder="1" applyAlignment="1" applyProtection="1">
      <alignment horizontal="left" vertical="center" wrapText="1"/>
    </xf>
    <xf numFmtId="0" fontId="40" fillId="39" borderId="3" xfId="0" applyNumberFormat="1" applyFont="1" applyFill="1" applyBorder="1" applyAlignment="1" applyProtection="1">
      <alignment horizontal="left" vertical="center" wrapText="1"/>
    </xf>
    <xf numFmtId="4" fontId="42" fillId="0" borderId="2" xfId="0" applyNumberFormat="1" applyFont="1" applyFill="1" applyBorder="1" applyAlignment="1">
      <alignment horizontal="right" wrapText="1"/>
    </xf>
    <xf numFmtId="4" fontId="42" fillId="0" borderId="1" xfId="0" applyNumberFormat="1" applyFont="1" applyFill="1" applyBorder="1" applyAlignment="1">
      <alignment horizontal="right" wrapText="1"/>
    </xf>
    <xf numFmtId="4" fontId="42" fillId="0" borderId="3" xfId="0" applyNumberFormat="1" applyFont="1" applyFill="1" applyBorder="1" applyAlignment="1">
      <alignment horizontal="right" wrapText="1"/>
    </xf>
    <xf numFmtId="49" fontId="58" fillId="0" borderId="0" xfId="0" applyNumberFormat="1" applyFont="1" applyFill="1" applyAlignment="1">
      <alignment horizontal="center" vertical="center" wrapText="1"/>
    </xf>
    <xf numFmtId="49" fontId="58" fillId="0" borderId="4" xfId="0" applyNumberFormat="1" applyFont="1" applyFill="1" applyBorder="1" applyAlignment="1">
      <alignment horizontal="center" vertical="center" wrapText="1"/>
    </xf>
    <xf numFmtId="0" fontId="42" fillId="41" borderId="1" xfId="0" applyFont="1" applyFill="1" applyBorder="1" applyAlignment="1">
      <alignment horizontal="justify" vertical="top" wrapText="1"/>
    </xf>
    <xf numFmtId="0" fontId="42" fillId="41" borderId="1" xfId="0" applyFont="1" applyFill="1" applyBorder="1" applyAlignment="1">
      <alignment wrapText="1"/>
    </xf>
    <xf numFmtId="0" fontId="45" fillId="0" borderId="7" xfId="0" applyFont="1" applyBorder="1" applyAlignment="1">
      <alignment horizontal="right"/>
    </xf>
    <xf numFmtId="0" fontId="42" fillId="38" borderId="2" xfId="0" applyFont="1" applyFill="1" applyBorder="1" applyAlignment="1">
      <alignment horizontal="right" wrapText="1"/>
    </xf>
    <xf numFmtId="0" fontId="42" fillId="38" borderId="1" xfId="0" applyFont="1" applyFill="1" applyBorder="1" applyAlignment="1">
      <alignment horizontal="right" wrapText="1"/>
    </xf>
    <xf numFmtId="0" fontId="42" fillId="38" borderId="3" xfId="0" applyFont="1" applyFill="1" applyBorder="1" applyAlignment="1">
      <alignment horizontal="right" wrapText="1"/>
    </xf>
    <xf numFmtId="0" fontId="42" fillId="38" borderId="2" xfId="0" applyFont="1" applyFill="1" applyBorder="1" applyAlignment="1">
      <alignment horizontal="right"/>
    </xf>
    <xf numFmtId="0" fontId="42" fillId="38" borderId="1" xfId="0" applyFont="1" applyFill="1" applyBorder="1" applyAlignment="1">
      <alignment horizontal="right"/>
    </xf>
    <xf numFmtId="0" fontId="42" fillId="38" borderId="3" xfId="0" applyFont="1" applyFill="1" applyBorder="1" applyAlignment="1">
      <alignment horizontal="right"/>
    </xf>
    <xf numFmtId="0" fontId="42" fillId="37" borderId="5" xfId="0" applyFont="1" applyFill="1" applyBorder="1" applyAlignment="1" applyProtection="1">
      <alignment horizontal="center" vertical="top"/>
      <protection locked="0"/>
    </xf>
    <xf numFmtId="0" fontId="42" fillId="37" borderId="6" xfId="0" applyFont="1" applyFill="1" applyBorder="1" applyAlignment="1" applyProtection="1">
      <alignment horizontal="center" vertical="top"/>
      <protection locked="0"/>
    </xf>
    <xf numFmtId="2" fontId="42" fillId="38" borderId="2" xfId="0" applyNumberFormat="1" applyFont="1" applyFill="1" applyBorder="1" applyAlignment="1">
      <alignment horizontal="right" wrapText="1"/>
    </xf>
    <xf numFmtId="2" fontId="42" fillId="38" borderId="1" xfId="0" applyNumberFormat="1" applyFont="1" applyFill="1" applyBorder="1" applyAlignment="1">
      <alignment horizontal="right" wrapText="1"/>
    </xf>
    <xf numFmtId="2" fontId="42" fillId="38" borderId="3" xfId="0" applyNumberFormat="1" applyFont="1" applyFill="1" applyBorder="1" applyAlignment="1">
      <alignment horizontal="right" wrapText="1"/>
    </xf>
    <xf numFmtId="1" fontId="42" fillId="37" borderId="5" xfId="0" applyNumberFormat="1" applyFont="1" applyFill="1" applyBorder="1" applyAlignment="1" applyProtection="1">
      <alignment horizontal="center" wrapText="1"/>
      <protection locked="0"/>
    </xf>
    <xf numFmtId="1" fontId="42" fillId="37" borderId="6" xfId="0" applyNumberFormat="1" applyFont="1" applyFill="1" applyBorder="1" applyAlignment="1" applyProtection="1">
      <alignment horizontal="center" wrapText="1"/>
      <protection locked="0"/>
    </xf>
    <xf numFmtId="0" fontId="61" fillId="35" borderId="4" xfId="120" applyFont="1" applyFill="1" applyBorder="1" applyAlignment="1">
      <alignment horizontal="center" vertical="center"/>
    </xf>
    <xf numFmtId="0" fontId="46" fillId="39" borderId="24" xfId="0" applyNumberFormat="1" applyFont="1" applyFill="1" applyBorder="1" applyAlignment="1" applyProtection="1">
      <alignment horizontal="left" vertical="center" wrapText="1"/>
    </xf>
    <xf numFmtId="0" fontId="46" fillId="39" borderId="0" xfId="0" applyNumberFormat="1" applyFont="1" applyFill="1" applyBorder="1" applyAlignment="1" applyProtection="1">
      <alignment horizontal="left" vertical="center" wrapText="1"/>
    </xf>
    <xf numFmtId="0" fontId="46" fillId="39" borderId="23" xfId="0" applyNumberFormat="1" applyFont="1" applyFill="1" applyBorder="1" applyAlignment="1" applyProtection="1">
      <alignment horizontal="left" vertical="center" wrapText="1"/>
    </xf>
    <xf numFmtId="0" fontId="42" fillId="37" borderId="5" xfId="0" applyFont="1" applyFill="1" applyBorder="1" applyAlignment="1" applyProtection="1">
      <alignment horizontal="center" vertical="center" wrapText="1"/>
      <protection locked="0"/>
    </xf>
    <xf numFmtId="0" fontId="42" fillId="37" borderId="6" xfId="0" applyFont="1" applyFill="1" applyBorder="1" applyAlignment="1" applyProtection="1">
      <alignment horizontal="center" vertical="center" wrapText="1"/>
      <protection locked="0"/>
    </xf>
    <xf numFmtId="0" fontId="42" fillId="41" borderId="1" xfId="0" applyFont="1" applyFill="1" applyBorder="1" applyAlignment="1">
      <alignment horizontal="left" vertical="top"/>
    </xf>
    <xf numFmtId="0" fontId="45" fillId="0" borderId="4" xfId="0" applyFont="1" applyBorder="1" applyAlignment="1">
      <alignment horizontal="right"/>
    </xf>
    <xf numFmtId="0" fontId="42" fillId="0" borderId="7" xfId="0" applyFont="1" applyFill="1" applyBorder="1" applyAlignment="1">
      <alignment horizontal="right" wrapText="1"/>
    </xf>
    <xf numFmtId="0" fontId="41" fillId="0" borderId="2" xfId="0" applyFont="1" applyFill="1" applyBorder="1" applyAlignment="1">
      <alignment horizontal="left" vertical="top" wrapText="1"/>
    </xf>
    <xf numFmtId="0" fontId="45" fillId="0" borderId="1" xfId="0" applyFont="1" applyFill="1" applyBorder="1" applyAlignment="1">
      <alignment horizontal="left" vertical="top" wrapText="1"/>
    </xf>
    <xf numFmtId="0" fontId="45" fillId="0" borderId="3" xfId="0" applyFont="1" applyFill="1" applyBorder="1" applyAlignment="1">
      <alignment horizontal="left" vertical="top" wrapText="1"/>
    </xf>
    <xf numFmtId="49" fontId="58" fillId="38" borderId="2" xfId="0" applyNumberFormat="1" applyFont="1" applyFill="1" applyBorder="1" applyAlignment="1">
      <alignment horizontal="center" vertical="center" wrapText="1"/>
    </xf>
    <xf numFmtId="49" fontId="58" fillId="38" borderId="1" xfId="0" applyNumberFormat="1" applyFont="1" applyFill="1" applyBorder="1" applyAlignment="1">
      <alignment horizontal="center" vertical="center" wrapText="1"/>
    </xf>
    <xf numFmtId="49" fontId="58" fillId="38" borderId="3" xfId="0" applyNumberFormat="1" applyFont="1" applyFill="1" applyBorder="1" applyAlignment="1">
      <alignment horizontal="center" vertical="center" wrapText="1"/>
    </xf>
    <xf numFmtId="0" fontId="41" fillId="0" borderId="2" xfId="0" applyFont="1" applyFill="1" applyBorder="1" applyAlignment="1">
      <alignment horizontal="center" vertical="top" wrapText="1"/>
    </xf>
    <xf numFmtId="0" fontId="41" fillId="0" borderId="1" xfId="0" applyFont="1" applyFill="1" applyBorder="1" applyAlignment="1">
      <alignment horizontal="center" vertical="top" wrapText="1"/>
    </xf>
    <xf numFmtId="0" fontId="41" fillId="0" borderId="3" xfId="0" applyFont="1" applyFill="1" applyBorder="1" applyAlignment="1">
      <alignment horizontal="center" vertical="top" wrapText="1"/>
    </xf>
    <xf numFmtId="0" fontId="42" fillId="37" borderId="21" xfId="0" applyFont="1" applyFill="1" applyBorder="1" applyAlignment="1" applyProtection="1">
      <alignment horizontal="center" vertical="top" wrapText="1"/>
      <protection locked="0"/>
    </xf>
    <xf numFmtId="0" fontId="42" fillId="37" borderId="21" xfId="0" applyNumberFormat="1" applyFont="1" applyFill="1" applyBorder="1" applyAlignment="1" applyProtection="1">
      <alignment horizontal="center" vertical="top" wrapText="1"/>
      <protection locked="0"/>
    </xf>
    <xf numFmtId="0" fontId="42" fillId="37" borderId="5" xfId="0" applyFont="1" applyFill="1" applyBorder="1" applyAlignment="1" applyProtection="1">
      <alignment horizontal="center" vertical="center"/>
      <protection locked="0"/>
    </xf>
    <xf numFmtId="0" fontId="42" fillId="37" borderId="6" xfId="0" applyFont="1" applyFill="1" applyBorder="1" applyAlignment="1" applyProtection="1">
      <alignment horizontal="center" vertical="center"/>
      <protection locked="0"/>
    </xf>
    <xf numFmtId="49" fontId="58" fillId="0" borderId="0" xfId="0" applyNumberFormat="1" applyFont="1" applyFill="1" applyBorder="1" applyAlignment="1">
      <alignment horizontal="center" vertical="center" wrapText="1"/>
    </xf>
    <xf numFmtId="0" fontId="46" fillId="39" borderId="1" xfId="0" applyFont="1" applyFill="1" applyBorder="1" applyAlignment="1">
      <alignment horizontal="justify" vertical="top"/>
    </xf>
    <xf numFmtId="0" fontId="46" fillId="39" borderId="1" xfId="0" applyFont="1" applyFill="1" applyBorder="1" applyAlignment="1"/>
    <xf numFmtId="49" fontId="57" fillId="38" borderId="1" xfId="0" applyNumberFormat="1" applyFont="1" applyFill="1" applyBorder="1" applyAlignment="1">
      <alignment horizontal="center" vertical="center" wrapText="1"/>
    </xf>
    <xf numFmtId="4" fontId="46" fillId="39" borderId="1" xfId="0" applyNumberFormat="1" applyFont="1" applyFill="1" applyBorder="1" applyAlignment="1">
      <alignment horizontal="right" vertical="top"/>
    </xf>
    <xf numFmtId="0" fontId="46" fillId="39" borderId="1" xfId="0" applyFont="1" applyFill="1" applyBorder="1" applyAlignment="1">
      <alignment horizontal="right" vertical="top"/>
    </xf>
    <xf numFmtId="49" fontId="58" fillId="0" borderId="5" xfId="0" applyNumberFormat="1" applyFont="1" applyFill="1" applyBorder="1" applyAlignment="1">
      <alignment horizontal="center" vertical="center"/>
    </xf>
    <xf numFmtId="49" fontId="58" fillId="0" borderId="6" xfId="0" applyNumberFormat="1" applyFont="1" applyFill="1" applyBorder="1" applyAlignment="1">
      <alignment horizontal="center" vertical="center"/>
    </xf>
    <xf numFmtId="49" fontId="58" fillId="0" borderId="24" xfId="0" applyNumberFormat="1" applyFont="1" applyFill="1" applyBorder="1" applyAlignment="1">
      <alignment horizontal="center" vertical="center" wrapText="1"/>
    </xf>
    <xf numFmtId="0" fontId="42" fillId="41" borderId="2" xfId="0" applyFont="1" applyFill="1" applyBorder="1" applyAlignment="1">
      <alignment horizontal="left" vertical="top" wrapText="1"/>
    </xf>
    <xf numFmtId="0" fontId="42" fillId="41" borderId="1" xfId="0" applyFont="1" applyFill="1" applyBorder="1" applyAlignment="1">
      <alignment horizontal="left" vertical="top" wrapText="1"/>
    </xf>
    <xf numFmtId="0" fontId="42" fillId="41" borderId="3" xfId="0" applyFont="1" applyFill="1" applyBorder="1" applyAlignment="1">
      <alignment horizontal="left" vertical="top" wrapText="1"/>
    </xf>
    <xf numFmtId="4" fontId="42" fillId="0" borderId="2" xfId="0" applyNumberFormat="1" applyFont="1" applyFill="1" applyBorder="1" applyAlignment="1">
      <alignment horizontal="center" wrapText="1"/>
    </xf>
    <xf numFmtId="4" fontId="42" fillId="0" borderId="1" xfId="0" applyNumberFormat="1" applyFont="1" applyFill="1" applyBorder="1" applyAlignment="1">
      <alignment horizontal="center" wrapText="1"/>
    </xf>
    <xf numFmtId="4" fontId="42" fillId="0" borderId="3" xfId="0" applyNumberFormat="1" applyFont="1" applyFill="1" applyBorder="1" applyAlignment="1">
      <alignment horizontal="center" wrapText="1"/>
    </xf>
    <xf numFmtId="4" fontId="42" fillId="0" borderId="2" xfId="0" applyNumberFormat="1" applyFont="1" applyFill="1" applyBorder="1" applyAlignment="1">
      <alignment horizontal="center"/>
    </xf>
    <xf numFmtId="4" fontId="42" fillId="0" borderId="1" xfId="0" applyNumberFormat="1" applyFont="1" applyFill="1" applyBorder="1" applyAlignment="1">
      <alignment horizontal="center"/>
    </xf>
    <xf numFmtId="4" fontId="42" fillId="0" borderId="3" xfId="0" applyNumberFormat="1" applyFont="1" applyFill="1" applyBorder="1" applyAlignment="1">
      <alignment horizontal="center"/>
    </xf>
    <xf numFmtId="49" fontId="58" fillId="0" borderId="0" xfId="0" applyNumberFormat="1" applyFont="1" applyFill="1" applyAlignment="1">
      <alignment horizontal="center" vertical="center"/>
    </xf>
    <xf numFmtId="2" fontId="42" fillId="37" borderId="5" xfId="0" applyNumberFormat="1" applyFont="1" applyFill="1" applyBorder="1" applyAlignment="1" applyProtection="1">
      <alignment horizontal="center" vertical="top" wrapText="1"/>
      <protection locked="0"/>
    </xf>
    <xf numFmtId="2" fontId="42" fillId="37" borderId="21" xfId="0" applyNumberFormat="1" applyFont="1" applyFill="1" applyBorder="1" applyAlignment="1" applyProtection="1">
      <alignment horizontal="center" vertical="top" wrapText="1"/>
      <protection locked="0"/>
    </xf>
    <xf numFmtId="2" fontId="42" fillId="37" borderId="6" xfId="0" applyNumberFormat="1" applyFont="1" applyFill="1" applyBorder="1" applyAlignment="1" applyProtection="1">
      <alignment horizontal="center" vertical="top" wrapText="1"/>
      <protection locked="0"/>
    </xf>
    <xf numFmtId="0" fontId="42" fillId="37" borderId="21" xfId="0" applyFont="1" applyFill="1" applyBorder="1" applyAlignment="1" applyProtection="1">
      <alignment horizontal="center" vertical="top"/>
      <protection locked="0"/>
    </xf>
    <xf numFmtId="0" fontId="58" fillId="0" borderId="5" xfId="0" applyFont="1" applyFill="1" applyBorder="1" applyAlignment="1">
      <alignment horizontal="center" vertical="center" wrapText="1"/>
    </xf>
    <xf numFmtId="0" fontId="58" fillId="0" borderId="21" xfId="0" applyFont="1" applyFill="1" applyBorder="1" applyAlignment="1">
      <alignment horizontal="center" vertical="center" wrapText="1"/>
    </xf>
    <xf numFmtId="0" fontId="58" fillId="0" borderId="6" xfId="0" applyFont="1" applyFill="1" applyBorder="1" applyAlignment="1">
      <alignment horizontal="center" vertical="center" wrapText="1"/>
    </xf>
    <xf numFmtId="0" fontId="42" fillId="37" borderId="21" xfId="0" applyFont="1" applyFill="1" applyBorder="1" applyAlignment="1" applyProtection="1">
      <alignment horizontal="center" wrapText="1"/>
      <protection locked="0"/>
    </xf>
    <xf numFmtId="4" fontId="42" fillId="0" borderId="25" xfId="0" applyNumberFormat="1" applyFont="1" applyFill="1" applyBorder="1" applyAlignment="1">
      <alignment horizontal="center" wrapText="1"/>
    </xf>
    <xf numFmtId="4" fontId="42" fillId="0" borderId="7" xfId="0" applyNumberFormat="1" applyFont="1" applyFill="1" applyBorder="1" applyAlignment="1">
      <alignment horizontal="center" wrapText="1"/>
    </xf>
    <xf numFmtId="4" fontId="42" fillId="0" borderId="22" xfId="0" applyNumberFormat="1" applyFont="1" applyFill="1" applyBorder="1" applyAlignment="1">
      <alignment horizontal="center" wrapText="1"/>
    </xf>
    <xf numFmtId="4" fontId="42" fillId="0" borderId="8" xfId="0" applyNumberFormat="1" applyFont="1" applyFill="1" applyBorder="1" applyAlignment="1">
      <alignment horizontal="center" wrapText="1"/>
    </xf>
    <xf numFmtId="4" fontId="42" fillId="0" borderId="10" xfId="0" applyNumberFormat="1" applyFont="1" applyFill="1" applyBorder="1" applyAlignment="1">
      <alignment horizontal="center" wrapText="1"/>
    </xf>
    <xf numFmtId="4" fontId="42" fillId="0" borderId="9" xfId="0" applyNumberFormat="1" applyFont="1" applyFill="1" applyBorder="1" applyAlignment="1">
      <alignment horizontal="center" wrapText="1"/>
    </xf>
    <xf numFmtId="0" fontId="42" fillId="0" borderId="2" xfId="144" applyNumberFormat="1" applyFont="1" applyFill="1" applyBorder="1" applyAlignment="1">
      <alignment horizontal="center" wrapText="1"/>
    </xf>
    <xf numFmtId="0" fontId="42" fillId="0" borderId="1" xfId="144" applyNumberFormat="1" applyFont="1" applyFill="1" applyBorder="1" applyAlignment="1">
      <alignment horizontal="center" wrapText="1"/>
    </xf>
    <xf numFmtId="0" fontId="42" fillId="0" borderId="3" xfId="144" applyNumberFormat="1" applyFont="1" applyFill="1" applyBorder="1" applyAlignment="1">
      <alignment horizontal="center" wrapText="1"/>
    </xf>
    <xf numFmtId="0" fontId="42" fillId="37" borderId="5" xfId="112" applyFont="1" applyFill="1" applyBorder="1" applyAlignment="1" applyProtection="1">
      <alignment horizontal="center" vertical="top" wrapText="1"/>
      <protection locked="0"/>
    </xf>
    <xf numFmtId="0" fontId="42" fillId="37" borderId="6" xfId="112" applyFont="1" applyFill="1" applyBorder="1" applyAlignment="1" applyProtection="1">
      <alignment horizontal="center" vertical="top" wrapText="1"/>
      <protection locked="0"/>
    </xf>
    <xf numFmtId="0" fontId="42" fillId="0" borderId="4" xfId="0" applyFont="1" applyFill="1" applyBorder="1" applyAlignment="1">
      <alignment horizontal="center" wrapText="1"/>
    </xf>
    <xf numFmtId="49" fontId="58" fillId="0" borderId="21" xfId="0" applyNumberFormat="1" applyFont="1" applyFill="1" applyBorder="1" applyAlignment="1">
      <alignment horizontal="center" vertical="center"/>
    </xf>
    <xf numFmtId="0" fontId="57" fillId="0" borderId="2"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0" fontId="57" fillId="0" borderId="3" xfId="0" applyFont="1" applyFill="1" applyBorder="1" applyAlignment="1" applyProtection="1">
      <alignment horizontal="center" vertical="center" wrapText="1"/>
    </xf>
    <xf numFmtId="0" fontId="52" fillId="0" borderId="2" xfId="0"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xf>
    <xf numFmtId="0" fontId="42" fillId="37" borderId="21" xfId="112" applyFont="1" applyFill="1" applyBorder="1" applyAlignment="1" applyProtection="1">
      <alignment horizontal="center" vertical="top" wrapText="1"/>
      <protection locked="0"/>
    </xf>
    <xf numFmtId="0" fontId="54" fillId="0" borderId="2" xfId="0" applyFont="1" applyBorder="1" applyAlignment="1">
      <alignment horizontal="center" vertical="center"/>
    </xf>
    <xf numFmtId="0" fontId="54" fillId="0" borderId="1" xfId="0" applyFont="1" applyBorder="1" applyAlignment="1">
      <alignment horizontal="center" vertical="center"/>
    </xf>
    <xf numFmtId="0" fontId="54" fillId="0" borderId="3" xfId="0" applyFont="1" applyBorder="1" applyAlignment="1">
      <alignment horizontal="center" vertical="center"/>
    </xf>
    <xf numFmtId="0" fontId="51" fillId="0" borderId="0" xfId="0" applyFont="1" applyFill="1" applyBorder="1" applyAlignment="1" applyProtection="1">
      <alignment horizontal="left" vertical="center" wrapText="1"/>
    </xf>
    <xf numFmtId="0" fontId="57" fillId="0" borderId="0" xfId="0" applyFont="1" applyFill="1" applyBorder="1" applyAlignment="1" applyProtection="1">
      <alignment horizontal="left" vertical="center" wrapText="1"/>
    </xf>
    <xf numFmtId="49" fontId="41" fillId="0" borderId="2" xfId="0" applyNumberFormat="1" applyFont="1" applyFill="1" applyBorder="1" applyAlignment="1">
      <alignment horizontal="left" vertical="center" wrapText="1"/>
    </xf>
    <xf numFmtId="49" fontId="45" fillId="0" borderId="1" xfId="0" applyNumberFormat="1" applyFont="1" applyFill="1" applyBorder="1" applyAlignment="1">
      <alignment horizontal="left" vertical="center" wrapText="1"/>
    </xf>
    <xf numFmtId="49" fontId="45" fillId="0" borderId="3" xfId="0" applyNumberFormat="1" applyFont="1" applyFill="1" applyBorder="1" applyAlignment="1">
      <alignment horizontal="left" vertical="center" wrapText="1"/>
    </xf>
    <xf numFmtId="49" fontId="41" fillId="0" borderId="2" xfId="0" applyNumberFormat="1" applyFont="1" applyFill="1" applyBorder="1" applyAlignment="1">
      <alignment horizontal="center" vertical="center" wrapText="1"/>
    </xf>
    <xf numFmtId="49" fontId="41" fillId="0" borderId="1" xfId="0" applyNumberFormat="1" applyFont="1" applyFill="1" applyBorder="1" applyAlignment="1">
      <alignment horizontal="center" vertical="center" wrapText="1"/>
    </xf>
    <xf numFmtId="49" fontId="41" fillId="0" borderId="3" xfId="0" applyNumberFormat="1" applyFont="1" applyFill="1" applyBorder="1" applyAlignment="1">
      <alignment horizontal="center" vertical="center" wrapText="1"/>
    </xf>
    <xf numFmtId="0" fontId="45" fillId="38" borderId="3" xfId="0" applyNumberFormat="1" applyFont="1" applyFill="1" applyBorder="1" applyAlignment="1">
      <alignment horizontal="left" vertical="top" wrapText="1"/>
    </xf>
    <xf numFmtId="0" fontId="42" fillId="37" borderId="5" xfId="120" applyFont="1" applyFill="1" applyBorder="1" applyAlignment="1" applyProtection="1">
      <alignment horizontal="center" vertical="top" wrapText="1"/>
      <protection locked="0"/>
    </xf>
    <xf numFmtId="0" fontId="42" fillId="37" borderId="21" xfId="120" applyFont="1" applyFill="1" applyBorder="1" applyAlignment="1" applyProtection="1">
      <alignment horizontal="center" vertical="top" wrapText="1"/>
      <protection locked="0"/>
    </xf>
    <xf numFmtId="0" fontId="42" fillId="37" borderId="5" xfId="0" applyFont="1" applyFill="1" applyBorder="1" applyAlignment="1" applyProtection="1">
      <alignment horizontal="center"/>
      <protection locked="0"/>
    </xf>
    <xf numFmtId="0" fontId="42" fillId="37" borderId="21" xfId="0" applyFont="1" applyFill="1" applyBorder="1" applyAlignment="1" applyProtection="1">
      <alignment horizontal="center"/>
      <protection locked="0"/>
    </xf>
    <xf numFmtId="0" fontId="42" fillId="37" borderId="6" xfId="0" applyFont="1" applyFill="1" applyBorder="1" applyAlignment="1" applyProtection="1">
      <alignment horizontal="center"/>
      <protection locked="0"/>
    </xf>
    <xf numFmtId="0" fontId="42" fillId="0" borderId="2" xfId="144" applyNumberFormat="1" applyFont="1" applyFill="1" applyBorder="1" applyAlignment="1">
      <alignment horizontal="right" wrapText="1"/>
    </xf>
    <xf numFmtId="0" fontId="42" fillId="0" borderId="1" xfId="144" applyNumberFormat="1" applyFont="1" applyFill="1" applyBorder="1" applyAlignment="1">
      <alignment horizontal="right" wrapText="1"/>
    </xf>
    <xf numFmtId="0" fontId="42" fillId="0" borderId="3" xfId="144" applyNumberFormat="1" applyFont="1" applyFill="1" applyBorder="1" applyAlignment="1">
      <alignment horizontal="right" wrapText="1"/>
    </xf>
    <xf numFmtId="1" fontId="58" fillId="0" borderId="5" xfId="0" applyNumberFormat="1" applyFont="1" applyBorder="1" applyAlignment="1">
      <alignment horizontal="center" vertical="center" wrapText="1"/>
    </xf>
    <xf numFmtId="1" fontId="58" fillId="0" borderId="6" xfId="0" applyNumberFormat="1" applyFont="1" applyBorder="1" applyAlignment="1">
      <alignment horizontal="center" vertical="center" wrapText="1"/>
    </xf>
    <xf numFmtId="165" fontId="40" fillId="0" borderId="1" xfId="0" applyNumberFormat="1" applyFont="1" applyFill="1" applyBorder="1" applyAlignment="1">
      <alignment horizontal="right" wrapText="1"/>
    </xf>
    <xf numFmtId="49" fontId="57" fillId="38" borderId="2" xfId="0" applyNumberFormat="1" applyFont="1" applyFill="1" applyBorder="1" applyAlignment="1">
      <alignment horizontal="center" vertical="center" wrapText="1"/>
    </xf>
    <xf numFmtId="49" fontId="57" fillId="38" borderId="3" xfId="0" applyNumberFormat="1" applyFont="1" applyFill="1" applyBorder="1" applyAlignment="1">
      <alignment horizontal="center" vertical="center" wrapText="1"/>
    </xf>
    <xf numFmtId="49" fontId="58" fillId="0" borderId="2" xfId="0" applyNumberFormat="1" applyFont="1" applyFill="1" applyBorder="1" applyAlignment="1">
      <alignment horizontal="center" vertical="center" wrapText="1"/>
    </xf>
    <xf numFmtId="49" fontId="58" fillId="0" borderId="1" xfId="0" applyNumberFormat="1" applyFont="1" applyFill="1" applyBorder="1" applyAlignment="1">
      <alignment horizontal="center" vertical="center" wrapText="1"/>
    </xf>
    <xf numFmtId="49" fontId="58" fillId="0" borderId="3" xfId="0" applyNumberFormat="1" applyFont="1" applyFill="1" applyBorder="1" applyAlignment="1">
      <alignment horizontal="center" vertical="center" wrapText="1"/>
    </xf>
    <xf numFmtId="4" fontId="42" fillId="46" borderId="2" xfId="0" applyNumberFormat="1" applyFont="1" applyFill="1" applyBorder="1" applyAlignment="1">
      <alignment horizontal="right" wrapText="1"/>
    </xf>
    <xf numFmtId="4" fontId="42" fillId="46" borderId="1" xfId="0" applyNumberFormat="1" applyFont="1" applyFill="1" applyBorder="1" applyAlignment="1">
      <alignment horizontal="right" wrapText="1"/>
    </xf>
    <xf numFmtId="0" fontId="44" fillId="38" borderId="2" xfId="120" applyFont="1" applyFill="1" applyBorder="1" applyAlignment="1" applyProtection="1">
      <alignment horizontal="center"/>
    </xf>
    <xf numFmtId="0" fontId="44" fillId="38" borderId="1" xfId="120" applyFont="1" applyFill="1" applyBorder="1" applyAlignment="1" applyProtection="1">
      <alignment horizontal="center"/>
    </xf>
    <xf numFmtId="0" fontId="44" fillId="38" borderId="3" xfId="120" applyFont="1" applyFill="1" applyBorder="1" applyAlignment="1" applyProtection="1">
      <alignment horizontal="center"/>
    </xf>
    <xf numFmtId="0" fontId="49" fillId="0" borderId="5" xfId="0" applyFont="1" applyFill="1" applyBorder="1" applyAlignment="1">
      <alignment horizontal="left" vertical="top" wrapText="1"/>
    </xf>
    <xf numFmtId="0" fontId="49" fillId="0" borderId="6" xfId="0" applyFont="1" applyFill="1" applyBorder="1" applyAlignment="1">
      <alignment horizontal="left" vertical="top" wrapText="1"/>
    </xf>
    <xf numFmtId="49" fontId="57" fillId="0" borderId="7" xfId="0" applyNumberFormat="1" applyFont="1" applyFill="1" applyBorder="1" applyAlignment="1">
      <alignment horizontal="center" vertical="center"/>
    </xf>
    <xf numFmtId="49" fontId="57" fillId="0" borderId="22" xfId="0" applyNumberFormat="1" applyFont="1" applyFill="1" applyBorder="1" applyAlignment="1">
      <alignment horizontal="center" vertical="center"/>
    </xf>
    <xf numFmtId="0" fontId="58" fillId="0" borderId="4" xfId="0" applyFont="1" applyFill="1" applyBorder="1" applyAlignment="1">
      <alignment horizontal="center" vertical="center"/>
    </xf>
    <xf numFmtId="0" fontId="42" fillId="0" borderId="5" xfId="0" applyFont="1" applyFill="1" applyBorder="1" applyAlignment="1">
      <alignment horizontal="left" vertical="top" wrapText="1"/>
    </xf>
    <xf numFmtId="0" fontId="42" fillId="0" borderId="6" xfId="0" applyFont="1" applyFill="1" applyBorder="1" applyAlignment="1">
      <alignment horizontal="left" vertical="top" wrapText="1"/>
    </xf>
    <xf numFmtId="49" fontId="58" fillId="0" borderId="4" xfId="0" applyNumberFormat="1" applyFont="1" applyFill="1" applyBorder="1" applyAlignment="1">
      <alignment horizontal="center" vertical="center"/>
    </xf>
    <xf numFmtId="0" fontId="42" fillId="0" borderId="22" xfId="0" applyFont="1" applyFill="1" applyBorder="1" applyAlignment="1">
      <alignment horizontal="left" vertical="top" wrapText="1"/>
    </xf>
    <xf numFmtId="0" fontId="42" fillId="0" borderId="9" xfId="0" applyFont="1" applyFill="1" applyBorder="1" applyAlignment="1">
      <alignment horizontal="left" vertical="top" wrapText="1"/>
    </xf>
    <xf numFmtId="49" fontId="62" fillId="0" borderId="5" xfId="0" applyNumberFormat="1" applyFont="1" applyFill="1" applyBorder="1" applyAlignment="1">
      <alignment horizontal="center" vertical="center" wrapText="1"/>
    </xf>
    <xf numFmtId="49" fontId="62" fillId="0" borderId="6" xfId="0" applyNumberFormat="1" applyFont="1" applyFill="1" applyBorder="1" applyAlignment="1">
      <alignment horizontal="center" vertical="center" wrapText="1"/>
    </xf>
    <xf numFmtId="0" fontId="58" fillId="0" borderId="5" xfId="0" applyFont="1" applyFill="1" applyBorder="1" applyAlignment="1">
      <alignment horizontal="center" vertical="center"/>
    </xf>
    <xf numFmtId="0" fontId="58" fillId="0" borderId="21" xfId="0" applyFont="1" applyFill="1" applyBorder="1" applyAlignment="1">
      <alignment horizontal="center" vertical="center"/>
    </xf>
    <xf numFmtId="0" fontId="58" fillId="0" borderId="6" xfId="0" applyFont="1" applyFill="1" applyBorder="1" applyAlignment="1">
      <alignment horizontal="center" vertical="center"/>
    </xf>
    <xf numFmtId="0" fontId="42" fillId="0" borderId="25" xfId="0" applyFont="1" applyFill="1" applyBorder="1" applyAlignment="1">
      <alignment horizontal="center"/>
    </xf>
    <xf numFmtId="0" fontId="42" fillId="0" borderId="7" xfId="0" applyFont="1" applyFill="1" applyBorder="1" applyAlignment="1">
      <alignment horizontal="center"/>
    </xf>
    <xf numFmtId="0" fontId="42" fillId="0" borderId="22" xfId="0" applyFont="1" applyFill="1" applyBorder="1" applyAlignment="1">
      <alignment horizontal="center"/>
    </xf>
    <xf numFmtId="0" fontId="42" fillId="0" borderId="8" xfId="0" applyFont="1" applyFill="1" applyBorder="1" applyAlignment="1">
      <alignment horizontal="center"/>
    </xf>
    <xf numFmtId="0" fontId="42" fillId="0" borderId="10" xfId="0" applyFont="1" applyFill="1" applyBorder="1" applyAlignment="1">
      <alignment horizontal="center"/>
    </xf>
    <xf numFmtId="0" fontId="42" fillId="0" borderId="9" xfId="0" applyFont="1" applyFill="1" applyBorder="1" applyAlignment="1">
      <alignment horizontal="center"/>
    </xf>
    <xf numFmtId="49" fontId="58" fillId="0" borderId="1" xfId="0" applyNumberFormat="1" applyFont="1" applyFill="1" applyBorder="1" applyAlignment="1">
      <alignment horizontal="center" vertical="center"/>
    </xf>
    <xf numFmtId="49" fontId="58" fillId="0" borderId="3" xfId="0" applyNumberFormat="1" applyFont="1" applyFill="1" applyBorder="1" applyAlignment="1">
      <alignment horizontal="center" vertical="center"/>
    </xf>
    <xf numFmtId="0" fontId="42" fillId="0" borderId="21" xfId="0" applyFont="1" applyFill="1" applyBorder="1" applyAlignment="1">
      <alignment horizontal="left" vertical="top" wrapText="1"/>
    </xf>
    <xf numFmtId="4" fontId="42" fillId="0" borderId="5" xfId="0" applyNumberFormat="1" applyFont="1" applyFill="1" applyBorder="1" applyAlignment="1">
      <alignment horizontal="left" vertical="top" wrapText="1"/>
    </xf>
    <xf numFmtId="4" fontId="42" fillId="0" borderId="6" xfId="0" applyNumberFormat="1" applyFont="1" applyFill="1" applyBorder="1" applyAlignment="1">
      <alignment horizontal="left" vertical="top" wrapText="1"/>
    </xf>
    <xf numFmtId="0" fontId="42" fillId="0" borderId="5" xfId="0" applyFont="1" applyBorder="1" applyAlignment="1">
      <alignment horizontal="left" vertical="top" wrapText="1"/>
    </xf>
    <xf numFmtId="0" fontId="42" fillId="0" borderId="6" xfId="0" applyFont="1" applyBorder="1" applyAlignment="1">
      <alignment horizontal="left" vertical="top" wrapText="1"/>
    </xf>
    <xf numFmtId="0" fontId="42" fillId="0" borderId="4" xfId="0" applyFont="1" applyFill="1" applyBorder="1" applyAlignment="1">
      <alignment horizontal="center"/>
    </xf>
    <xf numFmtId="0" fontId="44" fillId="38" borderId="2" xfId="0" applyFont="1" applyFill="1" applyBorder="1" applyAlignment="1">
      <alignment horizontal="center"/>
    </xf>
    <xf numFmtId="0" fontId="44" fillId="38" borderId="1" xfId="0" applyFont="1" applyFill="1" applyBorder="1" applyAlignment="1">
      <alignment horizontal="center"/>
    </xf>
    <xf numFmtId="0" fontId="44" fillId="38" borderId="3" xfId="0" applyFont="1" applyFill="1" applyBorder="1" applyAlignment="1">
      <alignment horizontal="center"/>
    </xf>
    <xf numFmtId="0" fontId="44" fillId="38" borderId="25" xfId="0" applyFont="1" applyFill="1" applyBorder="1" applyAlignment="1">
      <alignment horizontal="center"/>
    </xf>
    <xf numFmtId="0" fontId="44" fillId="38" borderId="7" xfId="0" applyFont="1" applyFill="1" applyBorder="1" applyAlignment="1">
      <alignment horizontal="center"/>
    </xf>
    <xf numFmtId="0" fontId="44" fillId="38" borderId="22" xfId="0" applyFont="1" applyFill="1" applyBorder="1" applyAlignment="1">
      <alignment horizontal="center"/>
    </xf>
    <xf numFmtId="0" fontId="44" fillId="38" borderId="8" xfId="0" applyFont="1" applyFill="1" applyBorder="1" applyAlignment="1">
      <alignment horizontal="center"/>
    </xf>
    <xf numFmtId="0" fontId="44" fillId="38" borderId="10" xfId="0" applyFont="1" applyFill="1" applyBorder="1" applyAlignment="1">
      <alignment horizontal="center"/>
    </xf>
    <xf numFmtId="0" fontId="44" fillId="38" borderId="9" xfId="0" applyFont="1" applyFill="1" applyBorder="1" applyAlignment="1">
      <alignment horizontal="center"/>
    </xf>
    <xf numFmtId="4" fontId="42" fillId="0" borderId="21" xfId="0" applyNumberFormat="1" applyFont="1" applyFill="1" applyBorder="1" applyAlignment="1">
      <alignment horizontal="left" vertical="top" wrapText="1"/>
    </xf>
    <xf numFmtId="0" fontId="44" fillId="38" borderId="2" xfId="0" applyFont="1" applyFill="1" applyBorder="1" applyAlignment="1" applyProtection="1">
      <alignment horizontal="center"/>
      <protection locked="0"/>
    </xf>
    <xf numFmtId="0" fontId="44" fillId="38" borderId="1" xfId="0" applyFont="1" applyFill="1" applyBorder="1" applyAlignment="1" applyProtection="1">
      <alignment horizontal="center"/>
      <protection locked="0"/>
    </xf>
    <xf numFmtId="0" fontId="42" fillId="0" borderId="5" xfId="0" applyFont="1" applyFill="1" applyBorder="1" applyAlignment="1">
      <alignment horizontal="left" vertical="center" wrapText="1"/>
    </xf>
    <xf numFmtId="0" fontId="42" fillId="0" borderId="6" xfId="0" applyFont="1" applyFill="1" applyBorder="1" applyAlignment="1">
      <alignment horizontal="left" vertical="center" wrapText="1"/>
    </xf>
    <xf numFmtId="0" fontId="42" fillId="38" borderId="5" xfId="0" applyFont="1" applyFill="1" applyBorder="1" applyAlignment="1">
      <alignment horizontal="left" vertical="center" wrapText="1"/>
    </xf>
    <xf numFmtId="0" fontId="42" fillId="38" borderId="6" xfId="0" applyFont="1" applyFill="1" applyBorder="1" applyAlignment="1">
      <alignment horizontal="left" vertical="center" wrapText="1"/>
    </xf>
    <xf numFmtId="0" fontId="61" fillId="35" borderId="0" xfId="120" applyFont="1" applyFill="1" applyBorder="1" applyAlignment="1" applyProtection="1">
      <alignment horizontal="center" vertical="center"/>
    </xf>
    <xf numFmtId="0" fontId="44" fillId="38" borderId="2" xfId="0" applyFont="1" applyFill="1" applyBorder="1" applyAlignment="1" applyProtection="1">
      <alignment horizontal="center" vertical="center" wrapText="1"/>
    </xf>
    <xf numFmtId="0" fontId="44" fillId="38" borderId="1" xfId="0" applyFont="1" applyFill="1" applyBorder="1" applyAlignment="1" applyProtection="1">
      <alignment horizontal="center" vertical="center" wrapText="1"/>
    </xf>
    <xf numFmtId="0" fontId="44" fillId="38" borderId="3" xfId="0" applyFont="1" applyFill="1" applyBorder="1" applyAlignment="1" applyProtection="1">
      <alignment horizontal="center" vertical="center" wrapText="1"/>
    </xf>
    <xf numFmtId="49" fontId="58" fillId="0" borderId="2" xfId="0" applyNumberFormat="1" applyFont="1" applyFill="1" applyBorder="1" applyAlignment="1">
      <alignment horizontal="center" vertical="top"/>
    </xf>
    <xf numFmtId="49" fontId="58" fillId="0" borderId="1" xfId="0" applyNumberFormat="1" applyFont="1" applyFill="1" applyBorder="1" applyAlignment="1">
      <alignment horizontal="center" vertical="top"/>
    </xf>
    <xf numFmtId="49" fontId="58" fillId="0" borderId="3" xfId="0" applyNumberFormat="1" applyFont="1" applyFill="1" applyBorder="1" applyAlignment="1">
      <alignment horizontal="center" vertical="top"/>
    </xf>
    <xf numFmtId="165" fontId="46" fillId="46" borderId="1" xfId="0" applyNumberFormat="1" applyFont="1" applyFill="1" applyBorder="1" applyAlignment="1" applyProtection="1">
      <alignment horizontal="right" vertical="center" wrapText="1"/>
    </xf>
    <xf numFmtId="165" fontId="46" fillId="46" borderId="3" xfId="0" applyNumberFormat="1" applyFont="1" applyFill="1" applyBorder="1" applyAlignment="1" applyProtection="1">
      <alignment horizontal="right" vertical="center" wrapText="1"/>
    </xf>
    <xf numFmtId="49" fontId="42" fillId="0" borderId="1" xfId="0" applyNumberFormat="1" applyFont="1" applyFill="1" applyBorder="1" applyAlignment="1">
      <alignment horizontal="center" vertical="top"/>
    </xf>
    <xf numFmtId="49" fontId="42" fillId="0" borderId="3" xfId="0" applyNumberFormat="1" applyFont="1" applyFill="1" applyBorder="1" applyAlignment="1">
      <alignment horizontal="center" vertical="top"/>
    </xf>
    <xf numFmtId="0" fontId="54" fillId="0" borderId="1" xfId="0" applyFont="1" applyBorder="1" applyAlignment="1">
      <alignment horizontal="center"/>
    </xf>
    <xf numFmtId="0" fontId="54" fillId="0" borderId="3" xfId="0" applyFont="1" applyBorder="1" applyAlignment="1">
      <alignment horizontal="center"/>
    </xf>
    <xf numFmtId="49" fontId="58" fillId="0" borderId="2" xfId="0" applyNumberFormat="1" applyFont="1" applyFill="1" applyBorder="1" applyAlignment="1">
      <alignment horizontal="center" vertical="center"/>
    </xf>
    <xf numFmtId="0" fontId="42" fillId="38" borderId="5" xfId="0" applyFont="1" applyFill="1" applyBorder="1" applyAlignment="1">
      <alignment vertical="top" wrapText="1"/>
    </xf>
    <xf numFmtId="0" fontId="42" fillId="38" borderId="6" xfId="0" applyFont="1" applyFill="1" applyBorder="1" applyAlignment="1">
      <alignment vertical="top" wrapText="1"/>
    </xf>
    <xf numFmtId="0" fontId="45" fillId="0" borderId="5" xfId="0" applyFont="1" applyFill="1" applyBorder="1" applyAlignment="1" applyProtection="1">
      <alignment horizontal="center"/>
      <protection locked="0"/>
    </xf>
    <xf numFmtId="0" fontId="45" fillId="0" borderId="6" xfId="0" applyFont="1" applyFill="1" applyBorder="1" applyAlignment="1" applyProtection="1">
      <alignment horizontal="center"/>
      <protection locked="0"/>
    </xf>
    <xf numFmtId="0" fontId="42" fillId="38" borderId="5" xfId="0" applyFont="1" applyFill="1" applyBorder="1" applyAlignment="1">
      <alignment horizontal="left" vertical="top" wrapText="1"/>
    </xf>
    <xf numFmtId="0" fontId="42" fillId="38" borderId="6" xfId="0" applyFont="1" applyFill="1" applyBorder="1" applyAlignment="1">
      <alignment horizontal="left" vertical="top" wrapText="1"/>
    </xf>
    <xf numFmtId="49" fontId="58" fillId="0" borderId="7" xfId="0" applyNumberFormat="1" applyFont="1" applyFill="1" applyBorder="1" applyAlignment="1">
      <alignment horizontal="center" vertical="center"/>
    </xf>
    <xf numFmtId="49" fontId="58" fillId="0" borderId="10" xfId="0" applyNumberFormat="1" applyFont="1" applyFill="1" applyBorder="1" applyAlignment="1">
      <alignment horizontal="center" vertical="center"/>
    </xf>
    <xf numFmtId="0" fontId="42" fillId="0" borderId="24" xfId="0" applyFont="1" applyFill="1" applyBorder="1" applyAlignment="1">
      <alignment horizontal="center"/>
    </xf>
    <xf numFmtId="0" fontId="42" fillId="0" borderId="0" xfId="0" applyFont="1" applyFill="1" applyBorder="1" applyAlignment="1">
      <alignment horizontal="center"/>
    </xf>
    <xf numFmtId="0" fontId="42" fillId="0" borderId="23" xfId="0" applyFont="1" applyFill="1" applyBorder="1" applyAlignment="1">
      <alignment horizontal="center"/>
    </xf>
    <xf numFmtId="0" fontId="46" fillId="39" borderId="6" xfId="0" applyNumberFormat="1" applyFont="1" applyFill="1" applyBorder="1" applyAlignment="1" applyProtection="1">
      <alignment horizontal="left" vertical="center" wrapText="1"/>
    </xf>
    <xf numFmtId="0" fontId="58" fillId="0" borderId="5" xfId="0" applyNumberFormat="1" applyFont="1" applyFill="1" applyBorder="1" applyAlignment="1">
      <alignment horizontal="center" vertical="center"/>
    </xf>
    <xf numFmtId="0" fontId="58" fillId="0" borderId="6" xfId="0" applyNumberFormat="1" applyFont="1" applyFill="1" applyBorder="1" applyAlignment="1">
      <alignment horizontal="center" vertical="center"/>
    </xf>
    <xf numFmtId="0" fontId="54" fillId="0" borderId="0" xfId="0" applyFont="1" applyAlignment="1">
      <alignment horizontal="center"/>
    </xf>
    <xf numFmtId="0" fontId="54" fillId="0" borderId="7" xfId="0" applyFont="1" applyBorder="1" applyAlignment="1">
      <alignment horizontal="center"/>
    </xf>
    <xf numFmtId="14" fontId="58" fillId="0" borderId="4" xfId="0" applyNumberFormat="1" applyFont="1" applyFill="1" applyBorder="1" applyAlignment="1">
      <alignment horizontal="center" vertical="top"/>
    </xf>
    <xf numFmtId="0" fontId="58" fillId="0" borderId="4" xfId="0" applyNumberFormat="1" applyFont="1" applyFill="1" applyBorder="1" applyAlignment="1">
      <alignment horizontal="center" vertical="top"/>
    </xf>
    <xf numFmtId="0" fontId="42" fillId="38" borderId="0" xfId="0" applyNumberFormat="1" applyFont="1" applyFill="1" applyBorder="1" applyAlignment="1">
      <alignment horizontal="left" vertical="top" wrapText="1"/>
    </xf>
    <xf numFmtId="14" fontId="58" fillId="0" borderId="5" xfId="0" applyNumberFormat="1" applyFont="1" applyFill="1" applyBorder="1" applyAlignment="1">
      <alignment horizontal="center" vertical="center"/>
    </xf>
    <xf numFmtId="14" fontId="58" fillId="0" borderId="6" xfId="0" applyNumberFormat="1" applyFont="1" applyFill="1" applyBorder="1" applyAlignment="1">
      <alignment horizontal="center" vertical="center"/>
    </xf>
    <xf numFmtId="14" fontId="58" fillId="0" borderId="4" xfId="0" applyNumberFormat="1" applyFont="1" applyFill="1" applyBorder="1" applyAlignment="1">
      <alignment horizontal="center" vertical="center"/>
    </xf>
    <xf numFmtId="0" fontId="58" fillId="0" borderId="4" xfId="0" applyNumberFormat="1" applyFont="1" applyFill="1" applyBorder="1" applyAlignment="1">
      <alignment horizontal="center" vertical="center"/>
    </xf>
    <xf numFmtId="0" fontId="45" fillId="0" borderId="2" xfId="0" applyFont="1" applyBorder="1" applyAlignment="1">
      <alignment horizontal="center" wrapText="1"/>
    </xf>
    <xf numFmtId="0" fontId="45" fillId="0" borderId="1" xfId="0" applyFont="1" applyBorder="1" applyAlignment="1">
      <alignment horizontal="center" wrapText="1"/>
    </xf>
    <xf numFmtId="0" fontId="45" fillId="0" borderId="3" xfId="0" applyFont="1" applyBorder="1" applyAlignment="1">
      <alignment horizontal="center" wrapText="1"/>
    </xf>
    <xf numFmtId="0" fontId="46" fillId="39" borderId="4" xfId="0" applyNumberFormat="1" applyFont="1" applyFill="1" applyBorder="1" applyAlignment="1" applyProtection="1">
      <alignment horizontal="left" vertical="center" wrapText="1"/>
    </xf>
    <xf numFmtId="0" fontId="46" fillId="39" borderId="2" xfId="0" applyNumberFormat="1" applyFont="1" applyFill="1" applyBorder="1" applyAlignment="1" applyProtection="1">
      <alignment horizontal="center" vertical="center" wrapText="1"/>
    </xf>
    <xf numFmtId="0" fontId="46" fillId="39" borderId="1" xfId="0" applyNumberFormat="1" applyFont="1" applyFill="1" applyBorder="1" applyAlignment="1" applyProtection="1">
      <alignment horizontal="center" vertical="center" wrapText="1"/>
    </xf>
    <xf numFmtId="0" fontId="58" fillId="0" borderId="0" xfId="0" applyNumberFormat="1" applyFont="1" applyFill="1" applyBorder="1" applyAlignment="1">
      <alignment horizontal="center" vertical="top"/>
    </xf>
    <xf numFmtId="0" fontId="58" fillId="0" borderId="5" xfId="0" applyNumberFormat="1" applyFont="1" applyFill="1" applyBorder="1" applyAlignment="1">
      <alignment horizontal="center" vertical="top"/>
    </xf>
    <xf numFmtId="0" fontId="58" fillId="0" borderId="6" xfId="0" applyNumberFormat="1" applyFont="1" applyFill="1" applyBorder="1" applyAlignment="1">
      <alignment horizontal="center" vertical="top"/>
    </xf>
    <xf numFmtId="0" fontId="58" fillId="0" borderId="21" xfId="0" applyNumberFormat="1" applyFont="1" applyFill="1" applyBorder="1" applyAlignment="1">
      <alignment horizontal="center" vertical="center"/>
    </xf>
    <xf numFmtId="0" fontId="46" fillId="39" borderId="2" xfId="0" applyFont="1" applyFill="1" applyBorder="1" applyAlignment="1" applyProtection="1">
      <alignment horizontal="left" vertical="center" wrapText="1"/>
    </xf>
    <xf numFmtId="0" fontId="46" fillId="39" borderId="1" xfId="0" applyFont="1" applyFill="1" applyBorder="1" applyAlignment="1" applyProtection="1">
      <alignment horizontal="left" vertical="center" wrapText="1"/>
    </xf>
    <xf numFmtId="0" fontId="46" fillId="39" borderId="3" xfId="0" applyFont="1" applyFill="1" applyBorder="1" applyAlignment="1" applyProtection="1">
      <alignment horizontal="left" vertical="center" wrapText="1"/>
    </xf>
    <xf numFmtId="0" fontId="54" fillId="0" borderId="2" xfId="0" applyFont="1" applyBorder="1" applyAlignment="1">
      <alignment horizontal="left" vertical="top" wrapText="1"/>
    </xf>
    <xf numFmtId="0" fontId="54" fillId="0" borderId="1" xfId="0" applyFont="1" applyBorder="1" applyAlignment="1">
      <alignment horizontal="left" vertical="top" wrapText="1"/>
    </xf>
    <xf numFmtId="0" fontId="54" fillId="0" borderId="3" xfId="0" applyFont="1" applyBorder="1" applyAlignment="1">
      <alignment horizontal="left" vertical="top" wrapText="1"/>
    </xf>
    <xf numFmtId="0" fontId="54" fillId="0" borderId="2" xfId="0" applyFont="1" applyBorder="1" applyAlignment="1">
      <alignment horizontal="center"/>
    </xf>
    <xf numFmtId="0" fontId="45" fillId="37" borderId="5" xfId="0" applyNumberFormat="1" applyFont="1" applyFill="1" applyBorder="1" applyAlignment="1" applyProtection="1">
      <alignment horizontal="center" vertical="top"/>
      <protection locked="0"/>
    </xf>
    <xf numFmtId="0" fontId="45" fillId="37" borderId="21" xfId="0" applyNumberFormat="1" applyFont="1" applyFill="1" applyBorder="1" applyAlignment="1" applyProtection="1">
      <alignment horizontal="center" vertical="top"/>
      <protection locked="0"/>
    </xf>
    <xf numFmtId="0" fontId="45" fillId="37" borderId="6" xfId="0" applyNumberFormat="1" applyFont="1" applyFill="1" applyBorder="1" applyAlignment="1" applyProtection="1">
      <alignment horizontal="center" vertical="top"/>
      <protection locked="0"/>
    </xf>
    <xf numFmtId="0" fontId="54" fillId="0" borderId="5" xfId="0" applyFont="1" applyBorder="1" applyAlignment="1">
      <alignment horizontal="center" vertical="center"/>
    </xf>
    <xf numFmtId="0" fontId="54" fillId="0" borderId="21" xfId="0" applyFont="1" applyBorder="1" applyAlignment="1">
      <alignment horizontal="center" vertical="center"/>
    </xf>
    <xf numFmtId="0" fontId="54" fillId="0" borderId="6" xfId="0" applyFont="1" applyBorder="1" applyAlignment="1">
      <alignment horizontal="center" vertical="center"/>
    </xf>
    <xf numFmtId="0" fontId="54" fillId="0" borderId="24" xfId="0" applyFont="1" applyBorder="1" applyAlignment="1">
      <alignment horizontal="center"/>
    </xf>
    <xf numFmtId="0" fontId="54" fillId="0" borderId="0" xfId="0" applyFont="1" applyBorder="1" applyAlignment="1">
      <alignment horizontal="center"/>
    </xf>
    <xf numFmtId="0" fontId="54" fillId="0" borderId="4" xfId="0" applyFont="1" applyBorder="1" applyAlignment="1">
      <alignment horizontal="center"/>
    </xf>
    <xf numFmtId="0" fontId="54" fillId="0" borderId="5" xfId="0" applyNumberFormat="1" applyFont="1" applyBorder="1" applyAlignment="1">
      <alignment horizontal="center" vertical="center"/>
    </xf>
    <xf numFmtId="0" fontId="54" fillId="0" borderId="21" xfId="0" applyNumberFormat="1" applyFont="1" applyBorder="1" applyAlignment="1">
      <alignment horizontal="center" vertical="center"/>
    </xf>
    <xf numFmtId="0" fontId="54" fillId="0" borderId="6" xfId="0" applyNumberFormat="1" applyFont="1" applyBorder="1" applyAlignment="1">
      <alignment horizontal="center" vertical="center"/>
    </xf>
    <xf numFmtId="0" fontId="54" fillId="0" borderId="4" xfId="0" applyNumberFormat="1" applyFont="1" applyBorder="1" applyAlignment="1">
      <alignment horizontal="center" vertical="top"/>
    </xf>
    <xf numFmtId="165" fontId="46" fillId="45" borderId="2" xfId="0" applyNumberFormat="1" applyFont="1" applyFill="1" applyBorder="1" applyAlignment="1" applyProtection="1">
      <alignment horizontal="right" vertical="center" wrapText="1"/>
    </xf>
    <xf numFmtId="165" fontId="46" fillId="45" borderId="1" xfId="0" applyNumberFormat="1" applyFont="1" applyFill="1" applyBorder="1" applyAlignment="1" applyProtection="1">
      <alignment horizontal="right" vertical="center" wrapText="1"/>
    </xf>
    <xf numFmtId="165" fontId="46" fillId="45" borderId="3" xfId="0" applyNumberFormat="1" applyFont="1" applyFill="1" applyBorder="1" applyAlignment="1" applyProtection="1">
      <alignment horizontal="right" vertical="center" wrapText="1"/>
    </xf>
    <xf numFmtId="0" fontId="46" fillId="44" borderId="4" xfId="0" applyNumberFormat="1" applyFont="1" applyFill="1" applyBorder="1" applyAlignment="1" applyProtection="1">
      <alignment horizontal="left" vertical="center" wrapText="1"/>
    </xf>
    <xf numFmtId="0" fontId="46" fillId="44" borderId="2" xfId="0" applyNumberFormat="1" applyFont="1" applyFill="1" applyBorder="1" applyAlignment="1" applyProtection="1">
      <alignment horizontal="left" vertical="center" wrapText="1"/>
    </xf>
    <xf numFmtId="0" fontId="46" fillId="44" borderId="1" xfId="0" applyNumberFormat="1" applyFont="1" applyFill="1" applyBorder="1" applyAlignment="1" applyProtection="1">
      <alignment horizontal="left" vertical="center" wrapText="1"/>
    </xf>
    <xf numFmtId="0" fontId="46" fillId="44" borderId="3" xfId="0" applyNumberFormat="1" applyFont="1" applyFill="1" applyBorder="1" applyAlignment="1" applyProtection="1">
      <alignment horizontal="left" vertical="center" wrapText="1"/>
    </xf>
    <xf numFmtId="4" fontId="45" fillId="0" borderId="2" xfId="0" applyNumberFormat="1" applyFont="1" applyBorder="1" applyAlignment="1">
      <alignment horizontal="center"/>
    </xf>
    <xf numFmtId="4" fontId="45" fillId="0" borderId="1" xfId="0" applyNumberFormat="1" applyFont="1" applyBorder="1" applyAlignment="1">
      <alignment horizontal="center"/>
    </xf>
    <xf numFmtId="4" fontId="45" fillId="0" borderId="3" xfId="0" applyNumberFormat="1" applyFont="1" applyBorder="1" applyAlignment="1">
      <alignment horizontal="center"/>
    </xf>
    <xf numFmtId="0" fontId="45" fillId="0" borderId="2" xfId="0" applyFont="1" applyBorder="1" applyAlignment="1">
      <alignment horizontal="left" vertical="top" wrapText="1"/>
    </xf>
    <xf numFmtId="0" fontId="45" fillId="0" borderId="1" xfId="0" applyFont="1" applyBorder="1" applyAlignment="1">
      <alignment horizontal="left" vertical="top" wrapText="1"/>
    </xf>
    <xf numFmtId="0" fontId="45" fillId="0" borderId="3" xfId="0" applyFont="1" applyBorder="1" applyAlignment="1">
      <alignment horizontal="left" vertical="top" wrapText="1"/>
    </xf>
    <xf numFmtId="0" fontId="42" fillId="0" borderId="0" xfId="0" applyNumberFormat="1" applyFont="1" applyBorder="1" applyAlignment="1">
      <alignment horizontal="left" vertical="top" wrapText="1"/>
    </xf>
    <xf numFmtId="0" fontId="42" fillId="0" borderId="0" xfId="0" applyNumberFormat="1" applyFont="1" applyFill="1" applyBorder="1" applyAlignment="1">
      <alignment horizontal="center" vertical="top"/>
    </xf>
    <xf numFmtId="4" fontId="42" fillId="0" borderId="25" xfId="0" applyNumberFormat="1" applyFont="1" applyFill="1" applyBorder="1" applyAlignment="1" applyProtection="1">
      <alignment horizontal="center" vertical="center" wrapText="1"/>
      <protection locked="0"/>
    </xf>
    <xf numFmtId="4" fontId="42" fillId="0" borderId="7" xfId="0" applyNumberFormat="1" applyFont="1" applyFill="1" applyBorder="1" applyAlignment="1" applyProtection="1">
      <alignment horizontal="center" vertical="center" wrapText="1"/>
      <protection locked="0"/>
    </xf>
    <xf numFmtId="4" fontId="42" fillId="0" borderId="22" xfId="0" applyNumberFormat="1" applyFont="1" applyFill="1" applyBorder="1" applyAlignment="1" applyProtection="1">
      <alignment horizontal="center" vertical="center" wrapText="1"/>
      <protection locked="0"/>
    </xf>
    <xf numFmtId="4" fontId="42" fillId="0" borderId="24" xfId="0" applyNumberFormat="1" applyFont="1" applyFill="1" applyBorder="1" applyAlignment="1" applyProtection="1">
      <alignment horizontal="center" vertical="center" wrapText="1"/>
      <protection locked="0"/>
    </xf>
    <xf numFmtId="4" fontId="42" fillId="0" borderId="0" xfId="0" applyNumberFormat="1" applyFont="1" applyFill="1" applyBorder="1" applyAlignment="1" applyProtection="1">
      <alignment horizontal="center" vertical="center" wrapText="1"/>
      <protection locked="0"/>
    </xf>
    <xf numFmtId="4" fontId="42" fillId="0" borderId="23" xfId="0" applyNumberFormat="1" applyFont="1" applyFill="1" applyBorder="1" applyAlignment="1" applyProtection="1">
      <alignment horizontal="center" vertical="center" wrapText="1"/>
      <protection locked="0"/>
    </xf>
    <xf numFmtId="4" fontId="42" fillId="0" borderId="8" xfId="0" applyNumberFormat="1" applyFont="1" applyFill="1" applyBorder="1" applyAlignment="1" applyProtection="1">
      <alignment horizontal="center" vertical="center" wrapText="1"/>
      <protection locked="0"/>
    </xf>
    <xf numFmtId="4" fontId="42" fillId="0" borderId="10" xfId="0" applyNumberFormat="1" applyFont="1" applyFill="1" applyBorder="1" applyAlignment="1" applyProtection="1">
      <alignment horizontal="center" vertical="center" wrapText="1"/>
      <protection locked="0"/>
    </xf>
    <xf numFmtId="4" fontId="42" fillId="0" borderId="9" xfId="0" applyNumberFormat="1" applyFont="1" applyFill="1" applyBorder="1" applyAlignment="1" applyProtection="1">
      <alignment horizontal="center" vertical="center" wrapText="1"/>
      <protection locked="0"/>
    </xf>
    <xf numFmtId="0" fontId="45" fillId="0" borderId="2" xfId="0" applyFont="1" applyBorder="1" applyAlignment="1" applyProtection="1">
      <alignment horizontal="center"/>
    </xf>
    <xf numFmtId="0" fontId="45" fillId="0" borderId="1" xfId="0" applyFont="1" applyBorder="1" applyAlignment="1" applyProtection="1">
      <alignment horizontal="center"/>
    </xf>
    <xf numFmtId="0" fontId="45" fillId="0" borderId="3" xfId="0" applyFont="1" applyBorder="1" applyAlignment="1" applyProtection="1">
      <alignment horizontal="center"/>
    </xf>
    <xf numFmtId="0" fontId="42" fillId="0" borderId="2" xfId="0" applyNumberFormat="1" applyFont="1" applyFill="1" applyBorder="1" applyAlignment="1">
      <alignment horizontal="center" vertical="center"/>
    </xf>
    <xf numFmtId="0" fontId="42" fillId="0" borderId="1" xfId="0" applyNumberFormat="1" applyFont="1" applyFill="1" applyBorder="1" applyAlignment="1">
      <alignment horizontal="center" vertical="center"/>
    </xf>
    <xf numFmtId="0" fontId="42" fillId="0" borderId="3" xfId="0" applyNumberFormat="1" applyFont="1" applyFill="1" applyBorder="1" applyAlignment="1">
      <alignment horizontal="center" vertical="center"/>
    </xf>
    <xf numFmtId="0" fontId="46" fillId="44" borderId="6" xfId="0" applyNumberFormat="1" applyFont="1" applyFill="1" applyBorder="1" applyAlignment="1" applyProtection="1">
      <alignment horizontal="left" vertical="center" wrapText="1"/>
    </xf>
    <xf numFmtId="0" fontId="44" fillId="35" borderId="0" xfId="120" applyFont="1" applyFill="1" applyBorder="1" applyAlignment="1">
      <alignment horizontal="center" vertical="center"/>
    </xf>
    <xf numFmtId="0" fontId="44" fillId="38" borderId="2" xfId="0" applyFont="1" applyFill="1" applyBorder="1" applyAlignment="1">
      <alignment horizontal="center" vertical="center" wrapText="1"/>
    </xf>
    <xf numFmtId="0" fontId="44" fillId="38" borderId="1" xfId="0" applyFont="1" applyFill="1" applyBorder="1" applyAlignment="1">
      <alignment horizontal="center" vertical="center" wrapText="1"/>
    </xf>
    <xf numFmtId="0" fontId="44" fillId="38" borderId="3" xfId="0" applyFont="1" applyFill="1" applyBorder="1" applyAlignment="1">
      <alignment horizontal="center" vertical="center" wrapText="1"/>
    </xf>
    <xf numFmtId="165" fontId="46" fillId="38" borderId="2" xfId="0" applyNumberFormat="1" applyFont="1" applyFill="1" applyBorder="1" applyAlignment="1">
      <alignment horizontal="right" vertical="center" wrapText="1"/>
    </xf>
    <xf numFmtId="165" fontId="46" fillId="38" borderId="1" xfId="0" applyNumberFormat="1" applyFont="1" applyFill="1" applyBorder="1" applyAlignment="1">
      <alignment horizontal="right" vertical="center" wrapText="1"/>
    </xf>
    <xf numFmtId="165" fontId="46" fillId="38" borderId="3" xfId="0" applyNumberFormat="1" applyFont="1" applyFill="1" applyBorder="1" applyAlignment="1">
      <alignment horizontal="right" vertical="center" wrapText="1"/>
    </xf>
    <xf numFmtId="165" fontId="44" fillId="0" borderId="2" xfId="0" applyNumberFormat="1" applyFont="1" applyBorder="1" applyAlignment="1">
      <alignment horizontal="right"/>
    </xf>
    <xf numFmtId="165" fontId="44" fillId="0" borderId="1" xfId="0" applyNumberFormat="1" applyFont="1" applyBorder="1" applyAlignment="1">
      <alignment horizontal="right"/>
    </xf>
    <xf numFmtId="165" fontId="44" fillId="0" borderId="3" xfId="0" applyNumberFormat="1" applyFont="1" applyBorder="1" applyAlignment="1">
      <alignment horizontal="right"/>
    </xf>
    <xf numFmtId="49" fontId="51" fillId="38" borderId="4" xfId="138" applyNumberFormat="1" applyFont="1" applyFill="1" applyBorder="1" applyAlignment="1">
      <alignment horizontal="center" vertical="center" wrapText="1"/>
    </xf>
    <xf numFmtId="49" fontId="46" fillId="37" borderId="4" xfId="138" applyNumberFormat="1" applyFont="1" applyFill="1" applyBorder="1" applyAlignment="1">
      <alignment horizontal="center" vertical="center" wrapText="1"/>
    </xf>
    <xf numFmtId="0" fontId="45" fillId="0" borderId="4" xfId="0" applyFont="1" applyBorder="1" applyAlignment="1">
      <alignment horizontal="center" vertical="center"/>
    </xf>
    <xf numFmtId="0" fontId="46" fillId="38" borderId="4" xfId="0" applyFont="1" applyFill="1" applyBorder="1" applyAlignment="1" applyProtection="1">
      <alignment horizontal="center" vertical="center" wrapText="1"/>
    </xf>
    <xf numFmtId="0" fontId="45" fillId="38" borderId="22" xfId="0" applyNumberFormat="1" applyFont="1" applyFill="1" applyBorder="1" applyAlignment="1">
      <alignment horizontal="center" vertical="center"/>
    </xf>
    <xf numFmtId="0" fontId="45" fillId="38" borderId="23" xfId="0" applyNumberFormat="1" applyFont="1" applyFill="1" applyBorder="1" applyAlignment="1">
      <alignment horizontal="center" vertical="center"/>
    </xf>
    <xf numFmtId="0" fontId="45" fillId="38" borderId="9" xfId="0" applyNumberFormat="1" applyFont="1" applyFill="1" applyBorder="1" applyAlignment="1">
      <alignment horizontal="center" vertical="center"/>
    </xf>
    <xf numFmtId="0" fontId="45" fillId="37" borderId="4" xfId="0" applyFont="1" applyFill="1" applyBorder="1" applyAlignment="1">
      <alignment horizontal="center"/>
    </xf>
    <xf numFmtId="0" fontId="51" fillId="38" borderId="4" xfId="0" applyFont="1" applyFill="1" applyBorder="1" applyAlignment="1" applyProtection="1">
      <alignment horizontal="center" vertical="center" wrapText="1"/>
    </xf>
    <xf numFmtId="0" fontId="45" fillId="38" borderId="4" xfId="0" applyFont="1" applyFill="1" applyBorder="1" applyAlignment="1">
      <alignment horizontal="center" wrapText="1"/>
    </xf>
    <xf numFmtId="0" fontId="45" fillId="0" borderId="4" xfId="0" applyFont="1" applyBorder="1" applyAlignment="1">
      <alignment horizontal="center" wrapText="1"/>
    </xf>
    <xf numFmtId="0" fontId="51" fillId="38" borderId="5" xfId="0" applyFont="1" applyFill="1" applyBorder="1" applyAlignment="1" applyProtection="1">
      <alignment horizontal="center" vertical="center" wrapText="1"/>
    </xf>
    <xf numFmtId="0" fontId="51" fillId="38" borderId="6" xfId="0" applyFont="1" applyFill="1" applyBorder="1" applyAlignment="1" applyProtection="1">
      <alignment horizontal="center" vertical="center" wrapText="1"/>
    </xf>
    <xf numFmtId="0" fontId="46" fillId="38" borderId="4" xfId="0" applyNumberFormat="1" applyFont="1" applyFill="1" applyBorder="1" applyAlignment="1" applyProtection="1">
      <alignment horizontal="center" vertical="center" wrapText="1"/>
    </xf>
    <xf numFmtId="0" fontId="45" fillId="38" borderId="4" xfId="0" applyFont="1" applyFill="1" applyBorder="1" applyAlignment="1">
      <alignment horizontal="center"/>
    </xf>
    <xf numFmtId="0" fontId="46" fillId="38" borderId="2" xfId="0" applyNumberFormat="1" applyFont="1" applyFill="1" applyBorder="1" applyAlignment="1" applyProtection="1">
      <alignment horizontal="center" vertical="center" wrapText="1"/>
    </xf>
    <xf numFmtId="0" fontId="46" fillId="38" borderId="1" xfId="0" applyNumberFormat="1" applyFont="1" applyFill="1" applyBorder="1" applyAlignment="1" applyProtection="1">
      <alignment horizontal="center" vertical="center" wrapText="1"/>
    </xf>
    <xf numFmtId="0" fontId="46" fillId="38" borderId="3" xfId="0" applyNumberFormat="1" applyFont="1" applyFill="1" applyBorder="1" applyAlignment="1" applyProtection="1">
      <alignment horizontal="center" vertical="center" wrapText="1"/>
    </xf>
    <xf numFmtId="0" fontId="45" fillId="37" borderId="5" xfId="0" applyFont="1" applyFill="1" applyBorder="1" applyAlignment="1">
      <alignment horizontal="center"/>
    </xf>
    <xf numFmtId="0" fontId="45" fillId="37" borderId="6" xfId="0" applyFont="1" applyFill="1" applyBorder="1" applyAlignment="1">
      <alignment horizontal="center"/>
    </xf>
    <xf numFmtId="0" fontId="45" fillId="37" borderId="3" xfId="0" applyFont="1" applyFill="1" applyBorder="1" applyAlignment="1">
      <alignment horizontal="center"/>
    </xf>
    <xf numFmtId="0" fontId="45" fillId="0" borderId="5" xfId="0" applyFont="1" applyBorder="1" applyAlignment="1">
      <alignment horizontal="center" vertical="center"/>
    </xf>
    <xf numFmtId="0" fontId="45" fillId="0" borderId="21" xfId="0" applyFont="1" applyBorder="1" applyAlignment="1">
      <alignment horizontal="center" vertical="center"/>
    </xf>
    <xf numFmtId="0" fontId="45" fillId="0" borderId="6" xfId="0" applyFont="1" applyBorder="1" applyAlignment="1">
      <alignment horizontal="center" vertical="center"/>
    </xf>
    <xf numFmtId="0" fontId="75" fillId="37" borderId="4" xfId="0" applyFont="1" applyFill="1" applyBorder="1" applyAlignment="1">
      <alignment horizontal="center"/>
    </xf>
    <xf numFmtId="2" fontId="75" fillId="38" borderId="3" xfId="0" applyNumberFormat="1" applyFont="1" applyFill="1" applyBorder="1" applyAlignment="1">
      <alignment horizontal="center"/>
    </xf>
    <xf numFmtId="2" fontId="75" fillId="38" borderId="4" xfId="0" applyNumberFormat="1" applyFont="1" applyFill="1" applyBorder="1" applyAlignment="1">
      <alignment horizontal="center"/>
    </xf>
    <xf numFmtId="0" fontId="45" fillId="37" borderId="21" xfId="0" applyFont="1" applyFill="1" applyBorder="1" applyAlignment="1">
      <alignment horizontal="center"/>
    </xf>
    <xf numFmtId="0" fontId="45" fillId="38" borderId="4" xfId="0" applyFont="1" applyFill="1" applyBorder="1" applyAlignment="1">
      <alignment horizontal="center" vertical="center"/>
    </xf>
    <xf numFmtId="0" fontId="76" fillId="0" borderId="4" xfId="0" applyFont="1" applyBorder="1" applyAlignment="1">
      <alignment horizontal="center"/>
    </xf>
    <xf numFmtId="165" fontId="46" fillId="48" borderId="2" xfId="0" applyNumberFormat="1" applyFont="1" applyFill="1" applyBorder="1" applyAlignment="1" applyProtection="1">
      <alignment horizontal="right" vertical="center" wrapText="1"/>
    </xf>
    <xf numFmtId="165" fontId="46" fillId="48" borderId="1" xfId="0" applyNumberFormat="1" applyFont="1" applyFill="1" applyBorder="1" applyAlignment="1" applyProtection="1">
      <alignment horizontal="right" vertical="center" wrapText="1"/>
    </xf>
    <xf numFmtId="165" fontId="46" fillId="48" borderId="3" xfId="0" applyNumberFormat="1" applyFont="1" applyFill="1" applyBorder="1" applyAlignment="1" applyProtection="1">
      <alignment horizontal="right" vertical="center" wrapText="1"/>
    </xf>
    <xf numFmtId="0" fontId="45" fillId="43" borderId="5" xfId="0" applyFont="1" applyFill="1" applyBorder="1" applyAlignment="1" applyProtection="1">
      <alignment horizontal="center"/>
      <protection locked="0"/>
    </xf>
    <xf numFmtId="0" fontId="45" fillId="43" borderId="21" xfId="0" applyFont="1" applyFill="1" applyBorder="1" applyAlignment="1" applyProtection="1">
      <alignment horizontal="center"/>
      <protection locked="0"/>
    </xf>
    <xf numFmtId="0" fontId="45" fillId="43" borderId="6" xfId="0" applyFont="1" applyFill="1" applyBorder="1" applyAlignment="1" applyProtection="1">
      <alignment horizontal="center"/>
      <protection locked="0"/>
    </xf>
    <xf numFmtId="49" fontId="46" fillId="38" borderId="2" xfId="138" applyNumberFormat="1" applyFont="1" applyFill="1" applyBorder="1" applyAlignment="1">
      <alignment horizontal="center" vertical="center" wrapText="1"/>
    </xf>
    <xf numFmtId="49" fontId="46" fillId="38" borderId="1" xfId="138" applyNumberFormat="1" applyFont="1" applyFill="1" applyBorder="1" applyAlignment="1">
      <alignment horizontal="center" vertical="center" wrapText="1"/>
    </xf>
    <xf numFmtId="49" fontId="46" fillId="38" borderId="3" xfId="138" applyNumberFormat="1" applyFont="1" applyFill="1" applyBorder="1" applyAlignment="1">
      <alignment horizontal="center" vertical="center" wrapText="1"/>
    </xf>
    <xf numFmtId="0" fontId="45" fillId="37" borderId="25" xfId="0" applyFont="1" applyFill="1" applyBorder="1" applyAlignment="1" applyProtection="1">
      <alignment horizontal="center"/>
      <protection locked="0"/>
    </xf>
    <xf numFmtId="0" fontId="44" fillId="46" borderId="25" xfId="120" applyFont="1" applyFill="1" applyBorder="1" applyAlignment="1">
      <alignment horizontal="center" vertical="center"/>
    </xf>
    <xf numFmtId="0" fontId="44" fillId="46" borderId="7" xfId="120" applyFont="1" applyFill="1" applyBorder="1" applyAlignment="1">
      <alignment horizontal="center" vertical="center"/>
    </xf>
    <xf numFmtId="0" fontId="44" fillId="46" borderId="22" xfId="120" applyFont="1" applyFill="1" applyBorder="1" applyAlignment="1">
      <alignment horizontal="center" vertical="center"/>
    </xf>
    <xf numFmtId="0" fontId="44" fillId="46" borderId="8" xfId="120" applyFont="1" applyFill="1" applyBorder="1" applyAlignment="1">
      <alignment horizontal="center" vertical="center"/>
    </xf>
    <xf numFmtId="0" fontId="44" fillId="46" borderId="10" xfId="120" applyFont="1" applyFill="1" applyBorder="1" applyAlignment="1">
      <alignment horizontal="center" vertical="center"/>
    </xf>
    <xf numFmtId="0" fontId="44" fillId="46" borderId="9" xfId="120" applyFont="1" applyFill="1" applyBorder="1" applyAlignment="1">
      <alignment horizontal="center" vertical="center"/>
    </xf>
  </cellXfs>
  <cellStyles count="167">
    <cellStyle name="20% - Accent1 2" xfId="3"/>
    <cellStyle name="20% - Accent1 2 2" xfId="4"/>
    <cellStyle name="20% - Accent1 2 2 2" xfId="5"/>
    <cellStyle name="20% - Accent1 2 3" xfId="6"/>
    <cellStyle name="20% - Accent2 2" xfId="7"/>
    <cellStyle name="20% - Accent2 2 2" xfId="8"/>
    <cellStyle name="20% - Accent2 2 2 2" xfId="9"/>
    <cellStyle name="20% - Accent2 2 3" xfId="10"/>
    <cellStyle name="20% - Accent3 2" xfId="11"/>
    <cellStyle name="20% - Accent3 2 2" xfId="12"/>
    <cellStyle name="20% - Accent3 2 2 2" xfId="13"/>
    <cellStyle name="20% - Accent3 2 3" xfId="14"/>
    <cellStyle name="20% - Accent4 2" xfId="15"/>
    <cellStyle name="20% - Accent4 2 2" xfId="16"/>
    <cellStyle name="20% - Accent4 2 2 2" xfId="17"/>
    <cellStyle name="20% - Accent4 2 3" xfId="18"/>
    <cellStyle name="20% - Accent5 2" xfId="19"/>
    <cellStyle name="20% - Accent5 2 2" xfId="20"/>
    <cellStyle name="20% - Accent5 2 2 2" xfId="21"/>
    <cellStyle name="20% - Accent5 2 3" xfId="22"/>
    <cellStyle name="20% - Accent6 2" xfId="23"/>
    <cellStyle name="20% - Accent6 2 2" xfId="24"/>
    <cellStyle name="20% - Accent6 2 2 2" xfId="25"/>
    <cellStyle name="20% - Accent6 2 3" xfId="26"/>
    <cellStyle name="40% - Accent1 2" xfId="27"/>
    <cellStyle name="40% - Accent1 2 2" xfId="28"/>
    <cellStyle name="40% - Accent1 2 2 2" xfId="29"/>
    <cellStyle name="40% - Accent1 2 3" xfId="30"/>
    <cellStyle name="40% - Accent2 2" xfId="31"/>
    <cellStyle name="40% - Accent2 2 2" xfId="32"/>
    <cellStyle name="40% - Accent2 2 2 2" xfId="33"/>
    <cellStyle name="40% - Accent2 2 3" xfId="34"/>
    <cellStyle name="40% - Accent3 2" xfId="35"/>
    <cellStyle name="40% - Accent3 2 2" xfId="36"/>
    <cellStyle name="40% - Accent3 2 2 2" xfId="37"/>
    <cellStyle name="40% - Accent3 2 3" xfId="38"/>
    <cellStyle name="40% - Accent4 2" xfId="39"/>
    <cellStyle name="40% - Accent4 2 2" xfId="40"/>
    <cellStyle name="40% - Accent4 2 2 2" xfId="41"/>
    <cellStyle name="40% - Accent4 2 3" xfId="42"/>
    <cellStyle name="40% - Accent5 2" xfId="43"/>
    <cellStyle name="40% - Accent5 2 2" xfId="44"/>
    <cellStyle name="40% - Accent5 2 2 2" xfId="45"/>
    <cellStyle name="40% - Accent5 2 3" xfId="46"/>
    <cellStyle name="40% - Accent6 2" xfId="47"/>
    <cellStyle name="40% - Accent6 2 2" xfId="48"/>
    <cellStyle name="40% - Accent6 2 2 2" xfId="49"/>
    <cellStyle name="40% - Accent6 2 3" xfId="50"/>
    <cellStyle name="60% - Accent1 2" xfId="51"/>
    <cellStyle name="60% - Accent1 2 2" xfId="52"/>
    <cellStyle name="60% - Accent2 2" xfId="53"/>
    <cellStyle name="60% - Accent2 2 2" xfId="54"/>
    <cellStyle name="60% - Accent3 2" xfId="55"/>
    <cellStyle name="60% - Accent3 2 2" xfId="56"/>
    <cellStyle name="60% - Accent4 2" xfId="57"/>
    <cellStyle name="60% - Accent4 2 2" xfId="58"/>
    <cellStyle name="60% - Accent5 2" xfId="59"/>
    <cellStyle name="60% - Accent5 2 2" xfId="60"/>
    <cellStyle name="60% - Accent6 2" xfId="61"/>
    <cellStyle name="60% - Accent6 2 2" xfId="62"/>
    <cellStyle name="A4 Small 210 x 297 mm" xfId="63"/>
    <cellStyle name="A4 Small 210 x 297 mm 2" xfId="64"/>
    <cellStyle name="Accent1 2" xfId="65"/>
    <cellStyle name="Accent1 2 2" xfId="66"/>
    <cellStyle name="Accent2 2" xfId="67"/>
    <cellStyle name="Accent2 2 2" xfId="68"/>
    <cellStyle name="Accent3 2" xfId="69"/>
    <cellStyle name="Accent3 2 2" xfId="70"/>
    <cellStyle name="Accent4 2" xfId="71"/>
    <cellStyle name="Accent4 2 2" xfId="72"/>
    <cellStyle name="Accent5 2" xfId="73"/>
    <cellStyle name="Accent5 2 2" xfId="74"/>
    <cellStyle name="Accent6 2" xfId="75"/>
    <cellStyle name="Accent6 2 2" xfId="76"/>
    <cellStyle name="Bad 2" xfId="77"/>
    <cellStyle name="Bad 2 2" xfId="78"/>
    <cellStyle name="Calculation 2" xfId="79"/>
    <cellStyle name="Calculation 2 2" xfId="80"/>
    <cellStyle name="Check Cell 2" xfId="81"/>
    <cellStyle name="Check Cell 2 2" xfId="82"/>
    <cellStyle name="Comma 2" xfId="83"/>
    <cellStyle name="Comma 2 2" xfId="84"/>
    <cellStyle name="Currency 2" xfId="85"/>
    <cellStyle name="Explanatory Text 2" xfId="86"/>
    <cellStyle name="Explanatory Text 2 2" xfId="87"/>
    <cellStyle name="Good 2" xfId="88"/>
    <cellStyle name="Good 2 2" xfId="89"/>
    <cellStyle name="Heading 1 2" xfId="90"/>
    <cellStyle name="Heading 1 2 2" xfId="91"/>
    <cellStyle name="Heading 2 2" xfId="92"/>
    <cellStyle name="Heading 2 2 2" xfId="93"/>
    <cellStyle name="Heading 3 2" xfId="94"/>
    <cellStyle name="Heading 3 2 2" xfId="95"/>
    <cellStyle name="Heading 4 2" xfId="96"/>
    <cellStyle name="Heading 4 2 2" xfId="97"/>
    <cellStyle name="Input 2" xfId="98"/>
    <cellStyle name="Input 2 2" xfId="99"/>
    <cellStyle name="Linked Cell 2" xfId="100"/>
    <cellStyle name="Linked Cell 2 2" xfId="101"/>
    <cellStyle name="merge" xfId="102"/>
    <cellStyle name="merge 2" xfId="103"/>
    <cellStyle name="Neutral 2" xfId="104"/>
    <cellStyle name="Neutral 2 2" xfId="105"/>
    <cellStyle name="Normal 10 10" xfId="106"/>
    <cellStyle name="Normal 11" xfId="107"/>
    <cellStyle name="Normal 14" xfId="108"/>
    <cellStyle name="Normal 15" xfId="109"/>
    <cellStyle name="Normal 16" xfId="110"/>
    <cellStyle name="Normal 19 2 2" xfId="111"/>
    <cellStyle name="Normal 2" xfId="2"/>
    <cellStyle name="Normal 2 2" xfId="112"/>
    <cellStyle name="Normal 2 3" xfId="113"/>
    <cellStyle name="Normal 2 3 2" xfId="114"/>
    <cellStyle name="Normal 2 3 3" xfId="115"/>
    <cellStyle name="Normal 2 4" xfId="116"/>
    <cellStyle name="Normal 20" xfId="117"/>
    <cellStyle name="Normal 20 2" xfId="118"/>
    <cellStyle name="Normal 21" xfId="119"/>
    <cellStyle name="Normal 23" xfId="165"/>
    <cellStyle name="Normal 3" xfId="120"/>
    <cellStyle name="Normal 3 13" xfId="121"/>
    <cellStyle name="Normal 3 18" xfId="122"/>
    <cellStyle name="Normal 3 2" xfId="123"/>
    <cellStyle name="Normal 3 2 2" xfId="124"/>
    <cellStyle name="Normal 3 2 3" xfId="125"/>
    <cellStyle name="Normal 3 2 3 2" xfId="126"/>
    <cellStyle name="Normal 3 2 4" xfId="127"/>
    <cellStyle name="Normal 3 2 5" xfId="128"/>
    <cellStyle name="Normal 3 3" xfId="129"/>
    <cellStyle name="Normal 3 4" xfId="130"/>
    <cellStyle name="Normal 3 5" xfId="131"/>
    <cellStyle name="Normal 4" xfId="132"/>
    <cellStyle name="Normal 4 2" xfId="133"/>
    <cellStyle name="Normal 4 3" xfId="134"/>
    <cellStyle name="Normal 4 4" xfId="135"/>
    <cellStyle name="Normal 44" xfId="136"/>
    <cellStyle name="Normal 49" xfId="137"/>
    <cellStyle name="Normal 5" xfId="138"/>
    <cellStyle name="Normal 5 2" xfId="139"/>
    <cellStyle name="Normal 5 3" xfId="140"/>
    <cellStyle name="Normal 6" xfId="141"/>
    <cellStyle name="Normal 7" xfId="142"/>
    <cellStyle name="Normal 7 2" xfId="143"/>
    <cellStyle name="Normal_Sheet1" xfId="144"/>
    <cellStyle name="Normalno" xfId="0" builtinId="0"/>
    <cellStyle name="Normalno 11" xfId="145"/>
    <cellStyle name="Normalno 2" xfId="146"/>
    <cellStyle name="Note 2" xfId="147"/>
    <cellStyle name="Note 2 2" xfId="148"/>
    <cellStyle name="Note 2 2 2" xfId="149"/>
    <cellStyle name="Note 2 3" xfId="150"/>
    <cellStyle name="Note 2 3 2" xfId="151"/>
    <cellStyle name="Note 2 4" xfId="152"/>
    <cellStyle name="Obično 2" xfId="153"/>
    <cellStyle name="Output 2" xfId="154"/>
    <cellStyle name="Output 2 2" xfId="155"/>
    <cellStyle name="Percent 2" xfId="156"/>
    <cellStyle name="Stil 1" xfId="157"/>
    <cellStyle name="Style 1" xfId="158"/>
    <cellStyle name="Title 2" xfId="159"/>
    <cellStyle name="Title 2 2" xfId="160"/>
    <cellStyle name="Total 2" xfId="161"/>
    <cellStyle name="Total 2 2" xfId="162"/>
    <cellStyle name="Valuta" xfId="1" builtinId="4"/>
    <cellStyle name="Warning Text 2" xfId="163"/>
    <cellStyle name="Warning Text 2 2" xfId="164"/>
    <cellStyle name="Zarez" xfId="166" builtinId="3"/>
  </cellStyles>
  <dxfs count="0"/>
  <tableStyles count="0" defaultTableStyle="TableStyleMedium2" defaultPivotStyle="PivotStyleLight16"/>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314325</xdr:colOff>
      <xdr:row>0</xdr:row>
      <xdr:rowOff>161925</xdr:rowOff>
    </xdr:from>
    <xdr:to>
      <xdr:col>6</xdr:col>
      <xdr:colOff>428625</xdr:colOff>
      <xdr:row>3</xdr:row>
      <xdr:rowOff>180975</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361950"/>
          <a:ext cx="80010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cius/d/Dokumente%20und%20Einstellungen/kdost/Lokale%20Einstellungen/Temporary%20Internet%20Files/OLK4/offen%20LIDL-Troskovnik-16-17-18-prometnice%20ograda%20i%20krajobra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Prometnice"/>
    </sheetNames>
    <sheetDataSet>
      <sheetData sheetId="0" refreshError="1"/>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showRowColHeaders="0" zoomScaleNormal="100" zoomScaleSheetLayoutView="100" workbookViewId="0">
      <selection activeCell="H10" sqref="H10"/>
    </sheetView>
  </sheetViews>
  <sheetFormatPr defaultColWidth="8.85546875" defaultRowHeight="15"/>
  <sheetData>
    <row r="1" spans="1:12" ht="15.75">
      <c r="A1" s="1"/>
      <c r="B1" s="1"/>
      <c r="C1" s="1"/>
      <c r="D1" s="1"/>
      <c r="E1" s="1"/>
      <c r="F1" s="1"/>
      <c r="G1" s="1"/>
      <c r="H1" s="1"/>
      <c r="I1" s="1"/>
      <c r="J1" s="1"/>
      <c r="K1" s="1"/>
      <c r="L1" s="1"/>
    </row>
    <row r="2" spans="1:12" ht="15.75">
      <c r="A2" s="1"/>
      <c r="B2" s="1"/>
      <c r="C2" s="1"/>
      <c r="D2" s="1"/>
      <c r="E2" s="1"/>
      <c r="F2" s="1"/>
      <c r="G2" s="1"/>
      <c r="H2" s="1"/>
      <c r="I2" s="1"/>
      <c r="J2" s="1"/>
      <c r="K2" s="1"/>
      <c r="L2" s="1"/>
    </row>
    <row r="3" spans="1:12" ht="15.75">
      <c r="A3" s="1"/>
      <c r="B3" s="1"/>
      <c r="C3" s="1"/>
      <c r="D3" s="1"/>
      <c r="E3" s="1"/>
      <c r="F3" s="1"/>
      <c r="G3" s="1"/>
      <c r="H3" s="1"/>
      <c r="I3" s="1"/>
      <c r="J3" s="1"/>
      <c r="K3" s="1"/>
      <c r="L3" s="1"/>
    </row>
    <row r="4" spans="1:12" ht="15.75">
      <c r="A4" s="1"/>
      <c r="B4" s="1"/>
      <c r="C4" s="1"/>
      <c r="D4" s="1"/>
      <c r="E4" s="1"/>
      <c r="F4" s="1"/>
      <c r="G4" s="1"/>
      <c r="H4" s="1"/>
      <c r="I4" s="1"/>
      <c r="J4" s="1"/>
      <c r="K4" s="1"/>
      <c r="L4" s="1"/>
    </row>
    <row r="5" spans="1:12" ht="19.5">
      <c r="A5" s="746" t="s">
        <v>4</v>
      </c>
      <c r="B5" s="746"/>
      <c r="C5" s="746"/>
      <c r="D5" s="746"/>
      <c r="E5" s="746"/>
      <c r="F5" s="746"/>
      <c r="G5" s="746"/>
      <c r="H5" s="746"/>
      <c r="I5" s="746"/>
      <c r="J5" s="746"/>
      <c r="K5" s="746"/>
      <c r="L5" s="746"/>
    </row>
    <row r="6" spans="1:12" ht="18">
      <c r="A6" s="747" t="s">
        <v>86</v>
      </c>
      <c r="B6" s="747"/>
      <c r="C6" s="747"/>
      <c r="D6" s="747"/>
      <c r="E6" s="747"/>
      <c r="F6" s="747"/>
      <c r="G6" s="747"/>
      <c r="H6" s="747"/>
      <c r="I6" s="747"/>
      <c r="J6" s="747"/>
      <c r="K6" s="747"/>
      <c r="L6" s="747"/>
    </row>
    <row r="7" spans="1:12" ht="18">
      <c r="A7" s="2"/>
      <c r="B7" s="2"/>
      <c r="C7" s="2"/>
      <c r="D7" s="2"/>
      <c r="E7" s="747"/>
      <c r="F7" s="747"/>
      <c r="G7" s="747"/>
      <c r="H7" s="747"/>
      <c r="I7" s="2"/>
      <c r="J7" s="2"/>
      <c r="K7" s="2"/>
      <c r="L7" s="2"/>
    </row>
    <row r="8" spans="1:12" ht="18">
      <c r="A8" s="2"/>
      <c r="B8" s="2"/>
      <c r="C8" s="2"/>
      <c r="D8" s="2"/>
      <c r="E8" s="747"/>
      <c r="F8" s="747"/>
      <c r="G8" s="747"/>
      <c r="H8" s="747"/>
      <c r="I8" s="2"/>
      <c r="J8" s="2"/>
      <c r="K8" s="2"/>
      <c r="L8" s="2"/>
    </row>
    <row r="9" spans="1:12" ht="18">
      <c r="A9" s="2"/>
      <c r="B9" s="2"/>
      <c r="C9" s="2"/>
      <c r="D9" s="2"/>
      <c r="E9" s="747"/>
      <c r="F9" s="747"/>
      <c r="G9" s="747"/>
      <c r="H9" s="747"/>
      <c r="I9" s="2"/>
      <c r="J9" s="2"/>
      <c r="K9" s="2"/>
      <c r="L9" s="2"/>
    </row>
    <row r="10" spans="1:12" ht="18">
      <c r="A10" s="2"/>
      <c r="B10" s="2"/>
      <c r="C10" s="2"/>
      <c r="D10" s="2"/>
      <c r="E10" s="2"/>
      <c r="F10" s="2"/>
      <c r="G10" s="2"/>
      <c r="H10" s="2"/>
      <c r="I10" s="2"/>
      <c r="J10" s="2"/>
      <c r="K10" s="2"/>
      <c r="L10" s="2"/>
    </row>
    <row r="11" spans="1:12" ht="18">
      <c r="A11" s="2"/>
      <c r="B11" s="2"/>
      <c r="C11" s="2"/>
      <c r="D11" s="2"/>
      <c r="E11" s="2"/>
      <c r="F11" s="2"/>
      <c r="G11" s="2"/>
      <c r="H11" s="2"/>
      <c r="I11" s="2"/>
      <c r="J11" s="2"/>
      <c r="K11" s="2"/>
      <c r="L11" s="2"/>
    </row>
    <row r="12" spans="1:12" ht="15.75">
      <c r="A12" s="1"/>
      <c r="B12" s="1"/>
      <c r="C12" s="1"/>
      <c r="D12" s="1"/>
      <c r="E12" s="1"/>
      <c r="F12" s="1"/>
      <c r="G12" s="1"/>
      <c r="H12" s="1"/>
      <c r="I12" s="1"/>
      <c r="J12" s="1"/>
      <c r="K12" s="1"/>
      <c r="L12" s="1"/>
    </row>
    <row r="13" spans="1:12" ht="15.75">
      <c r="A13" s="1"/>
      <c r="B13" s="1"/>
      <c r="C13" s="1"/>
      <c r="D13" s="1"/>
      <c r="E13" s="1"/>
      <c r="F13" s="1"/>
      <c r="G13" s="1"/>
      <c r="H13" s="1"/>
      <c r="I13" s="1"/>
      <c r="J13" s="1"/>
      <c r="K13" s="1"/>
      <c r="L13" s="1"/>
    </row>
    <row r="14" spans="1:12" ht="15.75">
      <c r="A14" s="1"/>
      <c r="B14" s="1"/>
      <c r="C14" s="1"/>
      <c r="D14" s="1"/>
      <c r="E14" s="1"/>
      <c r="F14" s="1"/>
      <c r="G14" s="1"/>
      <c r="H14" s="1"/>
      <c r="I14" s="1"/>
      <c r="J14" s="1"/>
      <c r="K14" s="1"/>
      <c r="L14" s="1"/>
    </row>
    <row r="15" spans="1:12" ht="30">
      <c r="A15" s="745" t="s">
        <v>854</v>
      </c>
      <c r="B15" s="745"/>
      <c r="C15" s="745"/>
      <c r="D15" s="745"/>
      <c r="E15" s="745"/>
      <c r="F15" s="745"/>
      <c r="G15" s="745"/>
      <c r="H15" s="745"/>
      <c r="I15" s="745"/>
      <c r="J15" s="745"/>
      <c r="K15" s="745"/>
      <c r="L15" s="745"/>
    </row>
    <row r="16" spans="1:12" ht="30">
      <c r="A16" s="753" t="s">
        <v>85</v>
      </c>
      <c r="B16" s="753"/>
      <c r="C16" s="753"/>
      <c r="D16" s="753"/>
      <c r="E16" s="753"/>
      <c r="F16" s="753"/>
      <c r="G16" s="753"/>
      <c r="H16" s="753"/>
      <c r="I16" s="753"/>
      <c r="J16" s="753"/>
      <c r="K16" s="753"/>
      <c r="L16" s="753"/>
    </row>
    <row r="17" spans="1:12" ht="18" customHeight="1">
      <c r="A17" s="753"/>
      <c r="B17" s="753"/>
      <c r="C17" s="753"/>
      <c r="D17" s="753"/>
      <c r="E17" s="753"/>
      <c r="F17" s="753"/>
      <c r="G17" s="753"/>
      <c r="H17" s="753"/>
      <c r="I17" s="753"/>
      <c r="J17" s="753"/>
      <c r="K17" s="753"/>
      <c r="L17" s="753"/>
    </row>
    <row r="18" spans="1:12" ht="18" hidden="1">
      <c r="A18" s="754"/>
      <c r="B18" s="754"/>
      <c r="C18" s="754"/>
      <c r="D18" s="754"/>
      <c r="E18" s="754"/>
      <c r="F18" s="754"/>
      <c r="G18" s="754"/>
      <c r="H18" s="754"/>
      <c r="I18" s="754"/>
      <c r="J18" s="754"/>
      <c r="K18" s="754"/>
      <c r="L18" s="754"/>
    </row>
    <row r="19" spans="1:12" ht="18" customHeight="1">
      <c r="A19" s="748"/>
      <c r="B19" s="748"/>
      <c r="C19" s="748"/>
      <c r="D19" s="748"/>
      <c r="E19" s="748"/>
      <c r="F19" s="748"/>
      <c r="G19" s="748"/>
      <c r="H19" s="748"/>
      <c r="I19" s="748"/>
      <c r="J19" s="748"/>
      <c r="K19" s="748"/>
      <c r="L19" s="748"/>
    </row>
    <row r="20" spans="1:12" ht="15" customHeight="1">
      <c r="A20" s="751" t="s">
        <v>1725</v>
      </c>
      <c r="B20" s="752"/>
      <c r="C20" s="752"/>
      <c r="D20" s="752"/>
      <c r="E20" s="752"/>
      <c r="F20" s="752"/>
      <c r="G20" s="752"/>
      <c r="H20" s="752"/>
      <c r="I20" s="752"/>
      <c r="J20" s="752"/>
      <c r="K20" s="752"/>
      <c r="L20" s="752"/>
    </row>
    <row r="21" spans="1:12" ht="15" customHeight="1">
      <c r="A21" s="752"/>
      <c r="B21" s="752"/>
      <c r="C21" s="752"/>
      <c r="D21" s="752"/>
      <c r="E21" s="752"/>
      <c r="F21" s="752"/>
      <c r="G21" s="752"/>
      <c r="H21" s="752"/>
      <c r="I21" s="752"/>
      <c r="J21" s="752"/>
      <c r="K21" s="752"/>
      <c r="L21" s="752"/>
    </row>
    <row r="22" spans="1:12" ht="15.75" customHeight="1">
      <c r="A22" s="752"/>
      <c r="B22" s="752"/>
      <c r="C22" s="752"/>
      <c r="D22" s="752"/>
      <c r="E22" s="752"/>
      <c r="F22" s="752"/>
      <c r="G22" s="752"/>
      <c r="H22" s="752"/>
      <c r="I22" s="752"/>
      <c r="J22" s="752"/>
      <c r="K22" s="752"/>
      <c r="L22" s="752"/>
    </row>
    <row r="23" spans="1:12" ht="15.75" customHeight="1">
      <c r="A23" s="752"/>
      <c r="B23" s="752"/>
      <c r="C23" s="752"/>
      <c r="D23" s="752"/>
      <c r="E23" s="752"/>
      <c r="F23" s="752"/>
      <c r="G23" s="752"/>
      <c r="H23" s="752"/>
      <c r="I23" s="752"/>
      <c r="J23" s="752"/>
      <c r="K23" s="752"/>
      <c r="L23" s="752"/>
    </row>
    <row r="24" spans="1:12" ht="19.5" customHeight="1">
      <c r="A24" s="755"/>
      <c r="B24" s="755"/>
      <c r="C24" s="755"/>
      <c r="D24" s="755"/>
      <c r="E24" s="755"/>
      <c r="F24" s="755"/>
      <c r="G24" s="755"/>
      <c r="H24" s="755"/>
      <c r="I24" s="755"/>
      <c r="J24" s="755"/>
      <c r="K24" s="755"/>
      <c r="L24" s="755"/>
    </row>
    <row r="25" spans="1:12" ht="35.25" customHeight="1">
      <c r="A25" s="755"/>
      <c r="B25" s="755"/>
      <c r="C25" s="755"/>
      <c r="D25" s="755"/>
      <c r="E25" s="755"/>
      <c r="F25" s="755"/>
      <c r="G25" s="755"/>
      <c r="H25" s="755"/>
      <c r="I25" s="755"/>
      <c r="J25" s="755"/>
      <c r="K25" s="755"/>
      <c r="L25" s="755"/>
    </row>
    <row r="50" spans="1:12">
      <c r="A50" s="749"/>
      <c r="B50" s="750"/>
      <c r="C50" s="750"/>
      <c r="D50" s="750"/>
      <c r="E50" s="750"/>
      <c r="F50" s="750"/>
      <c r="G50" s="750"/>
      <c r="H50" s="750"/>
      <c r="I50" s="750"/>
      <c r="J50" s="750"/>
      <c r="K50" s="750"/>
      <c r="L50" s="750"/>
    </row>
    <row r="51" spans="1:12">
      <c r="A51" s="750"/>
      <c r="B51" s="750"/>
      <c r="C51" s="750"/>
      <c r="D51" s="750"/>
      <c r="E51" s="750"/>
      <c r="F51" s="750"/>
      <c r="G51" s="750"/>
      <c r="H51" s="750"/>
      <c r="I51" s="750"/>
      <c r="J51" s="750"/>
      <c r="K51" s="750"/>
      <c r="L51" s="750"/>
    </row>
    <row r="52" spans="1:12">
      <c r="A52" s="750"/>
      <c r="B52" s="750"/>
      <c r="C52" s="750"/>
      <c r="D52" s="750"/>
      <c r="E52" s="750"/>
      <c r="F52" s="750"/>
      <c r="G52" s="750"/>
      <c r="H52" s="750"/>
      <c r="I52" s="750"/>
      <c r="J52" s="750"/>
      <c r="K52" s="750"/>
      <c r="L52" s="750"/>
    </row>
    <row r="53" spans="1:12" ht="21" customHeight="1">
      <c r="A53" s="750"/>
      <c r="B53" s="750"/>
      <c r="C53" s="750"/>
      <c r="D53" s="750"/>
      <c r="E53" s="750"/>
      <c r="F53" s="750"/>
      <c r="G53" s="750"/>
      <c r="H53" s="750"/>
      <c r="I53" s="750"/>
      <c r="J53" s="750"/>
      <c r="K53" s="750"/>
      <c r="L53" s="750"/>
    </row>
    <row r="54" spans="1:12" ht="15" customHeight="1">
      <c r="A54" s="750"/>
      <c r="B54" s="750"/>
      <c r="C54" s="750"/>
      <c r="D54" s="750"/>
      <c r="E54" s="750"/>
      <c r="F54" s="750"/>
      <c r="G54" s="750"/>
      <c r="H54" s="750"/>
      <c r="I54" s="750"/>
      <c r="J54" s="750"/>
      <c r="K54" s="750"/>
      <c r="L54" s="750"/>
    </row>
  </sheetData>
  <mergeCells count="13">
    <mergeCell ref="A19:L19"/>
    <mergeCell ref="A50:L54"/>
    <mergeCell ref="A20:L23"/>
    <mergeCell ref="A16:L16"/>
    <mergeCell ref="A17:L17"/>
    <mergeCell ref="A18:L18"/>
    <mergeCell ref="A24:L25"/>
    <mergeCell ref="A15:L15"/>
    <mergeCell ref="A5:L5"/>
    <mergeCell ref="A6:L6"/>
    <mergeCell ref="E7:H7"/>
    <mergeCell ref="E8:H8"/>
    <mergeCell ref="E9:H9"/>
  </mergeCells>
  <pageMargins left="0.7" right="0.7" top="0.75" bottom="0.75" header="0.3" footer="0.3"/>
  <pageSetup paperSize="9" scale="7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10"/>
  <sheetViews>
    <sheetView tabSelected="1" zoomScaleNormal="100" zoomScaleSheetLayoutView="100" workbookViewId="0">
      <selection activeCell="B9" sqref="B9"/>
    </sheetView>
  </sheetViews>
  <sheetFormatPr defaultColWidth="9.140625" defaultRowHeight="12.75"/>
  <cols>
    <col min="1" max="1" width="8.140625" style="10" bestFit="1" customWidth="1"/>
    <col min="2" max="2" width="63.42578125" style="10" customWidth="1"/>
    <col min="3" max="3" width="17.7109375" style="10" customWidth="1"/>
    <col min="4" max="5" width="14.42578125" style="10" customWidth="1"/>
    <col min="6" max="7" width="17.85546875" style="10" customWidth="1"/>
    <col min="8" max="17" width="9.140625" style="10"/>
    <col min="18" max="154" width="9.140625" style="571"/>
    <col min="155" max="16384" width="9.140625" style="10"/>
  </cols>
  <sheetData>
    <row r="1" spans="1:154" s="371" customFormat="1" ht="12.6" customHeight="1">
      <c r="A1" s="1295" t="s">
        <v>850</v>
      </c>
      <c r="B1" s="1296"/>
      <c r="C1" s="1296"/>
      <c r="D1" s="1296"/>
      <c r="E1" s="1296"/>
      <c r="F1" s="1296"/>
      <c r="G1" s="1297"/>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370"/>
      <c r="CU1" s="370"/>
      <c r="CV1" s="370"/>
      <c r="CW1" s="370"/>
      <c r="CX1" s="370"/>
      <c r="CY1" s="370"/>
      <c r="CZ1" s="370"/>
      <c r="DA1" s="370"/>
      <c r="DB1" s="370"/>
      <c r="DC1" s="370"/>
      <c r="DD1" s="370"/>
      <c r="DE1" s="370"/>
      <c r="DF1" s="370"/>
      <c r="DG1" s="370"/>
      <c r="DH1" s="370"/>
      <c r="DI1" s="370"/>
      <c r="DJ1" s="370"/>
      <c r="DK1" s="370"/>
      <c r="DL1" s="370"/>
      <c r="DM1" s="370"/>
      <c r="DN1" s="370"/>
      <c r="DO1" s="370"/>
      <c r="DP1" s="370"/>
      <c r="DQ1" s="370"/>
      <c r="DR1" s="370"/>
      <c r="DS1" s="370"/>
      <c r="DT1" s="370"/>
      <c r="DU1" s="370"/>
      <c r="DV1" s="370"/>
      <c r="DW1" s="370"/>
      <c r="DX1" s="370"/>
      <c r="DY1" s="370"/>
      <c r="DZ1" s="370"/>
      <c r="EA1" s="370"/>
      <c r="EB1" s="370"/>
      <c r="EC1" s="370"/>
      <c r="ED1" s="370"/>
      <c r="EE1" s="370"/>
      <c r="EF1" s="370"/>
      <c r="EG1" s="370"/>
      <c r="EH1" s="370"/>
      <c r="EI1" s="370"/>
      <c r="EJ1" s="370"/>
      <c r="EK1" s="370"/>
      <c r="EL1" s="370"/>
      <c r="EM1" s="370"/>
      <c r="EN1" s="370"/>
      <c r="EO1" s="370"/>
      <c r="EP1" s="370"/>
      <c r="EQ1" s="370"/>
      <c r="ER1" s="370"/>
      <c r="ES1" s="370"/>
      <c r="ET1" s="370"/>
      <c r="EU1" s="370"/>
      <c r="EV1" s="370"/>
      <c r="EW1" s="370"/>
      <c r="EX1" s="370"/>
    </row>
    <row r="2" spans="1:154" s="371" customFormat="1" ht="12.6" customHeight="1">
      <c r="A2" s="1298"/>
      <c r="B2" s="1299"/>
      <c r="C2" s="1299"/>
      <c r="D2" s="1299"/>
      <c r="E2" s="1299"/>
      <c r="F2" s="1299"/>
      <c r="G2" s="130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70"/>
      <c r="CA2" s="370"/>
      <c r="CB2" s="370"/>
      <c r="CC2" s="370"/>
      <c r="CD2" s="370"/>
      <c r="CE2" s="370"/>
      <c r="CF2" s="370"/>
      <c r="CG2" s="370"/>
      <c r="CH2" s="370"/>
      <c r="CI2" s="370"/>
      <c r="CJ2" s="370"/>
      <c r="CK2" s="370"/>
      <c r="CL2" s="370"/>
      <c r="CM2" s="370"/>
      <c r="CN2" s="370"/>
      <c r="CO2" s="370"/>
      <c r="CP2" s="370"/>
      <c r="CQ2" s="370"/>
      <c r="CR2" s="370"/>
      <c r="CS2" s="370"/>
      <c r="CT2" s="370"/>
      <c r="CU2" s="370"/>
      <c r="CV2" s="370"/>
      <c r="CW2" s="370"/>
      <c r="CX2" s="370"/>
      <c r="CY2" s="370"/>
      <c r="CZ2" s="370"/>
      <c r="DA2" s="370"/>
      <c r="DB2" s="370"/>
      <c r="DC2" s="370"/>
      <c r="DD2" s="370"/>
      <c r="DE2" s="370"/>
      <c r="DF2" s="370"/>
      <c r="DG2" s="370"/>
      <c r="DH2" s="370"/>
      <c r="DI2" s="370"/>
      <c r="DJ2" s="370"/>
      <c r="DK2" s="370"/>
      <c r="DL2" s="370"/>
      <c r="DM2" s="370"/>
      <c r="DN2" s="370"/>
      <c r="DO2" s="370"/>
      <c r="DP2" s="370"/>
      <c r="DQ2" s="370"/>
      <c r="DR2" s="370"/>
      <c r="DS2" s="370"/>
      <c r="DT2" s="370"/>
      <c r="DU2" s="370"/>
      <c r="DV2" s="370"/>
      <c r="DW2" s="370"/>
      <c r="DX2" s="370"/>
      <c r="DY2" s="370"/>
      <c r="DZ2" s="370"/>
      <c r="EA2" s="370"/>
      <c r="EB2" s="370"/>
      <c r="EC2" s="370"/>
      <c r="ED2" s="370"/>
      <c r="EE2" s="370"/>
      <c r="EF2" s="370"/>
      <c r="EG2" s="370"/>
      <c r="EH2" s="370"/>
      <c r="EI2" s="370"/>
      <c r="EJ2" s="370"/>
      <c r="EK2" s="370"/>
      <c r="EL2" s="370"/>
      <c r="EM2" s="370"/>
      <c r="EN2" s="370"/>
      <c r="EO2" s="370"/>
      <c r="EP2" s="370"/>
      <c r="EQ2" s="370"/>
      <c r="ER2" s="370"/>
      <c r="ES2" s="370"/>
      <c r="ET2" s="370"/>
      <c r="EU2" s="370"/>
      <c r="EV2" s="370"/>
      <c r="EW2" s="370"/>
      <c r="EX2" s="370"/>
    </row>
    <row r="4" spans="1:154" ht="15" customHeight="1">
      <c r="A4" s="69" t="s">
        <v>13</v>
      </c>
      <c r="B4" s="70" t="s">
        <v>1720</v>
      </c>
      <c r="C4" s="1249">
        <f>REKAPITULACIJA!C11</f>
        <v>0</v>
      </c>
      <c r="D4" s="1250"/>
      <c r="E4" s="1250"/>
      <c r="F4" s="1250"/>
      <c r="G4" s="1251"/>
    </row>
    <row r="5" spans="1:154" ht="24.95" customHeight="1">
      <c r="A5" s="345" t="s">
        <v>14</v>
      </c>
      <c r="B5" s="72" t="s">
        <v>1724</v>
      </c>
      <c r="C5" s="1249">
        <f>'6_SANACIJA OBJEKTA ZA KOMUNIKAC'!C195:G195</f>
        <v>0</v>
      </c>
      <c r="D5" s="1250"/>
      <c r="E5" s="1250"/>
      <c r="F5" s="1250"/>
      <c r="G5" s="1251"/>
    </row>
    <row r="6" spans="1:154">
      <c r="A6" s="1246"/>
      <c r="B6" s="1247"/>
      <c r="C6" s="1247"/>
      <c r="D6" s="1247"/>
      <c r="E6" s="1247"/>
      <c r="F6" s="1247"/>
      <c r="G6" s="1248"/>
    </row>
    <row r="7" spans="1:154">
      <c r="A7" s="73"/>
      <c r="B7" s="74"/>
      <c r="C7" s="74"/>
      <c r="D7" s="74"/>
      <c r="E7" s="74"/>
      <c r="F7" s="74"/>
      <c r="G7" s="75"/>
    </row>
    <row r="8" spans="1:154">
      <c r="A8" s="69"/>
      <c r="B8" s="76" t="s">
        <v>6</v>
      </c>
      <c r="C8" s="1249">
        <f>SUM(C4:G5)</f>
        <v>0</v>
      </c>
      <c r="D8" s="1250"/>
      <c r="E8" s="1250"/>
      <c r="F8" s="1250"/>
      <c r="G8" s="1251"/>
    </row>
    <row r="9" spans="1:154">
      <c r="A9" s="77"/>
      <c r="B9" s="78" t="s">
        <v>157</v>
      </c>
      <c r="C9" s="1252">
        <f>C8*0.25</f>
        <v>0</v>
      </c>
      <c r="D9" s="1253"/>
      <c r="E9" s="1253"/>
      <c r="F9" s="1253"/>
      <c r="G9" s="1254"/>
    </row>
    <row r="10" spans="1:154">
      <c r="A10" s="77"/>
      <c r="B10" s="78" t="s">
        <v>7</v>
      </c>
      <c r="C10" s="1252">
        <f>SUM(C8:G9)</f>
        <v>0</v>
      </c>
      <c r="D10" s="1253"/>
      <c r="E10" s="1253"/>
      <c r="F10" s="1253"/>
      <c r="G10" s="1254"/>
    </row>
  </sheetData>
  <mergeCells count="7">
    <mergeCell ref="C8:G8"/>
    <mergeCell ref="C9:G9"/>
    <mergeCell ref="C10:G10"/>
    <mergeCell ref="C5:G5"/>
    <mergeCell ref="A1:G2"/>
    <mergeCell ref="C4:G4"/>
    <mergeCell ref="A6:G6"/>
  </mergeCells>
  <pageMargins left="0.7" right="0.7" top="0.75" bottom="0.75" header="0.3" footer="0.3"/>
  <pageSetup paperSize="9"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showRowColHeaders="0" zoomScaleNormal="100" zoomScaleSheetLayoutView="100" workbookViewId="0">
      <selection activeCell="J12" sqref="J12"/>
    </sheetView>
  </sheetViews>
  <sheetFormatPr defaultColWidth="8.85546875" defaultRowHeight="15"/>
  <cols>
    <col min="1" max="1" width="8.140625" bestFit="1" customWidth="1"/>
    <col min="2" max="2" width="63.42578125" customWidth="1"/>
    <col min="3" max="3" width="17.7109375" customWidth="1"/>
    <col min="4" max="5" width="14.42578125" customWidth="1"/>
    <col min="6" max="7" width="17.85546875" customWidth="1"/>
  </cols>
  <sheetData>
    <row r="1" spans="1:7" ht="15.75">
      <c r="A1" s="5" t="s">
        <v>87</v>
      </c>
      <c r="B1" s="6"/>
      <c r="C1" s="1"/>
      <c r="D1" s="1"/>
      <c r="E1" s="1"/>
      <c r="F1" s="1"/>
      <c r="G1" s="1"/>
    </row>
    <row r="2" spans="1:7" ht="15.75">
      <c r="A2" s="1"/>
      <c r="B2" s="1"/>
      <c r="C2" s="1"/>
      <c r="D2" s="1"/>
      <c r="E2" s="1"/>
      <c r="F2" s="1"/>
      <c r="G2" s="1"/>
    </row>
    <row r="3" spans="1:7" ht="30" customHeight="1">
      <c r="A3" s="756" t="s">
        <v>88</v>
      </c>
      <c r="B3" s="756"/>
      <c r="C3" s="756"/>
      <c r="D3" s="756"/>
      <c r="E3" s="756"/>
      <c r="F3" s="756"/>
      <c r="G3" s="756"/>
    </row>
    <row r="4" spans="1:7" ht="24.95" customHeight="1">
      <c r="A4" s="83" t="s">
        <v>13</v>
      </c>
      <c r="B4" s="3" t="s">
        <v>14</v>
      </c>
      <c r="C4" s="3" t="s">
        <v>15</v>
      </c>
      <c r="D4" s="3" t="s">
        <v>24</v>
      </c>
      <c r="E4" s="3" t="s">
        <v>25</v>
      </c>
      <c r="F4" s="3" t="s">
        <v>26</v>
      </c>
      <c r="G4" s="3" t="s">
        <v>27</v>
      </c>
    </row>
    <row r="5" spans="1:7" ht="24.95" customHeight="1">
      <c r="A5" s="4" t="s">
        <v>89</v>
      </c>
      <c r="B5" s="4" t="s">
        <v>90</v>
      </c>
      <c r="C5" s="4" t="s">
        <v>91</v>
      </c>
      <c r="D5" s="4" t="s">
        <v>92</v>
      </c>
      <c r="E5" s="4" t="s">
        <v>93</v>
      </c>
      <c r="F5" s="4" t="s">
        <v>94</v>
      </c>
      <c r="G5" s="4" t="s">
        <v>95</v>
      </c>
    </row>
    <row r="6" spans="1:7">
      <c r="A6" s="7"/>
      <c r="B6" s="86"/>
      <c r="C6" s="86"/>
      <c r="D6" s="86"/>
      <c r="E6" s="86"/>
      <c r="F6" s="86"/>
      <c r="G6" s="86"/>
    </row>
    <row r="7" spans="1:7">
      <c r="A7" s="8" t="s">
        <v>96</v>
      </c>
      <c r="B7" s="9" t="s">
        <v>97</v>
      </c>
      <c r="C7" s="86"/>
      <c r="D7" s="86"/>
      <c r="E7" s="86"/>
      <c r="F7" s="86"/>
      <c r="G7" s="86"/>
    </row>
    <row r="8" spans="1:7">
      <c r="A8" s="8"/>
      <c r="B8" s="86" t="s">
        <v>98</v>
      </c>
      <c r="C8" s="86"/>
      <c r="D8" s="86"/>
      <c r="E8" s="86"/>
      <c r="F8" s="86"/>
      <c r="G8" s="86"/>
    </row>
    <row r="9" spans="1:7">
      <c r="A9" s="8" t="s">
        <v>99</v>
      </c>
      <c r="B9" s="87" t="s">
        <v>90</v>
      </c>
      <c r="C9" s="86"/>
      <c r="D9" s="86"/>
      <c r="E9" s="86"/>
      <c r="F9" s="86"/>
      <c r="G9" s="86"/>
    </row>
    <row r="10" spans="1:7">
      <c r="A10" s="8"/>
      <c r="B10" s="86" t="s">
        <v>98</v>
      </c>
      <c r="C10" s="86"/>
      <c r="D10" s="86"/>
      <c r="E10" s="86"/>
      <c r="F10" s="86"/>
      <c r="G10" s="86"/>
    </row>
    <row r="11" spans="1:7">
      <c r="A11" s="8" t="s">
        <v>100</v>
      </c>
      <c r="B11" s="88" t="s">
        <v>91</v>
      </c>
      <c r="C11" s="89"/>
      <c r="D11" s="89"/>
      <c r="E11" s="89"/>
      <c r="F11" s="89"/>
      <c r="G11" s="89"/>
    </row>
    <row r="12" spans="1:7" ht="41.25" customHeight="1">
      <c r="A12" s="8"/>
      <c r="B12" s="757" t="s">
        <v>101</v>
      </c>
      <c r="C12" s="757"/>
      <c r="D12" s="757"/>
      <c r="E12" s="757"/>
      <c r="F12" s="757"/>
      <c r="G12" s="757"/>
    </row>
    <row r="13" spans="1:7">
      <c r="A13" s="8" t="s">
        <v>24</v>
      </c>
      <c r="B13" s="87" t="s">
        <v>92</v>
      </c>
      <c r="C13" s="86"/>
      <c r="D13" s="86"/>
      <c r="E13" s="86"/>
      <c r="F13" s="86"/>
      <c r="G13" s="86"/>
    </row>
    <row r="14" spans="1:7">
      <c r="A14" s="8"/>
      <c r="B14" s="86" t="s">
        <v>98</v>
      </c>
      <c r="C14" s="86"/>
      <c r="D14" s="86"/>
      <c r="E14" s="86"/>
      <c r="F14" s="86"/>
      <c r="G14" s="86"/>
    </row>
    <row r="15" spans="1:7">
      <c r="A15" s="8" t="s">
        <v>25</v>
      </c>
      <c r="B15" s="87" t="s">
        <v>93</v>
      </c>
      <c r="C15" s="86"/>
      <c r="D15" s="86"/>
      <c r="E15" s="86"/>
      <c r="F15" s="86"/>
      <c r="G15" s="86"/>
    </row>
    <row r="16" spans="1:7">
      <c r="A16" s="8"/>
      <c r="B16" s="86" t="s">
        <v>98</v>
      </c>
      <c r="C16" s="86"/>
      <c r="D16" s="86"/>
      <c r="E16" s="86"/>
      <c r="F16" s="86"/>
      <c r="G16" s="86"/>
    </row>
    <row r="17" spans="1:7">
      <c r="A17" s="8" t="s">
        <v>26</v>
      </c>
      <c r="B17" s="88" t="s">
        <v>102</v>
      </c>
      <c r="C17" s="89"/>
      <c r="D17" s="89"/>
      <c r="E17" s="89"/>
      <c r="F17" s="89"/>
      <c r="G17" s="89"/>
    </row>
    <row r="18" spans="1:7">
      <c r="A18" s="8"/>
      <c r="B18" s="89" t="s">
        <v>103</v>
      </c>
      <c r="C18" s="89"/>
      <c r="D18" s="89"/>
      <c r="E18" s="89"/>
      <c r="F18" s="89"/>
      <c r="G18" s="89"/>
    </row>
    <row r="19" spans="1:7">
      <c r="A19" s="8" t="s">
        <v>27</v>
      </c>
      <c r="B19" s="87" t="s">
        <v>104</v>
      </c>
      <c r="C19" s="86"/>
      <c r="D19" s="86"/>
      <c r="E19" s="86"/>
      <c r="F19" s="86"/>
      <c r="G19" s="86"/>
    </row>
    <row r="20" spans="1:7">
      <c r="A20" s="8"/>
      <c r="B20" s="86" t="s">
        <v>98</v>
      </c>
      <c r="C20" s="86"/>
      <c r="D20" s="86"/>
      <c r="E20" s="86"/>
      <c r="F20" s="86"/>
      <c r="G20" s="86"/>
    </row>
    <row r="21" spans="1:7" ht="15.75">
      <c r="A21" s="7"/>
      <c r="B21" s="90"/>
      <c r="C21" s="90"/>
      <c r="D21" s="90"/>
      <c r="E21" s="90"/>
      <c r="F21" s="90"/>
      <c r="G21" s="90"/>
    </row>
    <row r="22" spans="1:7" ht="15.75">
      <c r="A22" s="7"/>
      <c r="B22" s="1"/>
      <c r="C22" s="1"/>
      <c r="D22" s="1"/>
      <c r="E22" s="1"/>
      <c r="F22" s="1"/>
      <c r="G22" s="1"/>
    </row>
    <row r="23" spans="1:7" ht="15.75">
      <c r="A23" s="7" t="s">
        <v>105</v>
      </c>
      <c r="B23" s="1"/>
      <c r="C23" s="1"/>
      <c r="D23" s="1"/>
      <c r="E23" s="1"/>
      <c r="F23" s="1"/>
      <c r="G23" s="1"/>
    </row>
    <row r="24" spans="1:7" ht="15" customHeight="1">
      <c r="B24" s="758" t="s">
        <v>853</v>
      </c>
      <c r="C24" s="758"/>
      <c r="D24" s="758"/>
      <c r="E24" s="758"/>
      <c r="F24" s="758"/>
      <c r="G24" s="758"/>
    </row>
    <row r="25" spans="1:7">
      <c r="B25" s="758"/>
      <c r="C25" s="758"/>
      <c r="D25" s="758"/>
      <c r="E25" s="758"/>
      <c r="F25" s="758"/>
      <c r="G25" s="758"/>
    </row>
    <row r="26" spans="1:7">
      <c r="B26" s="758"/>
      <c r="C26" s="758"/>
      <c r="D26" s="758"/>
      <c r="E26" s="758"/>
      <c r="F26" s="758"/>
      <c r="G26" s="758"/>
    </row>
    <row r="27" spans="1:7">
      <c r="B27" s="758"/>
      <c r="C27" s="758"/>
      <c r="D27" s="758"/>
      <c r="E27" s="758"/>
      <c r="F27" s="758"/>
      <c r="G27" s="758"/>
    </row>
    <row r="28" spans="1:7">
      <c r="B28" s="758"/>
      <c r="C28" s="758"/>
      <c r="D28" s="758"/>
      <c r="E28" s="758"/>
      <c r="F28" s="758"/>
      <c r="G28" s="758"/>
    </row>
    <row r="29" spans="1:7">
      <c r="B29" s="758"/>
      <c r="C29" s="758"/>
      <c r="D29" s="758"/>
      <c r="E29" s="758"/>
      <c r="F29" s="758"/>
      <c r="G29" s="758"/>
    </row>
    <row r="30" spans="1:7">
      <c r="B30" s="758"/>
      <c r="C30" s="758"/>
      <c r="D30" s="758"/>
      <c r="E30" s="758"/>
      <c r="F30" s="758"/>
      <c r="G30" s="758"/>
    </row>
  </sheetData>
  <protectedRanges>
    <protectedRange sqref="F5" name="Range1_1_3_4"/>
  </protectedRanges>
  <mergeCells count="3">
    <mergeCell ref="A3:G3"/>
    <mergeCell ref="B12:G12"/>
    <mergeCell ref="B24:G30"/>
  </mergeCells>
  <pageMargins left="0.70866141732283472" right="0.70866141732283472" top="0.74803149606299213" bottom="0.74803149606299213" header="0.31496062992125984" footer="0.31496062992125984"/>
  <pageSetup paperSize="9" scale="56"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96"/>
  <sheetViews>
    <sheetView zoomScaleNormal="100" zoomScaleSheetLayoutView="100" workbookViewId="0">
      <selection activeCell="L164" sqref="L164"/>
    </sheetView>
  </sheetViews>
  <sheetFormatPr defaultColWidth="9.140625" defaultRowHeight="12.75"/>
  <cols>
    <col min="1" max="1" width="10.140625" style="10" bestFit="1" customWidth="1"/>
    <col min="2" max="2" width="74.28515625" style="10" customWidth="1"/>
    <col min="3" max="3" width="17.7109375" style="10" customWidth="1"/>
    <col min="4" max="4" width="11.7109375" style="10" customWidth="1"/>
    <col min="5" max="5" width="15.7109375" style="124" customWidth="1"/>
    <col min="6" max="6" width="17.7109375" style="197" customWidth="1"/>
    <col min="7" max="7" width="17.7109375" style="424" customWidth="1"/>
    <col min="8" max="8" width="9.140625" style="10"/>
    <col min="9" max="80" width="9.140625" style="347"/>
    <col min="81" max="16384" width="9.140625" style="10"/>
  </cols>
  <sheetData>
    <row r="1" spans="1:16384" ht="24.95" customHeight="1">
      <c r="A1" s="817" t="s">
        <v>88</v>
      </c>
      <c r="B1" s="817"/>
      <c r="C1" s="817"/>
      <c r="D1" s="817"/>
      <c r="E1" s="817"/>
      <c r="F1" s="817"/>
      <c r="G1" s="817"/>
    </row>
    <row r="2" spans="1:16384" ht="24.95" customHeight="1">
      <c r="A2" s="291" t="s">
        <v>13</v>
      </c>
      <c r="B2" s="291" t="s">
        <v>14</v>
      </c>
      <c r="C2" s="291" t="s">
        <v>15</v>
      </c>
      <c r="D2" s="291" t="s">
        <v>24</v>
      </c>
      <c r="E2" s="183" t="s">
        <v>25</v>
      </c>
      <c r="F2" s="352" t="s">
        <v>26</v>
      </c>
      <c r="G2" s="352" t="s">
        <v>27</v>
      </c>
      <c r="H2" s="24"/>
    </row>
    <row r="3" spans="1:16384" ht="24.95" customHeight="1">
      <c r="A3" s="12" t="s">
        <v>89</v>
      </c>
      <c r="B3" s="255" t="s">
        <v>90</v>
      </c>
      <c r="C3" s="13" t="s">
        <v>91</v>
      </c>
      <c r="D3" s="13" t="s">
        <v>92</v>
      </c>
      <c r="E3" s="14" t="s">
        <v>93</v>
      </c>
      <c r="F3" s="486" t="s">
        <v>94</v>
      </c>
      <c r="G3" s="13" t="s">
        <v>95</v>
      </c>
      <c r="H3" s="24"/>
    </row>
    <row r="4" spans="1:16384">
      <c r="B4" s="301"/>
      <c r="C4" s="301"/>
      <c r="D4" s="301"/>
      <c r="E4" s="119"/>
      <c r="F4" s="454"/>
      <c r="G4" s="420"/>
      <c r="H4" s="24"/>
    </row>
    <row r="5" spans="1:16384" s="311" customFormat="1" ht="12.75" customHeight="1">
      <c r="A5" s="833" t="s">
        <v>1469</v>
      </c>
      <c r="B5" s="834"/>
      <c r="C5" s="834"/>
      <c r="D5" s="834"/>
      <c r="E5" s="834"/>
      <c r="F5" s="834"/>
      <c r="G5" s="835"/>
      <c r="H5" s="24"/>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12"/>
      <c r="BP5" s="312"/>
      <c r="BQ5" s="312"/>
      <c r="BR5" s="312"/>
      <c r="BS5" s="312"/>
      <c r="BT5" s="312"/>
      <c r="BU5" s="312"/>
      <c r="BV5" s="312"/>
      <c r="BW5" s="312"/>
      <c r="BX5" s="312"/>
      <c r="BY5" s="312"/>
      <c r="BZ5" s="312"/>
      <c r="CA5" s="312"/>
      <c r="CB5" s="312"/>
      <c r="CC5" s="310"/>
    </row>
    <row r="6" spans="1:16384" s="312" customFormat="1" ht="27.75" customHeight="1">
      <c r="A6" s="828" t="s">
        <v>1116</v>
      </c>
      <c r="B6" s="878"/>
      <c r="C6" s="878"/>
      <c r="D6" s="878"/>
      <c r="E6" s="878"/>
      <c r="F6" s="878"/>
      <c r="G6" s="830"/>
      <c r="H6" s="24"/>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row>
    <row r="7" spans="1:16384" s="312" customFormat="1" ht="18" customHeight="1">
      <c r="A7" s="879" t="s">
        <v>1117</v>
      </c>
      <c r="B7" s="878"/>
      <c r="C7" s="878"/>
      <c r="D7" s="878"/>
      <c r="E7" s="878"/>
      <c r="F7" s="878"/>
      <c r="G7" s="830"/>
      <c r="H7" s="24"/>
      <c r="I7" s="347"/>
      <c r="J7" s="347"/>
      <c r="K7" s="347"/>
      <c r="L7" s="347"/>
      <c r="M7" s="347"/>
      <c r="N7" s="347"/>
      <c r="O7" s="347"/>
      <c r="P7" s="347"/>
      <c r="Q7" s="347"/>
      <c r="R7" s="347"/>
      <c r="S7" s="347"/>
      <c r="T7" s="347"/>
      <c r="U7" s="347"/>
      <c r="V7" s="347"/>
      <c r="W7" s="347"/>
      <c r="X7" s="347"/>
      <c r="Y7" s="347"/>
      <c r="Z7" s="347"/>
      <c r="AA7" s="347"/>
      <c r="AB7" s="347"/>
      <c r="AC7" s="347"/>
      <c r="AD7" s="347"/>
      <c r="AE7" s="347"/>
      <c r="AF7" s="347"/>
      <c r="AG7" s="347"/>
      <c r="AH7" s="347"/>
      <c r="AI7" s="347"/>
    </row>
    <row r="8" spans="1:16384" s="312" customFormat="1" ht="19.5" customHeight="1">
      <c r="A8" s="828" t="s">
        <v>1118</v>
      </c>
      <c r="B8" s="878"/>
      <c r="C8" s="878"/>
      <c r="D8" s="878"/>
      <c r="E8" s="878"/>
      <c r="F8" s="878"/>
      <c r="G8" s="830"/>
      <c r="H8" s="24"/>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c r="BP8" s="879"/>
      <c r="BQ8" s="879"/>
      <c r="BR8" s="879"/>
      <c r="BS8" s="879"/>
      <c r="BT8" s="879"/>
      <c r="BU8" s="879"/>
      <c r="BV8" s="879"/>
      <c r="BW8" s="879"/>
      <c r="BX8" s="879"/>
      <c r="BY8" s="879"/>
      <c r="BZ8" s="876"/>
      <c r="CA8" s="876"/>
      <c r="CB8" s="876"/>
      <c r="CC8" s="876"/>
      <c r="CD8" s="876"/>
      <c r="CE8" s="876"/>
      <c r="CF8" s="877"/>
      <c r="CG8" s="876"/>
      <c r="CH8" s="876"/>
      <c r="CI8" s="876"/>
      <c r="CJ8" s="876"/>
      <c r="CK8" s="876"/>
      <c r="CL8" s="876"/>
      <c r="CM8" s="877"/>
      <c r="CN8" s="876"/>
      <c r="CO8" s="876"/>
      <c r="CP8" s="876"/>
      <c r="CQ8" s="876"/>
      <c r="CR8" s="876"/>
      <c r="CS8" s="876"/>
      <c r="CT8" s="877"/>
      <c r="CU8" s="876"/>
      <c r="CV8" s="876"/>
      <c r="CW8" s="876"/>
      <c r="CX8" s="876"/>
      <c r="CY8" s="876"/>
      <c r="CZ8" s="876"/>
      <c r="DA8" s="877"/>
      <c r="DB8" s="876"/>
      <c r="DC8" s="876"/>
      <c r="DD8" s="876"/>
      <c r="DE8" s="876"/>
      <c r="DF8" s="876"/>
      <c r="DG8" s="876"/>
      <c r="DH8" s="877"/>
      <c r="DI8" s="876"/>
      <c r="DJ8" s="876"/>
      <c r="DK8" s="876"/>
      <c r="DL8" s="876"/>
      <c r="DM8" s="876"/>
      <c r="DN8" s="876"/>
      <c r="DO8" s="877"/>
      <c r="DP8" s="876"/>
      <c r="DQ8" s="876"/>
      <c r="DR8" s="876"/>
      <c r="DS8" s="876"/>
      <c r="DT8" s="876"/>
      <c r="DU8" s="876"/>
      <c r="DV8" s="877"/>
      <c r="DW8" s="876"/>
      <c r="DX8" s="876"/>
      <c r="DY8" s="876"/>
      <c r="DZ8" s="876"/>
      <c r="EA8" s="876"/>
      <c r="EB8" s="876"/>
      <c r="EC8" s="877"/>
      <c r="ED8" s="876"/>
      <c r="EE8" s="876"/>
      <c r="EF8" s="876"/>
      <c r="EG8" s="876"/>
      <c r="EH8" s="876"/>
      <c r="EI8" s="876"/>
      <c r="EJ8" s="877"/>
      <c r="EK8" s="876"/>
      <c r="EL8" s="876"/>
      <c r="EM8" s="876"/>
      <c r="EN8" s="876"/>
      <c r="EO8" s="876"/>
      <c r="EP8" s="876"/>
      <c r="EQ8" s="877"/>
      <c r="ER8" s="876"/>
      <c r="ES8" s="876"/>
      <c r="ET8" s="876"/>
      <c r="EU8" s="876"/>
      <c r="EV8" s="876"/>
      <c r="EW8" s="876"/>
      <c r="EX8" s="877"/>
      <c r="EY8" s="876"/>
      <c r="EZ8" s="876"/>
      <c r="FA8" s="876"/>
      <c r="FB8" s="876"/>
      <c r="FC8" s="876"/>
      <c r="FD8" s="876"/>
      <c r="FE8" s="877"/>
      <c r="FF8" s="876"/>
      <c r="FG8" s="876"/>
      <c r="FH8" s="876"/>
      <c r="FI8" s="876"/>
      <c r="FJ8" s="876"/>
      <c r="FK8" s="876"/>
      <c r="FL8" s="877"/>
      <c r="FM8" s="876"/>
      <c r="FN8" s="876"/>
      <c r="FO8" s="876"/>
      <c r="FP8" s="876"/>
      <c r="FQ8" s="876"/>
      <c r="FR8" s="876"/>
      <c r="FS8" s="877"/>
      <c r="FT8" s="876"/>
      <c r="FU8" s="876"/>
      <c r="FV8" s="876"/>
      <c r="FW8" s="876"/>
      <c r="FX8" s="876"/>
      <c r="FY8" s="876"/>
      <c r="FZ8" s="877"/>
      <c r="GA8" s="876"/>
      <c r="GB8" s="876"/>
      <c r="GC8" s="876"/>
      <c r="GD8" s="876"/>
      <c r="GE8" s="876"/>
      <c r="GF8" s="876"/>
      <c r="GG8" s="877"/>
      <c r="GH8" s="876"/>
      <c r="GI8" s="876"/>
      <c r="GJ8" s="876"/>
      <c r="GK8" s="876"/>
      <c r="GL8" s="876"/>
      <c r="GM8" s="876"/>
      <c r="GN8" s="877"/>
      <c r="GO8" s="876"/>
      <c r="GP8" s="876"/>
      <c r="GQ8" s="876"/>
      <c r="GR8" s="876"/>
      <c r="GS8" s="876"/>
      <c r="GT8" s="876"/>
      <c r="GU8" s="877"/>
      <c r="GV8" s="876"/>
      <c r="GW8" s="876"/>
      <c r="GX8" s="876"/>
      <c r="GY8" s="876"/>
      <c r="GZ8" s="876"/>
      <c r="HA8" s="876"/>
      <c r="HB8" s="877"/>
      <c r="HC8" s="876"/>
      <c r="HD8" s="876"/>
      <c r="HE8" s="876"/>
      <c r="HF8" s="876"/>
      <c r="HG8" s="876"/>
      <c r="HH8" s="876"/>
      <c r="HI8" s="877"/>
      <c r="HJ8" s="876"/>
      <c r="HK8" s="876"/>
      <c r="HL8" s="876"/>
      <c r="HM8" s="876"/>
      <c r="HN8" s="876"/>
      <c r="HO8" s="876"/>
      <c r="HP8" s="877"/>
      <c r="HQ8" s="876"/>
      <c r="HR8" s="876"/>
      <c r="HS8" s="876"/>
      <c r="HT8" s="876"/>
      <c r="HU8" s="876"/>
      <c r="HV8" s="876"/>
      <c r="HW8" s="877"/>
      <c r="HX8" s="876"/>
      <c r="HY8" s="876"/>
      <c r="HZ8" s="876"/>
      <c r="IA8" s="876"/>
      <c r="IB8" s="876"/>
      <c r="IC8" s="876"/>
      <c r="ID8" s="877"/>
      <c r="IE8" s="876"/>
      <c r="IF8" s="876"/>
      <c r="IG8" s="876"/>
      <c r="IH8" s="876"/>
      <c r="II8" s="876"/>
      <c r="IJ8" s="876"/>
      <c r="IK8" s="877"/>
      <c r="IL8" s="876"/>
      <c r="IM8" s="876"/>
      <c r="IN8" s="876"/>
      <c r="IO8" s="876"/>
      <c r="IP8" s="876"/>
      <c r="IQ8" s="876"/>
      <c r="IR8" s="877"/>
      <c r="IS8" s="876"/>
      <c r="IT8" s="876"/>
      <c r="IU8" s="876"/>
      <c r="IV8" s="876"/>
      <c r="IW8" s="876"/>
      <c r="IX8" s="876"/>
      <c r="IY8" s="877"/>
      <c r="IZ8" s="876"/>
      <c r="JA8" s="876"/>
      <c r="JB8" s="876"/>
      <c r="JC8" s="876"/>
      <c r="JD8" s="876"/>
      <c r="JE8" s="876"/>
      <c r="JF8" s="877"/>
      <c r="JG8" s="876"/>
      <c r="JH8" s="876"/>
      <c r="JI8" s="876"/>
      <c r="JJ8" s="876"/>
      <c r="JK8" s="876"/>
      <c r="JL8" s="876"/>
      <c r="JM8" s="877"/>
      <c r="JN8" s="876"/>
      <c r="JO8" s="876"/>
      <c r="JP8" s="876"/>
      <c r="JQ8" s="876"/>
      <c r="JR8" s="876"/>
      <c r="JS8" s="876"/>
      <c r="JT8" s="877"/>
      <c r="JU8" s="876"/>
      <c r="JV8" s="876"/>
      <c r="JW8" s="876"/>
      <c r="JX8" s="876"/>
      <c r="JY8" s="876"/>
      <c r="JZ8" s="876"/>
      <c r="KA8" s="877"/>
      <c r="KB8" s="876"/>
      <c r="KC8" s="876"/>
      <c r="KD8" s="876"/>
      <c r="KE8" s="876"/>
      <c r="KF8" s="876"/>
      <c r="KG8" s="876"/>
      <c r="KH8" s="877"/>
      <c r="KI8" s="876"/>
      <c r="KJ8" s="876"/>
      <c r="KK8" s="876"/>
      <c r="KL8" s="876"/>
      <c r="KM8" s="876"/>
      <c r="KN8" s="876"/>
      <c r="KO8" s="877"/>
      <c r="KP8" s="876"/>
      <c r="KQ8" s="876"/>
      <c r="KR8" s="876"/>
      <c r="KS8" s="876"/>
      <c r="KT8" s="876"/>
      <c r="KU8" s="876"/>
      <c r="KV8" s="877"/>
      <c r="KW8" s="876"/>
      <c r="KX8" s="876"/>
      <c r="KY8" s="876"/>
      <c r="KZ8" s="876"/>
      <c r="LA8" s="876"/>
      <c r="LB8" s="876"/>
      <c r="LC8" s="877"/>
      <c r="LD8" s="876"/>
      <c r="LE8" s="876"/>
      <c r="LF8" s="876"/>
      <c r="LG8" s="876"/>
      <c r="LH8" s="876"/>
      <c r="LI8" s="876"/>
      <c r="LJ8" s="877"/>
      <c r="LK8" s="876"/>
      <c r="LL8" s="876"/>
      <c r="LM8" s="876"/>
      <c r="LN8" s="876"/>
      <c r="LO8" s="876"/>
      <c r="LP8" s="876"/>
      <c r="LQ8" s="877"/>
      <c r="LR8" s="876"/>
      <c r="LS8" s="876"/>
      <c r="LT8" s="876"/>
      <c r="LU8" s="876"/>
      <c r="LV8" s="876"/>
      <c r="LW8" s="876"/>
      <c r="LX8" s="877"/>
      <c r="LY8" s="876"/>
      <c r="LZ8" s="876"/>
      <c r="MA8" s="876"/>
      <c r="MB8" s="876"/>
      <c r="MC8" s="876"/>
      <c r="MD8" s="876"/>
      <c r="ME8" s="877"/>
      <c r="MF8" s="876"/>
      <c r="MG8" s="876"/>
      <c r="MH8" s="876"/>
      <c r="MI8" s="876"/>
      <c r="MJ8" s="876"/>
      <c r="MK8" s="876"/>
      <c r="ML8" s="877"/>
      <c r="MM8" s="876"/>
      <c r="MN8" s="876"/>
      <c r="MO8" s="876"/>
      <c r="MP8" s="876"/>
      <c r="MQ8" s="876"/>
      <c r="MR8" s="876"/>
      <c r="MS8" s="877"/>
      <c r="MT8" s="876"/>
      <c r="MU8" s="876"/>
      <c r="MV8" s="876"/>
      <c r="MW8" s="876"/>
      <c r="MX8" s="876"/>
      <c r="MY8" s="876"/>
      <c r="MZ8" s="877"/>
      <c r="NA8" s="876"/>
      <c r="NB8" s="876"/>
      <c r="NC8" s="876"/>
      <c r="ND8" s="876"/>
      <c r="NE8" s="876"/>
      <c r="NF8" s="876"/>
      <c r="NG8" s="877"/>
      <c r="NH8" s="876"/>
      <c r="NI8" s="876"/>
      <c r="NJ8" s="876"/>
      <c r="NK8" s="876"/>
      <c r="NL8" s="876"/>
      <c r="NM8" s="876"/>
      <c r="NN8" s="877"/>
      <c r="NO8" s="876"/>
      <c r="NP8" s="876"/>
      <c r="NQ8" s="876"/>
      <c r="NR8" s="876"/>
      <c r="NS8" s="876"/>
      <c r="NT8" s="876"/>
      <c r="NU8" s="877"/>
      <c r="NV8" s="876"/>
      <c r="NW8" s="876"/>
      <c r="NX8" s="876"/>
      <c r="NY8" s="876"/>
      <c r="NZ8" s="876"/>
      <c r="OA8" s="876"/>
      <c r="OB8" s="877"/>
      <c r="OC8" s="876"/>
      <c r="OD8" s="876"/>
      <c r="OE8" s="876"/>
      <c r="OF8" s="876"/>
      <c r="OG8" s="876"/>
      <c r="OH8" s="876"/>
      <c r="OI8" s="877"/>
      <c r="OJ8" s="876"/>
      <c r="OK8" s="876"/>
      <c r="OL8" s="876"/>
      <c r="OM8" s="876"/>
      <c r="ON8" s="876"/>
      <c r="OO8" s="876"/>
      <c r="OP8" s="877"/>
      <c r="OQ8" s="876"/>
      <c r="OR8" s="876"/>
      <c r="OS8" s="876"/>
      <c r="OT8" s="876"/>
      <c r="OU8" s="876"/>
      <c r="OV8" s="876"/>
      <c r="OW8" s="877"/>
      <c r="OX8" s="876"/>
      <c r="OY8" s="876"/>
      <c r="OZ8" s="876"/>
      <c r="PA8" s="876"/>
      <c r="PB8" s="876"/>
      <c r="PC8" s="876"/>
      <c r="PD8" s="877"/>
      <c r="PE8" s="876"/>
      <c r="PF8" s="876"/>
      <c r="PG8" s="876"/>
      <c r="PH8" s="876"/>
      <c r="PI8" s="876"/>
      <c r="PJ8" s="876"/>
      <c r="PK8" s="877"/>
      <c r="PL8" s="876"/>
      <c r="PM8" s="876"/>
      <c r="PN8" s="876"/>
      <c r="PO8" s="876"/>
      <c r="PP8" s="876"/>
      <c r="PQ8" s="876"/>
      <c r="PR8" s="877"/>
      <c r="PS8" s="876"/>
      <c r="PT8" s="876"/>
      <c r="PU8" s="876"/>
      <c r="PV8" s="876"/>
      <c r="PW8" s="876"/>
      <c r="PX8" s="876"/>
      <c r="PY8" s="877"/>
      <c r="PZ8" s="876"/>
      <c r="QA8" s="876"/>
      <c r="QB8" s="876"/>
      <c r="QC8" s="876"/>
      <c r="QD8" s="876"/>
      <c r="QE8" s="876"/>
      <c r="QF8" s="877"/>
      <c r="QG8" s="876"/>
      <c r="QH8" s="876"/>
      <c r="QI8" s="876"/>
      <c r="QJ8" s="876"/>
      <c r="QK8" s="876"/>
      <c r="QL8" s="876"/>
      <c r="QM8" s="877"/>
      <c r="QN8" s="876"/>
      <c r="QO8" s="876"/>
      <c r="QP8" s="876"/>
      <c r="QQ8" s="876"/>
      <c r="QR8" s="876"/>
      <c r="QS8" s="876"/>
      <c r="QT8" s="877"/>
      <c r="QU8" s="876"/>
      <c r="QV8" s="876"/>
      <c r="QW8" s="876"/>
      <c r="QX8" s="876"/>
      <c r="QY8" s="876"/>
      <c r="QZ8" s="876"/>
      <c r="RA8" s="877"/>
      <c r="RB8" s="876"/>
      <c r="RC8" s="876"/>
      <c r="RD8" s="876"/>
      <c r="RE8" s="876"/>
      <c r="RF8" s="876"/>
      <c r="RG8" s="876"/>
      <c r="RH8" s="877"/>
      <c r="RI8" s="876"/>
      <c r="RJ8" s="876"/>
      <c r="RK8" s="876"/>
      <c r="RL8" s="876"/>
      <c r="RM8" s="876"/>
      <c r="RN8" s="876"/>
      <c r="RO8" s="877"/>
      <c r="RP8" s="876"/>
      <c r="RQ8" s="876"/>
      <c r="RR8" s="876"/>
      <c r="RS8" s="876"/>
      <c r="RT8" s="876"/>
      <c r="RU8" s="876"/>
      <c r="RV8" s="877"/>
      <c r="RW8" s="876"/>
      <c r="RX8" s="876"/>
      <c r="RY8" s="876"/>
      <c r="RZ8" s="876"/>
      <c r="SA8" s="876"/>
      <c r="SB8" s="876"/>
      <c r="SC8" s="877"/>
      <c r="SD8" s="876"/>
      <c r="SE8" s="876"/>
      <c r="SF8" s="876"/>
      <c r="SG8" s="876"/>
      <c r="SH8" s="876"/>
      <c r="SI8" s="876"/>
      <c r="SJ8" s="877"/>
      <c r="SK8" s="876"/>
      <c r="SL8" s="876"/>
      <c r="SM8" s="876"/>
      <c r="SN8" s="876"/>
      <c r="SO8" s="876"/>
      <c r="SP8" s="876"/>
      <c r="SQ8" s="877"/>
      <c r="SR8" s="876"/>
      <c r="SS8" s="876"/>
      <c r="ST8" s="876"/>
      <c r="SU8" s="876"/>
      <c r="SV8" s="876"/>
      <c r="SW8" s="876"/>
      <c r="SX8" s="877"/>
      <c r="SY8" s="876"/>
      <c r="SZ8" s="876"/>
      <c r="TA8" s="876"/>
      <c r="TB8" s="876"/>
      <c r="TC8" s="876"/>
      <c r="TD8" s="876"/>
      <c r="TE8" s="877"/>
      <c r="TF8" s="876"/>
      <c r="TG8" s="876"/>
      <c r="TH8" s="876"/>
      <c r="TI8" s="876"/>
      <c r="TJ8" s="876"/>
      <c r="TK8" s="876"/>
      <c r="TL8" s="877"/>
      <c r="TM8" s="876"/>
      <c r="TN8" s="876"/>
      <c r="TO8" s="876"/>
      <c r="TP8" s="876"/>
      <c r="TQ8" s="876"/>
      <c r="TR8" s="876"/>
      <c r="TS8" s="877"/>
      <c r="TT8" s="876"/>
      <c r="TU8" s="876"/>
      <c r="TV8" s="876"/>
      <c r="TW8" s="876"/>
      <c r="TX8" s="876"/>
      <c r="TY8" s="876"/>
      <c r="TZ8" s="877"/>
      <c r="UA8" s="876"/>
      <c r="UB8" s="876"/>
      <c r="UC8" s="876"/>
      <c r="UD8" s="876"/>
      <c r="UE8" s="876"/>
      <c r="UF8" s="876"/>
      <c r="UG8" s="877"/>
      <c r="UH8" s="876"/>
      <c r="UI8" s="876"/>
      <c r="UJ8" s="876"/>
      <c r="UK8" s="876"/>
      <c r="UL8" s="876"/>
      <c r="UM8" s="876"/>
      <c r="UN8" s="877"/>
      <c r="UO8" s="876"/>
      <c r="UP8" s="876"/>
      <c r="UQ8" s="876"/>
      <c r="UR8" s="876"/>
      <c r="US8" s="876"/>
      <c r="UT8" s="876"/>
      <c r="UU8" s="877"/>
      <c r="UV8" s="876"/>
      <c r="UW8" s="876"/>
      <c r="UX8" s="876"/>
      <c r="UY8" s="876"/>
      <c r="UZ8" s="876"/>
      <c r="VA8" s="876"/>
      <c r="VB8" s="877"/>
      <c r="VC8" s="876"/>
      <c r="VD8" s="876"/>
      <c r="VE8" s="876"/>
      <c r="VF8" s="876"/>
      <c r="VG8" s="876"/>
      <c r="VH8" s="876"/>
      <c r="VI8" s="877"/>
      <c r="VJ8" s="876"/>
      <c r="VK8" s="876"/>
      <c r="VL8" s="876"/>
      <c r="VM8" s="876"/>
      <c r="VN8" s="876"/>
      <c r="VO8" s="876"/>
      <c r="VP8" s="877"/>
      <c r="VQ8" s="876"/>
      <c r="VR8" s="876"/>
      <c r="VS8" s="876"/>
      <c r="VT8" s="876"/>
      <c r="VU8" s="876"/>
      <c r="VV8" s="876"/>
      <c r="VW8" s="877"/>
      <c r="VX8" s="876"/>
      <c r="VY8" s="876"/>
      <c r="VZ8" s="876"/>
      <c r="WA8" s="876"/>
      <c r="WB8" s="876"/>
      <c r="WC8" s="876"/>
      <c r="WD8" s="877"/>
      <c r="WE8" s="876"/>
      <c r="WF8" s="876"/>
      <c r="WG8" s="876"/>
      <c r="WH8" s="876"/>
      <c r="WI8" s="876"/>
      <c r="WJ8" s="876"/>
      <c r="WK8" s="877"/>
      <c r="WL8" s="876"/>
      <c r="WM8" s="876"/>
      <c r="WN8" s="876"/>
      <c r="WO8" s="876"/>
      <c r="WP8" s="876"/>
      <c r="WQ8" s="876"/>
      <c r="WR8" s="877"/>
      <c r="WS8" s="876"/>
      <c r="WT8" s="876"/>
      <c r="WU8" s="876"/>
      <c r="WV8" s="876"/>
      <c r="WW8" s="876"/>
      <c r="WX8" s="876"/>
      <c r="WY8" s="877"/>
      <c r="WZ8" s="876"/>
      <c r="XA8" s="876"/>
      <c r="XB8" s="876"/>
      <c r="XC8" s="876"/>
      <c r="XD8" s="876"/>
      <c r="XE8" s="876"/>
      <c r="XF8" s="877"/>
      <c r="XG8" s="876"/>
      <c r="XH8" s="876"/>
      <c r="XI8" s="876"/>
      <c r="XJ8" s="876"/>
      <c r="XK8" s="876"/>
      <c r="XL8" s="876"/>
      <c r="XM8" s="877"/>
      <c r="XN8" s="876"/>
      <c r="XO8" s="876"/>
      <c r="XP8" s="876"/>
      <c r="XQ8" s="876"/>
      <c r="XR8" s="876"/>
      <c r="XS8" s="876"/>
      <c r="XT8" s="877"/>
      <c r="XU8" s="876"/>
      <c r="XV8" s="876"/>
      <c r="XW8" s="876"/>
      <c r="XX8" s="876"/>
      <c r="XY8" s="876"/>
      <c r="XZ8" s="876"/>
      <c r="YA8" s="877"/>
      <c r="YB8" s="876"/>
      <c r="YC8" s="876"/>
      <c r="YD8" s="876"/>
      <c r="YE8" s="876"/>
      <c r="YF8" s="876"/>
      <c r="YG8" s="876"/>
      <c r="YH8" s="877"/>
      <c r="YI8" s="876"/>
      <c r="YJ8" s="876"/>
      <c r="YK8" s="876"/>
      <c r="YL8" s="876"/>
      <c r="YM8" s="876"/>
      <c r="YN8" s="876"/>
      <c r="YO8" s="877"/>
      <c r="YP8" s="876"/>
      <c r="YQ8" s="876"/>
      <c r="YR8" s="876"/>
      <c r="YS8" s="876"/>
      <c r="YT8" s="876"/>
      <c r="YU8" s="876"/>
      <c r="YV8" s="877"/>
      <c r="YW8" s="876"/>
      <c r="YX8" s="876"/>
      <c r="YY8" s="876"/>
      <c r="YZ8" s="876"/>
      <c r="ZA8" s="876"/>
      <c r="ZB8" s="876"/>
      <c r="ZC8" s="877"/>
      <c r="ZD8" s="876"/>
      <c r="ZE8" s="876"/>
      <c r="ZF8" s="876"/>
      <c r="ZG8" s="876"/>
      <c r="ZH8" s="876"/>
      <c r="ZI8" s="876"/>
      <c r="ZJ8" s="877"/>
      <c r="ZK8" s="876"/>
      <c r="ZL8" s="876"/>
      <c r="ZM8" s="876"/>
      <c r="ZN8" s="876"/>
      <c r="ZO8" s="876"/>
      <c r="ZP8" s="876"/>
      <c r="ZQ8" s="877"/>
      <c r="ZR8" s="876"/>
      <c r="ZS8" s="876"/>
      <c r="ZT8" s="876"/>
      <c r="ZU8" s="876"/>
      <c r="ZV8" s="876"/>
      <c r="ZW8" s="876"/>
      <c r="ZX8" s="877"/>
      <c r="ZY8" s="876"/>
      <c r="ZZ8" s="876"/>
      <c r="AAA8" s="876"/>
      <c r="AAB8" s="876"/>
      <c r="AAC8" s="876"/>
      <c r="AAD8" s="876"/>
      <c r="AAE8" s="877"/>
      <c r="AAF8" s="876"/>
      <c r="AAG8" s="876"/>
      <c r="AAH8" s="876"/>
      <c r="AAI8" s="876"/>
      <c r="AAJ8" s="876"/>
      <c r="AAK8" s="876"/>
      <c r="AAL8" s="877"/>
      <c r="AAM8" s="876"/>
      <c r="AAN8" s="876"/>
      <c r="AAO8" s="876"/>
      <c r="AAP8" s="876"/>
      <c r="AAQ8" s="876"/>
      <c r="AAR8" s="876"/>
      <c r="AAS8" s="877"/>
      <c r="AAT8" s="876"/>
      <c r="AAU8" s="876"/>
      <c r="AAV8" s="876"/>
      <c r="AAW8" s="876"/>
      <c r="AAX8" s="876"/>
      <c r="AAY8" s="876"/>
      <c r="AAZ8" s="877"/>
      <c r="ABA8" s="876"/>
      <c r="ABB8" s="876"/>
      <c r="ABC8" s="876"/>
      <c r="ABD8" s="876"/>
      <c r="ABE8" s="876"/>
      <c r="ABF8" s="876"/>
      <c r="ABG8" s="877"/>
      <c r="ABH8" s="876"/>
      <c r="ABI8" s="876"/>
      <c r="ABJ8" s="876"/>
      <c r="ABK8" s="876"/>
      <c r="ABL8" s="876"/>
      <c r="ABM8" s="876"/>
      <c r="ABN8" s="877"/>
      <c r="ABO8" s="876"/>
      <c r="ABP8" s="876"/>
      <c r="ABQ8" s="876"/>
      <c r="ABR8" s="876"/>
      <c r="ABS8" s="876"/>
      <c r="ABT8" s="876"/>
      <c r="ABU8" s="877"/>
      <c r="ABV8" s="876"/>
      <c r="ABW8" s="876"/>
      <c r="ABX8" s="876"/>
      <c r="ABY8" s="876"/>
      <c r="ABZ8" s="876"/>
      <c r="ACA8" s="876"/>
      <c r="ACB8" s="877"/>
      <c r="ACC8" s="876"/>
      <c r="ACD8" s="876"/>
      <c r="ACE8" s="876"/>
      <c r="ACF8" s="876"/>
      <c r="ACG8" s="876"/>
      <c r="ACH8" s="876"/>
      <c r="ACI8" s="877"/>
      <c r="ACJ8" s="876"/>
      <c r="ACK8" s="876"/>
      <c r="ACL8" s="876"/>
      <c r="ACM8" s="876"/>
      <c r="ACN8" s="876"/>
      <c r="ACO8" s="876"/>
      <c r="ACP8" s="877"/>
      <c r="ACQ8" s="876"/>
      <c r="ACR8" s="876"/>
      <c r="ACS8" s="876"/>
      <c r="ACT8" s="876"/>
      <c r="ACU8" s="876"/>
      <c r="ACV8" s="876"/>
      <c r="ACW8" s="877"/>
      <c r="ACX8" s="876"/>
      <c r="ACY8" s="876"/>
      <c r="ACZ8" s="876"/>
      <c r="ADA8" s="876"/>
      <c r="ADB8" s="876"/>
      <c r="ADC8" s="876"/>
      <c r="ADD8" s="877"/>
      <c r="ADE8" s="876"/>
      <c r="ADF8" s="876"/>
      <c r="ADG8" s="876"/>
      <c r="ADH8" s="876"/>
      <c r="ADI8" s="876"/>
      <c r="ADJ8" s="876"/>
      <c r="ADK8" s="877"/>
      <c r="ADL8" s="876"/>
      <c r="ADM8" s="876"/>
      <c r="ADN8" s="876"/>
      <c r="ADO8" s="876"/>
      <c r="ADP8" s="876"/>
      <c r="ADQ8" s="876"/>
      <c r="ADR8" s="877"/>
      <c r="ADS8" s="876"/>
      <c r="ADT8" s="876"/>
      <c r="ADU8" s="876"/>
      <c r="ADV8" s="876"/>
      <c r="ADW8" s="876"/>
      <c r="ADX8" s="876"/>
      <c r="ADY8" s="877"/>
      <c r="ADZ8" s="876"/>
      <c r="AEA8" s="876"/>
      <c r="AEB8" s="876"/>
      <c r="AEC8" s="876"/>
      <c r="AED8" s="876"/>
      <c r="AEE8" s="876"/>
      <c r="AEF8" s="877"/>
      <c r="AEG8" s="876"/>
      <c r="AEH8" s="876"/>
      <c r="AEI8" s="876"/>
      <c r="AEJ8" s="876"/>
      <c r="AEK8" s="876"/>
      <c r="AEL8" s="876"/>
      <c r="AEM8" s="877"/>
      <c r="AEN8" s="876"/>
      <c r="AEO8" s="876"/>
      <c r="AEP8" s="876"/>
      <c r="AEQ8" s="876"/>
      <c r="AER8" s="876"/>
      <c r="AES8" s="876"/>
      <c r="AET8" s="877"/>
      <c r="AEU8" s="876"/>
      <c r="AEV8" s="876"/>
      <c r="AEW8" s="876"/>
      <c r="AEX8" s="876"/>
      <c r="AEY8" s="876"/>
      <c r="AEZ8" s="876"/>
      <c r="AFA8" s="877"/>
      <c r="AFB8" s="876"/>
      <c r="AFC8" s="876"/>
      <c r="AFD8" s="876"/>
      <c r="AFE8" s="876"/>
      <c r="AFF8" s="876"/>
      <c r="AFG8" s="876"/>
      <c r="AFH8" s="877"/>
      <c r="AFI8" s="876"/>
      <c r="AFJ8" s="876"/>
      <c r="AFK8" s="876"/>
      <c r="AFL8" s="876"/>
      <c r="AFM8" s="876"/>
      <c r="AFN8" s="876"/>
      <c r="AFO8" s="877"/>
      <c r="AFP8" s="876"/>
      <c r="AFQ8" s="876"/>
      <c r="AFR8" s="876"/>
      <c r="AFS8" s="876"/>
      <c r="AFT8" s="876"/>
      <c r="AFU8" s="876"/>
      <c r="AFV8" s="877"/>
      <c r="AFW8" s="876"/>
      <c r="AFX8" s="876"/>
      <c r="AFY8" s="876"/>
      <c r="AFZ8" s="876"/>
      <c r="AGA8" s="876"/>
      <c r="AGB8" s="876"/>
      <c r="AGC8" s="877"/>
      <c r="AGD8" s="876"/>
      <c r="AGE8" s="876"/>
      <c r="AGF8" s="876"/>
      <c r="AGG8" s="876"/>
      <c r="AGH8" s="876"/>
      <c r="AGI8" s="876"/>
      <c r="AGJ8" s="877"/>
      <c r="AGK8" s="876"/>
      <c r="AGL8" s="876"/>
      <c r="AGM8" s="876"/>
      <c r="AGN8" s="876"/>
      <c r="AGO8" s="876"/>
      <c r="AGP8" s="876"/>
      <c r="AGQ8" s="877"/>
      <c r="AGR8" s="876"/>
      <c r="AGS8" s="876"/>
      <c r="AGT8" s="876"/>
      <c r="AGU8" s="876"/>
      <c r="AGV8" s="876"/>
      <c r="AGW8" s="876"/>
      <c r="AGX8" s="877"/>
      <c r="AGY8" s="876"/>
      <c r="AGZ8" s="876"/>
      <c r="AHA8" s="876"/>
      <c r="AHB8" s="876"/>
      <c r="AHC8" s="876"/>
      <c r="AHD8" s="876"/>
      <c r="AHE8" s="877"/>
      <c r="AHF8" s="876"/>
      <c r="AHG8" s="876"/>
      <c r="AHH8" s="876"/>
      <c r="AHI8" s="876"/>
      <c r="AHJ8" s="876"/>
      <c r="AHK8" s="876"/>
      <c r="AHL8" s="877"/>
      <c r="AHM8" s="876"/>
      <c r="AHN8" s="876"/>
      <c r="AHO8" s="876"/>
      <c r="AHP8" s="876"/>
      <c r="AHQ8" s="876"/>
      <c r="AHR8" s="876"/>
      <c r="AHS8" s="877"/>
      <c r="AHT8" s="876"/>
      <c r="AHU8" s="876"/>
      <c r="AHV8" s="876"/>
      <c r="AHW8" s="876"/>
      <c r="AHX8" s="876"/>
      <c r="AHY8" s="876"/>
      <c r="AHZ8" s="877"/>
      <c r="AIA8" s="876"/>
      <c r="AIB8" s="876"/>
      <c r="AIC8" s="876"/>
      <c r="AID8" s="876"/>
      <c r="AIE8" s="876"/>
      <c r="AIF8" s="876"/>
      <c r="AIG8" s="877"/>
      <c r="AIH8" s="876"/>
      <c r="AII8" s="876"/>
      <c r="AIJ8" s="876"/>
      <c r="AIK8" s="876"/>
      <c r="AIL8" s="876"/>
      <c r="AIM8" s="876"/>
      <c r="AIN8" s="877"/>
      <c r="AIO8" s="876"/>
      <c r="AIP8" s="876"/>
      <c r="AIQ8" s="876"/>
      <c r="AIR8" s="876"/>
      <c r="AIS8" s="876"/>
      <c r="AIT8" s="876"/>
      <c r="AIU8" s="877"/>
      <c r="AIV8" s="876"/>
      <c r="AIW8" s="876"/>
      <c r="AIX8" s="876"/>
      <c r="AIY8" s="876"/>
      <c r="AIZ8" s="876"/>
      <c r="AJA8" s="876"/>
      <c r="AJB8" s="877"/>
      <c r="AJC8" s="876"/>
      <c r="AJD8" s="876"/>
      <c r="AJE8" s="876"/>
      <c r="AJF8" s="876"/>
      <c r="AJG8" s="876"/>
      <c r="AJH8" s="876"/>
      <c r="AJI8" s="877"/>
      <c r="AJJ8" s="876"/>
      <c r="AJK8" s="876"/>
      <c r="AJL8" s="876"/>
      <c r="AJM8" s="876"/>
      <c r="AJN8" s="876"/>
      <c r="AJO8" s="876"/>
      <c r="AJP8" s="877"/>
      <c r="AJQ8" s="876"/>
      <c r="AJR8" s="876"/>
      <c r="AJS8" s="876"/>
      <c r="AJT8" s="876"/>
      <c r="AJU8" s="876"/>
      <c r="AJV8" s="876"/>
      <c r="AJW8" s="877"/>
      <c r="AJX8" s="876"/>
      <c r="AJY8" s="876"/>
      <c r="AJZ8" s="876"/>
      <c r="AKA8" s="876"/>
      <c r="AKB8" s="876"/>
      <c r="AKC8" s="876"/>
      <c r="AKD8" s="877"/>
      <c r="AKE8" s="876"/>
      <c r="AKF8" s="876"/>
      <c r="AKG8" s="876"/>
      <c r="AKH8" s="876"/>
      <c r="AKI8" s="876"/>
      <c r="AKJ8" s="876"/>
      <c r="AKK8" s="877"/>
      <c r="AKL8" s="876"/>
      <c r="AKM8" s="876"/>
      <c r="AKN8" s="876"/>
      <c r="AKO8" s="876"/>
      <c r="AKP8" s="876"/>
      <c r="AKQ8" s="876"/>
      <c r="AKR8" s="877"/>
      <c r="AKS8" s="876"/>
      <c r="AKT8" s="876"/>
      <c r="AKU8" s="876"/>
      <c r="AKV8" s="876"/>
      <c r="AKW8" s="876"/>
      <c r="AKX8" s="876"/>
      <c r="AKY8" s="877"/>
      <c r="AKZ8" s="876"/>
      <c r="ALA8" s="876"/>
      <c r="ALB8" s="876"/>
      <c r="ALC8" s="876"/>
      <c r="ALD8" s="876"/>
      <c r="ALE8" s="876"/>
      <c r="ALF8" s="877"/>
      <c r="ALG8" s="876"/>
      <c r="ALH8" s="876"/>
      <c r="ALI8" s="876"/>
      <c r="ALJ8" s="876"/>
      <c r="ALK8" s="876"/>
      <c r="ALL8" s="876"/>
      <c r="ALM8" s="877"/>
      <c r="ALN8" s="876"/>
      <c r="ALO8" s="876"/>
      <c r="ALP8" s="876"/>
      <c r="ALQ8" s="876"/>
      <c r="ALR8" s="876"/>
      <c r="ALS8" s="876"/>
      <c r="ALT8" s="877"/>
      <c r="ALU8" s="876"/>
      <c r="ALV8" s="876"/>
      <c r="ALW8" s="876"/>
      <c r="ALX8" s="876"/>
      <c r="ALY8" s="876"/>
      <c r="ALZ8" s="876"/>
      <c r="AMA8" s="877"/>
      <c r="AMB8" s="876"/>
      <c r="AMC8" s="876"/>
      <c r="AMD8" s="876"/>
      <c r="AME8" s="876"/>
      <c r="AMF8" s="876"/>
      <c r="AMG8" s="876"/>
      <c r="AMH8" s="877"/>
      <c r="AMI8" s="876"/>
      <c r="AMJ8" s="876"/>
      <c r="AMK8" s="876"/>
      <c r="AML8" s="876"/>
      <c r="AMM8" s="876"/>
      <c r="AMN8" s="876"/>
      <c r="AMO8" s="877"/>
      <c r="AMP8" s="876"/>
      <c r="AMQ8" s="876"/>
      <c r="AMR8" s="876"/>
      <c r="AMS8" s="876"/>
      <c r="AMT8" s="876"/>
      <c r="AMU8" s="876"/>
      <c r="AMV8" s="877"/>
      <c r="AMW8" s="876"/>
      <c r="AMX8" s="876"/>
      <c r="AMY8" s="876"/>
      <c r="AMZ8" s="876"/>
      <c r="ANA8" s="876"/>
      <c r="ANB8" s="876"/>
      <c r="ANC8" s="877"/>
      <c r="AND8" s="876"/>
      <c r="ANE8" s="876"/>
      <c r="ANF8" s="876"/>
      <c r="ANG8" s="876"/>
      <c r="ANH8" s="876"/>
      <c r="ANI8" s="876"/>
      <c r="ANJ8" s="877"/>
      <c r="ANK8" s="876"/>
      <c r="ANL8" s="876"/>
      <c r="ANM8" s="876"/>
      <c r="ANN8" s="876"/>
      <c r="ANO8" s="876"/>
      <c r="ANP8" s="876"/>
      <c r="ANQ8" s="877"/>
      <c r="ANR8" s="876"/>
      <c r="ANS8" s="876"/>
      <c r="ANT8" s="876"/>
      <c r="ANU8" s="876"/>
      <c r="ANV8" s="876"/>
      <c r="ANW8" s="876"/>
      <c r="ANX8" s="877"/>
      <c r="ANY8" s="876"/>
      <c r="ANZ8" s="876"/>
      <c r="AOA8" s="876"/>
      <c r="AOB8" s="876"/>
      <c r="AOC8" s="876"/>
      <c r="AOD8" s="876"/>
      <c r="AOE8" s="877"/>
      <c r="AOF8" s="876"/>
      <c r="AOG8" s="876"/>
      <c r="AOH8" s="876"/>
      <c r="AOI8" s="876"/>
      <c r="AOJ8" s="876"/>
      <c r="AOK8" s="876"/>
      <c r="AOL8" s="877"/>
      <c r="AOM8" s="876"/>
      <c r="AON8" s="876"/>
      <c r="AOO8" s="876"/>
      <c r="AOP8" s="876"/>
      <c r="AOQ8" s="876"/>
      <c r="AOR8" s="876"/>
      <c r="AOS8" s="877"/>
      <c r="AOT8" s="876"/>
      <c r="AOU8" s="876"/>
      <c r="AOV8" s="876"/>
      <c r="AOW8" s="876"/>
      <c r="AOX8" s="876"/>
      <c r="AOY8" s="876"/>
      <c r="AOZ8" s="877"/>
      <c r="APA8" s="876"/>
      <c r="APB8" s="876"/>
      <c r="APC8" s="876"/>
      <c r="APD8" s="876"/>
      <c r="APE8" s="876"/>
      <c r="APF8" s="876"/>
      <c r="APG8" s="877"/>
      <c r="APH8" s="876"/>
      <c r="API8" s="876"/>
      <c r="APJ8" s="876"/>
      <c r="APK8" s="876"/>
      <c r="APL8" s="876"/>
      <c r="APM8" s="876"/>
      <c r="APN8" s="877"/>
      <c r="APO8" s="876"/>
      <c r="APP8" s="876"/>
      <c r="APQ8" s="876"/>
      <c r="APR8" s="876"/>
      <c r="APS8" s="876"/>
      <c r="APT8" s="876"/>
      <c r="APU8" s="877"/>
      <c r="APV8" s="876"/>
      <c r="APW8" s="876"/>
      <c r="APX8" s="876"/>
      <c r="APY8" s="876"/>
      <c r="APZ8" s="876"/>
      <c r="AQA8" s="876"/>
      <c r="AQB8" s="877"/>
      <c r="AQC8" s="876"/>
      <c r="AQD8" s="876"/>
      <c r="AQE8" s="876"/>
      <c r="AQF8" s="876"/>
      <c r="AQG8" s="876"/>
      <c r="AQH8" s="876"/>
      <c r="AQI8" s="877"/>
      <c r="AQJ8" s="876"/>
      <c r="AQK8" s="876"/>
      <c r="AQL8" s="876"/>
      <c r="AQM8" s="876"/>
      <c r="AQN8" s="876"/>
      <c r="AQO8" s="876"/>
      <c r="AQP8" s="877"/>
      <c r="AQQ8" s="876"/>
      <c r="AQR8" s="876"/>
      <c r="AQS8" s="876"/>
      <c r="AQT8" s="876"/>
      <c r="AQU8" s="876"/>
      <c r="AQV8" s="876"/>
      <c r="AQW8" s="877"/>
      <c r="AQX8" s="876"/>
      <c r="AQY8" s="876"/>
      <c r="AQZ8" s="876"/>
      <c r="ARA8" s="876"/>
      <c r="ARB8" s="876"/>
      <c r="ARC8" s="876"/>
      <c r="ARD8" s="877"/>
      <c r="ARE8" s="876"/>
      <c r="ARF8" s="876"/>
      <c r="ARG8" s="876"/>
      <c r="ARH8" s="876"/>
      <c r="ARI8" s="876"/>
      <c r="ARJ8" s="876"/>
      <c r="ARK8" s="877"/>
      <c r="ARL8" s="876"/>
      <c r="ARM8" s="876"/>
      <c r="ARN8" s="876"/>
      <c r="ARO8" s="876"/>
      <c r="ARP8" s="876"/>
      <c r="ARQ8" s="876"/>
      <c r="ARR8" s="877"/>
      <c r="ARS8" s="876"/>
      <c r="ART8" s="876"/>
      <c r="ARU8" s="876"/>
      <c r="ARV8" s="876"/>
      <c r="ARW8" s="876"/>
      <c r="ARX8" s="876"/>
      <c r="ARY8" s="877"/>
      <c r="ARZ8" s="876"/>
      <c r="ASA8" s="876"/>
      <c r="ASB8" s="876"/>
      <c r="ASC8" s="876"/>
      <c r="ASD8" s="876"/>
      <c r="ASE8" s="876"/>
      <c r="ASF8" s="877"/>
      <c r="ASG8" s="876"/>
      <c r="ASH8" s="876"/>
      <c r="ASI8" s="876"/>
      <c r="ASJ8" s="876"/>
      <c r="ASK8" s="876"/>
      <c r="ASL8" s="876"/>
      <c r="ASM8" s="877"/>
      <c r="ASN8" s="876"/>
      <c r="ASO8" s="876"/>
      <c r="ASP8" s="876"/>
      <c r="ASQ8" s="876"/>
      <c r="ASR8" s="876"/>
      <c r="ASS8" s="876"/>
      <c r="AST8" s="877"/>
      <c r="ASU8" s="876"/>
      <c r="ASV8" s="876"/>
      <c r="ASW8" s="876"/>
      <c r="ASX8" s="876"/>
      <c r="ASY8" s="876"/>
      <c r="ASZ8" s="876"/>
      <c r="ATA8" s="877"/>
      <c r="ATB8" s="876"/>
      <c r="ATC8" s="876"/>
      <c r="ATD8" s="876"/>
      <c r="ATE8" s="876"/>
      <c r="ATF8" s="876"/>
      <c r="ATG8" s="876"/>
      <c r="ATH8" s="877"/>
      <c r="ATI8" s="876"/>
      <c r="ATJ8" s="876"/>
      <c r="ATK8" s="876"/>
      <c r="ATL8" s="876"/>
      <c r="ATM8" s="876"/>
      <c r="ATN8" s="876"/>
      <c r="ATO8" s="877"/>
      <c r="ATP8" s="876"/>
      <c r="ATQ8" s="876"/>
      <c r="ATR8" s="876"/>
      <c r="ATS8" s="876"/>
      <c r="ATT8" s="876"/>
      <c r="ATU8" s="876"/>
      <c r="ATV8" s="877"/>
      <c r="ATW8" s="876"/>
      <c r="ATX8" s="876"/>
      <c r="ATY8" s="876"/>
      <c r="ATZ8" s="876"/>
      <c r="AUA8" s="876"/>
      <c r="AUB8" s="876"/>
      <c r="AUC8" s="877"/>
      <c r="AUD8" s="876"/>
      <c r="AUE8" s="876"/>
      <c r="AUF8" s="876"/>
      <c r="AUG8" s="876"/>
      <c r="AUH8" s="876"/>
      <c r="AUI8" s="876"/>
      <c r="AUJ8" s="877"/>
      <c r="AUK8" s="876"/>
      <c r="AUL8" s="876"/>
      <c r="AUM8" s="876"/>
      <c r="AUN8" s="876"/>
      <c r="AUO8" s="876"/>
      <c r="AUP8" s="876"/>
      <c r="AUQ8" s="877"/>
      <c r="AUR8" s="876"/>
      <c r="AUS8" s="876"/>
      <c r="AUT8" s="876"/>
      <c r="AUU8" s="876"/>
      <c r="AUV8" s="876"/>
      <c r="AUW8" s="876"/>
      <c r="AUX8" s="877"/>
      <c r="AUY8" s="876"/>
      <c r="AUZ8" s="876"/>
      <c r="AVA8" s="876"/>
      <c r="AVB8" s="876"/>
      <c r="AVC8" s="876"/>
      <c r="AVD8" s="876"/>
      <c r="AVE8" s="877"/>
      <c r="AVF8" s="876"/>
      <c r="AVG8" s="876"/>
      <c r="AVH8" s="876"/>
      <c r="AVI8" s="876"/>
      <c r="AVJ8" s="876"/>
      <c r="AVK8" s="876"/>
      <c r="AVL8" s="877"/>
      <c r="AVM8" s="876"/>
      <c r="AVN8" s="876"/>
      <c r="AVO8" s="876"/>
      <c r="AVP8" s="876"/>
      <c r="AVQ8" s="876"/>
      <c r="AVR8" s="876"/>
      <c r="AVS8" s="877"/>
      <c r="AVT8" s="876"/>
      <c r="AVU8" s="876"/>
      <c r="AVV8" s="876"/>
      <c r="AVW8" s="876"/>
      <c r="AVX8" s="876"/>
      <c r="AVY8" s="876"/>
      <c r="AVZ8" s="877"/>
      <c r="AWA8" s="876"/>
      <c r="AWB8" s="876"/>
      <c r="AWC8" s="876"/>
      <c r="AWD8" s="876"/>
      <c r="AWE8" s="876"/>
      <c r="AWF8" s="876"/>
      <c r="AWG8" s="877"/>
      <c r="AWH8" s="876"/>
      <c r="AWI8" s="876"/>
      <c r="AWJ8" s="876"/>
      <c r="AWK8" s="876"/>
      <c r="AWL8" s="876"/>
      <c r="AWM8" s="876"/>
      <c r="AWN8" s="877"/>
      <c r="AWO8" s="876"/>
      <c r="AWP8" s="876"/>
      <c r="AWQ8" s="876"/>
      <c r="AWR8" s="876"/>
      <c r="AWS8" s="876"/>
      <c r="AWT8" s="876"/>
      <c r="AWU8" s="877"/>
      <c r="AWV8" s="876"/>
      <c r="AWW8" s="876"/>
      <c r="AWX8" s="876"/>
      <c r="AWY8" s="876"/>
      <c r="AWZ8" s="876"/>
      <c r="AXA8" s="876"/>
      <c r="AXB8" s="877"/>
      <c r="AXC8" s="876"/>
      <c r="AXD8" s="876"/>
      <c r="AXE8" s="876"/>
      <c r="AXF8" s="876"/>
      <c r="AXG8" s="876"/>
      <c r="AXH8" s="876"/>
      <c r="AXI8" s="877"/>
      <c r="AXJ8" s="876"/>
      <c r="AXK8" s="876"/>
      <c r="AXL8" s="876"/>
      <c r="AXM8" s="876"/>
      <c r="AXN8" s="876"/>
      <c r="AXO8" s="876"/>
      <c r="AXP8" s="877"/>
      <c r="AXQ8" s="876"/>
      <c r="AXR8" s="876"/>
      <c r="AXS8" s="876"/>
      <c r="AXT8" s="876"/>
      <c r="AXU8" s="876"/>
      <c r="AXV8" s="876"/>
      <c r="AXW8" s="877"/>
      <c r="AXX8" s="876"/>
      <c r="AXY8" s="876"/>
      <c r="AXZ8" s="876"/>
      <c r="AYA8" s="876"/>
      <c r="AYB8" s="876"/>
      <c r="AYC8" s="876"/>
      <c r="AYD8" s="877"/>
      <c r="AYE8" s="876"/>
      <c r="AYF8" s="876"/>
      <c r="AYG8" s="876"/>
      <c r="AYH8" s="876"/>
      <c r="AYI8" s="876"/>
      <c r="AYJ8" s="876"/>
      <c r="AYK8" s="877"/>
      <c r="AYL8" s="876"/>
      <c r="AYM8" s="876"/>
      <c r="AYN8" s="876"/>
      <c r="AYO8" s="876"/>
      <c r="AYP8" s="876"/>
      <c r="AYQ8" s="876"/>
      <c r="AYR8" s="877"/>
      <c r="AYS8" s="876"/>
      <c r="AYT8" s="876"/>
      <c r="AYU8" s="876"/>
      <c r="AYV8" s="876"/>
      <c r="AYW8" s="876"/>
      <c r="AYX8" s="876"/>
      <c r="AYY8" s="877"/>
      <c r="AYZ8" s="876"/>
      <c r="AZA8" s="876"/>
      <c r="AZB8" s="876"/>
      <c r="AZC8" s="876"/>
      <c r="AZD8" s="876"/>
      <c r="AZE8" s="876"/>
      <c r="AZF8" s="877"/>
      <c r="AZG8" s="876"/>
      <c r="AZH8" s="876"/>
      <c r="AZI8" s="876"/>
      <c r="AZJ8" s="876"/>
      <c r="AZK8" s="876"/>
      <c r="AZL8" s="876"/>
      <c r="AZM8" s="877"/>
      <c r="AZN8" s="876"/>
      <c r="AZO8" s="876"/>
      <c r="AZP8" s="876"/>
      <c r="AZQ8" s="876"/>
      <c r="AZR8" s="876"/>
      <c r="AZS8" s="876"/>
      <c r="AZT8" s="877"/>
      <c r="AZU8" s="876"/>
      <c r="AZV8" s="876"/>
      <c r="AZW8" s="876"/>
      <c r="AZX8" s="876"/>
      <c r="AZY8" s="876"/>
      <c r="AZZ8" s="876"/>
      <c r="BAA8" s="877"/>
      <c r="BAB8" s="876"/>
      <c r="BAC8" s="876"/>
      <c r="BAD8" s="876"/>
      <c r="BAE8" s="876"/>
      <c r="BAF8" s="876"/>
      <c r="BAG8" s="876"/>
      <c r="BAH8" s="877"/>
      <c r="BAI8" s="876"/>
      <c r="BAJ8" s="876"/>
      <c r="BAK8" s="876"/>
      <c r="BAL8" s="876"/>
      <c r="BAM8" s="876"/>
      <c r="BAN8" s="876"/>
      <c r="BAO8" s="877"/>
      <c r="BAP8" s="876"/>
      <c r="BAQ8" s="876"/>
      <c r="BAR8" s="876"/>
      <c r="BAS8" s="876"/>
      <c r="BAT8" s="876"/>
      <c r="BAU8" s="876"/>
      <c r="BAV8" s="877"/>
      <c r="BAW8" s="876"/>
      <c r="BAX8" s="876"/>
      <c r="BAY8" s="876"/>
      <c r="BAZ8" s="876"/>
      <c r="BBA8" s="876"/>
      <c r="BBB8" s="876"/>
      <c r="BBC8" s="877"/>
      <c r="BBD8" s="876"/>
      <c r="BBE8" s="876"/>
      <c r="BBF8" s="876"/>
      <c r="BBG8" s="876"/>
      <c r="BBH8" s="876"/>
      <c r="BBI8" s="876"/>
      <c r="BBJ8" s="877"/>
      <c r="BBK8" s="876"/>
      <c r="BBL8" s="876"/>
      <c r="BBM8" s="876"/>
      <c r="BBN8" s="876"/>
      <c r="BBO8" s="876"/>
      <c r="BBP8" s="876"/>
      <c r="BBQ8" s="877"/>
      <c r="BBR8" s="876"/>
      <c r="BBS8" s="876"/>
      <c r="BBT8" s="876"/>
      <c r="BBU8" s="876"/>
      <c r="BBV8" s="876"/>
      <c r="BBW8" s="876"/>
      <c r="BBX8" s="877"/>
      <c r="BBY8" s="876"/>
      <c r="BBZ8" s="876"/>
      <c r="BCA8" s="876"/>
      <c r="BCB8" s="876"/>
      <c r="BCC8" s="876"/>
      <c r="BCD8" s="876"/>
      <c r="BCE8" s="877"/>
      <c r="BCF8" s="876"/>
      <c r="BCG8" s="876"/>
      <c r="BCH8" s="876"/>
      <c r="BCI8" s="876"/>
      <c r="BCJ8" s="876"/>
      <c r="BCK8" s="876"/>
      <c r="BCL8" s="877"/>
      <c r="BCM8" s="876"/>
      <c r="BCN8" s="876"/>
      <c r="BCO8" s="876"/>
      <c r="BCP8" s="876"/>
      <c r="BCQ8" s="876"/>
      <c r="BCR8" s="876"/>
      <c r="BCS8" s="877"/>
      <c r="BCT8" s="876"/>
      <c r="BCU8" s="876"/>
      <c r="BCV8" s="876"/>
      <c r="BCW8" s="876"/>
      <c r="BCX8" s="876"/>
      <c r="BCY8" s="876"/>
      <c r="BCZ8" s="877"/>
      <c r="BDA8" s="876"/>
      <c r="BDB8" s="876"/>
      <c r="BDC8" s="876"/>
      <c r="BDD8" s="876"/>
      <c r="BDE8" s="876"/>
      <c r="BDF8" s="876"/>
      <c r="BDG8" s="877"/>
      <c r="BDH8" s="876"/>
      <c r="BDI8" s="876"/>
      <c r="BDJ8" s="876"/>
      <c r="BDK8" s="876"/>
      <c r="BDL8" s="876"/>
      <c r="BDM8" s="876"/>
      <c r="BDN8" s="877"/>
      <c r="BDO8" s="876"/>
      <c r="BDP8" s="876"/>
      <c r="BDQ8" s="876"/>
      <c r="BDR8" s="876"/>
      <c r="BDS8" s="876"/>
      <c r="BDT8" s="876"/>
      <c r="BDU8" s="877"/>
      <c r="BDV8" s="876"/>
      <c r="BDW8" s="876"/>
      <c r="BDX8" s="876"/>
      <c r="BDY8" s="876"/>
      <c r="BDZ8" s="876"/>
      <c r="BEA8" s="876"/>
      <c r="BEB8" s="877"/>
      <c r="BEC8" s="876"/>
      <c r="BED8" s="876"/>
      <c r="BEE8" s="876"/>
      <c r="BEF8" s="876"/>
      <c r="BEG8" s="876"/>
      <c r="BEH8" s="876"/>
      <c r="BEI8" s="877"/>
      <c r="BEJ8" s="876"/>
      <c r="BEK8" s="876"/>
      <c r="BEL8" s="876"/>
      <c r="BEM8" s="876"/>
      <c r="BEN8" s="876"/>
      <c r="BEO8" s="876"/>
      <c r="BEP8" s="877"/>
      <c r="BEQ8" s="876"/>
      <c r="BER8" s="876"/>
      <c r="BES8" s="876"/>
      <c r="BET8" s="876"/>
      <c r="BEU8" s="876"/>
      <c r="BEV8" s="876"/>
      <c r="BEW8" s="877"/>
      <c r="BEX8" s="876"/>
      <c r="BEY8" s="876"/>
      <c r="BEZ8" s="876"/>
      <c r="BFA8" s="876"/>
      <c r="BFB8" s="876"/>
      <c r="BFC8" s="876"/>
      <c r="BFD8" s="877"/>
      <c r="BFE8" s="876"/>
      <c r="BFF8" s="876"/>
      <c r="BFG8" s="876"/>
      <c r="BFH8" s="876"/>
      <c r="BFI8" s="876"/>
      <c r="BFJ8" s="876"/>
      <c r="BFK8" s="877"/>
      <c r="BFL8" s="876"/>
      <c r="BFM8" s="876"/>
      <c r="BFN8" s="876"/>
      <c r="BFO8" s="876"/>
      <c r="BFP8" s="876"/>
      <c r="BFQ8" s="876"/>
      <c r="BFR8" s="877"/>
      <c r="BFS8" s="876"/>
      <c r="BFT8" s="876"/>
      <c r="BFU8" s="876"/>
      <c r="BFV8" s="876"/>
      <c r="BFW8" s="876"/>
      <c r="BFX8" s="876"/>
      <c r="BFY8" s="877"/>
      <c r="BFZ8" s="876"/>
      <c r="BGA8" s="876"/>
      <c r="BGB8" s="876"/>
      <c r="BGC8" s="876"/>
      <c r="BGD8" s="876"/>
      <c r="BGE8" s="876"/>
      <c r="BGF8" s="877"/>
      <c r="BGG8" s="876"/>
      <c r="BGH8" s="876"/>
      <c r="BGI8" s="876"/>
      <c r="BGJ8" s="876"/>
      <c r="BGK8" s="876"/>
      <c r="BGL8" s="876"/>
      <c r="BGM8" s="877"/>
      <c r="BGN8" s="876"/>
      <c r="BGO8" s="876"/>
      <c r="BGP8" s="876"/>
      <c r="BGQ8" s="876"/>
      <c r="BGR8" s="876"/>
      <c r="BGS8" s="876"/>
      <c r="BGT8" s="877"/>
      <c r="BGU8" s="876"/>
      <c r="BGV8" s="876"/>
      <c r="BGW8" s="876"/>
      <c r="BGX8" s="876"/>
      <c r="BGY8" s="876"/>
      <c r="BGZ8" s="876"/>
      <c r="BHA8" s="877"/>
      <c r="BHB8" s="876"/>
      <c r="BHC8" s="876"/>
      <c r="BHD8" s="876"/>
      <c r="BHE8" s="876"/>
      <c r="BHF8" s="876"/>
      <c r="BHG8" s="876"/>
      <c r="BHH8" s="877"/>
      <c r="BHI8" s="876"/>
      <c r="BHJ8" s="876"/>
      <c r="BHK8" s="876"/>
      <c r="BHL8" s="876"/>
      <c r="BHM8" s="876"/>
      <c r="BHN8" s="876"/>
      <c r="BHO8" s="877"/>
      <c r="BHP8" s="876"/>
      <c r="BHQ8" s="876"/>
      <c r="BHR8" s="876"/>
      <c r="BHS8" s="876"/>
      <c r="BHT8" s="876"/>
      <c r="BHU8" s="876"/>
      <c r="BHV8" s="877"/>
      <c r="BHW8" s="876"/>
      <c r="BHX8" s="876"/>
      <c r="BHY8" s="876"/>
      <c r="BHZ8" s="876"/>
      <c r="BIA8" s="876"/>
      <c r="BIB8" s="876"/>
      <c r="BIC8" s="877"/>
      <c r="BID8" s="876"/>
      <c r="BIE8" s="876"/>
      <c r="BIF8" s="876"/>
      <c r="BIG8" s="876"/>
      <c r="BIH8" s="876"/>
      <c r="BII8" s="876"/>
      <c r="BIJ8" s="877"/>
      <c r="BIK8" s="876"/>
      <c r="BIL8" s="876"/>
      <c r="BIM8" s="876"/>
      <c r="BIN8" s="876"/>
      <c r="BIO8" s="876"/>
      <c r="BIP8" s="876"/>
      <c r="BIQ8" s="877"/>
      <c r="BIR8" s="876"/>
      <c r="BIS8" s="876"/>
      <c r="BIT8" s="876"/>
      <c r="BIU8" s="876"/>
      <c r="BIV8" s="876"/>
      <c r="BIW8" s="876"/>
      <c r="BIX8" s="877"/>
      <c r="BIY8" s="876"/>
      <c r="BIZ8" s="876"/>
      <c r="BJA8" s="876"/>
      <c r="BJB8" s="876"/>
      <c r="BJC8" s="876"/>
      <c r="BJD8" s="876"/>
      <c r="BJE8" s="877"/>
      <c r="BJF8" s="876"/>
      <c r="BJG8" s="876"/>
      <c r="BJH8" s="876"/>
      <c r="BJI8" s="876"/>
      <c r="BJJ8" s="876"/>
      <c r="BJK8" s="876"/>
      <c r="BJL8" s="877"/>
      <c r="BJM8" s="876"/>
      <c r="BJN8" s="876"/>
      <c r="BJO8" s="876"/>
      <c r="BJP8" s="876"/>
      <c r="BJQ8" s="876"/>
      <c r="BJR8" s="876"/>
      <c r="BJS8" s="877"/>
      <c r="BJT8" s="876"/>
      <c r="BJU8" s="876"/>
      <c r="BJV8" s="876"/>
      <c r="BJW8" s="876"/>
      <c r="BJX8" s="876"/>
      <c r="BJY8" s="876"/>
      <c r="BJZ8" s="877"/>
      <c r="BKA8" s="876"/>
      <c r="BKB8" s="876"/>
      <c r="BKC8" s="876"/>
      <c r="BKD8" s="876"/>
      <c r="BKE8" s="876"/>
      <c r="BKF8" s="876"/>
      <c r="BKG8" s="877"/>
      <c r="BKH8" s="876"/>
      <c r="BKI8" s="876"/>
      <c r="BKJ8" s="876"/>
      <c r="BKK8" s="876"/>
      <c r="BKL8" s="876"/>
      <c r="BKM8" s="876"/>
      <c r="BKN8" s="877"/>
      <c r="BKO8" s="876"/>
      <c r="BKP8" s="876"/>
      <c r="BKQ8" s="876"/>
      <c r="BKR8" s="876"/>
      <c r="BKS8" s="876"/>
      <c r="BKT8" s="876"/>
      <c r="BKU8" s="877"/>
      <c r="BKV8" s="876"/>
      <c r="BKW8" s="876"/>
      <c r="BKX8" s="876"/>
      <c r="BKY8" s="876"/>
      <c r="BKZ8" s="876"/>
      <c r="BLA8" s="876"/>
      <c r="BLB8" s="877"/>
      <c r="BLC8" s="876"/>
      <c r="BLD8" s="876"/>
      <c r="BLE8" s="876"/>
      <c r="BLF8" s="876"/>
      <c r="BLG8" s="876"/>
      <c r="BLH8" s="876"/>
      <c r="BLI8" s="877"/>
      <c r="BLJ8" s="876"/>
      <c r="BLK8" s="876"/>
      <c r="BLL8" s="876"/>
      <c r="BLM8" s="876"/>
      <c r="BLN8" s="876"/>
      <c r="BLO8" s="876"/>
      <c r="BLP8" s="877"/>
      <c r="BLQ8" s="876"/>
      <c r="BLR8" s="876"/>
      <c r="BLS8" s="876"/>
      <c r="BLT8" s="876"/>
      <c r="BLU8" s="876"/>
      <c r="BLV8" s="876"/>
      <c r="BLW8" s="877"/>
      <c r="BLX8" s="876"/>
      <c r="BLY8" s="876"/>
      <c r="BLZ8" s="876"/>
      <c r="BMA8" s="876"/>
      <c r="BMB8" s="876"/>
      <c r="BMC8" s="876"/>
      <c r="BMD8" s="877"/>
      <c r="BME8" s="876"/>
      <c r="BMF8" s="876"/>
      <c r="BMG8" s="876"/>
      <c r="BMH8" s="876"/>
      <c r="BMI8" s="876"/>
      <c r="BMJ8" s="876"/>
      <c r="BMK8" s="877"/>
      <c r="BML8" s="876"/>
      <c r="BMM8" s="876"/>
      <c r="BMN8" s="876"/>
      <c r="BMO8" s="876"/>
      <c r="BMP8" s="876"/>
      <c r="BMQ8" s="876"/>
      <c r="BMR8" s="877"/>
      <c r="BMS8" s="876"/>
      <c r="BMT8" s="876"/>
      <c r="BMU8" s="876"/>
      <c r="BMV8" s="876"/>
      <c r="BMW8" s="876"/>
      <c r="BMX8" s="876"/>
      <c r="BMY8" s="877"/>
      <c r="BMZ8" s="876"/>
      <c r="BNA8" s="876"/>
      <c r="BNB8" s="876"/>
      <c r="BNC8" s="876"/>
      <c r="BND8" s="876"/>
      <c r="BNE8" s="876"/>
      <c r="BNF8" s="877"/>
      <c r="BNG8" s="876"/>
      <c r="BNH8" s="876"/>
      <c r="BNI8" s="876"/>
      <c r="BNJ8" s="876"/>
      <c r="BNK8" s="876"/>
      <c r="BNL8" s="876"/>
      <c r="BNM8" s="877"/>
      <c r="BNN8" s="876"/>
      <c r="BNO8" s="876"/>
      <c r="BNP8" s="876"/>
      <c r="BNQ8" s="876"/>
      <c r="BNR8" s="876"/>
      <c r="BNS8" s="876"/>
      <c r="BNT8" s="877"/>
      <c r="BNU8" s="876"/>
      <c r="BNV8" s="876"/>
      <c r="BNW8" s="876"/>
      <c r="BNX8" s="876"/>
      <c r="BNY8" s="876"/>
      <c r="BNZ8" s="876"/>
      <c r="BOA8" s="877"/>
      <c r="BOB8" s="876"/>
      <c r="BOC8" s="876"/>
      <c r="BOD8" s="876"/>
      <c r="BOE8" s="876"/>
      <c r="BOF8" s="876"/>
      <c r="BOG8" s="876"/>
      <c r="BOH8" s="877"/>
      <c r="BOI8" s="876"/>
      <c r="BOJ8" s="876"/>
      <c r="BOK8" s="876"/>
      <c r="BOL8" s="876"/>
      <c r="BOM8" s="876"/>
      <c r="BON8" s="876"/>
      <c r="BOO8" s="877"/>
      <c r="BOP8" s="876"/>
      <c r="BOQ8" s="876"/>
      <c r="BOR8" s="876"/>
      <c r="BOS8" s="876"/>
      <c r="BOT8" s="876"/>
      <c r="BOU8" s="876"/>
      <c r="BOV8" s="877"/>
      <c r="BOW8" s="876"/>
      <c r="BOX8" s="876"/>
      <c r="BOY8" s="876"/>
      <c r="BOZ8" s="876"/>
      <c r="BPA8" s="876"/>
      <c r="BPB8" s="876"/>
      <c r="BPC8" s="877"/>
      <c r="BPD8" s="876"/>
      <c r="BPE8" s="876"/>
      <c r="BPF8" s="876"/>
      <c r="BPG8" s="876"/>
      <c r="BPH8" s="876"/>
      <c r="BPI8" s="876"/>
      <c r="BPJ8" s="877"/>
      <c r="BPK8" s="876"/>
      <c r="BPL8" s="876"/>
      <c r="BPM8" s="876"/>
      <c r="BPN8" s="876"/>
      <c r="BPO8" s="876"/>
      <c r="BPP8" s="876"/>
      <c r="BPQ8" s="877"/>
      <c r="BPR8" s="876"/>
      <c r="BPS8" s="876"/>
      <c r="BPT8" s="876"/>
      <c r="BPU8" s="876"/>
      <c r="BPV8" s="876"/>
      <c r="BPW8" s="876"/>
      <c r="BPX8" s="877"/>
      <c r="BPY8" s="876"/>
      <c r="BPZ8" s="876"/>
      <c r="BQA8" s="876"/>
      <c r="BQB8" s="876"/>
      <c r="BQC8" s="876"/>
      <c r="BQD8" s="876"/>
      <c r="BQE8" s="877"/>
      <c r="BQF8" s="876"/>
      <c r="BQG8" s="876"/>
      <c r="BQH8" s="876"/>
      <c r="BQI8" s="876"/>
      <c r="BQJ8" s="876"/>
      <c r="BQK8" s="876"/>
      <c r="BQL8" s="877"/>
      <c r="BQM8" s="876"/>
      <c r="BQN8" s="876"/>
      <c r="BQO8" s="876"/>
      <c r="BQP8" s="876"/>
      <c r="BQQ8" s="876"/>
      <c r="BQR8" s="876"/>
      <c r="BQS8" s="877"/>
      <c r="BQT8" s="876"/>
      <c r="BQU8" s="876"/>
      <c r="BQV8" s="876"/>
      <c r="BQW8" s="876"/>
      <c r="BQX8" s="876"/>
      <c r="BQY8" s="876"/>
      <c r="BQZ8" s="877"/>
      <c r="BRA8" s="876"/>
      <c r="BRB8" s="876"/>
      <c r="BRC8" s="876"/>
      <c r="BRD8" s="876"/>
      <c r="BRE8" s="876"/>
      <c r="BRF8" s="876"/>
      <c r="BRG8" s="877"/>
      <c r="BRH8" s="876"/>
      <c r="BRI8" s="876"/>
      <c r="BRJ8" s="876"/>
      <c r="BRK8" s="876"/>
      <c r="BRL8" s="876"/>
      <c r="BRM8" s="876"/>
      <c r="BRN8" s="877"/>
      <c r="BRO8" s="876"/>
      <c r="BRP8" s="876"/>
      <c r="BRQ8" s="876"/>
      <c r="BRR8" s="876"/>
      <c r="BRS8" s="876"/>
      <c r="BRT8" s="876"/>
      <c r="BRU8" s="877"/>
      <c r="BRV8" s="876"/>
      <c r="BRW8" s="876"/>
      <c r="BRX8" s="876"/>
      <c r="BRY8" s="876"/>
      <c r="BRZ8" s="876"/>
      <c r="BSA8" s="876"/>
      <c r="BSB8" s="877"/>
      <c r="BSC8" s="876"/>
      <c r="BSD8" s="876"/>
      <c r="BSE8" s="876"/>
      <c r="BSF8" s="876"/>
      <c r="BSG8" s="876"/>
      <c r="BSH8" s="876"/>
      <c r="BSI8" s="877"/>
      <c r="BSJ8" s="876"/>
      <c r="BSK8" s="876"/>
      <c r="BSL8" s="876"/>
      <c r="BSM8" s="876"/>
      <c r="BSN8" s="876"/>
      <c r="BSO8" s="876"/>
      <c r="BSP8" s="877"/>
      <c r="BSQ8" s="876"/>
      <c r="BSR8" s="876"/>
      <c r="BSS8" s="876"/>
      <c r="BST8" s="876"/>
      <c r="BSU8" s="876"/>
      <c r="BSV8" s="876"/>
      <c r="BSW8" s="877"/>
      <c r="BSX8" s="876"/>
      <c r="BSY8" s="876"/>
      <c r="BSZ8" s="876"/>
      <c r="BTA8" s="876"/>
      <c r="BTB8" s="876"/>
      <c r="BTC8" s="876"/>
      <c r="BTD8" s="877"/>
      <c r="BTE8" s="876"/>
      <c r="BTF8" s="876"/>
      <c r="BTG8" s="876"/>
      <c r="BTH8" s="876"/>
      <c r="BTI8" s="876"/>
      <c r="BTJ8" s="876"/>
      <c r="BTK8" s="877"/>
      <c r="BTL8" s="876"/>
      <c r="BTM8" s="876"/>
      <c r="BTN8" s="876"/>
      <c r="BTO8" s="876"/>
      <c r="BTP8" s="876"/>
      <c r="BTQ8" s="876"/>
      <c r="BTR8" s="877"/>
      <c r="BTS8" s="876"/>
      <c r="BTT8" s="876"/>
      <c r="BTU8" s="876"/>
      <c r="BTV8" s="876"/>
      <c r="BTW8" s="876"/>
      <c r="BTX8" s="876"/>
      <c r="BTY8" s="877"/>
      <c r="BTZ8" s="876"/>
      <c r="BUA8" s="876"/>
      <c r="BUB8" s="876"/>
      <c r="BUC8" s="876"/>
      <c r="BUD8" s="876"/>
      <c r="BUE8" s="876"/>
      <c r="BUF8" s="877"/>
      <c r="BUG8" s="876"/>
      <c r="BUH8" s="876"/>
      <c r="BUI8" s="876"/>
      <c r="BUJ8" s="876"/>
      <c r="BUK8" s="876"/>
      <c r="BUL8" s="876"/>
      <c r="BUM8" s="877"/>
      <c r="BUN8" s="876"/>
      <c r="BUO8" s="876"/>
      <c r="BUP8" s="876"/>
      <c r="BUQ8" s="876"/>
      <c r="BUR8" s="876"/>
      <c r="BUS8" s="876"/>
      <c r="BUT8" s="877"/>
      <c r="BUU8" s="876"/>
      <c r="BUV8" s="876"/>
      <c r="BUW8" s="876"/>
      <c r="BUX8" s="876"/>
      <c r="BUY8" s="876"/>
      <c r="BUZ8" s="876"/>
      <c r="BVA8" s="877"/>
      <c r="BVB8" s="876"/>
      <c r="BVC8" s="876"/>
      <c r="BVD8" s="876"/>
      <c r="BVE8" s="876"/>
      <c r="BVF8" s="876"/>
      <c r="BVG8" s="876"/>
      <c r="BVH8" s="877"/>
      <c r="BVI8" s="876"/>
      <c r="BVJ8" s="876"/>
      <c r="BVK8" s="876"/>
      <c r="BVL8" s="876"/>
      <c r="BVM8" s="876"/>
      <c r="BVN8" s="876"/>
      <c r="BVO8" s="877"/>
      <c r="BVP8" s="876"/>
      <c r="BVQ8" s="876"/>
      <c r="BVR8" s="876"/>
      <c r="BVS8" s="876"/>
      <c r="BVT8" s="876"/>
      <c r="BVU8" s="876"/>
      <c r="BVV8" s="877"/>
      <c r="BVW8" s="876"/>
      <c r="BVX8" s="876"/>
      <c r="BVY8" s="876"/>
      <c r="BVZ8" s="876"/>
      <c r="BWA8" s="876"/>
      <c r="BWB8" s="876"/>
      <c r="BWC8" s="877"/>
      <c r="BWD8" s="876"/>
      <c r="BWE8" s="876"/>
      <c r="BWF8" s="876"/>
      <c r="BWG8" s="876"/>
      <c r="BWH8" s="876"/>
      <c r="BWI8" s="876"/>
      <c r="BWJ8" s="877"/>
      <c r="BWK8" s="876"/>
      <c r="BWL8" s="876"/>
      <c r="BWM8" s="876"/>
      <c r="BWN8" s="876"/>
      <c r="BWO8" s="876"/>
      <c r="BWP8" s="876"/>
      <c r="BWQ8" s="877"/>
      <c r="BWR8" s="876"/>
      <c r="BWS8" s="876"/>
      <c r="BWT8" s="876"/>
      <c r="BWU8" s="876"/>
      <c r="BWV8" s="876"/>
      <c r="BWW8" s="876"/>
      <c r="BWX8" s="877"/>
      <c r="BWY8" s="876"/>
      <c r="BWZ8" s="876"/>
      <c r="BXA8" s="876"/>
      <c r="BXB8" s="876"/>
      <c r="BXC8" s="876"/>
      <c r="BXD8" s="876"/>
      <c r="BXE8" s="877"/>
      <c r="BXF8" s="876"/>
      <c r="BXG8" s="876"/>
      <c r="BXH8" s="876"/>
      <c r="BXI8" s="876"/>
      <c r="BXJ8" s="876"/>
      <c r="BXK8" s="876"/>
      <c r="BXL8" s="877"/>
      <c r="BXM8" s="876"/>
      <c r="BXN8" s="876"/>
      <c r="BXO8" s="876"/>
      <c r="BXP8" s="876"/>
      <c r="BXQ8" s="876"/>
      <c r="BXR8" s="876"/>
      <c r="BXS8" s="877"/>
      <c r="BXT8" s="876"/>
      <c r="BXU8" s="876"/>
      <c r="BXV8" s="876"/>
      <c r="BXW8" s="876"/>
      <c r="BXX8" s="876"/>
      <c r="BXY8" s="876"/>
      <c r="BXZ8" s="877"/>
      <c r="BYA8" s="876"/>
      <c r="BYB8" s="876"/>
      <c r="BYC8" s="876"/>
      <c r="BYD8" s="876"/>
      <c r="BYE8" s="876"/>
      <c r="BYF8" s="876"/>
      <c r="BYG8" s="877"/>
      <c r="BYH8" s="876"/>
      <c r="BYI8" s="876"/>
      <c r="BYJ8" s="876"/>
      <c r="BYK8" s="876"/>
      <c r="BYL8" s="876"/>
      <c r="BYM8" s="876"/>
      <c r="BYN8" s="877"/>
      <c r="BYO8" s="876"/>
      <c r="BYP8" s="876"/>
      <c r="BYQ8" s="876"/>
      <c r="BYR8" s="876"/>
      <c r="BYS8" s="876"/>
      <c r="BYT8" s="876"/>
      <c r="BYU8" s="877"/>
      <c r="BYV8" s="876"/>
      <c r="BYW8" s="876"/>
      <c r="BYX8" s="876"/>
      <c r="BYY8" s="876"/>
      <c r="BYZ8" s="876"/>
      <c r="BZA8" s="876"/>
      <c r="BZB8" s="877"/>
      <c r="BZC8" s="876"/>
      <c r="BZD8" s="876"/>
      <c r="BZE8" s="876"/>
      <c r="BZF8" s="876"/>
      <c r="BZG8" s="876"/>
      <c r="BZH8" s="876"/>
      <c r="BZI8" s="877"/>
      <c r="BZJ8" s="876"/>
      <c r="BZK8" s="876"/>
      <c r="BZL8" s="876"/>
      <c r="BZM8" s="876"/>
      <c r="BZN8" s="876"/>
      <c r="BZO8" s="876"/>
      <c r="BZP8" s="877"/>
      <c r="BZQ8" s="876"/>
      <c r="BZR8" s="876"/>
      <c r="BZS8" s="876"/>
      <c r="BZT8" s="876"/>
      <c r="BZU8" s="876"/>
      <c r="BZV8" s="876"/>
      <c r="BZW8" s="877"/>
      <c r="BZX8" s="876"/>
      <c r="BZY8" s="876"/>
      <c r="BZZ8" s="876"/>
      <c r="CAA8" s="876"/>
      <c r="CAB8" s="876"/>
      <c r="CAC8" s="876"/>
      <c r="CAD8" s="877"/>
      <c r="CAE8" s="876"/>
      <c r="CAF8" s="876"/>
      <c r="CAG8" s="876"/>
      <c r="CAH8" s="876"/>
      <c r="CAI8" s="876"/>
      <c r="CAJ8" s="876"/>
      <c r="CAK8" s="877"/>
      <c r="CAL8" s="876"/>
      <c r="CAM8" s="876"/>
      <c r="CAN8" s="876"/>
      <c r="CAO8" s="876"/>
      <c r="CAP8" s="876"/>
      <c r="CAQ8" s="876"/>
      <c r="CAR8" s="877"/>
      <c r="CAS8" s="876"/>
      <c r="CAT8" s="876"/>
      <c r="CAU8" s="876"/>
      <c r="CAV8" s="876"/>
      <c r="CAW8" s="876"/>
      <c r="CAX8" s="876"/>
      <c r="CAY8" s="877"/>
      <c r="CAZ8" s="876"/>
      <c r="CBA8" s="876"/>
      <c r="CBB8" s="876"/>
      <c r="CBC8" s="876"/>
      <c r="CBD8" s="876"/>
      <c r="CBE8" s="876"/>
      <c r="CBF8" s="877"/>
      <c r="CBG8" s="876"/>
      <c r="CBH8" s="876"/>
      <c r="CBI8" s="876"/>
      <c r="CBJ8" s="876"/>
      <c r="CBK8" s="876"/>
      <c r="CBL8" s="876"/>
      <c r="CBM8" s="877"/>
      <c r="CBN8" s="876"/>
      <c r="CBO8" s="876"/>
      <c r="CBP8" s="876"/>
      <c r="CBQ8" s="876"/>
      <c r="CBR8" s="876"/>
      <c r="CBS8" s="876"/>
      <c r="CBT8" s="877"/>
      <c r="CBU8" s="876"/>
      <c r="CBV8" s="876"/>
      <c r="CBW8" s="876"/>
      <c r="CBX8" s="876"/>
      <c r="CBY8" s="876"/>
      <c r="CBZ8" s="876"/>
      <c r="CCA8" s="877"/>
      <c r="CCB8" s="876"/>
      <c r="CCC8" s="876"/>
      <c r="CCD8" s="876"/>
      <c r="CCE8" s="876"/>
      <c r="CCF8" s="876"/>
      <c r="CCG8" s="876"/>
      <c r="CCH8" s="877"/>
      <c r="CCI8" s="876"/>
      <c r="CCJ8" s="876"/>
      <c r="CCK8" s="876"/>
      <c r="CCL8" s="876"/>
      <c r="CCM8" s="876"/>
      <c r="CCN8" s="876"/>
      <c r="CCO8" s="877"/>
      <c r="CCP8" s="876"/>
      <c r="CCQ8" s="876"/>
      <c r="CCR8" s="876"/>
      <c r="CCS8" s="876"/>
      <c r="CCT8" s="876"/>
      <c r="CCU8" s="876"/>
      <c r="CCV8" s="877"/>
      <c r="CCW8" s="876"/>
      <c r="CCX8" s="876"/>
      <c r="CCY8" s="876"/>
      <c r="CCZ8" s="876"/>
      <c r="CDA8" s="876"/>
      <c r="CDB8" s="876"/>
      <c r="CDC8" s="877"/>
      <c r="CDD8" s="876"/>
      <c r="CDE8" s="876"/>
      <c r="CDF8" s="876"/>
      <c r="CDG8" s="876"/>
      <c r="CDH8" s="876"/>
      <c r="CDI8" s="876"/>
      <c r="CDJ8" s="877"/>
      <c r="CDK8" s="876"/>
      <c r="CDL8" s="876"/>
      <c r="CDM8" s="876"/>
      <c r="CDN8" s="876"/>
      <c r="CDO8" s="876"/>
      <c r="CDP8" s="876"/>
      <c r="CDQ8" s="877"/>
      <c r="CDR8" s="876"/>
      <c r="CDS8" s="876"/>
      <c r="CDT8" s="876"/>
      <c r="CDU8" s="876"/>
      <c r="CDV8" s="876"/>
      <c r="CDW8" s="876"/>
      <c r="CDX8" s="877"/>
      <c r="CDY8" s="876"/>
      <c r="CDZ8" s="876"/>
      <c r="CEA8" s="876"/>
      <c r="CEB8" s="876"/>
      <c r="CEC8" s="876"/>
      <c r="CED8" s="876"/>
      <c r="CEE8" s="877"/>
      <c r="CEF8" s="876"/>
      <c r="CEG8" s="876"/>
      <c r="CEH8" s="876"/>
      <c r="CEI8" s="876"/>
      <c r="CEJ8" s="876"/>
      <c r="CEK8" s="876"/>
      <c r="CEL8" s="877"/>
      <c r="CEM8" s="876"/>
      <c r="CEN8" s="876"/>
      <c r="CEO8" s="876"/>
      <c r="CEP8" s="876"/>
      <c r="CEQ8" s="876"/>
      <c r="CER8" s="876"/>
      <c r="CES8" s="877"/>
      <c r="CET8" s="876"/>
      <c r="CEU8" s="876"/>
      <c r="CEV8" s="876"/>
      <c r="CEW8" s="876"/>
      <c r="CEX8" s="876"/>
      <c r="CEY8" s="876"/>
      <c r="CEZ8" s="877"/>
      <c r="CFA8" s="876"/>
      <c r="CFB8" s="876"/>
      <c r="CFC8" s="876"/>
      <c r="CFD8" s="876"/>
      <c r="CFE8" s="876"/>
      <c r="CFF8" s="876"/>
      <c r="CFG8" s="877"/>
      <c r="CFH8" s="876"/>
      <c r="CFI8" s="876"/>
      <c r="CFJ8" s="876"/>
      <c r="CFK8" s="876"/>
      <c r="CFL8" s="876"/>
      <c r="CFM8" s="876"/>
      <c r="CFN8" s="877"/>
      <c r="CFO8" s="876"/>
      <c r="CFP8" s="876"/>
      <c r="CFQ8" s="876"/>
      <c r="CFR8" s="876"/>
      <c r="CFS8" s="876"/>
      <c r="CFT8" s="876"/>
      <c r="CFU8" s="877"/>
      <c r="CFV8" s="876"/>
      <c r="CFW8" s="876"/>
      <c r="CFX8" s="876"/>
      <c r="CFY8" s="876"/>
      <c r="CFZ8" s="876"/>
      <c r="CGA8" s="876"/>
      <c r="CGB8" s="877"/>
      <c r="CGC8" s="876"/>
      <c r="CGD8" s="876"/>
      <c r="CGE8" s="876"/>
      <c r="CGF8" s="876"/>
      <c r="CGG8" s="876"/>
      <c r="CGH8" s="876"/>
      <c r="CGI8" s="877"/>
      <c r="CGJ8" s="876"/>
      <c r="CGK8" s="876"/>
      <c r="CGL8" s="876"/>
      <c r="CGM8" s="876"/>
      <c r="CGN8" s="876"/>
      <c r="CGO8" s="876"/>
      <c r="CGP8" s="877"/>
      <c r="CGQ8" s="876"/>
      <c r="CGR8" s="876"/>
      <c r="CGS8" s="876"/>
      <c r="CGT8" s="876"/>
      <c r="CGU8" s="876"/>
      <c r="CGV8" s="876"/>
      <c r="CGW8" s="877"/>
      <c r="CGX8" s="876"/>
      <c r="CGY8" s="876"/>
      <c r="CGZ8" s="876"/>
      <c r="CHA8" s="876"/>
      <c r="CHB8" s="876"/>
      <c r="CHC8" s="876"/>
      <c r="CHD8" s="877"/>
      <c r="CHE8" s="876"/>
      <c r="CHF8" s="876"/>
      <c r="CHG8" s="876"/>
      <c r="CHH8" s="876"/>
      <c r="CHI8" s="876"/>
      <c r="CHJ8" s="876"/>
      <c r="CHK8" s="877"/>
      <c r="CHL8" s="876"/>
      <c r="CHM8" s="876"/>
      <c r="CHN8" s="876"/>
      <c r="CHO8" s="876"/>
      <c r="CHP8" s="876"/>
      <c r="CHQ8" s="876"/>
      <c r="CHR8" s="877"/>
      <c r="CHS8" s="876"/>
      <c r="CHT8" s="876"/>
      <c r="CHU8" s="876"/>
      <c r="CHV8" s="876"/>
      <c r="CHW8" s="876"/>
      <c r="CHX8" s="876"/>
      <c r="CHY8" s="877"/>
      <c r="CHZ8" s="876"/>
      <c r="CIA8" s="876"/>
      <c r="CIB8" s="876"/>
      <c r="CIC8" s="876"/>
      <c r="CID8" s="876"/>
      <c r="CIE8" s="876"/>
      <c r="CIF8" s="877"/>
      <c r="CIG8" s="876"/>
      <c r="CIH8" s="876"/>
      <c r="CII8" s="876"/>
      <c r="CIJ8" s="876"/>
      <c r="CIK8" s="876"/>
      <c r="CIL8" s="876"/>
      <c r="CIM8" s="877"/>
      <c r="CIN8" s="876"/>
      <c r="CIO8" s="876"/>
      <c r="CIP8" s="876"/>
      <c r="CIQ8" s="876"/>
      <c r="CIR8" s="876"/>
      <c r="CIS8" s="876"/>
      <c r="CIT8" s="877"/>
      <c r="CIU8" s="876"/>
      <c r="CIV8" s="876"/>
      <c r="CIW8" s="876"/>
      <c r="CIX8" s="876"/>
      <c r="CIY8" s="876"/>
      <c r="CIZ8" s="876"/>
      <c r="CJA8" s="877"/>
      <c r="CJB8" s="876"/>
      <c r="CJC8" s="876"/>
      <c r="CJD8" s="876"/>
      <c r="CJE8" s="876"/>
      <c r="CJF8" s="876"/>
      <c r="CJG8" s="876"/>
      <c r="CJH8" s="877"/>
      <c r="CJI8" s="876"/>
      <c r="CJJ8" s="876"/>
      <c r="CJK8" s="876"/>
      <c r="CJL8" s="876"/>
      <c r="CJM8" s="876"/>
      <c r="CJN8" s="876"/>
      <c r="CJO8" s="877"/>
      <c r="CJP8" s="876"/>
      <c r="CJQ8" s="876"/>
      <c r="CJR8" s="876"/>
      <c r="CJS8" s="876"/>
      <c r="CJT8" s="876"/>
      <c r="CJU8" s="876"/>
      <c r="CJV8" s="877"/>
      <c r="CJW8" s="876"/>
      <c r="CJX8" s="876"/>
      <c r="CJY8" s="876"/>
      <c r="CJZ8" s="876"/>
      <c r="CKA8" s="876"/>
      <c r="CKB8" s="876"/>
      <c r="CKC8" s="877"/>
      <c r="CKD8" s="876"/>
      <c r="CKE8" s="876"/>
      <c r="CKF8" s="876"/>
      <c r="CKG8" s="876"/>
      <c r="CKH8" s="876"/>
      <c r="CKI8" s="876"/>
      <c r="CKJ8" s="877"/>
      <c r="CKK8" s="876"/>
      <c r="CKL8" s="876"/>
      <c r="CKM8" s="876"/>
      <c r="CKN8" s="876"/>
      <c r="CKO8" s="876"/>
      <c r="CKP8" s="876"/>
      <c r="CKQ8" s="877"/>
      <c r="CKR8" s="876"/>
      <c r="CKS8" s="876"/>
      <c r="CKT8" s="876"/>
      <c r="CKU8" s="876"/>
      <c r="CKV8" s="876"/>
      <c r="CKW8" s="876"/>
      <c r="CKX8" s="877"/>
      <c r="CKY8" s="876"/>
      <c r="CKZ8" s="876"/>
      <c r="CLA8" s="876"/>
      <c r="CLB8" s="876"/>
      <c r="CLC8" s="876"/>
      <c r="CLD8" s="876"/>
      <c r="CLE8" s="877"/>
      <c r="CLF8" s="876"/>
      <c r="CLG8" s="876"/>
      <c r="CLH8" s="876"/>
      <c r="CLI8" s="876"/>
      <c r="CLJ8" s="876"/>
      <c r="CLK8" s="876"/>
      <c r="CLL8" s="877"/>
      <c r="CLM8" s="876"/>
      <c r="CLN8" s="876"/>
      <c r="CLO8" s="876"/>
      <c r="CLP8" s="876"/>
      <c r="CLQ8" s="876"/>
      <c r="CLR8" s="876"/>
      <c r="CLS8" s="877"/>
      <c r="CLT8" s="876"/>
      <c r="CLU8" s="876"/>
      <c r="CLV8" s="876"/>
      <c r="CLW8" s="876"/>
      <c r="CLX8" s="876"/>
      <c r="CLY8" s="876"/>
      <c r="CLZ8" s="877"/>
      <c r="CMA8" s="876"/>
      <c r="CMB8" s="876"/>
      <c r="CMC8" s="876"/>
      <c r="CMD8" s="876"/>
      <c r="CME8" s="876"/>
      <c r="CMF8" s="876"/>
      <c r="CMG8" s="877"/>
      <c r="CMH8" s="876"/>
      <c r="CMI8" s="876"/>
      <c r="CMJ8" s="876"/>
      <c r="CMK8" s="876"/>
      <c r="CML8" s="876"/>
      <c r="CMM8" s="876"/>
      <c r="CMN8" s="877"/>
      <c r="CMO8" s="876"/>
      <c r="CMP8" s="876"/>
      <c r="CMQ8" s="876"/>
      <c r="CMR8" s="876"/>
      <c r="CMS8" s="876"/>
      <c r="CMT8" s="876"/>
      <c r="CMU8" s="877"/>
      <c r="CMV8" s="876"/>
      <c r="CMW8" s="876"/>
      <c r="CMX8" s="876"/>
      <c r="CMY8" s="876"/>
      <c r="CMZ8" s="876"/>
      <c r="CNA8" s="876"/>
      <c r="CNB8" s="877"/>
      <c r="CNC8" s="876"/>
      <c r="CND8" s="876"/>
      <c r="CNE8" s="876"/>
      <c r="CNF8" s="876"/>
      <c r="CNG8" s="876"/>
      <c r="CNH8" s="876"/>
      <c r="CNI8" s="877"/>
      <c r="CNJ8" s="876"/>
      <c r="CNK8" s="876"/>
      <c r="CNL8" s="876"/>
      <c r="CNM8" s="876"/>
      <c r="CNN8" s="876"/>
      <c r="CNO8" s="876"/>
      <c r="CNP8" s="877"/>
      <c r="CNQ8" s="876"/>
      <c r="CNR8" s="876"/>
      <c r="CNS8" s="876"/>
      <c r="CNT8" s="876"/>
      <c r="CNU8" s="876"/>
      <c r="CNV8" s="876"/>
      <c r="CNW8" s="877"/>
      <c r="CNX8" s="876"/>
      <c r="CNY8" s="876"/>
      <c r="CNZ8" s="876"/>
      <c r="COA8" s="876"/>
      <c r="COB8" s="876"/>
      <c r="COC8" s="876"/>
      <c r="COD8" s="877"/>
      <c r="COE8" s="876"/>
      <c r="COF8" s="876"/>
      <c r="COG8" s="876"/>
      <c r="COH8" s="876"/>
      <c r="COI8" s="876"/>
      <c r="COJ8" s="876"/>
      <c r="COK8" s="877"/>
      <c r="COL8" s="876"/>
      <c r="COM8" s="876"/>
      <c r="CON8" s="876"/>
      <c r="COO8" s="876"/>
      <c r="COP8" s="876"/>
      <c r="COQ8" s="876"/>
      <c r="COR8" s="877"/>
      <c r="COS8" s="876"/>
      <c r="COT8" s="876"/>
      <c r="COU8" s="876"/>
      <c r="COV8" s="876"/>
      <c r="COW8" s="876"/>
      <c r="COX8" s="876"/>
      <c r="COY8" s="877"/>
      <c r="COZ8" s="876"/>
      <c r="CPA8" s="876"/>
      <c r="CPB8" s="876"/>
      <c r="CPC8" s="876"/>
      <c r="CPD8" s="876"/>
      <c r="CPE8" s="876"/>
      <c r="CPF8" s="877"/>
      <c r="CPG8" s="876"/>
      <c r="CPH8" s="876"/>
      <c r="CPI8" s="876"/>
      <c r="CPJ8" s="876"/>
      <c r="CPK8" s="876"/>
      <c r="CPL8" s="876"/>
      <c r="CPM8" s="877"/>
      <c r="CPN8" s="876"/>
      <c r="CPO8" s="876"/>
      <c r="CPP8" s="876"/>
      <c r="CPQ8" s="876"/>
      <c r="CPR8" s="876"/>
      <c r="CPS8" s="876"/>
      <c r="CPT8" s="877"/>
      <c r="CPU8" s="876"/>
      <c r="CPV8" s="876"/>
      <c r="CPW8" s="876"/>
      <c r="CPX8" s="876"/>
      <c r="CPY8" s="876"/>
      <c r="CPZ8" s="876"/>
      <c r="CQA8" s="877"/>
      <c r="CQB8" s="876"/>
      <c r="CQC8" s="876"/>
      <c r="CQD8" s="876"/>
      <c r="CQE8" s="876"/>
      <c r="CQF8" s="876"/>
      <c r="CQG8" s="876"/>
      <c r="CQH8" s="877"/>
      <c r="CQI8" s="876"/>
      <c r="CQJ8" s="876"/>
      <c r="CQK8" s="876"/>
      <c r="CQL8" s="876"/>
      <c r="CQM8" s="876"/>
      <c r="CQN8" s="876"/>
      <c r="CQO8" s="877"/>
      <c r="CQP8" s="876"/>
      <c r="CQQ8" s="876"/>
      <c r="CQR8" s="876"/>
      <c r="CQS8" s="876"/>
      <c r="CQT8" s="876"/>
      <c r="CQU8" s="876"/>
      <c r="CQV8" s="877"/>
      <c r="CQW8" s="876"/>
      <c r="CQX8" s="876"/>
      <c r="CQY8" s="876"/>
      <c r="CQZ8" s="876"/>
      <c r="CRA8" s="876"/>
      <c r="CRB8" s="876"/>
      <c r="CRC8" s="877"/>
      <c r="CRD8" s="876"/>
      <c r="CRE8" s="876"/>
      <c r="CRF8" s="876"/>
      <c r="CRG8" s="876"/>
      <c r="CRH8" s="876"/>
      <c r="CRI8" s="876"/>
      <c r="CRJ8" s="877"/>
      <c r="CRK8" s="876"/>
      <c r="CRL8" s="876"/>
      <c r="CRM8" s="876"/>
      <c r="CRN8" s="876"/>
      <c r="CRO8" s="876"/>
      <c r="CRP8" s="876"/>
      <c r="CRQ8" s="877"/>
      <c r="CRR8" s="876"/>
      <c r="CRS8" s="876"/>
      <c r="CRT8" s="876"/>
      <c r="CRU8" s="876"/>
      <c r="CRV8" s="876"/>
      <c r="CRW8" s="876"/>
      <c r="CRX8" s="877"/>
      <c r="CRY8" s="876"/>
      <c r="CRZ8" s="876"/>
      <c r="CSA8" s="876"/>
      <c r="CSB8" s="876"/>
      <c r="CSC8" s="876"/>
      <c r="CSD8" s="876"/>
      <c r="CSE8" s="877"/>
      <c r="CSF8" s="876"/>
      <c r="CSG8" s="876"/>
      <c r="CSH8" s="876"/>
      <c r="CSI8" s="876"/>
      <c r="CSJ8" s="876"/>
      <c r="CSK8" s="876"/>
      <c r="CSL8" s="877"/>
      <c r="CSM8" s="876"/>
      <c r="CSN8" s="876"/>
      <c r="CSO8" s="876"/>
      <c r="CSP8" s="876"/>
      <c r="CSQ8" s="876"/>
      <c r="CSR8" s="876"/>
      <c r="CSS8" s="877"/>
      <c r="CST8" s="876"/>
      <c r="CSU8" s="876"/>
      <c r="CSV8" s="876"/>
      <c r="CSW8" s="876"/>
      <c r="CSX8" s="876"/>
      <c r="CSY8" s="876"/>
      <c r="CSZ8" s="877"/>
      <c r="CTA8" s="876"/>
      <c r="CTB8" s="876"/>
      <c r="CTC8" s="876"/>
      <c r="CTD8" s="876"/>
      <c r="CTE8" s="876"/>
      <c r="CTF8" s="876"/>
      <c r="CTG8" s="877"/>
      <c r="CTH8" s="876"/>
      <c r="CTI8" s="876"/>
      <c r="CTJ8" s="876"/>
      <c r="CTK8" s="876"/>
      <c r="CTL8" s="876"/>
      <c r="CTM8" s="876"/>
      <c r="CTN8" s="877"/>
      <c r="CTO8" s="876"/>
      <c r="CTP8" s="876"/>
      <c r="CTQ8" s="876"/>
      <c r="CTR8" s="876"/>
      <c r="CTS8" s="876"/>
      <c r="CTT8" s="876"/>
      <c r="CTU8" s="877"/>
      <c r="CTV8" s="876"/>
      <c r="CTW8" s="876"/>
      <c r="CTX8" s="876"/>
      <c r="CTY8" s="876"/>
      <c r="CTZ8" s="876"/>
      <c r="CUA8" s="876"/>
      <c r="CUB8" s="877"/>
      <c r="CUC8" s="876"/>
      <c r="CUD8" s="876"/>
      <c r="CUE8" s="876"/>
      <c r="CUF8" s="876"/>
      <c r="CUG8" s="876"/>
      <c r="CUH8" s="876"/>
      <c r="CUI8" s="877"/>
      <c r="CUJ8" s="876"/>
      <c r="CUK8" s="876"/>
      <c r="CUL8" s="876"/>
      <c r="CUM8" s="876"/>
      <c r="CUN8" s="876"/>
      <c r="CUO8" s="876"/>
      <c r="CUP8" s="877"/>
      <c r="CUQ8" s="876"/>
      <c r="CUR8" s="876"/>
      <c r="CUS8" s="876"/>
      <c r="CUT8" s="876"/>
      <c r="CUU8" s="876"/>
      <c r="CUV8" s="876"/>
      <c r="CUW8" s="877"/>
      <c r="CUX8" s="876"/>
      <c r="CUY8" s="876"/>
      <c r="CUZ8" s="876"/>
      <c r="CVA8" s="876"/>
      <c r="CVB8" s="876"/>
      <c r="CVC8" s="876"/>
      <c r="CVD8" s="877"/>
      <c r="CVE8" s="876"/>
      <c r="CVF8" s="876"/>
      <c r="CVG8" s="876"/>
      <c r="CVH8" s="876"/>
      <c r="CVI8" s="876"/>
      <c r="CVJ8" s="876"/>
      <c r="CVK8" s="877"/>
      <c r="CVL8" s="876"/>
      <c r="CVM8" s="876"/>
      <c r="CVN8" s="876"/>
      <c r="CVO8" s="876"/>
      <c r="CVP8" s="876"/>
      <c r="CVQ8" s="876"/>
      <c r="CVR8" s="877"/>
      <c r="CVS8" s="876"/>
      <c r="CVT8" s="876"/>
      <c r="CVU8" s="876"/>
      <c r="CVV8" s="876"/>
      <c r="CVW8" s="876"/>
      <c r="CVX8" s="876"/>
      <c r="CVY8" s="877"/>
      <c r="CVZ8" s="876"/>
      <c r="CWA8" s="876"/>
      <c r="CWB8" s="876"/>
      <c r="CWC8" s="876"/>
      <c r="CWD8" s="876"/>
      <c r="CWE8" s="876"/>
      <c r="CWF8" s="877"/>
      <c r="CWG8" s="876"/>
      <c r="CWH8" s="876"/>
      <c r="CWI8" s="876"/>
      <c r="CWJ8" s="876"/>
      <c r="CWK8" s="876"/>
      <c r="CWL8" s="876"/>
      <c r="CWM8" s="877"/>
      <c r="CWN8" s="876"/>
      <c r="CWO8" s="876"/>
      <c r="CWP8" s="876"/>
      <c r="CWQ8" s="876"/>
      <c r="CWR8" s="876"/>
      <c r="CWS8" s="876"/>
      <c r="CWT8" s="877"/>
      <c r="CWU8" s="876"/>
      <c r="CWV8" s="876"/>
      <c r="CWW8" s="876"/>
      <c r="CWX8" s="876"/>
      <c r="CWY8" s="876"/>
      <c r="CWZ8" s="876"/>
      <c r="CXA8" s="877"/>
      <c r="CXB8" s="876"/>
      <c r="CXC8" s="876"/>
      <c r="CXD8" s="876"/>
      <c r="CXE8" s="876"/>
      <c r="CXF8" s="876"/>
      <c r="CXG8" s="876"/>
      <c r="CXH8" s="877"/>
      <c r="CXI8" s="876"/>
      <c r="CXJ8" s="876"/>
      <c r="CXK8" s="876"/>
      <c r="CXL8" s="876"/>
      <c r="CXM8" s="876"/>
      <c r="CXN8" s="876"/>
      <c r="CXO8" s="877"/>
      <c r="CXP8" s="876"/>
      <c r="CXQ8" s="876"/>
      <c r="CXR8" s="876"/>
      <c r="CXS8" s="876"/>
      <c r="CXT8" s="876"/>
      <c r="CXU8" s="876"/>
      <c r="CXV8" s="877"/>
      <c r="CXW8" s="876"/>
      <c r="CXX8" s="876"/>
      <c r="CXY8" s="876"/>
      <c r="CXZ8" s="876"/>
      <c r="CYA8" s="876"/>
      <c r="CYB8" s="876"/>
      <c r="CYC8" s="877"/>
      <c r="CYD8" s="876"/>
      <c r="CYE8" s="876"/>
      <c r="CYF8" s="876"/>
      <c r="CYG8" s="876"/>
      <c r="CYH8" s="876"/>
      <c r="CYI8" s="876"/>
      <c r="CYJ8" s="877"/>
      <c r="CYK8" s="876"/>
      <c r="CYL8" s="876"/>
      <c r="CYM8" s="876"/>
      <c r="CYN8" s="876"/>
      <c r="CYO8" s="876"/>
      <c r="CYP8" s="876"/>
      <c r="CYQ8" s="877"/>
      <c r="CYR8" s="876"/>
      <c r="CYS8" s="876"/>
      <c r="CYT8" s="876"/>
      <c r="CYU8" s="876"/>
      <c r="CYV8" s="876"/>
      <c r="CYW8" s="876"/>
      <c r="CYX8" s="877"/>
      <c r="CYY8" s="876"/>
      <c r="CYZ8" s="876"/>
      <c r="CZA8" s="876"/>
      <c r="CZB8" s="876"/>
      <c r="CZC8" s="876"/>
      <c r="CZD8" s="876"/>
      <c r="CZE8" s="877"/>
      <c r="CZF8" s="876"/>
      <c r="CZG8" s="876"/>
      <c r="CZH8" s="876"/>
      <c r="CZI8" s="876"/>
      <c r="CZJ8" s="876"/>
      <c r="CZK8" s="876"/>
      <c r="CZL8" s="877"/>
      <c r="CZM8" s="876"/>
      <c r="CZN8" s="876"/>
      <c r="CZO8" s="876"/>
      <c r="CZP8" s="876"/>
      <c r="CZQ8" s="876"/>
      <c r="CZR8" s="876"/>
      <c r="CZS8" s="877"/>
      <c r="CZT8" s="876"/>
      <c r="CZU8" s="876"/>
      <c r="CZV8" s="876"/>
      <c r="CZW8" s="876"/>
      <c r="CZX8" s="876"/>
      <c r="CZY8" s="876"/>
      <c r="CZZ8" s="877"/>
      <c r="DAA8" s="876"/>
      <c r="DAB8" s="876"/>
      <c r="DAC8" s="876"/>
      <c r="DAD8" s="876"/>
      <c r="DAE8" s="876"/>
      <c r="DAF8" s="876"/>
      <c r="DAG8" s="877"/>
      <c r="DAH8" s="876"/>
      <c r="DAI8" s="876"/>
      <c r="DAJ8" s="876"/>
      <c r="DAK8" s="876"/>
      <c r="DAL8" s="876"/>
      <c r="DAM8" s="876"/>
      <c r="DAN8" s="877"/>
      <c r="DAO8" s="876"/>
      <c r="DAP8" s="876"/>
      <c r="DAQ8" s="876"/>
      <c r="DAR8" s="876"/>
      <c r="DAS8" s="876"/>
      <c r="DAT8" s="876"/>
      <c r="DAU8" s="877"/>
      <c r="DAV8" s="876"/>
      <c r="DAW8" s="876"/>
      <c r="DAX8" s="876"/>
      <c r="DAY8" s="876"/>
      <c r="DAZ8" s="876"/>
      <c r="DBA8" s="876"/>
      <c r="DBB8" s="877"/>
      <c r="DBC8" s="876"/>
      <c r="DBD8" s="876"/>
      <c r="DBE8" s="876"/>
      <c r="DBF8" s="876"/>
      <c r="DBG8" s="876"/>
      <c r="DBH8" s="876"/>
      <c r="DBI8" s="877"/>
      <c r="DBJ8" s="876"/>
      <c r="DBK8" s="876"/>
      <c r="DBL8" s="876"/>
      <c r="DBM8" s="876"/>
      <c r="DBN8" s="876"/>
      <c r="DBO8" s="876"/>
      <c r="DBP8" s="877"/>
      <c r="DBQ8" s="876"/>
      <c r="DBR8" s="876"/>
      <c r="DBS8" s="876"/>
      <c r="DBT8" s="876"/>
      <c r="DBU8" s="876"/>
      <c r="DBV8" s="876"/>
      <c r="DBW8" s="877"/>
      <c r="DBX8" s="876"/>
      <c r="DBY8" s="876"/>
      <c r="DBZ8" s="876"/>
      <c r="DCA8" s="876"/>
      <c r="DCB8" s="876"/>
      <c r="DCC8" s="876"/>
      <c r="DCD8" s="877"/>
      <c r="DCE8" s="876"/>
      <c r="DCF8" s="876"/>
      <c r="DCG8" s="876"/>
      <c r="DCH8" s="876"/>
      <c r="DCI8" s="876"/>
      <c r="DCJ8" s="876"/>
      <c r="DCK8" s="877"/>
      <c r="DCL8" s="876"/>
      <c r="DCM8" s="876"/>
      <c r="DCN8" s="876"/>
      <c r="DCO8" s="876"/>
      <c r="DCP8" s="876"/>
      <c r="DCQ8" s="876"/>
      <c r="DCR8" s="877"/>
      <c r="DCS8" s="876"/>
      <c r="DCT8" s="876"/>
      <c r="DCU8" s="876"/>
      <c r="DCV8" s="876"/>
      <c r="DCW8" s="876"/>
      <c r="DCX8" s="876"/>
      <c r="DCY8" s="877"/>
      <c r="DCZ8" s="876"/>
      <c r="DDA8" s="876"/>
      <c r="DDB8" s="876"/>
      <c r="DDC8" s="876"/>
      <c r="DDD8" s="876"/>
      <c r="DDE8" s="876"/>
      <c r="DDF8" s="877"/>
      <c r="DDG8" s="876"/>
      <c r="DDH8" s="876"/>
      <c r="DDI8" s="876"/>
      <c r="DDJ8" s="876"/>
      <c r="DDK8" s="876"/>
      <c r="DDL8" s="876"/>
      <c r="DDM8" s="877"/>
      <c r="DDN8" s="876"/>
      <c r="DDO8" s="876"/>
      <c r="DDP8" s="876"/>
      <c r="DDQ8" s="876"/>
      <c r="DDR8" s="876"/>
      <c r="DDS8" s="876"/>
      <c r="DDT8" s="877"/>
      <c r="DDU8" s="876"/>
      <c r="DDV8" s="876"/>
      <c r="DDW8" s="876"/>
      <c r="DDX8" s="876"/>
      <c r="DDY8" s="876"/>
      <c r="DDZ8" s="876"/>
      <c r="DEA8" s="877"/>
      <c r="DEB8" s="876"/>
      <c r="DEC8" s="876"/>
      <c r="DED8" s="876"/>
      <c r="DEE8" s="876"/>
      <c r="DEF8" s="876"/>
      <c r="DEG8" s="876"/>
      <c r="DEH8" s="877"/>
      <c r="DEI8" s="876"/>
      <c r="DEJ8" s="876"/>
      <c r="DEK8" s="876"/>
      <c r="DEL8" s="876"/>
      <c r="DEM8" s="876"/>
      <c r="DEN8" s="876"/>
      <c r="DEO8" s="877"/>
      <c r="DEP8" s="876"/>
      <c r="DEQ8" s="876"/>
      <c r="DER8" s="876"/>
      <c r="DES8" s="876"/>
      <c r="DET8" s="876"/>
      <c r="DEU8" s="876"/>
      <c r="DEV8" s="877"/>
      <c r="DEW8" s="876"/>
      <c r="DEX8" s="876"/>
      <c r="DEY8" s="876"/>
      <c r="DEZ8" s="876"/>
      <c r="DFA8" s="876"/>
      <c r="DFB8" s="876"/>
      <c r="DFC8" s="877"/>
      <c r="DFD8" s="876"/>
      <c r="DFE8" s="876"/>
      <c r="DFF8" s="876"/>
      <c r="DFG8" s="876"/>
      <c r="DFH8" s="876"/>
      <c r="DFI8" s="876"/>
      <c r="DFJ8" s="877"/>
      <c r="DFK8" s="876"/>
      <c r="DFL8" s="876"/>
      <c r="DFM8" s="876"/>
      <c r="DFN8" s="876"/>
      <c r="DFO8" s="876"/>
      <c r="DFP8" s="876"/>
      <c r="DFQ8" s="877"/>
      <c r="DFR8" s="876"/>
      <c r="DFS8" s="876"/>
      <c r="DFT8" s="876"/>
      <c r="DFU8" s="876"/>
      <c r="DFV8" s="876"/>
      <c r="DFW8" s="876"/>
      <c r="DFX8" s="877"/>
      <c r="DFY8" s="876"/>
      <c r="DFZ8" s="876"/>
      <c r="DGA8" s="876"/>
      <c r="DGB8" s="876"/>
      <c r="DGC8" s="876"/>
      <c r="DGD8" s="876"/>
      <c r="DGE8" s="877"/>
      <c r="DGF8" s="876"/>
      <c r="DGG8" s="876"/>
      <c r="DGH8" s="876"/>
      <c r="DGI8" s="876"/>
      <c r="DGJ8" s="876"/>
      <c r="DGK8" s="876"/>
      <c r="DGL8" s="877"/>
      <c r="DGM8" s="876"/>
      <c r="DGN8" s="876"/>
      <c r="DGO8" s="876"/>
      <c r="DGP8" s="876"/>
      <c r="DGQ8" s="876"/>
      <c r="DGR8" s="876"/>
      <c r="DGS8" s="877"/>
      <c r="DGT8" s="876"/>
      <c r="DGU8" s="876"/>
      <c r="DGV8" s="876"/>
      <c r="DGW8" s="876"/>
      <c r="DGX8" s="876"/>
      <c r="DGY8" s="876"/>
      <c r="DGZ8" s="877"/>
      <c r="DHA8" s="876"/>
      <c r="DHB8" s="876"/>
      <c r="DHC8" s="876"/>
      <c r="DHD8" s="876"/>
      <c r="DHE8" s="876"/>
      <c r="DHF8" s="876"/>
      <c r="DHG8" s="877"/>
      <c r="DHH8" s="876"/>
      <c r="DHI8" s="876"/>
      <c r="DHJ8" s="876"/>
      <c r="DHK8" s="876"/>
      <c r="DHL8" s="876"/>
      <c r="DHM8" s="876"/>
      <c r="DHN8" s="877"/>
      <c r="DHO8" s="876"/>
      <c r="DHP8" s="876"/>
      <c r="DHQ8" s="876"/>
      <c r="DHR8" s="876"/>
      <c r="DHS8" s="876"/>
      <c r="DHT8" s="876"/>
      <c r="DHU8" s="877"/>
      <c r="DHV8" s="876"/>
      <c r="DHW8" s="876"/>
      <c r="DHX8" s="876"/>
      <c r="DHY8" s="876"/>
      <c r="DHZ8" s="876"/>
      <c r="DIA8" s="876"/>
      <c r="DIB8" s="877"/>
      <c r="DIC8" s="876"/>
      <c r="DID8" s="876"/>
      <c r="DIE8" s="876"/>
      <c r="DIF8" s="876"/>
      <c r="DIG8" s="876"/>
      <c r="DIH8" s="876"/>
      <c r="DII8" s="877"/>
      <c r="DIJ8" s="876"/>
      <c r="DIK8" s="876"/>
      <c r="DIL8" s="876"/>
      <c r="DIM8" s="876"/>
      <c r="DIN8" s="876"/>
      <c r="DIO8" s="876"/>
      <c r="DIP8" s="877"/>
      <c r="DIQ8" s="876"/>
      <c r="DIR8" s="876"/>
      <c r="DIS8" s="876"/>
      <c r="DIT8" s="876"/>
      <c r="DIU8" s="876"/>
      <c r="DIV8" s="876"/>
      <c r="DIW8" s="877"/>
      <c r="DIX8" s="876"/>
      <c r="DIY8" s="876"/>
      <c r="DIZ8" s="876"/>
      <c r="DJA8" s="876"/>
      <c r="DJB8" s="876"/>
      <c r="DJC8" s="876"/>
      <c r="DJD8" s="877"/>
      <c r="DJE8" s="876"/>
      <c r="DJF8" s="876"/>
      <c r="DJG8" s="876"/>
      <c r="DJH8" s="876"/>
      <c r="DJI8" s="876"/>
      <c r="DJJ8" s="876"/>
      <c r="DJK8" s="877"/>
      <c r="DJL8" s="876"/>
      <c r="DJM8" s="876"/>
      <c r="DJN8" s="876"/>
      <c r="DJO8" s="876"/>
      <c r="DJP8" s="876"/>
      <c r="DJQ8" s="876"/>
      <c r="DJR8" s="877"/>
      <c r="DJS8" s="876"/>
      <c r="DJT8" s="876"/>
      <c r="DJU8" s="876"/>
      <c r="DJV8" s="876"/>
      <c r="DJW8" s="876"/>
      <c r="DJX8" s="876"/>
      <c r="DJY8" s="877"/>
      <c r="DJZ8" s="876"/>
      <c r="DKA8" s="876"/>
      <c r="DKB8" s="876"/>
      <c r="DKC8" s="876"/>
      <c r="DKD8" s="876"/>
      <c r="DKE8" s="876"/>
      <c r="DKF8" s="877"/>
      <c r="DKG8" s="876"/>
      <c r="DKH8" s="876"/>
      <c r="DKI8" s="876"/>
      <c r="DKJ8" s="876"/>
      <c r="DKK8" s="876"/>
      <c r="DKL8" s="876"/>
      <c r="DKM8" s="877"/>
      <c r="DKN8" s="876"/>
      <c r="DKO8" s="876"/>
      <c r="DKP8" s="876"/>
      <c r="DKQ8" s="876"/>
      <c r="DKR8" s="876"/>
      <c r="DKS8" s="876"/>
      <c r="DKT8" s="877"/>
      <c r="DKU8" s="876"/>
      <c r="DKV8" s="876"/>
      <c r="DKW8" s="876"/>
      <c r="DKX8" s="876"/>
      <c r="DKY8" s="876"/>
      <c r="DKZ8" s="876"/>
      <c r="DLA8" s="877"/>
      <c r="DLB8" s="876"/>
      <c r="DLC8" s="876"/>
      <c r="DLD8" s="876"/>
      <c r="DLE8" s="876"/>
      <c r="DLF8" s="876"/>
      <c r="DLG8" s="876"/>
      <c r="DLH8" s="877"/>
      <c r="DLI8" s="876"/>
      <c r="DLJ8" s="876"/>
      <c r="DLK8" s="876"/>
      <c r="DLL8" s="876"/>
      <c r="DLM8" s="876"/>
      <c r="DLN8" s="876"/>
      <c r="DLO8" s="877"/>
      <c r="DLP8" s="876"/>
      <c r="DLQ8" s="876"/>
      <c r="DLR8" s="876"/>
      <c r="DLS8" s="876"/>
      <c r="DLT8" s="876"/>
      <c r="DLU8" s="876"/>
      <c r="DLV8" s="877"/>
      <c r="DLW8" s="876"/>
      <c r="DLX8" s="876"/>
      <c r="DLY8" s="876"/>
      <c r="DLZ8" s="876"/>
      <c r="DMA8" s="876"/>
      <c r="DMB8" s="876"/>
      <c r="DMC8" s="877"/>
      <c r="DMD8" s="876"/>
      <c r="DME8" s="876"/>
      <c r="DMF8" s="876"/>
      <c r="DMG8" s="876"/>
      <c r="DMH8" s="876"/>
      <c r="DMI8" s="876"/>
      <c r="DMJ8" s="877"/>
      <c r="DMK8" s="876"/>
      <c r="DML8" s="876"/>
      <c r="DMM8" s="876"/>
      <c r="DMN8" s="876"/>
      <c r="DMO8" s="876"/>
      <c r="DMP8" s="876"/>
      <c r="DMQ8" s="877"/>
      <c r="DMR8" s="876"/>
      <c r="DMS8" s="876"/>
      <c r="DMT8" s="876"/>
      <c r="DMU8" s="876"/>
      <c r="DMV8" s="876"/>
      <c r="DMW8" s="876"/>
      <c r="DMX8" s="877"/>
      <c r="DMY8" s="876"/>
      <c r="DMZ8" s="876"/>
      <c r="DNA8" s="876"/>
      <c r="DNB8" s="876"/>
      <c r="DNC8" s="876"/>
      <c r="DND8" s="876"/>
      <c r="DNE8" s="877"/>
      <c r="DNF8" s="876"/>
      <c r="DNG8" s="876"/>
      <c r="DNH8" s="876"/>
      <c r="DNI8" s="876"/>
      <c r="DNJ8" s="876"/>
      <c r="DNK8" s="876"/>
      <c r="DNL8" s="877"/>
      <c r="DNM8" s="876"/>
      <c r="DNN8" s="876"/>
      <c r="DNO8" s="876"/>
      <c r="DNP8" s="876"/>
      <c r="DNQ8" s="876"/>
      <c r="DNR8" s="876"/>
      <c r="DNS8" s="877"/>
      <c r="DNT8" s="876"/>
      <c r="DNU8" s="876"/>
      <c r="DNV8" s="876"/>
      <c r="DNW8" s="876"/>
      <c r="DNX8" s="876"/>
      <c r="DNY8" s="876"/>
      <c r="DNZ8" s="877"/>
      <c r="DOA8" s="876"/>
      <c r="DOB8" s="876"/>
      <c r="DOC8" s="876"/>
      <c r="DOD8" s="876"/>
      <c r="DOE8" s="876"/>
      <c r="DOF8" s="876"/>
      <c r="DOG8" s="877"/>
      <c r="DOH8" s="876"/>
      <c r="DOI8" s="876"/>
      <c r="DOJ8" s="876"/>
      <c r="DOK8" s="876"/>
      <c r="DOL8" s="876"/>
      <c r="DOM8" s="876"/>
      <c r="DON8" s="877"/>
      <c r="DOO8" s="876"/>
      <c r="DOP8" s="876"/>
      <c r="DOQ8" s="876"/>
      <c r="DOR8" s="876"/>
      <c r="DOS8" s="876"/>
      <c r="DOT8" s="876"/>
      <c r="DOU8" s="877"/>
      <c r="DOV8" s="876"/>
      <c r="DOW8" s="876"/>
      <c r="DOX8" s="876"/>
      <c r="DOY8" s="876"/>
      <c r="DOZ8" s="876"/>
      <c r="DPA8" s="876"/>
      <c r="DPB8" s="877"/>
      <c r="DPC8" s="876"/>
      <c r="DPD8" s="876"/>
      <c r="DPE8" s="876"/>
      <c r="DPF8" s="876"/>
      <c r="DPG8" s="876"/>
      <c r="DPH8" s="876"/>
      <c r="DPI8" s="877"/>
      <c r="DPJ8" s="876"/>
      <c r="DPK8" s="876"/>
      <c r="DPL8" s="876"/>
      <c r="DPM8" s="876"/>
      <c r="DPN8" s="876"/>
      <c r="DPO8" s="876"/>
      <c r="DPP8" s="877"/>
      <c r="DPQ8" s="876"/>
      <c r="DPR8" s="876"/>
      <c r="DPS8" s="876"/>
      <c r="DPT8" s="876"/>
      <c r="DPU8" s="876"/>
      <c r="DPV8" s="876"/>
      <c r="DPW8" s="877"/>
      <c r="DPX8" s="876"/>
      <c r="DPY8" s="876"/>
      <c r="DPZ8" s="876"/>
      <c r="DQA8" s="876"/>
      <c r="DQB8" s="876"/>
      <c r="DQC8" s="876"/>
      <c r="DQD8" s="877"/>
      <c r="DQE8" s="876"/>
      <c r="DQF8" s="876"/>
      <c r="DQG8" s="876"/>
      <c r="DQH8" s="876"/>
      <c r="DQI8" s="876"/>
      <c r="DQJ8" s="876"/>
      <c r="DQK8" s="877"/>
      <c r="DQL8" s="876"/>
      <c r="DQM8" s="876"/>
      <c r="DQN8" s="876"/>
      <c r="DQO8" s="876"/>
      <c r="DQP8" s="876"/>
      <c r="DQQ8" s="876"/>
      <c r="DQR8" s="877"/>
      <c r="DQS8" s="876"/>
      <c r="DQT8" s="876"/>
      <c r="DQU8" s="876"/>
      <c r="DQV8" s="876"/>
      <c r="DQW8" s="876"/>
      <c r="DQX8" s="876"/>
      <c r="DQY8" s="877"/>
      <c r="DQZ8" s="876"/>
      <c r="DRA8" s="876"/>
      <c r="DRB8" s="876"/>
      <c r="DRC8" s="876"/>
      <c r="DRD8" s="876"/>
      <c r="DRE8" s="876"/>
      <c r="DRF8" s="877"/>
      <c r="DRG8" s="876"/>
      <c r="DRH8" s="876"/>
      <c r="DRI8" s="876"/>
      <c r="DRJ8" s="876"/>
      <c r="DRK8" s="876"/>
      <c r="DRL8" s="876"/>
      <c r="DRM8" s="877"/>
      <c r="DRN8" s="876"/>
      <c r="DRO8" s="876"/>
      <c r="DRP8" s="876"/>
      <c r="DRQ8" s="876"/>
      <c r="DRR8" s="876"/>
      <c r="DRS8" s="876"/>
      <c r="DRT8" s="877"/>
      <c r="DRU8" s="876"/>
      <c r="DRV8" s="876"/>
      <c r="DRW8" s="876"/>
      <c r="DRX8" s="876"/>
      <c r="DRY8" s="876"/>
      <c r="DRZ8" s="876"/>
      <c r="DSA8" s="877"/>
      <c r="DSB8" s="876"/>
      <c r="DSC8" s="876"/>
      <c r="DSD8" s="876"/>
      <c r="DSE8" s="876"/>
      <c r="DSF8" s="876"/>
      <c r="DSG8" s="876"/>
      <c r="DSH8" s="877"/>
      <c r="DSI8" s="876"/>
      <c r="DSJ8" s="876"/>
      <c r="DSK8" s="876"/>
      <c r="DSL8" s="876"/>
      <c r="DSM8" s="876"/>
      <c r="DSN8" s="876"/>
      <c r="DSO8" s="877"/>
      <c r="DSP8" s="876"/>
      <c r="DSQ8" s="876"/>
      <c r="DSR8" s="876"/>
      <c r="DSS8" s="876"/>
      <c r="DST8" s="876"/>
      <c r="DSU8" s="876"/>
      <c r="DSV8" s="877"/>
      <c r="DSW8" s="876"/>
      <c r="DSX8" s="876"/>
      <c r="DSY8" s="876"/>
      <c r="DSZ8" s="876"/>
      <c r="DTA8" s="876"/>
      <c r="DTB8" s="876"/>
      <c r="DTC8" s="877"/>
      <c r="DTD8" s="876"/>
      <c r="DTE8" s="876"/>
      <c r="DTF8" s="876"/>
      <c r="DTG8" s="876"/>
      <c r="DTH8" s="876"/>
      <c r="DTI8" s="876"/>
      <c r="DTJ8" s="877"/>
      <c r="DTK8" s="876"/>
      <c r="DTL8" s="876"/>
      <c r="DTM8" s="876"/>
      <c r="DTN8" s="876"/>
      <c r="DTO8" s="876"/>
      <c r="DTP8" s="876"/>
      <c r="DTQ8" s="877"/>
      <c r="DTR8" s="876"/>
      <c r="DTS8" s="876"/>
      <c r="DTT8" s="876"/>
      <c r="DTU8" s="876"/>
      <c r="DTV8" s="876"/>
      <c r="DTW8" s="876"/>
      <c r="DTX8" s="877"/>
      <c r="DTY8" s="876"/>
      <c r="DTZ8" s="876"/>
      <c r="DUA8" s="876"/>
      <c r="DUB8" s="876"/>
      <c r="DUC8" s="876"/>
      <c r="DUD8" s="876"/>
      <c r="DUE8" s="877"/>
      <c r="DUF8" s="876"/>
      <c r="DUG8" s="876"/>
      <c r="DUH8" s="876"/>
      <c r="DUI8" s="876"/>
      <c r="DUJ8" s="876"/>
      <c r="DUK8" s="876"/>
      <c r="DUL8" s="877"/>
      <c r="DUM8" s="876"/>
      <c r="DUN8" s="876"/>
      <c r="DUO8" s="876"/>
      <c r="DUP8" s="876"/>
      <c r="DUQ8" s="876"/>
      <c r="DUR8" s="876"/>
      <c r="DUS8" s="877"/>
      <c r="DUT8" s="876"/>
      <c r="DUU8" s="876"/>
      <c r="DUV8" s="876"/>
      <c r="DUW8" s="876"/>
      <c r="DUX8" s="876"/>
      <c r="DUY8" s="876"/>
      <c r="DUZ8" s="877"/>
      <c r="DVA8" s="876"/>
      <c r="DVB8" s="876"/>
      <c r="DVC8" s="876"/>
      <c r="DVD8" s="876"/>
      <c r="DVE8" s="876"/>
      <c r="DVF8" s="876"/>
      <c r="DVG8" s="877"/>
      <c r="DVH8" s="876"/>
      <c r="DVI8" s="876"/>
      <c r="DVJ8" s="876"/>
      <c r="DVK8" s="876"/>
      <c r="DVL8" s="876"/>
      <c r="DVM8" s="876"/>
      <c r="DVN8" s="877"/>
      <c r="DVO8" s="876"/>
      <c r="DVP8" s="876"/>
      <c r="DVQ8" s="876"/>
      <c r="DVR8" s="876"/>
      <c r="DVS8" s="876"/>
      <c r="DVT8" s="876"/>
      <c r="DVU8" s="877"/>
      <c r="DVV8" s="876"/>
      <c r="DVW8" s="876"/>
      <c r="DVX8" s="876"/>
      <c r="DVY8" s="876"/>
      <c r="DVZ8" s="876"/>
      <c r="DWA8" s="876"/>
      <c r="DWB8" s="877"/>
      <c r="DWC8" s="876"/>
      <c r="DWD8" s="876"/>
      <c r="DWE8" s="876"/>
      <c r="DWF8" s="876"/>
      <c r="DWG8" s="876"/>
      <c r="DWH8" s="876"/>
      <c r="DWI8" s="877"/>
      <c r="DWJ8" s="876"/>
      <c r="DWK8" s="876"/>
      <c r="DWL8" s="876"/>
      <c r="DWM8" s="876"/>
      <c r="DWN8" s="876"/>
      <c r="DWO8" s="876"/>
      <c r="DWP8" s="877"/>
      <c r="DWQ8" s="876"/>
      <c r="DWR8" s="876"/>
      <c r="DWS8" s="876"/>
      <c r="DWT8" s="876"/>
      <c r="DWU8" s="876"/>
      <c r="DWV8" s="876"/>
      <c r="DWW8" s="877"/>
      <c r="DWX8" s="876"/>
      <c r="DWY8" s="876"/>
      <c r="DWZ8" s="876"/>
      <c r="DXA8" s="876"/>
      <c r="DXB8" s="876"/>
      <c r="DXC8" s="876"/>
      <c r="DXD8" s="877"/>
      <c r="DXE8" s="876"/>
      <c r="DXF8" s="876"/>
      <c r="DXG8" s="876"/>
      <c r="DXH8" s="876"/>
      <c r="DXI8" s="876"/>
      <c r="DXJ8" s="876"/>
      <c r="DXK8" s="877"/>
      <c r="DXL8" s="876"/>
      <c r="DXM8" s="876"/>
      <c r="DXN8" s="876"/>
      <c r="DXO8" s="876"/>
      <c r="DXP8" s="876"/>
      <c r="DXQ8" s="876"/>
      <c r="DXR8" s="877"/>
      <c r="DXS8" s="876"/>
      <c r="DXT8" s="876"/>
      <c r="DXU8" s="876"/>
      <c r="DXV8" s="876"/>
      <c r="DXW8" s="876"/>
      <c r="DXX8" s="876"/>
      <c r="DXY8" s="877"/>
      <c r="DXZ8" s="876"/>
      <c r="DYA8" s="876"/>
      <c r="DYB8" s="876"/>
      <c r="DYC8" s="876"/>
      <c r="DYD8" s="876"/>
      <c r="DYE8" s="876"/>
      <c r="DYF8" s="877"/>
      <c r="DYG8" s="876"/>
      <c r="DYH8" s="876"/>
      <c r="DYI8" s="876"/>
      <c r="DYJ8" s="876"/>
      <c r="DYK8" s="876"/>
      <c r="DYL8" s="876"/>
      <c r="DYM8" s="877"/>
      <c r="DYN8" s="876"/>
      <c r="DYO8" s="876"/>
      <c r="DYP8" s="876"/>
      <c r="DYQ8" s="876"/>
      <c r="DYR8" s="876"/>
      <c r="DYS8" s="876"/>
      <c r="DYT8" s="877"/>
      <c r="DYU8" s="876"/>
      <c r="DYV8" s="876"/>
      <c r="DYW8" s="876"/>
      <c r="DYX8" s="876"/>
      <c r="DYY8" s="876"/>
      <c r="DYZ8" s="876"/>
      <c r="DZA8" s="877"/>
      <c r="DZB8" s="876"/>
      <c r="DZC8" s="876"/>
      <c r="DZD8" s="876"/>
      <c r="DZE8" s="876"/>
      <c r="DZF8" s="876"/>
      <c r="DZG8" s="876"/>
      <c r="DZH8" s="877"/>
      <c r="DZI8" s="876"/>
      <c r="DZJ8" s="876"/>
      <c r="DZK8" s="876"/>
      <c r="DZL8" s="876"/>
      <c r="DZM8" s="876"/>
      <c r="DZN8" s="876"/>
      <c r="DZO8" s="877"/>
      <c r="DZP8" s="876"/>
      <c r="DZQ8" s="876"/>
      <c r="DZR8" s="876"/>
      <c r="DZS8" s="876"/>
      <c r="DZT8" s="876"/>
      <c r="DZU8" s="876"/>
      <c r="DZV8" s="877"/>
      <c r="DZW8" s="876"/>
      <c r="DZX8" s="876"/>
      <c r="DZY8" s="876"/>
      <c r="DZZ8" s="876"/>
      <c r="EAA8" s="876"/>
      <c r="EAB8" s="876"/>
      <c r="EAC8" s="877"/>
      <c r="EAD8" s="876"/>
      <c r="EAE8" s="876"/>
      <c r="EAF8" s="876"/>
      <c r="EAG8" s="876"/>
      <c r="EAH8" s="876"/>
      <c r="EAI8" s="876"/>
      <c r="EAJ8" s="877"/>
      <c r="EAK8" s="876"/>
      <c r="EAL8" s="876"/>
      <c r="EAM8" s="876"/>
      <c r="EAN8" s="876"/>
      <c r="EAO8" s="876"/>
      <c r="EAP8" s="876"/>
      <c r="EAQ8" s="877"/>
      <c r="EAR8" s="876"/>
      <c r="EAS8" s="876"/>
      <c r="EAT8" s="876"/>
      <c r="EAU8" s="876"/>
      <c r="EAV8" s="876"/>
      <c r="EAW8" s="876"/>
      <c r="EAX8" s="877"/>
      <c r="EAY8" s="876"/>
      <c r="EAZ8" s="876"/>
      <c r="EBA8" s="876"/>
      <c r="EBB8" s="876"/>
      <c r="EBC8" s="876"/>
      <c r="EBD8" s="876"/>
      <c r="EBE8" s="877"/>
      <c r="EBF8" s="876"/>
      <c r="EBG8" s="876"/>
      <c r="EBH8" s="876"/>
      <c r="EBI8" s="876"/>
      <c r="EBJ8" s="876"/>
      <c r="EBK8" s="876"/>
      <c r="EBL8" s="877"/>
      <c r="EBM8" s="876"/>
      <c r="EBN8" s="876"/>
      <c r="EBO8" s="876"/>
      <c r="EBP8" s="876"/>
      <c r="EBQ8" s="876"/>
      <c r="EBR8" s="876"/>
      <c r="EBS8" s="877"/>
      <c r="EBT8" s="876"/>
      <c r="EBU8" s="876"/>
      <c r="EBV8" s="876"/>
      <c r="EBW8" s="876"/>
      <c r="EBX8" s="876"/>
      <c r="EBY8" s="876"/>
      <c r="EBZ8" s="877"/>
      <c r="ECA8" s="876"/>
      <c r="ECB8" s="876"/>
      <c r="ECC8" s="876"/>
      <c r="ECD8" s="876"/>
      <c r="ECE8" s="876"/>
      <c r="ECF8" s="876"/>
      <c r="ECG8" s="877"/>
      <c r="ECH8" s="876"/>
      <c r="ECI8" s="876"/>
      <c r="ECJ8" s="876"/>
      <c r="ECK8" s="876"/>
      <c r="ECL8" s="876"/>
      <c r="ECM8" s="876"/>
      <c r="ECN8" s="877"/>
      <c r="ECO8" s="876"/>
      <c r="ECP8" s="876"/>
      <c r="ECQ8" s="876"/>
      <c r="ECR8" s="876"/>
      <c r="ECS8" s="876"/>
      <c r="ECT8" s="876"/>
      <c r="ECU8" s="877"/>
      <c r="ECV8" s="876"/>
      <c r="ECW8" s="876"/>
      <c r="ECX8" s="876"/>
      <c r="ECY8" s="876"/>
      <c r="ECZ8" s="876"/>
      <c r="EDA8" s="876"/>
      <c r="EDB8" s="877"/>
      <c r="EDC8" s="876"/>
      <c r="EDD8" s="876"/>
      <c r="EDE8" s="876"/>
      <c r="EDF8" s="876"/>
      <c r="EDG8" s="876"/>
      <c r="EDH8" s="876"/>
      <c r="EDI8" s="877"/>
      <c r="EDJ8" s="876"/>
      <c r="EDK8" s="876"/>
      <c r="EDL8" s="876"/>
      <c r="EDM8" s="876"/>
      <c r="EDN8" s="876"/>
      <c r="EDO8" s="876"/>
      <c r="EDP8" s="877"/>
      <c r="EDQ8" s="876"/>
      <c r="EDR8" s="876"/>
      <c r="EDS8" s="876"/>
      <c r="EDT8" s="876"/>
      <c r="EDU8" s="876"/>
      <c r="EDV8" s="876"/>
      <c r="EDW8" s="877"/>
      <c r="EDX8" s="876"/>
      <c r="EDY8" s="876"/>
      <c r="EDZ8" s="876"/>
      <c r="EEA8" s="876"/>
      <c r="EEB8" s="876"/>
      <c r="EEC8" s="876"/>
      <c r="EED8" s="877"/>
      <c r="EEE8" s="876"/>
      <c r="EEF8" s="876"/>
      <c r="EEG8" s="876"/>
      <c r="EEH8" s="876"/>
      <c r="EEI8" s="876"/>
      <c r="EEJ8" s="876"/>
      <c r="EEK8" s="877"/>
      <c r="EEL8" s="876"/>
      <c r="EEM8" s="876"/>
      <c r="EEN8" s="876"/>
      <c r="EEO8" s="876"/>
      <c r="EEP8" s="876"/>
      <c r="EEQ8" s="876"/>
      <c r="EER8" s="877"/>
      <c r="EES8" s="876"/>
      <c r="EET8" s="876"/>
      <c r="EEU8" s="876"/>
      <c r="EEV8" s="876"/>
      <c r="EEW8" s="876"/>
      <c r="EEX8" s="876"/>
      <c r="EEY8" s="877"/>
      <c r="EEZ8" s="876"/>
      <c r="EFA8" s="876"/>
      <c r="EFB8" s="876"/>
      <c r="EFC8" s="876"/>
      <c r="EFD8" s="876"/>
      <c r="EFE8" s="876"/>
      <c r="EFF8" s="877"/>
      <c r="EFG8" s="876"/>
      <c r="EFH8" s="876"/>
      <c r="EFI8" s="876"/>
      <c r="EFJ8" s="876"/>
      <c r="EFK8" s="876"/>
      <c r="EFL8" s="876"/>
      <c r="EFM8" s="877"/>
      <c r="EFN8" s="876"/>
      <c r="EFO8" s="876"/>
      <c r="EFP8" s="876"/>
      <c r="EFQ8" s="876"/>
      <c r="EFR8" s="876"/>
      <c r="EFS8" s="876"/>
      <c r="EFT8" s="877"/>
      <c r="EFU8" s="876"/>
      <c r="EFV8" s="876"/>
      <c r="EFW8" s="876"/>
      <c r="EFX8" s="876"/>
      <c r="EFY8" s="876"/>
      <c r="EFZ8" s="876"/>
      <c r="EGA8" s="877"/>
      <c r="EGB8" s="876"/>
      <c r="EGC8" s="876"/>
      <c r="EGD8" s="876"/>
      <c r="EGE8" s="876"/>
      <c r="EGF8" s="876"/>
      <c r="EGG8" s="876"/>
      <c r="EGH8" s="877"/>
      <c r="EGI8" s="876"/>
      <c r="EGJ8" s="876"/>
      <c r="EGK8" s="876"/>
      <c r="EGL8" s="876"/>
      <c r="EGM8" s="876"/>
      <c r="EGN8" s="876"/>
      <c r="EGO8" s="877"/>
      <c r="EGP8" s="876"/>
      <c r="EGQ8" s="876"/>
      <c r="EGR8" s="876"/>
      <c r="EGS8" s="876"/>
      <c r="EGT8" s="876"/>
      <c r="EGU8" s="876"/>
      <c r="EGV8" s="877"/>
      <c r="EGW8" s="876"/>
      <c r="EGX8" s="876"/>
      <c r="EGY8" s="876"/>
      <c r="EGZ8" s="876"/>
      <c r="EHA8" s="876"/>
      <c r="EHB8" s="876"/>
      <c r="EHC8" s="877"/>
      <c r="EHD8" s="876"/>
      <c r="EHE8" s="876"/>
      <c r="EHF8" s="876"/>
      <c r="EHG8" s="876"/>
      <c r="EHH8" s="876"/>
      <c r="EHI8" s="876"/>
      <c r="EHJ8" s="877"/>
      <c r="EHK8" s="876"/>
      <c r="EHL8" s="876"/>
      <c r="EHM8" s="876"/>
      <c r="EHN8" s="876"/>
      <c r="EHO8" s="876"/>
      <c r="EHP8" s="876"/>
      <c r="EHQ8" s="877"/>
      <c r="EHR8" s="876"/>
      <c r="EHS8" s="876"/>
      <c r="EHT8" s="876"/>
      <c r="EHU8" s="876"/>
      <c r="EHV8" s="876"/>
      <c r="EHW8" s="876"/>
      <c r="EHX8" s="877"/>
      <c r="EHY8" s="876"/>
      <c r="EHZ8" s="876"/>
      <c r="EIA8" s="876"/>
      <c r="EIB8" s="876"/>
      <c r="EIC8" s="876"/>
      <c r="EID8" s="876"/>
      <c r="EIE8" s="877"/>
      <c r="EIF8" s="876"/>
      <c r="EIG8" s="876"/>
      <c r="EIH8" s="876"/>
      <c r="EII8" s="876"/>
      <c r="EIJ8" s="876"/>
      <c r="EIK8" s="876"/>
      <c r="EIL8" s="877"/>
      <c r="EIM8" s="876"/>
      <c r="EIN8" s="876"/>
      <c r="EIO8" s="876"/>
      <c r="EIP8" s="876"/>
      <c r="EIQ8" s="876"/>
      <c r="EIR8" s="876"/>
      <c r="EIS8" s="877"/>
      <c r="EIT8" s="876"/>
      <c r="EIU8" s="876"/>
      <c r="EIV8" s="876"/>
      <c r="EIW8" s="876"/>
      <c r="EIX8" s="876"/>
      <c r="EIY8" s="876"/>
      <c r="EIZ8" s="877"/>
      <c r="EJA8" s="876"/>
      <c r="EJB8" s="876"/>
      <c r="EJC8" s="876"/>
      <c r="EJD8" s="876"/>
      <c r="EJE8" s="876"/>
      <c r="EJF8" s="876"/>
      <c r="EJG8" s="877"/>
      <c r="EJH8" s="876"/>
      <c r="EJI8" s="876"/>
      <c r="EJJ8" s="876"/>
      <c r="EJK8" s="876"/>
      <c r="EJL8" s="876"/>
      <c r="EJM8" s="876"/>
      <c r="EJN8" s="877"/>
      <c r="EJO8" s="876"/>
      <c r="EJP8" s="876"/>
      <c r="EJQ8" s="876"/>
      <c r="EJR8" s="876"/>
      <c r="EJS8" s="876"/>
      <c r="EJT8" s="876"/>
      <c r="EJU8" s="877"/>
      <c r="EJV8" s="876"/>
      <c r="EJW8" s="876"/>
      <c r="EJX8" s="876"/>
      <c r="EJY8" s="876"/>
      <c r="EJZ8" s="876"/>
      <c r="EKA8" s="876"/>
      <c r="EKB8" s="877"/>
      <c r="EKC8" s="876"/>
      <c r="EKD8" s="876"/>
      <c r="EKE8" s="876"/>
      <c r="EKF8" s="876"/>
      <c r="EKG8" s="876"/>
      <c r="EKH8" s="876"/>
      <c r="EKI8" s="877"/>
      <c r="EKJ8" s="876"/>
      <c r="EKK8" s="876"/>
      <c r="EKL8" s="876"/>
      <c r="EKM8" s="876"/>
      <c r="EKN8" s="876"/>
      <c r="EKO8" s="876"/>
      <c r="EKP8" s="877"/>
      <c r="EKQ8" s="876"/>
      <c r="EKR8" s="876"/>
      <c r="EKS8" s="876"/>
      <c r="EKT8" s="876"/>
      <c r="EKU8" s="876"/>
      <c r="EKV8" s="876"/>
      <c r="EKW8" s="877"/>
      <c r="EKX8" s="876"/>
      <c r="EKY8" s="876"/>
      <c r="EKZ8" s="876"/>
      <c r="ELA8" s="876"/>
      <c r="ELB8" s="876"/>
      <c r="ELC8" s="876"/>
      <c r="ELD8" s="877"/>
      <c r="ELE8" s="876"/>
      <c r="ELF8" s="876"/>
      <c r="ELG8" s="876"/>
      <c r="ELH8" s="876"/>
      <c r="ELI8" s="876"/>
      <c r="ELJ8" s="876"/>
      <c r="ELK8" s="877"/>
      <c r="ELL8" s="876"/>
      <c r="ELM8" s="876"/>
      <c r="ELN8" s="876"/>
      <c r="ELO8" s="876"/>
      <c r="ELP8" s="876"/>
      <c r="ELQ8" s="876"/>
      <c r="ELR8" s="877"/>
      <c r="ELS8" s="876"/>
      <c r="ELT8" s="876"/>
      <c r="ELU8" s="876"/>
      <c r="ELV8" s="876"/>
      <c r="ELW8" s="876"/>
      <c r="ELX8" s="876"/>
      <c r="ELY8" s="877"/>
      <c r="ELZ8" s="876"/>
      <c r="EMA8" s="876"/>
      <c r="EMB8" s="876"/>
      <c r="EMC8" s="876"/>
      <c r="EMD8" s="876"/>
      <c r="EME8" s="876"/>
      <c r="EMF8" s="877"/>
      <c r="EMG8" s="876"/>
      <c r="EMH8" s="876"/>
      <c r="EMI8" s="876"/>
      <c r="EMJ8" s="876"/>
      <c r="EMK8" s="876"/>
      <c r="EML8" s="876"/>
      <c r="EMM8" s="877"/>
      <c r="EMN8" s="876"/>
      <c r="EMO8" s="876"/>
      <c r="EMP8" s="876"/>
      <c r="EMQ8" s="876"/>
      <c r="EMR8" s="876"/>
      <c r="EMS8" s="876"/>
      <c r="EMT8" s="877"/>
      <c r="EMU8" s="876"/>
      <c r="EMV8" s="876"/>
      <c r="EMW8" s="876"/>
      <c r="EMX8" s="876"/>
      <c r="EMY8" s="876"/>
      <c r="EMZ8" s="876"/>
      <c r="ENA8" s="877"/>
      <c r="ENB8" s="876"/>
      <c r="ENC8" s="876"/>
      <c r="END8" s="876"/>
      <c r="ENE8" s="876"/>
      <c r="ENF8" s="876"/>
      <c r="ENG8" s="876"/>
      <c r="ENH8" s="877"/>
      <c r="ENI8" s="876"/>
      <c r="ENJ8" s="876"/>
      <c r="ENK8" s="876"/>
      <c r="ENL8" s="876"/>
      <c r="ENM8" s="876"/>
      <c r="ENN8" s="876"/>
      <c r="ENO8" s="877"/>
      <c r="ENP8" s="876"/>
      <c r="ENQ8" s="876"/>
      <c r="ENR8" s="876"/>
      <c r="ENS8" s="876"/>
      <c r="ENT8" s="876"/>
      <c r="ENU8" s="876"/>
      <c r="ENV8" s="877"/>
      <c r="ENW8" s="876"/>
      <c r="ENX8" s="876"/>
      <c r="ENY8" s="876"/>
      <c r="ENZ8" s="876"/>
      <c r="EOA8" s="876"/>
      <c r="EOB8" s="876"/>
      <c r="EOC8" s="877"/>
      <c r="EOD8" s="876"/>
      <c r="EOE8" s="876"/>
      <c r="EOF8" s="876"/>
      <c r="EOG8" s="876"/>
      <c r="EOH8" s="876"/>
      <c r="EOI8" s="876"/>
      <c r="EOJ8" s="877"/>
      <c r="EOK8" s="876"/>
      <c r="EOL8" s="876"/>
      <c r="EOM8" s="876"/>
      <c r="EON8" s="876"/>
      <c r="EOO8" s="876"/>
      <c r="EOP8" s="876"/>
      <c r="EOQ8" s="877"/>
      <c r="EOR8" s="876"/>
      <c r="EOS8" s="876"/>
      <c r="EOT8" s="876"/>
      <c r="EOU8" s="876"/>
      <c r="EOV8" s="876"/>
      <c r="EOW8" s="876"/>
      <c r="EOX8" s="877"/>
      <c r="EOY8" s="876"/>
      <c r="EOZ8" s="876"/>
      <c r="EPA8" s="876"/>
      <c r="EPB8" s="876"/>
      <c r="EPC8" s="876"/>
      <c r="EPD8" s="876"/>
      <c r="EPE8" s="877"/>
      <c r="EPF8" s="876"/>
      <c r="EPG8" s="876"/>
      <c r="EPH8" s="876"/>
      <c r="EPI8" s="876"/>
      <c r="EPJ8" s="876"/>
      <c r="EPK8" s="876"/>
      <c r="EPL8" s="877"/>
      <c r="EPM8" s="876"/>
      <c r="EPN8" s="876"/>
      <c r="EPO8" s="876"/>
      <c r="EPP8" s="876"/>
      <c r="EPQ8" s="876"/>
      <c r="EPR8" s="876"/>
      <c r="EPS8" s="877"/>
      <c r="EPT8" s="876"/>
      <c r="EPU8" s="876"/>
      <c r="EPV8" s="876"/>
      <c r="EPW8" s="876"/>
      <c r="EPX8" s="876"/>
      <c r="EPY8" s="876"/>
      <c r="EPZ8" s="877"/>
      <c r="EQA8" s="876"/>
      <c r="EQB8" s="876"/>
      <c r="EQC8" s="876"/>
      <c r="EQD8" s="876"/>
      <c r="EQE8" s="876"/>
      <c r="EQF8" s="876"/>
      <c r="EQG8" s="877"/>
      <c r="EQH8" s="876"/>
      <c r="EQI8" s="876"/>
      <c r="EQJ8" s="876"/>
      <c r="EQK8" s="876"/>
      <c r="EQL8" s="876"/>
      <c r="EQM8" s="876"/>
      <c r="EQN8" s="877"/>
      <c r="EQO8" s="876"/>
      <c r="EQP8" s="876"/>
      <c r="EQQ8" s="876"/>
      <c r="EQR8" s="876"/>
      <c r="EQS8" s="876"/>
      <c r="EQT8" s="876"/>
      <c r="EQU8" s="877"/>
      <c r="EQV8" s="876"/>
      <c r="EQW8" s="876"/>
      <c r="EQX8" s="876"/>
      <c r="EQY8" s="876"/>
      <c r="EQZ8" s="876"/>
      <c r="ERA8" s="876"/>
      <c r="ERB8" s="877"/>
      <c r="ERC8" s="876"/>
      <c r="ERD8" s="876"/>
      <c r="ERE8" s="876"/>
      <c r="ERF8" s="876"/>
      <c r="ERG8" s="876"/>
      <c r="ERH8" s="876"/>
      <c r="ERI8" s="877"/>
      <c r="ERJ8" s="876"/>
      <c r="ERK8" s="876"/>
      <c r="ERL8" s="876"/>
      <c r="ERM8" s="876"/>
      <c r="ERN8" s="876"/>
      <c r="ERO8" s="876"/>
      <c r="ERP8" s="877"/>
      <c r="ERQ8" s="876"/>
      <c r="ERR8" s="876"/>
      <c r="ERS8" s="876"/>
      <c r="ERT8" s="876"/>
      <c r="ERU8" s="876"/>
      <c r="ERV8" s="876"/>
      <c r="ERW8" s="877"/>
      <c r="ERX8" s="876"/>
      <c r="ERY8" s="876"/>
      <c r="ERZ8" s="876"/>
      <c r="ESA8" s="876"/>
      <c r="ESB8" s="876"/>
      <c r="ESC8" s="876"/>
      <c r="ESD8" s="877"/>
      <c r="ESE8" s="876"/>
      <c r="ESF8" s="876"/>
      <c r="ESG8" s="876"/>
      <c r="ESH8" s="876"/>
      <c r="ESI8" s="876"/>
      <c r="ESJ8" s="876"/>
      <c r="ESK8" s="877"/>
      <c r="ESL8" s="876"/>
      <c r="ESM8" s="876"/>
      <c r="ESN8" s="876"/>
      <c r="ESO8" s="876"/>
      <c r="ESP8" s="876"/>
      <c r="ESQ8" s="876"/>
      <c r="ESR8" s="877"/>
      <c r="ESS8" s="876"/>
      <c r="EST8" s="876"/>
      <c r="ESU8" s="876"/>
      <c r="ESV8" s="876"/>
      <c r="ESW8" s="876"/>
      <c r="ESX8" s="876"/>
      <c r="ESY8" s="877"/>
      <c r="ESZ8" s="876"/>
      <c r="ETA8" s="876"/>
      <c r="ETB8" s="876"/>
      <c r="ETC8" s="876"/>
      <c r="ETD8" s="876"/>
      <c r="ETE8" s="876"/>
      <c r="ETF8" s="877"/>
      <c r="ETG8" s="876"/>
      <c r="ETH8" s="876"/>
      <c r="ETI8" s="876"/>
      <c r="ETJ8" s="876"/>
      <c r="ETK8" s="876"/>
      <c r="ETL8" s="876"/>
      <c r="ETM8" s="877"/>
      <c r="ETN8" s="876"/>
      <c r="ETO8" s="876"/>
      <c r="ETP8" s="876"/>
      <c r="ETQ8" s="876"/>
      <c r="ETR8" s="876"/>
      <c r="ETS8" s="876"/>
      <c r="ETT8" s="877"/>
      <c r="ETU8" s="876"/>
      <c r="ETV8" s="876"/>
      <c r="ETW8" s="876"/>
      <c r="ETX8" s="876"/>
      <c r="ETY8" s="876"/>
      <c r="ETZ8" s="876"/>
      <c r="EUA8" s="877"/>
      <c r="EUB8" s="876"/>
      <c r="EUC8" s="876"/>
      <c r="EUD8" s="876"/>
      <c r="EUE8" s="876"/>
      <c r="EUF8" s="876"/>
      <c r="EUG8" s="876"/>
      <c r="EUH8" s="877"/>
      <c r="EUI8" s="876"/>
      <c r="EUJ8" s="876"/>
      <c r="EUK8" s="876"/>
      <c r="EUL8" s="876"/>
      <c r="EUM8" s="876"/>
      <c r="EUN8" s="876"/>
      <c r="EUO8" s="877"/>
      <c r="EUP8" s="876"/>
      <c r="EUQ8" s="876"/>
      <c r="EUR8" s="876"/>
      <c r="EUS8" s="876"/>
      <c r="EUT8" s="876"/>
      <c r="EUU8" s="876"/>
      <c r="EUV8" s="877"/>
      <c r="EUW8" s="876"/>
      <c r="EUX8" s="876"/>
      <c r="EUY8" s="876"/>
      <c r="EUZ8" s="876"/>
      <c r="EVA8" s="876"/>
      <c r="EVB8" s="876"/>
      <c r="EVC8" s="877"/>
      <c r="EVD8" s="876"/>
      <c r="EVE8" s="876"/>
      <c r="EVF8" s="876"/>
      <c r="EVG8" s="876"/>
      <c r="EVH8" s="876"/>
      <c r="EVI8" s="876"/>
      <c r="EVJ8" s="877"/>
      <c r="EVK8" s="876"/>
      <c r="EVL8" s="876"/>
      <c r="EVM8" s="876"/>
      <c r="EVN8" s="876"/>
      <c r="EVO8" s="876"/>
      <c r="EVP8" s="876"/>
      <c r="EVQ8" s="877"/>
      <c r="EVR8" s="876"/>
      <c r="EVS8" s="876"/>
      <c r="EVT8" s="876"/>
      <c r="EVU8" s="876"/>
      <c r="EVV8" s="876"/>
      <c r="EVW8" s="876"/>
      <c r="EVX8" s="877"/>
      <c r="EVY8" s="876"/>
      <c r="EVZ8" s="876"/>
      <c r="EWA8" s="876"/>
      <c r="EWB8" s="876"/>
      <c r="EWC8" s="876"/>
      <c r="EWD8" s="876"/>
      <c r="EWE8" s="877"/>
      <c r="EWF8" s="876"/>
      <c r="EWG8" s="876"/>
      <c r="EWH8" s="876"/>
      <c r="EWI8" s="876"/>
      <c r="EWJ8" s="876"/>
      <c r="EWK8" s="876"/>
      <c r="EWL8" s="877"/>
      <c r="EWM8" s="876"/>
      <c r="EWN8" s="876"/>
      <c r="EWO8" s="876"/>
      <c r="EWP8" s="876"/>
      <c r="EWQ8" s="876"/>
      <c r="EWR8" s="876"/>
      <c r="EWS8" s="877"/>
      <c r="EWT8" s="876"/>
      <c r="EWU8" s="876"/>
      <c r="EWV8" s="876"/>
      <c r="EWW8" s="876"/>
      <c r="EWX8" s="876"/>
      <c r="EWY8" s="876"/>
      <c r="EWZ8" s="877"/>
      <c r="EXA8" s="876"/>
      <c r="EXB8" s="876"/>
      <c r="EXC8" s="876"/>
      <c r="EXD8" s="876"/>
      <c r="EXE8" s="876"/>
      <c r="EXF8" s="876"/>
      <c r="EXG8" s="877"/>
      <c r="EXH8" s="876"/>
      <c r="EXI8" s="876"/>
      <c r="EXJ8" s="876"/>
      <c r="EXK8" s="876"/>
      <c r="EXL8" s="876"/>
      <c r="EXM8" s="876"/>
      <c r="EXN8" s="877"/>
      <c r="EXO8" s="876"/>
      <c r="EXP8" s="876"/>
      <c r="EXQ8" s="876"/>
      <c r="EXR8" s="876"/>
      <c r="EXS8" s="876"/>
      <c r="EXT8" s="876"/>
      <c r="EXU8" s="877"/>
      <c r="EXV8" s="876"/>
      <c r="EXW8" s="876"/>
      <c r="EXX8" s="876"/>
      <c r="EXY8" s="876"/>
      <c r="EXZ8" s="876"/>
      <c r="EYA8" s="876"/>
      <c r="EYB8" s="877"/>
      <c r="EYC8" s="876"/>
      <c r="EYD8" s="876"/>
      <c r="EYE8" s="876"/>
      <c r="EYF8" s="876"/>
      <c r="EYG8" s="876"/>
      <c r="EYH8" s="876"/>
      <c r="EYI8" s="877"/>
      <c r="EYJ8" s="876"/>
      <c r="EYK8" s="876"/>
      <c r="EYL8" s="876"/>
      <c r="EYM8" s="876"/>
      <c r="EYN8" s="876"/>
      <c r="EYO8" s="876"/>
      <c r="EYP8" s="877"/>
      <c r="EYQ8" s="876"/>
      <c r="EYR8" s="876"/>
      <c r="EYS8" s="876"/>
      <c r="EYT8" s="876"/>
      <c r="EYU8" s="876"/>
      <c r="EYV8" s="876"/>
      <c r="EYW8" s="877"/>
      <c r="EYX8" s="876"/>
      <c r="EYY8" s="876"/>
      <c r="EYZ8" s="876"/>
      <c r="EZA8" s="876"/>
      <c r="EZB8" s="876"/>
      <c r="EZC8" s="876"/>
      <c r="EZD8" s="877"/>
      <c r="EZE8" s="876"/>
      <c r="EZF8" s="876"/>
      <c r="EZG8" s="876"/>
      <c r="EZH8" s="876"/>
      <c r="EZI8" s="876"/>
      <c r="EZJ8" s="876"/>
      <c r="EZK8" s="877"/>
      <c r="EZL8" s="876"/>
      <c r="EZM8" s="876"/>
      <c r="EZN8" s="876"/>
      <c r="EZO8" s="876"/>
      <c r="EZP8" s="876"/>
      <c r="EZQ8" s="876"/>
      <c r="EZR8" s="877"/>
      <c r="EZS8" s="876"/>
      <c r="EZT8" s="876"/>
      <c r="EZU8" s="876"/>
      <c r="EZV8" s="876"/>
      <c r="EZW8" s="876"/>
      <c r="EZX8" s="876"/>
      <c r="EZY8" s="877"/>
      <c r="EZZ8" s="876"/>
      <c r="FAA8" s="876"/>
      <c r="FAB8" s="876"/>
      <c r="FAC8" s="876"/>
      <c r="FAD8" s="876"/>
      <c r="FAE8" s="876"/>
      <c r="FAF8" s="877"/>
      <c r="FAG8" s="876"/>
      <c r="FAH8" s="876"/>
      <c r="FAI8" s="876"/>
      <c r="FAJ8" s="876"/>
      <c r="FAK8" s="876"/>
      <c r="FAL8" s="876"/>
      <c r="FAM8" s="877"/>
      <c r="FAN8" s="876"/>
      <c r="FAO8" s="876"/>
      <c r="FAP8" s="876"/>
      <c r="FAQ8" s="876"/>
      <c r="FAR8" s="876"/>
      <c r="FAS8" s="876"/>
      <c r="FAT8" s="877"/>
      <c r="FAU8" s="876"/>
      <c r="FAV8" s="876"/>
      <c r="FAW8" s="876"/>
      <c r="FAX8" s="876"/>
      <c r="FAY8" s="876"/>
      <c r="FAZ8" s="876"/>
      <c r="FBA8" s="877"/>
      <c r="FBB8" s="876"/>
      <c r="FBC8" s="876"/>
      <c r="FBD8" s="876"/>
      <c r="FBE8" s="876"/>
      <c r="FBF8" s="876"/>
      <c r="FBG8" s="876"/>
      <c r="FBH8" s="877"/>
      <c r="FBI8" s="876"/>
      <c r="FBJ8" s="876"/>
      <c r="FBK8" s="876"/>
      <c r="FBL8" s="876"/>
      <c r="FBM8" s="876"/>
      <c r="FBN8" s="876"/>
      <c r="FBO8" s="877"/>
      <c r="FBP8" s="876"/>
      <c r="FBQ8" s="876"/>
      <c r="FBR8" s="876"/>
      <c r="FBS8" s="876"/>
      <c r="FBT8" s="876"/>
      <c r="FBU8" s="876"/>
      <c r="FBV8" s="877"/>
      <c r="FBW8" s="876"/>
      <c r="FBX8" s="876"/>
      <c r="FBY8" s="876"/>
      <c r="FBZ8" s="876"/>
      <c r="FCA8" s="876"/>
      <c r="FCB8" s="876"/>
      <c r="FCC8" s="877"/>
      <c r="FCD8" s="876"/>
      <c r="FCE8" s="876"/>
      <c r="FCF8" s="876"/>
      <c r="FCG8" s="876"/>
      <c r="FCH8" s="876"/>
      <c r="FCI8" s="876"/>
      <c r="FCJ8" s="877"/>
      <c r="FCK8" s="876"/>
      <c r="FCL8" s="876"/>
      <c r="FCM8" s="876"/>
      <c r="FCN8" s="876"/>
      <c r="FCO8" s="876"/>
      <c r="FCP8" s="876"/>
      <c r="FCQ8" s="877"/>
      <c r="FCR8" s="876"/>
      <c r="FCS8" s="876"/>
      <c r="FCT8" s="876"/>
      <c r="FCU8" s="876"/>
      <c r="FCV8" s="876"/>
      <c r="FCW8" s="876"/>
      <c r="FCX8" s="877"/>
      <c r="FCY8" s="876"/>
      <c r="FCZ8" s="876"/>
      <c r="FDA8" s="876"/>
      <c r="FDB8" s="876"/>
      <c r="FDC8" s="876"/>
      <c r="FDD8" s="876"/>
      <c r="FDE8" s="877"/>
      <c r="FDF8" s="876"/>
      <c r="FDG8" s="876"/>
      <c r="FDH8" s="876"/>
      <c r="FDI8" s="876"/>
      <c r="FDJ8" s="876"/>
      <c r="FDK8" s="876"/>
      <c r="FDL8" s="877"/>
      <c r="FDM8" s="876"/>
      <c r="FDN8" s="876"/>
      <c r="FDO8" s="876"/>
      <c r="FDP8" s="876"/>
      <c r="FDQ8" s="876"/>
      <c r="FDR8" s="876"/>
      <c r="FDS8" s="877"/>
      <c r="FDT8" s="876"/>
      <c r="FDU8" s="876"/>
      <c r="FDV8" s="876"/>
      <c r="FDW8" s="876"/>
      <c r="FDX8" s="876"/>
      <c r="FDY8" s="876"/>
      <c r="FDZ8" s="877"/>
      <c r="FEA8" s="876"/>
      <c r="FEB8" s="876"/>
      <c r="FEC8" s="876"/>
      <c r="FED8" s="876"/>
      <c r="FEE8" s="876"/>
      <c r="FEF8" s="876"/>
      <c r="FEG8" s="877"/>
      <c r="FEH8" s="876"/>
      <c r="FEI8" s="876"/>
      <c r="FEJ8" s="876"/>
      <c r="FEK8" s="876"/>
      <c r="FEL8" s="876"/>
      <c r="FEM8" s="876"/>
      <c r="FEN8" s="877"/>
      <c r="FEO8" s="876"/>
      <c r="FEP8" s="876"/>
      <c r="FEQ8" s="876"/>
      <c r="FER8" s="876"/>
      <c r="FES8" s="876"/>
      <c r="FET8" s="876"/>
      <c r="FEU8" s="877"/>
      <c r="FEV8" s="876"/>
      <c r="FEW8" s="876"/>
      <c r="FEX8" s="876"/>
      <c r="FEY8" s="876"/>
      <c r="FEZ8" s="876"/>
      <c r="FFA8" s="876"/>
      <c r="FFB8" s="877"/>
      <c r="FFC8" s="876"/>
      <c r="FFD8" s="876"/>
      <c r="FFE8" s="876"/>
      <c r="FFF8" s="876"/>
      <c r="FFG8" s="876"/>
      <c r="FFH8" s="876"/>
      <c r="FFI8" s="877"/>
      <c r="FFJ8" s="876"/>
      <c r="FFK8" s="876"/>
      <c r="FFL8" s="876"/>
      <c r="FFM8" s="876"/>
      <c r="FFN8" s="876"/>
      <c r="FFO8" s="876"/>
      <c r="FFP8" s="877"/>
      <c r="FFQ8" s="876"/>
      <c r="FFR8" s="876"/>
      <c r="FFS8" s="876"/>
      <c r="FFT8" s="876"/>
      <c r="FFU8" s="876"/>
      <c r="FFV8" s="876"/>
      <c r="FFW8" s="877"/>
      <c r="FFX8" s="876"/>
      <c r="FFY8" s="876"/>
      <c r="FFZ8" s="876"/>
      <c r="FGA8" s="876"/>
      <c r="FGB8" s="876"/>
      <c r="FGC8" s="876"/>
      <c r="FGD8" s="877"/>
      <c r="FGE8" s="876"/>
      <c r="FGF8" s="876"/>
      <c r="FGG8" s="876"/>
      <c r="FGH8" s="876"/>
      <c r="FGI8" s="876"/>
      <c r="FGJ8" s="876"/>
      <c r="FGK8" s="877"/>
      <c r="FGL8" s="876"/>
      <c r="FGM8" s="876"/>
      <c r="FGN8" s="876"/>
      <c r="FGO8" s="876"/>
      <c r="FGP8" s="876"/>
      <c r="FGQ8" s="876"/>
      <c r="FGR8" s="877"/>
      <c r="FGS8" s="876"/>
      <c r="FGT8" s="876"/>
      <c r="FGU8" s="876"/>
      <c r="FGV8" s="876"/>
      <c r="FGW8" s="876"/>
      <c r="FGX8" s="876"/>
      <c r="FGY8" s="877"/>
      <c r="FGZ8" s="876"/>
      <c r="FHA8" s="876"/>
      <c r="FHB8" s="876"/>
      <c r="FHC8" s="876"/>
      <c r="FHD8" s="876"/>
      <c r="FHE8" s="876"/>
      <c r="FHF8" s="877"/>
      <c r="FHG8" s="876"/>
      <c r="FHH8" s="876"/>
      <c r="FHI8" s="876"/>
      <c r="FHJ8" s="876"/>
      <c r="FHK8" s="876"/>
      <c r="FHL8" s="876"/>
      <c r="FHM8" s="877"/>
      <c r="FHN8" s="876"/>
      <c r="FHO8" s="876"/>
      <c r="FHP8" s="876"/>
      <c r="FHQ8" s="876"/>
      <c r="FHR8" s="876"/>
      <c r="FHS8" s="876"/>
      <c r="FHT8" s="877"/>
      <c r="FHU8" s="876"/>
      <c r="FHV8" s="876"/>
      <c r="FHW8" s="876"/>
      <c r="FHX8" s="876"/>
      <c r="FHY8" s="876"/>
      <c r="FHZ8" s="876"/>
      <c r="FIA8" s="877"/>
      <c r="FIB8" s="876"/>
      <c r="FIC8" s="876"/>
      <c r="FID8" s="876"/>
      <c r="FIE8" s="876"/>
      <c r="FIF8" s="876"/>
      <c r="FIG8" s="876"/>
      <c r="FIH8" s="877"/>
      <c r="FII8" s="876"/>
      <c r="FIJ8" s="876"/>
      <c r="FIK8" s="876"/>
      <c r="FIL8" s="876"/>
      <c r="FIM8" s="876"/>
      <c r="FIN8" s="876"/>
      <c r="FIO8" s="877"/>
      <c r="FIP8" s="876"/>
      <c r="FIQ8" s="876"/>
      <c r="FIR8" s="876"/>
      <c r="FIS8" s="876"/>
      <c r="FIT8" s="876"/>
      <c r="FIU8" s="876"/>
      <c r="FIV8" s="877"/>
      <c r="FIW8" s="876"/>
      <c r="FIX8" s="876"/>
      <c r="FIY8" s="876"/>
      <c r="FIZ8" s="876"/>
      <c r="FJA8" s="876"/>
      <c r="FJB8" s="876"/>
      <c r="FJC8" s="877"/>
      <c r="FJD8" s="876"/>
      <c r="FJE8" s="876"/>
      <c r="FJF8" s="876"/>
      <c r="FJG8" s="876"/>
      <c r="FJH8" s="876"/>
      <c r="FJI8" s="876"/>
      <c r="FJJ8" s="877"/>
      <c r="FJK8" s="876"/>
      <c r="FJL8" s="876"/>
      <c r="FJM8" s="876"/>
      <c r="FJN8" s="876"/>
      <c r="FJO8" s="876"/>
      <c r="FJP8" s="876"/>
      <c r="FJQ8" s="877"/>
      <c r="FJR8" s="876"/>
      <c r="FJS8" s="876"/>
      <c r="FJT8" s="876"/>
      <c r="FJU8" s="876"/>
      <c r="FJV8" s="876"/>
      <c r="FJW8" s="876"/>
      <c r="FJX8" s="877"/>
      <c r="FJY8" s="876"/>
      <c r="FJZ8" s="876"/>
      <c r="FKA8" s="876"/>
      <c r="FKB8" s="876"/>
      <c r="FKC8" s="876"/>
      <c r="FKD8" s="876"/>
      <c r="FKE8" s="877"/>
      <c r="FKF8" s="876"/>
      <c r="FKG8" s="876"/>
      <c r="FKH8" s="876"/>
      <c r="FKI8" s="876"/>
      <c r="FKJ8" s="876"/>
      <c r="FKK8" s="876"/>
      <c r="FKL8" s="877"/>
      <c r="FKM8" s="876"/>
      <c r="FKN8" s="876"/>
      <c r="FKO8" s="876"/>
      <c r="FKP8" s="876"/>
      <c r="FKQ8" s="876"/>
      <c r="FKR8" s="876"/>
      <c r="FKS8" s="877"/>
      <c r="FKT8" s="876"/>
      <c r="FKU8" s="876"/>
      <c r="FKV8" s="876"/>
      <c r="FKW8" s="876"/>
      <c r="FKX8" s="876"/>
      <c r="FKY8" s="876"/>
      <c r="FKZ8" s="877"/>
      <c r="FLA8" s="876"/>
      <c r="FLB8" s="876"/>
      <c r="FLC8" s="876"/>
      <c r="FLD8" s="876"/>
      <c r="FLE8" s="876"/>
      <c r="FLF8" s="876"/>
      <c r="FLG8" s="877"/>
      <c r="FLH8" s="876"/>
      <c r="FLI8" s="876"/>
      <c r="FLJ8" s="876"/>
      <c r="FLK8" s="876"/>
      <c r="FLL8" s="876"/>
      <c r="FLM8" s="876"/>
      <c r="FLN8" s="877"/>
      <c r="FLO8" s="876"/>
      <c r="FLP8" s="876"/>
      <c r="FLQ8" s="876"/>
      <c r="FLR8" s="876"/>
      <c r="FLS8" s="876"/>
      <c r="FLT8" s="876"/>
      <c r="FLU8" s="877"/>
      <c r="FLV8" s="876"/>
      <c r="FLW8" s="876"/>
      <c r="FLX8" s="876"/>
      <c r="FLY8" s="876"/>
      <c r="FLZ8" s="876"/>
      <c r="FMA8" s="876"/>
      <c r="FMB8" s="877"/>
      <c r="FMC8" s="876"/>
      <c r="FMD8" s="876"/>
      <c r="FME8" s="876"/>
      <c r="FMF8" s="876"/>
      <c r="FMG8" s="876"/>
      <c r="FMH8" s="876"/>
      <c r="FMI8" s="877"/>
      <c r="FMJ8" s="876"/>
      <c r="FMK8" s="876"/>
      <c r="FML8" s="876"/>
      <c r="FMM8" s="876"/>
      <c r="FMN8" s="876"/>
      <c r="FMO8" s="876"/>
      <c r="FMP8" s="877"/>
      <c r="FMQ8" s="876"/>
      <c r="FMR8" s="876"/>
      <c r="FMS8" s="876"/>
      <c r="FMT8" s="876"/>
      <c r="FMU8" s="876"/>
      <c r="FMV8" s="876"/>
      <c r="FMW8" s="877"/>
      <c r="FMX8" s="876"/>
      <c r="FMY8" s="876"/>
      <c r="FMZ8" s="876"/>
      <c r="FNA8" s="876"/>
      <c r="FNB8" s="876"/>
      <c r="FNC8" s="876"/>
      <c r="FND8" s="877"/>
      <c r="FNE8" s="876"/>
      <c r="FNF8" s="876"/>
      <c r="FNG8" s="876"/>
      <c r="FNH8" s="876"/>
      <c r="FNI8" s="876"/>
      <c r="FNJ8" s="876"/>
      <c r="FNK8" s="877"/>
      <c r="FNL8" s="876"/>
      <c r="FNM8" s="876"/>
      <c r="FNN8" s="876"/>
      <c r="FNO8" s="876"/>
      <c r="FNP8" s="876"/>
      <c r="FNQ8" s="876"/>
      <c r="FNR8" s="877"/>
      <c r="FNS8" s="876"/>
      <c r="FNT8" s="876"/>
      <c r="FNU8" s="876"/>
      <c r="FNV8" s="876"/>
      <c r="FNW8" s="876"/>
      <c r="FNX8" s="876"/>
      <c r="FNY8" s="877"/>
      <c r="FNZ8" s="876"/>
      <c r="FOA8" s="876"/>
      <c r="FOB8" s="876"/>
      <c r="FOC8" s="876"/>
      <c r="FOD8" s="876"/>
      <c r="FOE8" s="876"/>
      <c r="FOF8" s="877"/>
      <c r="FOG8" s="876"/>
      <c r="FOH8" s="876"/>
      <c r="FOI8" s="876"/>
      <c r="FOJ8" s="876"/>
      <c r="FOK8" s="876"/>
      <c r="FOL8" s="876"/>
      <c r="FOM8" s="877"/>
      <c r="FON8" s="876"/>
      <c r="FOO8" s="876"/>
      <c r="FOP8" s="876"/>
      <c r="FOQ8" s="876"/>
      <c r="FOR8" s="876"/>
      <c r="FOS8" s="876"/>
      <c r="FOT8" s="877"/>
      <c r="FOU8" s="876"/>
      <c r="FOV8" s="876"/>
      <c r="FOW8" s="876"/>
      <c r="FOX8" s="876"/>
      <c r="FOY8" s="876"/>
      <c r="FOZ8" s="876"/>
      <c r="FPA8" s="877"/>
      <c r="FPB8" s="876"/>
      <c r="FPC8" s="876"/>
      <c r="FPD8" s="876"/>
      <c r="FPE8" s="876"/>
      <c r="FPF8" s="876"/>
      <c r="FPG8" s="876"/>
      <c r="FPH8" s="877"/>
      <c r="FPI8" s="876"/>
      <c r="FPJ8" s="876"/>
      <c r="FPK8" s="876"/>
      <c r="FPL8" s="876"/>
      <c r="FPM8" s="876"/>
      <c r="FPN8" s="876"/>
      <c r="FPO8" s="877"/>
      <c r="FPP8" s="876"/>
      <c r="FPQ8" s="876"/>
      <c r="FPR8" s="876"/>
      <c r="FPS8" s="876"/>
      <c r="FPT8" s="876"/>
      <c r="FPU8" s="876"/>
      <c r="FPV8" s="877"/>
      <c r="FPW8" s="876"/>
      <c r="FPX8" s="876"/>
      <c r="FPY8" s="876"/>
      <c r="FPZ8" s="876"/>
      <c r="FQA8" s="876"/>
      <c r="FQB8" s="876"/>
      <c r="FQC8" s="877"/>
      <c r="FQD8" s="876"/>
      <c r="FQE8" s="876"/>
      <c r="FQF8" s="876"/>
      <c r="FQG8" s="876"/>
      <c r="FQH8" s="876"/>
      <c r="FQI8" s="876"/>
      <c r="FQJ8" s="877"/>
      <c r="FQK8" s="876"/>
      <c r="FQL8" s="876"/>
      <c r="FQM8" s="876"/>
      <c r="FQN8" s="876"/>
      <c r="FQO8" s="876"/>
      <c r="FQP8" s="876"/>
      <c r="FQQ8" s="877"/>
      <c r="FQR8" s="876"/>
      <c r="FQS8" s="876"/>
      <c r="FQT8" s="876"/>
      <c r="FQU8" s="876"/>
      <c r="FQV8" s="876"/>
      <c r="FQW8" s="876"/>
      <c r="FQX8" s="877"/>
      <c r="FQY8" s="876"/>
      <c r="FQZ8" s="876"/>
      <c r="FRA8" s="876"/>
      <c r="FRB8" s="876"/>
      <c r="FRC8" s="876"/>
      <c r="FRD8" s="876"/>
      <c r="FRE8" s="877"/>
      <c r="FRF8" s="876"/>
      <c r="FRG8" s="876"/>
      <c r="FRH8" s="876"/>
      <c r="FRI8" s="876"/>
      <c r="FRJ8" s="876"/>
      <c r="FRK8" s="876"/>
      <c r="FRL8" s="877"/>
      <c r="FRM8" s="876"/>
      <c r="FRN8" s="876"/>
      <c r="FRO8" s="876"/>
      <c r="FRP8" s="876"/>
      <c r="FRQ8" s="876"/>
      <c r="FRR8" s="876"/>
      <c r="FRS8" s="877"/>
      <c r="FRT8" s="876"/>
      <c r="FRU8" s="876"/>
      <c r="FRV8" s="876"/>
      <c r="FRW8" s="876"/>
      <c r="FRX8" s="876"/>
      <c r="FRY8" s="876"/>
      <c r="FRZ8" s="877"/>
      <c r="FSA8" s="876"/>
      <c r="FSB8" s="876"/>
      <c r="FSC8" s="876"/>
      <c r="FSD8" s="876"/>
      <c r="FSE8" s="876"/>
      <c r="FSF8" s="876"/>
      <c r="FSG8" s="877"/>
      <c r="FSH8" s="876"/>
      <c r="FSI8" s="876"/>
      <c r="FSJ8" s="876"/>
      <c r="FSK8" s="876"/>
      <c r="FSL8" s="876"/>
      <c r="FSM8" s="876"/>
      <c r="FSN8" s="877"/>
      <c r="FSO8" s="876"/>
      <c r="FSP8" s="876"/>
      <c r="FSQ8" s="876"/>
      <c r="FSR8" s="876"/>
      <c r="FSS8" s="876"/>
      <c r="FST8" s="876"/>
      <c r="FSU8" s="877"/>
      <c r="FSV8" s="876"/>
      <c r="FSW8" s="876"/>
      <c r="FSX8" s="876"/>
      <c r="FSY8" s="876"/>
      <c r="FSZ8" s="876"/>
      <c r="FTA8" s="876"/>
      <c r="FTB8" s="877"/>
      <c r="FTC8" s="876"/>
      <c r="FTD8" s="876"/>
      <c r="FTE8" s="876"/>
      <c r="FTF8" s="876"/>
      <c r="FTG8" s="876"/>
      <c r="FTH8" s="876"/>
      <c r="FTI8" s="877"/>
      <c r="FTJ8" s="876"/>
      <c r="FTK8" s="876"/>
      <c r="FTL8" s="876"/>
      <c r="FTM8" s="876"/>
      <c r="FTN8" s="876"/>
      <c r="FTO8" s="876"/>
      <c r="FTP8" s="877"/>
      <c r="FTQ8" s="876"/>
      <c r="FTR8" s="876"/>
      <c r="FTS8" s="876"/>
      <c r="FTT8" s="876"/>
      <c r="FTU8" s="876"/>
      <c r="FTV8" s="876"/>
      <c r="FTW8" s="877"/>
      <c r="FTX8" s="876"/>
      <c r="FTY8" s="876"/>
      <c r="FTZ8" s="876"/>
      <c r="FUA8" s="876"/>
      <c r="FUB8" s="876"/>
      <c r="FUC8" s="876"/>
      <c r="FUD8" s="877"/>
      <c r="FUE8" s="876"/>
      <c r="FUF8" s="876"/>
      <c r="FUG8" s="876"/>
      <c r="FUH8" s="876"/>
      <c r="FUI8" s="876"/>
      <c r="FUJ8" s="876"/>
      <c r="FUK8" s="877"/>
      <c r="FUL8" s="876"/>
      <c r="FUM8" s="876"/>
      <c r="FUN8" s="876"/>
      <c r="FUO8" s="876"/>
      <c r="FUP8" s="876"/>
      <c r="FUQ8" s="876"/>
      <c r="FUR8" s="877"/>
      <c r="FUS8" s="876"/>
      <c r="FUT8" s="876"/>
      <c r="FUU8" s="876"/>
      <c r="FUV8" s="876"/>
      <c r="FUW8" s="876"/>
      <c r="FUX8" s="876"/>
      <c r="FUY8" s="877"/>
      <c r="FUZ8" s="876"/>
      <c r="FVA8" s="876"/>
      <c r="FVB8" s="876"/>
      <c r="FVC8" s="876"/>
      <c r="FVD8" s="876"/>
      <c r="FVE8" s="876"/>
      <c r="FVF8" s="877"/>
      <c r="FVG8" s="876"/>
      <c r="FVH8" s="876"/>
      <c r="FVI8" s="876"/>
      <c r="FVJ8" s="876"/>
      <c r="FVK8" s="876"/>
      <c r="FVL8" s="876"/>
      <c r="FVM8" s="877"/>
      <c r="FVN8" s="876"/>
      <c r="FVO8" s="876"/>
      <c r="FVP8" s="876"/>
      <c r="FVQ8" s="876"/>
      <c r="FVR8" s="876"/>
      <c r="FVS8" s="876"/>
      <c r="FVT8" s="877"/>
      <c r="FVU8" s="876"/>
      <c r="FVV8" s="876"/>
      <c r="FVW8" s="876"/>
      <c r="FVX8" s="876"/>
      <c r="FVY8" s="876"/>
      <c r="FVZ8" s="876"/>
      <c r="FWA8" s="877"/>
      <c r="FWB8" s="876"/>
      <c r="FWC8" s="876"/>
      <c r="FWD8" s="876"/>
      <c r="FWE8" s="876"/>
      <c r="FWF8" s="876"/>
      <c r="FWG8" s="876"/>
      <c r="FWH8" s="877"/>
      <c r="FWI8" s="876"/>
      <c r="FWJ8" s="876"/>
      <c r="FWK8" s="876"/>
      <c r="FWL8" s="876"/>
      <c r="FWM8" s="876"/>
      <c r="FWN8" s="876"/>
      <c r="FWO8" s="877"/>
      <c r="FWP8" s="876"/>
      <c r="FWQ8" s="876"/>
      <c r="FWR8" s="876"/>
      <c r="FWS8" s="876"/>
      <c r="FWT8" s="876"/>
      <c r="FWU8" s="876"/>
      <c r="FWV8" s="877"/>
      <c r="FWW8" s="876"/>
      <c r="FWX8" s="876"/>
      <c r="FWY8" s="876"/>
      <c r="FWZ8" s="876"/>
      <c r="FXA8" s="876"/>
      <c r="FXB8" s="876"/>
      <c r="FXC8" s="877"/>
      <c r="FXD8" s="876"/>
      <c r="FXE8" s="876"/>
      <c r="FXF8" s="876"/>
      <c r="FXG8" s="876"/>
      <c r="FXH8" s="876"/>
      <c r="FXI8" s="876"/>
      <c r="FXJ8" s="877"/>
      <c r="FXK8" s="876"/>
      <c r="FXL8" s="876"/>
      <c r="FXM8" s="876"/>
      <c r="FXN8" s="876"/>
      <c r="FXO8" s="876"/>
      <c r="FXP8" s="876"/>
      <c r="FXQ8" s="877"/>
      <c r="FXR8" s="876"/>
      <c r="FXS8" s="876"/>
      <c r="FXT8" s="876"/>
      <c r="FXU8" s="876"/>
      <c r="FXV8" s="876"/>
      <c r="FXW8" s="876"/>
      <c r="FXX8" s="877"/>
      <c r="FXY8" s="876"/>
      <c r="FXZ8" s="876"/>
      <c r="FYA8" s="876"/>
      <c r="FYB8" s="876"/>
      <c r="FYC8" s="876"/>
      <c r="FYD8" s="876"/>
      <c r="FYE8" s="877"/>
      <c r="FYF8" s="876"/>
      <c r="FYG8" s="876"/>
      <c r="FYH8" s="876"/>
      <c r="FYI8" s="876"/>
      <c r="FYJ8" s="876"/>
      <c r="FYK8" s="876"/>
      <c r="FYL8" s="877"/>
      <c r="FYM8" s="876"/>
      <c r="FYN8" s="876"/>
      <c r="FYO8" s="876"/>
      <c r="FYP8" s="876"/>
      <c r="FYQ8" s="876"/>
      <c r="FYR8" s="876"/>
      <c r="FYS8" s="877"/>
      <c r="FYT8" s="876"/>
      <c r="FYU8" s="876"/>
      <c r="FYV8" s="876"/>
      <c r="FYW8" s="876"/>
      <c r="FYX8" s="876"/>
      <c r="FYY8" s="876"/>
      <c r="FYZ8" s="877"/>
      <c r="FZA8" s="876"/>
      <c r="FZB8" s="876"/>
      <c r="FZC8" s="876"/>
      <c r="FZD8" s="876"/>
      <c r="FZE8" s="876"/>
      <c r="FZF8" s="876"/>
      <c r="FZG8" s="877"/>
      <c r="FZH8" s="876"/>
      <c r="FZI8" s="876"/>
      <c r="FZJ8" s="876"/>
      <c r="FZK8" s="876"/>
      <c r="FZL8" s="876"/>
      <c r="FZM8" s="876"/>
      <c r="FZN8" s="877"/>
      <c r="FZO8" s="876"/>
      <c r="FZP8" s="876"/>
      <c r="FZQ8" s="876"/>
      <c r="FZR8" s="876"/>
      <c r="FZS8" s="876"/>
      <c r="FZT8" s="876"/>
      <c r="FZU8" s="877"/>
      <c r="FZV8" s="876"/>
      <c r="FZW8" s="876"/>
      <c r="FZX8" s="876"/>
      <c r="FZY8" s="876"/>
      <c r="FZZ8" s="876"/>
      <c r="GAA8" s="876"/>
      <c r="GAB8" s="877"/>
      <c r="GAC8" s="876"/>
      <c r="GAD8" s="876"/>
      <c r="GAE8" s="876"/>
      <c r="GAF8" s="876"/>
      <c r="GAG8" s="876"/>
      <c r="GAH8" s="876"/>
      <c r="GAI8" s="877"/>
      <c r="GAJ8" s="876"/>
      <c r="GAK8" s="876"/>
      <c r="GAL8" s="876"/>
      <c r="GAM8" s="876"/>
      <c r="GAN8" s="876"/>
      <c r="GAO8" s="876"/>
      <c r="GAP8" s="877"/>
      <c r="GAQ8" s="876"/>
      <c r="GAR8" s="876"/>
      <c r="GAS8" s="876"/>
      <c r="GAT8" s="876"/>
      <c r="GAU8" s="876"/>
      <c r="GAV8" s="876"/>
      <c r="GAW8" s="877"/>
      <c r="GAX8" s="876"/>
      <c r="GAY8" s="876"/>
      <c r="GAZ8" s="876"/>
      <c r="GBA8" s="876"/>
      <c r="GBB8" s="876"/>
      <c r="GBC8" s="876"/>
      <c r="GBD8" s="877"/>
      <c r="GBE8" s="876"/>
      <c r="GBF8" s="876"/>
      <c r="GBG8" s="876"/>
      <c r="GBH8" s="876"/>
      <c r="GBI8" s="876"/>
      <c r="GBJ8" s="876"/>
      <c r="GBK8" s="877"/>
      <c r="GBL8" s="876"/>
      <c r="GBM8" s="876"/>
      <c r="GBN8" s="876"/>
      <c r="GBO8" s="876"/>
      <c r="GBP8" s="876"/>
      <c r="GBQ8" s="876"/>
      <c r="GBR8" s="877"/>
      <c r="GBS8" s="876"/>
      <c r="GBT8" s="876"/>
      <c r="GBU8" s="876"/>
      <c r="GBV8" s="876"/>
      <c r="GBW8" s="876"/>
      <c r="GBX8" s="876"/>
      <c r="GBY8" s="877"/>
      <c r="GBZ8" s="876"/>
      <c r="GCA8" s="876"/>
      <c r="GCB8" s="876"/>
      <c r="GCC8" s="876"/>
      <c r="GCD8" s="876"/>
      <c r="GCE8" s="876"/>
      <c r="GCF8" s="877"/>
      <c r="GCG8" s="876"/>
      <c r="GCH8" s="876"/>
      <c r="GCI8" s="876"/>
      <c r="GCJ8" s="876"/>
      <c r="GCK8" s="876"/>
      <c r="GCL8" s="876"/>
      <c r="GCM8" s="877"/>
      <c r="GCN8" s="876"/>
      <c r="GCO8" s="876"/>
      <c r="GCP8" s="876"/>
      <c r="GCQ8" s="876"/>
      <c r="GCR8" s="876"/>
      <c r="GCS8" s="876"/>
      <c r="GCT8" s="877"/>
      <c r="GCU8" s="876"/>
      <c r="GCV8" s="876"/>
      <c r="GCW8" s="876"/>
      <c r="GCX8" s="876"/>
      <c r="GCY8" s="876"/>
      <c r="GCZ8" s="876"/>
      <c r="GDA8" s="877"/>
      <c r="GDB8" s="876"/>
      <c r="GDC8" s="876"/>
      <c r="GDD8" s="876"/>
      <c r="GDE8" s="876"/>
      <c r="GDF8" s="876"/>
      <c r="GDG8" s="876"/>
      <c r="GDH8" s="877"/>
      <c r="GDI8" s="876"/>
      <c r="GDJ8" s="876"/>
      <c r="GDK8" s="876"/>
      <c r="GDL8" s="876"/>
      <c r="GDM8" s="876"/>
      <c r="GDN8" s="876"/>
      <c r="GDO8" s="877"/>
      <c r="GDP8" s="876"/>
      <c r="GDQ8" s="876"/>
      <c r="GDR8" s="876"/>
      <c r="GDS8" s="876"/>
      <c r="GDT8" s="876"/>
      <c r="GDU8" s="876"/>
      <c r="GDV8" s="877"/>
      <c r="GDW8" s="876"/>
      <c r="GDX8" s="876"/>
      <c r="GDY8" s="876"/>
      <c r="GDZ8" s="876"/>
      <c r="GEA8" s="876"/>
      <c r="GEB8" s="876"/>
      <c r="GEC8" s="877"/>
      <c r="GED8" s="876"/>
      <c r="GEE8" s="876"/>
      <c r="GEF8" s="876"/>
      <c r="GEG8" s="876"/>
      <c r="GEH8" s="876"/>
      <c r="GEI8" s="876"/>
      <c r="GEJ8" s="877"/>
      <c r="GEK8" s="876"/>
      <c r="GEL8" s="876"/>
      <c r="GEM8" s="876"/>
      <c r="GEN8" s="876"/>
      <c r="GEO8" s="876"/>
      <c r="GEP8" s="876"/>
      <c r="GEQ8" s="877"/>
      <c r="GER8" s="876"/>
      <c r="GES8" s="876"/>
      <c r="GET8" s="876"/>
      <c r="GEU8" s="876"/>
      <c r="GEV8" s="876"/>
      <c r="GEW8" s="876"/>
      <c r="GEX8" s="877"/>
      <c r="GEY8" s="876"/>
      <c r="GEZ8" s="876"/>
      <c r="GFA8" s="876"/>
      <c r="GFB8" s="876"/>
      <c r="GFC8" s="876"/>
      <c r="GFD8" s="876"/>
      <c r="GFE8" s="877"/>
      <c r="GFF8" s="876"/>
      <c r="GFG8" s="876"/>
      <c r="GFH8" s="876"/>
      <c r="GFI8" s="876"/>
      <c r="GFJ8" s="876"/>
      <c r="GFK8" s="876"/>
      <c r="GFL8" s="877"/>
      <c r="GFM8" s="876"/>
      <c r="GFN8" s="876"/>
      <c r="GFO8" s="876"/>
      <c r="GFP8" s="876"/>
      <c r="GFQ8" s="876"/>
      <c r="GFR8" s="876"/>
      <c r="GFS8" s="877"/>
      <c r="GFT8" s="876"/>
      <c r="GFU8" s="876"/>
      <c r="GFV8" s="876"/>
      <c r="GFW8" s="876"/>
      <c r="GFX8" s="876"/>
      <c r="GFY8" s="876"/>
      <c r="GFZ8" s="877"/>
      <c r="GGA8" s="876"/>
      <c r="GGB8" s="876"/>
      <c r="GGC8" s="876"/>
      <c r="GGD8" s="876"/>
      <c r="GGE8" s="876"/>
      <c r="GGF8" s="876"/>
      <c r="GGG8" s="877"/>
      <c r="GGH8" s="876"/>
      <c r="GGI8" s="876"/>
      <c r="GGJ8" s="876"/>
      <c r="GGK8" s="876"/>
      <c r="GGL8" s="876"/>
      <c r="GGM8" s="876"/>
      <c r="GGN8" s="877"/>
      <c r="GGO8" s="876"/>
      <c r="GGP8" s="876"/>
      <c r="GGQ8" s="876"/>
      <c r="GGR8" s="876"/>
      <c r="GGS8" s="876"/>
      <c r="GGT8" s="876"/>
      <c r="GGU8" s="877"/>
      <c r="GGV8" s="876"/>
      <c r="GGW8" s="876"/>
      <c r="GGX8" s="876"/>
      <c r="GGY8" s="876"/>
      <c r="GGZ8" s="876"/>
      <c r="GHA8" s="876"/>
      <c r="GHB8" s="877"/>
      <c r="GHC8" s="876"/>
      <c r="GHD8" s="876"/>
      <c r="GHE8" s="876"/>
      <c r="GHF8" s="876"/>
      <c r="GHG8" s="876"/>
      <c r="GHH8" s="876"/>
      <c r="GHI8" s="877"/>
      <c r="GHJ8" s="876"/>
      <c r="GHK8" s="876"/>
      <c r="GHL8" s="876"/>
      <c r="GHM8" s="876"/>
      <c r="GHN8" s="876"/>
      <c r="GHO8" s="876"/>
      <c r="GHP8" s="877"/>
      <c r="GHQ8" s="876"/>
      <c r="GHR8" s="876"/>
      <c r="GHS8" s="876"/>
      <c r="GHT8" s="876"/>
      <c r="GHU8" s="876"/>
      <c r="GHV8" s="876"/>
      <c r="GHW8" s="877"/>
      <c r="GHX8" s="876"/>
      <c r="GHY8" s="876"/>
      <c r="GHZ8" s="876"/>
      <c r="GIA8" s="876"/>
      <c r="GIB8" s="876"/>
      <c r="GIC8" s="876"/>
      <c r="GID8" s="877"/>
      <c r="GIE8" s="876"/>
      <c r="GIF8" s="876"/>
      <c r="GIG8" s="876"/>
      <c r="GIH8" s="876"/>
      <c r="GII8" s="876"/>
      <c r="GIJ8" s="876"/>
      <c r="GIK8" s="877"/>
      <c r="GIL8" s="876"/>
      <c r="GIM8" s="876"/>
      <c r="GIN8" s="876"/>
      <c r="GIO8" s="876"/>
      <c r="GIP8" s="876"/>
      <c r="GIQ8" s="876"/>
      <c r="GIR8" s="877"/>
      <c r="GIS8" s="876"/>
      <c r="GIT8" s="876"/>
      <c r="GIU8" s="876"/>
      <c r="GIV8" s="876"/>
      <c r="GIW8" s="876"/>
      <c r="GIX8" s="876"/>
      <c r="GIY8" s="877"/>
      <c r="GIZ8" s="876"/>
      <c r="GJA8" s="876"/>
      <c r="GJB8" s="876"/>
      <c r="GJC8" s="876"/>
      <c r="GJD8" s="876"/>
      <c r="GJE8" s="876"/>
      <c r="GJF8" s="877"/>
      <c r="GJG8" s="876"/>
      <c r="GJH8" s="876"/>
      <c r="GJI8" s="876"/>
      <c r="GJJ8" s="876"/>
      <c r="GJK8" s="876"/>
      <c r="GJL8" s="876"/>
      <c r="GJM8" s="877"/>
      <c r="GJN8" s="876"/>
      <c r="GJO8" s="876"/>
      <c r="GJP8" s="876"/>
      <c r="GJQ8" s="876"/>
      <c r="GJR8" s="876"/>
      <c r="GJS8" s="876"/>
      <c r="GJT8" s="877"/>
      <c r="GJU8" s="876"/>
      <c r="GJV8" s="876"/>
      <c r="GJW8" s="876"/>
      <c r="GJX8" s="876"/>
      <c r="GJY8" s="876"/>
      <c r="GJZ8" s="876"/>
      <c r="GKA8" s="877"/>
      <c r="GKB8" s="876"/>
      <c r="GKC8" s="876"/>
      <c r="GKD8" s="876"/>
      <c r="GKE8" s="876"/>
      <c r="GKF8" s="876"/>
      <c r="GKG8" s="876"/>
      <c r="GKH8" s="877"/>
      <c r="GKI8" s="876"/>
      <c r="GKJ8" s="876"/>
      <c r="GKK8" s="876"/>
      <c r="GKL8" s="876"/>
      <c r="GKM8" s="876"/>
      <c r="GKN8" s="876"/>
      <c r="GKO8" s="877"/>
      <c r="GKP8" s="876"/>
      <c r="GKQ8" s="876"/>
      <c r="GKR8" s="876"/>
      <c r="GKS8" s="876"/>
      <c r="GKT8" s="876"/>
      <c r="GKU8" s="876"/>
      <c r="GKV8" s="877"/>
      <c r="GKW8" s="876"/>
      <c r="GKX8" s="876"/>
      <c r="GKY8" s="876"/>
      <c r="GKZ8" s="876"/>
      <c r="GLA8" s="876"/>
      <c r="GLB8" s="876"/>
      <c r="GLC8" s="877"/>
      <c r="GLD8" s="876"/>
      <c r="GLE8" s="876"/>
      <c r="GLF8" s="876"/>
      <c r="GLG8" s="876"/>
      <c r="GLH8" s="876"/>
      <c r="GLI8" s="876"/>
      <c r="GLJ8" s="877"/>
      <c r="GLK8" s="876"/>
      <c r="GLL8" s="876"/>
      <c r="GLM8" s="876"/>
      <c r="GLN8" s="876"/>
      <c r="GLO8" s="876"/>
      <c r="GLP8" s="876"/>
      <c r="GLQ8" s="877"/>
      <c r="GLR8" s="876"/>
      <c r="GLS8" s="876"/>
      <c r="GLT8" s="876"/>
      <c r="GLU8" s="876"/>
      <c r="GLV8" s="876"/>
      <c r="GLW8" s="876"/>
      <c r="GLX8" s="877"/>
      <c r="GLY8" s="876"/>
      <c r="GLZ8" s="876"/>
      <c r="GMA8" s="876"/>
      <c r="GMB8" s="876"/>
      <c r="GMC8" s="876"/>
      <c r="GMD8" s="876"/>
      <c r="GME8" s="877"/>
      <c r="GMF8" s="876"/>
      <c r="GMG8" s="876"/>
      <c r="GMH8" s="876"/>
      <c r="GMI8" s="876"/>
      <c r="GMJ8" s="876"/>
      <c r="GMK8" s="876"/>
      <c r="GML8" s="877"/>
      <c r="GMM8" s="876"/>
      <c r="GMN8" s="876"/>
      <c r="GMO8" s="876"/>
      <c r="GMP8" s="876"/>
      <c r="GMQ8" s="876"/>
      <c r="GMR8" s="876"/>
      <c r="GMS8" s="877"/>
      <c r="GMT8" s="876"/>
      <c r="GMU8" s="876"/>
      <c r="GMV8" s="876"/>
      <c r="GMW8" s="876"/>
      <c r="GMX8" s="876"/>
      <c r="GMY8" s="876"/>
      <c r="GMZ8" s="877"/>
      <c r="GNA8" s="876"/>
      <c r="GNB8" s="876"/>
      <c r="GNC8" s="876"/>
      <c r="GND8" s="876"/>
      <c r="GNE8" s="876"/>
      <c r="GNF8" s="876"/>
      <c r="GNG8" s="877"/>
      <c r="GNH8" s="876"/>
      <c r="GNI8" s="876"/>
      <c r="GNJ8" s="876"/>
      <c r="GNK8" s="876"/>
      <c r="GNL8" s="876"/>
      <c r="GNM8" s="876"/>
      <c r="GNN8" s="877"/>
      <c r="GNO8" s="876"/>
      <c r="GNP8" s="876"/>
      <c r="GNQ8" s="876"/>
      <c r="GNR8" s="876"/>
      <c r="GNS8" s="876"/>
      <c r="GNT8" s="876"/>
      <c r="GNU8" s="877"/>
      <c r="GNV8" s="876"/>
      <c r="GNW8" s="876"/>
      <c r="GNX8" s="876"/>
      <c r="GNY8" s="876"/>
      <c r="GNZ8" s="876"/>
      <c r="GOA8" s="876"/>
      <c r="GOB8" s="877"/>
      <c r="GOC8" s="876"/>
      <c r="GOD8" s="876"/>
      <c r="GOE8" s="876"/>
      <c r="GOF8" s="876"/>
      <c r="GOG8" s="876"/>
      <c r="GOH8" s="876"/>
      <c r="GOI8" s="877"/>
      <c r="GOJ8" s="876"/>
      <c r="GOK8" s="876"/>
      <c r="GOL8" s="876"/>
      <c r="GOM8" s="876"/>
      <c r="GON8" s="876"/>
      <c r="GOO8" s="876"/>
      <c r="GOP8" s="877"/>
      <c r="GOQ8" s="876"/>
      <c r="GOR8" s="876"/>
      <c r="GOS8" s="876"/>
      <c r="GOT8" s="876"/>
      <c r="GOU8" s="876"/>
      <c r="GOV8" s="876"/>
      <c r="GOW8" s="877"/>
      <c r="GOX8" s="876"/>
      <c r="GOY8" s="876"/>
      <c r="GOZ8" s="876"/>
      <c r="GPA8" s="876"/>
      <c r="GPB8" s="876"/>
      <c r="GPC8" s="876"/>
      <c r="GPD8" s="877"/>
      <c r="GPE8" s="876"/>
      <c r="GPF8" s="876"/>
      <c r="GPG8" s="876"/>
      <c r="GPH8" s="876"/>
      <c r="GPI8" s="876"/>
      <c r="GPJ8" s="876"/>
      <c r="GPK8" s="877"/>
      <c r="GPL8" s="876"/>
      <c r="GPM8" s="876"/>
      <c r="GPN8" s="876"/>
      <c r="GPO8" s="876"/>
      <c r="GPP8" s="876"/>
      <c r="GPQ8" s="876"/>
      <c r="GPR8" s="877"/>
      <c r="GPS8" s="876"/>
      <c r="GPT8" s="876"/>
      <c r="GPU8" s="876"/>
      <c r="GPV8" s="876"/>
      <c r="GPW8" s="876"/>
      <c r="GPX8" s="876"/>
      <c r="GPY8" s="877"/>
      <c r="GPZ8" s="876"/>
      <c r="GQA8" s="876"/>
      <c r="GQB8" s="876"/>
      <c r="GQC8" s="876"/>
      <c r="GQD8" s="876"/>
      <c r="GQE8" s="876"/>
      <c r="GQF8" s="877"/>
      <c r="GQG8" s="876"/>
      <c r="GQH8" s="876"/>
      <c r="GQI8" s="876"/>
      <c r="GQJ8" s="876"/>
      <c r="GQK8" s="876"/>
      <c r="GQL8" s="876"/>
      <c r="GQM8" s="877"/>
      <c r="GQN8" s="876"/>
      <c r="GQO8" s="876"/>
      <c r="GQP8" s="876"/>
      <c r="GQQ8" s="876"/>
      <c r="GQR8" s="876"/>
      <c r="GQS8" s="876"/>
      <c r="GQT8" s="877"/>
      <c r="GQU8" s="876"/>
      <c r="GQV8" s="876"/>
      <c r="GQW8" s="876"/>
      <c r="GQX8" s="876"/>
      <c r="GQY8" s="876"/>
      <c r="GQZ8" s="876"/>
      <c r="GRA8" s="877"/>
      <c r="GRB8" s="876"/>
      <c r="GRC8" s="876"/>
      <c r="GRD8" s="876"/>
      <c r="GRE8" s="876"/>
      <c r="GRF8" s="876"/>
      <c r="GRG8" s="876"/>
      <c r="GRH8" s="877"/>
      <c r="GRI8" s="876"/>
      <c r="GRJ8" s="876"/>
      <c r="GRK8" s="876"/>
      <c r="GRL8" s="876"/>
      <c r="GRM8" s="876"/>
      <c r="GRN8" s="876"/>
      <c r="GRO8" s="877"/>
      <c r="GRP8" s="876"/>
      <c r="GRQ8" s="876"/>
      <c r="GRR8" s="876"/>
      <c r="GRS8" s="876"/>
      <c r="GRT8" s="876"/>
      <c r="GRU8" s="876"/>
      <c r="GRV8" s="877"/>
      <c r="GRW8" s="876"/>
      <c r="GRX8" s="876"/>
      <c r="GRY8" s="876"/>
      <c r="GRZ8" s="876"/>
      <c r="GSA8" s="876"/>
      <c r="GSB8" s="876"/>
      <c r="GSC8" s="877"/>
      <c r="GSD8" s="876"/>
      <c r="GSE8" s="876"/>
      <c r="GSF8" s="876"/>
      <c r="GSG8" s="876"/>
      <c r="GSH8" s="876"/>
      <c r="GSI8" s="876"/>
      <c r="GSJ8" s="877"/>
      <c r="GSK8" s="876"/>
      <c r="GSL8" s="876"/>
      <c r="GSM8" s="876"/>
      <c r="GSN8" s="876"/>
      <c r="GSO8" s="876"/>
      <c r="GSP8" s="876"/>
      <c r="GSQ8" s="877"/>
      <c r="GSR8" s="876"/>
      <c r="GSS8" s="876"/>
      <c r="GST8" s="876"/>
      <c r="GSU8" s="876"/>
      <c r="GSV8" s="876"/>
      <c r="GSW8" s="876"/>
      <c r="GSX8" s="877"/>
      <c r="GSY8" s="876"/>
      <c r="GSZ8" s="876"/>
      <c r="GTA8" s="876"/>
      <c r="GTB8" s="876"/>
      <c r="GTC8" s="876"/>
      <c r="GTD8" s="876"/>
      <c r="GTE8" s="877"/>
      <c r="GTF8" s="876"/>
      <c r="GTG8" s="876"/>
      <c r="GTH8" s="876"/>
      <c r="GTI8" s="876"/>
      <c r="GTJ8" s="876"/>
      <c r="GTK8" s="876"/>
      <c r="GTL8" s="877"/>
      <c r="GTM8" s="876"/>
      <c r="GTN8" s="876"/>
      <c r="GTO8" s="876"/>
      <c r="GTP8" s="876"/>
      <c r="GTQ8" s="876"/>
      <c r="GTR8" s="876"/>
      <c r="GTS8" s="877"/>
      <c r="GTT8" s="876"/>
      <c r="GTU8" s="876"/>
      <c r="GTV8" s="876"/>
      <c r="GTW8" s="876"/>
      <c r="GTX8" s="876"/>
      <c r="GTY8" s="876"/>
      <c r="GTZ8" s="877"/>
      <c r="GUA8" s="876"/>
      <c r="GUB8" s="876"/>
      <c r="GUC8" s="876"/>
      <c r="GUD8" s="876"/>
      <c r="GUE8" s="876"/>
      <c r="GUF8" s="876"/>
      <c r="GUG8" s="877"/>
      <c r="GUH8" s="876"/>
      <c r="GUI8" s="876"/>
      <c r="GUJ8" s="876"/>
      <c r="GUK8" s="876"/>
      <c r="GUL8" s="876"/>
      <c r="GUM8" s="876"/>
      <c r="GUN8" s="877"/>
      <c r="GUO8" s="876"/>
      <c r="GUP8" s="876"/>
      <c r="GUQ8" s="876"/>
      <c r="GUR8" s="876"/>
      <c r="GUS8" s="876"/>
      <c r="GUT8" s="876"/>
      <c r="GUU8" s="877"/>
      <c r="GUV8" s="876"/>
      <c r="GUW8" s="876"/>
      <c r="GUX8" s="876"/>
      <c r="GUY8" s="876"/>
      <c r="GUZ8" s="876"/>
      <c r="GVA8" s="876"/>
      <c r="GVB8" s="877"/>
      <c r="GVC8" s="876"/>
      <c r="GVD8" s="876"/>
      <c r="GVE8" s="876"/>
      <c r="GVF8" s="876"/>
      <c r="GVG8" s="876"/>
      <c r="GVH8" s="876"/>
      <c r="GVI8" s="877"/>
      <c r="GVJ8" s="876"/>
      <c r="GVK8" s="876"/>
      <c r="GVL8" s="876"/>
      <c r="GVM8" s="876"/>
      <c r="GVN8" s="876"/>
      <c r="GVO8" s="876"/>
      <c r="GVP8" s="877"/>
      <c r="GVQ8" s="876"/>
      <c r="GVR8" s="876"/>
      <c r="GVS8" s="876"/>
      <c r="GVT8" s="876"/>
      <c r="GVU8" s="876"/>
      <c r="GVV8" s="876"/>
      <c r="GVW8" s="877"/>
      <c r="GVX8" s="876"/>
      <c r="GVY8" s="876"/>
      <c r="GVZ8" s="876"/>
      <c r="GWA8" s="876"/>
      <c r="GWB8" s="876"/>
      <c r="GWC8" s="876"/>
      <c r="GWD8" s="877"/>
      <c r="GWE8" s="876"/>
      <c r="GWF8" s="876"/>
      <c r="GWG8" s="876"/>
      <c r="GWH8" s="876"/>
      <c r="GWI8" s="876"/>
      <c r="GWJ8" s="876"/>
      <c r="GWK8" s="877"/>
      <c r="GWL8" s="876"/>
      <c r="GWM8" s="876"/>
      <c r="GWN8" s="876"/>
      <c r="GWO8" s="876"/>
      <c r="GWP8" s="876"/>
      <c r="GWQ8" s="876"/>
      <c r="GWR8" s="877"/>
      <c r="GWS8" s="876"/>
      <c r="GWT8" s="876"/>
      <c r="GWU8" s="876"/>
      <c r="GWV8" s="876"/>
      <c r="GWW8" s="876"/>
      <c r="GWX8" s="876"/>
      <c r="GWY8" s="877"/>
      <c r="GWZ8" s="876"/>
      <c r="GXA8" s="876"/>
      <c r="GXB8" s="876"/>
      <c r="GXC8" s="876"/>
      <c r="GXD8" s="876"/>
      <c r="GXE8" s="876"/>
      <c r="GXF8" s="877"/>
      <c r="GXG8" s="876"/>
      <c r="GXH8" s="876"/>
      <c r="GXI8" s="876"/>
      <c r="GXJ8" s="876"/>
      <c r="GXK8" s="876"/>
      <c r="GXL8" s="876"/>
      <c r="GXM8" s="877"/>
      <c r="GXN8" s="876"/>
      <c r="GXO8" s="876"/>
      <c r="GXP8" s="876"/>
      <c r="GXQ8" s="876"/>
      <c r="GXR8" s="876"/>
      <c r="GXS8" s="876"/>
      <c r="GXT8" s="877"/>
      <c r="GXU8" s="876"/>
      <c r="GXV8" s="876"/>
      <c r="GXW8" s="876"/>
      <c r="GXX8" s="876"/>
      <c r="GXY8" s="876"/>
      <c r="GXZ8" s="876"/>
      <c r="GYA8" s="877"/>
      <c r="GYB8" s="876"/>
      <c r="GYC8" s="876"/>
      <c r="GYD8" s="876"/>
      <c r="GYE8" s="876"/>
      <c r="GYF8" s="876"/>
      <c r="GYG8" s="876"/>
      <c r="GYH8" s="877"/>
      <c r="GYI8" s="876"/>
      <c r="GYJ8" s="876"/>
      <c r="GYK8" s="876"/>
      <c r="GYL8" s="876"/>
      <c r="GYM8" s="876"/>
      <c r="GYN8" s="876"/>
      <c r="GYO8" s="877"/>
      <c r="GYP8" s="876"/>
      <c r="GYQ8" s="876"/>
      <c r="GYR8" s="876"/>
      <c r="GYS8" s="876"/>
      <c r="GYT8" s="876"/>
      <c r="GYU8" s="876"/>
      <c r="GYV8" s="877"/>
      <c r="GYW8" s="876"/>
      <c r="GYX8" s="876"/>
      <c r="GYY8" s="876"/>
      <c r="GYZ8" s="876"/>
      <c r="GZA8" s="876"/>
      <c r="GZB8" s="876"/>
      <c r="GZC8" s="877"/>
      <c r="GZD8" s="876"/>
      <c r="GZE8" s="876"/>
      <c r="GZF8" s="876"/>
      <c r="GZG8" s="876"/>
      <c r="GZH8" s="876"/>
      <c r="GZI8" s="876"/>
      <c r="GZJ8" s="877"/>
      <c r="GZK8" s="876"/>
      <c r="GZL8" s="876"/>
      <c r="GZM8" s="876"/>
      <c r="GZN8" s="876"/>
      <c r="GZO8" s="876"/>
      <c r="GZP8" s="876"/>
      <c r="GZQ8" s="877"/>
      <c r="GZR8" s="876"/>
      <c r="GZS8" s="876"/>
      <c r="GZT8" s="876"/>
      <c r="GZU8" s="876"/>
      <c r="GZV8" s="876"/>
      <c r="GZW8" s="876"/>
      <c r="GZX8" s="877"/>
      <c r="GZY8" s="876"/>
      <c r="GZZ8" s="876"/>
      <c r="HAA8" s="876"/>
      <c r="HAB8" s="876"/>
      <c r="HAC8" s="876"/>
      <c r="HAD8" s="876"/>
      <c r="HAE8" s="877"/>
      <c r="HAF8" s="876"/>
      <c r="HAG8" s="876"/>
      <c r="HAH8" s="876"/>
      <c r="HAI8" s="876"/>
      <c r="HAJ8" s="876"/>
      <c r="HAK8" s="876"/>
      <c r="HAL8" s="877"/>
      <c r="HAM8" s="876"/>
      <c r="HAN8" s="876"/>
      <c r="HAO8" s="876"/>
      <c r="HAP8" s="876"/>
      <c r="HAQ8" s="876"/>
      <c r="HAR8" s="876"/>
      <c r="HAS8" s="877"/>
      <c r="HAT8" s="876"/>
      <c r="HAU8" s="876"/>
      <c r="HAV8" s="876"/>
      <c r="HAW8" s="876"/>
      <c r="HAX8" s="876"/>
      <c r="HAY8" s="876"/>
      <c r="HAZ8" s="877"/>
      <c r="HBA8" s="876"/>
      <c r="HBB8" s="876"/>
      <c r="HBC8" s="876"/>
      <c r="HBD8" s="876"/>
      <c r="HBE8" s="876"/>
      <c r="HBF8" s="876"/>
      <c r="HBG8" s="877"/>
      <c r="HBH8" s="876"/>
      <c r="HBI8" s="876"/>
      <c r="HBJ8" s="876"/>
      <c r="HBK8" s="876"/>
      <c r="HBL8" s="876"/>
      <c r="HBM8" s="876"/>
      <c r="HBN8" s="877"/>
      <c r="HBO8" s="876"/>
      <c r="HBP8" s="876"/>
      <c r="HBQ8" s="876"/>
      <c r="HBR8" s="876"/>
      <c r="HBS8" s="876"/>
      <c r="HBT8" s="876"/>
      <c r="HBU8" s="877"/>
      <c r="HBV8" s="876"/>
      <c r="HBW8" s="876"/>
      <c r="HBX8" s="876"/>
      <c r="HBY8" s="876"/>
      <c r="HBZ8" s="876"/>
      <c r="HCA8" s="876"/>
      <c r="HCB8" s="877"/>
      <c r="HCC8" s="876"/>
      <c r="HCD8" s="876"/>
      <c r="HCE8" s="876"/>
      <c r="HCF8" s="876"/>
      <c r="HCG8" s="876"/>
      <c r="HCH8" s="876"/>
      <c r="HCI8" s="877"/>
      <c r="HCJ8" s="876"/>
      <c r="HCK8" s="876"/>
      <c r="HCL8" s="876"/>
      <c r="HCM8" s="876"/>
      <c r="HCN8" s="876"/>
      <c r="HCO8" s="876"/>
      <c r="HCP8" s="877"/>
      <c r="HCQ8" s="876"/>
      <c r="HCR8" s="876"/>
      <c r="HCS8" s="876"/>
      <c r="HCT8" s="876"/>
      <c r="HCU8" s="876"/>
      <c r="HCV8" s="876"/>
      <c r="HCW8" s="877"/>
      <c r="HCX8" s="876"/>
      <c r="HCY8" s="876"/>
      <c r="HCZ8" s="876"/>
      <c r="HDA8" s="876"/>
      <c r="HDB8" s="876"/>
      <c r="HDC8" s="876"/>
      <c r="HDD8" s="877"/>
      <c r="HDE8" s="876"/>
      <c r="HDF8" s="876"/>
      <c r="HDG8" s="876"/>
      <c r="HDH8" s="876"/>
      <c r="HDI8" s="876"/>
      <c r="HDJ8" s="876"/>
      <c r="HDK8" s="877"/>
      <c r="HDL8" s="876"/>
      <c r="HDM8" s="876"/>
      <c r="HDN8" s="876"/>
      <c r="HDO8" s="876"/>
      <c r="HDP8" s="876"/>
      <c r="HDQ8" s="876"/>
      <c r="HDR8" s="877"/>
      <c r="HDS8" s="876"/>
      <c r="HDT8" s="876"/>
      <c r="HDU8" s="876"/>
      <c r="HDV8" s="876"/>
      <c r="HDW8" s="876"/>
      <c r="HDX8" s="876"/>
      <c r="HDY8" s="877"/>
      <c r="HDZ8" s="876"/>
      <c r="HEA8" s="876"/>
      <c r="HEB8" s="876"/>
      <c r="HEC8" s="876"/>
      <c r="HED8" s="876"/>
      <c r="HEE8" s="876"/>
      <c r="HEF8" s="877"/>
      <c r="HEG8" s="876"/>
      <c r="HEH8" s="876"/>
      <c r="HEI8" s="876"/>
      <c r="HEJ8" s="876"/>
      <c r="HEK8" s="876"/>
      <c r="HEL8" s="876"/>
      <c r="HEM8" s="877"/>
      <c r="HEN8" s="876"/>
      <c r="HEO8" s="876"/>
      <c r="HEP8" s="876"/>
      <c r="HEQ8" s="876"/>
      <c r="HER8" s="876"/>
      <c r="HES8" s="876"/>
      <c r="HET8" s="877"/>
      <c r="HEU8" s="876"/>
      <c r="HEV8" s="876"/>
      <c r="HEW8" s="876"/>
      <c r="HEX8" s="876"/>
      <c r="HEY8" s="876"/>
      <c r="HEZ8" s="876"/>
      <c r="HFA8" s="877"/>
      <c r="HFB8" s="876"/>
      <c r="HFC8" s="876"/>
      <c r="HFD8" s="876"/>
      <c r="HFE8" s="876"/>
      <c r="HFF8" s="876"/>
      <c r="HFG8" s="876"/>
      <c r="HFH8" s="877"/>
      <c r="HFI8" s="876"/>
      <c r="HFJ8" s="876"/>
      <c r="HFK8" s="876"/>
      <c r="HFL8" s="876"/>
      <c r="HFM8" s="876"/>
      <c r="HFN8" s="876"/>
      <c r="HFO8" s="877"/>
      <c r="HFP8" s="876"/>
      <c r="HFQ8" s="876"/>
      <c r="HFR8" s="876"/>
      <c r="HFS8" s="876"/>
      <c r="HFT8" s="876"/>
      <c r="HFU8" s="876"/>
      <c r="HFV8" s="877"/>
      <c r="HFW8" s="876"/>
      <c r="HFX8" s="876"/>
      <c r="HFY8" s="876"/>
      <c r="HFZ8" s="876"/>
      <c r="HGA8" s="876"/>
      <c r="HGB8" s="876"/>
      <c r="HGC8" s="877"/>
      <c r="HGD8" s="876"/>
      <c r="HGE8" s="876"/>
      <c r="HGF8" s="876"/>
      <c r="HGG8" s="876"/>
      <c r="HGH8" s="876"/>
      <c r="HGI8" s="876"/>
      <c r="HGJ8" s="877"/>
      <c r="HGK8" s="876"/>
      <c r="HGL8" s="876"/>
      <c r="HGM8" s="876"/>
      <c r="HGN8" s="876"/>
      <c r="HGO8" s="876"/>
      <c r="HGP8" s="876"/>
      <c r="HGQ8" s="877"/>
      <c r="HGR8" s="876"/>
      <c r="HGS8" s="876"/>
      <c r="HGT8" s="876"/>
      <c r="HGU8" s="876"/>
      <c r="HGV8" s="876"/>
      <c r="HGW8" s="876"/>
      <c r="HGX8" s="877"/>
      <c r="HGY8" s="876"/>
      <c r="HGZ8" s="876"/>
      <c r="HHA8" s="876"/>
      <c r="HHB8" s="876"/>
      <c r="HHC8" s="876"/>
      <c r="HHD8" s="876"/>
      <c r="HHE8" s="877"/>
      <c r="HHF8" s="876"/>
      <c r="HHG8" s="876"/>
      <c r="HHH8" s="876"/>
      <c r="HHI8" s="876"/>
      <c r="HHJ8" s="876"/>
      <c r="HHK8" s="876"/>
      <c r="HHL8" s="877"/>
      <c r="HHM8" s="876"/>
      <c r="HHN8" s="876"/>
      <c r="HHO8" s="876"/>
      <c r="HHP8" s="876"/>
      <c r="HHQ8" s="876"/>
      <c r="HHR8" s="876"/>
      <c r="HHS8" s="877"/>
      <c r="HHT8" s="876"/>
      <c r="HHU8" s="876"/>
      <c r="HHV8" s="876"/>
      <c r="HHW8" s="876"/>
      <c r="HHX8" s="876"/>
      <c r="HHY8" s="876"/>
      <c r="HHZ8" s="877"/>
      <c r="HIA8" s="876"/>
      <c r="HIB8" s="876"/>
      <c r="HIC8" s="876"/>
      <c r="HID8" s="876"/>
      <c r="HIE8" s="876"/>
      <c r="HIF8" s="876"/>
      <c r="HIG8" s="877"/>
      <c r="HIH8" s="876"/>
      <c r="HII8" s="876"/>
      <c r="HIJ8" s="876"/>
      <c r="HIK8" s="876"/>
      <c r="HIL8" s="876"/>
      <c r="HIM8" s="876"/>
      <c r="HIN8" s="877"/>
      <c r="HIO8" s="876"/>
      <c r="HIP8" s="876"/>
      <c r="HIQ8" s="876"/>
      <c r="HIR8" s="876"/>
      <c r="HIS8" s="876"/>
      <c r="HIT8" s="876"/>
      <c r="HIU8" s="877"/>
      <c r="HIV8" s="876"/>
      <c r="HIW8" s="876"/>
      <c r="HIX8" s="876"/>
      <c r="HIY8" s="876"/>
      <c r="HIZ8" s="876"/>
      <c r="HJA8" s="876"/>
      <c r="HJB8" s="877"/>
      <c r="HJC8" s="876"/>
      <c r="HJD8" s="876"/>
      <c r="HJE8" s="876"/>
      <c r="HJF8" s="876"/>
      <c r="HJG8" s="876"/>
      <c r="HJH8" s="876"/>
      <c r="HJI8" s="877"/>
      <c r="HJJ8" s="876"/>
      <c r="HJK8" s="876"/>
      <c r="HJL8" s="876"/>
      <c r="HJM8" s="876"/>
      <c r="HJN8" s="876"/>
      <c r="HJO8" s="876"/>
      <c r="HJP8" s="877"/>
      <c r="HJQ8" s="876"/>
      <c r="HJR8" s="876"/>
      <c r="HJS8" s="876"/>
      <c r="HJT8" s="876"/>
      <c r="HJU8" s="876"/>
      <c r="HJV8" s="876"/>
      <c r="HJW8" s="877"/>
      <c r="HJX8" s="876"/>
      <c r="HJY8" s="876"/>
      <c r="HJZ8" s="876"/>
      <c r="HKA8" s="876"/>
      <c r="HKB8" s="876"/>
      <c r="HKC8" s="876"/>
      <c r="HKD8" s="877"/>
      <c r="HKE8" s="876"/>
      <c r="HKF8" s="876"/>
      <c r="HKG8" s="876"/>
      <c r="HKH8" s="876"/>
      <c r="HKI8" s="876"/>
      <c r="HKJ8" s="876"/>
      <c r="HKK8" s="877"/>
      <c r="HKL8" s="876"/>
      <c r="HKM8" s="876"/>
      <c r="HKN8" s="876"/>
      <c r="HKO8" s="876"/>
      <c r="HKP8" s="876"/>
      <c r="HKQ8" s="876"/>
      <c r="HKR8" s="877"/>
      <c r="HKS8" s="876"/>
      <c r="HKT8" s="876"/>
      <c r="HKU8" s="876"/>
      <c r="HKV8" s="876"/>
      <c r="HKW8" s="876"/>
      <c r="HKX8" s="876"/>
      <c r="HKY8" s="877"/>
      <c r="HKZ8" s="876"/>
      <c r="HLA8" s="876"/>
      <c r="HLB8" s="876"/>
      <c r="HLC8" s="876"/>
      <c r="HLD8" s="876"/>
      <c r="HLE8" s="876"/>
      <c r="HLF8" s="877"/>
      <c r="HLG8" s="876"/>
      <c r="HLH8" s="876"/>
      <c r="HLI8" s="876"/>
      <c r="HLJ8" s="876"/>
      <c r="HLK8" s="876"/>
      <c r="HLL8" s="876"/>
      <c r="HLM8" s="877"/>
      <c r="HLN8" s="876"/>
      <c r="HLO8" s="876"/>
      <c r="HLP8" s="876"/>
      <c r="HLQ8" s="876"/>
      <c r="HLR8" s="876"/>
      <c r="HLS8" s="876"/>
      <c r="HLT8" s="877"/>
      <c r="HLU8" s="876"/>
      <c r="HLV8" s="876"/>
      <c r="HLW8" s="876"/>
      <c r="HLX8" s="876"/>
      <c r="HLY8" s="876"/>
      <c r="HLZ8" s="876"/>
      <c r="HMA8" s="877"/>
      <c r="HMB8" s="876"/>
      <c r="HMC8" s="876"/>
      <c r="HMD8" s="876"/>
      <c r="HME8" s="876"/>
      <c r="HMF8" s="876"/>
      <c r="HMG8" s="876"/>
      <c r="HMH8" s="877"/>
      <c r="HMI8" s="876"/>
      <c r="HMJ8" s="876"/>
      <c r="HMK8" s="876"/>
      <c r="HML8" s="876"/>
      <c r="HMM8" s="876"/>
      <c r="HMN8" s="876"/>
      <c r="HMO8" s="877"/>
      <c r="HMP8" s="876"/>
      <c r="HMQ8" s="876"/>
      <c r="HMR8" s="876"/>
      <c r="HMS8" s="876"/>
      <c r="HMT8" s="876"/>
      <c r="HMU8" s="876"/>
      <c r="HMV8" s="877"/>
      <c r="HMW8" s="876"/>
      <c r="HMX8" s="876"/>
      <c r="HMY8" s="876"/>
      <c r="HMZ8" s="876"/>
      <c r="HNA8" s="876"/>
      <c r="HNB8" s="876"/>
      <c r="HNC8" s="877"/>
      <c r="HND8" s="876"/>
      <c r="HNE8" s="876"/>
      <c r="HNF8" s="876"/>
      <c r="HNG8" s="876"/>
      <c r="HNH8" s="876"/>
      <c r="HNI8" s="876"/>
      <c r="HNJ8" s="877"/>
      <c r="HNK8" s="876"/>
      <c r="HNL8" s="876"/>
      <c r="HNM8" s="876"/>
      <c r="HNN8" s="876"/>
      <c r="HNO8" s="876"/>
      <c r="HNP8" s="876"/>
      <c r="HNQ8" s="877"/>
      <c r="HNR8" s="876"/>
      <c r="HNS8" s="876"/>
      <c r="HNT8" s="876"/>
      <c r="HNU8" s="876"/>
      <c r="HNV8" s="876"/>
      <c r="HNW8" s="876"/>
      <c r="HNX8" s="877"/>
      <c r="HNY8" s="876"/>
      <c r="HNZ8" s="876"/>
      <c r="HOA8" s="876"/>
      <c r="HOB8" s="876"/>
      <c r="HOC8" s="876"/>
      <c r="HOD8" s="876"/>
      <c r="HOE8" s="877"/>
      <c r="HOF8" s="876"/>
      <c r="HOG8" s="876"/>
      <c r="HOH8" s="876"/>
      <c r="HOI8" s="876"/>
      <c r="HOJ8" s="876"/>
      <c r="HOK8" s="876"/>
      <c r="HOL8" s="877"/>
      <c r="HOM8" s="876"/>
      <c r="HON8" s="876"/>
      <c r="HOO8" s="876"/>
      <c r="HOP8" s="876"/>
      <c r="HOQ8" s="876"/>
      <c r="HOR8" s="876"/>
      <c r="HOS8" s="877"/>
      <c r="HOT8" s="876"/>
      <c r="HOU8" s="876"/>
      <c r="HOV8" s="876"/>
      <c r="HOW8" s="876"/>
      <c r="HOX8" s="876"/>
      <c r="HOY8" s="876"/>
      <c r="HOZ8" s="877"/>
      <c r="HPA8" s="876"/>
      <c r="HPB8" s="876"/>
      <c r="HPC8" s="876"/>
      <c r="HPD8" s="876"/>
      <c r="HPE8" s="876"/>
      <c r="HPF8" s="876"/>
      <c r="HPG8" s="877"/>
      <c r="HPH8" s="876"/>
      <c r="HPI8" s="876"/>
      <c r="HPJ8" s="876"/>
      <c r="HPK8" s="876"/>
      <c r="HPL8" s="876"/>
      <c r="HPM8" s="876"/>
      <c r="HPN8" s="877"/>
      <c r="HPO8" s="876"/>
      <c r="HPP8" s="876"/>
      <c r="HPQ8" s="876"/>
      <c r="HPR8" s="876"/>
      <c r="HPS8" s="876"/>
      <c r="HPT8" s="876"/>
      <c r="HPU8" s="877"/>
      <c r="HPV8" s="876"/>
      <c r="HPW8" s="876"/>
      <c r="HPX8" s="876"/>
      <c r="HPY8" s="876"/>
      <c r="HPZ8" s="876"/>
      <c r="HQA8" s="876"/>
      <c r="HQB8" s="877"/>
      <c r="HQC8" s="876"/>
      <c r="HQD8" s="876"/>
      <c r="HQE8" s="876"/>
      <c r="HQF8" s="876"/>
      <c r="HQG8" s="876"/>
      <c r="HQH8" s="876"/>
      <c r="HQI8" s="877"/>
      <c r="HQJ8" s="876"/>
      <c r="HQK8" s="876"/>
      <c r="HQL8" s="876"/>
      <c r="HQM8" s="876"/>
      <c r="HQN8" s="876"/>
      <c r="HQO8" s="876"/>
      <c r="HQP8" s="877"/>
      <c r="HQQ8" s="876"/>
      <c r="HQR8" s="876"/>
      <c r="HQS8" s="876"/>
      <c r="HQT8" s="876"/>
      <c r="HQU8" s="876"/>
      <c r="HQV8" s="876"/>
      <c r="HQW8" s="877"/>
      <c r="HQX8" s="876"/>
      <c r="HQY8" s="876"/>
      <c r="HQZ8" s="876"/>
      <c r="HRA8" s="876"/>
      <c r="HRB8" s="876"/>
      <c r="HRC8" s="876"/>
      <c r="HRD8" s="877"/>
      <c r="HRE8" s="876"/>
      <c r="HRF8" s="876"/>
      <c r="HRG8" s="876"/>
      <c r="HRH8" s="876"/>
      <c r="HRI8" s="876"/>
      <c r="HRJ8" s="876"/>
      <c r="HRK8" s="877"/>
      <c r="HRL8" s="876"/>
      <c r="HRM8" s="876"/>
      <c r="HRN8" s="876"/>
      <c r="HRO8" s="876"/>
      <c r="HRP8" s="876"/>
      <c r="HRQ8" s="876"/>
      <c r="HRR8" s="877"/>
      <c r="HRS8" s="876"/>
      <c r="HRT8" s="876"/>
      <c r="HRU8" s="876"/>
      <c r="HRV8" s="876"/>
      <c r="HRW8" s="876"/>
      <c r="HRX8" s="876"/>
      <c r="HRY8" s="877"/>
      <c r="HRZ8" s="876"/>
      <c r="HSA8" s="876"/>
      <c r="HSB8" s="876"/>
      <c r="HSC8" s="876"/>
      <c r="HSD8" s="876"/>
      <c r="HSE8" s="876"/>
      <c r="HSF8" s="877"/>
      <c r="HSG8" s="876"/>
      <c r="HSH8" s="876"/>
      <c r="HSI8" s="876"/>
      <c r="HSJ8" s="876"/>
      <c r="HSK8" s="876"/>
      <c r="HSL8" s="876"/>
      <c r="HSM8" s="877"/>
      <c r="HSN8" s="876"/>
      <c r="HSO8" s="876"/>
      <c r="HSP8" s="876"/>
      <c r="HSQ8" s="876"/>
      <c r="HSR8" s="876"/>
      <c r="HSS8" s="876"/>
      <c r="HST8" s="877"/>
      <c r="HSU8" s="876"/>
      <c r="HSV8" s="876"/>
      <c r="HSW8" s="876"/>
      <c r="HSX8" s="876"/>
      <c r="HSY8" s="876"/>
      <c r="HSZ8" s="876"/>
      <c r="HTA8" s="877"/>
      <c r="HTB8" s="876"/>
      <c r="HTC8" s="876"/>
      <c r="HTD8" s="876"/>
      <c r="HTE8" s="876"/>
      <c r="HTF8" s="876"/>
      <c r="HTG8" s="876"/>
      <c r="HTH8" s="877"/>
      <c r="HTI8" s="876"/>
      <c r="HTJ8" s="876"/>
      <c r="HTK8" s="876"/>
      <c r="HTL8" s="876"/>
      <c r="HTM8" s="876"/>
      <c r="HTN8" s="876"/>
      <c r="HTO8" s="877"/>
      <c r="HTP8" s="876"/>
      <c r="HTQ8" s="876"/>
      <c r="HTR8" s="876"/>
      <c r="HTS8" s="876"/>
      <c r="HTT8" s="876"/>
      <c r="HTU8" s="876"/>
      <c r="HTV8" s="877"/>
      <c r="HTW8" s="876"/>
      <c r="HTX8" s="876"/>
      <c r="HTY8" s="876"/>
      <c r="HTZ8" s="876"/>
      <c r="HUA8" s="876"/>
      <c r="HUB8" s="876"/>
      <c r="HUC8" s="877"/>
      <c r="HUD8" s="876"/>
      <c r="HUE8" s="876"/>
      <c r="HUF8" s="876"/>
      <c r="HUG8" s="876"/>
      <c r="HUH8" s="876"/>
      <c r="HUI8" s="876"/>
      <c r="HUJ8" s="877"/>
      <c r="HUK8" s="876"/>
      <c r="HUL8" s="876"/>
      <c r="HUM8" s="876"/>
      <c r="HUN8" s="876"/>
      <c r="HUO8" s="876"/>
      <c r="HUP8" s="876"/>
      <c r="HUQ8" s="877"/>
      <c r="HUR8" s="876"/>
      <c r="HUS8" s="876"/>
      <c r="HUT8" s="876"/>
      <c r="HUU8" s="876"/>
      <c r="HUV8" s="876"/>
      <c r="HUW8" s="876"/>
      <c r="HUX8" s="877"/>
      <c r="HUY8" s="876"/>
      <c r="HUZ8" s="876"/>
      <c r="HVA8" s="876"/>
      <c r="HVB8" s="876"/>
      <c r="HVC8" s="876"/>
      <c r="HVD8" s="876"/>
      <c r="HVE8" s="877"/>
      <c r="HVF8" s="876"/>
      <c r="HVG8" s="876"/>
      <c r="HVH8" s="876"/>
      <c r="HVI8" s="876"/>
      <c r="HVJ8" s="876"/>
      <c r="HVK8" s="876"/>
      <c r="HVL8" s="877"/>
      <c r="HVM8" s="876"/>
      <c r="HVN8" s="876"/>
      <c r="HVO8" s="876"/>
      <c r="HVP8" s="876"/>
      <c r="HVQ8" s="876"/>
      <c r="HVR8" s="876"/>
      <c r="HVS8" s="877"/>
      <c r="HVT8" s="876"/>
      <c r="HVU8" s="876"/>
      <c r="HVV8" s="876"/>
      <c r="HVW8" s="876"/>
      <c r="HVX8" s="876"/>
      <c r="HVY8" s="876"/>
      <c r="HVZ8" s="877"/>
      <c r="HWA8" s="876"/>
      <c r="HWB8" s="876"/>
      <c r="HWC8" s="876"/>
      <c r="HWD8" s="876"/>
      <c r="HWE8" s="876"/>
      <c r="HWF8" s="876"/>
      <c r="HWG8" s="877"/>
      <c r="HWH8" s="876"/>
      <c r="HWI8" s="876"/>
      <c r="HWJ8" s="876"/>
      <c r="HWK8" s="876"/>
      <c r="HWL8" s="876"/>
      <c r="HWM8" s="876"/>
      <c r="HWN8" s="877"/>
      <c r="HWO8" s="876"/>
      <c r="HWP8" s="876"/>
      <c r="HWQ8" s="876"/>
      <c r="HWR8" s="876"/>
      <c r="HWS8" s="876"/>
      <c r="HWT8" s="876"/>
      <c r="HWU8" s="877"/>
      <c r="HWV8" s="876"/>
      <c r="HWW8" s="876"/>
      <c r="HWX8" s="876"/>
      <c r="HWY8" s="876"/>
      <c r="HWZ8" s="876"/>
      <c r="HXA8" s="876"/>
      <c r="HXB8" s="877"/>
      <c r="HXC8" s="876"/>
      <c r="HXD8" s="876"/>
      <c r="HXE8" s="876"/>
      <c r="HXF8" s="876"/>
      <c r="HXG8" s="876"/>
      <c r="HXH8" s="876"/>
      <c r="HXI8" s="877"/>
      <c r="HXJ8" s="876"/>
      <c r="HXK8" s="876"/>
      <c r="HXL8" s="876"/>
      <c r="HXM8" s="876"/>
      <c r="HXN8" s="876"/>
      <c r="HXO8" s="876"/>
      <c r="HXP8" s="877"/>
      <c r="HXQ8" s="876"/>
      <c r="HXR8" s="876"/>
      <c r="HXS8" s="876"/>
      <c r="HXT8" s="876"/>
      <c r="HXU8" s="876"/>
      <c r="HXV8" s="876"/>
      <c r="HXW8" s="877"/>
      <c r="HXX8" s="876"/>
      <c r="HXY8" s="876"/>
      <c r="HXZ8" s="876"/>
      <c r="HYA8" s="876"/>
      <c r="HYB8" s="876"/>
      <c r="HYC8" s="876"/>
      <c r="HYD8" s="877"/>
      <c r="HYE8" s="876"/>
      <c r="HYF8" s="876"/>
      <c r="HYG8" s="876"/>
      <c r="HYH8" s="876"/>
      <c r="HYI8" s="876"/>
      <c r="HYJ8" s="876"/>
      <c r="HYK8" s="877"/>
      <c r="HYL8" s="876"/>
      <c r="HYM8" s="876"/>
      <c r="HYN8" s="876"/>
      <c r="HYO8" s="876"/>
      <c r="HYP8" s="876"/>
      <c r="HYQ8" s="876"/>
      <c r="HYR8" s="877"/>
      <c r="HYS8" s="876"/>
      <c r="HYT8" s="876"/>
      <c r="HYU8" s="876"/>
      <c r="HYV8" s="876"/>
      <c r="HYW8" s="876"/>
      <c r="HYX8" s="876"/>
      <c r="HYY8" s="877"/>
      <c r="HYZ8" s="876"/>
      <c r="HZA8" s="876"/>
      <c r="HZB8" s="876"/>
      <c r="HZC8" s="876"/>
      <c r="HZD8" s="876"/>
      <c r="HZE8" s="876"/>
      <c r="HZF8" s="877"/>
      <c r="HZG8" s="876"/>
      <c r="HZH8" s="876"/>
      <c r="HZI8" s="876"/>
      <c r="HZJ8" s="876"/>
      <c r="HZK8" s="876"/>
      <c r="HZL8" s="876"/>
      <c r="HZM8" s="877"/>
      <c r="HZN8" s="876"/>
      <c r="HZO8" s="876"/>
      <c r="HZP8" s="876"/>
      <c r="HZQ8" s="876"/>
      <c r="HZR8" s="876"/>
      <c r="HZS8" s="876"/>
      <c r="HZT8" s="877"/>
      <c r="HZU8" s="876"/>
      <c r="HZV8" s="876"/>
      <c r="HZW8" s="876"/>
      <c r="HZX8" s="876"/>
      <c r="HZY8" s="876"/>
      <c r="HZZ8" s="876"/>
      <c r="IAA8" s="877"/>
      <c r="IAB8" s="876"/>
      <c r="IAC8" s="876"/>
      <c r="IAD8" s="876"/>
      <c r="IAE8" s="876"/>
      <c r="IAF8" s="876"/>
      <c r="IAG8" s="876"/>
      <c r="IAH8" s="877"/>
      <c r="IAI8" s="876"/>
      <c r="IAJ8" s="876"/>
      <c r="IAK8" s="876"/>
      <c r="IAL8" s="876"/>
      <c r="IAM8" s="876"/>
      <c r="IAN8" s="876"/>
      <c r="IAO8" s="877"/>
      <c r="IAP8" s="876"/>
      <c r="IAQ8" s="876"/>
      <c r="IAR8" s="876"/>
      <c r="IAS8" s="876"/>
      <c r="IAT8" s="876"/>
      <c r="IAU8" s="876"/>
      <c r="IAV8" s="877"/>
      <c r="IAW8" s="876"/>
      <c r="IAX8" s="876"/>
      <c r="IAY8" s="876"/>
      <c r="IAZ8" s="876"/>
      <c r="IBA8" s="876"/>
      <c r="IBB8" s="876"/>
      <c r="IBC8" s="877"/>
      <c r="IBD8" s="876"/>
      <c r="IBE8" s="876"/>
      <c r="IBF8" s="876"/>
      <c r="IBG8" s="876"/>
      <c r="IBH8" s="876"/>
      <c r="IBI8" s="876"/>
      <c r="IBJ8" s="877"/>
      <c r="IBK8" s="876"/>
      <c r="IBL8" s="876"/>
      <c r="IBM8" s="876"/>
      <c r="IBN8" s="876"/>
      <c r="IBO8" s="876"/>
      <c r="IBP8" s="876"/>
      <c r="IBQ8" s="877"/>
      <c r="IBR8" s="876"/>
      <c r="IBS8" s="876"/>
      <c r="IBT8" s="876"/>
      <c r="IBU8" s="876"/>
      <c r="IBV8" s="876"/>
      <c r="IBW8" s="876"/>
      <c r="IBX8" s="877"/>
      <c r="IBY8" s="876"/>
      <c r="IBZ8" s="876"/>
      <c r="ICA8" s="876"/>
      <c r="ICB8" s="876"/>
      <c r="ICC8" s="876"/>
      <c r="ICD8" s="876"/>
      <c r="ICE8" s="877"/>
      <c r="ICF8" s="876"/>
      <c r="ICG8" s="876"/>
      <c r="ICH8" s="876"/>
      <c r="ICI8" s="876"/>
      <c r="ICJ8" s="876"/>
      <c r="ICK8" s="876"/>
      <c r="ICL8" s="877"/>
      <c r="ICM8" s="876"/>
      <c r="ICN8" s="876"/>
      <c r="ICO8" s="876"/>
      <c r="ICP8" s="876"/>
      <c r="ICQ8" s="876"/>
      <c r="ICR8" s="876"/>
      <c r="ICS8" s="877"/>
      <c r="ICT8" s="876"/>
      <c r="ICU8" s="876"/>
      <c r="ICV8" s="876"/>
      <c r="ICW8" s="876"/>
      <c r="ICX8" s="876"/>
      <c r="ICY8" s="876"/>
      <c r="ICZ8" s="877"/>
      <c r="IDA8" s="876"/>
      <c r="IDB8" s="876"/>
      <c r="IDC8" s="876"/>
      <c r="IDD8" s="876"/>
      <c r="IDE8" s="876"/>
      <c r="IDF8" s="876"/>
      <c r="IDG8" s="877"/>
      <c r="IDH8" s="876"/>
      <c r="IDI8" s="876"/>
      <c r="IDJ8" s="876"/>
      <c r="IDK8" s="876"/>
      <c r="IDL8" s="876"/>
      <c r="IDM8" s="876"/>
      <c r="IDN8" s="877"/>
      <c r="IDO8" s="876"/>
      <c r="IDP8" s="876"/>
      <c r="IDQ8" s="876"/>
      <c r="IDR8" s="876"/>
      <c r="IDS8" s="876"/>
      <c r="IDT8" s="876"/>
      <c r="IDU8" s="877"/>
      <c r="IDV8" s="876"/>
      <c r="IDW8" s="876"/>
      <c r="IDX8" s="876"/>
      <c r="IDY8" s="876"/>
      <c r="IDZ8" s="876"/>
      <c r="IEA8" s="876"/>
      <c r="IEB8" s="877"/>
      <c r="IEC8" s="876"/>
      <c r="IED8" s="876"/>
      <c r="IEE8" s="876"/>
      <c r="IEF8" s="876"/>
      <c r="IEG8" s="876"/>
      <c r="IEH8" s="876"/>
      <c r="IEI8" s="877"/>
      <c r="IEJ8" s="876"/>
      <c r="IEK8" s="876"/>
      <c r="IEL8" s="876"/>
      <c r="IEM8" s="876"/>
      <c r="IEN8" s="876"/>
      <c r="IEO8" s="876"/>
      <c r="IEP8" s="877"/>
      <c r="IEQ8" s="876"/>
      <c r="IER8" s="876"/>
      <c r="IES8" s="876"/>
      <c r="IET8" s="876"/>
      <c r="IEU8" s="876"/>
      <c r="IEV8" s="876"/>
      <c r="IEW8" s="877"/>
      <c r="IEX8" s="876"/>
      <c r="IEY8" s="876"/>
      <c r="IEZ8" s="876"/>
      <c r="IFA8" s="876"/>
      <c r="IFB8" s="876"/>
      <c r="IFC8" s="876"/>
      <c r="IFD8" s="877"/>
      <c r="IFE8" s="876"/>
      <c r="IFF8" s="876"/>
      <c r="IFG8" s="876"/>
      <c r="IFH8" s="876"/>
      <c r="IFI8" s="876"/>
      <c r="IFJ8" s="876"/>
      <c r="IFK8" s="877"/>
      <c r="IFL8" s="876"/>
      <c r="IFM8" s="876"/>
      <c r="IFN8" s="876"/>
      <c r="IFO8" s="876"/>
      <c r="IFP8" s="876"/>
      <c r="IFQ8" s="876"/>
      <c r="IFR8" s="877"/>
      <c r="IFS8" s="876"/>
      <c r="IFT8" s="876"/>
      <c r="IFU8" s="876"/>
      <c r="IFV8" s="876"/>
      <c r="IFW8" s="876"/>
      <c r="IFX8" s="876"/>
      <c r="IFY8" s="877"/>
      <c r="IFZ8" s="876"/>
      <c r="IGA8" s="876"/>
      <c r="IGB8" s="876"/>
      <c r="IGC8" s="876"/>
      <c r="IGD8" s="876"/>
      <c r="IGE8" s="876"/>
      <c r="IGF8" s="877"/>
      <c r="IGG8" s="876"/>
      <c r="IGH8" s="876"/>
      <c r="IGI8" s="876"/>
      <c r="IGJ8" s="876"/>
      <c r="IGK8" s="876"/>
      <c r="IGL8" s="876"/>
      <c r="IGM8" s="877"/>
      <c r="IGN8" s="876"/>
      <c r="IGO8" s="876"/>
      <c r="IGP8" s="876"/>
      <c r="IGQ8" s="876"/>
      <c r="IGR8" s="876"/>
      <c r="IGS8" s="876"/>
      <c r="IGT8" s="877"/>
      <c r="IGU8" s="876"/>
      <c r="IGV8" s="876"/>
      <c r="IGW8" s="876"/>
      <c r="IGX8" s="876"/>
      <c r="IGY8" s="876"/>
      <c r="IGZ8" s="876"/>
      <c r="IHA8" s="877"/>
      <c r="IHB8" s="876"/>
      <c r="IHC8" s="876"/>
      <c r="IHD8" s="876"/>
      <c r="IHE8" s="876"/>
      <c r="IHF8" s="876"/>
      <c r="IHG8" s="876"/>
      <c r="IHH8" s="877"/>
      <c r="IHI8" s="876"/>
      <c r="IHJ8" s="876"/>
      <c r="IHK8" s="876"/>
      <c r="IHL8" s="876"/>
      <c r="IHM8" s="876"/>
      <c r="IHN8" s="876"/>
      <c r="IHO8" s="877"/>
      <c r="IHP8" s="876"/>
      <c r="IHQ8" s="876"/>
      <c r="IHR8" s="876"/>
      <c r="IHS8" s="876"/>
      <c r="IHT8" s="876"/>
      <c r="IHU8" s="876"/>
      <c r="IHV8" s="877"/>
      <c r="IHW8" s="876"/>
      <c r="IHX8" s="876"/>
      <c r="IHY8" s="876"/>
      <c r="IHZ8" s="876"/>
      <c r="IIA8" s="876"/>
      <c r="IIB8" s="876"/>
      <c r="IIC8" s="877"/>
      <c r="IID8" s="876"/>
      <c r="IIE8" s="876"/>
      <c r="IIF8" s="876"/>
      <c r="IIG8" s="876"/>
      <c r="IIH8" s="876"/>
      <c r="III8" s="876"/>
      <c r="IIJ8" s="877"/>
      <c r="IIK8" s="876"/>
      <c r="IIL8" s="876"/>
      <c r="IIM8" s="876"/>
      <c r="IIN8" s="876"/>
      <c r="IIO8" s="876"/>
      <c r="IIP8" s="876"/>
      <c r="IIQ8" s="877"/>
      <c r="IIR8" s="876"/>
      <c r="IIS8" s="876"/>
      <c r="IIT8" s="876"/>
      <c r="IIU8" s="876"/>
      <c r="IIV8" s="876"/>
      <c r="IIW8" s="876"/>
      <c r="IIX8" s="877"/>
      <c r="IIY8" s="876"/>
      <c r="IIZ8" s="876"/>
      <c r="IJA8" s="876"/>
      <c r="IJB8" s="876"/>
      <c r="IJC8" s="876"/>
      <c r="IJD8" s="876"/>
      <c r="IJE8" s="877"/>
      <c r="IJF8" s="876"/>
      <c r="IJG8" s="876"/>
      <c r="IJH8" s="876"/>
      <c r="IJI8" s="876"/>
      <c r="IJJ8" s="876"/>
      <c r="IJK8" s="876"/>
      <c r="IJL8" s="877"/>
      <c r="IJM8" s="876"/>
      <c r="IJN8" s="876"/>
      <c r="IJO8" s="876"/>
      <c r="IJP8" s="876"/>
      <c r="IJQ8" s="876"/>
      <c r="IJR8" s="876"/>
      <c r="IJS8" s="877"/>
      <c r="IJT8" s="876"/>
      <c r="IJU8" s="876"/>
      <c r="IJV8" s="876"/>
      <c r="IJW8" s="876"/>
      <c r="IJX8" s="876"/>
      <c r="IJY8" s="876"/>
      <c r="IJZ8" s="877"/>
      <c r="IKA8" s="876"/>
      <c r="IKB8" s="876"/>
      <c r="IKC8" s="876"/>
      <c r="IKD8" s="876"/>
      <c r="IKE8" s="876"/>
      <c r="IKF8" s="876"/>
      <c r="IKG8" s="877"/>
      <c r="IKH8" s="876"/>
      <c r="IKI8" s="876"/>
      <c r="IKJ8" s="876"/>
      <c r="IKK8" s="876"/>
      <c r="IKL8" s="876"/>
      <c r="IKM8" s="876"/>
      <c r="IKN8" s="877"/>
      <c r="IKO8" s="876"/>
      <c r="IKP8" s="876"/>
      <c r="IKQ8" s="876"/>
      <c r="IKR8" s="876"/>
      <c r="IKS8" s="876"/>
      <c r="IKT8" s="876"/>
      <c r="IKU8" s="877"/>
      <c r="IKV8" s="876"/>
      <c r="IKW8" s="876"/>
      <c r="IKX8" s="876"/>
      <c r="IKY8" s="876"/>
      <c r="IKZ8" s="876"/>
      <c r="ILA8" s="876"/>
      <c r="ILB8" s="877"/>
      <c r="ILC8" s="876"/>
      <c r="ILD8" s="876"/>
      <c r="ILE8" s="876"/>
      <c r="ILF8" s="876"/>
      <c r="ILG8" s="876"/>
      <c r="ILH8" s="876"/>
      <c r="ILI8" s="877"/>
      <c r="ILJ8" s="876"/>
      <c r="ILK8" s="876"/>
      <c r="ILL8" s="876"/>
      <c r="ILM8" s="876"/>
      <c r="ILN8" s="876"/>
      <c r="ILO8" s="876"/>
      <c r="ILP8" s="877"/>
      <c r="ILQ8" s="876"/>
      <c r="ILR8" s="876"/>
      <c r="ILS8" s="876"/>
      <c r="ILT8" s="876"/>
      <c r="ILU8" s="876"/>
      <c r="ILV8" s="876"/>
      <c r="ILW8" s="877"/>
      <c r="ILX8" s="876"/>
      <c r="ILY8" s="876"/>
      <c r="ILZ8" s="876"/>
      <c r="IMA8" s="876"/>
      <c r="IMB8" s="876"/>
      <c r="IMC8" s="876"/>
      <c r="IMD8" s="877"/>
      <c r="IME8" s="876"/>
      <c r="IMF8" s="876"/>
      <c r="IMG8" s="876"/>
      <c r="IMH8" s="876"/>
      <c r="IMI8" s="876"/>
      <c r="IMJ8" s="876"/>
      <c r="IMK8" s="877"/>
      <c r="IML8" s="876"/>
      <c r="IMM8" s="876"/>
      <c r="IMN8" s="876"/>
      <c r="IMO8" s="876"/>
      <c r="IMP8" s="876"/>
      <c r="IMQ8" s="876"/>
      <c r="IMR8" s="877"/>
      <c r="IMS8" s="876"/>
      <c r="IMT8" s="876"/>
      <c r="IMU8" s="876"/>
      <c r="IMV8" s="876"/>
      <c r="IMW8" s="876"/>
      <c r="IMX8" s="876"/>
      <c r="IMY8" s="877"/>
      <c r="IMZ8" s="876"/>
      <c r="INA8" s="876"/>
      <c r="INB8" s="876"/>
      <c r="INC8" s="876"/>
      <c r="IND8" s="876"/>
      <c r="INE8" s="876"/>
      <c r="INF8" s="877"/>
      <c r="ING8" s="876"/>
      <c r="INH8" s="876"/>
      <c r="INI8" s="876"/>
      <c r="INJ8" s="876"/>
      <c r="INK8" s="876"/>
      <c r="INL8" s="876"/>
      <c r="INM8" s="877"/>
      <c r="INN8" s="876"/>
      <c r="INO8" s="876"/>
      <c r="INP8" s="876"/>
      <c r="INQ8" s="876"/>
      <c r="INR8" s="876"/>
      <c r="INS8" s="876"/>
      <c r="INT8" s="877"/>
      <c r="INU8" s="876"/>
      <c r="INV8" s="876"/>
      <c r="INW8" s="876"/>
      <c r="INX8" s="876"/>
      <c r="INY8" s="876"/>
      <c r="INZ8" s="876"/>
      <c r="IOA8" s="877"/>
      <c r="IOB8" s="876"/>
      <c r="IOC8" s="876"/>
      <c r="IOD8" s="876"/>
      <c r="IOE8" s="876"/>
      <c r="IOF8" s="876"/>
      <c r="IOG8" s="876"/>
      <c r="IOH8" s="877"/>
      <c r="IOI8" s="876"/>
      <c r="IOJ8" s="876"/>
      <c r="IOK8" s="876"/>
      <c r="IOL8" s="876"/>
      <c r="IOM8" s="876"/>
      <c r="ION8" s="876"/>
      <c r="IOO8" s="877"/>
      <c r="IOP8" s="876"/>
      <c r="IOQ8" s="876"/>
      <c r="IOR8" s="876"/>
      <c r="IOS8" s="876"/>
      <c r="IOT8" s="876"/>
      <c r="IOU8" s="876"/>
      <c r="IOV8" s="877"/>
      <c r="IOW8" s="876"/>
      <c r="IOX8" s="876"/>
      <c r="IOY8" s="876"/>
      <c r="IOZ8" s="876"/>
      <c r="IPA8" s="876"/>
      <c r="IPB8" s="876"/>
      <c r="IPC8" s="877"/>
      <c r="IPD8" s="876"/>
      <c r="IPE8" s="876"/>
      <c r="IPF8" s="876"/>
      <c r="IPG8" s="876"/>
      <c r="IPH8" s="876"/>
      <c r="IPI8" s="876"/>
      <c r="IPJ8" s="877"/>
      <c r="IPK8" s="876"/>
      <c r="IPL8" s="876"/>
      <c r="IPM8" s="876"/>
      <c r="IPN8" s="876"/>
      <c r="IPO8" s="876"/>
      <c r="IPP8" s="876"/>
      <c r="IPQ8" s="877"/>
      <c r="IPR8" s="876"/>
      <c r="IPS8" s="876"/>
      <c r="IPT8" s="876"/>
      <c r="IPU8" s="876"/>
      <c r="IPV8" s="876"/>
      <c r="IPW8" s="876"/>
      <c r="IPX8" s="877"/>
      <c r="IPY8" s="876"/>
      <c r="IPZ8" s="876"/>
      <c r="IQA8" s="876"/>
      <c r="IQB8" s="876"/>
      <c r="IQC8" s="876"/>
      <c r="IQD8" s="876"/>
      <c r="IQE8" s="877"/>
      <c r="IQF8" s="876"/>
      <c r="IQG8" s="876"/>
      <c r="IQH8" s="876"/>
      <c r="IQI8" s="876"/>
      <c r="IQJ8" s="876"/>
      <c r="IQK8" s="876"/>
      <c r="IQL8" s="877"/>
      <c r="IQM8" s="876"/>
      <c r="IQN8" s="876"/>
      <c r="IQO8" s="876"/>
      <c r="IQP8" s="876"/>
      <c r="IQQ8" s="876"/>
      <c r="IQR8" s="876"/>
      <c r="IQS8" s="877"/>
      <c r="IQT8" s="876"/>
      <c r="IQU8" s="876"/>
      <c r="IQV8" s="876"/>
      <c r="IQW8" s="876"/>
      <c r="IQX8" s="876"/>
      <c r="IQY8" s="876"/>
      <c r="IQZ8" s="877"/>
      <c r="IRA8" s="876"/>
      <c r="IRB8" s="876"/>
      <c r="IRC8" s="876"/>
      <c r="IRD8" s="876"/>
      <c r="IRE8" s="876"/>
      <c r="IRF8" s="876"/>
      <c r="IRG8" s="877"/>
      <c r="IRH8" s="876"/>
      <c r="IRI8" s="876"/>
      <c r="IRJ8" s="876"/>
      <c r="IRK8" s="876"/>
      <c r="IRL8" s="876"/>
      <c r="IRM8" s="876"/>
      <c r="IRN8" s="877"/>
      <c r="IRO8" s="876"/>
      <c r="IRP8" s="876"/>
      <c r="IRQ8" s="876"/>
      <c r="IRR8" s="876"/>
      <c r="IRS8" s="876"/>
      <c r="IRT8" s="876"/>
      <c r="IRU8" s="877"/>
      <c r="IRV8" s="876"/>
      <c r="IRW8" s="876"/>
      <c r="IRX8" s="876"/>
      <c r="IRY8" s="876"/>
      <c r="IRZ8" s="876"/>
      <c r="ISA8" s="876"/>
      <c r="ISB8" s="877"/>
      <c r="ISC8" s="876"/>
      <c r="ISD8" s="876"/>
      <c r="ISE8" s="876"/>
      <c r="ISF8" s="876"/>
      <c r="ISG8" s="876"/>
      <c r="ISH8" s="876"/>
      <c r="ISI8" s="877"/>
      <c r="ISJ8" s="876"/>
      <c r="ISK8" s="876"/>
      <c r="ISL8" s="876"/>
      <c r="ISM8" s="876"/>
      <c r="ISN8" s="876"/>
      <c r="ISO8" s="876"/>
      <c r="ISP8" s="877"/>
      <c r="ISQ8" s="876"/>
      <c r="ISR8" s="876"/>
      <c r="ISS8" s="876"/>
      <c r="IST8" s="876"/>
      <c r="ISU8" s="876"/>
      <c r="ISV8" s="876"/>
      <c r="ISW8" s="877"/>
      <c r="ISX8" s="876"/>
      <c r="ISY8" s="876"/>
      <c r="ISZ8" s="876"/>
      <c r="ITA8" s="876"/>
      <c r="ITB8" s="876"/>
      <c r="ITC8" s="876"/>
      <c r="ITD8" s="877"/>
      <c r="ITE8" s="876"/>
      <c r="ITF8" s="876"/>
      <c r="ITG8" s="876"/>
      <c r="ITH8" s="876"/>
      <c r="ITI8" s="876"/>
      <c r="ITJ8" s="876"/>
      <c r="ITK8" s="877"/>
      <c r="ITL8" s="876"/>
      <c r="ITM8" s="876"/>
      <c r="ITN8" s="876"/>
      <c r="ITO8" s="876"/>
      <c r="ITP8" s="876"/>
      <c r="ITQ8" s="876"/>
      <c r="ITR8" s="877"/>
      <c r="ITS8" s="876"/>
      <c r="ITT8" s="876"/>
      <c r="ITU8" s="876"/>
      <c r="ITV8" s="876"/>
      <c r="ITW8" s="876"/>
      <c r="ITX8" s="876"/>
      <c r="ITY8" s="877"/>
      <c r="ITZ8" s="876"/>
      <c r="IUA8" s="876"/>
      <c r="IUB8" s="876"/>
      <c r="IUC8" s="876"/>
      <c r="IUD8" s="876"/>
      <c r="IUE8" s="876"/>
      <c r="IUF8" s="877"/>
      <c r="IUG8" s="876"/>
      <c r="IUH8" s="876"/>
      <c r="IUI8" s="876"/>
      <c r="IUJ8" s="876"/>
      <c r="IUK8" s="876"/>
      <c r="IUL8" s="876"/>
      <c r="IUM8" s="877"/>
      <c r="IUN8" s="876"/>
      <c r="IUO8" s="876"/>
      <c r="IUP8" s="876"/>
      <c r="IUQ8" s="876"/>
      <c r="IUR8" s="876"/>
      <c r="IUS8" s="876"/>
      <c r="IUT8" s="877"/>
      <c r="IUU8" s="876"/>
      <c r="IUV8" s="876"/>
      <c r="IUW8" s="876"/>
      <c r="IUX8" s="876"/>
      <c r="IUY8" s="876"/>
      <c r="IUZ8" s="876"/>
      <c r="IVA8" s="877"/>
      <c r="IVB8" s="876"/>
      <c r="IVC8" s="876"/>
      <c r="IVD8" s="876"/>
      <c r="IVE8" s="876"/>
      <c r="IVF8" s="876"/>
      <c r="IVG8" s="876"/>
      <c r="IVH8" s="877"/>
      <c r="IVI8" s="876"/>
      <c r="IVJ8" s="876"/>
      <c r="IVK8" s="876"/>
      <c r="IVL8" s="876"/>
      <c r="IVM8" s="876"/>
      <c r="IVN8" s="876"/>
      <c r="IVO8" s="877"/>
      <c r="IVP8" s="876"/>
      <c r="IVQ8" s="876"/>
      <c r="IVR8" s="876"/>
      <c r="IVS8" s="876"/>
      <c r="IVT8" s="876"/>
      <c r="IVU8" s="876"/>
      <c r="IVV8" s="877"/>
      <c r="IVW8" s="876"/>
      <c r="IVX8" s="876"/>
      <c r="IVY8" s="876"/>
      <c r="IVZ8" s="876"/>
      <c r="IWA8" s="876"/>
      <c r="IWB8" s="876"/>
      <c r="IWC8" s="877"/>
      <c r="IWD8" s="876"/>
      <c r="IWE8" s="876"/>
      <c r="IWF8" s="876"/>
      <c r="IWG8" s="876"/>
      <c r="IWH8" s="876"/>
      <c r="IWI8" s="876"/>
      <c r="IWJ8" s="877"/>
      <c r="IWK8" s="876"/>
      <c r="IWL8" s="876"/>
      <c r="IWM8" s="876"/>
      <c r="IWN8" s="876"/>
      <c r="IWO8" s="876"/>
      <c r="IWP8" s="876"/>
      <c r="IWQ8" s="877"/>
      <c r="IWR8" s="876"/>
      <c r="IWS8" s="876"/>
      <c r="IWT8" s="876"/>
      <c r="IWU8" s="876"/>
      <c r="IWV8" s="876"/>
      <c r="IWW8" s="876"/>
      <c r="IWX8" s="877"/>
      <c r="IWY8" s="876"/>
      <c r="IWZ8" s="876"/>
      <c r="IXA8" s="876"/>
      <c r="IXB8" s="876"/>
      <c r="IXC8" s="876"/>
      <c r="IXD8" s="876"/>
      <c r="IXE8" s="877"/>
      <c r="IXF8" s="876"/>
      <c r="IXG8" s="876"/>
      <c r="IXH8" s="876"/>
      <c r="IXI8" s="876"/>
      <c r="IXJ8" s="876"/>
      <c r="IXK8" s="876"/>
      <c r="IXL8" s="877"/>
      <c r="IXM8" s="876"/>
      <c r="IXN8" s="876"/>
      <c r="IXO8" s="876"/>
      <c r="IXP8" s="876"/>
      <c r="IXQ8" s="876"/>
      <c r="IXR8" s="876"/>
      <c r="IXS8" s="877"/>
      <c r="IXT8" s="876"/>
      <c r="IXU8" s="876"/>
      <c r="IXV8" s="876"/>
      <c r="IXW8" s="876"/>
      <c r="IXX8" s="876"/>
      <c r="IXY8" s="876"/>
      <c r="IXZ8" s="877"/>
      <c r="IYA8" s="876"/>
      <c r="IYB8" s="876"/>
      <c r="IYC8" s="876"/>
      <c r="IYD8" s="876"/>
      <c r="IYE8" s="876"/>
      <c r="IYF8" s="876"/>
      <c r="IYG8" s="877"/>
      <c r="IYH8" s="876"/>
      <c r="IYI8" s="876"/>
      <c r="IYJ8" s="876"/>
      <c r="IYK8" s="876"/>
      <c r="IYL8" s="876"/>
      <c r="IYM8" s="876"/>
      <c r="IYN8" s="877"/>
      <c r="IYO8" s="876"/>
      <c r="IYP8" s="876"/>
      <c r="IYQ8" s="876"/>
      <c r="IYR8" s="876"/>
      <c r="IYS8" s="876"/>
      <c r="IYT8" s="876"/>
      <c r="IYU8" s="877"/>
      <c r="IYV8" s="876"/>
      <c r="IYW8" s="876"/>
      <c r="IYX8" s="876"/>
      <c r="IYY8" s="876"/>
      <c r="IYZ8" s="876"/>
      <c r="IZA8" s="876"/>
      <c r="IZB8" s="877"/>
      <c r="IZC8" s="876"/>
      <c r="IZD8" s="876"/>
      <c r="IZE8" s="876"/>
      <c r="IZF8" s="876"/>
      <c r="IZG8" s="876"/>
      <c r="IZH8" s="876"/>
      <c r="IZI8" s="877"/>
      <c r="IZJ8" s="876"/>
      <c r="IZK8" s="876"/>
      <c r="IZL8" s="876"/>
      <c r="IZM8" s="876"/>
      <c r="IZN8" s="876"/>
      <c r="IZO8" s="876"/>
      <c r="IZP8" s="877"/>
      <c r="IZQ8" s="876"/>
      <c r="IZR8" s="876"/>
      <c r="IZS8" s="876"/>
      <c r="IZT8" s="876"/>
      <c r="IZU8" s="876"/>
      <c r="IZV8" s="876"/>
      <c r="IZW8" s="877"/>
      <c r="IZX8" s="876"/>
      <c r="IZY8" s="876"/>
      <c r="IZZ8" s="876"/>
      <c r="JAA8" s="876"/>
      <c r="JAB8" s="876"/>
      <c r="JAC8" s="876"/>
      <c r="JAD8" s="877"/>
      <c r="JAE8" s="876"/>
      <c r="JAF8" s="876"/>
      <c r="JAG8" s="876"/>
      <c r="JAH8" s="876"/>
      <c r="JAI8" s="876"/>
      <c r="JAJ8" s="876"/>
      <c r="JAK8" s="877"/>
      <c r="JAL8" s="876"/>
      <c r="JAM8" s="876"/>
      <c r="JAN8" s="876"/>
      <c r="JAO8" s="876"/>
      <c r="JAP8" s="876"/>
      <c r="JAQ8" s="876"/>
      <c r="JAR8" s="877"/>
      <c r="JAS8" s="876"/>
      <c r="JAT8" s="876"/>
      <c r="JAU8" s="876"/>
      <c r="JAV8" s="876"/>
      <c r="JAW8" s="876"/>
      <c r="JAX8" s="876"/>
      <c r="JAY8" s="877"/>
      <c r="JAZ8" s="876"/>
      <c r="JBA8" s="876"/>
      <c r="JBB8" s="876"/>
      <c r="JBC8" s="876"/>
      <c r="JBD8" s="876"/>
      <c r="JBE8" s="876"/>
      <c r="JBF8" s="877"/>
      <c r="JBG8" s="876"/>
      <c r="JBH8" s="876"/>
      <c r="JBI8" s="876"/>
      <c r="JBJ8" s="876"/>
      <c r="JBK8" s="876"/>
      <c r="JBL8" s="876"/>
      <c r="JBM8" s="877"/>
      <c r="JBN8" s="876"/>
      <c r="JBO8" s="876"/>
      <c r="JBP8" s="876"/>
      <c r="JBQ8" s="876"/>
      <c r="JBR8" s="876"/>
      <c r="JBS8" s="876"/>
      <c r="JBT8" s="877"/>
      <c r="JBU8" s="876"/>
      <c r="JBV8" s="876"/>
      <c r="JBW8" s="876"/>
      <c r="JBX8" s="876"/>
      <c r="JBY8" s="876"/>
      <c r="JBZ8" s="876"/>
      <c r="JCA8" s="877"/>
      <c r="JCB8" s="876"/>
      <c r="JCC8" s="876"/>
      <c r="JCD8" s="876"/>
      <c r="JCE8" s="876"/>
      <c r="JCF8" s="876"/>
      <c r="JCG8" s="876"/>
      <c r="JCH8" s="877"/>
      <c r="JCI8" s="876"/>
      <c r="JCJ8" s="876"/>
      <c r="JCK8" s="876"/>
      <c r="JCL8" s="876"/>
      <c r="JCM8" s="876"/>
      <c r="JCN8" s="876"/>
      <c r="JCO8" s="877"/>
      <c r="JCP8" s="876"/>
      <c r="JCQ8" s="876"/>
      <c r="JCR8" s="876"/>
      <c r="JCS8" s="876"/>
      <c r="JCT8" s="876"/>
      <c r="JCU8" s="876"/>
      <c r="JCV8" s="877"/>
      <c r="JCW8" s="876"/>
      <c r="JCX8" s="876"/>
      <c r="JCY8" s="876"/>
      <c r="JCZ8" s="876"/>
      <c r="JDA8" s="876"/>
      <c r="JDB8" s="876"/>
      <c r="JDC8" s="877"/>
      <c r="JDD8" s="876"/>
      <c r="JDE8" s="876"/>
      <c r="JDF8" s="876"/>
      <c r="JDG8" s="876"/>
      <c r="JDH8" s="876"/>
      <c r="JDI8" s="876"/>
      <c r="JDJ8" s="877"/>
      <c r="JDK8" s="876"/>
      <c r="JDL8" s="876"/>
      <c r="JDM8" s="876"/>
      <c r="JDN8" s="876"/>
      <c r="JDO8" s="876"/>
      <c r="JDP8" s="876"/>
      <c r="JDQ8" s="877"/>
      <c r="JDR8" s="876"/>
      <c r="JDS8" s="876"/>
      <c r="JDT8" s="876"/>
      <c r="JDU8" s="876"/>
      <c r="JDV8" s="876"/>
      <c r="JDW8" s="876"/>
      <c r="JDX8" s="877"/>
      <c r="JDY8" s="876"/>
      <c r="JDZ8" s="876"/>
      <c r="JEA8" s="876"/>
      <c r="JEB8" s="876"/>
      <c r="JEC8" s="876"/>
      <c r="JED8" s="876"/>
      <c r="JEE8" s="877"/>
      <c r="JEF8" s="876"/>
      <c r="JEG8" s="876"/>
      <c r="JEH8" s="876"/>
      <c r="JEI8" s="876"/>
      <c r="JEJ8" s="876"/>
      <c r="JEK8" s="876"/>
      <c r="JEL8" s="877"/>
      <c r="JEM8" s="876"/>
      <c r="JEN8" s="876"/>
      <c r="JEO8" s="876"/>
      <c r="JEP8" s="876"/>
      <c r="JEQ8" s="876"/>
      <c r="JER8" s="876"/>
      <c r="JES8" s="877"/>
      <c r="JET8" s="876"/>
      <c r="JEU8" s="876"/>
      <c r="JEV8" s="876"/>
      <c r="JEW8" s="876"/>
      <c r="JEX8" s="876"/>
      <c r="JEY8" s="876"/>
      <c r="JEZ8" s="877"/>
      <c r="JFA8" s="876"/>
      <c r="JFB8" s="876"/>
      <c r="JFC8" s="876"/>
      <c r="JFD8" s="876"/>
      <c r="JFE8" s="876"/>
      <c r="JFF8" s="876"/>
      <c r="JFG8" s="877"/>
      <c r="JFH8" s="876"/>
      <c r="JFI8" s="876"/>
      <c r="JFJ8" s="876"/>
      <c r="JFK8" s="876"/>
      <c r="JFL8" s="876"/>
      <c r="JFM8" s="876"/>
      <c r="JFN8" s="877"/>
      <c r="JFO8" s="876"/>
      <c r="JFP8" s="876"/>
      <c r="JFQ8" s="876"/>
      <c r="JFR8" s="876"/>
      <c r="JFS8" s="876"/>
      <c r="JFT8" s="876"/>
      <c r="JFU8" s="877"/>
      <c r="JFV8" s="876"/>
      <c r="JFW8" s="876"/>
      <c r="JFX8" s="876"/>
      <c r="JFY8" s="876"/>
      <c r="JFZ8" s="876"/>
      <c r="JGA8" s="876"/>
      <c r="JGB8" s="877"/>
      <c r="JGC8" s="876"/>
      <c r="JGD8" s="876"/>
      <c r="JGE8" s="876"/>
      <c r="JGF8" s="876"/>
      <c r="JGG8" s="876"/>
      <c r="JGH8" s="876"/>
      <c r="JGI8" s="877"/>
      <c r="JGJ8" s="876"/>
      <c r="JGK8" s="876"/>
      <c r="JGL8" s="876"/>
      <c r="JGM8" s="876"/>
      <c r="JGN8" s="876"/>
      <c r="JGO8" s="876"/>
      <c r="JGP8" s="877"/>
      <c r="JGQ8" s="876"/>
      <c r="JGR8" s="876"/>
      <c r="JGS8" s="876"/>
      <c r="JGT8" s="876"/>
      <c r="JGU8" s="876"/>
      <c r="JGV8" s="876"/>
      <c r="JGW8" s="877"/>
      <c r="JGX8" s="876"/>
      <c r="JGY8" s="876"/>
      <c r="JGZ8" s="876"/>
      <c r="JHA8" s="876"/>
      <c r="JHB8" s="876"/>
      <c r="JHC8" s="876"/>
      <c r="JHD8" s="877"/>
      <c r="JHE8" s="876"/>
      <c r="JHF8" s="876"/>
      <c r="JHG8" s="876"/>
      <c r="JHH8" s="876"/>
      <c r="JHI8" s="876"/>
      <c r="JHJ8" s="876"/>
      <c r="JHK8" s="877"/>
      <c r="JHL8" s="876"/>
      <c r="JHM8" s="876"/>
      <c r="JHN8" s="876"/>
      <c r="JHO8" s="876"/>
      <c r="JHP8" s="876"/>
      <c r="JHQ8" s="876"/>
      <c r="JHR8" s="877"/>
      <c r="JHS8" s="876"/>
      <c r="JHT8" s="876"/>
      <c r="JHU8" s="876"/>
      <c r="JHV8" s="876"/>
      <c r="JHW8" s="876"/>
      <c r="JHX8" s="876"/>
      <c r="JHY8" s="877"/>
      <c r="JHZ8" s="876"/>
      <c r="JIA8" s="876"/>
      <c r="JIB8" s="876"/>
      <c r="JIC8" s="876"/>
      <c r="JID8" s="876"/>
      <c r="JIE8" s="876"/>
      <c r="JIF8" s="877"/>
      <c r="JIG8" s="876"/>
      <c r="JIH8" s="876"/>
      <c r="JII8" s="876"/>
      <c r="JIJ8" s="876"/>
      <c r="JIK8" s="876"/>
      <c r="JIL8" s="876"/>
      <c r="JIM8" s="877"/>
      <c r="JIN8" s="876"/>
      <c r="JIO8" s="876"/>
      <c r="JIP8" s="876"/>
      <c r="JIQ8" s="876"/>
      <c r="JIR8" s="876"/>
      <c r="JIS8" s="876"/>
      <c r="JIT8" s="877"/>
      <c r="JIU8" s="876"/>
      <c r="JIV8" s="876"/>
      <c r="JIW8" s="876"/>
      <c r="JIX8" s="876"/>
      <c r="JIY8" s="876"/>
      <c r="JIZ8" s="876"/>
      <c r="JJA8" s="877"/>
      <c r="JJB8" s="876"/>
      <c r="JJC8" s="876"/>
      <c r="JJD8" s="876"/>
      <c r="JJE8" s="876"/>
      <c r="JJF8" s="876"/>
      <c r="JJG8" s="876"/>
      <c r="JJH8" s="877"/>
      <c r="JJI8" s="876"/>
      <c r="JJJ8" s="876"/>
      <c r="JJK8" s="876"/>
      <c r="JJL8" s="876"/>
      <c r="JJM8" s="876"/>
      <c r="JJN8" s="876"/>
      <c r="JJO8" s="877"/>
      <c r="JJP8" s="876"/>
      <c r="JJQ8" s="876"/>
      <c r="JJR8" s="876"/>
      <c r="JJS8" s="876"/>
      <c r="JJT8" s="876"/>
      <c r="JJU8" s="876"/>
      <c r="JJV8" s="877"/>
      <c r="JJW8" s="876"/>
      <c r="JJX8" s="876"/>
      <c r="JJY8" s="876"/>
      <c r="JJZ8" s="876"/>
      <c r="JKA8" s="876"/>
      <c r="JKB8" s="876"/>
      <c r="JKC8" s="877"/>
      <c r="JKD8" s="876"/>
      <c r="JKE8" s="876"/>
      <c r="JKF8" s="876"/>
      <c r="JKG8" s="876"/>
      <c r="JKH8" s="876"/>
      <c r="JKI8" s="876"/>
      <c r="JKJ8" s="877"/>
      <c r="JKK8" s="876"/>
      <c r="JKL8" s="876"/>
      <c r="JKM8" s="876"/>
      <c r="JKN8" s="876"/>
      <c r="JKO8" s="876"/>
      <c r="JKP8" s="876"/>
      <c r="JKQ8" s="877"/>
      <c r="JKR8" s="876"/>
      <c r="JKS8" s="876"/>
      <c r="JKT8" s="876"/>
      <c r="JKU8" s="876"/>
      <c r="JKV8" s="876"/>
      <c r="JKW8" s="876"/>
      <c r="JKX8" s="877"/>
      <c r="JKY8" s="876"/>
      <c r="JKZ8" s="876"/>
      <c r="JLA8" s="876"/>
      <c r="JLB8" s="876"/>
      <c r="JLC8" s="876"/>
      <c r="JLD8" s="876"/>
      <c r="JLE8" s="877"/>
      <c r="JLF8" s="876"/>
      <c r="JLG8" s="876"/>
      <c r="JLH8" s="876"/>
      <c r="JLI8" s="876"/>
      <c r="JLJ8" s="876"/>
      <c r="JLK8" s="876"/>
      <c r="JLL8" s="877"/>
      <c r="JLM8" s="876"/>
      <c r="JLN8" s="876"/>
      <c r="JLO8" s="876"/>
      <c r="JLP8" s="876"/>
      <c r="JLQ8" s="876"/>
      <c r="JLR8" s="876"/>
      <c r="JLS8" s="877"/>
      <c r="JLT8" s="876"/>
      <c r="JLU8" s="876"/>
      <c r="JLV8" s="876"/>
      <c r="JLW8" s="876"/>
      <c r="JLX8" s="876"/>
      <c r="JLY8" s="876"/>
      <c r="JLZ8" s="877"/>
      <c r="JMA8" s="876"/>
      <c r="JMB8" s="876"/>
      <c r="JMC8" s="876"/>
      <c r="JMD8" s="876"/>
      <c r="JME8" s="876"/>
      <c r="JMF8" s="876"/>
      <c r="JMG8" s="877"/>
      <c r="JMH8" s="876"/>
      <c r="JMI8" s="876"/>
      <c r="JMJ8" s="876"/>
      <c r="JMK8" s="876"/>
      <c r="JML8" s="876"/>
      <c r="JMM8" s="876"/>
      <c r="JMN8" s="877"/>
      <c r="JMO8" s="876"/>
      <c r="JMP8" s="876"/>
      <c r="JMQ8" s="876"/>
      <c r="JMR8" s="876"/>
      <c r="JMS8" s="876"/>
      <c r="JMT8" s="876"/>
      <c r="JMU8" s="877"/>
      <c r="JMV8" s="876"/>
      <c r="JMW8" s="876"/>
      <c r="JMX8" s="876"/>
      <c r="JMY8" s="876"/>
      <c r="JMZ8" s="876"/>
      <c r="JNA8" s="876"/>
      <c r="JNB8" s="877"/>
      <c r="JNC8" s="876"/>
      <c r="JND8" s="876"/>
      <c r="JNE8" s="876"/>
      <c r="JNF8" s="876"/>
      <c r="JNG8" s="876"/>
      <c r="JNH8" s="876"/>
      <c r="JNI8" s="877"/>
      <c r="JNJ8" s="876"/>
      <c r="JNK8" s="876"/>
      <c r="JNL8" s="876"/>
      <c r="JNM8" s="876"/>
      <c r="JNN8" s="876"/>
      <c r="JNO8" s="876"/>
      <c r="JNP8" s="877"/>
      <c r="JNQ8" s="876"/>
      <c r="JNR8" s="876"/>
      <c r="JNS8" s="876"/>
      <c r="JNT8" s="876"/>
      <c r="JNU8" s="876"/>
      <c r="JNV8" s="876"/>
      <c r="JNW8" s="877"/>
      <c r="JNX8" s="876"/>
      <c r="JNY8" s="876"/>
      <c r="JNZ8" s="876"/>
      <c r="JOA8" s="876"/>
      <c r="JOB8" s="876"/>
      <c r="JOC8" s="876"/>
      <c r="JOD8" s="877"/>
      <c r="JOE8" s="876"/>
      <c r="JOF8" s="876"/>
      <c r="JOG8" s="876"/>
      <c r="JOH8" s="876"/>
      <c r="JOI8" s="876"/>
      <c r="JOJ8" s="876"/>
      <c r="JOK8" s="877"/>
      <c r="JOL8" s="876"/>
      <c r="JOM8" s="876"/>
      <c r="JON8" s="876"/>
      <c r="JOO8" s="876"/>
      <c r="JOP8" s="876"/>
      <c r="JOQ8" s="876"/>
      <c r="JOR8" s="877"/>
      <c r="JOS8" s="876"/>
      <c r="JOT8" s="876"/>
      <c r="JOU8" s="876"/>
      <c r="JOV8" s="876"/>
      <c r="JOW8" s="876"/>
      <c r="JOX8" s="876"/>
      <c r="JOY8" s="877"/>
      <c r="JOZ8" s="876"/>
      <c r="JPA8" s="876"/>
      <c r="JPB8" s="876"/>
      <c r="JPC8" s="876"/>
      <c r="JPD8" s="876"/>
      <c r="JPE8" s="876"/>
      <c r="JPF8" s="877"/>
      <c r="JPG8" s="876"/>
      <c r="JPH8" s="876"/>
      <c r="JPI8" s="876"/>
      <c r="JPJ8" s="876"/>
      <c r="JPK8" s="876"/>
      <c r="JPL8" s="876"/>
      <c r="JPM8" s="877"/>
      <c r="JPN8" s="876"/>
      <c r="JPO8" s="876"/>
      <c r="JPP8" s="876"/>
      <c r="JPQ8" s="876"/>
      <c r="JPR8" s="876"/>
      <c r="JPS8" s="876"/>
      <c r="JPT8" s="877"/>
      <c r="JPU8" s="876"/>
      <c r="JPV8" s="876"/>
      <c r="JPW8" s="876"/>
      <c r="JPX8" s="876"/>
      <c r="JPY8" s="876"/>
      <c r="JPZ8" s="876"/>
      <c r="JQA8" s="877"/>
      <c r="JQB8" s="876"/>
      <c r="JQC8" s="876"/>
      <c r="JQD8" s="876"/>
      <c r="JQE8" s="876"/>
      <c r="JQF8" s="876"/>
      <c r="JQG8" s="876"/>
      <c r="JQH8" s="877"/>
      <c r="JQI8" s="876"/>
      <c r="JQJ8" s="876"/>
      <c r="JQK8" s="876"/>
      <c r="JQL8" s="876"/>
      <c r="JQM8" s="876"/>
      <c r="JQN8" s="876"/>
      <c r="JQO8" s="877"/>
      <c r="JQP8" s="876"/>
      <c r="JQQ8" s="876"/>
      <c r="JQR8" s="876"/>
      <c r="JQS8" s="876"/>
      <c r="JQT8" s="876"/>
      <c r="JQU8" s="876"/>
      <c r="JQV8" s="877"/>
      <c r="JQW8" s="876"/>
      <c r="JQX8" s="876"/>
      <c r="JQY8" s="876"/>
      <c r="JQZ8" s="876"/>
      <c r="JRA8" s="876"/>
      <c r="JRB8" s="876"/>
      <c r="JRC8" s="877"/>
      <c r="JRD8" s="876"/>
      <c r="JRE8" s="876"/>
      <c r="JRF8" s="876"/>
      <c r="JRG8" s="876"/>
      <c r="JRH8" s="876"/>
      <c r="JRI8" s="876"/>
      <c r="JRJ8" s="877"/>
      <c r="JRK8" s="876"/>
      <c r="JRL8" s="876"/>
      <c r="JRM8" s="876"/>
      <c r="JRN8" s="876"/>
      <c r="JRO8" s="876"/>
      <c r="JRP8" s="876"/>
      <c r="JRQ8" s="877"/>
      <c r="JRR8" s="876"/>
      <c r="JRS8" s="876"/>
      <c r="JRT8" s="876"/>
      <c r="JRU8" s="876"/>
      <c r="JRV8" s="876"/>
      <c r="JRW8" s="876"/>
      <c r="JRX8" s="877"/>
      <c r="JRY8" s="876"/>
      <c r="JRZ8" s="876"/>
      <c r="JSA8" s="876"/>
      <c r="JSB8" s="876"/>
      <c r="JSC8" s="876"/>
      <c r="JSD8" s="876"/>
      <c r="JSE8" s="877"/>
      <c r="JSF8" s="876"/>
      <c r="JSG8" s="876"/>
      <c r="JSH8" s="876"/>
      <c r="JSI8" s="876"/>
      <c r="JSJ8" s="876"/>
      <c r="JSK8" s="876"/>
      <c r="JSL8" s="877"/>
      <c r="JSM8" s="876"/>
      <c r="JSN8" s="876"/>
      <c r="JSO8" s="876"/>
      <c r="JSP8" s="876"/>
      <c r="JSQ8" s="876"/>
      <c r="JSR8" s="876"/>
      <c r="JSS8" s="877"/>
      <c r="JST8" s="876"/>
      <c r="JSU8" s="876"/>
      <c r="JSV8" s="876"/>
      <c r="JSW8" s="876"/>
      <c r="JSX8" s="876"/>
      <c r="JSY8" s="876"/>
      <c r="JSZ8" s="877"/>
      <c r="JTA8" s="876"/>
      <c r="JTB8" s="876"/>
      <c r="JTC8" s="876"/>
      <c r="JTD8" s="876"/>
      <c r="JTE8" s="876"/>
      <c r="JTF8" s="876"/>
      <c r="JTG8" s="877"/>
      <c r="JTH8" s="876"/>
      <c r="JTI8" s="876"/>
      <c r="JTJ8" s="876"/>
      <c r="JTK8" s="876"/>
      <c r="JTL8" s="876"/>
      <c r="JTM8" s="876"/>
      <c r="JTN8" s="877"/>
      <c r="JTO8" s="876"/>
      <c r="JTP8" s="876"/>
      <c r="JTQ8" s="876"/>
      <c r="JTR8" s="876"/>
      <c r="JTS8" s="876"/>
      <c r="JTT8" s="876"/>
      <c r="JTU8" s="877"/>
      <c r="JTV8" s="876"/>
      <c r="JTW8" s="876"/>
      <c r="JTX8" s="876"/>
      <c r="JTY8" s="876"/>
      <c r="JTZ8" s="876"/>
      <c r="JUA8" s="876"/>
      <c r="JUB8" s="877"/>
      <c r="JUC8" s="876"/>
      <c r="JUD8" s="876"/>
      <c r="JUE8" s="876"/>
      <c r="JUF8" s="876"/>
      <c r="JUG8" s="876"/>
      <c r="JUH8" s="876"/>
      <c r="JUI8" s="877"/>
      <c r="JUJ8" s="876"/>
      <c r="JUK8" s="876"/>
      <c r="JUL8" s="876"/>
      <c r="JUM8" s="876"/>
      <c r="JUN8" s="876"/>
      <c r="JUO8" s="876"/>
      <c r="JUP8" s="877"/>
      <c r="JUQ8" s="876"/>
      <c r="JUR8" s="876"/>
      <c r="JUS8" s="876"/>
      <c r="JUT8" s="876"/>
      <c r="JUU8" s="876"/>
      <c r="JUV8" s="876"/>
      <c r="JUW8" s="877"/>
      <c r="JUX8" s="876"/>
      <c r="JUY8" s="876"/>
      <c r="JUZ8" s="876"/>
      <c r="JVA8" s="876"/>
      <c r="JVB8" s="876"/>
      <c r="JVC8" s="876"/>
      <c r="JVD8" s="877"/>
      <c r="JVE8" s="876"/>
      <c r="JVF8" s="876"/>
      <c r="JVG8" s="876"/>
      <c r="JVH8" s="876"/>
      <c r="JVI8" s="876"/>
      <c r="JVJ8" s="876"/>
      <c r="JVK8" s="877"/>
      <c r="JVL8" s="876"/>
      <c r="JVM8" s="876"/>
      <c r="JVN8" s="876"/>
      <c r="JVO8" s="876"/>
      <c r="JVP8" s="876"/>
      <c r="JVQ8" s="876"/>
      <c r="JVR8" s="877"/>
      <c r="JVS8" s="876"/>
      <c r="JVT8" s="876"/>
      <c r="JVU8" s="876"/>
      <c r="JVV8" s="876"/>
      <c r="JVW8" s="876"/>
      <c r="JVX8" s="876"/>
      <c r="JVY8" s="877"/>
      <c r="JVZ8" s="876"/>
      <c r="JWA8" s="876"/>
      <c r="JWB8" s="876"/>
      <c r="JWC8" s="876"/>
      <c r="JWD8" s="876"/>
      <c r="JWE8" s="876"/>
      <c r="JWF8" s="877"/>
      <c r="JWG8" s="876"/>
      <c r="JWH8" s="876"/>
      <c r="JWI8" s="876"/>
      <c r="JWJ8" s="876"/>
      <c r="JWK8" s="876"/>
      <c r="JWL8" s="876"/>
      <c r="JWM8" s="877"/>
      <c r="JWN8" s="876"/>
      <c r="JWO8" s="876"/>
      <c r="JWP8" s="876"/>
      <c r="JWQ8" s="876"/>
      <c r="JWR8" s="876"/>
      <c r="JWS8" s="876"/>
      <c r="JWT8" s="877"/>
      <c r="JWU8" s="876"/>
      <c r="JWV8" s="876"/>
      <c r="JWW8" s="876"/>
      <c r="JWX8" s="876"/>
      <c r="JWY8" s="876"/>
      <c r="JWZ8" s="876"/>
      <c r="JXA8" s="877"/>
      <c r="JXB8" s="876"/>
      <c r="JXC8" s="876"/>
      <c r="JXD8" s="876"/>
      <c r="JXE8" s="876"/>
      <c r="JXF8" s="876"/>
      <c r="JXG8" s="876"/>
      <c r="JXH8" s="877"/>
      <c r="JXI8" s="876"/>
      <c r="JXJ8" s="876"/>
      <c r="JXK8" s="876"/>
      <c r="JXL8" s="876"/>
      <c r="JXM8" s="876"/>
      <c r="JXN8" s="876"/>
      <c r="JXO8" s="877"/>
      <c r="JXP8" s="876"/>
      <c r="JXQ8" s="876"/>
      <c r="JXR8" s="876"/>
      <c r="JXS8" s="876"/>
      <c r="JXT8" s="876"/>
      <c r="JXU8" s="876"/>
      <c r="JXV8" s="877"/>
      <c r="JXW8" s="876"/>
      <c r="JXX8" s="876"/>
      <c r="JXY8" s="876"/>
      <c r="JXZ8" s="876"/>
      <c r="JYA8" s="876"/>
      <c r="JYB8" s="876"/>
      <c r="JYC8" s="877"/>
      <c r="JYD8" s="876"/>
      <c r="JYE8" s="876"/>
      <c r="JYF8" s="876"/>
      <c r="JYG8" s="876"/>
      <c r="JYH8" s="876"/>
      <c r="JYI8" s="876"/>
      <c r="JYJ8" s="877"/>
      <c r="JYK8" s="876"/>
      <c r="JYL8" s="876"/>
      <c r="JYM8" s="876"/>
      <c r="JYN8" s="876"/>
      <c r="JYO8" s="876"/>
      <c r="JYP8" s="876"/>
      <c r="JYQ8" s="877"/>
      <c r="JYR8" s="876"/>
      <c r="JYS8" s="876"/>
      <c r="JYT8" s="876"/>
      <c r="JYU8" s="876"/>
      <c r="JYV8" s="876"/>
      <c r="JYW8" s="876"/>
      <c r="JYX8" s="877"/>
      <c r="JYY8" s="876"/>
      <c r="JYZ8" s="876"/>
      <c r="JZA8" s="876"/>
      <c r="JZB8" s="876"/>
      <c r="JZC8" s="876"/>
      <c r="JZD8" s="876"/>
      <c r="JZE8" s="877"/>
      <c r="JZF8" s="876"/>
      <c r="JZG8" s="876"/>
      <c r="JZH8" s="876"/>
      <c r="JZI8" s="876"/>
      <c r="JZJ8" s="876"/>
      <c r="JZK8" s="876"/>
      <c r="JZL8" s="877"/>
      <c r="JZM8" s="876"/>
      <c r="JZN8" s="876"/>
      <c r="JZO8" s="876"/>
      <c r="JZP8" s="876"/>
      <c r="JZQ8" s="876"/>
      <c r="JZR8" s="876"/>
      <c r="JZS8" s="877"/>
      <c r="JZT8" s="876"/>
      <c r="JZU8" s="876"/>
      <c r="JZV8" s="876"/>
      <c r="JZW8" s="876"/>
      <c r="JZX8" s="876"/>
      <c r="JZY8" s="876"/>
      <c r="JZZ8" s="877"/>
      <c r="KAA8" s="876"/>
      <c r="KAB8" s="876"/>
      <c r="KAC8" s="876"/>
      <c r="KAD8" s="876"/>
      <c r="KAE8" s="876"/>
      <c r="KAF8" s="876"/>
      <c r="KAG8" s="877"/>
      <c r="KAH8" s="876"/>
      <c r="KAI8" s="876"/>
      <c r="KAJ8" s="876"/>
      <c r="KAK8" s="876"/>
      <c r="KAL8" s="876"/>
      <c r="KAM8" s="876"/>
      <c r="KAN8" s="877"/>
      <c r="KAO8" s="876"/>
      <c r="KAP8" s="876"/>
      <c r="KAQ8" s="876"/>
      <c r="KAR8" s="876"/>
      <c r="KAS8" s="876"/>
      <c r="KAT8" s="876"/>
      <c r="KAU8" s="877"/>
      <c r="KAV8" s="876"/>
      <c r="KAW8" s="876"/>
      <c r="KAX8" s="876"/>
      <c r="KAY8" s="876"/>
      <c r="KAZ8" s="876"/>
      <c r="KBA8" s="876"/>
      <c r="KBB8" s="877"/>
      <c r="KBC8" s="876"/>
      <c r="KBD8" s="876"/>
      <c r="KBE8" s="876"/>
      <c r="KBF8" s="876"/>
      <c r="KBG8" s="876"/>
      <c r="KBH8" s="876"/>
      <c r="KBI8" s="877"/>
      <c r="KBJ8" s="876"/>
      <c r="KBK8" s="876"/>
      <c r="KBL8" s="876"/>
      <c r="KBM8" s="876"/>
      <c r="KBN8" s="876"/>
      <c r="KBO8" s="876"/>
      <c r="KBP8" s="877"/>
      <c r="KBQ8" s="876"/>
      <c r="KBR8" s="876"/>
      <c r="KBS8" s="876"/>
      <c r="KBT8" s="876"/>
      <c r="KBU8" s="876"/>
      <c r="KBV8" s="876"/>
      <c r="KBW8" s="877"/>
      <c r="KBX8" s="876"/>
      <c r="KBY8" s="876"/>
      <c r="KBZ8" s="876"/>
      <c r="KCA8" s="876"/>
      <c r="KCB8" s="876"/>
      <c r="KCC8" s="876"/>
      <c r="KCD8" s="877"/>
      <c r="KCE8" s="876"/>
      <c r="KCF8" s="876"/>
      <c r="KCG8" s="876"/>
      <c r="KCH8" s="876"/>
      <c r="KCI8" s="876"/>
      <c r="KCJ8" s="876"/>
      <c r="KCK8" s="877"/>
      <c r="KCL8" s="876"/>
      <c r="KCM8" s="876"/>
      <c r="KCN8" s="876"/>
      <c r="KCO8" s="876"/>
      <c r="KCP8" s="876"/>
      <c r="KCQ8" s="876"/>
      <c r="KCR8" s="877"/>
      <c r="KCS8" s="876"/>
      <c r="KCT8" s="876"/>
      <c r="KCU8" s="876"/>
      <c r="KCV8" s="876"/>
      <c r="KCW8" s="876"/>
      <c r="KCX8" s="876"/>
      <c r="KCY8" s="877"/>
      <c r="KCZ8" s="876"/>
      <c r="KDA8" s="876"/>
      <c r="KDB8" s="876"/>
      <c r="KDC8" s="876"/>
      <c r="KDD8" s="876"/>
      <c r="KDE8" s="876"/>
      <c r="KDF8" s="877"/>
      <c r="KDG8" s="876"/>
      <c r="KDH8" s="876"/>
      <c r="KDI8" s="876"/>
      <c r="KDJ8" s="876"/>
      <c r="KDK8" s="876"/>
      <c r="KDL8" s="876"/>
      <c r="KDM8" s="877"/>
      <c r="KDN8" s="876"/>
      <c r="KDO8" s="876"/>
      <c r="KDP8" s="876"/>
      <c r="KDQ8" s="876"/>
      <c r="KDR8" s="876"/>
      <c r="KDS8" s="876"/>
      <c r="KDT8" s="877"/>
      <c r="KDU8" s="876"/>
      <c r="KDV8" s="876"/>
      <c r="KDW8" s="876"/>
      <c r="KDX8" s="876"/>
      <c r="KDY8" s="876"/>
      <c r="KDZ8" s="876"/>
      <c r="KEA8" s="877"/>
      <c r="KEB8" s="876"/>
      <c r="KEC8" s="876"/>
      <c r="KED8" s="876"/>
      <c r="KEE8" s="876"/>
      <c r="KEF8" s="876"/>
      <c r="KEG8" s="876"/>
      <c r="KEH8" s="877"/>
      <c r="KEI8" s="876"/>
      <c r="KEJ8" s="876"/>
      <c r="KEK8" s="876"/>
      <c r="KEL8" s="876"/>
      <c r="KEM8" s="876"/>
      <c r="KEN8" s="876"/>
      <c r="KEO8" s="877"/>
      <c r="KEP8" s="876"/>
      <c r="KEQ8" s="876"/>
      <c r="KER8" s="876"/>
      <c r="KES8" s="876"/>
      <c r="KET8" s="876"/>
      <c r="KEU8" s="876"/>
      <c r="KEV8" s="877"/>
      <c r="KEW8" s="876"/>
      <c r="KEX8" s="876"/>
      <c r="KEY8" s="876"/>
      <c r="KEZ8" s="876"/>
      <c r="KFA8" s="876"/>
      <c r="KFB8" s="876"/>
      <c r="KFC8" s="877"/>
      <c r="KFD8" s="876"/>
      <c r="KFE8" s="876"/>
      <c r="KFF8" s="876"/>
      <c r="KFG8" s="876"/>
      <c r="KFH8" s="876"/>
      <c r="KFI8" s="876"/>
      <c r="KFJ8" s="877"/>
      <c r="KFK8" s="876"/>
      <c r="KFL8" s="876"/>
      <c r="KFM8" s="876"/>
      <c r="KFN8" s="876"/>
      <c r="KFO8" s="876"/>
      <c r="KFP8" s="876"/>
      <c r="KFQ8" s="877"/>
      <c r="KFR8" s="876"/>
      <c r="KFS8" s="876"/>
      <c r="KFT8" s="876"/>
      <c r="KFU8" s="876"/>
      <c r="KFV8" s="876"/>
      <c r="KFW8" s="876"/>
      <c r="KFX8" s="877"/>
      <c r="KFY8" s="876"/>
      <c r="KFZ8" s="876"/>
      <c r="KGA8" s="876"/>
      <c r="KGB8" s="876"/>
      <c r="KGC8" s="876"/>
      <c r="KGD8" s="876"/>
      <c r="KGE8" s="877"/>
      <c r="KGF8" s="876"/>
      <c r="KGG8" s="876"/>
      <c r="KGH8" s="876"/>
      <c r="KGI8" s="876"/>
      <c r="KGJ8" s="876"/>
      <c r="KGK8" s="876"/>
      <c r="KGL8" s="877"/>
      <c r="KGM8" s="876"/>
      <c r="KGN8" s="876"/>
      <c r="KGO8" s="876"/>
      <c r="KGP8" s="876"/>
      <c r="KGQ8" s="876"/>
      <c r="KGR8" s="876"/>
      <c r="KGS8" s="877"/>
      <c r="KGT8" s="876"/>
      <c r="KGU8" s="876"/>
      <c r="KGV8" s="876"/>
      <c r="KGW8" s="876"/>
      <c r="KGX8" s="876"/>
      <c r="KGY8" s="876"/>
      <c r="KGZ8" s="877"/>
      <c r="KHA8" s="876"/>
      <c r="KHB8" s="876"/>
      <c r="KHC8" s="876"/>
      <c r="KHD8" s="876"/>
      <c r="KHE8" s="876"/>
      <c r="KHF8" s="876"/>
      <c r="KHG8" s="877"/>
      <c r="KHH8" s="876"/>
      <c r="KHI8" s="876"/>
      <c r="KHJ8" s="876"/>
      <c r="KHK8" s="876"/>
      <c r="KHL8" s="876"/>
      <c r="KHM8" s="876"/>
      <c r="KHN8" s="877"/>
      <c r="KHO8" s="876"/>
      <c r="KHP8" s="876"/>
      <c r="KHQ8" s="876"/>
      <c r="KHR8" s="876"/>
      <c r="KHS8" s="876"/>
      <c r="KHT8" s="876"/>
      <c r="KHU8" s="877"/>
      <c r="KHV8" s="876"/>
      <c r="KHW8" s="876"/>
      <c r="KHX8" s="876"/>
      <c r="KHY8" s="876"/>
      <c r="KHZ8" s="876"/>
      <c r="KIA8" s="876"/>
      <c r="KIB8" s="877"/>
      <c r="KIC8" s="876"/>
      <c r="KID8" s="876"/>
      <c r="KIE8" s="876"/>
      <c r="KIF8" s="876"/>
      <c r="KIG8" s="876"/>
      <c r="KIH8" s="876"/>
      <c r="KII8" s="877"/>
      <c r="KIJ8" s="876"/>
      <c r="KIK8" s="876"/>
      <c r="KIL8" s="876"/>
      <c r="KIM8" s="876"/>
      <c r="KIN8" s="876"/>
      <c r="KIO8" s="876"/>
      <c r="KIP8" s="877"/>
      <c r="KIQ8" s="876"/>
      <c r="KIR8" s="876"/>
      <c r="KIS8" s="876"/>
      <c r="KIT8" s="876"/>
      <c r="KIU8" s="876"/>
      <c r="KIV8" s="876"/>
      <c r="KIW8" s="877"/>
      <c r="KIX8" s="876"/>
      <c r="KIY8" s="876"/>
      <c r="KIZ8" s="876"/>
      <c r="KJA8" s="876"/>
      <c r="KJB8" s="876"/>
      <c r="KJC8" s="876"/>
      <c r="KJD8" s="877"/>
      <c r="KJE8" s="876"/>
      <c r="KJF8" s="876"/>
      <c r="KJG8" s="876"/>
      <c r="KJH8" s="876"/>
      <c r="KJI8" s="876"/>
      <c r="KJJ8" s="876"/>
      <c r="KJK8" s="877"/>
      <c r="KJL8" s="876"/>
      <c r="KJM8" s="876"/>
      <c r="KJN8" s="876"/>
      <c r="KJO8" s="876"/>
      <c r="KJP8" s="876"/>
      <c r="KJQ8" s="876"/>
      <c r="KJR8" s="877"/>
      <c r="KJS8" s="876"/>
      <c r="KJT8" s="876"/>
      <c r="KJU8" s="876"/>
      <c r="KJV8" s="876"/>
      <c r="KJW8" s="876"/>
      <c r="KJX8" s="876"/>
      <c r="KJY8" s="877"/>
      <c r="KJZ8" s="876"/>
      <c r="KKA8" s="876"/>
      <c r="KKB8" s="876"/>
      <c r="KKC8" s="876"/>
      <c r="KKD8" s="876"/>
      <c r="KKE8" s="876"/>
      <c r="KKF8" s="877"/>
      <c r="KKG8" s="876"/>
      <c r="KKH8" s="876"/>
      <c r="KKI8" s="876"/>
      <c r="KKJ8" s="876"/>
      <c r="KKK8" s="876"/>
      <c r="KKL8" s="876"/>
      <c r="KKM8" s="877"/>
      <c r="KKN8" s="876"/>
      <c r="KKO8" s="876"/>
      <c r="KKP8" s="876"/>
      <c r="KKQ8" s="876"/>
      <c r="KKR8" s="876"/>
      <c r="KKS8" s="876"/>
      <c r="KKT8" s="877"/>
      <c r="KKU8" s="876"/>
      <c r="KKV8" s="876"/>
      <c r="KKW8" s="876"/>
      <c r="KKX8" s="876"/>
      <c r="KKY8" s="876"/>
      <c r="KKZ8" s="876"/>
      <c r="KLA8" s="877"/>
      <c r="KLB8" s="876"/>
      <c r="KLC8" s="876"/>
      <c r="KLD8" s="876"/>
      <c r="KLE8" s="876"/>
      <c r="KLF8" s="876"/>
      <c r="KLG8" s="876"/>
      <c r="KLH8" s="877"/>
      <c r="KLI8" s="876"/>
      <c r="KLJ8" s="876"/>
      <c r="KLK8" s="876"/>
      <c r="KLL8" s="876"/>
      <c r="KLM8" s="876"/>
      <c r="KLN8" s="876"/>
      <c r="KLO8" s="877"/>
      <c r="KLP8" s="876"/>
      <c r="KLQ8" s="876"/>
      <c r="KLR8" s="876"/>
      <c r="KLS8" s="876"/>
      <c r="KLT8" s="876"/>
      <c r="KLU8" s="876"/>
      <c r="KLV8" s="877"/>
      <c r="KLW8" s="876"/>
      <c r="KLX8" s="876"/>
      <c r="KLY8" s="876"/>
      <c r="KLZ8" s="876"/>
      <c r="KMA8" s="876"/>
      <c r="KMB8" s="876"/>
      <c r="KMC8" s="877"/>
      <c r="KMD8" s="876"/>
      <c r="KME8" s="876"/>
      <c r="KMF8" s="876"/>
      <c r="KMG8" s="876"/>
      <c r="KMH8" s="876"/>
      <c r="KMI8" s="876"/>
      <c r="KMJ8" s="877"/>
      <c r="KMK8" s="876"/>
      <c r="KML8" s="876"/>
      <c r="KMM8" s="876"/>
      <c r="KMN8" s="876"/>
      <c r="KMO8" s="876"/>
      <c r="KMP8" s="876"/>
      <c r="KMQ8" s="877"/>
      <c r="KMR8" s="876"/>
      <c r="KMS8" s="876"/>
      <c r="KMT8" s="876"/>
      <c r="KMU8" s="876"/>
      <c r="KMV8" s="876"/>
      <c r="KMW8" s="876"/>
      <c r="KMX8" s="877"/>
      <c r="KMY8" s="876"/>
      <c r="KMZ8" s="876"/>
      <c r="KNA8" s="876"/>
      <c r="KNB8" s="876"/>
      <c r="KNC8" s="876"/>
      <c r="KND8" s="876"/>
      <c r="KNE8" s="877"/>
      <c r="KNF8" s="876"/>
      <c r="KNG8" s="876"/>
      <c r="KNH8" s="876"/>
      <c r="KNI8" s="876"/>
      <c r="KNJ8" s="876"/>
      <c r="KNK8" s="876"/>
      <c r="KNL8" s="877"/>
      <c r="KNM8" s="876"/>
      <c r="KNN8" s="876"/>
      <c r="KNO8" s="876"/>
      <c r="KNP8" s="876"/>
      <c r="KNQ8" s="876"/>
      <c r="KNR8" s="876"/>
      <c r="KNS8" s="877"/>
      <c r="KNT8" s="876"/>
      <c r="KNU8" s="876"/>
      <c r="KNV8" s="876"/>
      <c r="KNW8" s="876"/>
      <c r="KNX8" s="876"/>
      <c r="KNY8" s="876"/>
      <c r="KNZ8" s="877"/>
      <c r="KOA8" s="876"/>
      <c r="KOB8" s="876"/>
      <c r="KOC8" s="876"/>
      <c r="KOD8" s="876"/>
      <c r="KOE8" s="876"/>
      <c r="KOF8" s="876"/>
      <c r="KOG8" s="877"/>
      <c r="KOH8" s="876"/>
      <c r="KOI8" s="876"/>
      <c r="KOJ8" s="876"/>
      <c r="KOK8" s="876"/>
      <c r="KOL8" s="876"/>
      <c r="KOM8" s="876"/>
      <c r="KON8" s="877"/>
      <c r="KOO8" s="876"/>
      <c r="KOP8" s="876"/>
      <c r="KOQ8" s="876"/>
      <c r="KOR8" s="876"/>
      <c r="KOS8" s="876"/>
      <c r="KOT8" s="876"/>
      <c r="KOU8" s="877"/>
      <c r="KOV8" s="876"/>
      <c r="KOW8" s="876"/>
      <c r="KOX8" s="876"/>
      <c r="KOY8" s="876"/>
      <c r="KOZ8" s="876"/>
      <c r="KPA8" s="876"/>
      <c r="KPB8" s="877"/>
      <c r="KPC8" s="876"/>
      <c r="KPD8" s="876"/>
      <c r="KPE8" s="876"/>
      <c r="KPF8" s="876"/>
      <c r="KPG8" s="876"/>
      <c r="KPH8" s="876"/>
      <c r="KPI8" s="877"/>
      <c r="KPJ8" s="876"/>
      <c r="KPK8" s="876"/>
      <c r="KPL8" s="876"/>
      <c r="KPM8" s="876"/>
      <c r="KPN8" s="876"/>
      <c r="KPO8" s="876"/>
      <c r="KPP8" s="877"/>
      <c r="KPQ8" s="876"/>
      <c r="KPR8" s="876"/>
      <c r="KPS8" s="876"/>
      <c r="KPT8" s="876"/>
      <c r="KPU8" s="876"/>
      <c r="KPV8" s="876"/>
      <c r="KPW8" s="877"/>
      <c r="KPX8" s="876"/>
      <c r="KPY8" s="876"/>
      <c r="KPZ8" s="876"/>
      <c r="KQA8" s="876"/>
      <c r="KQB8" s="876"/>
      <c r="KQC8" s="876"/>
      <c r="KQD8" s="877"/>
      <c r="KQE8" s="876"/>
      <c r="KQF8" s="876"/>
      <c r="KQG8" s="876"/>
      <c r="KQH8" s="876"/>
      <c r="KQI8" s="876"/>
      <c r="KQJ8" s="876"/>
      <c r="KQK8" s="877"/>
      <c r="KQL8" s="876"/>
      <c r="KQM8" s="876"/>
      <c r="KQN8" s="876"/>
      <c r="KQO8" s="876"/>
      <c r="KQP8" s="876"/>
      <c r="KQQ8" s="876"/>
      <c r="KQR8" s="877"/>
      <c r="KQS8" s="876"/>
      <c r="KQT8" s="876"/>
      <c r="KQU8" s="876"/>
      <c r="KQV8" s="876"/>
      <c r="KQW8" s="876"/>
      <c r="KQX8" s="876"/>
      <c r="KQY8" s="877"/>
      <c r="KQZ8" s="876"/>
      <c r="KRA8" s="876"/>
      <c r="KRB8" s="876"/>
      <c r="KRC8" s="876"/>
      <c r="KRD8" s="876"/>
      <c r="KRE8" s="876"/>
      <c r="KRF8" s="877"/>
      <c r="KRG8" s="876"/>
      <c r="KRH8" s="876"/>
      <c r="KRI8" s="876"/>
      <c r="KRJ8" s="876"/>
      <c r="KRK8" s="876"/>
      <c r="KRL8" s="876"/>
      <c r="KRM8" s="877"/>
      <c r="KRN8" s="876"/>
      <c r="KRO8" s="876"/>
      <c r="KRP8" s="876"/>
      <c r="KRQ8" s="876"/>
      <c r="KRR8" s="876"/>
      <c r="KRS8" s="876"/>
      <c r="KRT8" s="877"/>
      <c r="KRU8" s="876"/>
      <c r="KRV8" s="876"/>
      <c r="KRW8" s="876"/>
      <c r="KRX8" s="876"/>
      <c r="KRY8" s="876"/>
      <c r="KRZ8" s="876"/>
      <c r="KSA8" s="877"/>
      <c r="KSB8" s="876"/>
      <c r="KSC8" s="876"/>
      <c r="KSD8" s="876"/>
      <c r="KSE8" s="876"/>
      <c r="KSF8" s="876"/>
      <c r="KSG8" s="876"/>
      <c r="KSH8" s="877"/>
      <c r="KSI8" s="876"/>
      <c r="KSJ8" s="876"/>
      <c r="KSK8" s="876"/>
      <c r="KSL8" s="876"/>
      <c r="KSM8" s="876"/>
      <c r="KSN8" s="876"/>
      <c r="KSO8" s="877"/>
      <c r="KSP8" s="876"/>
      <c r="KSQ8" s="876"/>
      <c r="KSR8" s="876"/>
      <c r="KSS8" s="876"/>
      <c r="KST8" s="876"/>
      <c r="KSU8" s="876"/>
      <c r="KSV8" s="877"/>
      <c r="KSW8" s="876"/>
      <c r="KSX8" s="876"/>
      <c r="KSY8" s="876"/>
      <c r="KSZ8" s="876"/>
      <c r="KTA8" s="876"/>
      <c r="KTB8" s="876"/>
      <c r="KTC8" s="877"/>
      <c r="KTD8" s="876"/>
      <c r="KTE8" s="876"/>
      <c r="KTF8" s="876"/>
      <c r="KTG8" s="876"/>
      <c r="KTH8" s="876"/>
      <c r="KTI8" s="876"/>
      <c r="KTJ8" s="877"/>
      <c r="KTK8" s="876"/>
      <c r="KTL8" s="876"/>
      <c r="KTM8" s="876"/>
      <c r="KTN8" s="876"/>
      <c r="KTO8" s="876"/>
      <c r="KTP8" s="876"/>
      <c r="KTQ8" s="877"/>
      <c r="KTR8" s="876"/>
      <c r="KTS8" s="876"/>
      <c r="KTT8" s="876"/>
      <c r="KTU8" s="876"/>
      <c r="KTV8" s="876"/>
      <c r="KTW8" s="876"/>
      <c r="KTX8" s="877"/>
      <c r="KTY8" s="876"/>
      <c r="KTZ8" s="876"/>
      <c r="KUA8" s="876"/>
      <c r="KUB8" s="876"/>
      <c r="KUC8" s="876"/>
      <c r="KUD8" s="876"/>
      <c r="KUE8" s="877"/>
      <c r="KUF8" s="876"/>
      <c r="KUG8" s="876"/>
      <c r="KUH8" s="876"/>
      <c r="KUI8" s="876"/>
      <c r="KUJ8" s="876"/>
      <c r="KUK8" s="876"/>
      <c r="KUL8" s="877"/>
      <c r="KUM8" s="876"/>
      <c r="KUN8" s="876"/>
      <c r="KUO8" s="876"/>
      <c r="KUP8" s="876"/>
      <c r="KUQ8" s="876"/>
      <c r="KUR8" s="876"/>
      <c r="KUS8" s="877"/>
      <c r="KUT8" s="876"/>
      <c r="KUU8" s="876"/>
      <c r="KUV8" s="876"/>
      <c r="KUW8" s="876"/>
      <c r="KUX8" s="876"/>
      <c r="KUY8" s="876"/>
      <c r="KUZ8" s="877"/>
      <c r="KVA8" s="876"/>
      <c r="KVB8" s="876"/>
      <c r="KVC8" s="876"/>
      <c r="KVD8" s="876"/>
      <c r="KVE8" s="876"/>
      <c r="KVF8" s="876"/>
      <c r="KVG8" s="877"/>
      <c r="KVH8" s="876"/>
      <c r="KVI8" s="876"/>
      <c r="KVJ8" s="876"/>
      <c r="KVK8" s="876"/>
      <c r="KVL8" s="876"/>
      <c r="KVM8" s="876"/>
      <c r="KVN8" s="877"/>
      <c r="KVO8" s="876"/>
      <c r="KVP8" s="876"/>
      <c r="KVQ8" s="876"/>
      <c r="KVR8" s="876"/>
      <c r="KVS8" s="876"/>
      <c r="KVT8" s="876"/>
      <c r="KVU8" s="877"/>
      <c r="KVV8" s="876"/>
      <c r="KVW8" s="876"/>
      <c r="KVX8" s="876"/>
      <c r="KVY8" s="876"/>
      <c r="KVZ8" s="876"/>
      <c r="KWA8" s="876"/>
      <c r="KWB8" s="877"/>
      <c r="KWC8" s="876"/>
      <c r="KWD8" s="876"/>
      <c r="KWE8" s="876"/>
      <c r="KWF8" s="876"/>
      <c r="KWG8" s="876"/>
      <c r="KWH8" s="876"/>
      <c r="KWI8" s="877"/>
      <c r="KWJ8" s="876"/>
      <c r="KWK8" s="876"/>
      <c r="KWL8" s="876"/>
      <c r="KWM8" s="876"/>
      <c r="KWN8" s="876"/>
      <c r="KWO8" s="876"/>
      <c r="KWP8" s="877"/>
      <c r="KWQ8" s="876"/>
      <c r="KWR8" s="876"/>
      <c r="KWS8" s="876"/>
      <c r="KWT8" s="876"/>
      <c r="KWU8" s="876"/>
      <c r="KWV8" s="876"/>
      <c r="KWW8" s="877"/>
      <c r="KWX8" s="876"/>
      <c r="KWY8" s="876"/>
      <c r="KWZ8" s="876"/>
      <c r="KXA8" s="876"/>
      <c r="KXB8" s="876"/>
      <c r="KXC8" s="876"/>
      <c r="KXD8" s="877"/>
      <c r="KXE8" s="876"/>
      <c r="KXF8" s="876"/>
      <c r="KXG8" s="876"/>
      <c r="KXH8" s="876"/>
      <c r="KXI8" s="876"/>
      <c r="KXJ8" s="876"/>
      <c r="KXK8" s="877"/>
      <c r="KXL8" s="876"/>
      <c r="KXM8" s="876"/>
      <c r="KXN8" s="876"/>
      <c r="KXO8" s="876"/>
      <c r="KXP8" s="876"/>
      <c r="KXQ8" s="876"/>
      <c r="KXR8" s="877"/>
      <c r="KXS8" s="876"/>
      <c r="KXT8" s="876"/>
      <c r="KXU8" s="876"/>
      <c r="KXV8" s="876"/>
      <c r="KXW8" s="876"/>
      <c r="KXX8" s="876"/>
      <c r="KXY8" s="877"/>
      <c r="KXZ8" s="876"/>
      <c r="KYA8" s="876"/>
      <c r="KYB8" s="876"/>
      <c r="KYC8" s="876"/>
      <c r="KYD8" s="876"/>
      <c r="KYE8" s="876"/>
      <c r="KYF8" s="877"/>
      <c r="KYG8" s="876"/>
      <c r="KYH8" s="876"/>
      <c r="KYI8" s="876"/>
      <c r="KYJ8" s="876"/>
      <c r="KYK8" s="876"/>
      <c r="KYL8" s="876"/>
      <c r="KYM8" s="877"/>
      <c r="KYN8" s="876"/>
      <c r="KYO8" s="876"/>
      <c r="KYP8" s="876"/>
      <c r="KYQ8" s="876"/>
      <c r="KYR8" s="876"/>
      <c r="KYS8" s="876"/>
      <c r="KYT8" s="877"/>
      <c r="KYU8" s="876"/>
      <c r="KYV8" s="876"/>
      <c r="KYW8" s="876"/>
      <c r="KYX8" s="876"/>
      <c r="KYY8" s="876"/>
      <c r="KYZ8" s="876"/>
      <c r="KZA8" s="877"/>
      <c r="KZB8" s="876"/>
      <c r="KZC8" s="876"/>
      <c r="KZD8" s="876"/>
      <c r="KZE8" s="876"/>
      <c r="KZF8" s="876"/>
      <c r="KZG8" s="876"/>
      <c r="KZH8" s="877"/>
      <c r="KZI8" s="876"/>
      <c r="KZJ8" s="876"/>
      <c r="KZK8" s="876"/>
      <c r="KZL8" s="876"/>
      <c r="KZM8" s="876"/>
      <c r="KZN8" s="876"/>
      <c r="KZO8" s="877"/>
      <c r="KZP8" s="876"/>
      <c r="KZQ8" s="876"/>
      <c r="KZR8" s="876"/>
      <c r="KZS8" s="876"/>
      <c r="KZT8" s="876"/>
      <c r="KZU8" s="876"/>
      <c r="KZV8" s="877"/>
      <c r="KZW8" s="876"/>
      <c r="KZX8" s="876"/>
      <c r="KZY8" s="876"/>
      <c r="KZZ8" s="876"/>
      <c r="LAA8" s="876"/>
      <c r="LAB8" s="876"/>
      <c r="LAC8" s="877"/>
      <c r="LAD8" s="876"/>
      <c r="LAE8" s="876"/>
      <c r="LAF8" s="876"/>
      <c r="LAG8" s="876"/>
      <c r="LAH8" s="876"/>
      <c r="LAI8" s="876"/>
      <c r="LAJ8" s="877"/>
      <c r="LAK8" s="876"/>
      <c r="LAL8" s="876"/>
      <c r="LAM8" s="876"/>
      <c r="LAN8" s="876"/>
      <c r="LAO8" s="876"/>
      <c r="LAP8" s="876"/>
      <c r="LAQ8" s="877"/>
      <c r="LAR8" s="876"/>
      <c r="LAS8" s="876"/>
      <c r="LAT8" s="876"/>
      <c r="LAU8" s="876"/>
      <c r="LAV8" s="876"/>
      <c r="LAW8" s="876"/>
      <c r="LAX8" s="877"/>
      <c r="LAY8" s="876"/>
      <c r="LAZ8" s="876"/>
      <c r="LBA8" s="876"/>
      <c r="LBB8" s="876"/>
      <c r="LBC8" s="876"/>
      <c r="LBD8" s="876"/>
      <c r="LBE8" s="877"/>
      <c r="LBF8" s="876"/>
      <c r="LBG8" s="876"/>
      <c r="LBH8" s="876"/>
      <c r="LBI8" s="876"/>
      <c r="LBJ8" s="876"/>
      <c r="LBK8" s="876"/>
      <c r="LBL8" s="877"/>
      <c r="LBM8" s="876"/>
      <c r="LBN8" s="876"/>
      <c r="LBO8" s="876"/>
      <c r="LBP8" s="876"/>
      <c r="LBQ8" s="876"/>
      <c r="LBR8" s="876"/>
      <c r="LBS8" s="877"/>
      <c r="LBT8" s="876"/>
      <c r="LBU8" s="876"/>
      <c r="LBV8" s="876"/>
      <c r="LBW8" s="876"/>
      <c r="LBX8" s="876"/>
      <c r="LBY8" s="876"/>
      <c r="LBZ8" s="877"/>
      <c r="LCA8" s="876"/>
      <c r="LCB8" s="876"/>
      <c r="LCC8" s="876"/>
      <c r="LCD8" s="876"/>
      <c r="LCE8" s="876"/>
      <c r="LCF8" s="876"/>
      <c r="LCG8" s="877"/>
      <c r="LCH8" s="876"/>
      <c r="LCI8" s="876"/>
      <c r="LCJ8" s="876"/>
      <c r="LCK8" s="876"/>
      <c r="LCL8" s="876"/>
      <c r="LCM8" s="876"/>
      <c r="LCN8" s="877"/>
      <c r="LCO8" s="876"/>
      <c r="LCP8" s="876"/>
      <c r="LCQ8" s="876"/>
      <c r="LCR8" s="876"/>
      <c r="LCS8" s="876"/>
      <c r="LCT8" s="876"/>
      <c r="LCU8" s="877"/>
      <c r="LCV8" s="876"/>
      <c r="LCW8" s="876"/>
      <c r="LCX8" s="876"/>
      <c r="LCY8" s="876"/>
      <c r="LCZ8" s="876"/>
      <c r="LDA8" s="876"/>
      <c r="LDB8" s="877"/>
      <c r="LDC8" s="876"/>
      <c r="LDD8" s="876"/>
      <c r="LDE8" s="876"/>
      <c r="LDF8" s="876"/>
      <c r="LDG8" s="876"/>
      <c r="LDH8" s="876"/>
      <c r="LDI8" s="877"/>
      <c r="LDJ8" s="876"/>
      <c r="LDK8" s="876"/>
      <c r="LDL8" s="876"/>
      <c r="LDM8" s="876"/>
      <c r="LDN8" s="876"/>
      <c r="LDO8" s="876"/>
      <c r="LDP8" s="877"/>
      <c r="LDQ8" s="876"/>
      <c r="LDR8" s="876"/>
      <c r="LDS8" s="876"/>
      <c r="LDT8" s="876"/>
      <c r="LDU8" s="876"/>
      <c r="LDV8" s="876"/>
      <c r="LDW8" s="877"/>
      <c r="LDX8" s="876"/>
      <c r="LDY8" s="876"/>
      <c r="LDZ8" s="876"/>
      <c r="LEA8" s="876"/>
      <c r="LEB8" s="876"/>
      <c r="LEC8" s="876"/>
      <c r="LED8" s="877"/>
      <c r="LEE8" s="876"/>
      <c r="LEF8" s="876"/>
      <c r="LEG8" s="876"/>
      <c r="LEH8" s="876"/>
      <c r="LEI8" s="876"/>
      <c r="LEJ8" s="876"/>
      <c r="LEK8" s="877"/>
      <c r="LEL8" s="876"/>
      <c r="LEM8" s="876"/>
      <c r="LEN8" s="876"/>
      <c r="LEO8" s="876"/>
      <c r="LEP8" s="876"/>
      <c r="LEQ8" s="876"/>
      <c r="LER8" s="877"/>
      <c r="LES8" s="876"/>
      <c r="LET8" s="876"/>
      <c r="LEU8" s="876"/>
      <c r="LEV8" s="876"/>
      <c r="LEW8" s="876"/>
      <c r="LEX8" s="876"/>
      <c r="LEY8" s="877"/>
      <c r="LEZ8" s="876"/>
      <c r="LFA8" s="876"/>
      <c r="LFB8" s="876"/>
      <c r="LFC8" s="876"/>
      <c r="LFD8" s="876"/>
      <c r="LFE8" s="876"/>
      <c r="LFF8" s="877"/>
      <c r="LFG8" s="876"/>
      <c r="LFH8" s="876"/>
      <c r="LFI8" s="876"/>
      <c r="LFJ8" s="876"/>
      <c r="LFK8" s="876"/>
      <c r="LFL8" s="876"/>
      <c r="LFM8" s="877"/>
      <c r="LFN8" s="876"/>
      <c r="LFO8" s="876"/>
      <c r="LFP8" s="876"/>
      <c r="LFQ8" s="876"/>
      <c r="LFR8" s="876"/>
      <c r="LFS8" s="876"/>
      <c r="LFT8" s="877"/>
      <c r="LFU8" s="876"/>
      <c r="LFV8" s="876"/>
      <c r="LFW8" s="876"/>
      <c r="LFX8" s="876"/>
      <c r="LFY8" s="876"/>
      <c r="LFZ8" s="876"/>
      <c r="LGA8" s="877"/>
      <c r="LGB8" s="876"/>
      <c r="LGC8" s="876"/>
      <c r="LGD8" s="876"/>
      <c r="LGE8" s="876"/>
      <c r="LGF8" s="876"/>
      <c r="LGG8" s="876"/>
      <c r="LGH8" s="877"/>
      <c r="LGI8" s="876"/>
      <c r="LGJ8" s="876"/>
      <c r="LGK8" s="876"/>
      <c r="LGL8" s="876"/>
      <c r="LGM8" s="876"/>
      <c r="LGN8" s="876"/>
      <c r="LGO8" s="877"/>
      <c r="LGP8" s="876"/>
      <c r="LGQ8" s="876"/>
      <c r="LGR8" s="876"/>
      <c r="LGS8" s="876"/>
      <c r="LGT8" s="876"/>
      <c r="LGU8" s="876"/>
      <c r="LGV8" s="877"/>
      <c r="LGW8" s="876"/>
      <c r="LGX8" s="876"/>
      <c r="LGY8" s="876"/>
      <c r="LGZ8" s="876"/>
      <c r="LHA8" s="876"/>
      <c r="LHB8" s="876"/>
      <c r="LHC8" s="877"/>
      <c r="LHD8" s="876"/>
      <c r="LHE8" s="876"/>
      <c r="LHF8" s="876"/>
      <c r="LHG8" s="876"/>
      <c r="LHH8" s="876"/>
      <c r="LHI8" s="876"/>
      <c r="LHJ8" s="877"/>
      <c r="LHK8" s="876"/>
      <c r="LHL8" s="876"/>
      <c r="LHM8" s="876"/>
      <c r="LHN8" s="876"/>
      <c r="LHO8" s="876"/>
      <c r="LHP8" s="876"/>
      <c r="LHQ8" s="877"/>
      <c r="LHR8" s="876"/>
      <c r="LHS8" s="876"/>
      <c r="LHT8" s="876"/>
      <c r="LHU8" s="876"/>
      <c r="LHV8" s="876"/>
      <c r="LHW8" s="876"/>
      <c r="LHX8" s="877"/>
      <c r="LHY8" s="876"/>
      <c r="LHZ8" s="876"/>
      <c r="LIA8" s="876"/>
      <c r="LIB8" s="876"/>
      <c r="LIC8" s="876"/>
      <c r="LID8" s="876"/>
      <c r="LIE8" s="877"/>
      <c r="LIF8" s="876"/>
      <c r="LIG8" s="876"/>
      <c r="LIH8" s="876"/>
      <c r="LII8" s="876"/>
      <c r="LIJ8" s="876"/>
      <c r="LIK8" s="876"/>
      <c r="LIL8" s="877"/>
      <c r="LIM8" s="876"/>
      <c r="LIN8" s="876"/>
      <c r="LIO8" s="876"/>
      <c r="LIP8" s="876"/>
      <c r="LIQ8" s="876"/>
      <c r="LIR8" s="876"/>
      <c r="LIS8" s="877"/>
      <c r="LIT8" s="876"/>
      <c r="LIU8" s="876"/>
      <c r="LIV8" s="876"/>
      <c r="LIW8" s="876"/>
      <c r="LIX8" s="876"/>
      <c r="LIY8" s="876"/>
      <c r="LIZ8" s="877"/>
      <c r="LJA8" s="876"/>
      <c r="LJB8" s="876"/>
      <c r="LJC8" s="876"/>
      <c r="LJD8" s="876"/>
      <c r="LJE8" s="876"/>
      <c r="LJF8" s="876"/>
      <c r="LJG8" s="877"/>
      <c r="LJH8" s="876"/>
      <c r="LJI8" s="876"/>
      <c r="LJJ8" s="876"/>
      <c r="LJK8" s="876"/>
      <c r="LJL8" s="876"/>
      <c r="LJM8" s="876"/>
      <c r="LJN8" s="877"/>
      <c r="LJO8" s="876"/>
      <c r="LJP8" s="876"/>
      <c r="LJQ8" s="876"/>
      <c r="LJR8" s="876"/>
      <c r="LJS8" s="876"/>
      <c r="LJT8" s="876"/>
      <c r="LJU8" s="877"/>
      <c r="LJV8" s="876"/>
      <c r="LJW8" s="876"/>
      <c r="LJX8" s="876"/>
      <c r="LJY8" s="876"/>
      <c r="LJZ8" s="876"/>
      <c r="LKA8" s="876"/>
      <c r="LKB8" s="877"/>
      <c r="LKC8" s="876"/>
      <c r="LKD8" s="876"/>
      <c r="LKE8" s="876"/>
      <c r="LKF8" s="876"/>
      <c r="LKG8" s="876"/>
      <c r="LKH8" s="876"/>
      <c r="LKI8" s="877"/>
      <c r="LKJ8" s="876"/>
      <c r="LKK8" s="876"/>
      <c r="LKL8" s="876"/>
      <c r="LKM8" s="876"/>
      <c r="LKN8" s="876"/>
      <c r="LKO8" s="876"/>
      <c r="LKP8" s="877"/>
      <c r="LKQ8" s="876"/>
      <c r="LKR8" s="876"/>
      <c r="LKS8" s="876"/>
      <c r="LKT8" s="876"/>
      <c r="LKU8" s="876"/>
      <c r="LKV8" s="876"/>
      <c r="LKW8" s="877"/>
      <c r="LKX8" s="876"/>
      <c r="LKY8" s="876"/>
      <c r="LKZ8" s="876"/>
      <c r="LLA8" s="876"/>
      <c r="LLB8" s="876"/>
      <c r="LLC8" s="876"/>
      <c r="LLD8" s="877"/>
      <c r="LLE8" s="876"/>
      <c r="LLF8" s="876"/>
      <c r="LLG8" s="876"/>
      <c r="LLH8" s="876"/>
      <c r="LLI8" s="876"/>
      <c r="LLJ8" s="876"/>
      <c r="LLK8" s="877"/>
      <c r="LLL8" s="876"/>
      <c r="LLM8" s="876"/>
      <c r="LLN8" s="876"/>
      <c r="LLO8" s="876"/>
      <c r="LLP8" s="876"/>
      <c r="LLQ8" s="876"/>
      <c r="LLR8" s="877"/>
      <c r="LLS8" s="876"/>
      <c r="LLT8" s="876"/>
      <c r="LLU8" s="876"/>
      <c r="LLV8" s="876"/>
      <c r="LLW8" s="876"/>
      <c r="LLX8" s="876"/>
      <c r="LLY8" s="877"/>
      <c r="LLZ8" s="876"/>
      <c r="LMA8" s="876"/>
      <c r="LMB8" s="876"/>
      <c r="LMC8" s="876"/>
      <c r="LMD8" s="876"/>
      <c r="LME8" s="876"/>
      <c r="LMF8" s="877"/>
      <c r="LMG8" s="876"/>
      <c r="LMH8" s="876"/>
      <c r="LMI8" s="876"/>
      <c r="LMJ8" s="876"/>
      <c r="LMK8" s="876"/>
      <c r="LML8" s="876"/>
      <c r="LMM8" s="877"/>
      <c r="LMN8" s="876"/>
      <c r="LMO8" s="876"/>
      <c r="LMP8" s="876"/>
      <c r="LMQ8" s="876"/>
      <c r="LMR8" s="876"/>
      <c r="LMS8" s="876"/>
      <c r="LMT8" s="877"/>
      <c r="LMU8" s="876"/>
      <c r="LMV8" s="876"/>
      <c r="LMW8" s="876"/>
      <c r="LMX8" s="876"/>
      <c r="LMY8" s="876"/>
      <c r="LMZ8" s="876"/>
      <c r="LNA8" s="877"/>
      <c r="LNB8" s="876"/>
      <c r="LNC8" s="876"/>
      <c r="LND8" s="876"/>
      <c r="LNE8" s="876"/>
      <c r="LNF8" s="876"/>
      <c r="LNG8" s="876"/>
      <c r="LNH8" s="877"/>
      <c r="LNI8" s="876"/>
      <c r="LNJ8" s="876"/>
      <c r="LNK8" s="876"/>
      <c r="LNL8" s="876"/>
      <c r="LNM8" s="876"/>
      <c r="LNN8" s="876"/>
      <c r="LNO8" s="877"/>
      <c r="LNP8" s="876"/>
      <c r="LNQ8" s="876"/>
      <c r="LNR8" s="876"/>
      <c r="LNS8" s="876"/>
      <c r="LNT8" s="876"/>
      <c r="LNU8" s="876"/>
      <c r="LNV8" s="877"/>
      <c r="LNW8" s="876"/>
      <c r="LNX8" s="876"/>
      <c r="LNY8" s="876"/>
      <c r="LNZ8" s="876"/>
      <c r="LOA8" s="876"/>
      <c r="LOB8" s="876"/>
      <c r="LOC8" s="877"/>
      <c r="LOD8" s="876"/>
      <c r="LOE8" s="876"/>
      <c r="LOF8" s="876"/>
      <c r="LOG8" s="876"/>
      <c r="LOH8" s="876"/>
      <c r="LOI8" s="876"/>
      <c r="LOJ8" s="877"/>
      <c r="LOK8" s="876"/>
      <c r="LOL8" s="876"/>
      <c r="LOM8" s="876"/>
      <c r="LON8" s="876"/>
      <c r="LOO8" s="876"/>
      <c r="LOP8" s="876"/>
      <c r="LOQ8" s="877"/>
      <c r="LOR8" s="876"/>
      <c r="LOS8" s="876"/>
      <c r="LOT8" s="876"/>
      <c r="LOU8" s="876"/>
      <c r="LOV8" s="876"/>
      <c r="LOW8" s="876"/>
      <c r="LOX8" s="877"/>
      <c r="LOY8" s="876"/>
      <c r="LOZ8" s="876"/>
      <c r="LPA8" s="876"/>
      <c r="LPB8" s="876"/>
      <c r="LPC8" s="876"/>
      <c r="LPD8" s="876"/>
      <c r="LPE8" s="877"/>
      <c r="LPF8" s="876"/>
      <c r="LPG8" s="876"/>
      <c r="LPH8" s="876"/>
      <c r="LPI8" s="876"/>
      <c r="LPJ8" s="876"/>
      <c r="LPK8" s="876"/>
      <c r="LPL8" s="877"/>
      <c r="LPM8" s="876"/>
      <c r="LPN8" s="876"/>
      <c r="LPO8" s="876"/>
      <c r="LPP8" s="876"/>
      <c r="LPQ8" s="876"/>
      <c r="LPR8" s="876"/>
      <c r="LPS8" s="877"/>
      <c r="LPT8" s="876"/>
      <c r="LPU8" s="876"/>
      <c r="LPV8" s="876"/>
      <c r="LPW8" s="876"/>
      <c r="LPX8" s="876"/>
      <c r="LPY8" s="876"/>
      <c r="LPZ8" s="877"/>
      <c r="LQA8" s="876"/>
      <c r="LQB8" s="876"/>
      <c r="LQC8" s="876"/>
      <c r="LQD8" s="876"/>
      <c r="LQE8" s="876"/>
      <c r="LQF8" s="876"/>
      <c r="LQG8" s="877"/>
      <c r="LQH8" s="876"/>
      <c r="LQI8" s="876"/>
      <c r="LQJ8" s="876"/>
      <c r="LQK8" s="876"/>
      <c r="LQL8" s="876"/>
      <c r="LQM8" s="876"/>
      <c r="LQN8" s="877"/>
      <c r="LQO8" s="876"/>
      <c r="LQP8" s="876"/>
      <c r="LQQ8" s="876"/>
      <c r="LQR8" s="876"/>
      <c r="LQS8" s="876"/>
      <c r="LQT8" s="876"/>
      <c r="LQU8" s="877"/>
      <c r="LQV8" s="876"/>
      <c r="LQW8" s="876"/>
      <c r="LQX8" s="876"/>
      <c r="LQY8" s="876"/>
      <c r="LQZ8" s="876"/>
      <c r="LRA8" s="876"/>
      <c r="LRB8" s="877"/>
      <c r="LRC8" s="876"/>
      <c r="LRD8" s="876"/>
      <c r="LRE8" s="876"/>
      <c r="LRF8" s="876"/>
      <c r="LRG8" s="876"/>
      <c r="LRH8" s="876"/>
      <c r="LRI8" s="877"/>
      <c r="LRJ8" s="876"/>
      <c r="LRK8" s="876"/>
      <c r="LRL8" s="876"/>
      <c r="LRM8" s="876"/>
      <c r="LRN8" s="876"/>
      <c r="LRO8" s="876"/>
      <c r="LRP8" s="877"/>
      <c r="LRQ8" s="876"/>
      <c r="LRR8" s="876"/>
      <c r="LRS8" s="876"/>
      <c r="LRT8" s="876"/>
      <c r="LRU8" s="876"/>
      <c r="LRV8" s="876"/>
      <c r="LRW8" s="877"/>
      <c r="LRX8" s="876"/>
      <c r="LRY8" s="876"/>
      <c r="LRZ8" s="876"/>
      <c r="LSA8" s="876"/>
      <c r="LSB8" s="876"/>
      <c r="LSC8" s="876"/>
      <c r="LSD8" s="877"/>
      <c r="LSE8" s="876"/>
      <c r="LSF8" s="876"/>
      <c r="LSG8" s="876"/>
      <c r="LSH8" s="876"/>
      <c r="LSI8" s="876"/>
      <c r="LSJ8" s="876"/>
      <c r="LSK8" s="877"/>
      <c r="LSL8" s="876"/>
      <c r="LSM8" s="876"/>
      <c r="LSN8" s="876"/>
      <c r="LSO8" s="876"/>
      <c r="LSP8" s="876"/>
      <c r="LSQ8" s="876"/>
      <c r="LSR8" s="877"/>
      <c r="LSS8" s="876"/>
      <c r="LST8" s="876"/>
      <c r="LSU8" s="876"/>
      <c r="LSV8" s="876"/>
      <c r="LSW8" s="876"/>
      <c r="LSX8" s="876"/>
      <c r="LSY8" s="877"/>
      <c r="LSZ8" s="876"/>
      <c r="LTA8" s="876"/>
      <c r="LTB8" s="876"/>
      <c r="LTC8" s="876"/>
      <c r="LTD8" s="876"/>
      <c r="LTE8" s="876"/>
      <c r="LTF8" s="877"/>
      <c r="LTG8" s="876"/>
      <c r="LTH8" s="876"/>
      <c r="LTI8" s="876"/>
      <c r="LTJ8" s="876"/>
      <c r="LTK8" s="876"/>
      <c r="LTL8" s="876"/>
      <c r="LTM8" s="877"/>
      <c r="LTN8" s="876"/>
      <c r="LTO8" s="876"/>
      <c r="LTP8" s="876"/>
      <c r="LTQ8" s="876"/>
      <c r="LTR8" s="876"/>
      <c r="LTS8" s="876"/>
      <c r="LTT8" s="877"/>
      <c r="LTU8" s="876"/>
      <c r="LTV8" s="876"/>
      <c r="LTW8" s="876"/>
      <c r="LTX8" s="876"/>
      <c r="LTY8" s="876"/>
      <c r="LTZ8" s="876"/>
      <c r="LUA8" s="877"/>
      <c r="LUB8" s="876"/>
      <c r="LUC8" s="876"/>
      <c r="LUD8" s="876"/>
      <c r="LUE8" s="876"/>
      <c r="LUF8" s="876"/>
      <c r="LUG8" s="876"/>
      <c r="LUH8" s="877"/>
      <c r="LUI8" s="876"/>
      <c r="LUJ8" s="876"/>
      <c r="LUK8" s="876"/>
      <c r="LUL8" s="876"/>
      <c r="LUM8" s="876"/>
      <c r="LUN8" s="876"/>
      <c r="LUO8" s="877"/>
      <c r="LUP8" s="876"/>
      <c r="LUQ8" s="876"/>
      <c r="LUR8" s="876"/>
      <c r="LUS8" s="876"/>
      <c r="LUT8" s="876"/>
      <c r="LUU8" s="876"/>
      <c r="LUV8" s="877"/>
      <c r="LUW8" s="876"/>
      <c r="LUX8" s="876"/>
      <c r="LUY8" s="876"/>
      <c r="LUZ8" s="876"/>
      <c r="LVA8" s="876"/>
      <c r="LVB8" s="876"/>
      <c r="LVC8" s="877"/>
      <c r="LVD8" s="876"/>
      <c r="LVE8" s="876"/>
      <c r="LVF8" s="876"/>
      <c r="LVG8" s="876"/>
      <c r="LVH8" s="876"/>
      <c r="LVI8" s="876"/>
      <c r="LVJ8" s="877"/>
      <c r="LVK8" s="876"/>
      <c r="LVL8" s="876"/>
      <c r="LVM8" s="876"/>
      <c r="LVN8" s="876"/>
      <c r="LVO8" s="876"/>
      <c r="LVP8" s="876"/>
      <c r="LVQ8" s="877"/>
      <c r="LVR8" s="876"/>
      <c r="LVS8" s="876"/>
      <c r="LVT8" s="876"/>
      <c r="LVU8" s="876"/>
      <c r="LVV8" s="876"/>
      <c r="LVW8" s="876"/>
      <c r="LVX8" s="877"/>
      <c r="LVY8" s="876"/>
      <c r="LVZ8" s="876"/>
      <c r="LWA8" s="876"/>
      <c r="LWB8" s="876"/>
      <c r="LWC8" s="876"/>
      <c r="LWD8" s="876"/>
      <c r="LWE8" s="877"/>
      <c r="LWF8" s="876"/>
      <c r="LWG8" s="876"/>
      <c r="LWH8" s="876"/>
      <c r="LWI8" s="876"/>
      <c r="LWJ8" s="876"/>
      <c r="LWK8" s="876"/>
      <c r="LWL8" s="877"/>
      <c r="LWM8" s="876"/>
      <c r="LWN8" s="876"/>
      <c r="LWO8" s="876"/>
      <c r="LWP8" s="876"/>
      <c r="LWQ8" s="876"/>
      <c r="LWR8" s="876"/>
      <c r="LWS8" s="877"/>
      <c r="LWT8" s="876"/>
      <c r="LWU8" s="876"/>
      <c r="LWV8" s="876"/>
      <c r="LWW8" s="876"/>
      <c r="LWX8" s="876"/>
      <c r="LWY8" s="876"/>
      <c r="LWZ8" s="877"/>
      <c r="LXA8" s="876"/>
      <c r="LXB8" s="876"/>
      <c r="LXC8" s="876"/>
      <c r="LXD8" s="876"/>
      <c r="LXE8" s="876"/>
      <c r="LXF8" s="876"/>
      <c r="LXG8" s="877"/>
      <c r="LXH8" s="876"/>
      <c r="LXI8" s="876"/>
      <c r="LXJ8" s="876"/>
      <c r="LXK8" s="876"/>
      <c r="LXL8" s="876"/>
      <c r="LXM8" s="876"/>
      <c r="LXN8" s="877"/>
      <c r="LXO8" s="876"/>
      <c r="LXP8" s="876"/>
      <c r="LXQ8" s="876"/>
      <c r="LXR8" s="876"/>
      <c r="LXS8" s="876"/>
      <c r="LXT8" s="876"/>
      <c r="LXU8" s="877"/>
      <c r="LXV8" s="876"/>
      <c r="LXW8" s="876"/>
      <c r="LXX8" s="876"/>
      <c r="LXY8" s="876"/>
      <c r="LXZ8" s="876"/>
      <c r="LYA8" s="876"/>
      <c r="LYB8" s="877"/>
      <c r="LYC8" s="876"/>
      <c r="LYD8" s="876"/>
      <c r="LYE8" s="876"/>
      <c r="LYF8" s="876"/>
      <c r="LYG8" s="876"/>
      <c r="LYH8" s="876"/>
      <c r="LYI8" s="877"/>
      <c r="LYJ8" s="876"/>
      <c r="LYK8" s="876"/>
      <c r="LYL8" s="876"/>
      <c r="LYM8" s="876"/>
      <c r="LYN8" s="876"/>
      <c r="LYO8" s="876"/>
      <c r="LYP8" s="877"/>
      <c r="LYQ8" s="876"/>
      <c r="LYR8" s="876"/>
      <c r="LYS8" s="876"/>
      <c r="LYT8" s="876"/>
      <c r="LYU8" s="876"/>
      <c r="LYV8" s="876"/>
      <c r="LYW8" s="877"/>
      <c r="LYX8" s="876"/>
      <c r="LYY8" s="876"/>
      <c r="LYZ8" s="876"/>
      <c r="LZA8" s="876"/>
      <c r="LZB8" s="876"/>
      <c r="LZC8" s="876"/>
      <c r="LZD8" s="877"/>
      <c r="LZE8" s="876"/>
      <c r="LZF8" s="876"/>
      <c r="LZG8" s="876"/>
      <c r="LZH8" s="876"/>
      <c r="LZI8" s="876"/>
      <c r="LZJ8" s="876"/>
      <c r="LZK8" s="877"/>
      <c r="LZL8" s="876"/>
      <c r="LZM8" s="876"/>
      <c r="LZN8" s="876"/>
      <c r="LZO8" s="876"/>
      <c r="LZP8" s="876"/>
      <c r="LZQ8" s="876"/>
      <c r="LZR8" s="877"/>
      <c r="LZS8" s="876"/>
      <c r="LZT8" s="876"/>
      <c r="LZU8" s="876"/>
      <c r="LZV8" s="876"/>
      <c r="LZW8" s="876"/>
      <c r="LZX8" s="876"/>
      <c r="LZY8" s="877"/>
      <c r="LZZ8" s="876"/>
      <c r="MAA8" s="876"/>
      <c r="MAB8" s="876"/>
      <c r="MAC8" s="876"/>
      <c r="MAD8" s="876"/>
      <c r="MAE8" s="876"/>
      <c r="MAF8" s="877"/>
      <c r="MAG8" s="876"/>
      <c r="MAH8" s="876"/>
      <c r="MAI8" s="876"/>
      <c r="MAJ8" s="876"/>
      <c r="MAK8" s="876"/>
      <c r="MAL8" s="876"/>
      <c r="MAM8" s="877"/>
      <c r="MAN8" s="876"/>
      <c r="MAO8" s="876"/>
      <c r="MAP8" s="876"/>
      <c r="MAQ8" s="876"/>
      <c r="MAR8" s="876"/>
      <c r="MAS8" s="876"/>
      <c r="MAT8" s="877"/>
      <c r="MAU8" s="876"/>
      <c r="MAV8" s="876"/>
      <c r="MAW8" s="876"/>
      <c r="MAX8" s="876"/>
      <c r="MAY8" s="876"/>
      <c r="MAZ8" s="876"/>
      <c r="MBA8" s="877"/>
      <c r="MBB8" s="876"/>
      <c r="MBC8" s="876"/>
      <c r="MBD8" s="876"/>
      <c r="MBE8" s="876"/>
      <c r="MBF8" s="876"/>
      <c r="MBG8" s="876"/>
      <c r="MBH8" s="877"/>
      <c r="MBI8" s="876"/>
      <c r="MBJ8" s="876"/>
      <c r="MBK8" s="876"/>
      <c r="MBL8" s="876"/>
      <c r="MBM8" s="876"/>
      <c r="MBN8" s="876"/>
      <c r="MBO8" s="877"/>
      <c r="MBP8" s="876"/>
      <c r="MBQ8" s="876"/>
      <c r="MBR8" s="876"/>
      <c r="MBS8" s="876"/>
      <c r="MBT8" s="876"/>
      <c r="MBU8" s="876"/>
      <c r="MBV8" s="877"/>
      <c r="MBW8" s="876"/>
      <c r="MBX8" s="876"/>
      <c r="MBY8" s="876"/>
      <c r="MBZ8" s="876"/>
      <c r="MCA8" s="876"/>
      <c r="MCB8" s="876"/>
      <c r="MCC8" s="877"/>
      <c r="MCD8" s="876"/>
      <c r="MCE8" s="876"/>
      <c r="MCF8" s="876"/>
      <c r="MCG8" s="876"/>
      <c r="MCH8" s="876"/>
      <c r="MCI8" s="876"/>
      <c r="MCJ8" s="877"/>
      <c r="MCK8" s="876"/>
      <c r="MCL8" s="876"/>
      <c r="MCM8" s="876"/>
      <c r="MCN8" s="876"/>
      <c r="MCO8" s="876"/>
      <c r="MCP8" s="876"/>
      <c r="MCQ8" s="877"/>
      <c r="MCR8" s="876"/>
      <c r="MCS8" s="876"/>
      <c r="MCT8" s="876"/>
      <c r="MCU8" s="876"/>
      <c r="MCV8" s="876"/>
      <c r="MCW8" s="876"/>
      <c r="MCX8" s="877"/>
      <c r="MCY8" s="876"/>
      <c r="MCZ8" s="876"/>
      <c r="MDA8" s="876"/>
      <c r="MDB8" s="876"/>
      <c r="MDC8" s="876"/>
      <c r="MDD8" s="876"/>
      <c r="MDE8" s="877"/>
      <c r="MDF8" s="876"/>
      <c r="MDG8" s="876"/>
      <c r="MDH8" s="876"/>
      <c r="MDI8" s="876"/>
      <c r="MDJ8" s="876"/>
      <c r="MDK8" s="876"/>
      <c r="MDL8" s="877"/>
      <c r="MDM8" s="876"/>
      <c r="MDN8" s="876"/>
      <c r="MDO8" s="876"/>
      <c r="MDP8" s="876"/>
      <c r="MDQ8" s="876"/>
      <c r="MDR8" s="876"/>
      <c r="MDS8" s="877"/>
      <c r="MDT8" s="876"/>
      <c r="MDU8" s="876"/>
      <c r="MDV8" s="876"/>
      <c r="MDW8" s="876"/>
      <c r="MDX8" s="876"/>
      <c r="MDY8" s="876"/>
      <c r="MDZ8" s="877"/>
      <c r="MEA8" s="876"/>
      <c r="MEB8" s="876"/>
      <c r="MEC8" s="876"/>
      <c r="MED8" s="876"/>
      <c r="MEE8" s="876"/>
      <c r="MEF8" s="876"/>
      <c r="MEG8" s="877"/>
      <c r="MEH8" s="876"/>
      <c r="MEI8" s="876"/>
      <c r="MEJ8" s="876"/>
      <c r="MEK8" s="876"/>
      <c r="MEL8" s="876"/>
      <c r="MEM8" s="876"/>
      <c r="MEN8" s="877"/>
      <c r="MEO8" s="876"/>
      <c r="MEP8" s="876"/>
      <c r="MEQ8" s="876"/>
      <c r="MER8" s="876"/>
      <c r="MES8" s="876"/>
      <c r="MET8" s="876"/>
      <c r="MEU8" s="877"/>
      <c r="MEV8" s="876"/>
      <c r="MEW8" s="876"/>
      <c r="MEX8" s="876"/>
      <c r="MEY8" s="876"/>
      <c r="MEZ8" s="876"/>
      <c r="MFA8" s="876"/>
      <c r="MFB8" s="877"/>
      <c r="MFC8" s="876"/>
      <c r="MFD8" s="876"/>
      <c r="MFE8" s="876"/>
      <c r="MFF8" s="876"/>
      <c r="MFG8" s="876"/>
      <c r="MFH8" s="876"/>
      <c r="MFI8" s="877"/>
      <c r="MFJ8" s="876"/>
      <c r="MFK8" s="876"/>
      <c r="MFL8" s="876"/>
      <c r="MFM8" s="876"/>
      <c r="MFN8" s="876"/>
      <c r="MFO8" s="876"/>
      <c r="MFP8" s="877"/>
      <c r="MFQ8" s="876"/>
      <c r="MFR8" s="876"/>
      <c r="MFS8" s="876"/>
      <c r="MFT8" s="876"/>
      <c r="MFU8" s="876"/>
      <c r="MFV8" s="876"/>
      <c r="MFW8" s="877"/>
      <c r="MFX8" s="876"/>
      <c r="MFY8" s="876"/>
      <c r="MFZ8" s="876"/>
      <c r="MGA8" s="876"/>
      <c r="MGB8" s="876"/>
      <c r="MGC8" s="876"/>
      <c r="MGD8" s="877"/>
      <c r="MGE8" s="876"/>
      <c r="MGF8" s="876"/>
      <c r="MGG8" s="876"/>
      <c r="MGH8" s="876"/>
      <c r="MGI8" s="876"/>
      <c r="MGJ8" s="876"/>
      <c r="MGK8" s="877"/>
      <c r="MGL8" s="876"/>
      <c r="MGM8" s="876"/>
      <c r="MGN8" s="876"/>
      <c r="MGO8" s="876"/>
      <c r="MGP8" s="876"/>
      <c r="MGQ8" s="876"/>
      <c r="MGR8" s="877"/>
      <c r="MGS8" s="876"/>
      <c r="MGT8" s="876"/>
      <c r="MGU8" s="876"/>
      <c r="MGV8" s="876"/>
      <c r="MGW8" s="876"/>
      <c r="MGX8" s="876"/>
      <c r="MGY8" s="877"/>
      <c r="MGZ8" s="876"/>
      <c r="MHA8" s="876"/>
      <c r="MHB8" s="876"/>
      <c r="MHC8" s="876"/>
      <c r="MHD8" s="876"/>
      <c r="MHE8" s="876"/>
      <c r="MHF8" s="877"/>
      <c r="MHG8" s="876"/>
      <c r="MHH8" s="876"/>
      <c r="MHI8" s="876"/>
      <c r="MHJ8" s="876"/>
      <c r="MHK8" s="876"/>
      <c r="MHL8" s="876"/>
      <c r="MHM8" s="877"/>
      <c r="MHN8" s="876"/>
      <c r="MHO8" s="876"/>
      <c r="MHP8" s="876"/>
      <c r="MHQ8" s="876"/>
      <c r="MHR8" s="876"/>
      <c r="MHS8" s="876"/>
      <c r="MHT8" s="877"/>
      <c r="MHU8" s="876"/>
      <c r="MHV8" s="876"/>
      <c r="MHW8" s="876"/>
      <c r="MHX8" s="876"/>
      <c r="MHY8" s="876"/>
      <c r="MHZ8" s="876"/>
      <c r="MIA8" s="877"/>
      <c r="MIB8" s="876"/>
      <c r="MIC8" s="876"/>
      <c r="MID8" s="876"/>
      <c r="MIE8" s="876"/>
      <c r="MIF8" s="876"/>
      <c r="MIG8" s="876"/>
      <c r="MIH8" s="877"/>
      <c r="MII8" s="876"/>
      <c r="MIJ8" s="876"/>
      <c r="MIK8" s="876"/>
      <c r="MIL8" s="876"/>
      <c r="MIM8" s="876"/>
      <c r="MIN8" s="876"/>
      <c r="MIO8" s="877"/>
      <c r="MIP8" s="876"/>
      <c r="MIQ8" s="876"/>
      <c r="MIR8" s="876"/>
      <c r="MIS8" s="876"/>
      <c r="MIT8" s="876"/>
      <c r="MIU8" s="876"/>
      <c r="MIV8" s="877"/>
      <c r="MIW8" s="876"/>
      <c r="MIX8" s="876"/>
      <c r="MIY8" s="876"/>
      <c r="MIZ8" s="876"/>
      <c r="MJA8" s="876"/>
      <c r="MJB8" s="876"/>
      <c r="MJC8" s="877"/>
      <c r="MJD8" s="876"/>
      <c r="MJE8" s="876"/>
      <c r="MJF8" s="876"/>
      <c r="MJG8" s="876"/>
      <c r="MJH8" s="876"/>
      <c r="MJI8" s="876"/>
      <c r="MJJ8" s="877"/>
      <c r="MJK8" s="876"/>
      <c r="MJL8" s="876"/>
      <c r="MJM8" s="876"/>
      <c r="MJN8" s="876"/>
      <c r="MJO8" s="876"/>
      <c r="MJP8" s="876"/>
      <c r="MJQ8" s="877"/>
      <c r="MJR8" s="876"/>
      <c r="MJS8" s="876"/>
      <c r="MJT8" s="876"/>
      <c r="MJU8" s="876"/>
      <c r="MJV8" s="876"/>
      <c r="MJW8" s="876"/>
      <c r="MJX8" s="877"/>
      <c r="MJY8" s="876"/>
      <c r="MJZ8" s="876"/>
      <c r="MKA8" s="876"/>
      <c r="MKB8" s="876"/>
      <c r="MKC8" s="876"/>
      <c r="MKD8" s="876"/>
      <c r="MKE8" s="877"/>
      <c r="MKF8" s="876"/>
      <c r="MKG8" s="876"/>
      <c r="MKH8" s="876"/>
      <c r="MKI8" s="876"/>
      <c r="MKJ8" s="876"/>
      <c r="MKK8" s="876"/>
      <c r="MKL8" s="877"/>
      <c r="MKM8" s="876"/>
      <c r="MKN8" s="876"/>
      <c r="MKO8" s="876"/>
      <c r="MKP8" s="876"/>
      <c r="MKQ8" s="876"/>
      <c r="MKR8" s="876"/>
      <c r="MKS8" s="877"/>
      <c r="MKT8" s="876"/>
      <c r="MKU8" s="876"/>
      <c r="MKV8" s="876"/>
      <c r="MKW8" s="876"/>
      <c r="MKX8" s="876"/>
      <c r="MKY8" s="876"/>
      <c r="MKZ8" s="877"/>
      <c r="MLA8" s="876"/>
      <c r="MLB8" s="876"/>
      <c r="MLC8" s="876"/>
      <c r="MLD8" s="876"/>
      <c r="MLE8" s="876"/>
      <c r="MLF8" s="876"/>
      <c r="MLG8" s="877"/>
      <c r="MLH8" s="876"/>
      <c r="MLI8" s="876"/>
      <c r="MLJ8" s="876"/>
      <c r="MLK8" s="876"/>
      <c r="MLL8" s="876"/>
      <c r="MLM8" s="876"/>
      <c r="MLN8" s="877"/>
      <c r="MLO8" s="876"/>
      <c r="MLP8" s="876"/>
      <c r="MLQ8" s="876"/>
      <c r="MLR8" s="876"/>
      <c r="MLS8" s="876"/>
      <c r="MLT8" s="876"/>
      <c r="MLU8" s="877"/>
      <c r="MLV8" s="876"/>
      <c r="MLW8" s="876"/>
      <c r="MLX8" s="876"/>
      <c r="MLY8" s="876"/>
      <c r="MLZ8" s="876"/>
      <c r="MMA8" s="876"/>
      <c r="MMB8" s="877"/>
      <c r="MMC8" s="876"/>
      <c r="MMD8" s="876"/>
      <c r="MME8" s="876"/>
      <c r="MMF8" s="876"/>
      <c r="MMG8" s="876"/>
      <c r="MMH8" s="876"/>
      <c r="MMI8" s="877"/>
      <c r="MMJ8" s="876"/>
      <c r="MMK8" s="876"/>
      <c r="MML8" s="876"/>
      <c r="MMM8" s="876"/>
      <c r="MMN8" s="876"/>
      <c r="MMO8" s="876"/>
      <c r="MMP8" s="877"/>
      <c r="MMQ8" s="876"/>
      <c r="MMR8" s="876"/>
      <c r="MMS8" s="876"/>
      <c r="MMT8" s="876"/>
      <c r="MMU8" s="876"/>
      <c r="MMV8" s="876"/>
      <c r="MMW8" s="877"/>
      <c r="MMX8" s="876"/>
      <c r="MMY8" s="876"/>
      <c r="MMZ8" s="876"/>
      <c r="MNA8" s="876"/>
      <c r="MNB8" s="876"/>
      <c r="MNC8" s="876"/>
      <c r="MND8" s="877"/>
      <c r="MNE8" s="876"/>
      <c r="MNF8" s="876"/>
      <c r="MNG8" s="876"/>
      <c r="MNH8" s="876"/>
      <c r="MNI8" s="876"/>
      <c r="MNJ8" s="876"/>
      <c r="MNK8" s="877"/>
      <c r="MNL8" s="876"/>
      <c r="MNM8" s="876"/>
      <c r="MNN8" s="876"/>
      <c r="MNO8" s="876"/>
      <c r="MNP8" s="876"/>
      <c r="MNQ8" s="876"/>
      <c r="MNR8" s="877"/>
      <c r="MNS8" s="876"/>
      <c r="MNT8" s="876"/>
      <c r="MNU8" s="876"/>
      <c r="MNV8" s="876"/>
      <c r="MNW8" s="876"/>
      <c r="MNX8" s="876"/>
      <c r="MNY8" s="877"/>
      <c r="MNZ8" s="876"/>
      <c r="MOA8" s="876"/>
      <c r="MOB8" s="876"/>
      <c r="MOC8" s="876"/>
      <c r="MOD8" s="876"/>
      <c r="MOE8" s="876"/>
      <c r="MOF8" s="877"/>
      <c r="MOG8" s="876"/>
      <c r="MOH8" s="876"/>
      <c r="MOI8" s="876"/>
      <c r="MOJ8" s="876"/>
      <c r="MOK8" s="876"/>
      <c r="MOL8" s="876"/>
      <c r="MOM8" s="877"/>
      <c r="MON8" s="876"/>
      <c r="MOO8" s="876"/>
      <c r="MOP8" s="876"/>
      <c r="MOQ8" s="876"/>
      <c r="MOR8" s="876"/>
      <c r="MOS8" s="876"/>
      <c r="MOT8" s="877"/>
      <c r="MOU8" s="876"/>
      <c r="MOV8" s="876"/>
      <c r="MOW8" s="876"/>
      <c r="MOX8" s="876"/>
      <c r="MOY8" s="876"/>
      <c r="MOZ8" s="876"/>
      <c r="MPA8" s="877"/>
      <c r="MPB8" s="876"/>
      <c r="MPC8" s="876"/>
      <c r="MPD8" s="876"/>
      <c r="MPE8" s="876"/>
      <c r="MPF8" s="876"/>
      <c r="MPG8" s="876"/>
      <c r="MPH8" s="877"/>
      <c r="MPI8" s="876"/>
      <c r="MPJ8" s="876"/>
      <c r="MPK8" s="876"/>
      <c r="MPL8" s="876"/>
      <c r="MPM8" s="876"/>
      <c r="MPN8" s="876"/>
      <c r="MPO8" s="877"/>
      <c r="MPP8" s="876"/>
      <c r="MPQ8" s="876"/>
      <c r="MPR8" s="876"/>
      <c r="MPS8" s="876"/>
      <c r="MPT8" s="876"/>
      <c r="MPU8" s="876"/>
      <c r="MPV8" s="877"/>
      <c r="MPW8" s="876"/>
      <c r="MPX8" s="876"/>
      <c r="MPY8" s="876"/>
      <c r="MPZ8" s="876"/>
      <c r="MQA8" s="876"/>
      <c r="MQB8" s="876"/>
      <c r="MQC8" s="877"/>
      <c r="MQD8" s="876"/>
      <c r="MQE8" s="876"/>
      <c r="MQF8" s="876"/>
      <c r="MQG8" s="876"/>
      <c r="MQH8" s="876"/>
      <c r="MQI8" s="876"/>
      <c r="MQJ8" s="877"/>
      <c r="MQK8" s="876"/>
      <c r="MQL8" s="876"/>
      <c r="MQM8" s="876"/>
      <c r="MQN8" s="876"/>
      <c r="MQO8" s="876"/>
      <c r="MQP8" s="876"/>
      <c r="MQQ8" s="877"/>
      <c r="MQR8" s="876"/>
      <c r="MQS8" s="876"/>
      <c r="MQT8" s="876"/>
      <c r="MQU8" s="876"/>
      <c r="MQV8" s="876"/>
      <c r="MQW8" s="876"/>
      <c r="MQX8" s="877"/>
      <c r="MQY8" s="876"/>
      <c r="MQZ8" s="876"/>
      <c r="MRA8" s="876"/>
      <c r="MRB8" s="876"/>
      <c r="MRC8" s="876"/>
      <c r="MRD8" s="876"/>
      <c r="MRE8" s="877"/>
      <c r="MRF8" s="876"/>
      <c r="MRG8" s="876"/>
      <c r="MRH8" s="876"/>
      <c r="MRI8" s="876"/>
      <c r="MRJ8" s="876"/>
      <c r="MRK8" s="876"/>
      <c r="MRL8" s="877"/>
      <c r="MRM8" s="876"/>
      <c r="MRN8" s="876"/>
      <c r="MRO8" s="876"/>
      <c r="MRP8" s="876"/>
      <c r="MRQ8" s="876"/>
      <c r="MRR8" s="876"/>
      <c r="MRS8" s="877"/>
      <c r="MRT8" s="876"/>
      <c r="MRU8" s="876"/>
      <c r="MRV8" s="876"/>
      <c r="MRW8" s="876"/>
      <c r="MRX8" s="876"/>
      <c r="MRY8" s="876"/>
      <c r="MRZ8" s="877"/>
      <c r="MSA8" s="876"/>
      <c r="MSB8" s="876"/>
      <c r="MSC8" s="876"/>
      <c r="MSD8" s="876"/>
      <c r="MSE8" s="876"/>
      <c r="MSF8" s="876"/>
      <c r="MSG8" s="877"/>
      <c r="MSH8" s="876"/>
      <c r="MSI8" s="876"/>
      <c r="MSJ8" s="876"/>
      <c r="MSK8" s="876"/>
      <c r="MSL8" s="876"/>
      <c r="MSM8" s="876"/>
      <c r="MSN8" s="877"/>
      <c r="MSO8" s="876"/>
      <c r="MSP8" s="876"/>
      <c r="MSQ8" s="876"/>
      <c r="MSR8" s="876"/>
      <c r="MSS8" s="876"/>
      <c r="MST8" s="876"/>
      <c r="MSU8" s="877"/>
      <c r="MSV8" s="876"/>
      <c r="MSW8" s="876"/>
      <c r="MSX8" s="876"/>
      <c r="MSY8" s="876"/>
      <c r="MSZ8" s="876"/>
      <c r="MTA8" s="876"/>
      <c r="MTB8" s="877"/>
      <c r="MTC8" s="876"/>
      <c r="MTD8" s="876"/>
      <c r="MTE8" s="876"/>
      <c r="MTF8" s="876"/>
      <c r="MTG8" s="876"/>
      <c r="MTH8" s="876"/>
      <c r="MTI8" s="877"/>
      <c r="MTJ8" s="876"/>
      <c r="MTK8" s="876"/>
      <c r="MTL8" s="876"/>
      <c r="MTM8" s="876"/>
      <c r="MTN8" s="876"/>
      <c r="MTO8" s="876"/>
      <c r="MTP8" s="877"/>
      <c r="MTQ8" s="876"/>
      <c r="MTR8" s="876"/>
      <c r="MTS8" s="876"/>
      <c r="MTT8" s="876"/>
      <c r="MTU8" s="876"/>
      <c r="MTV8" s="876"/>
      <c r="MTW8" s="877"/>
      <c r="MTX8" s="876"/>
      <c r="MTY8" s="876"/>
      <c r="MTZ8" s="876"/>
      <c r="MUA8" s="876"/>
      <c r="MUB8" s="876"/>
      <c r="MUC8" s="876"/>
      <c r="MUD8" s="877"/>
      <c r="MUE8" s="876"/>
      <c r="MUF8" s="876"/>
      <c r="MUG8" s="876"/>
      <c r="MUH8" s="876"/>
      <c r="MUI8" s="876"/>
      <c r="MUJ8" s="876"/>
      <c r="MUK8" s="877"/>
      <c r="MUL8" s="876"/>
      <c r="MUM8" s="876"/>
      <c r="MUN8" s="876"/>
      <c r="MUO8" s="876"/>
      <c r="MUP8" s="876"/>
      <c r="MUQ8" s="876"/>
      <c r="MUR8" s="877"/>
      <c r="MUS8" s="876"/>
      <c r="MUT8" s="876"/>
      <c r="MUU8" s="876"/>
      <c r="MUV8" s="876"/>
      <c r="MUW8" s="876"/>
      <c r="MUX8" s="876"/>
      <c r="MUY8" s="877"/>
      <c r="MUZ8" s="876"/>
      <c r="MVA8" s="876"/>
      <c r="MVB8" s="876"/>
      <c r="MVC8" s="876"/>
      <c r="MVD8" s="876"/>
      <c r="MVE8" s="876"/>
      <c r="MVF8" s="877"/>
      <c r="MVG8" s="876"/>
      <c r="MVH8" s="876"/>
      <c r="MVI8" s="876"/>
      <c r="MVJ8" s="876"/>
      <c r="MVK8" s="876"/>
      <c r="MVL8" s="876"/>
      <c r="MVM8" s="877"/>
      <c r="MVN8" s="876"/>
      <c r="MVO8" s="876"/>
      <c r="MVP8" s="876"/>
      <c r="MVQ8" s="876"/>
      <c r="MVR8" s="876"/>
      <c r="MVS8" s="876"/>
      <c r="MVT8" s="877"/>
      <c r="MVU8" s="876"/>
      <c r="MVV8" s="876"/>
      <c r="MVW8" s="876"/>
      <c r="MVX8" s="876"/>
      <c r="MVY8" s="876"/>
      <c r="MVZ8" s="876"/>
      <c r="MWA8" s="877"/>
      <c r="MWB8" s="876"/>
      <c r="MWC8" s="876"/>
      <c r="MWD8" s="876"/>
      <c r="MWE8" s="876"/>
      <c r="MWF8" s="876"/>
      <c r="MWG8" s="876"/>
      <c r="MWH8" s="877"/>
      <c r="MWI8" s="876"/>
      <c r="MWJ8" s="876"/>
      <c r="MWK8" s="876"/>
      <c r="MWL8" s="876"/>
      <c r="MWM8" s="876"/>
      <c r="MWN8" s="876"/>
      <c r="MWO8" s="877"/>
      <c r="MWP8" s="876"/>
      <c r="MWQ8" s="876"/>
      <c r="MWR8" s="876"/>
      <c r="MWS8" s="876"/>
      <c r="MWT8" s="876"/>
      <c r="MWU8" s="876"/>
      <c r="MWV8" s="877"/>
      <c r="MWW8" s="876"/>
      <c r="MWX8" s="876"/>
      <c r="MWY8" s="876"/>
      <c r="MWZ8" s="876"/>
      <c r="MXA8" s="876"/>
      <c r="MXB8" s="876"/>
      <c r="MXC8" s="877"/>
      <c r="MXD8" s="876"/>
      <c r="MXE8" s="876"/>
      <c r="MXF8" s="876"/>
      <c r="MXG8" s="876"/>
      <c r="MXH8" s="876"/>
      <c r="MXI8" s="876"/>
      <c r="MXJ8" s="877"/>
      <c r="MXK8" s="876"/>
      <c r="MXL8" s="876"/>
      <c r="MXM8" s="876"/>
      <c r="MXN8" s="876"/>
      <c r="MXO8" s="876"/>
      <c r="MXP8" s="876"/>
      <c r="MXQ8" s="877"/>
      <c r="MXR8" s="876"/>
      <c r="MXS8" s="876"/>
      <c r="MXT8" s="876"/>
      <c r="MXU8" s="876"/>
      <c r="MXV8" s="876"/>
      <c r="MXW8" s="876"/>
      <c r="MXX8" s="877"/>
      <c r="MXY8" s="876"/>
      <c r="MXZ8" s="876"/>
      <c r="MYA8" s="876"/>
      <c r="MYB8" s="876"/>
      <c r="MYC8" s="876"/>
      <c r="MYD8" s="876"/>
      <c r="MYE8" s="877"/>
      <c r="MYF8" s="876"/>
      <c r="MYG8" s="876"/>
      <c r="MYH8" s="876"/>
      <c r="MYI8" s="876"/>
      <c r="MYJ8" s="876"/>
      <c r="MYK8" s="876"/>
      <c r="MYL8" s="877"/>
      <c r="MYM8" s="876"/>
      <c r="MYN8" s="876"/>
      <c r="MYO8" s="876"/>
      <c r="MYP8" s="876"/>
      <c r="MYQ8" s="876"/>
      <c r="MYR8" s="876"/>
      <c r="MYS8" s="877"/>
      <c r="MYT8" s="876"/>
      <c r="MYU8" s="876"/>
      <c r="MYV8" s="876"/>
      <c r="MYW8" s="876"/>
      <c r="MYX8" s="876"/>
      <c r="MYY8" s="876"/>
      <c r="MYZ8" s="877"/>
      <c r="MZA8" s="876"/>
      <c r="MZB8" s="876"/>
      <c r="MZC8" s="876"/>
      <c r="MZD8" s="876"/>
      <c r="MZE8" s="876"/>
      <c r="MZF8" s="876"/>
      <c r="MZG8" s="877"/>
      <c r="MZH8" s="876"/>
      <c r="MZI8" s="876"/>
      <c r="MZJ8" s="876"/>
      <c r="MZK8" s="876"/>
      <c r="MZL8" s="876"/>
      <c r="MZM8" s="876"/>
      <c r="MZN8" s="877"/>
      <c r="MZO8" s="876"/>
      <c r="MZP8" s="876"/>
      <c r="MZQ8" s="876"/>
      <c r="MZR8" s="876"/>
      <c r="MZS8" s="876"/>
      <c r="MZT8" s="876"/>
      <c r="MZU8" s="877"/>
      <c r="MZV8" s="876"/>
      <c r="MZW8" s="876"/>
      <c r="MZX8" s="876"/>
      <c r="MZY8" s="876"/>
      <c r="MZZ8" s="876"/>
      <c r="NAA8" s="876"/>
      <c r="NAB8" s="877"/>
      <c r="NAC8" s="876"/>
      <c r="NAD8" s="876"/>
      <c r="NAE8" s="876"/>
      <c r="NAF8" s="876"/>
      <c r="NAG8" s="876"/>
      <c r="NAH8" s="876"/>
      <c r="NAI8" s="877"/>
      <c r="NAJ8" s="876"/>
      <c r="NAK8" s="876"/>
      <c r="NAL8" s="876"/>
      <c r="NAM8" s="876"/>
      <c r="NAN8" s="876"/>
      <c r="NAO8" s="876"/>
      <c r="NAP8" s="877"/>
      <c r="NAQ8" s="876"/>
      <c r="NAR8" s="876"/>
      <c r="NAS8" s="876"/>
      <c r="NAT8" s="876"/>
      <c r="NAU8" s="876"/>
      <c r="NAV8" s="876"/>
      <c r="NAW8" s="877"/>
      <c r="NAX8" s="876"/>
      <c r="NAY8" s="876"/>
      <c r="NAZ8" s="876"/>
      <c r="NBA8" s="876"/>
      <c r="NBB8" s="876"/>
      <c r="NBC8" s="876"/>
      <c r="NBD8" s="877"/>
      <c r="NBE8" s="876"/>
      <c r="NBF8" s="876"/>
      <c r="NBG8" s="876"/>
      <c r="NBH8" s="876"/>
      <c r="NBI8" s="876"/>
      <c r="NBJ8" s="876"/>
      <c r="NBK8" s="877"/>
      <c r="NBL8" s="876"/>
      <c r="NBM8" s="876"/>
      <c r="NBN8" s="876"/>
      <c r="NBO8" s="876"/>
      <c r="NBP8" s="876"/>
      <c r="NBQ8" s="876"/>
      <c r="NBR8" s="877"/>
      <c r="NBS8" s="876"/>
      <c r="NBT8" s="876"/>
      <c r="NBU8" s="876"/>
      <c r="NBV8" s="876"/>
      <c r="NBW8" s="876"/>
      <c r="NBX8" s="876"/>
      <c r="NBY8" s="877"/>
      <c r="NBZ8" s="876"/>
      <c r="NCA8" s="876"/>
      <c r="NCB8" s="876"/>
      <c r="NCC8" s="876"/>
      <c r="NCD8" s="876"/>
      <c r="NCE8" s="876"/>
      <c r="NCF8" s="877"/>
      <c r="NCG8" s="876"/>
      <c r="NCH8" s="876"/>
      <c r="NCI8" s="876"/>
      <c r="NCJ8" s="876"/>
      <c r="NCK8" s="876"/>
      <c r="NCL8" s="876"/>
      <c r="NCM8" s="877"/>
      <c r="NCN8" s="876"/>
      <c r="NCO8" s="876"/>
      <c r="NCP8" s="876"/>
      <c r="NCQ8" s="876"/>
      <c r="NCR8" s="876"/>
      <c r="NCS8" s="876"/>
      <c r="NCT8" s="877"/>
      <c r="NCU8" s="876"/>
      <c r="NCV8" s="876"/>
      <c r="NCW8" s="876"/>
      <c r="NCX8" s="876"/>
      <c r="NCY8" s="876"/>
      <c r="NCZ8" s="876"/>
      <c r="NDA8" s="877"/>
      <c r="NDB8" s="876"/>
      <c r="NDC8" s="876"/>
      <c r="NDD8" s="876"/>
      <c r="NDE8" s="876"/>
      <c r="NDF8" s="876"/>
      <c r="NDG8" s="876"/>
      <c r="NDH8" s="877"/>
      <c r="NDI8" s="876"/>
      <c r="NDJ8" s="876"/>
      <c r="NDK8" s="876"/>
      <c r="NDL8" s="876"/>
      <c r="NDM8" s="876"/>
      <c r="NDN8" s="876"/>
      <c r="NDO8" s="877"/>
      <c r="NDP8" s="876"/>
      <c r="NDQ8" s="876"/>
      <c r="NDR8" s="876"/>
      <c r="NDS8" s="876"/>
      <c r="NDT8" s="876"/>
      <c r="NDU8" s="876"/>
      <c r="NDV8" s="877"/>
      <c r="NDW8" s="876"/>
      <c r="NDX8" s="876"/>
      <c r="NDY8" s="876"/>
      <c r="NDZ8" s="876"/>
      <c r="NEA8" s="876"/>
      <c r="NEB8" s="876"/>
      <c r="NEC8" s="877"/>
      <c r="NED8" s="876"/>
      <c r="NEE8" s="876"/>
      <c r="NEF8" s="876"/>
      <c r="NEG8" s="876"/>
      <c r="NEH8" s="876"/>
      <c r="NEI8" s="876"/>
      <c r="NEJ8" s="877"/>
      <c r="NEK8" s="876"/>
      <c r="NEL8" s="876"/>
      <c r="NEM8" s="876"/>
      <c r="NEN8" s="876"/>
      <c r="NEO8" s="876"/>
      <c r="NEP8" s="876"/>
      <c r="NEQ8" s="877"/>
      <c r="NER8" s="876"/>
      <c r="NES8" s="876"/>
      <c r="NET8" s="876"/>
      <c r="NEU8" s="876"/>
      <c r="NEV8" s="876"/>
      <c r="NEW8" s="876"/>
      <c r="NEX8" s="877"/>
      <c r="NEY8" s="876"/>
      <c r="NEZ8" s="876"/>
      <c r="NFA8" s="876"/>
      <c r="NFB8" s="876"/>
      <c r="NFC8" s="876"/>
      <c r="NFD8" s="876"/>
      <c r="NFE8" s="877"/>
      <c r="NFF8" s="876"/>
      <c r="NFG8" s="876"/>
      <c r="NFH8" s="876"/>
      <c r="NFI8" s="876"/>
      <c r="NFJ8" s="876"/>
      <c r="NFK8" s="876"/>
      <c r="NFL8" s="877"/>
      <c r="NFM8" s="876"/>
      <c r="NFN8" s="876"/>
      <c r="NFO8" s="876"/>
      <c r="NFP8" s="876"/>
      <c r="NFQ8" s="876"/>
      <c r="NFR8" s="876"/>
      <c r="NFS8" s="877"/>
      <c r="NFT8" s="876"/>
      <c r="NFU8" s="876"/>
      <c r="NFV8" s="876"/>
      <c r="NFW8" s="876"/>
      <c r="NFX8" s="876"/>
      <c r="NFY8" s="876"/>
      <c r="NFZ8" s="877"/>
      <c r="NGA8" s="876"/>
      <c r="NGB8" s="876"/>
      <c r="NGC8" s="876"/>
      <c r="NGD8" s="876"/>
      <c r="NGE8" s="876"/>
      <c r="NGF8" s="876"/>
      <c r="NGG8" s="877"/>
      <c r="NGH8" s="876"/>
      <c r="NGI8" s="876"/>
      <c r="NGJ8" s="876"/>
      <c r="NGK8" s="876"/>
      <c r="NGL8" s="876"/>
      <c r="NGM8" s="876"/>
      <c r="NGN8" s="877"/>
      <c r="NGO8" s="876"/>
      <c r="NGP8" s="876"/>
      <c r="NGQ8" s="876"/>
      <c r="NGR8" s="876"/>
      <c r="NGS8" s="876"/>
      <c r="NGT8" s="876"/>
      <c r="NGU8" s="877"/>
      <c r="NGV8" s="876"/>
      <c r="NGW8" s="876"/>
      <c r="NGX8" s="876"/>
      <c r="NGY8" s="876"/>
      <c r="NGZ8" s="876"/>
      <c r="NHA8" s="876"/>
      <c r="NHB8" s="877"/>
      <c r="NHC8" s="876"/>
      <c r="NHD8" s="876"/>
      <c r="NHE8" s="876"/>
      <c r="NHF8" s="876"/>
      <c r="NHG8" s="876"/>
      <c r="NHH8" s="876"/>
      <c r="NHI8" s="877"/>
      <c r="NHJ8" s="876"/>
      <c r="NHK8" s="876"/>
      <c r="NHL8" s="876"/>
      <c r="NHM8" s="876"/>
      <c r="NHN8" s="876"/>
      <c r="NHO8" s="876"/>
      <c r="NHP8" s="877"/>
      <c r="NHQ8" s="876"/>
      <c r="NHR8" s="876"/>
      <c r="NHS8" s="876"/>
      <c r="NHT8" s="876"/>
      <c r="NHU8" s="876"/>
      <c r="NHV8" s="876"/>
      <c r="NHW8" s="877"/>
      <c r="NHX8" s="876"/>
      <c r="NHY8" s="876"/>
      <c r="NHZ8" s="876"/>
      <c r="NIA8" s="876"/>
      <c r="NIB8" s="876"/>
      <c r="NIC8" s="876"/>
      <c r="NID8" s="877"/>
      <c r="NIE8" s="876"/>
      <c r="NIF8" s="876"/>
      <c r="NIG8" s="876"/>
      <c r="NIH8" s="876"/>
      <c r="NII8" s="876"/>
      <c r="NIJ8" s="876"/>
      <c r="NIK8" s="877"/>
      <c r="NIL8" s="876"/>
      <c r="NIM8" s="876"/>
      <c r="NIN8" s="876"/>
      <c r="NIO8" s="876"/>
      <c r="NIP8" s="876"/>
      <c r="NIQ8" s="876"/>
      <c r="NIR8" s="877"/>
      <c r="NIS8" s="876"/>
      <c r="NIT8" s="876"/>
      <c r="NIU8" s="876"/>
      <c r="NIV8" s="876"/>
      <c r="NIW8" s="876"/>
      <c r="NIX8" s="876"/>
      <c r="NIY8" s="877"/>
      <c r="NIZ8" s="876"/>
      <c r="NJA8" s="876"/>
      <c r="NJB8" s="876"/>
      <c r="NJC8" s="876"/>
      <c r="NJD8" s="876"/>
      <c r="NJE8" s="876"/>
      <c r="NJF8" s="877"/>
      <c r="NJG8" s="876"/>
      <c r="NJH8" s="876"/>
      <c r="NJI8" s="876"/>
      <c r="NJJ8" s="876"/>
      <c r="NJK8" s="876"/>
      <c r="NJL8" s="876"/>
      <c r="NJM8" s="877"/>
      <c r="NJN8" s="876"/>
      <c r="NJO8" s="876"/>
      <c r="NJP8" s="876"/>
      <c r="NJQ8" s="876"/>
      <c r="NJR8" s="876"/>
      <c r="NJS8" s="876"/>
      <c r="NJT8" s="877"/>
      <c r="NJU8" s="876"/>
      <c r="NJV8" s="876"/>
      <c r="NJW8" s="876"/>
      <c r="NJX8" s="876"/>
      <c r="NJY8" s="876"/>
      <c r="NJZ8" s="876"/>
      <c r="NKA8" s="877"/>
      <c r="NKB8" s="876"/>
      <c r="NKC8" s="876"/>
      <c r="NKD8" s="876"/>
      <c r="NKE8" s="876"/>
      <c r="NKF8" s="876"/>
      <c r="NKG8" s="876"/>
      <c r="NKH8" s="877"/>
      <c r="NKI8" s="876"/>
      <c r="NKJ8" s="876"/>
      <c r="NKK8" s="876"/>
      <c r="NKL8" s="876"/>
      <c r="NKM8" s="876"/>
      <c r="NKN8" s="876"/>
      <c r="NKO8" s="877"/>
      <c r="NKP8" s="876"/>
      <c r="NKQ8" s="876"/>
      <c r="NKR8" s="876"/>
      <c r="NKS8" s="876"/>
      <c r="NKT8" s="876"/>
      <c r="NKU8" s="876"/>
      <c r="NKV8" s="877"/>
      <c r="NKW8" s="876"/>
      <c r="NKX8" s="876"/>
      <c r="NKY8" s="876"/>
      <c r="NKZ8" s="876"/>
      <c r="NLA8" s="876"/>
      <c r="NLB8" s="876"/>
      <c r="NLC8" s="877"/>
      <c r="NLD8" s="876"/>
      <c r="NLE8" s="876"/>
      <c r="NLF8" s="876"/>
      <c r="NLG8" s="876"/>
      <c r="NLH8" s="876"/>
      <c r="NLI8" s="876"/>
      <c r="NLJ8" s="877"/>
      <c r="NLK8" s="876"/>
      <c r="NLL8" s="876"/>
      <c r="NLM8" s="876"/>
      <c r="NLN8" s="876"/>
      <c r="NLO8" s="876"/>
      <c r="NLP8" s="876"/>
      <c r="NLQ8" s="877"/>
      <c r="NLR8" s="876"/>
      <c r="NLS8" s="876"/>
      <c r="NLT8" s="876"/>
      <c r="NLU8" s="876"/>
      <c r="NLV8" s="876"/>
      <c r="NLW8" s="876"/>
      <c r="NLX8" s="877"/>
      <c r="NLY8" s="876"/>
      <c r="NLZ8" s="876"/>
      <c r="NMA8" s="876"/>
      <c r="NMB8" s="876"/>
      <c r="NMC8" s="876"/>
      <c r="NMD8" s="876"/>
      <c r="NME8" s="877"/>
      <c r="NMF8" s="876"/>
      <c r="NMG8" s="876"/>
      <c r="NMH8" s="876"/>
      <c r="NMI8" s="876"/>
      <c r="NMJ8" s="876"/>
      <c r="NMK8" s="876"/>
      <c r="NML8" s="877"/>
      <c r="NMM8" s="876"/>
      <c r="NMN8" s="876"/>
      <c r="NMO8" s="876"/>
      <c r="NMP8" s="876"/>
      <c r="NMQ8" s="876"/>
      <c r="NMR8" s="876"/>
      <c r="NMS8" s="877"/>
      <c r="NMT8" s="876"/>
      <c r="NMU8" s="876"/>
      <c r="NMV8" s="876"/>
      <c r="NMW8" s="876"/>
      <c r="NMX8" s="876"/>
      <c r="NMY8" s="876"/>
      <c r="NMZ8" s="877"/>
      <c r="NNA8" s="876"/>
      <c r="NNB8" s="876"/>
      <c r="NNC8" s="876"/>
      <c r="NND8" s="876"/>
      <c r="NNE8" s="876"/>
      <c r="NNF8" s="876"/>
      <c r="NNG8" s="877"/>
      <c r="NNH8" s="876"/>
      <c r="NNI8" s="876"/>
      <c r="NNJ8" s="876"/>
      <c r="NNK8" s="876"/>
      <c r="NNL8" s="876"/>
      <c r="NNM8" s="876"/>
      <c r="NNN8" s="877"/>
      <c r="NNO8" s="876"/>
      <c r="NNP8" s="876"/>
      <c r="NNQ8" s="876"/>
      <c r="NNR8" s="876"/>
      <c r="NNS8" s="876"/>
      <c r="NNT8" s="876"/>
      <c r="NNU8" s="877"/>
      <c r="NNV8" s="876"/>
      <c r="NNW8" s="876"/>
      <c r="NNX8" s="876"/>
      <c r="NNY8" s="876"/>
      <c r="NNZ8" s="876"/>
      <c r="NOA8" s="876"/>
      <c r="NOB8" s="877"/>
      <c r="NOC8" s="876"/>
      <c r="NOD8" s="876"/>
      <c r="NOE8" s="876"/>
      <c r="NOF8" s="876"/>
      <c r="NOG8" s="876"/>
      <c r="NOH8" s="876"/>
      <c r="NOI8" s="877"/>
      <c r="NOJ8" s="876"/>
      <c r="NOK8" s="876"/>
      <c r="NOL8" s="876"/>
      <c r="NOM8" s="876"/>
      <c r="NON8" s="876"/>
      <c r="NOO8" s="876"/>
      <c r="NOP8" s="877"/>
      <c r="NOQ8" s="876"/>
      <c r="NOR8" s="876"/>
      <c r="NOS8" s="876"/>
      <c r="NOT8" s="876"/>
      <c r="NOU8" s="876"/>
      <c r="NOV8" s="876"/>
      <c r="NOW8" s="877"/>
      <c r="NOX8" s="876"/>
      <c r="NOY8" s="876"/>
      <c r="NOZ8" s="876"/>
      <c r="NPA8" s="876"/>
      <c r="NPB8" s="876"/>
      <c r="NPC8" s="876"/>
      <c r="NPD8" s="877"/>
      <c r="NPE8" s="876"/>
      <c r="NPF8" s="876"/>
      <c r="NPG8" s="876"/>
      <c r="NPH8" s="876"/>
      <c r="NPI8" s="876"/>
      <c r="NPJ8" s="876"/>
      <c r="NPK8" s="877"/>
      <c r="NPL8" s="876"/>
      <c r="NPM8" s="876"/>
      <c r="NPN8" s="876"/>
      <c r="NPO8" s="876"/>
      <c r="NPP8" s="876"/>
      <c r="NPQ8" s="876"/>
      <c r="NPR8" s="877"/>
      <c r="NPS8" s="876"/>
      <c r="NPT8" s="876"/>
      <c r="NPU8" s="876"/>
      <c r="NPV8" s="876"/>
      <c r="NPW8" s="876"/>
      <c r="NPX8" s="876"/>
      <c r="NPY8" s="877"/>
      <c r="NPZ8" s="876"/>
      <c r="NQA8" s="876"/>
      <c r="NQB8" s="876"/>
      <c r="NQC8" s="876"/>
      <c r="NQD8" s="876"/>
      <c r="NQE8" s="876"/>
      <c r="NQF8" s="877"/>
      <c r="NQG8" s="876"/>
      <c r="NQH8" s="876"/>
      <c r="NQI8" s="876"/>
      <c r="NQJ8" s="876"/>
      <c r="NQK8" s="876"/>
      <c r="NQL8" s="876"/>
      <c r="NQM8" s="877"/>
      <c r="NQN8" s="876"/>
      <c r="NQO8" s="876"/>
      <c r="NQP8" s="876"/>
      <c r="NQQ8" s="876"/>
      <c r="NQR8" s="876"/>
      <c r="NQS8" s="876"/>
      <c r="NQT8" s="877"/>
      <c r="NQU8" s="876"/>
      <c r="NQV8" s="876"/>
      <c r="NQW8" s="876"/>
      <c r="NQX8" s="876"/>
      <c r="NQY8" s="876"/>
      <c r="NQZ8" s="876"/>
      <c r="NRA8" s="877"/>
      <c r="NRB8" s="876"/>
      <c r="NRC8" s="876"/>
      <c r="NRD8" s="876"/>
      <c r="NRE8" s="876"/>
      <c r="NRF8" s="876"/>
      <c r="NRG8" s="876"/>
      <c r="NRH8" s="877"/>
      <c r="NRI8" s="876"/>
      <c r="NRJ8" s="876"/>
      <c r="NRK8" s="876"/>
      <c r="NRL8" s="876"/>
      <c r="NRM8" s="876"/>
      <c r="NRN8" s="876"/>
      <c r="NRO8" s="877"/>
      <c r="NRP8" s="876"/>
      <c r="NRQ8" s="876"/>
      <c r="NRR8" s="876"/>
      <c r="NRS8" s="876"/>
      <c r="NRT8" s="876"/>
      <c r="NRU8" s="876"/>
      <c r="NRV8" s="877"/>
      <c r="NRW8" s="876"/>
      <c r="NRX8" s="876"/>
      <c r="NRY8" s="876"/>
      <c r="NRZ8" s="876"/>
      <c r="NSA8" s="876"/>
      <c r="NSB8" s="876"/>
      <c r="NSC8" s="877"/>
      <c r="NSD8" s="876"/>
      <c r="NSE8" s="876"/>
      <c r="NSF8" s="876"/>
      <c r="NSG8" s="876"/>
      <c r="NSH8" s="876"/>
      <c r="NSI8" s="876"/>
      <c r="NSJ8" s="877"/>
      <c r="NSK8" s="876"/>
      <c r="NSL8" s="876"/>
      <c r="NSM8" s="876"/>
      <c r="NSN8" s="876"/>
      <c r="NSO8" s="876"/>
      <c r="NSP8" s="876"/>
      <c r="NSQ8" s="877"/>
      <c r="NSR8" s="876"/>
      <c r="NSS8" s="876"/>
      <c r="NST8" s="876"/>
      <c r="NSU8" s="876"/>
      <c r="NSV8" s="876"/>
      <c r="NSW8" s="876"/>
      <c r="NSX8" s="877"/>
      <c r="NSY8" s="876"/>
      <c r="NSZ8" s="876"/>
      <c r="NTA8" s="876"/>
      <c r="NTB8" s="876"/>
      <c r="NTC8" s="876"/>
      <c r="NTD8" s="876"/>
      <c r="NTE8" s="877"/>
      <c r="NTF8" s="876"/>
      <c r="NTG8" s="876"/>
      <c r="NTH8" s="876"/>
      <c r="NTI8" s="876"/>
      <c r="NTJ8" s="876"/>
      <c r="NTK8" s="876"/>
      <c r="NTL8" s="877"/>
      <c r="NTM8" s="876"/>
      <c r="NTN8" s="876"/>
      <c r="NTO8" s="876"/>
      <c r="NTP8" s="876"/>
      <c r="NTQ8" s="876"/>
      <c r="NTR8" s="876"/>
      <c r="NTS8" s="877"/>
      <c r="NTT8" s="876"/>
      <c r="NTU8" s="876"/>
      <c r="NTV8" s="876"/>
      <c r="NTW8" s="876"/>
      <c r="NTX8" s="876"/>
      <c r="NTY8" s="876"/>
      <c r="NTZ8" s="877"/>
      <c r="NUA8" s="876"/>
      <c r="NUB8" s="876"/>
      <c r="NUC8" s="876"/>
      <c r="NUD8" s="876"/>
      <c r="NUE8" s="876"/>
      <c r="NUF8" s="876"/>
      <c r="NUG8" s="877"/>
      <c r="NUH8" s="876"/>
      <c r="NUI8" s="876"/>
      <c r="NUJ8" s="876"/>
      <c r="NUK8" s="876"/>
      <c r="NUL8" s="876"/>
      <c r="NUM8" s="876"/>
      <c r="NUN8" s="877"/>
      <c r="NUO8" s="876"/>
      <c r="NUP8" s="876"/>
      <c r="NUQ8" s="876"/>
      <c r="NUR8" s="876"/>
      <c r="NUS8" s="876"/>
      <c r="NUT8" s="876"/>
      <c r="NUU8" s="877"/>
      <c r="NUV8" s="876"/>
      <c r="NUW8" s="876"/>
      <c r="NUX8" s="876"/>
      <c r="NUY8" s="876"/>
      <c r="NUZ8" s="876"/>
      <c r="NVA8" s="876"/>
      <c r="NVB8" s="877"/>
      <c r="NVC8" s="876"/>
      <c r="NVD8" s="876"/>
      <c r="NVE8" s="876"/>
      <c r="NVF8" s="876"/>
      <c r="NVG8" s="876"/>
      <c r="NVH8" s="876"/>
      <c r="NVI8" s="877"/>
      <c r="NVJ8" s="876"/>
      <c r="NVK8" s="876"/>
      <c r="NVL8" s="876"/>
      <c r="NVM8" s="876"/>
      <c r="NVN8" s="876"/>
      <c r="NVO8" s="876"/>
      <c r="NVP8" s="877"/>
      <c r="NVQ8" s="876"/>
      <c r="NVR8" s="876"/>
      <c r="NVS8" s="876"/>
      <c r="NVT8" s="876"/>
      <c r="NVU8" s="876"/>
      <c r="NVV8" s="876"/>
      <c r="NVW8" s="877"/>
      <c r="NVX8" s="876"/>
      <c r="NVY8" s="876"/>
      <c r="NVZ8" s="876"/>
      <c r="NWA8" s="876"/>
      <c r="NWB8" s="876"/>
      <c r="NWC8" s="876"/>
      <c r="NWD8" s="877"/>
      <c r="NWE8" s="876"/>
      <c r="NWF8" s="876"/>
      <c r="NWG8" s="876"/>
      <c r="NWH8" s="876"/>
      <c r="NWI8" s="876"/>
      <c r="NWJ8" s="876"/>
      <c r="NWK8" s="877"/>
      <c r="NWL8" s="876"/>
      <c r="NWM8" s="876"/>
      <c r="NWN8" s="876"/>
      <c r="NWO8" s="876"/>
      <c r="NWP8" s="876"/>
      <c r="NWQ8" s="876"/>
      <c r="NWR8" s="877"/>
      <c r="NWS8" s="876"/>
      <c r="NWT8" s="876"/>
      <c r="NWU8" s="876"/>
      <c r="NWV8" s="876"/>
      <c r="NWW8" s="876"/>
      <c r="NWX8" s="876"/>
      <c r="NWY8" s="877"/>
      <c r="NWZ8" s="876"/>
      <c r="NXA8" s="876"/>
      <c r="NXB8" s="876"/>
      <c r="NXC8" s="876"/>
      <c r="NXD8" s="876"/>
      <c r="NXE8" s="876"/>
      <c r="NXF8" s="877"/>
      <c r="NXG8" s="876"/>
      <c r="NXH8" s="876"/>
      <c r="NXI8" s="876"/>
      <c r="NXJ8" s="876"/>
      <c r="NXK8" s="876"/>
      <c r="NXL8" s="876"/>
      <c r="NXM8" s="877"/>
      <c r="NXN8" s="876"/>
      <c r="NXO8" s="876"/>
      <c r="NXP8" s="876"/>
      <c r="NXQ8" s="876"/>
      <c r="NXR8" s="876"/>
      <c r="NXS8" s="876"/>
      <c r="NXT8" s="877"/>
      <c r="NXU8" s="876"/>
      <c r="NXV8" s="876"/>
      <c r="NXW8" s="876"/>
      <c r="NXX8" s="876"/>
      <c r="NXY8" s="876"/>
      <c r="NXZ8" s="876"/>
      <c r="NYA8" s="877"/>
      <c r="NYB8" s="876"/>
      <c r="NYC8" s="876"/>
      <c r="NYD8" s="876"/>
      <c r="NYE8" s="876"/>
      <c r="NYF8" s="876"/>
      <c r="NYG8" s="876"/>
      <c r="NYH8" s="877"/>
      <c r="NYI8" s="876"/>
      <c r="NYJ8" s="876"/>
      <c r="NYK8" s="876"/>
      <c r="NYL8" s="876"/>
      <c r="NYM8" s="876"/>
      <c r="NYN8" s="876"/>
      <c r="NYO8" s="877"/>
      <c r="NYP8" s="876"/>
      <c r="NYQ8" s="876"/>
      <c r="NYR8" s="876"/>
      <c r="NYS8" s="876"/>
      <c r="NYT8" s="876"/>
      <c r="NYU8" s="876"/>
      <c r="NYV8" s="877"/>
      <c r="NYW8" s="876"/>
      <c r="NYX8" s="876"/>
      <c r="NYY8" s="876"/>
      <c r="NYZ8" s="876"/>
      <c r="NZA8" s="876"/>
      <c r="NZB8" s="876"/>
      <c r="NZC8" s="877"/>
      <c r="NZD8" s="876"/>
      <c r="NZE8" s="876"/>
      <c r="NZF8" s="876"/>
      <c r="NZG8" s="876"/>
      <c r="NZH8" s="876"/>
      <c r="NZI8" s="876"/>
      <c r="NZJ8" s="877"/>
      <c r="NZK8" s="876"/>
      <c r="NZL8" s="876"/>
      <c r="NZM8" s="876"/>
      <c r="NZN8" s="876"/>
      <c r="NZO8" s="876"/>
      <c r="NZP8" s="876"/>
      <c r="NZQ8" s="877"/>
      <c r="NZR8" s="876"/>
      <c r="NZS8" s="876"/>
      <c r="NZT8" s="876"/>
      <c r="NZU8" s="876"/>
      <c r="NZV8" s="876"/>
      <c r="NZW8" s="876"/>
      <c r="NZX8" s="877"/>
      <c r="NZY8" s="876"/>
      <c r="NZZ8" s="876"/>
      <c r="OAA8" s="876"/>
      <c r="OAB8" s="876"/>
      <c r="OAC8" s="876"/>
      <c r="OAD8" s="876"/>
      <c r="OAE8" s="877"/>
      <c r="OAF8" s="876"/>
      <c r="OAG8" s="876"/>
      <c r="OAH8" s="876"/>
      <c r="OAI8" s="876"/>
      <c r="OAJ8" s="876"/>
      <c r="OAK8" s="876"/>
      <c r="OAL8" s="877"/>
      <c r="OAM8" s="876"/>
      <c r="OAN8" s="876"/>
      <c r="OAO8" s="876"/>
      <c r="OAP8" s="876"/>
      <c r="OAQ8" s="876"/>
      <c r="OAR8" s="876"/>
      <c r="OAS8" s="877"/>
      <c r="OAT8" s="876"/>
      <c r="OAU8" s="876"/>
      <c r="OAV8" s="876"/>
      <c r="OAW8" s="876"/>
      <c r="OAX8" s="876"/>
      <c r="OAY8" s="876"/>
      <c r="OAZ8" s="877"/>
      <c r="OBA8" s="876"/>
      <c r="OBB8" s="876"/>
      <c r="OBC8" s="876"/>
      <c r="OBD8" s="876"/>
      <c r="OBE8" s="876"/>
      <c r="OBF8" s="876"/>
      <c r="OBG8" s="877"/>
      <c r="OBH8" s="876"/>
      <c r="OBI8" s="876"/>
      <c r="OBJ8" s="876"/>
      <c r="OBK8" s="876"/>
      <c r="OBL8" s="876"/>
      <c r="OBM8" s="876"/>
      <c r="OBN8" s="877"/>
      <c r="OBO8" s="876"/>
      <c r="OBP8" s="876"/>
      <c r="OBQ8" s="876"/>
      <c r="OBR8" s="876"/>
      <c r="OBS8" s="876"/>
      <c r="OBT8" s="876"/>
      <c r="OBU8" s="877"/>
      <c r="OBV8" s="876"/>
      <c r="OBW8" s="876"/>
      <c r="OBX8" s="876"/>
      <c r="OBY8" s="876"/>
      <c r="OBZ8" s="876"/>
      <c r="OCA8" s="876"/>
      <c r="OCB8" s="877"/>
      <c r="OCC8" s="876"/>
      <c r="OCD8" s="876"/>
      <c r="OCE8" s="876"/>
      <c r="OCF8" s="876"/>
      <c r="OCG8" s="876"/>
      <c r="OCH8" s="876"/>
      <c r="OCI8" s="877"/>
      <c r="OCJ8" s="876"/>
      <c r="OCK8" s="876"/>
      <c r="OCL8" s="876"/>
      <c r="OCM8" s="876"/>
      <c r="OCN8" s="876"/>
      <c r="OCO8" s="876"/>
      <c r="OCP8" s="877"/>
      <c r="OCQ8" s="876"/>
      <c r="OCR8" s="876"/>
      <c r="OCS8" s="876"/>
      <c r="OCT8" s="876"/>
      <c r="OCU8" s="876"/>
      <c r="OCV8" s="876"/>
      <c r="OCW8" s="877"/>
      <c r="OCX8" s="876"/>
      <c r="OCY8" s="876"/>
      <c r="OCZ8" s="876"/>
      <c r="ODA8" s="876"/>
      <c r="ODB8" s="876"/>
      <c r="ODC8" s="876"/>
      <c r="ODD8" s="877"/>
      <c r="ODE8" s="876"/>
      <c r="ODF8" s="876"/>
      <c r="ODG8" s="876"/>
      <c r="ODH8" s="876"/>
      <c r="ODI8" s="876"/>
      <c r="ODJ8" s="876"/>
      <c r="ODK8" s="877"/>
      <c r="ODL8" s="876"/>
      <c r="ODM8" s="876"/>
      <c r="ODN8" s="876"/>
      <c r="ODO8" s="876"/>
      <c r="ODP8" s="876"/>
      <c r="ODQ8" s="876"/>
      <c r="ODR8" s="877"/>
      <c r="ODS8" s="876"/>
      <c r="ODT8" s="876"/>
      <c r="ODU8" s="876"/>
      <c r="ODV8" s="876"/>
      <c r="ODW8" s="876"/>
      <c r="ODX8" s="876"/>
      <c r="ODY8" s="877"/>
      <c r="ODZ8" s="876"/>
      <c r="OEA8" s="876"/>
      <c r="OEB8" s="876"/>
      <c r="OEC8" s="876"/>
      <c r="OED8" s="876"/>
      <c r="OEE8" s="876"/>
      <c r="OEF8" s="877"/>
      <c r="OEG8" s="876"/>
      <c r="OEH8" s="876"/>
      <c r="OEI8" s="876"/>
      <c r="OEJ8" s="876"/>
      <c r="OEK8" s="876"/>
      <c r="OEL8" s="876"/>
      <c r="OEM8" s="877"/>
      <c r="OEN8" s="876"/>
      <c r="OEO8" s="876"/>
      <c r="OEP8" s="876"/>
      <c r="OEQ8" s="876"/>
      <c r="OER8" s="876"/>
      <c r="OES8" s="876"/>
      <c r="OET8" s="877"/>
      <c r="OEU8" s="876"/>
      <c r="OEV8" s="876"/>
      <c r="OEW8" s="876"/>
      <c r="OEX8" s="876"/>
      <c r="OEY8" s="876"/>
      <c r="OEZ8" s="876"/>
      <c r="OFA8" s="877"/>
      <c r="OFB8" s="876"/>
      <c r="OFC8" s="876"/>
      <c r="OFD8" s="876"/>
      <c r="OFE8" s="876"/>
      <c r="OFF8" s="876"/>
      <c r="OFG8" s="876"/>
      <c r="OFH8" s="877"/>
      <c r="OFI8" s="876"/>
      <c r="OFJ8" s="876"/>
      <c r="OFK8" s="876"/>
      <c r="OFL8" s="876"/>
      <c r="OFM8" s="876"/>
      <c r="OFN8" s="876"/>
      <c r="OFO8" s="877"/>
      <c r="OFP8" s="876"/>
      <c r="OFQ8" s="876"/>
      <c r="OFR8" s="876"/>
      <c r="OFS8" s="876"/>
      <c r="OFT8" s="876"/>
      <c r="OFU8" s="876"/>
      <c r="OFV8" s="877"/>
      <c r="OFW8" s="876"/>
      <c r="OFX8" s="876"/>
      <c r="OFY8" s="876"/>
      <c r="OFZ8" s="876"/>
      <c r="OGA8" s="876"/>
      <c r="OGB8" s="876"/>
      <c r="OGC8" s="877"/>
      <c r="OGD8" s="876"/>
      <c r="OGE8" s="876"/>
      <c r="OGF8" s="876"/>
      <c r="OGG8" s="876"/>
      <c r="OGH8" s="876"/>
      <c r="OGI8" s="876"/>
      <c r="OGJ8" s="877"/>
      <c r="OGK8" s="876"/>
      <c r="OGL8" s="876"/>
      <c r="OGM8" s="876"/>
      <c r="OGN8" s="876"/>
      <c r="OGO8" s="876"/>
      <c r="OGP8" s="876"/>
      <c r="OGQ8" s="877"/>
      <c r="OGR8" s="876"/>
      <c r="OGS8" s="876"/>
      <c r="OGT8" s="876"/>
      <c r="OGU8" s="876"/>
      <c r="OGV8" s="876"/>
      <c r="OGW8" s="876"/>
      <c r="OGX8" s="877"/>
      <c r="OGY8" s="876"/>
      <c r="OGZ8" s="876"/>
      <c r="OHA8" s="876"/>
      <c r="OHB8" s="876"/>
      <c r="OHC8" s="876"/>
      <c r="OHD8" s="876"/>
      <c r="OHE8" s="877"/>
      <c r="OHF8" s="876"/>
      <c r="OHG8" s="876"/>
      <c r="OHH8" s="876"/>
      <c r="OHI8" s="876"/>
      <c r="OHJ8" s="876"/>
      <c r="OHK8" s="876"/>
      <c r="OHL8" s="877"/>
      <c r="OHM8" s="876"/>
      <c r="OHN8" s="876"/>
      <c r="OHO8" s="876"/>
      <c r="OHP8" s="876"/>
      <c r="OHQ8" s="876"/>
      <c r="OHR8" s="876"/>
      <c r="OHS8" s="877"/>
      <c r="OHT8" s="876"/>
      <c r="OHU8" s="876"/>
      <c r="OHV8" s="876"/>
      <c r="OHW8" s="876"/>
      <c r="OHX8" s="876"/>
      <c r="OHY8" s="876"/>
      <c r="OHZ8" s="877"/>
      <c r="OIA8" s="876"/>
      <c r="OIB8" s="876"/>
      <c r="OIC8" s="876"/>
      <c r="OID8" s="876"/>
      <c r="OIE8" s="876"/>
      <c r="OIF8" s="876"/>
      <c r="OIG8" s="877"/>
      <c r="OIH8" s="876"/>
      <c r="OII8" s="876"/>
      <c r="OIJ8" s="876"/>
      <c r="OIK8" s="876"/>
      <c r="OIL8" s="876"/>
      <c r="OIM8" s="876"/>
      <c r="OIN8" s="877"/>
      <c r="OIO8" s="876"/>
      <c r="OIP8" s="876"/>
      <c r="OIQ8" s="876"/>
      <c r="OIR8" s="876"/>
      <c r="OIS8" s="876"/>
      <c r="OIT8" s="876"/>
      <c r="OIU8" s="877"/>
      <c r="OIV8" s="876"/>
      <c r="OIW8" s="876"/>
      <c r="OIX8" s="876"/>
      <c r="OIY8" s="876"/>
      <c r="OIZ8" s="876"/>
      <c r="OJA8" s="876"/>
      <c r="OJB8" s="877"/>
      <c r="OJC8" s="876"/>
      <c r="OJD8" s="876"/>
      <c r="OJE8" s="876"/>
      <c r="OJF8" s="876"/>
      <c r="OJG8" s="876"/>
      <c r="OJH8" s="876"/>
      <c r="OJI8" s="877"/>
      <c r="OJJ8" s="876"/>
      <c r="OJK8" s="876"/>
      <c r="OJL8" s="876"/>
      <c r="OJM8" s="876"/>
      <c r="OJN8" s="876"/>
      <c r="OJO8" s="876"/>
      <c r="OJP8" s="877"/>
      <c r="OJQ8" s="876"/>
      <c r="OJR8" s="876"/>
      <c r="OJS8" s="876"/>
      <c r="OJT8" s="876"/>
      <c r="OJU8" s="876"/>
      <c r="OJV8" s="876"/>
      <c r="OJW8" s="877"/>
      <c r="OJX8" s="876"/>
      <c r="OJY8" s="876"/>
      <c r="OJZ8" s="876"/>
      <c r="OKA8" s="876"/>
      <c r="OKB8" s="876"/>
      <c r="OKC8" s="876"/>
      <c r="OKD8" s="877"/>
      <c r="OKE8" s="876"/>
      <c r="OKF8" s="876"/>
      <c r="OKG8" s="876"/>
      <c r="OKH8" s="876"/>
      <c r="OKI8" s="876"/>
      <c r="OKJ8" s="876"/>
      <c r="OKK8" s="877"/>
      <c r="OKL8" s="876"/>
      <c r="OKM8" s="876"/>
      <c r="OKN8" s="876"/>
      <c r="OKO8" s="876"/>
      <c r="OKP8" s="876"/>
      <c r="OKQ8" s="876"/>
      <c r="OKR8" s="877"/>
      <c r="OKS8" s="876"/>
      <c r="OKT8" s="876"/>
      <c r="OKU8" s="876"/>
      <c r="OKV8" s="876"/>
      <c r="OKW8" s="876"/>
      <c r="OKX8" s="876"/>
      <c r="OKY8" s="877"/>
      <c r="OKZ8" s="876"/>
      <c r="OLA8" s="876"/>
      <c r="OLB8" s="876"/>
      <c r="OLC8" s="876"/>
      <c r="OLD8" s="876"/>
      <c r="OLE8" s="876"/>
      <c r="OLF8" s="877"/>
      <c r="OLG8" s="876"/>
      <c r="OLH8" s="876"/>
      <c r="OLI8" s="876"/>
      <c r="OLJ8" s="876"/>
      <c r="OLK8" s="876"/>
      <c r="OLL8" s="876"/>
      <c r="OLM8" s="877"/>
      <c r="OLN8" s="876"/>
      <c r="OLO8" s="876"/>
      <c r="OLP8" s="876"/>
      <c r="OLQ8" s="876"/>
      <c r="OLR8" s="876"/>
      <c r="OLS8" s="876"/>
      <c r="OLT8" s="877"/>
      <c r="OLU8" s="876"/>
      <c r="OLV8" s="876"/>
      <c r="OLW8" s="876"/>
      <c r="OLX8" s="876"/>
      <c r="OLY8" s="876"/>
      <c r="OLZ8" s="876"/>
      <c r="OMA8" s="877"/>
      <c r="OMB8" s="876"/>
      <c r="OMC8" s="876"/>
      <c r="OMD8" s="876"/>
      <c r="OME8" s="876"/>
      <c r="OMF8" s="876"/>
      <c r="OMG8" s="876"/>
      <c r="OMH8" s="877"/>
      <c r="OMI8" s="876"/>
      <c r="OMJ8" s="876"/>
      <c r="OMK8" s="876"/>
      <c r="OML8" s="876"/>
      <c r="OMM8" s="876"/>
      <c r="OMN8" s="876"/>
      <c r="OMO8" s="877"/>
      <c r="OMP8" s="876"/>
      <c r="OMQ8" s="876"/>
      <c r="OMR8" s="876"/>
      <c r="OMS8" s="876"/>
      <c r="OMT8" s="876"/>
      <c r="OMU8" s="876"/>
      <c r="OMV8" s="877"/>
      <c r="OMW8" s="876"/>
      <c r="OMX8" s="876"/>
      <c r="OMY8" s="876"/>
      <c r="OMZ8" s="876"/>
      <c r="ONA8" s="876"/>
      <c r="ONB8" s="876"/>
      <c r="ONC8" s="877"/>
      <c r="OND8" s="876"/>
      <c r="ONE8" s="876"/>
      <c r="ONF8" s="876"/>
      <c r="ONG8" s="876"/>
      <c r="ONH8" s="876"/>
      <c r="ONI8" s="876"/>
      <c r="ONJ8" s="877"/>
      <c r="ONK8" s="876"/>
      <c r="ONL8" s="876"/>
      <c r="ONM8" s="876"/>
      <c r="ONN8" s="876"/>
      <c r="ONO8" s="876"/>
      <c r="ONP8" s="876"/>
      <c r="ONQ8" s="877"/>
      <c r="ONR8" s="876"/>
      <c r="ONS8" s="876"/>
      <c r="ONT8" s="876"/>
      <c r="ONU8" s="876"/>
      <c r="ONV8" s="876"/>
      <c r="ONW8" s="876"/>
      <c r="ONX8" s="877"/>
      <c r="ONY8" s="876"/>
      <c r="ONZ8" s="876"/>
      <c r="OOA8" s="876"/>
      <c r="OOB8" s="876"/>
      <c r="OOC8" s="876"/>
      <c r="OOD8" s="876"/>
      <c r="OOE8" s="877"/>
      <c r="OOF8" s="876"/>
      <c r="OOG8" s="876"/>
      <c r="OOH8" s="876"/>
      <c r="OOI8" s="876"/>
      <c r="OOJ8" s="876"/>
      <c r="OOK8" s="876"/>
      <c r="OOL8" s="877"/>
      <c r="OOM8" s="876"/>
      <c r="OON8" s="876"/>
      <c r="OOO8" s="876"/>
      <c r="OOP8" s="876"/>
      <c r="OOQ8" s="876"/>
      <c r="OOR8" s="876"/>
      <c r="OOS8" s="877"/>
      <c r="OOT8" s="876"/>
      <c r="OOU8" s="876"/>
      <c r="OOV8" s="876"/>
      <c r="OOW8" s="876"/>
      <c r="OOX8" s="876"/>
      <c r="OOY8" s="876"/>
      <c r="OOZ8" s="877"/>
      <c r="OPA8" s="876"/>
      <c r="OPB8" s="876"/>
      <c r="OPC8" s="876"/>
      <c r="OPD8" s="876"/>
      <c r="OPE8" s="876"/>
      <c r="OPF8" s="876"/>
      <c r="OPG8" s="877"/>
      <c r="OPH8" s="876"/>
      <c r="OPI8" s="876"/>
      <c r="OPJ8" s="876"/>
      <c r="OPK8" s="876"/>
      <c r="OPL8" s="876"/>
      <c r="OPM8" s="876"/>
      <c r="OPN8" s="877"/>
      <c r="OPO8" s="876"/>
      <c r="OPP8" s="876"/>
      <c r="OPQ8" s="876"/>
      <c r="OPR8" s="876"/>
      <c r="OPS8" s="876"/>
      <c r="OPT8" s="876"/>
      <c r="OPU8" s="877"/>
      <c r="OPV8" s="876"/>
      <c r="OPW8" s="876"/>
      <c r="OPX8" s="876"/>
      <c r="OPY8" s="876"/>
      <c r="OPZ8" s="876"/>
      <c r="OQA8" s="876"/>
      <c r="OQB8" s="877"/>
      <c r="OQC8" s="876"/>
      <c r="OQD8" s="876"/>
      <c r="OQE8" s="876"/>
      <c r="OQF8" s="876"/>
      <c r="OQG8" s="876"/>
      <c r="OQH8" s="876"/>
      <c r="OQI8" s="877"/>
      <c r="OQJ8" s="876"/>
      <c r="OQK8" s="876"/>
      <c r="OQL8" s="876"/>
      <c r="OQM8" s="876"/>
      <c r="OQN8" s="876"/>
      <c r="OQO8" s="876"/>
      <c r="OQP8" s="877"/>
      <c r="OQQ8" s="876"/>
      <c r="OQR8" s="876"/>
      <c r="OQS8" s="876"/>
      <c r="OQT8" s="876"/>
      <c r="OQU8" s="876"/>
      <c r="OQV8" s="876"/>
      <c r="OQW8" s="877"/>
      <c r="OQX8" s="876"/>
      <c r="OQY8" s="876"/>
      <c r="OQZ8" s="876"/>
      <c r="ORA8" s="876"/>
      <c r="ORB8" s="876"/>
      <c r="ORC8" s="876"/>
      <c r="ORD8" s="877"/>
      <c r="ORE8" s="876"/>
      <c r="ORF8" s="876"/>
      <c r="ORG8" s="876"/>
      <c r="ORH8" s="876"/>
      <c r="ORI8" s="876"/>
      <c r="ORJ8" s="876"/>
      <c r="ORK8" s="877"/>
      <c r="ORL8" s="876"/>
      <c r="ORM8" s="876"/>
      <c r="ORN8" s="876"/>
      <c r="ORO8" s="876"/>
      <c r="ORP8" s="876"/>
      <c r="ORQ8" s="876"/>
      <c r="ORR8" s="877"/>
      <c r="ORS8" s="876"/>
      <c r="ORT8" s="876"/>
      <c r="ORU8" s="876"/>
      <c r="ORV8" s="876"/>
      <c r="ORW8" s="876"/>
      <c r="ORX8" s="876"/>
      <c r="ORY8" s="877"/>
      <c r="ORZ8" s="876"/>
      <c r="OSA8" s="876"/>
      <c r="OSB8" s="876"/>
      <c r="OSC8" s="876"/>
      <c r="OSD8" s="876"/>
      <c r="OSE8" s="876"/>
      <c r="OSF8" s="877"/>
      <c r="OSG8" s="876"/>
      <c r="OSH8" s="876"/>
      <c r="OSI8" s="876"/>
      <c r="OSJ8" s="876"/>
      <c r="OSK8" s="876"/>
      <c r="OSL8" s="876"/>
      <c r="OSM8" s="877"/>
      <c r="OSN8" s="876"/>
      <c r="OSO8" s="876"/>
      <c r="OSP8" s="876"/>
      <c r="OSQ8" s="876"/>
      <c r="OSR8" s="876"/>
      <c r="OSS8" s="876"/>
      <c r="OST8" s="877"/>
      <c r="OSU8" s="876"/>
      <c r="OSV8" s="876"/>
      <c r="OSW8" s="876"/>
      <c r="OSX8" s="876"/>
      <c r="OSY8" s="876"/>
      <c r="OSZ8" s="876"/>
      <c r="OTA8" s="877"/>
      <c r="OTB8" s="876"/>
      <c r="OTC8" s="876"/>
      <c r="OTD8" s="876"/>
      <c r="OTE8" s="876"/>
      <c r="OTF8" s="876"/>
      <c r="OTG8" s="876"/>
      <c r="OTH8" s="877"/>
      <c r="OTI8" s="876"/>
      <c r="OTJ8" s="876"/>
      <c r="OTK8" s="876"/>
      <c r="OTL8" s="876"/>
      <c r="OTM8" s="876"/>
      <c r="OTN8" s="876"/>
      <c r="OTO8" s="877"/>
      <c r="OTP8" s="876"/>
      <c r="OTQ8" s="876"/>
      <c r="OTR8" s="876"/>
      <c r="OTS8" s="876"/>
      <c r="OTT8" s="876"/>
      <c r="OTU8" s="876"/>
      <c r="OTV8" s="877"/>
      <c r="OTW8" s="876"/>
      <c r="OTX8" s="876"/>
      <c r="OTY8" s="876"/>
      <c r="OTZ8" s="876"/>
      <c r="OUA8" s="876"/>
      <c r="OUB8" s="876"/>
      <c r="OUC8" s="877"/>
      <c r="OUD8" s="876"/>
      <c r="OUE8" s="876"/>
      <c r="OUF8" s="876"/>
      <c r="OUG8" s="876"/>
      <c r="OUH8" s="876"/>
      <c r="OUI8" s="876"/>
      <c r="OUJ8" s="877"/>
      <c r="OUK8" s="876"/>
      <c r="OUL8" s="876"/>
      <c r="OUM8" s="876"/>
      <c r="OUN8" s="876"/>
      <c r="OUO8" s="876"/>
      <c r="OUP8" s="876"/>
      <c r="OUQ8" s="877"/>
      <c r="OUR8" s="876"/>
      <c r="OUS8" s="876"/>
      <c r="OUT8" s="876"/>
      <c r="OUU8" s="876"/>
      <c r="OUV8" s="876"/>
      <c r="OUW8" s="876"/>
      <c r="OUX8" s="877"/>
      <c r="OUY8" s="876"/>
      <c r="OUZ8" s="876"/>
      <c r="OVA8" s="876"/>
      <c r="OVB8" s="876"/>
      <c r="OVC8" s="876"/>
      <c r="OVD8" s="876"/>
      <c r="OVE8" s="877"/>
      <c r="OVF8" s="876"/>
      <c r="OVG8" s="876"/>
      <c r="OVH8" s="876"/>
      <c r="OVI8" s="876"/>
      <c r="OVJ8" s="876"/>
      <c r="OVK8" s="876"/>
      <c r="OVL8" s="877"/>
      <c r="OVM8" s="876"/>
      <c r="OVN8" s="876"/>
      <c r="OVO8" s="876"/>
      <c r="OVP8" s="876"/>
      <c r="OVQ8" s="876"/>
      <c r="OVR8" s="876"/>
      <c r="OVS8" s="877"/>
      <c r="OVT8" s="876"/>
      <c r="OVU8" s="876"/>
      <c r="OVV8" s="876"/>
      <c r="OVW8" s="876"/>
      <c r="OVX8" s="876"/>
      <c r="OVY8" s="876"/>
      <c r="OVZ8" s="877"/>
      <c r="OWA8" s="876"/>
      <c r="OWB8" s="876"/>
      <c r="OWC8" s="876"/>
      <c r="OWD8" s="876"/>
      <c r="OWE8" s="876"/>
      <c r="OWF8" s="876"/>
      <c r="OWG8" s="877"/>
      <c r="OWH8" s="876"/>
      <c r="OWI8" s="876"/>
      <c r="OWJ8" s="876"/>
      <c r="OWK8" s="876"/>
      <c r="OWL8" s="876"/>
      <c r="OWM8" s="876"/>
      <c r="OWN8" s="877"/>
      <c r="OWO8" s="876"/>
      <c r="OWP8" s="876"/>
      <c r="OWQ8" s="876"/>
      <c r="OWR8" s="876"/>
      <c r="OWS8" s="876"/>
      <c r="OWT8" s="876"/>
      <c r="OWU8" s="877"/>
      <c r="OWV8" s="876"/>
      <c r="OWW8" s="876"/>
      <c r="OWX8" s="876"/>
      <c r="OWY8" s="876"/>
      <c r="OWZ8" s="876"/>
      <c r="OXA8" s="876"/>
      <c r="OXB8" s="877"/>
      <c r="OXC8" s="876"/>
      <c r="OXD8" s="876"/>
      <c r="OXE8" s="876"/>
      <c r="OXF8" s="876"/>
      <c r="OXG8" s="876"/>
      <c r="OXH8" s="876"/>
      <c r="OXI8" s="877"/>
      <c r="OXJ8" s="876"/>
      <c r="OXK8" s="876"/>
      <c r="OXL8" s="876"/>
      <c r="OXM8" s="876"/>
      <c r="OXN8" s="876"/>
      <c r="OXO8" s="876"/>
      <c r="OXP8" s="877"/>
      <c r="OXQ8" s="876"/>
      <c r="OXR8" s="876"/>
      <c r="OXS8" s="876"/>
      <c r="OXT8" s="876"/>
      <c r="OXU8" s="876"/>
      <c r="OXV8" s="876"/>
      <c r="OXW8" s="877"/>
      <c r="OXX8" s="876"/>
      <c r="OXY8" s="876"/>
      <c r="OXZ8" s="876"/>
      <c r="OYA8" s="876"/>
      <c r="OYB8" s="876"/>
      <c r="OYC8" s="876"/>
      <c r="OYD8" s="877"/>
      <c r="OYE8" s="876"/>
      <c r="OYF8" s="876"/>
      <c r="OYG8" s="876"/>
      <c r="OYH8" s="876"/>
      <c r="OYI8" s="876"/>
      <c r="OYJ8" s="876"/>
      <c r="OYK8" s="877"/>
      <c r="OYL8" s="876"/>
      <c r="OYM8" s="876"/>
      <c r="OYN8" s="876"/>
      <c r="OYO8" s="876"/>
      <c r="OYP8" s="876"/>
      <c r="OYQ8" s="876"/>
      <c r="OYR8" s="877"/>
      <c r="OYS8" s="876"/>
      <c r="OYT8" s="876"/>
      <c r="OYU8" s="876"/>
      <c r="OYV8" s="876"/>
      <c r="OYW8" s="876"/>
      <c r="OYX8" s="876"/>
      <c r="OYY8" s="877"/>
      <c r="OYZ8" s="876"/>
      <c r="OZA8" s="876"/>
      <c r="OZB8" s="876"/>
      <c r="OZC8" s="876"/>
      <c r="OZD8" s="876"/>
      <c r="OZE8" s="876"/>
      <c r="OZF8" s="877"/>
      <c r="OZG8" s="876"/>
      <c r="OZH8" s="876"/>
      <c r="OZI8" s="876"/>
      <c r="OZJ8" s="876"/>
      <c r="OZK8" s="876"/>
      <c r="OZL8" s="876"/>
      <c r="OZM8" s="877"/>
      <c r="OZN8" s="876"/>
      <c r="OZO8" s="876"/>
      <c r="OZP8" s="876"/>
      <c r="OZQ8" s="876"/>
      <c r="OZR8" s="876"/>
      <c r="OZS8" s="876"/>
      <c r="OZT8" s="877"/>
      <c r="OZU8" s="876"/>
      <c r="OZV8" s="876"/>
      <c r="OZW8" s="876"/>
      <c r="OZX8" s="876"/>
      <c r="OZY8" s="876"/>
      <c r="OZZ8" s="876"/>
      <c r="PAA8" s="877"/>
      <c r="PAB8" s="876"/>
      <c r="PAC8" s="876"/>
      <c r="PAD8" s="876"/>
      <c r="PAE8" s="876"/>
      <c r="PAF8" s="876"/>
      <c r="PAG8" s="876"/>
      <c r="PAH8" s="877"/>
      <c r="PAI8" s="876"/>
      <c r="PAJ8" s="876"/>
      <c r="PAK8" s="876"/>
      <c r="PAL8" s="876"/>
      <c r="PAM8" s="876"/>
      <c r="PAN8" s="876"/>
      <c r="PAO8" s="877"/>
      <c r="PAP8" s="876"/>
      <c r="PAQ8" s="876"/>
      <c r="PAR8" s="876"/>
      <c r="PAS8" s="876"/>
      <c r="PAT8" s="876"/>
      <c r="PAU8" s="876"/>
      <c r="PAV8" s="877"/>
      <c r="PAW8" s="876"/>
      <c r="PAX8" s="876"/>
      <c r="PAY8" s="876"/>
      <c r="PAZ8" s="876"/>
      <c r="PBA8" s="876"/>
      <c r="PBB8" s="876"/>
      <c r="PBC8" s="877"/>
      <c r="PBD8" s="876"/>
      <c r="PBE8" s="876"/>
      <c r="PBF8" s="876"/>
      <c r="PBG8" s="876"/>
      <c r="PBH8" s="876"/>
      <c r="PBI8" s="876"/>
      <c r="PBJ8" s="877"/>
      <c r="PBK8" s="876"/>
      <c r="PBL8" s="876"/>
      <c r="PBM8" s="876"/>
      <c r="PBN8" s="876"/>
      <c r="PBO8" s="876"/>
      <c r="PBP8" s="876"/>
      <c r="PBQ8" s="877"/>
      <c r="PBR8" s="876"/>
      <c r="PBS8" s="876"/>
      <c r="PBT8" s="876"/>
      <c r="PBU8" s="876"/>
      <c r="PBV8" s="876"/>
      <c r="PBW8" s="876"/>
      <c r="PBX8" s="877"/>
      <c r="PBY8" s="876"/>
      <c r="PBZ8" s="876"/>
      <c r="PCA8" s="876"/>
      <c r="PCB8" s="876"/>
      <c r="PCC8" s="876"/>
      <c r="PCD8" s="876"/>
      <c r="PCE8" s="877"/>
      <c r="PCF8" s="876"/>
      <c r="PCG8" s="876"/>
      <c r="PCH8" s="876"/>
      <c r="PCI8" s="876"/>
      <c r="PCJ8" s="876"/>
      <c r="PCK8" s="876"/>
      <c r="PCL8" s="877"/>
      <c r="PCM8" s="876"/>
      <c r="PCN8" s="876"/>
      <c r="PCO8" s="876"/>
      <c r="PCP8" s="876"/>
      <c r="PCQ8" s="876"/>
      <c r="PCR8" s="876"/>
      <c r="PCS8" s="877"/>
      <c r="PCT8" s="876"/>
      <c r="PCU8" s="876"/>
      <c r="PCV8" s="876"/>
      <c r="PCW8" s="876"/>
      <c r="PCX8" s="876"/>
      <c r="PCY8" s="876"/>
      <c r="PCZ8" s="877"/>
      <c r="PDA8" s="876"/>
      <c r="PDB8" s="876"/>
      <c r="PDC8" s="876"/>
      <c r="PDD8" s="876"/>
      <c r="PDE8" s="876"/>
      <c r="PDF8" s="876"/>
      <c r="PDG8" s="877"/>
      <c r="PDH8" s="876"/>
      <c r="PDI8" s="876"/>
      <c r="PDJ8" s="876"/>
      <c r="PDK8" s="876"/>
      <c r="PDL8" s="876"/>
      <c r="PDM8" s="876"/>
      <c r="PDN8" s="877"/>
      <c r="PDO8" s="876"/>
      <c r="PDP8" s="876"/>
      <c r="PDQ8" s="876"/>
      <c r="PDR8" s="876"/>
      <c r="PDS8" s="876"/>
      <c r="PDT8" s="876"/>
      <c r="PDU8" s="877"/>
      <c r="PDV8" s="876"/>
      <c r="PDW8" s="876"/>
      <c r="PDX8" s="876"/>
      <c r="PDY8" s="876"/>
      <c r="PDZ8" s="876"/>
      <c r="PEA8" s="876"/>
      <c r="PEB8" s="877"/>
      <c r="PEC8" s="876"/>
      <c r="PED8" s="876"/>
      <c r="PEE8" s="876"/>
      <c r="PEF8" s="876"/>
      <c r="PEG8" s="876"/>
      <c r="PEH8" s="876"/>
      <c r="PEI8" s="877"/>
      <c r="PEJ8" s="876"/>
      <c r="PEK8" s="876"/>
      <c r="PEL8" s="876"/>
      <c r="PEM8" s="876"/>
      <c r="PEN8" s="876"/>
      <c r="PEO8" s="876"/>
      <c r="PEP8" s="877"/>
      <c r="PEQ8" s="876"/>
      <c r="PER8" s="876"/>
      <c r="PES8" s="876"/>
      <c r="PET8" s="876"/>
      <c r="PEU8" s="876"/>
      <c r="PEV8" s="876"/>
      <c r="PEW8" s="877"/>
      <c r="PEX8" s="876"/>
      <c r="PEY8" s="876"/>
      <c r="PEZ8" s="876"/>
      <c r="PFA8" s="876"/>
      <c r="PFB8" s="876"/>
      <c r="PFC8" s="876"/>
      <c r="PFD8" s="877"/>
      <c r="PFE8" s="876"/>
      <c r="PFF8" s="876"/>
      <c r="PFG8" s="876"/>
      <c r="PFH8" s="876"/>
      <c r="PFI8" s="876"/>
      <c r="PFJ8" s="876"/>
      <c r="PFK8" s="877"/>
      <c r="PFL8" s="876"/>
      <c r="PFM8" s="876"/>
      <c r="PFN8" s="876"/>
      <c r="PFO8" s="876"/>
      <c r="PFP8" s="876"/>
      <c r="PFQ8" s="876"/>
      <c r="PFR8" s="877"/>
      <c r="PFS8" s="876"/>
      <c r="PFT8" s="876"/>
      <c r="PFU8" s="876"/>
      <c r="PFV8" s="876"/>
      <c r="PFW8" s="876"/>
      <c r="PFX8" s="876"/>
      <c r="PFY8" s="877"/>
      <c r="PFZ8" s="876"/>
      <c r="PGA8" s="876"/>
      <c r="PGB8" s="876"/>
      <c r="PGC8" s="876"/>
      <c r="PGD8" s="876"/>
      <c r="PGE8" s="876"/>
      <c r="PGF8" s="877"/>
      <c r="PGG8" s="876"/>
      <c r="PGH8" s="876"/>
      <c r="PGI8" s="876"/>
      <c r="PGJ8" s="876"/>
      <c r="PGK8" s="876"/>
      <c r="PGL8" s="876"/>
      <c r="PGM8" s="877"/>
      <c r="PGN8" s="876"/>
      <c r="PGO8" s="876"/>
      <c r="PGP8" s="876"/>
      <c r="PGQ8" s="876"/>
      <c r="PGR8" s="876"/>
      <c r="PGS8" s="876"/>
      <c r="PGT8" s="877"/>
      <c r="PGU8" s="876"/>
      <c r="PGV8" s="876"/>
      <c r="PGW8" s="876"/>
      <c r="PGX8" s="876"/>
      <c r="PGY8" s="876"/>
      <c r="PGZ8" s="876"/>
      <c r="PHA8" s="877"/>
      <c r="PHB8" s="876"/>
      <c r="PHC8" s="876"/>
      <c r="PHD8" s="876"/>
      <c r="PHE8" s="876"/>
      <c r="PHF8" s="876"/>
      <c r="PHG8" s="876"/>
      <c r="PHH8" s="877"/>
      <c r="PHI8" s="876"/>
      <c r="PHJ8" s="876"/>
      <c r="PHK8" s="876"/>
      <c r="PHL8" s="876"/>
      <c r="PHM8" s="876"/>
      <c r="PHN8" s="876"/>
      <c r="PHO8" s="877"/>
      <c r="PHP8" s="876"/>
      <c r="PHQ8" s="876"/>
      <c r="PHR8" s="876"/>
      <c r="PHS8" s="876"/>
      <c r="PHT8" s="876"/>
      <c r="PHU8" s="876"/>
      <c r="PHV8" s="877"/>
      <c r="PHW8" s="876"/>
      <c r="PHX8" s="876"/>
      <c r="PHY8" s="876"/>
      <c r="PHZ8" s="876"/>
      <c r="PIA8" s="876"/>
      <c r="PIB8" s="876"/>
      <c r="PIC8" s="877"/>
      <c r="PID8" s="876"/>
      <c r="PIE8" s="876"/>
      <c r="PIF8" s="876"/>
      <c r="PIG8" s="876"/>
      <c r="PIH8" s="876"/>
      <c r="PII8" s="876"/>
      <c r="PIJ8" s="877"/>
      <c r="PIK8" s="876"/>
      <c r="PIL8" s="876"/>
      <c r="PIM8" s="876"/>
      <c r="PIN8" s="876"/>
      <c r="PIO8" s="876"/>
      <c r="PIP8" s="876"/>
      <c r="PIQ8" s="877"/>
      <c r="PIR8" s="876"/>
      <c r="PIS8" s="876"/>
      <c r="PIT8" s="876"/>
      <c r="PIU8" s="876"/>
      <c r="PIV8" s="876"/>
      <c r="PIW8" s="876"/>
      <c r="PIX8" s="877"/>
      <c r="PIY8" s="876"/>
      <c r="PIZ8" s="876"/>
      <c r="PJA8" s="876"/>
      <c r="PJB8" s="876"/>
      <c r="PJC8" s="876"/>
      <c r="PJD8" s="876"/>
      <c r="PJE8" s="877"/>
      <c r="PJF8" s="876"/>
      <c r="PJG8" s="876"/>
      <c r="PJH8" s="876"/>
      <c r="PJI8" s="876"/>
      <c r="PJJ8" s="876"/>
      <c r="PJK8" s="876"/>
      <c r="PJL8" s="877"/>
      <c r="PJM8" s="876"/>
      <c r="PJN8" s="876"/>
      <c r="PJO8" s="876"/>
      <c r="PJP8" s="876"/>
      <c r="PJQ8" s="876"/>
      <c r="PJR8" s="876"/>
      <c r="PJS8" s="877"/>
      <c r="PJT8" s="876"/>
      <c r="PJU8" s="876"/>
      <c r="PJV8" s="876"/>
      <c r="PJW8" s="876"/>
      <c r="PJX8" s="876"/>
      <c r="PJY8" s="876"/>
      <c r="PJZ8" s="877"/>
      <c r="PKA8" s="876"/>
      <c r="PKB8" s="876"/>
      <c r="PKC8" s="876"/>
      <c r="PKD8" s="876"/>
      <c r="PKE8" s="876"/>
      <c r="PKF8" s="876"/>
      <c r="PKG8" s="877"/>
      <c r="PKH8" s="876"/>
      <c r="PKI8" s="876"/>
      <c r="PKJ8" s="876"/>
      <c r="PKK8" s="876"/>
      <c r="PKL8" s="876"/>
      <c r="PKM8" s="876"/>
      <c r="PKN8" s="877"/>
      <c r="PKO8" s="876"/>
      <c r="PKP8" s="876"/>
      <c r="PKQ8" s="876"/>
      <c r="PKR8" s="876"/>
      <c r="PKS8" s="876"/>
      <c r="PKT8" s="876"/>
      <c r="PKU8" s="877"/>
      <c r="PKV8" s="876"/>
      <c r="PKW8" s="876"/>
      <c r="PKX8" s="876"/>
      <c r="PKY8" s="876"/>
      <c r="PKZ8" s="876"/>
      <c r="PLA8" s="876"/>
      <c r="PLB8" s="877"/>
      <c r="PLC8" s="876"/>
      <c r="PLD8" s="876"/>
      <c r="PLE8" s="876"/>
      <c r="PLF8" s="876"/>
      <c r="PLG8" s="876"/>
      <c r="PLH8" s="876"/>
      <c r="PLI8" s="877"/>
      <c r="PLJ8" s="876"/>
      <c r="PLK8" s="876"/>
      <c r="PLL8" s="876"/>
      <c r="PLM8" s="876"/>
      <c r="PLN8" s="876"/>
      <c r="PLO8" s="876"/>
      <c r="PLP8" s="877"/>
      <c r="PLQ8" s="876"/>
      <c r="PLR8" s="876"/>
      <c r="PLS8" s="876"/>
      <c r="PLT8" s="876"/>
      <c r="PLU8" s="876"/>
      <c r="PLV8" s="876"/>
      <c r="PLW8" s="877"/>
      <c r="PLX8" s="876"/>
      <c r="PLY8" s="876"/>
      <c r="PLZ8" s="876"/>
      <c r="PMA8" s="876"/>
      <c r="PMB8" s="876"/>
      <c r="PMC8" s="876"/>
      <c r="PMD8" s="877"/>
      <c r="PME8" s="876"/>
      <c r="PMF8" s="876"/>
      <c r="PMG8" s="876"/>
      <c r="PMH8" s="876"/>
      <c r="PMI8" s="876"/>
      <c r="PMJ8" s="876"/>
      <c r="PMK8" s="877"/>
      <c r="PML8" s="876"/>
      <c r="PMM8" s="876"/>
      <c r="PMN8" s="876"/>
      <c r="PMO8" s="876"/>
      <c r="PMP8" s="876"/>
      <c r="PMQ8" s="876"/>
      <c r="PMR8" s="877"/>
      <c r="PMS8" s="876"/>
      <c r="PMT8" s="876"/>
      <c r="PMU8" s="876"/>
      <c r="PMV8" s="876"/>
      <c r="PMW8" s="876"/>
      <c r="PMX8" s="876"/>
      <c r="PMY8" s="877"/>
      <c r="PMZ8" s="876"/>
      <c r="PNA8" s="876"/>
      <c r="PNB8" s="876"/>
      <c r="PNC8" s="876"/>
      <c r="PND8" s="876"/>
      <c r="PNE8" s="876"/>
      <c r="PNF8" s="877"/>
      <c r="PNG8" s="876"/>
      <c r="PNH8" s="876"/>
      <c r="PNI8" s="876"/>
      <c r="PNJ8" s="876"/>
      <c r="PNK8" s="876"/>
      <c r="PNL8" s="876"/>
      <c r="PNM8" s="877"/>
      <c r="PNN8" s="876"/>
      <c r="PNO8" s="876"/>
      <c r="PNP8" s="876"/>
      <c r="PNQ8" s="876"/>
      <c r="PNR8" s="876"/>
      <c r="PNS8" s="876"/>
      <c r="PNT8" s="877"/>
      <c r="PNU8" s="876"/>
      <c r="PNV8" s="876"/>
      <c r="PNW8" s="876"/>
      <c r="PNX8" s="876"/>
      <c r="PNY8" s="876"/>
      <c r="PNZ8" s="876"/>
      <c r="POA8" s="877"/>
      <c r="POB8" s="876"/>
      <c r="POC8" s="876"/>
      <c r="POD8" s="876"/>
      <c r="POE8" s="876"/>
      <c r="POF8" s="876"/>
      <c r="POG8" s="876"/>
      <c r="POH8" s="877"/>
      <c r="POI8" s="876"/>
      <c r="POJ8" s="876"/>
      <c r="POK8" s="876"/>
      <c r="POL8" s="876"/>
      <c r="POM8" s="876"/>
      <c r="PON8" s="876"/>
      <c r="POO8" s="877"/>
      <c r="POP8" s="876"/>
      <c r="POQ8" s="876"/>
      <c r="POR8" s="876"/>
      <c r="POS8" s="876"/>
      <c r="POT8" s="876"/>
      <c r="POU8" s="876"/>
      <c r="POV8" s="877"/>
      <c r="POW8" s="876"/>
      <c r="POX8" s="876"/>
      <c r="POY8" s="876"/>
      <c r="POZ8" s="876"/>
      <c r="PPA8" s="876"/>
      <c r="PPB8" s="876"/>
      <c r="PPC8" s="877"/>
      <c r="PPD8" s="876"/>
      <c r="PPE8" s="876"/>
      <c r="PPF8" s="876"/>
      <c r="PPG8" s="876"/>
      <c r="PPH8" s="876"/>
      <c r="PPI8" s="876"/>
      <c r="PPJ8" s="877"/>
      <c r="PPK8" s="876"/>
      <c r="PPL8" s="876"/>
      <c r="PPM8" s="876"/>
      <c r="PPN8" s="876"/>
      <c r="PPO8" s="876"/>
      <c r="PPP8" s="876"/>
      <c r="PPQ8" s="877"/>
      <c r="PPR8" s="876"/>
      <c r="PPS8" s="876"/>
      <c r="PPT8" s="876"/>
      <c r="PPU8" s="876"/>
      <c r="PPV8" s="876"/>
      <c r="PPW8" s="876"/>
      <c r="PPX8" s="877"/>
      <c r="PPY8" s="876"/>
      <c r="PPZ8" s="876"/>
      <c r="PQA8" s="876"/>
      <c r="PQB8" s="876"/>
      <c r="PQC8" s="876"/>
      <c r="PQD8" s="876"/>
      <c r="PQE8" s="877"/>
      <c r="PQF8" s="876"/>
      <c r="PQG8" s="876"/>
      <c r="PQH8" s="876"/>
      <c r="PQI8" s="876"/>
      <c r="PQJ8" s="876"/>
      <c r="PQK8" s="876"/>
      <c r="PQL8" s="877"/>
      <c r="PQM8" s="876"/>
      <c r="PQN8" s="876"/>
      <c r="PQO8" s="876"/>
      <c r="PQP8" s="876"/>
      <c r="PQQ8" s="876"/>
      <c r="PQR8" s="876"/>
      <c r="PQS8" s="877"/>
      <c r="PQT8" s="876"/>
      <c r="PQU8" s="876"/>
      <c r="PQV8" s="876"/>
      <c r="PQW8" s="876"/>
      <c r="PQX8" s="876"/>
      <c r="PQY8" s="876"/>
      <c r="PQZ8" s="877"/>
      <c r="PRA8" s="876"/>
      <c r="PRB8" s="876"/>
      <c r="PRC8" s="876"/>
      <c r="PRD8" s="876"/>
      <c r="PRE8" s="876"/>
      <c r="PRF8" s="876"/>
      <c r="PRG8" s="877"/>
      <c r="PRH8" s="876"/>
      <c r="PRI8" s="876"/>
      <c r="PRJ8" s="876"/>
      <c r="PRK8" s="876"/>
      <c r="PRL8" s="876"/>
      <c r="PRM8" s="876"/>
      <c r="PRN8" s="877"/>
      <c r="PRO8" s="876"/>
      <c r="PRP8" s="876"/>
      <c r="PRQ8" s="876"/>
      <c r="PRR8" s="876"/>
      <c r="PRS8" s="876"/>
      <c r="PRT8" s="876"/>
      <c r="PRU8" s="877"/>
      <c r="PRV8" s="876"/>
      <c r="PRW8" s="876"/>
      <c r="PRX8" s="876"/>
      <c r="PRY8" s="876"/>
      <c r="PRZ8" s="876"/>
      <c r="PSA8" s="876"/>
      <c r="PSB8" s="877"/>
      <c r="PSC8" s="876"/>
      <c r="PSD8" s="876"/>
      <c r="PSE8" s="876"/>
      <c r="PSF8" s="876"/>
      <c r="PSG8" s="876"/>
      <c r="PSH8" s="876"/>
      <c r="PSI8" s="877"/>
      <c r="PSJ8" s="876"/>
      <c r="PSK8" s="876"/>
      <c r="PSL8" s="876"/>
      <c r="PSM8" s="876"/>
      <c r="PSN8" s="876"/>
      <c r="PSO8" s="876"/>
      <c r="PSP8" s="877"/>
      <c r="PSQ8" s="876"/>
      <c r="PSR8" s="876"/>
      <c r="PSS8" s="876"/>
      <c r="PST8" s="876"/>
      <c r="PSU8" s="876"/>
      <c r="PSV8" s="876"/>
      <c r="PSW8" s="877"/>
      <c r="PSX8" s="876"/>
      <c r="PSY8" s="876"/>
      <c r="PSZ8" s="876"/>
      <c r="PTA8" s="876"/>
      <c r="PTB8" s="876"/>
      <c r="PTC8" s="876"/>
      <c r="PTD8" s="877"/>
      <c r="PTE8" s="876"/>
      <c r="PTF8" s="876"/>
      <c r="PTG8" s="876"/>
      <c r="PTH8" s="876"/>
      <c r="PTI8" s="876"/>
      <c r="PTJ8" s="876"/>
      <c r="PTK8" s="877"/>
      <c r="PTL8" s="876"/>
      <c r="PTM8" s="876"/>
      <c r="PTN8" s="876"/>
      <c r="PTO8" s="876"/>
      <c r="PTP8" s="876"/>
      <c r="PTQ8" s="876"/>
      <c r="PTR8" s="877"/>
      <c r="PTS8" s="876"/>
      <c r="PTT8" s="876"/>
      <c r="PTU8" s="876"/>
      <c r="PTV8" s="876"/>
      <c r="PTW8" s="876"/>
      <c r="PTX8" s="876"/>
      <c r="PTY8" s="877"/>
      <c r="PTZ8" s="876"/>
      <c r="PUA8" s="876"/>
      <c r="PUB8" s="876"/>
      <c r="PUC8" s="876"/>
      <c r="PUD8" s="876"/>
      <c r="PUE8" s="876"/>
      <c r="PUF8" s="877"/>
      <c r="PUG8" s="876"/>
      <c r="PUH8" s="876"/>
      <c r="PUI8" s="876"/>
      <c r="PUJ8" s="876"/>
      <c r="PUK8" s="876"/>
      <c r="PUL8" s="876"/>
      <c r="PUM8" s="877"/>
      <c r="PUN8" s="876"/>
      <c r="PUO8" s="876"/>
      <c r="PUP8" s="876"/>
      <c r="PUQ8" s="876"/>
      <c r="PUR8" s="876"/>
      <c r="PUS8" s="876"/>
      <c r="PUT8" s="877"/>
      <c r="PUU8" s="876"/>
      <c r="PUV8" s="876"/>
      <c r="PUW8" s="876"/>
      <c r="PUX8" s="876"/>
      <c r="PUY8" s="876"/>
      <c r="PUZ8" s="876"/>
      <c r="PVA8" s="877"/>
      <c r="PVB8" s="876"/>
      <c r="PVC8" s="876"/>
      <c r="PVD8" s="876"/>
      <c r="PVE8" s="876"/>
      <c r="PVF8" s="876"/>
      <c r="PVG8" s="876"/>
      <c r="PVH8" s="877"/>
      <c r="PVI8" s="876"/>
      <c r="PVJ8" s="876"/>
      <c r="PVK8" s="876"/>
      <c r="PVL8" s="876"/>
      <c r="PVM8" s="876"/>
      <c r="PVN8" s="876"/>
      <c r="PVO8" s="877"/>
      <c r="PVP8" s="876"/>
      <c r="PVQ8" s="876"/>
      <c r="PVR8" s="876"/>
      <c r="PVS8" s="876"/>
      <c r="PVT8" s="876"/>
      <c r="PVU8" s="876"/>
      <c r="PVV8" s="877"/>
      <c r="PVW8" s="876"/>
      <c r="PVX8" s="876"/>
      <c r="PVY8" s="876"/>
      <c r="PVZ8" s="876"/>
      <c r="PWA8" s="876"/>
      <c r="PWB8" s="876"/>
      <c r="PWC8" s="877"/>
      <c r="PWD8" s="876"/>
      <c r="PWE8" s="876"/>
      <c r="PWF8" s="876"/>
      <c r="PWG8" s="876"/>
      <c r="PWH8" s="876"/>
      <c r="PWI8" s="876"/>
      <c r="PWJ8" s="877"/>
      <c r="PWK8" s="876"/>
      <c r="PWL8" s="876"/>
      <c r="PWM8" s="876"/>
      <c r="PWN8" s="876"/>
      <c r="PWO8" s="876"/>
      <c r="PWP8" s="876"/>
      <c r="PWQ8" s="877"/>
      <c r="PWR8" s="876"/>
      <c r="PWS8" s="876"/>
      <c r="PWT8" s="876"/>
      <c r="PWU8" s="876"/>
      <c r="PWV8" s="876"/>
      <c r="PWW8" s="876"/>
      <c r="PWX8" s="877"/>
      <c r="PWY8" s="876"/>
      <c r="PWZ8" s="876"/>
      <c r="PXA8" s="876"/>
      <c r="PXB8" s="876"/>
      <c r="PXC8" s="876"/>
      <c r="PXD8" s="876"/>
      <c r="PXE8" s="877"/>
      <c r="PXF8" s="876"/>
      <c r="PXG8" s="876"/>
      <c r="PXH8" s="876"/>
      <c r="PXI8" s="876"/>
      <c r="PXJ8" s="876"/>
      <c r="PXK8" s="876"/>
      <c r="PXL8" s="877"/>
      <c r="PXM8" s="876"/>
      <c r="PXN8" s="876"/>
      <c r="PXO8" s="876"/>
      <c r="PXP8" s="876"/>
      <c r="PXQ8" s="876"/>
      <c r="PXR8" s="876"/>
      <c r="PXS8" s="877"/>
      <c r="PXT8" s="876"/>
      <c r="PXU8" s="876"/>
      <c r="PXV8" s="876"/>
      <c r="PXW8" s="876"/>
      <c r="PXX8" s="876"/>
      <c r="PXY8" s="876"/>
      <c r="PXZ8" s="877"/>
      <c r="PYA8" s="876"/>
      <c r="PYB8" s="876"/>
      <c r="PYC8" s="876"/>
      <c r="PYD8" s="876"/>
      <c r="PYE8" s="876"/>
      <c r="PYF8" s="876"/>
      <c r="PYG8" s="877"/>
      <c r="PYH8" s="876"/>
      <c r="PYI8" s="876"/>
      <c r="PYJ8" s="876"/>
      <c r="PYK8" s="876"/>
      <c r="PYL8" s="876"/>
      <c r="PYM8" s="876"/>
      <c r="PYN8" s="877"/>
      <c r="PYO8" s="876"/>
      <c r="PYP8" s="876"/>
      <c r="PYQ8" s="876"/>
      <c r="PYR8" s="876"/>
      <c r="PYS8" s="876"/>
      <c r="PYT8" s="876"/>
      <c r="PYU8" s="877"/>
      <c r="PYV8" s="876"/>
      <c r="PYW8" s="876"/>
      <c r="PYX8" s="876"/>
      <c r="PYY8" s="876"/>
      <c r="PYZ8" s="876"/>
      <c r="PZA8" s="876"/>
      <c r="PZB8" s="877"/>
      <c r="PZC8" s="876"/>
      <c r="PZD8" s="876"/>
      <c r="PZE8" s="876"/>
      <c r="PZF8" s="876"/>
      <c r="PZG8" s="876"/>
      <c r="PZH8" s="876"/>
      <c r="PZI8" s="877"/>
      <c r="PZJ8" s="876"/>
      <c r="PZK8" s="876"/>
      <c r="PZL8" s="876"/>
      <c r="PZM8" s="876"/>
      <c r="PZN8" s="876"/>
      <c r="PZO8" s="876"/>
      <c r="PZP8" s="877"/>
      <c r="PZQ8" s="876"/>
      <c r="PZR8" s="876"/>
      <c r="PZS8" s="876"/>
      <c r="PZT8" s="876"/>
      <c r="PZU8" s="876"/>
      <c r="PZV8" s="876"/>
      <c r="PZW8" s="877"/>
      <c r="PZX8" s="876"/>
      <c r="PZY8" s="876"/>
      <c r="PZZ8" s="876"/>
      <c r="QAA8" s="876"/>
      <c r="QAB8" s="876"/>
      <c r="QAC8" s="876"/>
      <c r="QAD8" s="877"/>
      <c r="QAE8" s="876"/>
      <c r="QAF8" s="876"/>
      <c r="QAG8" s="876"/>
      <c r="QAH8" s="876"/>
      <c r="QAI8" s="876"/>
      <c r="QAJ8" s="876"/>
      <c r="QAK8" s="877"/>
      <c r="QAL8" s="876"/>
      <c r="QAM8" s="876"/>
      <c r="QAN8" s="876"/>
      <c r="QAO8" s="876"/>
      <c r="QAP8" s="876"/>
      <c r="QAQ8" s="876"/>
      <c r="QAR8" s="877"/>
      <c r="QAS8" s="876"/>
      <c r="QAT8" s="876"/>
      <c r="QAU8" s="876"/>
      <c r="QAV8" s="876"/>
      <c r="QAW8" s="876"/>
      <c r="QAX8" s="876"/>
      <c r="QAY8" s="877"/>
      <c r="QAZ8" s="876"/>
      <c r="QBA8" s="876"/>
      <c r="QBB8" s="876"/>
      <c r="QBC8" s="876"/>
      <c r="QBD8" s="876"/>
      <c r="QBE8" s="876"/>
      <c r="QBF8" s="877"/>
      <c r="QBG8" s="876"/>
      <c r="QBH8" s="876"/>
      <c r="QBI8" s="876"/>
      <c r="QBJ8" s="876"/>
      <c r="QBK8" s="876"/>
      <c r="QBL8" s="876"/>
      <c r="QBM8" s="877"/>
      <c r="QBN8" s="876"/>
      <c r="QBO8" s="876"/>
      <c r="QBP8" s="876"/>
      <c r="QBQ8" s="876"/>
      <c r="QBR8" s="876"/>
      <c r="QBS8" s="876"/>
      <c r="QBT8" s="877"/>
      <c r="QBU8" s="876"/>
      <c r="QBV8" s="876"/>
      <c r="QBW8" s="876"/>
      <c r="QBX8" s="876"/>
      <c r="QBY8" s="876"/>
      <c r="QBZ8" s="876"/>
      <c r="QCA8" s="877"/>
      <c r="QCB8" s="876"/>
      <c r="QCC8" s="876"/>
      <c r="QCD8" s="876"/>
      <c r="QCE8" s="876"/>
      <c r="QCF8" s="876"/>
      <c r="QCG8" s="876"/>
      <c r="QCH8" s="877"/>
      <c r="QCI8" s="876"/>
      <c r="QCJ8" s="876"/>
      <c r="QCK8" s="876"/>
      <c r="QCL8" s="876"/>
      <c r="QCM8" s="876"/>
      <c r="QCN8" s="876"/>
      <c r="QCO8" s="877"/>
      <c r="QCP8" s="876"/>
      <c r="QCQ8" s="876"/>
      <c r="QCR8" s="876"/>
      <c r="QCS8" s="876"/>
      <c r="QCT8" s="876"/>
      <c r="QCU8" s="876"/>
      <c r="QCV8" s="877"/>
      <c r="QCW8" s="876"/>
      <c r="QCX8" s="876"/>
      <c r="QCY8" s="876"/>
      <c r="QCZ8" s="876"/>
      <c r="QDA8" s="876"/>
      <c r="QDB8" s="876"/>
      <c r="QDC8" s="877"/>
      <c r="QDD8" s="876"/>
      <c r="QDE8" s="876"/>
      <c r="QDF8" s="876"/>
      <c r="QDG8" s="876"/>
      <c r="QDH8" s="876"/>
      <c r="QDI8" s="876"/>
      <c r="QDJ8" s="877"/>
      <c r="QDK8" s="876"/>
      <c r="QDL8" s="876"/>
      <c r="QDM8" s="876"/>
      <c r="QDN8" s="876"/>
      <c r="QDO8" s="876"/>
      <c r="QDP8" s="876"/>
      <c r="QDQ8" s="877"/>
      <c r="QDR8" s="876"/>
      <c r="QDS8" s="876"/>
      <c r="QDT8" s="876"/>
      <c r="QDU8" s="876"/>
      <c r="QDV8" s="876"/>
      <c r="QDW8" s="876"/>
      <c r="QDX8" s="877"/>
      <c r="QDY8" s="876"/>
      <c r="QDZ8" s="876"/>
      <c r="QEA8" s="876"/>
      <c r="QEB8" s="876"/>
      <c r="QEC8" s="876"/>
      <c r="QED8" s="876"/>
      <c r="QEE8" s="877"/>
      <c r="QEF8" s="876"/>
      <c r="QEG8" s="876"/>
      <c r="QEH8" s="876"/>
      <c r="QEI8" s="876"/>
      <c r="QEJ8" s="876"/>
      <c r="QEK8" s="876"/>
      <c r="QEL8" s="877"/>
      <c r="QEM8" s="876"/>
      <c r="QEN8" s="876"/>
      <c r="QEO8" s="876"/>
      <c r="QEP8" s="876"/>
      <c r="QEQ8" s="876"/>
      <c r="QER8" s="876"/>
      <c r="QES8" s="877"/>
      <c r="QET8" s="876"/>
      <c r="QEU8" s="876"/>
      <c r="QEV8" s="876"/>
      <c r="QEW8" s="876"/>
      <c r="QEX8" s="876"/>
      <c r="QEY8" s="876"/>
      <c r="QEZ8" s="877"/>
      <c r="QFA8" s="876"/>
      <c r="QFB8" s="876"/>
      <c r="QFC8" s="876"/>
      <c r="QFD8" s="876"/>
      <c r="QFE8" s="876"/>
      <c r="QFF8" s="876"/>
      <c r="QFG8" s="877"/>
      <c r="QFH8" s="876"/>
      <c r="QFI8" s="876"/>
      <c r="QFJ8" s="876"/>
      <c r="QFK8" s="876"/>
      <c r="QFL8" s="876"/>
      <c r="QFM8" s="876"/>
      <c r="QFN8" s="877"/>
      <c r="QFO8" s="876"/>
      <c r="QFP8" s="876"/>
      <c r="QFQ8" s="876"/>
      <c r="QFR8" s="876"/>
      <c r="QFS8" s="876"/>
      <c r="QFT8" s="876"/>
      <c r="QFU8" s="877"/>
      <c r="QFV8" s="876"/>
      <c r="QFW8" s="876"/>
      <c r="QFX8" s="876"/>
      <c r="QFY8" s="876"/>
      <c r="QFZ8" s="876"/>
      <c r="QGA8" s="876"/>
      <c r="QGB8" s="877"/>
      <c r="QGC8" s="876"/>
      <c r="QGD8" s="876"/>
      <c r="QGE8" s="876"/>
      <c r="QGF8" s="876"/>
      <c r="QGG8" s="876"/>
      <c r="QGH8" s="876"/>
      <c r="QGI8" s="877"/>
      <c r="QGJ8" s="876"/>
      <c r="QGK8" s="876"/>
      <c r="QGL8" s="876"/>
      <c r="QGM8" s="876"/>
      <c r="QGN8" s="876"/>
      <c r="QGO8" s="876"/>
      <c r="QGP8" s="877"/>
      <c r="QGQ8" s="876"/>
      <c r="QGR8" s="876"/>
      <c r="QGS8" s="876"/>
      <c r="QGT8" s="876"/>
      <c r="QGU8" s="876"/>
      <c r="QGV8" s="876"/>
      <c r="QGW8" s="877"/>
      <c r="QGX8" s="876"/>
      <c r="QGY8" s="876"/>
      <c r="QGZ8" s="876"/>
      <c r="QHA8" s="876"/>
      <c r="QHB8" s="876"/>
      <c r="QHC8" s="876"/>
      <c r="QHD8" s="877"/>
      <c r="QHE8" s="876"/>
      <c r="QHF8" s="876"/>
      <c r="QHG8" s="876"/>
      <c r="QHH8" s="876"/>
      <c r="QHI8" s="876"/>
      <c r="QHJ8" s="876"/>
      <c r="QHK8" s="877"/>
      <c r="QHL8" s="876"/>
      <c r="QHM8" s="876"/>
      <c r="QHN8" s="876"/>
      <c r="QHO8" s="876"/>
      <c r="QHP8" s="876"/>
      <c r="QHQ8" s="876"/>
      <c r="QHR8" s="877"/>
      <c r="QHS8" s="876"/>
      <c r="QHT8" s="876"/>
      <c r="QHU8" s="876"/>
      <c r="QHV8" s="876"/>
      <c r="QHW8" s="876"/>
      <c r="QHX8" s="876"/>
      <c r="QHY8" s="877"/>
      <c r="QHZ8" s="876"/>
      <c r="QIA8" s="876"/>
      <c r="QIB8" s="876"/>
      <c r="QIC8" s="876"/>
      <c r="QID8" s="876"/>
      <c r="QIE8" s="876"/>
      <c r="QIF8" s="877"/>
      <c r="QIG8" s="876"/>
      <c r="QIH8" s="876"/>
      <c r="QII8" s="876"/>
      <c r="QIJ8" s="876"/>
      <c r="QIK8" s="876"/>
      <c r="QIL8" s="876"/>
      <c r="QIM8" s="877"/>
      <c r="QIN8" s="876"/>
      <c r="QIO8" s="876"/>
      <c r="QIP8" s="876"/>
      <c r="QIQ8" s="876"/>
      <c r="QIR8" s="876"/>
      <c r="QIS8" s="876"/>
      <c r="QIT8" s="877"/>
      <c r="QIU8" s="876"/>
      <c r="QIV8" s="876"/>
      <c r="QIW8" s="876"/>
      <c r="QIX8" s="876"/>
      <c r="QIY8" s="876"/>
      <c r="QIZ8" s="876"/>
      <c r="QJA8" s="877"/>
      <c r="QJB8" s="876"/>
      <c r="QJC8" s="876"/>
      <c r="QJD8" s="876"/>
      <c r="QJE8" s="876"/>
      <c r="QJF8" s="876"/>
      <c r="QJG8" s="876"/>
      <c r="QJH8" s="877"/>
      <c r="QJI8" s="876"/>
      <c r="QJJ8" s="876"/>
      <c r="QJK8" s="876"/>
      <c r="QJL8" s="876"/>
      <c r="QJM8" s="876"/>
      <c r="QJN8" s="876"/>
      <c r="QJO8" s="877"/>
      <c r="QJP8" s="876"/>
      <c r="QJQ8" s="876"/>
      <c r="QJR8" s="876"/>
      <c r="QJS8" s="876"/>
      <c r="QJT8" s="876"/>
      <c r="QJU8" s="876"/>
      <c r="QJV8" s="877"/>
      <c r="QJW8" s="876"/>
      <c r="QJX8" s="876"/>
      <c r="QJY8" s="876"/>
      <c r="QJZ8" s="876"/>
      <c r="QKA8" s="876"/>
      <c r="QKB8" s="876"/>
      <c r="QKC8" s="877"/>
      <c r="QKD8" s="876"/>
      <c r="QKE8" s="876"/>
      <c r="QKF8" s="876"/>
      <c r="QKG8" s="876"/>
      <c r="QKH8" s="876"/>
      <c r="QKI8" s="876"/>
      <c r="QKJ8" s="877"/>
      <c r="QKK8" s="876"/>
      <c r="QKL8" s="876"/>
      <c r="QKM8" s="876"/>
      <c r="QKN8" s="876"/>
      <c r="QKO8" s="876"/>
      <c r="QKP8" s="876"/>
      <c r="QKQ8" s="877"/>
      <c r="QKR8" s="876"/>
      <c r="QKS8" s="876"/>
      <c r="QKT8" s="876"/>
      <c r="QKU8" s="876"/>
      <c r="QKV8" s="876"/>
      <c r="QKW8" s="876"/>
      <c r="QKX8" s="877"/>
      <c r="QKY8" s="876"/>
      <c r="QKZ8" s="876"/>
      <c r="QLA8" s="876"/>
      <c r="QLB8" s="876"/>
      <c r="QLC8" s="876"/>
      <c r="QLD8" s="876"/>
      <c r="QLE8" s="877"/>
      <c r="QLF8" s="876"/>
      <c r="QLG8" s="876"/>
      <c r="QLH8" s="876"/>
      <c r="QLI8" s="876"/>
      <c r="QLJ8" s="876"/>
      <c r="QLK8" s="876"/>
      <c r="QLL8" s="877"/>
      <c r="QLM8" s="876"/>
      <c r="QLN8" s="876"/>
      <c r="QLO8" s="876"/>
      <c r="QLP8" s="876"/>
      <c r="QLQ8" s="876"/>
      <c r="QLR8" s="876"/>
      <c r="QLS8" s="877"/>
      <c r="QLT8" s="876"/>
      <c r="QLU8" s="876"/>
      <c r="QLV8" s="876"/>
      <c r="QLW8" s="876"/>
      <c r="QLX8" s="876"/>
      <c r="QLY8" s="876"/>
      <c r="QLZ8" s="877"/>
      <c r="QMA8" s="876"/>
      <c r="QMB8" s="876"/>
      <c r="QMC8" s="876"/>
      <c r="QMD8" s="876"/>
      <c r="QME8" s="876"/>
      <c r="QMF8" s="876"/>
      <c r="QMG8" s="877"/>
      <c r="QMH8" s="876"/>
      <c r="QMI8" s="876"/>
      <c r="QMJ8" s="876"/>
      <c r="QMK8" s="876"/>
      <c r="QML8" s="876"/>
      <c r="QMM8" s="876"/>
      <c r="QMN8" s="877"/>
      <c r="QMO8" s="876"/>
      <c r="QMP8" s="876"/>
      <c r="QMQ8" s="876"/>
      <c r="QMR8" s="876"/>
      <c r="QMS8" s="876"/>
      <c r="QMT8" s="876"/>
      <c r="QMU8" s="877"/>
      <c r="QMV8" s="876"/>
      <c r="QMW8" s="876"/>
      <c r="QMX8" s="876"/>
      <c r="QMY8" s="876"/>
      <c r="QMZ8" s="876"/>
      <c r="QNA8" s="876"/>
      <c r="QNB8" s="877"/>
      <c r="QNC8" s="876"/>
      <c r="QND8" s="876"/>
      <c r="QNE8" s="876"/>
      <c r="QNF8" s="876"/>
      <c r="QNG8" s="876"/>
      <c r="QNH8" s="876"/>
      <c r="QNI8" s="877"/>
      <c r="QNJ8" s="876"/>
      <c r="QNK8" s="876"/>
      <c r="QNL8" s="876"/>
      <c r="QNM8" s="876"/>
      <c r="QNN8" s="876"/>
      <c r="QNO8" s="876"/>
      <c r="QNP8" s="877"/>
      <c r="QNQ8" s="876"/>
      <c r="QNR8" s="876"/>
      <c r="QNS8" s="876"/>
      <c r="QNT8" s="876"/>
      <c r="QNU8" s="876"/>
      <c r="QNV8" s="876"/>
      <c r="QNW8" s="877"/>
      <c r="QNX8" s="876"/>
      <c r="QNY8" s="876"/>
      <c r="QNZ8" s="876"/>
      <c r="QOA8" s="876"/>
      <c r="QOB8" s="876"/>
      <c r="QOC8" s="876"/>
      <c r="QOD8" s="877"/>
      <c r="QOE8" s="876"/>
      <c r="QOF8" s="876"/>
      <c r="QOG8" s="876"/>
      <c r="QOH8" s="876"/>
      <c r="QOI8" s="876"/>
      <c r="QOJ8" s="876"/>
      <c r="QOK8" s="877"/>
      <c r="QOL8" s="876"/>
      <c r="QOM8" s="876"/>
      <c r="QON8" s="876"/>
      <c r="QOO8" s="876"/>
      <c r="QOP8" s="876"/>
      <c r="QOQ8" s="876"/>
      <c r="QOR8" s="877"/>
      <c r="QOS8" s="876"/>
      <c r="QOT8" s="876"/>
      <c r="QOU8" s="876"/>
      <c r="QOV8" s="876"/>
      <c r="QOW8" s="876"/>
      <c r="QOX8" s="876"/>
      <c r="QOY8" s="877"/>
      <c r="QOZ8" s="876"/>
      <c r="QPA8" s="876"/>
      <c r="QPB8" s="876"/>
      <c r="QPC8" s="876"/>
      <c r="QPD8" s="876"/>
      <c r="QPE8" s="876"/>
      <c r="QPF8" s="877"/>
      <c r="QPG8" s="876"/>
      <c r="QPH8" s="876"/>
      <c r="QPI8" s="876"/>
      <c r="QPJ8" s="876"/>
      <c r="QPK8" s="876"/>
      <c r="QPL8" s="876"/>
      <c r="QPM8" s="877"/>
      <c r="QPN8" s="876"/>
      <c r="QPO8" s="876"/>
      <c r="QPP8" s="876"/>
      <c r="QPQ8" s="876"/>
      <c r="QPR8" s="876"/>
      <c r="QPS8" s="876"/>
      <c r="QPT8" s="877"/>
      <c r="QPU8" s="876"/>
      <c r="QPV8" s="876"/>
      <c r="QPW8" s="876"/>
      <c r="QPX8" s="876"/>
      <c r="QPY8" s="876"/>
      <c r="QPZ8" s="876"/>
      <c r="QQA8" s="877"/>
      <c r="QQB8" s="876"/>
      <c r="QQC8" s="876"/>
      <c r="QQD8" s="876"/>
      <c r="QQE8" s="876"/>
      <c r="QQF8" s="876"/>
      <c r="QQG8" s="876"/>
      <c r="QQH8" s="877"/>
      <c r="QQI8" s="876"/>
      <c r="QQJ8" s="876"/>
      <c r="QQK8" s="876"/>
      <c r="QQL8" s="876"/>
      <c r="QQM8" s="876"/>
      <c r="QQN8" s="876"/>
      <c r="QQO8" s="877"/>
      <c r="QQP8" s="876"/>
      <c r="QQQ8" s="876"/>
      <c r="QQR8" s="876"/>
      <c r="QQS8" s="876"/>
      <c r="QQT8" s="876"/>
      <c r="QQU8" s="876"/>
      <c r="QQV8" s="877"/>
      <c r="QQW8" s="876"/>
      <c r="QQX8" s="876"/>
      <c r="QQY8" s="876"/>
      <c r="QQZ8" s="876"/>
      <c r="QRA8" s="876"/>
      <c r="QRB8" s="876"/>
      <c r="QRC8" s="877"/>
      <c r="QRD8" s="876"/>
      <c r="QRE8" s="876"/>
      <c r="QRF8" s="876"/>
      <c r="QRG8" s="876"/>
      <c r="QRH8" s="876"/>
      <c r="QRI8" s="876"/>
      <c r="QRJ8" s="877"/>
      <c r="QRK8" s="876"/>
      <c r="QRL8" s="876"/>
      <c r="QRM8" s="876"/>
      <c r="QRN8" s="876"/>
      <c r="QRO8" s="876"/>
      <c r="QRP8" s="876"/>
      <c r="QRQ8" s="877"/>
      <c r="QRR8" s="876"/>
      <c r="QRS8" s="876"/>
      <c r="QRT8" s="876"/>
      <c r="QRU8" s="876"/>
      <c r="QRV8" s="876"/>
      <c r="QRW8" s="876"/>
      <c r="QRX8" s="877"/>
      <c r="QRY8" s="876"/>
      <c r="QRZ8" s="876"/>
      <c r="QSA8" s="876"/>
      <c r="QSB8" s="876"/>
      <c r="QSC8" s="876"/>
      <c r="QSD8" s="876"/>
      <c r="QSE8" s="877"/>
      <c r="QSF8" s="876"/>
      <c r="QSG8" s="876"/>
      <c r="QSH8" s="876"/>
      <c r="QSI8" s="876"/>
      <c r="QSJ8" s="876"/>
      <c r="QSK8" s="876"/>
      <c r="QSL8" s="877"/>
      <c r="QSM8" s="876"/>
      <c r="QSN8" s="876"/>
      <c r="QSO8" s="876"/>
      <c r="QSP8" s="876"/>
      <c r="QSQ8" s="876"/>
      <c r="QSR8" s="876"/>
      <c r="QSS8" s="877"/>
      <c r="QST8" s="876"/>
      <c r="QSU8" s="876"/>
      <c r="QSV8" s="876"/>
      <c r="QSW8" s="876"/>
      <c r="QSX8" s="876"/>
      <c r="QSY8" s="876"/>
      <c r="QSZ8" s="877"/>
      <c r="QTA8" s="876"/>
      <c r="QTB8" s="876"/>
      <c r="QTC8" s="876"/>
      <c r="QTD8" s="876"/>
      <c r="QTE8" s="876"/>
      <c r="QTF8" s="876"/>
      <c r="QTG8" s="877"/>
      <c r="QTH8" s="876"/>
      <c r="QTI8" s="876"/>
      <c r="QTJ8" s="876"/>
      <c r="QTK8" s="876"/>
      <c r="QTL8" s="876"/>
      <c r="QTM8" s="876"/>
      <c r="QTN8" s="877"/>
      <c r="QTO8" s="876"/>
      <c r="QTP8" s="876"/>
      <c r="QTQ8" s="876"/>
      <c r="QTR8" s="876"/>
      <c r="QTS8" s="876"/>
      <c r="QTT8" s="876"/>
      <c r="QTU8" s="877"/>
      <c r="QTV8" s="876"/>
      <c r="QTW8" s="876"/>
      <c r="QTX8" s="876"/>
      <c r="QTY8" s="876"/>
      <c r="QTZ8" s="876"/>
      <c r="QUA8" s="876"/>
      <c r="QUB8" s="877"/>
      <c r="QUC8" s="876"/>
      <c r="QUD8" s="876"/>
      <c r="QUE8" s="876"/>
      <c r="QUF8" s="876"/>
      <c r="QUG8" s="876"/>
      <c r="QUH8" s="876"/>
      <c r="QUI8" s="877"/>
      <c r="QUJ8" s="876"/>
      <c r="QUK8" s="876"/>
      <c r="QUL8" s="876"/>
      <c r="QUM8" s="876"/>
      <c r="QUN8" s="876"/>
      <c r="QUO8" s="876"/>
      <c r="QUP8" s="877"/>
      <c r="QUQ8" s="876"/>
      <c r="QUR8" s="876"/>
      <c r="QUS8" s="876"/>
      <c r="QUT8" s="876"/>
      <c r="QUU8" s="876"/>
      <c r="QUV8" s="876"/>
      <c r="QUW8" s="877"/>
      <c r="QUX8" s="876"/>
      <c r="QUY8" s="876"/>
      <c r="QUZ8" s="876"/>
      <c r="QVA8" s="876"/>
      <c r="QVB8" s="876"/>
      <c r="QVC8" s="876"/>
      <c r="QVD8" s="877"/>
      <c r="QVE8" s="876"/>
      <c r="QVF8" s="876"/>
      <c r="QVG8" s="876"/>
      <c r="QVH8" s="876"/>
      <c r="QVI8" s="876"/>
      <c r="QVJ8" s="876"/>
      <c r="QVK8" s="877"/>
      <c r="QVL8" s="876"/>
      <c r="QVM8" s="876"/>
      <c r="QVN8" s="876"/>
      <c r="QVO8" s="876"/>
      <c r="QVP8" s="876"/>
      <c r="QVQ8" s="876"/>
      <c r="QVR8" s="877"/>
      <c r="QVS8" s="876"/>
      <c r="QVT8" s="876"/>
      <c r="QVU8" s="876"/>
      <c r="QVV8" s="876"/>
      <c r="QVW8" s="876"/>
      <c r="QVX8" s="876"/>
      <c r="QVY8" s="877"/>
      <c r="QVZ8" s="876"/>
      <c r="QWA8" s="876"/>
      <c r="QWB8" s="876"/>
      <c r="QWC8" s="876"/>
      <c r="QWD8" s="876"/>
      <c r="QWE8" s="876"/>
      <c r="QWF8" s="877"/>
      <c r="QWG8" s="876"/>
      <c r="QWH8" s="876"/>
      <c r="QWI8" s="876"/>
      <c r="QWJ8" s="876"/>
      <c r="QWK8" s="876"/>
      <c r="QWL8" s="876"/>
      <c r="QWM8" s="877"/>
      <c r="QWN8" s="876"/>
      <c r="QWO8" s="876"/>
      <c r="QWP8" s="876"/>
      <c r="QWQ8" s="876"/>
      <c r="QWR8" s="876"/>
      <c r="QWS8" s="876"/>
      <c r="QWT8" s="877"/>
      <c r="QWU8" s="876"/>
      <c r="QWV8" s="876"/>
      <c r="QWW8" s="876"/>
      <c r="QWX8" s="876"/>
      <c r="QWY8" s="876"/>
      <c r="QWZ8" s="876"/>
      <c r="QXA8" s="877"/>
      <c r="QXB8" s="876"/>
      <c r="QXC8" s="876"/>
      <c r="QXD8" s="876"/>
      <c r="QXE8" s="876"/>
      <c r="QXF8" s="876"/>
      <c r="QXG8" s="876"/>
      <c r="QXH8" s="877"/>
      <c r="QXI8" s="876"/>
      <c r="QXJ8" s="876"/>
      <c r="QXK8" s="876"/>
      <c r="QXL8" s="876"/>
      <c r="QXM8" s="876"/>
      <c r="QXN8" s="876"/>
      <c r="QXO8" s="877"/>
      <c r="QXP8" s="876"/>
      <c r="QXQ8" s="876"/>
      <c r="QXR8" s="876"/>
      <c r="QXS8" s="876"/>
      <c r="QXT8" s="876"/>
      <c r="QXU8" s="876"/>
      <c r="QXV8" s="877"/>
      <c r="QXW8" s="876"/>
      <c r="QXX8" s="876"/>
      <c r="QXY8" s="876"/>
      <c r="QXZ8" s="876"/>
      <c r="QYA8" s="876"/>
      <c r="QYB8" s="876"/>
      <c r="QYC8" s="877"/>
      <c r="QYD8" s="876"/>
      <c r="QYE8" s="876"/>
      <c r="QYF8" s="876"/>
      <c r="QYG8" s="876"/>
      <c r="QYH8" s="876"/>
      <c r="QYI8" s="876"/>
      <c r="QYJ8" s="877"/>
      <c r="QYK8" s="876"/>
      <c r="QYL8" s="876"/>
      <c r="QYM8" s="876"/>
      <c r="QYN8" s="876"/>
      <c r="QYO8" s="876"/>
      <c r="QYP8" s="876"/>
      <c r="QYQ8" s="877"/>
      <c r="QYR8" s="876"/>
      <c r="QYS8" s="876"/>
      <c r="QYT8" s="876"/>
      <c r="QYU8" s="876"/>
      <c r="QYV8" s="876"/>
      <c r="QYW8" s="876"/>
      <c r="QYX8" s="877"/>
      <c r="QYY8" s="876"/>
      <c r="QYZ8" s="876"/>
      <c r="QZA8" s="876"/>
      <c r="QZB8" s="876"/>
      <c r="QZC8" s="876"/>
      <c r="QZD8" s="876"/>
      <c r="QZE8" s="877"/>
      <c r="QZF8" s="876"/>
      <c r="QZG8" s="876"/>
      <c r="QZH8" s="876"/>
      <c r="QZI8" s="876"/>
      <c r="QZJ8" s="876"/>
      <c r="QZK8" s="876"/>
      <c r="QZL8" s="877"/>
      <c r="QZM8" s="876"/>
      <c r="QZN8" s="876"/>
      <c r="QZO8" s="876"/>
      <c r="QZP8" s="876"/>
      <c r="QZQ8" s="876"/>
      <c r="QZR8" s="876"/>
      <c r="QZS8" s="877"/>
      <c r="QZT8" s="876"/>
      <c r="QZU8" s="876"/>
      <c r="QZV8" s="876"/>
      <c r="QZW8" s="876"/>
      <c r="QZX8" s="876"/>
      <c r="QZY8" s="876"/>
      <c r="QZZ8" s="877"/>
      <c r="RAA8" s="876"/>
      <c r="RAB8" s="876"/>
      <c r="RAC8" s="876"/>
      <c r="RAD8" s="876"/>
      <c r="RAE8" s="876"/>
      <c r="RAF8" s="876"/>
      <c r="RAG8" s="877"/>
      <c r="RAH8" s="876"/>
      <c r="RAI8" s="876"/>
      <c r="RAJ8" s="876"/>
      <c r="RAK8" s="876"/>
      <c r="RAL8" s="876"/>
      <c r="RAM8" s="876"/>
      <c r="RAN8" s="877"/>
      <c r="RAO8" s="876"/>
      <c r="RAP8" s="876"/>
      <c r="RAQ8" s="876"/>
      <c r="RAR8" s="876"/>
      <c r="RAS8" s="876"/>
      <c r="RAT8" s="876"/>
      <c r="RAU8" s="877"/>
      <c r="RAV8" s="876"/>
      <c r="RAW8" s="876"/>
      <c r="RAX8" s="876"/>
      <c r="RAY8" s="876"/>
      <c r="RAZ8" s="876"/>
      <c r="RBA8" s="876"/>
      <c r="RBB8" s="877"/>
      <c r="RBC8" s="876"/>
      <c r="RBD8" s="876"/>
      <c r="RBE8" s="876"/>
      <c r="RBF8" s="876"/>
      <c r="RBG8" s="876"/>
      <c r="RBH8" s="876"/>
      <c r="RBI8" s="877"/>
      <c r="RBJ8" s="876"/>
      <c r="RBK8" s="876"/>
      <c r="RBL8" s="876"/>
      <c r="RBM8" s="876"/>
      <c r="RBN8" s="876"/>
      <c r="RBO8" s="876"/>
      <c r="RBP8" s="877"/>
      <c r="RBQ8" s="876"/>
      <c r="RBR8" s="876"/>
      <c r="RBS8" s="876"/>
      <c r="RBT8" s="876"/>
      <c r="RBU8" s="876"/>
      <c r="RBV8" s="876"/>
      <c r="RBW8" s="877"/>
      <c r="RBX8" s="876"/>
      <c r="RBY8" s="876"/>
      <c r="RBZ8" s="876"/>
      <c r="RCA8" s="876"/>
      <c r="RCB8" s="876"/>
      <c r="RCC8" s="876"/>
      <c r="RCD8" s="877"/>
      <c r="RCE8" s="876"/>
      <c r="RCF8" s="876"/>
      <c r="RCG8" s="876"/>
      <c r="RCH8" s="876"/>
      <c r="RCI8" s="876"/>
      <c r="RCJ8" s="876"/>
      <c r="RCK8" s="877"/>
      <c r="RCL8" s="876"/>
      <c r="RCM8" s="876"/>
      <c r="RCN8" s="876"/>
      <c r="RCO8" s="876"/>
      <c r="RCP8" s="876"/>
      <c r="RCQ8" s="876"/>
      <c r="RCR8" s="877"/>
      <c r="RCS8" s="876"/>
      <c r="RCT8" s="876"/>
      <c r="RCU8" s="876"/>
      <c r="RCV8" s="876"/>
      <c r="RCW8" s="876"/>
      <c r="RCX8" s="876"/>
      <c r="RCY8" s="877"/>
      <c r="RCZ8" s="876"/>
      <c r="RDA8" s="876"/>
      <c r="RDB8" s="876"/>
      <c r="RDC8" s="876"/>
      <c r="RDD8" s="876"/>
      <c r="RDE8" s="876"/>
      <c r="RDF8" s="877"/>
      <c r="RDG8" s="876"/>
      <c r="RDH8" s="876"/>
      <c r="RDI8" s="876"/>
      <c r="RDJ8" s="876"/>
      <c r="RDK8" s="876"/>
      <c r="RDL8" s="876"/>
      <c r="RDM8" s="877"/>
      <c r="RDN8" s="876"/>
      <c r="RDO8" s="876"/>
      <c r="RDP8" s="876"/>
      <c r="RDQ8" s="876"/>
      <c r="RDR8" s="876"/>
      <c r="RDS8" s="876"/>
      <c r="RDT8" s="877"/>
      <c r="RDU8" s="876"/>
      <c r="RDV8" s="876"/>
      <c r="RDW8" s="876"/>
      <c r="RDX8" s="876"/>
      <c r="RDY8" s="876"/>
      <c r="RDZ8" s="876"/>
      <c r="REA8" s="877"/>
      <c r="REB8" s="876"/>
      <c r="REC8" s="876"/>
      <c r="RED8" s="876"/>
      <c r="REE8" s="876"/>
      <c r="REF8" s="876"/>
      <c r="REG8" s="876"/>
      <c r="REH8" s="877"/>
      <c r="REI8" s="876"/>
      <c r="REJ8" s="876"/>
      <c r="REK8" s="876"/>
      <c r="REL8" s="876"/>
      <c r="REM8" s="876"/>
      <c r="REN8" s="876"/>
      <c r="REO8" s="877"/>
      <c r="REP8" s="876"/>
      <c r="REQ8" s="876"/>
      <c r="RER8" s="876"/>
      <c r="RES8" s="876"/>
      <c r="RET8" s="876"/>
      <c r="REU8" s="876"/>
      <c r="REV8" s="877"/>
      <c r="REW8" s="876"/>
      <c r="REX8" s="876"/>
      <c r="REY8" s="876"/>
      <c r="REZ8" s="876"/>
      <c r="RFA8" s="876"/>
      <c r="RFB8" s="876"/>
      <c r="RFC8" s="877"/>
      <c r="RFD8" s="876"/>
      <c r="RFE8" s="876"/>
      <c r="RFF8" s="876"/>
      <c r="RFG8" s="876"/>
      <c r="RFH8" s="876"/>
      <c r="RFI8" s="876"/>
      <c r="RFJ8" s="877"/>
      <c r="RFK8" s="876"/>
      <c r="RFL8" s="876"/>
      <c r="RFM8" s="876"/>
      <c r="RFN8" s="876"/>
      <c r="RFO8" s="876"/>
      <c r="RFP8" s="876"/>
      <c r="RFQ8" s="877"/>
      <c r="RFR8" s="876"/>
      <c r="RFS8" s="876"/>
      <c r="RFT8" s="876"/>
      <c r="RFU8" s="876"/>
      <c r="RFV8" s="876"/>
      <c r="RFW8" s="876"/>
      <c r="RFX8" s="877"/>
      <c r="RFY8" s="876"/>
      <c r="RFZ8" s="876"/>
      <c r="RGA8" s="876"/>
      <c r="RGB8" s="876"/>
      <c r="RGC8" s="876"/>
      <c r="RGD8" s="876"/>
      <c r="RGE8" s="877"/>
      <c r="RGF8" s="876"/>
      <c r="RGG8" s="876"/>
      <c r="RGH8" s="876"/>
      <c r="RGI8" s="876"/>
      <c r="RGJ8" s="876"/>
      <c r="RGK8" s="876"/>
      <c r="RGL8" s="877"/>
      <c r="RGM8" s="876"/>
      <c r="RGN8" s="876"/>
      <c r="RGO8" s="876"/>
      <c r="RGP8" s="876"/>
      <c r="RGQ8" s="876"/>
      <c r="RGR8" s="876"/>
      <c r="RGS8" s="877"/>
      <c r="RGT8" s="876"/>
      <c r="RGU8" s="876"/>
      <c r="RGV8" s="876"/>
      <c r="RGW8" s="876"/>
      <c r="RGX8" s="876"/>
      <c r="RGY8" s="876"/>
      <c r="RGZ8" s="877"/>
      <c r="RHA8" s="876"/>
      <c r="RHB8" s="876"/>
      <c r="RHC8" s="876"/>
      <c r="RHD8" s="876"/>
      <c r="RHE8" s="876"/>
      <c r="RHF8" s="876"/>
      <c r="RHG8" s="877"/>
      <c r="RHH8" s="876"/>
      <c r="RHI8" s="876"/>
      <c r="RHJ8" s="876"/>
      <c r="RHK8" s="876"/>
      <c r="RHL8" s="876"/>
      <c r="RHM8" s="876"/>
      <c r="RHN8" s="877"/>
      <c r="RHO8" s="876"/>
      <c r="RHP8" s="876"/>
      <c r="RHQ8" s="876"/>
      <c r="RHR8" s="876"/>
      <c r="RHS8" s="876"/>
      <c r="RHT8" s="876"/>
      <c r="RHU8" s="877"/>
      <c r="RHV8" s="876"/>
      <c r="RHW8" s="876"/>
      <c r="RHX8" s="876"/>
      <c r="RHY8" s="876"/>
      <c r="RHZ8" s="876"/>
      <c r="RIA8" s="876"/>
      <c r="RIB8" s="877"/>
      <c r="RIC8" s="876"/>
      <c r="RID8" s="876"/>
      <c r="RIE8" s="876"/>
      <c r="RIF8" s="876"/>
      <c r="RIG8" s="876"/>
      <c r="RIH8" s="876"/>
      <c r="RII8" s="877"/>
      <c r="RIJ8" s="876"/>
      <c r="RIK8" s="876"/>
      <c r="RIL8" s="876"/>
      <c r="RIM8" s="876"/>
      <c r="RIN8" s="876"/>
      <c r="RIO8" s="876"/>
      <c r="RIP8" s="877"/>
      <c r="RIQ8" s="876"/>
      <c r="RIR8" s="876"/>
      <c r="RIS8" s="876"/>
      <c r="RIT8" s="876"/>
      <c r="RIU8" s="876"/>
      <c r="RIV8" s="876"/>
      <c r="RIW8" s="877"/>
      <c r="RIX8" s="876"/>
      <c r="RIY8" s="876"/>
      <c r="RIZ8" s="876"/>
      <c r="RJA8" s="876"/>
      <c r="RJB8" s="876"/>
      <c r="RJC8" s="876"/>
      <c r="RJD8" s="877"/>
      <c r="RJE8" s="876"/>
      <c r="RJF8" s="876"/>
      <c r="RJG8" s="876"/>
      <c r="RJH8" s="876"/>
      <c r="RJI8" s="876"/>
      <c r="RJJ8" s="876"/>
      <c r="RJK8" s="877"/>
      <c r="RJL8" s="876"/>
      <c r="RJM8" s="876"/>
      <c r="RJN8" s="876"/>
      <c r="RJO8" s="876"/>
      <c r="RJP8" s="876"/>
      <c r="RJQ8" s="876"/>
      <c r="RJR8" s="877"/>
      <c r="RJS8" s="876"/>
      <c r="RJT8" s="876"/>
      <c r="RJU8" s="876"/>
      <c r="RJV8" s="876"/>
      <c r="RJW8" s="876"/>
      <c r="RJX8" s="876"/>
      <c r="RJY8" s="877"/>
      <c r="RJZ8" s="876"/>
      <c r="RKA8" s="876"/>
      <c r="RKB8" s="876"/>
      <c r="RKC8" s="876"/>
      <c r="RKD8" s="876"/>
      <c r="RKE8" s="876"/>
      <c r="RKF8" s="877"/>
      <c r="RKG8" s="876"/>
      <c r="RKH8" s="876"/>
      <c r="RKI8" s="876"/>
      <c r="RKJ8" s="876"/>
      <c r="RKK8" s="876"/>
      <c r="RKL8" s="876"/>
      <c r="RKM8" s="877"/>
      <c r="RKN8" s="876"/>
      <c r="RKO8" s="876"/>
      <c r="RKP8" s="876"/>
      <c r="RKQ8" s="876"/>
      <c r="RKR8" s="876"/>
      <c r="RKS8" s="876"/>
      <c r="RKT8" s="877"/>
      <c r="RKU8" s="876"/>
      <c r="RKV8" s="876"/>
      <c r="RKW8" s="876"/>
      <c r="RKX8" s="876"/>
      <c r="RKY8" s="876"/>
      <c r="RKZ8" s="876"/>
      <c r="RLA8" s="877"/>
      <c r="RLB8" s="876"/>
      <c r="RLC8" s="876"/>
      <c r="RLD8" s="876"/>
      <c r="RLE8" s="876"/>
      <c r="RLF8" s="876"/>
      <c r="RLG8" s="876"/>
      <c r="RLH8" s="877"/>
      <c r="RLI8" s="876"/>
      <c r="RLJ8" s="876"/>
      <c r="RLK8" s="876"/>
      <c r="RLL8" s="876"/>
      <c r="RLM8" s="876"/>
      <c r="RLN8" s="876"/>
      <c r="RLO8" s="877"/>
      <c r="RLP8" s="876"/>
      <c r="RLQ8" s="876"/>
      <c r="RLR8" s="876"/>
      <c r="RLS8" s="876"/>
      <c r="RLT8" s="876"/>
      <c r="RLU8" s="876"/>
      <c r="RLV8" s="877"/>
      <c r="RLW8" s="876"/>
      <c r="RLX8" s="876"/>
      <c r="RLY8" s="876"/>
      <c r="RLZ8" s="876"/>
      <c r="RMA8" s="876"/>
      <c r="RMB8" s="876"/>
      <c r="RMC8" s="877"/>
      <c r="RMD8" s="876"/>
      <c r="RME8" s="876"/>
      <c r="RMF8" s="876"/>
      <c r="RMG8" s="876"/>
      <c r="RMH8" s="876"/>
      <c r="RMI8" s="876"/>
      <c r="RMJ8" s="877"/>
      <c r="RMK8" s="876"/>
      <c r="RML8" s="876"/>
      <c r="RMM8" s="876"/>
      <c r="RMN8" s="876"/>
      <c r="RMO8" s="876"/>
      <c r="RMP8" s="876"/>
      <c r="RMQ8" s="877"/>
      <c r="RMR8" s="876"/>
      <c r="RMS8" s="876"/>
      <c r="RMT8" s="876"/>
      <c r="RMU8" s="876"/>
      <c r="RMV8" s="876"/>
      <c r="RMW8" s="876"/>
      <c r="RMX8" s="877"/>
      <c r="RMY8" s="876"/>
      <c r="RMZ8" s="876"/>
      <c r="RNA8" s="876"/>
      <c r="RNB8" s="876"/>
      <c r="RNC8" s="876"/>
      <c r="RND8" s="876"/>
      <c r="RNE8" s="877"/>
      <c r="RNF8" s="876"/>
      <c r="RNG8" s="876"/>
      <c r="RNH8" s="876"/>
      <c r="RNI8" s="876"/>
      <c r="RNJ8" s="876"/>
      <c r="RNK8" s="876"/>
      <c r="RNL8" s="877"/>
      <c r="RNM8" s="876"/>
      <c r="RNN8" s="876"/>
      <c r="RNO8" s="876"/>
      <c r="RNP8" s="876"/>
      <c r="RNQ8" s="876"/>
      <c r="RNR8" s="876"/>
      <c r="RNS8" s="877"/>
      <c r="RNT8" s="876"/>
      <c r="RNU8" s="876"/>
      <c r="RNV8" s="876"/>
      <c r="RNW8" s="876"/>
      <c r="RNX8" s="876"/>
      <c r="RNY8" s="876"/>
      <c r="RNZ8" s="877"/>
      <c r="ROA8" s="876"/>
      <c r="ROB8" s="876"/>
      <c r="ROC8" s="876"/>
      <c r="ROD8" s="876"/>
      <c r="ROE8" s="876"/>
      <c r="ROF8" s="876"/>
      <c r="ROG8" s="877"/>
      <c r="ROH8" s="876"/>
      <c r="ROI8" s="876"/>
      <c r="ROJ8" s="876"/>
      <c r="ROK8" s="876"/>
      <c r="ROL8" s="876"/>
      <c r="ROM8" s="876"/>
      <c r="RON8" s="877"/>
      <c r="ROO8" s="876"/>
      <c r="ROP8" s="876"/>
      <c r="ROQ8" s="876"/>
      <c r="ROR8" s="876"/>
      <c r="ROS8" s="876"/>
      <c r="ROT8" s="876"/>
      <c r="ROU8" s="877"/>
      <c r="ROV8" s="876"/>
      <c r="ROW8" s="876"/>
      <c r="ROX8" s="876"/>
      <c r="ROY8" s="876"/>
      <c r="ROZ8" s="876"/>
      <c r="RPA8" s="876"/>
      <c r="RPB8" s="877"/>
      <c r="RPC8" s="876"/>
      <c r="RPD8" s="876"/>
      <c r="RPE8" s="876"/>
      <c r="RPF8" s="876"/>
      <c r="RPG8" s="876"/>
      <c r="RPH8" s="876"/>
      <c r="RPI8" s="877"/>
      <c r="RPJ8" s="876"/>
      <c r="RPK8" s="876"/>
      <c r="RPL8" s="876"/>
      <c r="RPM8" s="876"/>
      <c r="RPN8" s="876"/>
      <c r="RPO8" s="876"/>
      <c r="RPP8" s="877"/>
      <c r="RPQ8" s="876"/>
      <c r="RPR8" s="876"/>
      <c r="RPS8" s="876"/>
      <c r="RPT8" s="876"/>
      <c r="RPU8" s="876"/>
      <c r="RPV8" s="876"/>
      <c r="RPW8" s="877"/>
      <c r="RPX8" s="876"/>
      <c r="RPY8" s="876"/>
      <c r="RPZ8" s="876"/>
      <c r="RQA8" s="876"/>
      <c r="RQB8" s="876"/>
      <c r="RQC8" s="876"/>
      <c r="RQD8" s="877"/>
      <c r="RQE8" s="876"/>
      <c r="RQF8" s="876"/>
      <c r="RQG8" s="876"/>
      <c r="RQH8" s="876"/>
      <c r="RQI8" s="876"/>
      <c r="RQJ8" s="876"/>
      <c r="RQK8" s="877"/>
      <c r="RQL8" s="876"/>
      <c r="RQM8" s="876"/>
      <c r="RQN8" s="876"/>
      <c r="RQO8" s="876"/>
      <c r="RQP8" s="876"/>
      <c r="RQQ8" s="876"/>
      <c r="RQR8" s="877"/>
      <c r="RQS8" s="876"/>
      <c r="RQT8" s="876"/>
      <c r="RQU8" s="876"/>
      <c r="RQV8" s="876"/>
      <c r="RQW8" s="876"/>
      <c r="RQX8" s="876"/>
      <c r="RQY8" s="877"/>
      <c r="RQZ8" s="876"/>
      <c r="RRA8" s="876"/>
      <c r="RRB8" s="876"/>
      <c r="RRC8" s="876"/>
      <c r="RRD8" s="876"/>
      <c r="RRE8" s="876"/>
      <c r="RRF8" s="877"/>
      <c r="RRG8" s="876"/>
      <c r="RRH8" s="876"/>
      <c r="RRI8" s="876"/>
      <c r="RRJ8" s="876"/>
      <c r="RRK8" s="876"/>
      <c r="RRL8" s="876"/>
      <c r="RRM8" s="877"/>
      <c r="RRN8" s="876"/>
      <c r="RRO8" s="876"/>
      <c r="RRP8" s="876"/>
      <c r="RRQ8" s="876"/>
      <c r="RRR8" s="876"/>
      <c r="RRS8" s="876"/>
      <c r="RRT8" s="877"/>
      <c r="RRU8" s="876"/>
      <c r="RRV8" s="876"/>
      <c r="RRW8" s="876"/>
      <c r="RRX8" s="876"/>
      <c r="RRY8" s="876"/>
      <c r="RRZ8" s="876"/>
      <c r="RSA8" s="877"/>
      <c r="RSB8" s="876"/>
      <c r="RSC8" s="876"/>
      <c r="RSD8" s="876"/>
      <c r="RSE8" s="876"/>
      <c r="RSF8" s="876"/>
      <c r="RSG8" s="876"/>
      <c r="RSH8" s="877"/>
      <c r="RSI8" s="876"/>
      <c r="RSJ8" s="876"/>
      <c r="RSK8" s="876"/>
      <c r="RSL8" s="876"/>
      <c r="RSM8" s="876"/>
      <c r="RSN8" s="876"/>
      <c r="RSO8" s="877"/>
      <c r="RSP8" s="876"/>
      <c r="RSQ8" s="876"/>
      <c r="RSR8" s="876"/>
      <c r="RSS8" s="876"/>
      <c r="RST8" s="876"/>
      <c r="RSU8" s="876"/>
      <c r="RSV8" s="877"/>
      <c r="RSW8" s="876"/>
      <c r="RSX8" s="876"/>
      <c r="RSY8" s="876"/>
      <c r="RSZ8" s="876"/>
      <c r="RTA8" s="876"/>
      <c r="RTB8" s="876"/>
      <c r="RTC8" s="877"/>
      <c r="RTD8" s="876"/>
      <c r="RTE8" s="876"/>
      <c r="RTF8" s="876"/>
      <c r="RTG8" s="876"/>
      <c r="RTH8" s="876"/>
      <c r="RTI8" s="876"/>
      <c r="RTJ8" s="877"/>
      <c r="RTK8" s="876"/>
      <c r="RTL8" s="876"/>
      <c r="RTM8" s="876"/>
      <c r="RTN8" s="876"/>
      <c r="RTO8" s="876"/>
      <c r="RTP8" s="876"/>
      <c r="RTQ8" s="877"/>
      <c r="RTR8" s="876"/>
      <c r="RTS8" s="876"/>
      <c r="RTT8" s="876"/>
      <c r="RTU8" s="876"/>
      <c r="RTV8" s="876"/>
      <c r="RTW8" s="876"/>
      <c r="RTX8" s="877"/>
      <c r="RTY8" s="876"/>
      <c r="RTZ8" s="876"/>
      <c r="RUA8" s="876"/>
      <c r="RUB8" s="876"/>
      <c r="RUC8" s="876"/>
      <c r="RUD8" s="876"/>
      <c r="RUE8" s="877"/>
      <c r="RUF8" s="876"/>
      <c r="RUG8" s="876"/>
      <c r="RUH8" s="876"/>
      <c r="RUI8" s="876"/>
      <c r="RUJ8" s="876"/>
      <c r="RUK8" s="876"/>
      <c r="RUL8" s="877"/>
      <c r="RUM8" s="876"/>
      <c r="RUN8" s="876"/>
      <c r="RUO8" s="876"/>
      <c r="RUP8" s="876"/>
      <c r="RUQ8" s="876"/>
      <c r="RUR8" s="876"/>
      <c r="RUS8" s="877"/>
      <c r="RUT8" s="876"/>
      <c r="RUU8" s="876"/>
      <c r="RUV8" s="876"/>
      <c r="RUW8" s="876"/>
      <c r="RUX8" s="876"/>
      <c r="RUY8" s="876"/>
      <c r="RUZ8" s="877"/>
      <c r="RVA8" s="876"/>
      <c r="RVB8" s="876"/>
      <c r="RVC8" s="876"/>
      <c r="RVD8" s="876"/>
      <c r="RVE8" s="876"/>
      <c r="RVF8" s="876"/>
      <c r="RVG8" s="877"/>
      <c r="RVH8" s="876"/>
      <c r="RVI8" s="876"/>
      <c r="RVJ8" s="876"/>
      <c r="RVK8" s="876"/>
      <c r="RVL8" s="876"/>
      <c r="RVM8" s="876"/>
      <c r="RVN8" s="877"/>
      <c r="RVO8" s="876"/>
      <c r="RVP8" s="876"/>
      <c r="RVQ8" s="876"/>
      <c r="RVR8" s="876"/>
      <c r="RVS8" s="876"/>
      <c r="RVT8" s="876"/>
      <c r="RVU8" s="877"/>
      <c r="RVV8" s="876"/>
      <c r="RVW8" s="876"/>
      <c r="RVX8" s="876"/>
      <c r="RVY8" s="876"/>
      <c r="RVZ8" s="876"/>
      <c r="RWA8" s="876"/>
      <c r="RWB8" s="877"/>
      <c r="RWC8" s="876"/>
      <c r="RWD8" s="876"/>
      <c r="RWE8" s="876"/>
      <c r="RWF8" s="876"/>
      <c r="RWG8" s="876"/>
      <c r="RWH8" s="876"/>
      <c r="RWI8" s="877"/>
      <c r="RWJ8" s="876"/>
      <c r="RWK8" s="876"/>
      <c r="RWL8" s="876"/>
      <c r="RWM8" s="876"/>
      <c r="RWN8" s="876"/>
      <c r="RWO8" s="876"/>
      <c r="RWP8" s="877"/>
      <c r="RWQ8" s="876"/>
      <c r="RWR8" s="876"/>
      <c r="RWS8" s="876"/>
      <c r="RWT8" s="876"/>
      <c r="RWU8" s="876"/>
      <c r="RWV8" s="876"/>
      <c r="RWW8" s="877"/>
      <c r="RWX8" s="876"/>
      <c r="RWY8" s="876"/>
      <c r="RWZ8" s="876"/>
      <c r="RXA8" s="876"/>
      <c r="RXB8" s="876"/>
      <c r="RXC8" s="876"/>
      <c r="RXD8" s="877"/>
      <c r="RXE8" s="876"/>
      <c r="RXF8" s="876"/>
      <c r="RXG8" s="876"/>
      <c r="RXH8" s="876"/>
      <c r="RXI8" s="876"/>
      <c r="RXJ8" s="876"/>
      <c r="RXK8" s="877"/>
      <c r="RXL8" s="876"/>
      <c r="RXM8" s="876"/>
      <c r="RXN8" s="876"/>
      <c r="RXO8" s="876"/>
      <c r="RXP8" s="876"/>
      <c r="RXQ8" s="876"/>
      <c r="RXR8" s="877"/>
      <c r="RXS8" s="876"/>
      <c r="RXT8" s="876"/>
      <c r="RXU8" s="876"/>
      <c r="RXV8" s="876"/>
      <c r="RXW8" s="876"/>
      <c r="RXX8" s="876"/>
      <c r="RXY8" s="877"/>
      <c r="RXZ8" s="876"/>
      <c r="RYA8" s="876"/>
      <c r="RYB8" s="876"/>
      <c r="RYC8" s="876"/>
      <c r="RYD8" s="876"/>
      <c r="RYE8" s="876"/>
      <c r="RYF8" s="877"/>
      <c r="RYG8" s="876"/>
      <c r="RYH8" s="876"/>
      <c r="RYI8" s="876"/>
      <c r="RYJ8" s="876"/>
      <c r="RYK8" s="876"/>
      <c r="RYL8" s="876"/>
      <c r="RYM8" s="877"/>
      <c r="RYN8" s="876"/>
      <c r="RYO8" s="876"/>
      <c r="RYP8" s="876"/>
      <c r="RYQ8" s="876"/>
      <c r="RYR8" s="876"/>
      <c r="RYS8" s="876"/>
      <c r="RYT8" s="877"/>
      <c r="RYU8" s="876"/>
      <c r="RYV8" s="876"/>
      <c r="RYW8" s="876"/>
      <c r="RYX8" s="876"/>
      <c r="RYY8" s="876"/>
      <c r="RYZ8" s="876"/>
      <c r="RZA8" s="877"/>
      <c r="RZB8" s="876"/>
      <c r="RZC8" s="876"/>
      <c r="RZD8" s="876"/>
      <c r="RZE8" s="876"/>
      <c r="RZF8" s="876"/>
      <c r="RZG8" s="876"/>
      <c r="RZH8" s="877"/>
      <c r="RZI8" s="876"/>
      <c r="RZJ8" s="876"/>
      <c r="RZK8" s="876"/>
      <c r="RZL8" s="876"/>
      <c r="RZM8" s="876"/>
      <c r="RZN8" s="876"/>
      <c r="RZO8" s="877"/>
      <c r="RZP8" s="876"/>
      <c r="RZQ8" s="876"/>
      <c r="RZR8" s="876"/>
      <c r="RZS8" s="876"/>
      <c r="RZT8" s="876"/>
      <c r="RZU8" s="876"/>
      <c r="RZV8" s="877"/>
      <c r="RZW8" s="876"/>
      <c r="RZX8" s="876"/>
      <c r="RZY8" s="876"/>
      <c r="RZZ8" s="876"/>
      <c r="SAA8" s="876"/>
      <c r="SAB8" s="876"/>
      <c r="SAC8" s="877"/>
      <c r="SAD8" s="876"/>
      <c r="SAE8" s="876"/>
      <c r="SAF8" s="876"/>
      <c r="SAG8" s="876"/>
      <c r="SAH8" s="876"/>
      <c r="SAI8" s="876"/>
      <c r="SAJ8" s="877"/>
      <c r="SAK8" s="876"/>
      <c r="SAL8" s="876"/>
      <c r="SAM8" s="876"/>
      <c r="SAN8" s="876"/>
      <c r="SAO8" s="876"/>
      <c r="SAP8" s="876"/>
      <c r="SAQ8" s="877"/>
      <c r="SAR8" s="876"/>
      <c r="SAS8" s="876"/>
      <c r="SAT8" s="876"/>
      <c r="SAU8" s="876"/>
      <c r="SAV8" s="876"/>
      <c r="SAW8" s="876"/>
      <c r="SAX8" s="877"/>
      <c r="SAY8" s="876"/>
      <c r="SAZ8" s="876"/>
      <c r="SBA8" s="876"/>
      <c r="SBB8" s="876"/>
      <c r="SBC8" s="876"/>
      <c r="SBD8" s="876"/>
      <c r="SBE8" s="877"/>
      <c r="SBF8" s="876"/>
      <c r="SBG8" s="876"/>
      <c r="SBH8" s="876"/>
      <c r="SBI8" s="876"/>
      <c r="SBJ8" s="876"/>
      <c r="SBK8" s="876"/>
      <c r="SBL8" s="877"/>
      <c r="SBM8" s="876"/>
      <c r="SBN8" s="876"/>
      <c r="SBO8" s="876"/>
      <c r="SBP8" s="876"/>
      <c r="SBQ8" s="876"/>
      <c r="SBR8" s="876"/>
      <c r="SBS8" s="877"/>
      <c r="SBT8" s="876"/>
      <c r="SBU8" s="876"/>
      <c r="SBV8" s="876"/>
      <c r="SBW8" s="876"/>
      <c r="SBX8" s="876"/>
      <c r="SBY8" s="876"/>
      <c r="SBZ8" s="877"/>
      <c r="SCA8" s="876"/>
      <c r="SCB8" s="876"/>
      <c r="SCC8" s="876"/>
      <c r="SCD8" s="876"/>
      <c r="SCE8" s="876"/>
      <c r="SCF8" s="876"/>
      <c r="SCG8" s="877"/>
      <c r="SCH8" s="876"/>
      <c r="SCI8" s="876"/>
      <c r="SCJ8" s="876"/>
      <c r="SCK8" s="876"/>
      <c r="SCL8" s="876"/>
      <c r="SCM8" s="876"/>
      <c r="SCN8" s="877"/>
      <c r="SCO8" s="876"/>
      <c r="SCP8" s="876"/>
      <c r="SCQ8" s="876"/>
      <c r="SCR8" s="876"/>
      <c r="SCS8" s="876"/>
      <c r="SCT8" s="876"/>
      <c r="SCU8" s="877"/>
      <c r="SCV8" s="876"/>
      <c r="SCW8" s="876"/>
      <c r="SCX8" s="876"/>
      <c r="SCY8" s="876"/>
      <c r="SCZ8" s="876"/>
      <c r="SDA8" s="876"/>
      <c r="SDB8" s="877"/>
      <c r="SDC8" s="876"/>
      <c r="SDD8" s="876"/>
      <c r="SDE8" s="876"/>
      <c r="SDF8" s="876"/>
      <c r="SDG8" s="876"/>
      <c r="SDH8" s="876"/>
      <c r="SDI8" s="877"/>
      <c r="SDJ8" s="876"/>
      <c r="SDK8" s="876"/>
      <c r="SDL8" s="876"/>
      <c r="SDM8" s="876"/>
      <c r="SDN8" s="876"/>
      <c r="SDO8" s="876"/>
      <c r="SDP8" s="877"/>
      <c r="SDQ8" s="876"/>
      <c r="SDR8" s="876"/>
      <c r="SDS8" s="876"/>
      <c r="SDT8" s="876"/>
      <c r="SDU8" s="876"/>
      <c r="SDV8" s="876"/>
      <c r="SDW8" s="877"/>
      <c r="SDX8" s="876"/>
      <c r="SDY8" s="876"/>
      <c r="SDZ8" s="876"/>
      <c r="SEA8" s="876"/>
      <c r="SEB8" s="876"/>
      <c r="SEC8" s="876"/>
      <c r="SED8" s="877"/>
      <c r="SEE8" s="876"/>
      <c r="SEF8" s="876"/>
      <c r="SEG8" s="876"/>
      <c r="SEH8" s="876"/>
      <c r="SEI8" s="876"/>
      <c r="SEJ8" s="876"/>
      <c r="SEK8" s="877"/>
      <c r="SEL8" s="876"/>
      <c r="SEM8" s="876"/>
      <c r="SEN8" s="876"/>
      <c r="SEO8" s="876"/>
      <c r="SEP8" s="876"/>
      <c r="SEQ8" s="876"/>
      <c r="SER8" s="877"/>
      <c r="SES8" s="876"/>
      <c r="SET8" s="876"/>
      <c r="SEU8" s="876"/>
      <c r="SEV8" s="876"/>
      <c r="SEW8" s="876"/>
      <c r="SEX8" s="876"/>
      <c r="SEY8" s="877"/>
      <c r="SEZ8" s="876"/>
      <c r="SFA8" s="876"/>
      <c r="SFB8" s="876"/>
      <c r="SFC8" s="876"/>
      <c r="SFD8" s="876"/>
      <c r="SFE8" s="876"/>
      <c r="SFF8" s="877"/>
      <c r="SFG8" s="876"/>
      <c r="SFH8" s="876"/>
      <c r="SFI8" s="876"/>
      <c r="SFJ8" s="876"/>
      <c r="SFK8" s="876"/>
      <c r="SFL8" s="876"/>
      <c r="SFM8" s="877"/>
      <c r="SFN8" s="876"/>
      <c r="SFO8" s="876"/>
      <c r="SFP8" s="876"/>
      <c r="SFQ8" s="876"/>
      <c r="SFR8" s="876"/>
      <c r="SFS8" s="876"/>
      <c r="SFT8" s="877"/>
      <c r="SFU8" s="876"/>
      <c r="SFV8" s="876"/>
      <c r="SFW8" s="876"/>
      <c r="SFX8" s="876"/>
      <c r="SFY8" s="876"/>
      <c r="SFZ8" s="876"/>
      <c r="SGA8" s="877"/>
      <c r="SGB8" s="876"/>
      <c r="SGC8" s="876"/>
      <c r="SGD8" s="876"/>
      <c r="SGE8" s="876"/>
      <c r="SGF8" s="876"/>
      <c r="SGG8" s="876"/>
      <c r="SGH8" s="877"/>
      <c r="SGI8" s="876"/>
      <c r="SGJ8" s="876"/>
      <c r="SGK8" s="876"/>
      <c r="SGL8" s="876"/>
      <c r="SGM8" s="876"/>
      <c r="SGN8" s="876"/>
      <c r="SGO8" s="877"/>
      <c r="SGP8" s="876"/>
      <c r="SGQ8" s="876"/>
      <c r="SGR8" s="876"/>
      <c r="SGS8" s="876"/>
      <c r="SGT8" s="876"/>
      <c r="SGU8" s="876"/>
      <c r="SGV8" s="877"/>
      <c r="SGW8" s="876"/>
      <c r="SGX8" s="876"/>
      <c r="SGY8" s="876"/>
      <c r="SGZ8" s="876"/>
      <c r="SHA8" s="876"/>
      <c r="SHB8" s="876"/>
      <c r="SHC8" s="877"/>
      <c r="SHD8" s="876"/>
      <c r="SHE8" s="876"/>
      <c r="SHF8" s="876"/>
      <c r="SHG8" s="876"/>
      <c r="SHH8" s="876"/>
      <c r="SHI8" s="876"/>
      <c r="SHJ8" s="877"/>
      <c r="SHK8" s="876"/>
      <c r="SHL8" s="876"/>
      <c r="SHM8" s="876"/>
      <c r="SHN8" s="876"/>
      <c r="SHO8" s="876"/>
      <c r="SHP8" s="876"/>
      <c r="SHQ8" s="877"/>
      <c r="SHR8" s="876"/>
      <c r="SHS8" s="876"/>
      <c r="SHT8" s="876"/>
      <c r="SHU8" s="876"/>
      <c r="SHV8" s="876"/>
      <c r="SHW8" s="876"/>
      <c r="SHX8" s="877"/>
      <c r="SHY8" s="876"/>
      <c r="SHZ8" s="876"/>
      <c r="SIA8" s="876"/>
      <c r="SIB8" s="876"/>
      <c r="SIC8" s="876"/>
      <c r="SID8" s="876"/>
      <c r="SIE8" s="877"/>
      <c r="SIF8" s="876"/>
      <c r="SIG8" s="876"/>
      <c r="SIH8" s="876"/>
      <c r="SII8" s="876"/>
      <c r="SIJ8" s="876"/>
      <c r="SIK8" s="876"/>
      <c r="SIL8" s="877"/>
      <c r="SIM8" s="876"/>
      <c r="SIN8" s="876"/>
      <c r="SIO8" s="876"/>
      <c r="SIP8" s="876"/>
      <c r="SIQ8" s="876"/>
      <c r="SIR8" s="876"/>
      <c r="SIS8" s="877"/>
      <c r="SIT8" s="876"/>
      <c r="SIU8" s="876"/>
      <c r="SIV8" s="876"/>
      <c r="SIW8" s="876"/>
      <c r="SIX8" s="876"/>
      <c r="SIY8" s="876"/>
      <c r="SIZ8" s="877"/>
      <c r="SJA8" s="876"/>
      <c r="SJB8" s="876"/>
      <c r="SJC8" s="876"/>
      <c r="SJD8" s="876"/>
      <c r="SJE8" s="876"/>
      <c r="SJF8" s="876"/>
      <c r="SJG8" s="877"/>
      <c r="SJH8" s="876"/>
      <c r="SJI8" s="876"/>
      <c r="SJJ8" s="876"/>
      <c r="SJK8" s="876"/>
      <c r="SJL8" s="876"/>
      <c r="SJM8" s="876"/>
      <c r="SJN8" s="877"/>
      <c r="SJO8" s="876"/>
      <c r="SJP8" s="876"/>
      <c r="SJQ8" s="876"/>
      <c r="SJR8" s="876"/>
      <c r="SJS8" s="876"/>
      <c r="SJT8" s="876"/>
      <c r="SJU8" s="877"/>
      <c r="SJV8" s="876"/>
      <c r="SJW8" s="876"/>
      <c r="SJX8" s="876"/>
      <c r="SJY8" s="876"/>
      <c r="SJZ8" s="876"/>
      <c r="SKA8" s="876"/>
      <c r="SKB8" s="877"/>
      <c r="SKC8" s="876"/>
      <c r="SKD8" s="876"/>
      <c r="SKE8" s="876"/>
      <c r="SKF8" s="876"/>
      <c r="SKG8" s="876"/>
      <c r="SKH8" s="876"/>
      <c r="SKI8" s="877"/>
      <c r="SKJ8" s="876"/>
      <c r="SKK8" s="876"/>
      <c r="SKL8" s="876"/>
      <c r="SKM8" s="876"/>
      <c r="SKN8" s="876"/>
      <c r="SKO8" s="876"/>
      <c r="SKP8" s="877"/>
      <c r="SKQ8" s="876"/>
      <c r="SKR8" s="876"/>
      <c r="SKS8" s="876"/>
      <c r="SKT8" s="876"/>
      <c r="SKU8" s="876"/>
      <c r="SKV8" s="876"/>
      <c r="SKW8" s="877"/>
      <c r="SKX8" s="876"/>
      <c r="SKY8" s="876"/>
      <c r="SKZ8" s="876"/>
      <c r="SLA8" s="876"/>
      <c r="SLB8" s="876"/>
      <c r="SLC8" s="876"/>
      <c r="SLD8" s="877"/>
      <c r="SLE8" s="876"/>
      <c r="SLF8" s="876"/>
      <c r="SLG8" s="876"/>
      <c r="SLH8" s="876"/>
      <c r="SLI8" s="876"/>
      <c r="SLJ8" s="876"/>
      <c r="SLK8" s="877"/>
      <c r="SLL8" s="876"/>
      <c r="SLM8" s="876"/>
      <c r="SLN8" s="876"/>
      <c r="SLO8" s="876"/>
      <c r="SLP8" s="876"/>
      <c r="SLQ8" s="876"/>
      <c r="SLR8" s="877"/>
      <c r="SLS8" s="876"/>
      <c r="SLT8" s="876"/>
      <c r="SLU8" s="876"/>
      <c r="SLV8" s="876"/>
      <c r="SLW8" s="876"/>
      <c r="SLX8" s="876"/>
      <c r="SLY8" s="877"/>
      <c r="SLZ8" s="876"/>
      <c r="SMA8" s="876"/>
      <c r="SMB8" s="876"/>
      <c r="SMC8" s="876"/>
      <c r="SMD8" s="876"/>
      <c r="SME8" s="876"/>
      <c r="SMF8" s="877"/>
      <c r="SMG8" s="876"/>
      <c r="SMH8" s="876"/>
      <c r="SMI8" s="876"/>
      <c r="SMJ8" s="876"/>
      <c r="SMK8" s="876"/>
      <c r="SML8" s="876"/>
      <c r="SMM8" s="877"/>
      <c r="SMN8" s="876"/>
      <c r="SMO8" s="876"/>
      <c r="SMP8" s="876"/>
      <c r="SMQ8" s="876"/>
      <c r="SMR8" s="876"/>
      <c r="SMS8" s="876"/>
      <c r="SMT8" s="877"/>
      <c r="SMU8" s="876"/>
      <c r="SMV8" s="876"/>
      <c r="SMW8" s="876"/>
      <c r="SMX8" s="876"/>
      <c r="SMY8" s="876"/>
      <c r="SMZ8" s="876"/>
      <c r="SNA8" s="877"/>
      <c r="SNB8" s="876"/>
      <c r="SNC8" s="876"/>
      <c r="SND8" s="876"/>
      <c r="SNE8" s="876"/>
      <c r="SNF8" s="876"/>
      <c r="SNG8" s="876"/>
      <c r="SNH8" s="877"/>
      <c r="SNI8" s="876"/>
      <c r="SNJ8" s="876"/>
      <c r="SNK8" s="876"/>
      <c r="SNL8" s="876"/>
      <c r="SNM8" s="876"/>
      <c r="SNN8" s="876"/>
      <c r="SNO8" s="877"/>
      <c r="SNP8" s="876"/>
      <c r="SNQ8" s="876"/>
      <c r="SNR8" s="876"/>
      <c r="SNS8" s="876"/>
      <c r="SNT8" s="876"/>
      <c r="SNU8" s="876"/>
      <c r="SNV8" s="877"/>
      <c r="SNW8" s="876"/>
      <c r="SNX8" s="876"/>
      <c r="SNY8" s="876"/>
      <c r="SNZ8" s="876"/>
      <c r="SOA8" s="876"/>
      <c r="SOB8" s="876"/>
      <c r="SOC8" s="877"/>
      <c r="SOD8" s="876"/>
      <c r="SOE8" s="876"/>
      <c r="SOF8" s="876"/>
      <c r="SOG8" s="876"/>
      <c r="SOH8" s="876"/>
      <c r="SOI8" s="876"/>
      <c r="SOJ8" s="877"/>
      <c r="SOK8" s="876"/>
      <c r="SOL8" s="876"/>
      <c r="SOM8" s="876"/>
      <c r="SON8" s="876"/>
      <c r="SOO8" s="876"/>
      <c r="SOP8" s="876"/>
      <c r="SOQ8" s="877"/>
      <c r="SOR8" s="876"/>
      <c r="SOS8" s="876"/>
      <c r="SOT8" s="876"/>
      <c r="SOU8" s="876"/>
      <c r="SOV8" s="876"/>
      <c r="SOW8" s="876"/>
      <c r="SOX8" s="877"/>
      <c r="SOY8" s="876"/>
      <c r="SOZ8" s="876"/>
      <c r="SPA8" s="876"/>
      <c r="SPB8" s="876"/>
      <c r="SPC8" s="876"/>
      <c r="SPD8" s="876"/>
      <c r="SPE8" s="877"/>
      <c r="SPF8" s="876"/>
      <c r="SPG8" s="876"/>
      <c r="SPH8" s="876"/>
      <c r="SPI8" s="876"/>
      <c r="SPJ8" s="876"/>
      <c r="SPK8" s="876"/>
      <c r="SPL8" s="877"/>
      <c r="SPM8" s="876"/>
      <c r="SPN8" s="876"/>
      <c r="SPO8" s="876"/>
      <c r="SPP8" s="876"/>
      <c r="SPQ8" s="876"/>
      <c r="SPR8" s="876"/>
      <c r="SPS8" s="877"/>
      <c r="SPT8" s="876"/>
      <c r="SPU8" s="876"/>
      <c r="SPV8" s="876"/>
      <c r="SPW8" s="876"/>
      <c r="SPX8" s="876"/>
      <c r="SPY8" s="876"/>
      <c r="SPZ8" s="877"/>
      <c r="SQA8" s="876"/>
      <c r="SQB8" s="876"/>
      <c r="SQC8" s="876"/>
      <c r="SQD8" s="876"/>
      <c r="SQE8" s="876"/>
      <c r="SQF8" s="876"/>
      <c r="SQG8" s="877"/>
      <c r="SQH8" s="876"/>
      <c r="SQI8" s="876"/>
      <c r="SQJ8" s="876"/>
      <c r="SQK8" s="876"/>
      <c r="SQL8" s="876"/>
      <c r="SQM8" s="876"/>
      <c r="SQN8" s="877"/>
      <c r="SQO8" s="876"/>
      <c r="SQP8" s="876"/>
      <c r="SQQ8" s="876"/>
      <c r="SQR8" s="876"/>
      <c r="SQS8" s="876"/>
      <c r="SQT8" s="876"/>
      <c r="SQU8" s="877"/>
      <c r="SQV8" s="876"/>
      <c r="SQW8" s="876"/>
      <c r="SQX8" s="876"/>
      <c r="SQY8" s="876"/>
      <c r="SQZ8" s="876"/>
      <c r="SRA8" s="876"/>
      <c r="SRB8" s="877"/>
      <c r="SRC8" s="876"/>
      <c r="SRD8" s="876"/>
      <c r="SRE8" s="876"/>
      <c r="SRF8" s="876"/>
      <c r="SRG8" s="876"/>
      <c r="SRH8" s="876"/>
      <c r="SRI8" s="877"/>
      <c r="SRJ8" s="876"/>
      <c r="SRK8" s="876"/>
      <c r="SRL8" s="876"/>
      <c r="SRM8" s="876"/>
      <c r="SRN8" s="876"/>
      <c r="SRO8" s="876"/>
      <c r="SRP8" s="877"/>
      <c r="SRQ8" s="876"/>
      <c r="SRR8" s="876"/>
      <c r="SRS8" s="876"/>
      <c r="SRT8" s="876"/>
      <c r="SRU8" s="876"/>
      <c r="SRV8" s="876"/>
      <c r="SRW8" s="877"/>
      <c r="SRX8" s="876"/>
      <c r="SRY8" s="876"/>
      <c r="SRZ8" s="876"/>
      <c r="SSA8" s="876"/>
      <c r="SSB8" s="876"/>
      <c r="SSC8" s="876"/>
      <c r="SSD8" s="877"/>
      <c r="SSE8" s="876"/>
      <c r="SSF8" s="876"/>
      <c r="SSG8" s="876"/>
      <c r="SSH8" s="876"/>
      <c r="SSI8" s="876"/>
      <c r="SSJ8" s="876"/>
      <c r="SSK8" s="877"/>
      <c r="SSL8" s="876"/>
      <c r="SSM8" s="876"/>
      <c r="SSN8" s="876"/>
      <c r="SSO8" s="876"/>
      <c r="SSP8" s="876"/>
      <c r="SSQ8" s="876"/>
      <c r="SSR8" s="877"/>
      <c r="SSS8" s="876"/>
      <c r="SST8" s="876"/>
      <c r="SSU8" s="876"/>
      <c r="SSV8" s="876"/>
      <c r="SSW8" s="876"/>
      <c r="SSX8" s="876"/>
      <c r="SSY8" s="877"/>
      <c r="SSZ8" s="876"/>
      <c r="STA8" s="876"/>
      <c r="STB8" s="876"/>
      <c r="STC8" s="876"/>
      <c r="STD8" s="876"/>
      <c r="STE8" s="876"/>
      <c r="STF8" s="877"/>
      <c r="STG8" s="876"/>
      <c r="STH8" s="876"/>
      <c r="STI8" s="876"/>
      <c r="STJ8" s="876"/>
      <c r="STK8" s="876"/>
      <c r="STL8" s="876"/>
      <c r="STM8" s="877"/>
      <c r="STN8" s="876"/>
      <c r="STO8" s="876"/>
      <c r="STP8" s="876"/>
      <c r="STQ8" s="876"/>
      <c r="STR8" s="876"/>
      <c r="STS8" s="876"/>
      <c r="STT8" s="877"/>
      <c r="STU8" s="876"/>
      <c r="STV8" s="876"/>
      <c r="STW8" s="876"/>
      <c r="STX8" s="876"/>
      <c r="STY8" s="876"/>
      <c r="STZ8" s="876"/>
      <c r="SUA8" s="877"/>
      <c r="SUB8" s="876"/>
      <c r="SUC8" s="876"/>
      <c r="SUD8" s="876"/>
      <c r="SUE8" s="876"/>
      <c r="SUF8" s="876"/>
      <c r="SUG8" s="876"/>
      <c r="SUH8" s="877"/>
      <c r="SUI8" s="876"/>
      <c r="SUJ8" s="876"/>
      <c r="SUK8" s="876"/>
      <c r="SUL8" s="876"/>
      <c r="SUM8" s="876"/>
      <c r="SUN8" s="876"/>
      <c r="SUO8" s="877"/>
      <c r="SUP8" s="876"/>
      <c r="SUQ8" s="876"/>
      <c r="SUR8" s="876"/>
      <c r="SUS8" s="876"/>
      <c r="SUT8" s="876"/>
      <c r="SUU8" s="876"/>
      <c r="SUV8" s="877"/>
      <c r="SUW8" s="876"/>
      <c r="SUX8" s="876"/>
      <c r="SUY8" s="876"/>
      <c r="SUZ8" s="876"/>
      <c r="SVA8" s="876"/>
      <c r="SVB8" s="876"/>
      <c r="SVC8" s="877"/>
      <c r="SVD8" s="876"/>
      <c r="SVE8" s="876"/>
      <c r="SVF8" s="876"/>
      <c r="SVG8" s="876"/>
      <c r="SVH8" s="876"/>
      <c r="SVI8" s="876"/>
      <c r="SVJ8" s="877"/>
      <c r="SVK8" s="876"/>
      <c r="SVL8" s="876"/>
      <c r="SVM8" s="876"/>
      <c r="SVN8" s="876"/>
      <c r="SVO8" s="876"/>
      <c r="SVP8" s="876"/>
      <c r="SVQ8" s="877"/>
      <c r="SVR8" s="876"/>
      <c r="SVS8" s="876"/>
      <c r="SVT8" s="876"/>
      <c r="SVU8" s="876"/>
      <c r="SVV8" s="876"/>
      <c r="SVW8" s="876"/>
      <c r="SVX8" s="877"/>
      <c r="SVY8" s="876"/>
      <c r="SVZ8" s="876"/>
      <c r="SWA8" s="876"/>
      <c r="SWB8" s="876"/>
      <c r="SWC8" s="876"/>
      <c r="SWD8" s="876"/>
      <c r="SWE8" s="877"/>
      <c r="SWF8" s="876"/>
      <c r="SWG8" s="876"/>
      <c r="SWH8" s="876"/>
      <c r="SWI8" s="876"/>
      <c r="SWJ8" s="876"/>
      <c r="SWK8" s="876"/>
      <c r="SWL8" s="877"/>
      <c r="SWM8" s="876"/>
      <c r="SWN8" s="876"/>
      <c r="SWO8" s="876"/>
      <c r="SWP8" s="876"/>
      <c r="SWQ8" s="876"/>
      <c r="SWR8" s="876"/>
      <c r="SWS8" s="877"/>
      <c r="SWT8" s="876"/>
      <c r="SWU8" s="876"/>
      <c r="SWV8" s="876"/>
      <c r="SWW8" s="876"/>
      <c r="SWX8" s="876"/>
      <c r="SWY8" s="876"/>
      <c r="SWZ8" s="877"/>
      <c r="SXA8" s="876"/>
      <c r="SXB8" s="876"/>
      <c r="SXC8" s="876"/>
      <c r="SXD8" s="876"/>
      <c r="SXE8" s="876"/>
      <c r="SXF8" s="876"/>
      <c r="SXG8" s="877"/>
      <c r="SXH8" s="876"/>
      <c r="SXI8" s="876"/>
      <c r="SXJ8" s="876"/>
      <c r="SXK8" s="876"/>
      <c r="SXL8" s="876"/>
      <c r="SXM8" s="876"/>
      <c r="SXN8" s="877"/>
      <c r="SXO8" s="876"/>
      <c r="SXP8" s="876"/>
      <c r="SXQ8" s="876"/>
      <c r="SXR8" s="876"/>
      <c r="SXS8" s="876"/>
      <c r="SXT8" s="876"/>
      <c r="SXU8" s="877"/>
      <c r="SXV8" s="876"/>
      <c r="SXW8" s="876"/>
      <c r="SXX8" s="876"/>
      <c r="SXY8" s="876"/>
      <c r="SXZ8" s="876"/>
      <c r="SYA8" s="876"/>
      <c r="SYB8" s="877"/>
      <c r="SYC8" s="876"/>
      <c r="SYD8" s="876"/>
      <c r="SYE8" s="876"/>
      <c r="SYF8" s="876"/>
      <c r="SYG8" s="876"/>
      <c r="SYH8" s="876"/>
      <c r="SYI8" s="877"/>
      <c r="SYJ8" s="876"/>
      <c r="SYK8" s="876"/>
      <c r="SYL8" s="876"/>
      <c r="SYM8" s="876"/>
      <c r="SYN8" s="876"/>
      <c r="SYO8" s="876"/>
      <c r="SYP8" s="877"/>
      <c r="SYQ8" s="876"/>
      <c r="SYR8" s="876"/>
      <c r="SYS8" s="876"/>
      <c r="SYT8" s="876"/>
      <c r="SYU8" s="876"/>
      <c r="SYV8" s="876"/>
      <c r="SYW8" s="877"/>
      <c r="SYX8" s="876"/>
      <c r="SYY8" s="876"/>
      <c r="SYZ8" s="876"/>
      <c r="SZA8" s="876"/>
      <c r="SZB8" s="876"/>
      <c r="SZC8" s="876"/>
      <c r="SZD8" s="877"/>
      <c r="SZE8" s="876"/>
      <c r="SZF8" s="876"/>
      <c r="SZG8" s="876"/>
      <c r="SZH8" s="876"/>
      <c r="SZI8" s="876"/>
      <c r="SZJ8" s="876"/>
      <c r="SZK8" s="877"/>
      <c r="SZL8" s="876"/>
      <c r="SZM8" s="876"/>
      <c r="SZN8" s="876"/>
      <c r="SZO8" s="876"/>
      <c r="SZP8" s="876"/>
      <c r="SZQ8" s="876"/>
      <c r="SZR8" s="877"/>
      <c r="SZS8" s="876"/>
      <c r="SZT8" s="876"/>
      <c r="SZU8" s="876"/>
      <c r="SZV8" s="876"/>
      <c r="SZW8" s="876"/>
      <c r="SZX8" s="876"/>
      <c r="SZY8" s="877"/>
      <c r="SZZ8" s="876"/>
      <c r="TAA8" s="876"/>
      <c r="TAB8" s="876"/>
      <c r="TAC8" s="876"/>
      <c r="TAD8" s="876"/>
      <c r="TAE8" s="876"/>
      <c r="TAF8" s="877"/>
      <c r="TAG8" s="876"/>
      <c r="TAH8" s="876"/>
      <c r="TAI8" s="876"/>
      <c r="TAJ8" s="876"/>
      <c r="TAK8" s="876"/>
      <c r="TAL8" s="876"/>
      <c r="TAM8" s="877"/>
      <c r="TAN8" s="876"/>
      <c r="TAO8" s="876"/>
      <c r="TAP8" s="876"/>
      <c r="TAQ8" s="876"/>
      <c r="TAR8" s="876"/>
      <c r="TAS8" s="876"/>
      <c r="TAT8" s="877"/>
      <c r="TAU8" s="876"/>
      <c r="TAV8" s="876"/>
      <c r="TAW8" s="876"/>
      <c r="TAX8" s="876"/>
      <c r="TAY8" s="876"/>
      <c r="TAZ8" s="876"/>
      <c r="TBA8" s="877"/>
      <c r="TBB8" s="876"/>
      <c r="TBC8" s="876"/>
      <c r="TBD8" s="876"/>
      <c r="TBE8" s="876"/>
      <c r="TBF8" s="876"/>
      <c r="TBG8" s="876"/>
      <c r="TBH8" s="877"/>
      <c r="TBI8" s="876"/>
      <c r="TBJ8" s="876"/>
      <c r="TBK8" s="876"/>
      <c r="TBL8" s="876"/>
      <c r="TBM8" s="876"/>
      <c r="TBN8" s="876"/>
      <c r="TBO8" s="877"/>
      <c r="TBP8" s="876"/>
      <c r="TBQ8" s="876"/>
      <c r="TBR8" s="876"/>
      <c r="TBS8" s="876"/>
      <c r="TBT8" s="876"/>
      <c r="TBU8" s="876"/>
      <c r="TBV8" s="877"/>
      <c r="TBW8" s="876"/>
      <c r="TBX8" s="876"/>
      <c r="TBY8" s="876"/>
      <c r="TBZ8" s="876"/>
      <c r="TCA8" s="876"/>
      <c r="TCB8" s="876"/>
      <c r="TCC8" s="877"/>
      <c r="TCD8" s="876"/>
      <c r="TCE8" s="876"/>
      <c r="TCF8" s="876"/>
      <c r="TCG8" s="876"/>
      <c r="TCH8" s="876"/>
      <c r="TCI8" s="876"/>
      <c r="TCJ8" s="877"/>
      <c r="TCK8" s="876"/>
      <c r="TCL8" s="876"/>
      <c r="TCM8" s="876"/>
      <c r="TCN8" s="876"/>
      <c r="TCO8" s="876"/>
      <c r="TCP8" s="876"/>
      <c r="TCQ8" s="877"/>
      <c r="TCR8" s="876"/>
      <c r="TCS8" s="876"/>
      <c r="TCT8" s="876"/>
      <c r="TCU8" s="876"/>
      <c r="TCV8" s="876"/>
      <c r="TCW8" s="876"/>
      <c r="TCX8" s="877"/>
      <c r="TCY8" s="876"/>
      <c r="TCZ8" s="876"/>
      <c r="TDA8" s="876"/>
      <c r="TDB8" s="876"/>
      <c r="TDC8" s="876"/>
      <c r="TDD8" s="876"/>
      <c r="TDE8" s="877"/>
      <c r="TDF8" s="876"/>
      <c r="TDG8" s="876"/>
      <c r="TDH8" s="876"/>
      <c r="TDI8" s="876"/>
      <c r="TDJ8" s="876"/>
      <c r="TDK8" s="876"/>
      <c r="TDL8" s="877"/>
      <c r="TDM8" s="876"/>
      <c r="TDN8" s="876"/>
      <c r="TDO8" s="876"/>
      <c r="TDP8" s="876"/>
      <c r="TDQ8" s="876"/>
      <c r="TDR8" s="876"/>
      <c r="TDS8" s="877"/>
      <c r="TDT8" s="876"/>
      <c r="TDU8" s="876"/>
      <c r="TDV8" s="876"/>
      <c r="TDW8" s="876"/>
      <c r="TDX8" s="876"/>
      <c r="TDY8" s="876"/>
      <c r="TDZ8" s="877"/>
      <c r="TEA8" s="876"/>
      <c r="TEB8" s="876"/>
      <c r="TEC8" s="876"/>
      <c r="TED8" s="876"/>
      <c r="TEE8" s="876"/>
      <c r="TEF8" s="876"/>
      <c r="TEG8" s="877"/>
      <c r="TEH8" s="876"/>
      <c r="TEI8" s="876"/>
      <c r="TEJ8" s="876"/>
      <c r="TEK8" s="876"/>
      <c r="TEL8" s="876"/>
      <c r="TEM8" s="876"/>
      <c r="TEN8" s="877"/>
      <c r="TEO8" s="876"/>
      <c r="TEP8" s="876"/>
      <c r="TEQ8" s="876"/>
      <c r="TER8" s="876"/>
      <c r="TES8" s="876"/>
      <c r="TET8" s="876"/>
      <c r="TEU8" s="877"/>
      <c r="TEV8" s="876"/>
      <c r="TEW8" s="876"/>
      <c r="TEX8" s="876"/>
      <c r="TEY8" s="876"/>
      <c r="TEZ8" s="876"/>
      <c r="TFA8" s="876"/>
      <c r="TFB8" s="877"/>
      <c r="TFC8" s="876"/>
      <c r="TFD8" s="876"/>
      <c r="TFE8" s="876"/>
      <c r="TFF8" s="876"/>
      <c r="TFG8" s="876"/>
      <c r="TFH8" s="876"/>
      <c r="TFI8" s="877"/>
      <c r="TFJ8" s="876"/>
      <c r="TFK8" s="876"/>
      <c r="TFL8" s="876"/>
      <c r="TFM8" s="876"/>
      <c r="TFN8" s="876"/>
      <c r="TFO8" s="876"/>
      <c r="TFP8" s="877"/>
      <c r="TFQ8" s="876"/>
      <c r="TFR8" s="876"/>
      <c r="TFS8" s="876"/>
      <c r="TFT8" s="876"/>
      <c r="TFU8" s="876"/>
      <c r="TFV8" s="876"/>
      <c r="TFW8" s="877"/>
      <c r="TFX8" s="876"/>
      <c r="TFY8" s="876"/>
      <c r="TFZ8" s="876"/>
      <c r="TGA8" s="876"/>
      <c r="TGB8" s="876"/>
      <c r="TGC8" s="876"/>
      <c r="TGD8" s="877"/>
      <c r="TGE8" s="876"/>
      <c r="TGF8" s="876"/>
      <c r="TGG8" s="876"/>
      <c r="TGH8" s="876"/>
      <c r="TGI8" s="876"/>
      <c r="TGJ8" s="876"/>
      <c r="TGK8" s="877"/>
      <c r="TGL8" s="876"/>
      <c r="TGM8" s="876"/>
      <c r="TGN8" s="876"/>
      <c r="TGO8" s="876"/>
      <c r="TGP8" s="876"/>
      <c r="TGQ8" s="876"/>
      <c r="TGR8" s="877"/>
      <c r="TGS8" s="876"/>
      <c r="TGT8" s="876"/>
      <c r="TGU8" s="876"/>
      <c r="TGV8" s="876"/>
      <c r="TGW8" s="876"/>
      <c r="TGX8" s="876"/>
      <c r="TGY8" s="877"/>
      <c r="TGZ8" s="876"/>
      <c r="THA8" s="876"/>
      <c r="THB8" s="876"/>
      <c r="THC8" s="876"/>
      <c r="THD8" s="876"/>
      <c r="THE8" s="876"/>
      <c r="THF8" s="877"/>
      <c r="THG8" s="876"/>
      <c r="THH8" s="876"/>
      <c r="THI8" s="876"/>
      <c r="THJ8" s="876"/>
      <c r="THK8" s="876"/>
      <c r="THL8" s="876"/>
      <c r="THM8" s="877"/>
      <c r="THN8" s="876"/>
      <c r="THO8" s="876"/>
      <c r="THP8" s="876"/>
      <c r="THQ8" s="876"/>
      <c r="THR8" s="876"/>
      <c r="THS8" s="876"/>
      <c r="THT8" s="877"/>
      <c r="THU8" s="876"/>
      <c r="THV8" s="876"/>
      <c r="THW8" s="876"/>
      <c r="THX8" s="876"/>
      <c r="THY8" s="876"/>
      <c r="THZ8" s="876"/>
      <c r="TIA8" s="877"/>
      <c r="TIB8" s="876"/>
      <c r="TIC8" s="876"/>
      <c r="TID8" s="876"/>
      <c r="TIE8" s="876"/>
      <c r="TIF8" s="876"/>
      <c r="TIG8" s="876"/>
      <c r="TIH8" s="877"/>
      <c r="TII8" s="876"/>
      <c r="TIJ8" s="876"/>
      <c r="TIK8" s="876"/>
      <c r="TIL8" s="876"/>
      <c r="TIM8" s="876"/>
      <c r="TIN8" s="876"/>
      <c r="TIO8" s="877"/>
      <c r="TIP8" s="876"/>
      <c r="TIQ8" s="876"/>
      <c r="TIR8" s="876"/>
      <c r="TIS8" s="876"/>
      <c r="TIT8" s="876"/>
      <c r="TIU8" s="876"/>
      <c r="TIV8" s="877"/>
      <c r="TIW8" s="876"/>
      <c r="TIX8" s="876"/>
      <c r="TIY8" s="876"/>
      <c r="TIZ8" s="876"/>
      <c r="TJA8" s="876"/>
      <c r="TJB8" s="876"/>
      <c r="TJC8" s="877"/>
      <c r="TJD8" s="876"/>
      <c r="TJE8" s="876"/>
      <c r="TJF8" s="876"/>
      <c r="TJG8" s="876"/>
      <c r="TJH8" s="876"/>
      <c r="TJI8" s="876"/>
      <c r="TJJ8" s="877"/>
      <c r="TJK8" s="876"/>
      <c r="TJL8" s="876"/>
      <c r="TJM8" s="876"/>
      <c r="TJN8" s="876"/>
      <c r="TJO8" s="876"/>
      <c r="TJP8" s="876"/>
      <c r="TJQ8" s="877"/>
      <c r="TJR8" s="876"/>
      <c r="TJS8" s="876"/>
      <c r="TJT8" s="876"/>
      <c r="TJU8" s="876"/>
      <c r="TJV8" s="876"/>
      <c r="TJW8" s="876"/>
      <c r="TJX8" s="877"/>
      <c r="TJY8" s="876"/>
      <c r="TJZ8" s="876"/>
      <c r="TKA8" s="876"/>
      <c r="TKB8" s="876"/>
      <c r="TKC8" s="876"/>
      <c r="TKD8" s="876"/>
      <c r="TKE8" s="877"/>
      <c r="TKF8" s="876"/>
      <c r="TKG8" s="876"/>
      <c r="TKH8" s="876"/>
      <c r="TKI8" s="876"/>
      <c r="TKJ8" s="876"/>
      <c r="TKK8" s="876"/>
      <c r="TKL8" s="877"/>
      <c r="TKM8" s="876"/>
      <c r="TKN8" s="876"/>
      <c r="TKO8" s="876"/>
      <c r="TKP8" s="876"/>
      <c r="TKQ8" s="876"/>
      <c r="TKR8" s="876"/>
      <c r="TKS8" s="877"/>
      <c r="TKT8" s="876"/>
      <c r="TKU8" s="876"/>
      <c r="TKV8" s="876"/>
      <c r="TKW8" s="876"/>
      <c r="TKX8" s="876"/>
      <c r="TKY8" s="876"/>
      <c r="TKZ8" s="877"/>
      <c r="TLA8" s="876"/>
      <c r="TLB8" s="876"/>
      <c r="TLC8" s="876"/>
      <c r="TLD8" s="876"/>
      <c r="TLE8" s="876"/>
      <c r="TLF8" s="876"/>
      <c r="TLG8" s="877"/>
      <c r="TLH8" s="876"/>
      <c r="TLI8" s="876"/>
      <c r="TLJ8" s="876"/>
      <c r="TLK8" s="876"/>
      <c r="TLL8" s="876"/>
      <c r="TLM8" s="876"/>
      <c r="TLN8" s="877"/>
      <c r="TLO8" s="876"/>
      <c r="TLP8" s="876"/>
      <c r="TLQ8" s="876"/>
      <c r="TLR8" s="876"/>
      <c r="TLS8" s="876"/>
      <c r="TLT8" s="876"/>
      <c r="TLU8" s="877"/>
      <c r="TLV8" s="876"/>
      <c r="TLW8" s="876"/>
      <c r="TLX8" s="876"/>
      <c r="TLY8" s="876"/>
      <c r="TLZ8" s="876"/>
      <c r="TMA8" s="876"/>
      <c r="TMB8" s="877"/>
      <c r="TMC8" s="876"/>
      <c r="TMD8" s="876"/>
      <c r="TME8" s="876"/>
      <c r="TMF8" s="876"/>
      <c r="TMG8" s="876"/>
      <c r="TMH8" s="876"/>
      <c r="TMI8" s="877"/>
      <c r="TMJ8" s="876"/>
      <c r="TMK8" s="876"/>
      <c r="TML8" s="876"/>
      <c r="TMM8" s="876"/>
      <c r="TMN8" s="876"/>
      <c r="TMO8" s="876"/>
      <c r="TMP8" s="877"/>
      <c r="TMQ8" s="876"/>
      <c r="TMR8" s="876"/>
      <c r="TMS8" s="876"/>
      <c r="TMT8" s="876"/>
      <c r="TMU8" s="876"/>
      <c r="TMV8" s="876"/>
      <c r="TMW8" s="877"/>
      <c r="TMX8" s="876"/>
      <c r="TMY8" s="876"/>
      <c r="TMZ8" s="876"/>
      <c r="TNA8" s="876"/>
      <c r="TNB8" s="876"/>
      <c r="TNC8" s="876"/>
      <c r="TND8" s="877"/>
      <c r="TNE8" s="876"/>
      <c r="TNF8" s="876"/>
      <c r="TNG8" s="876"/>
      <c r="TNH8" s="876"/>
      <c r="TNI8" s="876"/>
      <c r="TNJ8" s="876"/>
      <c r="TNK8" s="877"/>
      <c r="TNL8" s="876"/>
      <c r="TNM8" s="876"/>
      <c r="TNN8" s="876"/>
      <c r="TNO8" s="876"/>
      <c r="TNP8" s="876"/>
      <c r="TNQ8" s="876"/>
      <c r="TNR8" s="877"/>
      <c r="TNS8" s="876"/>
      <c r="TNT8" s="876"/>
      <c r="TNU8" s="876"/>
      <c r="TNV8" s="876"/>
      <c r="TNW8" s="876"/>
      <c r="TNX8" s="876"/>
      <c r="TNY8" s="877"/>
      <c r="TNZ8" s="876"/>
      <c r="TOA8" s="876"/>
      <c r="TOB8" s="876"/>
      <c r="TOC8" s="876"/>
      <c r="TOD8" s="876"/>
      <c r="TOE8" s="876"/>
      <c r="TOF8" s="877"/>
      <c r="TOG8" s="876"/>
      <c r="TOH8" s="876"/>
      <c r="TOI8" s="876"/>
      <c r="TOJ8" s="876"/>
      <c r="TOK8" s="876"/>
      <c r="TOL8" s="876"/>
      <c r="TOM8" s="877"/>
      <c r="TON8" s="876"/>
      <c r="TOO8" s="876"/>
      <c r="TOP8" s="876"/>
      <c r="TOQ8" s="876"/>
      <c r="TOR8" s="876"/>
      <c r="TOS8" s="876"/>
      <c r="TOT8" s="877"/>
      <c r="TOU8" s="876"/>
      <c r="TOV8" s="876"/>
      <c r="TOW8" s="876"/>
      <c r="TOX8" s="876"/>
      <c r="TOY8" s="876"/>
      <c r="TOZ8" s="876"/>
      <c r="TPA8" s="877"/>
      <c r="TPB8" s="876"/>
      <c r="TPC8" s="876"/>
      <c r="TPD8" s="876"/>
      <c r="TPE8" s="876"/>
      <c r="TPF8" s="876"/>
      <c r="TPG8" s="876"/>
      <c r="TPH8" s="877"/>
      <c r="TPI8" s="876"/>
      <c r="TPJ8" s="876"/>
      <c r="TPK8" s="876"/>
      <c r="TPL8" s="876"/>
      <c r="TPM8" s="876"/>
      <c r="TPN8" s="876"/>
      <c r="TPO8" s="877"/>
      <c r="TPP8" s="876"/>
      <c r="TPQ8" s="876"/>
      <c r="TPR8" s="876"/>
      <c r="TPS8" s="876"/>
      <c r="TPT8" s="876"/>
      <c r="TPU8" s="876"/>
      <c r="TPV8" s="877"/>
      <c r="TPW8" s="876"/>
      <c r="TPX8" s="876"/>
      <c r="TPY8" s="876"/>
      <c r="TPZ8" s="876"/>
      <c r="TQA8" s="876"/>
      <c r="TQB8" s="876"/>
      <c r="TQC8" s="877"/>
      <c r="TQD8" s="876"/>
      <c r="TQE8" s="876"/>
      <c r="TQF8" s="876"/>
      <c r="TQG8" s="876"/>
      <c r="TQH8" s="876"/>
      <c r="TQI8" s="876"/>
      <c r="TQJ8" s="877"/>
      <c r="TQK8" s="876"/>
      <c r="TQL8" s="876"/>
      <c r="TQM8" s="876"/>
      <c r="TQN8" s="876"/>
      <c r="TQO8" s="876"/>
      <c r="TQP8" s="876"/>
      <c r="TQQ8" s="877"/>
      <c r="TQR8" s="876"/>
      <c r="TQS8" s="876"/>
      <c r="TQT8" s="876"/>
      <c r="TQU8" s="876"/>
      <c r="TQV8" s="876"/>
      <c r="TQW8" s="876"/>
      <c r="TQX8" s="877"/>
      <c r="TQY8" s="876"/>
      <c r="TQZ8" s="876"/>
      <c r="TRA8" s="876"/>
      <c r="TRB8" s="876"/>
      <c r="TRC8" s="876"/>
      <c r="TRD8" s="876"/>
      <c r="TRE8" s="877"/>
      <c r="TRF8" s="876"/>
      <c r="TRG8" s="876"/>
      <c r="TRH8" s="876"/>
      <c r="TRI8" s="876"/>
      <c r="TRJ8" s="876"/>
      <c r="TRK8" s="876"/>
      <c r="TRL8" s="877"/>
      <c r="TRM8" s="876"/>
      <c r="TRN8" s="876"/>
      <c r="TRO8" s="876"/>
      <c r="TRP8" s="876"/>
      <c r="TRQ8" s="876"/>
      <c r="TRR8" s="876"/>
      <c r="TRS8" s="877"/>
      <c r="TRT8" s="876"/>
      <c r="TRU8" s="876"/>
      <c r="TRV8" s="876"/>
      <c r="TRW8" s="876"/>
      <c r="TRX8" s="876"/>
      <c r="TRY8" s="876"/>
      <c r="TRZ8" s="877"/>
      <c r="TSA8" s="876"/>
      <c r="TSB8" s="876"/>
      <c r="TSC8" s="876"/>
      <c r="TSD8" s="876"/>
      <c r="TSE8" s="876"/>
      <c r="TSF8" s="876"/>
      <c r="TSG8" s="877"/>
      <c r="TSH8" s="876"/>
      <c r="TSI8" s="876"/>
      <c r="TSJ8" s="876"/>
      <c r="TSK8" s="876"/>
      <c r="TSL8" s="876"/>
      <c r="TSM8" s="876"/>
      <c r="TSN8" s="877"/>
      <c r="TSO8" s="876"/>
      <c r="TSP8" s="876"/>
      <c r="TSQ8" s="876"/>
      <c r="TSR8" s="876"/>
      <c r="TSS8" s="876"/>
      <c r="TST8" s="876"/>
      <c r="TSU8" s="877"/>
      <c r="TSV8" s="876"/>
      <c r="TSW8" s="876"/>
      <c r="TSX8" s="876"/>
      <c r="TSY8" s="876"/>
      <c r="TSZ8" s="876"/>
      <c r="TTA8" s="876"/>
      <c r="TTB8" s="877"/>
      <c r="TTC8" s="876"/>
      <c r="TTD8" s="876"/>
      <c r="TTE8" s="876"/>
      <c r="TTF8" s="876"/>
      <c r="TTG8" s="876"/>
      <c r="TTH8" s="876"/>
      <c r="TTI8" s="877"/>
      <c r="TTJ8" s="876"/>
      <c r="TTK8" s="876"/>
      <c r="TTL8" s="876"/>
      <c r="TTM8" s="876"/>
      <c r="TTN8" s="876"/>
      <c r="TTO8" s="876"/>
      <c r="TTP8" s="877"/>
      <c r="TTQ8" s="876"/>
      <c r="TTR8" s="876"/>
      <c r="TTS8" s="876"/>
      <c r="TTT8" s="876"/>
      <c r="TTU8" s="876"/>
      <c r="TTV8" s="876"/>
      <c r="TTW8" s="877"/>
      <c r="TTX8" s="876"/>
      <c r="TTY8" s="876"/>
      <c r="TTZ8" s="876"/>
      <c r="TUA8" s="876"/>
      <c r="TUB8" s="876"/>
      <c r="TUC8" s="876"/>
      <c r="TUD8" s="877"/>
      <c r="TUE8" s="876"/>
      <c r="TUF8" s="876"/>
      <c r="TUG8" s="876"/>
      <c r="TUH8" s="876"/>
      <c r="TUI8" s="876"/>
      <c r="TUJ8" s="876"/>
      <c r="TUK8" s="877"/>
      <c r="TUL8" s="876"/>
      <c r="TUM8" s="876"/>
      <c r="TUN8" s="876"/>
      <c r="TUO8" s="876"/>
      <c r="TUP8" s="876"/>
      <c r="TUQ8" s="876"/>
      <c r="TUR8" s="877"/>
      <c r="TUS8" s="876"/>
      <c r="TUT8" s="876"/>
      <c r="TUU8" s="876"/>
      <c r="TUV8" s="876"/>
      <c r="TUW8" s="876"/>
      <c r="TUX8" s="876"/>
      <c r="TUY8" s="877"/>
      <c r="TUZ8" s="876"/>
      <c r="TVA8" s="876"/>
      <c r="TVB8" s="876"/>
      <c r="TVC8" s="876"/>
      <c r="TVD8" s="876"/>
      <c r="TVE8" s="876"/>
      <c r="TVF8" s="877"/>
      <c r="TVG8" s="876"/>
      <c r="TVH8" s="876"/>
      <c r="TVI8" s="876"/>
      <c r="TVJ8" s="876"/>
      <c r="TVK8" s="876"/>
      <c r="TVL8" s="876"/>
      <c r="TVM8" s="877"/>
      <c r="TVN8" s="876"/>
      <c r="TVO8" s="876"/>
      <c r="TVP8" s="876"/>
      <c r="TVQ8" s="876"/>
      <c r="TVR8" s="876"/>
      <c r="TVS8" s="876"/>
      <c r="TVT8" s="877"/>
      <c r="TVU8" s="876"/>
      <c r="TVV8" s="876"/>
      <c r="TVW8" s="876"/>
      <c r="TVX8" s="876"/>
      <c r="TVY8" s="876"/>
      <c r="TVZ8" s="876"/>
      <c r="TWA8" s="877"/>
      <c r="TWB8" s="876"/>
      <c r="TWC8" s="876"/>
      <c r="TWD8" s="876"/>
      <c r="TWE8" s="876"/>
      <c r="TWF8" s="876"/>
      <c r="TWG8" s="876"/>
      <c r="TWH8" s="877"/>
      <c r="TWI8" s="876"/>
      <c r="TWJ8" s="876"/>
      <c r="TWK8" s="876"/>
      <c r="TWL8" s="876"/>
      <c r="TWM8" s="876"/>
      <c r="TWN8" s="876"/>
      <c r="TWO8" s="877"/>
      <c r="TWP8" s="876"/>
      <c r="TWQ8" s="876"/>
      <c r="TWR8" s="876"/>
      <c r="TWS8" s="876"/>
      <c r="TWT8" s="876"/>
      <c r="TWU8" s="876"/>
      <c r="TWV8" s="877"/>
      <c r="TWW8" s="876"/>
      <c r="TWX8" s="876"/>
      <c r="TWY8" s="876"/>
      <c r="TWZ8" s="876"/>
      <c r="TXA8" s="876"/>
      <c r="TXB8" s="876"/>
      <c r="TXC8" s="877"/>
      <c r="TXD8" s="876"/>
      <c r="TXE8" s="876"/>
      <c r="TXF8" s="876"/>
      <c r="TXG8" s="876"/>
      <c r="TXH8" s="876"/>
      <c r="TXI8" s="876"/>
      <c r="TXJ8" s="877"/>
      <c r="TXK8" s="876"/>
      <c r="TXL8" s="876"/>
      <c r="TXM8" s="876"/>
      <c r="TXN8" s="876"/>
      <c r="TXO8" s="876"/>
      <c r="TXP8" s="876"/>
      <c r="TXQ8" s="877"/>
      <c r="TXR8" s="876"/>
      <c r="TXS8" s="876"/>
      <c r="TXT8" s="876"/>
      <c r="TXU8" s="876"/>
      <c r="TXV8" s="876"/>
      <c r="TXW8" s="876"/>
      <c r="TXX8" s="877"/>
      <c r="TXY8" s="876"/>
      <c r="TXZ8" s="876"/>
      <c r="TYA8" s="876"/>
      <c r="TYB8" s="876"/>
      <c r="TYC8" s="876"/>
      <c r="TYD8" s="876"/>
      <c r="TYE8" s="877"/>
      <c r="TYF8" s="876"/>
      <c r="TYG8" s="876"/>
      <c r="TYH8" s="876"/>
      <c r="TYI8" s="876"/>
      <c r="TYJ8" s="876"/>
      <c r="TYK8" s="876"/>
      <c r="TYL8" s="877"/>
      <c r="TYM8" s="876"/>
      <c r="TYN8" s="876"/>
      <c r="TYO8" s="876"/>
      <c r="TYP8" s="876"/>
      <c r="TYQ8" s="876"/>
      <c r="TYR8" s="876"/>
      <c r="TYS8" s="877"/>
      <c r="TYT8" s="876"/>
      <c r="TYU8" s="876"/>
      <c r="TYV8" s="876"/>
      <c r="TYW8" s="876"/>
      <c r="TYX8" s="876"/>
      <c r="TYY8" s="876"/>
      <c r="TYZ8" s="877"/>
      <c r="TZA8" s="876"/>
      <c r="TZB8" s="876"/>
      <c r="TZC8" s="876"/>
      <c r="TZD8" s="876"/>
      <c r="TZE8" s="876"/>
      <c r="TZF8" s="876"/>
      <c r="TZG8" s="877"/>
      <c r="TZH8" s="876"/>
      <c r="TZI8" s="876"/>
      <c r="TZJ8" s="876"/>
      <c r="TZK8" s="876"/>
      <c r="TZL8" s="876"/>
      <c r="TZM8" s="876"/>
      <c r="TZN8" s="877"/>
      <c r="TZO8" s="876"/>
      <c r="TZP8" s="876"/>
      <c r="TZQ8" s="876"/>
      <c r="TZR8" s="876"/>
      <c r="TZS8" s="876"/>
      <c r="TZT8" s="876"/>
      <c r="TZU8" s="877"/>
      <c r="TZV8" s="876"/>
      <c r="TZW8" s="876"/>
      <c r="TZX8" s="876"/>
      <c r="TZY8" s="876"/>
      <c r="TZZ8" s="876"/>
      <c r="UAA8" s="876"/>
      <c r="UAB8" s="877"/>
      <c r="UAC8" s="876"/>
      <c r="UAD8" s="876"/>
      <c r="UAE8" s="876"/>
      <c r="UAF8" s="876"/>
      <c r="UAG8" s="876"/>
      <c r="UAH8" s="876"/>
      <c r="UAI8" s="877"/>
      <c r="UAJ8" s="876"/>
      <c r="UAK8" s="876"/>
      <c r="UAL8" s="876"/>
      <c r="UAM8" s="876"/>
      <c r="UAN8" s="876"/>
      <c r="UAO8" s="876"/>
      <c r="UAP8" s="877"/>
      <c r="UAQ8" s="876"/>
      <c r="UAR8" s="876"/>
      <c r="UAS8" s="876"/>
      <c r="UAT8" s="876"/>
      <c r="UAU8" s="876"/>
      <c r="UAV8" s="876"/>
      <c r="UAW8" s="877"/>
      <c r="UAX8" s="876"/>
      <c r="UAY8" s="876"/>
      <c r="UAZ8" s="876"/>
      <c r="UBA8" s="876"/>
      <c r="UBB8" s="876"/>
      <c r="UBC8" s="876"/>
      <c r="UBD8" s="877"/>
      <c r="UBE8" s="876"/>
      <c r="UBF8" s="876"/>
      <c r="UBG8" s="876"/>
      <c r="UBH8" s="876"/>
      <c r="UBI8" s="876"/>
      <c r="UBJ8" s="876"/>
      <c r="UBK8" s="877"/>
      <c r="UBL8" s="876"/>
      <c r="UBM8" s="876"/>
      <c r="UBN8" s="876"/>
      <c r="UBO8" s="876"/>
      <c r="UBP8" s="876"/>
      <c r="UBQ8" s="876"/>
      <c r="UBR8" s="877"/>
      <c r="UBS8" s="876"/>
      <c r="UBT8" s="876"/>
      <c r="UBU8" s="876"/>
      <c r="UBV8" s="876"/>
      <c r="UBW8" s="876"/>
      <c r="UBX8" s="876"/>
      <c r="UBY8" s="877"/>
      <c r="UBZ8" s="876"/>
      <c r="UCA8" s="876"/>
      <c r="UCB8" s="876"/>
      <c r="UCC8" s="876"/>
      <c r="UCD8" s="876"/>
      <c r="UCE8" s="876"/>
      <c r="UCF8" s="877"/>
      <c r="UCG8" s="876"/>
      <c r="UCH8" s="876"/>
      <c r="UCI8" s="876"/>
      <c r="UCJ8" s="876"/>
      <c r="UCK8" s="876"/>
      <c r="UCL8" s="876"/>
      <c r="UCM8" s="877"/>
      <c r="UCN8" s="876"/>
      <c r="UCO8" s="876"/>
      <c r="UCP8" s="876"/>
      <c r="UCQ8" s="876"/>
      <c r="UCR8" s="876"/>
      <c r="UCS8" s="876"/>
      <c r="UCT8" s="877"/>
      <c r="UCU8" s="876"/>
      <c r="UCV8" s="876"/>
      <c r="UCW8" s="876"/>
      <c r="UCX8" s="876"/>
      <c r="UCY8" s="876"/>
      <c r="UCZ8" s="876"/>
      <c r="UDA8" s="877"/>
      <c r="UDB8" s="876"/>
      <c r="UDC8" s="876"/>
      <c r="UDD8" s="876"/>
      <c r="UDE8" s="876"/>
      <c r="UDF8" s="876"/>
      <c r="UDG8" s="876"/>
      <c r="UDH8" s="877"/>
      <c r="UDI8" s="876"/>
      <c r="UDJ8" s="876"/>
      <c r="UDK8" s="876"/>
      <c r="UDL8" s="876"/>
      <c r="UDM8" s="876"/>
      <c r="UDN8" s="876"/>
      <c r="UDO8" s="877"/>
      <c r="UDP8" s="876"/>
      <c r="UDQ8" s="876"/>
      <c r="UDR8" s="876"/>
      <c r="UDS8" s="876"/>
      <c r="UDT8" s="876"/>
      <c r="UDU8" s="876"/>
      <c r="UDV8" s="877"/>
      <c r="UDW8" s="876"/>
      <c r="UDX8" s="876"/>
      <c r="UDY8" s="876"/>
      <c r="UDZ8" s="876"/>
      <c r="UEA8" s="876"/>
      <c r="UEB8" s="876"/>
      <c r="UEC8" s="877"/>
      <c r="UED8" s="876"/>
      <c r="UEE8" s="876"/>
      <c r="UEF8" s="876"/>
      <c r="UEG8" s="876"/>
      <c r="UEH8" s="876"/>
      <c r="UEI8" s="876"/>
      <c r="UEJ8" s="877"/>
      <c r="UEK8" s="876"/>
      <c r="UEL8" s="876"/>
      <c r="UEM8" s="876"/>
      <c r="UEN8" s="876"/>
      <c r="UEO8" s="876"/>
      <c r="UEP8" s="876"/>
      <c r="UEQ8" s="877"/>
      <c r="UER8" s="876"/>
      <c r="UES8" s="876"/>
      <c r="UET8" s="876"/>
      <c r="UEU8" s="876"/>
      <c r="UEV8" s="876"/>
      <c r="UEW8" s="876"/>
      <c r="UEX8" s="877"/>
      <c r="UEY8" s="876"/>
      <c r="UEZ8" s="876"/>
      <c r="UFA8" s="876"/>
      <c r="UFB8" s="876"/>
      <c r="UFC8" s="876"/>
      <c r="UFD8" s="876"/>
      <c r="UFE8" s="877"/>
      <c r="UFF8" s="876"/>
      <c r="UFG8" s="876"/>
      <c r="UFH8" s="876"/>
      <c r="UFI8" s="876"/>
      <c r="UFJ8" s="876"/>
      <c r="UFK8" s="876"/>
      <c r="UFL8" s="877"/>
      <c r="UFM8" s="876"/>
      <c r="UFN8" s="876"/>
      <c r="UFO8" s="876"/>
      <c r="UFP8" s="876"/>
      <c r="UFQ8" s="876"/>
      <c r="UFR8" s="876"/>
      <c r="UFS8" s="877"/>
      <c r="UFT8" s="876"/>
      <c r="UFU8" s="876"/>
      <c r="UFV8" s="876"/>
      <c r="UFW8" s="876"/>
      <c r="UFX8" s="876"/>
      <c r="UFY8" s="876"/>
      <c r="UFZ8" s="877"/>
      <c r="UGA8" s="876"/>
      <c r="UGB8" s="876"/>
      <c r="UGC8" s="876"/>
      <c r="UGD8" s="876"/>
      <c r="UGE8" s="876"/>
      <c r="UGF8" s="876"/>
      <c r="UGG8" s="877"/>
      <c r="UGH8" s="876"/>
      <c r="UGI8" s="876"/>
      <c r="UGJ8" s="876"/>
      <c r="UGK8" s="876"/>
      <c r="UGL8" s="876"/>
      <c r="UGM8" s="876"/>
      <c r="UGN8" s="877"/>
      <c r="UGO8" s="876"/>
      <c r="UGP8" s="876"/>
      <c r="UGQ8" s="876"/>
      <c r="UGR8" s="876"/>
      <c r="UGS8" s="876"/>
      <c r="UGT8" s="876"/>
      <c r="UGU8" s="877"/>
      <c r="UGV8" s="876"/>
      <c r="UGW8" s="876"/>
      <c r="UGX8" s="876"/>
      <c r="UGY8" s="876"/>
      <c r="UGZ8" s="876"/>
      <c r="UHA8" s="876"/>
      <c r="UHB8" s="877"/>
      <c r="UHC8" s="876"/>
      <c r="UHD8" s="876"/>
      <c r="UHE8" s="876"/>
      <c r="UHF8" s="876"/>
      <c r="UHG8" s="876"/>
      <c r="UHH8" s="876"/>
      <c r="UHI8" s="877"/>
      <c r="UHJ8" s="876"/>
      <c r="UHK8" s="876"/>
      <c r="UHL8" s="876"/>
      <c r="UHM8" s="876"/>
      <c r="UHN8" s="876"/>
      <c r="UHO8" s="876"/>
      <c r="UHP8" s="877"/>
      <c r="UHQ8" s="876"/>
      <c r="UHR8" s="876"/>
      <c r="UHS8" s="876"/>
      <c r="UHT8" s="876"/>
      <c r="UHU8" s="876"/>
      <c r="UHV8" s="876"/>
      <c r="UHW8" s="877"/>
      <c r="UHX8" s="876"/>
      <c r="UHY8" s="876"/>
      <c r="UHZ8" s="876"/>
      <c r="UIA8" s="876"/>
      <c r="UIB8" s="876"/>
      <c r="UIC8" s="876"/>
      <c r="UID8" s="877"/>
      <c r="UIE8" s="876"/>
      <c r="UIF8" s="876"/>
      <c r="UIG8" s="876"/>
      <c r="UIH8" s="876"/>
      <c r="UII8" s="876"/>
      <c r="UIJ8" s="876"/>
      <c r="UIK8" s="877"/>
      <c r="UIL8" s="876"/>
      <c r="UIM8" s="876"/>
      <c r="UIN8" s="876"/>
      <c r="UIO8" s="876"/>
      <c r="UIP8" s="876"/>
      <c r="UIQ8" s="876"/>
      <c r="UIR8" s="877"/>
      <c r="UIS8" s="876"/>
      <c r="UIT8" s="876"/>
      <c r="UIU8" s="876"/>
      <c r="UIV8" s="876"/>
      <c r="UIW8" s="876"/>
      <c r="UIX8" s="876"/>
      <c r="UIY8" s="877"/>
      <c r="UIZ8" s="876"/>
      <c r="UJA8" s="876"/>
      <c r="UJB8" s="876"/>
      <c r="UJC8" s="876"/>
      <c r="UJD8" s="876"/>
      <c r="UJE8" s="876"/>
      <c r="UJF8" s="877"/>
      <c r="UJG8" s="876"/>
      <c r="UJH8" s="876"/>
      <c r="UJI8" s="876"/>
      <c r="UJJ8" s="876"/>
      <c r="UJK8" s="876"/>
      <c r="UJL8" s="876"/>
      <c r="UJM8" s="877"/>
      <c r="UJN8" s="876"/>
      <c r="UJO8" s="876"/>
      <c r="UJP8" s="876"/>
      <c r="UJQ8" s="876"/>
      <c r="UJR8" s="876"/>
      <c r="UJS8" s="876"/>
      <c r="UJT8" s="877"/>
      <c r="UJU8" s="876"/>
      <c r="UJV8" s="876"/>
      <c r="UJW8" s="876"/>
      <c r="UJX8" s="876"/>
      <c r="UJY8" s="876"/>
      <c r="UJZ8" s="876"/>
      <c r="UKA8" s="877"/>
      <c r="UKB8" s="876"/>
      <c r="UKC8" s="876"/>
      <c r="UKD8" s="876"/>
      <c r="UKE8" s="876"/>
      <c r="UKF8" s="876"/>
      <c r="UKG8" s="876"/>
      <c r="UKH8" s="877"/>
      <c r="UKI8" s="876"/>
      <c r="UKJ8" s="876"/>
      <c r="UKK8" s="876"/>
      <c r="UKL8" s="876"/>
      <c r="UKM8" s="876"/>
      <c r="UKN8" s="876"/>
      <c r="UKO8" s="877"/>
      <c r="UKP8" s="876"/>
      <c r="UKQ8" s="876"/>
      <c r="UKR8" s="876"/>
      <c r="UKS8" s="876"/>
      <c r="UKT8" s="876"/>
      <c r="UKU8" s="876"/>
      <c r="UKV8" s="877"/>
      <c r="UKW8" s="876"/>
      <c r="UKX8" s="876"/>
      <c r="UKY8" s="876"/>
      <c r="UKZ8" s="876"/>
      <c r="ULA8" s="876"/>
      <c r="ULB8" s="876"/>
      <c r="ULC8" s="877"/>
      <c r="ULD8" s="876"/>
      <c r="ULE8" s="876"/>
      <c r="ULF8" s="876"/>
      <c r="ULG8" s="876"/>
      <c r="ULH8" s="876"/>
      <c r="ULI8" s="876"/>
      <c r="ULJ8" s="877"/>
      <c r="ULK8" s="876"/>
      <c r="ULL8" s="876"/>
      <c r="ULM8" s="876"/>
      <c r="ULN8" s="876"/>
      <c r="ULO8" s="876"/>
      <c r="ULP8" s="876"/>
      <c r="ULQ8" s="877"/>
      <c r="ULR8" s="876"/>
      <c r="ULS8" s="876"/>
      <c r="ULT8" s="876"/>
      <c r="ULU8" s="876"/>
      <c r="ULV8" s="876"/>
      <c r="ULW8" s="876"/>
      <c r="ULX8" s="877"/>
      <c r="ULY8" s="876"/>
      <c r="ULZ8" s="876"/>
      <c r="UMA8" s="876"/>
      <c r="UMB8" s="876"/>
      <c r="UMC8" s="876"/>
      <c r="UMD8" s="876"/>
      <c r="UME8" s="877"/>
      <c r="UMF8" s="876"/>
      <c r="UMG8" s="876"/>
      <c r="UMH8" s="876"/>
      <c r="UMI8" s="876"/>
      <c r="UMJ8" s="876"/>
      <c r="UMK8" s="876"/>
      <c r="UML8" s="877"/>
      <c r="UMM8" s="876"/>
      <c r="UMN8" s="876"/>
      <c r="UMO8" s="876"/>
      <c r="UMP8" s="876"/>
      <c r="UMQ8" s="876"/>
      <c r="UMR8" s="876"/>
      <c r="UMS8" s="877"/>
      <c r="UMT8" s="876"/>
      <c r="UMU8" s="876"/>
      <c r="UMV8" s="876"/>
      <c r="UMW8" s="876"/>
      <c r="UMX8" s="876"/>
      <c r="UMY8" s="876"/>
      <c r="UMZ8" s="877"/>
      <c r="UNA8" s="876"/>
      <c r="UNB8" s="876"/>
      <c r="UNC8" s="876"/>
      <c r="UND8" s="876"/>
      <c r="UNE8" s="876"/>
      <c r="UNF8" s="876"/>
      <c r="UNG8" s="877"/>
      <c r="UNH8" s="876"/>
      <c r="UNI8" s="876"/>
      <c r="UNJ8" s="876"/>
      <c r="UNK8" s="876"/>
      <c r="UNL8" s="876"/>
      <c r="UNM8" s="876"/>
      <c r="UNN8" s="877"/>
      <c r="UNO8" s="876"/>
      <c r="UNP8" s="876"/>
      <c r="UNQ8" s="876"/>
      <c r="UNR8" s="876"/>
      <c r="UNS8" s="876"/>
      <c r="UNT8" s="876"/>
      <c r="UNU8" s="877"/>
      <c r="UNV8" s="876"/>
      <c r="UNW8" s="876"/>
      <c r="UNX8" s="876"/>
      <c r="UNY8" s="876"/>
      <c r="UNZ8" s="876"/>
      <c r="UOA8" s="876"/>
      <c r="UOB8" s="877"/>
      <c r="UOC8" s="876"/>
      <c r="UOD8" s="876"/>
      <c r="UOE8" s="876"/>
      <c r="UOF8" s="876"/>
      <c r="UOG8" s="876"/>
      <c r="UOH8" s="876"/>
      <c r="UOI8" s="877"/>
      <c r="UOJ8" s="876"/>
      <c r="UOK8" s="876"/>
      <c r="UOL8" s="876"/>
      <c r="UOM8" s="876"/>
      <c r="UON8" s="876"/>
      <c r="UOO8" s="876"/>
      <c r="UOP8" s="877"/>
      <c r="UOQ8" s="876"/>
      <c r="UOR8" s="876"/>
      <c r="UOS8" s="876"/>
      <c r="UOT8" s="876"/>
      <c r="UOU8" s="876"/>
      <c r="UOV8" s="876"/>
      <c r="UOW8" s="877"/>
      <c r="UOX8" s="876"/>
      <c r="UOY8" s="876"/>
      <c r="UOZ8" s="876"/>
      <c r="UPA8" s="876"/>
      <c r="UPB8" s="876"/>
      <c r="UPC8" s="876"/>
      <c r="UPD8" s="877"/>
      <c r="UPE8" s="876"/>
      <c r="UPF8" s="876"/>
      <c r="UPG8" s="876"/>
      <c r="UPH8" s="876"/>
      <c r="UPI8" s="876"/>
      <c r="UPJ8" s="876"/>
      <c r="UPK8" s="877"/>
      <c r="UPL8" s="876"/>
      <c r="UPM8" s="876"/>
      <c r="UPN8" s="876"/>
      <c r="UPO8" s="876"/>
      <c r="UPP8" s="876"/>
      <c r="UPQ8" s="876"/>
      <c r="UPR8" s="877"/>
      <c r="UPS8" s="876"/>
      <c r="UPT8" s="876"/>
      <c r="UPU8" s="876"/>
      <c r="UPV8" s="876"/>
      <c r="UPW8" s="876"/>
      <c r="UPX8" s="876"/>
      <c r="UPY8" s="877"/>
      <c r="UPZ8" s="876"/>
      <c r="UQA8" s="876"/>
      <c r="UQB8" s="876"/>
      <c r="UQC8" s="876"/>
      <c r="UQD8" s="876"/>
      <c r="UQE8" s="876"/>
      <c r="UQF8" s="877"/>
      <c r="UQG8" s="876"/>
      <c r="UQH8" s="876"/>
      <c r="UQI8" s="876"/>
      <c r="UQJ8" s="876"/>
      <c r="UQK8" s="876"/>
      <c r="UQL8" s="876"/>
      <c r="UQM8" s="877"/>
      <c r="UQN8" s="876"/>
      <c r="UQO8" s="876"/>
      <c r="UQP8" s="876"/>
      <c r="UQQ8" s="876"/>
      <c r="UQR8" s="876"/>
      <c r="UQS8" s="876"/>
      <c r="UQT8" s="877"/>
      <c r="UQU8" s="876"/>
      <c r="UQV8" s="876"/>
      <c r="UQW8" s="876"/>
      <c r="UQX8" s="876"/>
      <c r="UQY8" s="876"/>
      <c r="UQZ8" s="876"/>
      <c r="URA8" s="877"/>
      <c r="URB8" s="876"/>
      <c r="URC8" s="876"/>
      <c r="URD8" s="876"/>
      <c r="URE8" s="876"/>
      <c r="URF8" s="876"/>
      <c r="URG8" s="876"/>
      <c r="URH8" s="877"/>
      <c r="URI8" s="876"/>
      <c r="URJ8" s="876"/>
      <c r="URK8" s="876"/>
      <c r="URL8" s="876"/>
      <c r="URM8" s="876"/>
      <c r="URN8" s="876"/>
      <c r="URO8" s="877"/>
      <c r="URP8" s="876"/>
      <c r="URQ8" s="876"/>
      <c r="URR8" s="876"/>
      <c r="URS8" s="876"/>
      <c r="URT8" s="876"/>
      <c r="URU8" s="876"/>
      <c r="URV8" s="877"/>
      <c r="URW8" s="876"/>
      <c r="URX8" s="876"/>
      <c r="URY8" s="876"/>
      <c r="URZ8" s="876"/>
      <c r="USA8" s="876"/>
      <c r="USB8" s="876"/>
      <c r="USC8" s="877"/>
      <c r="USD8" s="876"/>
      <c r="USE8" s="876"/>
      <c r="USF8" s="876"/>
      <c r="USG8" s="876"/>
      <c r="USH8" s="876"/>
      <c r="USI8" s="876"/>
      <c r="USJ8" s="877"/>
      <c r="USK8" s="876"/>
      <c r="USL8" s="876"/>
      <c r="USM8" s="876"/>
      <c r="USN8" s="876"/>
      <c r="USO8" s="876"/>
      <c r="USP8" s="876"/>
      <c r="USQ8" s="877"/>
      <c r="USR8" s="876"/>
      <c r="USS8" s="876"/>
      <c r="UST8" s="876"/>
      <c r="USU8" s="876"/>
      <c r="USV8" s="876"/>
      <c r="USW8" s="876"/>
      <c r="USX8" s="877"/>
      <c r="USY8" s="876"/>
      <c r="USZ8" s="876"/>
      <c r="UTA8" s="876"/>
      <c r="UTB8" s="876"/>
      <c r="UTC8" s="876"/>
      <c r="UTD8" s="876"/>
      <c r="UTE8" s="877"/>
      <c r="UTF8" s="876"/>
      <c r="UTG8" s="876"/>
      <c r="UTH8" s="876"/>
      <c r="UTI8" s="876"/>
      <c r="UTJ8" s="876"/>
      <c r="UTK8" s="876"/>
      <c r="UTL8" s="877"/>
      <c r="UTM8" s="876"/>
      <c r="UTN8" s="876"/>
      <c r="UTO8" s="876"/>
      <c r="UTP8" s="876"/>
      <c r="UTQ8" s="876"/>
      <c r="UTR8" s="876"/>
      <c r="UTS8" s="877"/>
      <c r="UTT8" s="876"/>
      <c r="UTU8" s="876"/>
      <c r="UTV8" s="876"/>
      <c r="UTW8" s="876"/>
      <c r="UTX8" s="876"/>
      <c r="UTY8" s="876"/>
      <c r="UTZ8" s="877"/>
      <c r="UUA8" s="876"/>
      <c r="UUB8" s="876"/>
      <c r="UUC8" s="876"/>
      <c r="UUD8" s="876"/>
      <c r="UUE8" s="876"/>
      <c r="UUF8" s="876"/>
      <c r="UUG8" s="877"/>
      <c r="UUH8" s="876"/>
      <c r="UUI8" s="876"/>
      <c r="UUJ8" s="876"/>
      <c r="UUK8" s="876"/>
      <c r="UUL8" s="876"/>
      <c r="UUM8" s="876"/>
      <c r="UUN8" s="877"/>
      <c r="UUO8" s="876"/>
      <c r="UUP8" s="876"/>
      <c r="UUQ8" s="876"/>
      <c r="UUR8" s="876"/>
      <c r="UUS8" s="876"/>
      <c r="UUT8" s="876"/>
      <c r="UUU8" s="877"/>
      <c r="UUV8" s="876"/>
      <c r="UUW8" s="876"/>
      <c r="UUX8" s="876"/>
      <c r="UUY8" s="876"/>
      <c r="UUZ8" s="876"/>
      <c r="UVA8" s="876"/>
      <c r="UVB8" s="877"/>
      <c r="UVC8" s="876"/>
      <c r="UVD8" s="876"/>
      <c r="UVE8" s="876"/>
      <c r="UVF8" s="876"/>
      <c r="UVG8" s="876"/>
      <c r="UVH8" s="876"/>
      <c r="UVI8" s="877"/>
      <c r="UVJ8" s="876"/>
      <c r="UVK8" s="876"/>
      <c r="UVL8" s="876"/>
      <c r="UVM8" s="876"/>
      <c r="UVN8" s="876"/>
      <c r="UVO8" s="876"/>
      <c r="UVP8" s="877"/>
      <c r="UVQ8" s="876"/>
      <c r="UVR8" s="876"/>
      <c r="UVS8" s="876"/>
      <c r="UVT8" s="876"/>
      <c r="UVU8" s="876"/>
      <c r="UVV8" s="876"/>
      <c r="UVW8" s="877"/>
      <c r="UVX8" s="876"/>
      <c r="UVY8" s="876"/>
      <c r="UVZ8" s="876"/>
      <c r="UWA8" s="876"/>
      <c r="UWB8" s="876"/>
      <c r="UWC8" s="876"/>
      <c r="UWD8" s="877"/>
      <c r="UWE8" s="876"/>
      <c r="UWF8" s="876"/>
      <c r="UWG8" s="876"/>
      <c r="UWH8" s="876"/>
      <c r="UWI8" s="876"/>
      <c r="UWJ8" s="876"/>
      <c r="UWK8" s="877"/>
      <c r="UWL8" s="876"/>
      <c r="UWM8" s="876"/>
      <c r="UWN8" s="876"/>
      <c r="UWO8" s="876"/>
      <c r="UWP8" s="876"/>
      <c r="UWQ8" s="876"/>
      <c r="UWR8" s="877"/>
      <c r="UWS8" s="876"/>
      <c r="UWT8" s="876"/>
      <c r="UWU8" s="876"/>
      <c r="UWV8" s="876"/>
      <c r="UWW8" s="876"/>
      <c r="UWX8" s="876"/>
      <c r="UWY8" s="877"/>
      <c r="UWZ8" s="876"/>
      <c r="UXA8" s="876"/>
      <c r="UXB8" s="876"/>
      <c r="UXC8" s="876"/>
      <c r="UXD8" s="876"/>
      <c r="UXE8" s="876"/>
      <c r="UXF8" s="877"/>
      <c r="UXG8" s="876"/>
      <c r="UXH8" s="876"/>
      <c r="UXI8" s="876"/>
      <c r="UXJ8" s="876"/>
      <c r="UXK8" s="876"/>
      <c r="UXL8" s="876"/>
      <c r="UXM8" s="877"/>
      <c r="UXN8" s="876"/>
      <c r="UXO8" s="876"/>
      <c r="UXP8" s="876"/>
      <c r="UXQ8" s="876"/>
      <c r="UXR8" s="876"/>
      <c r="UXS8" s="876"/>
      <c r="UXT8" s="877"/>
      <c r="UXU8" s="876"/>
      <c r="UXV8" s="876"/>
      <c r="UXW8" s="876"/>
      <c r="UXX8" s="876"/>
      <c r="UXY8" s="876"/>
      <c r="UXZ8" s="876"/>
      <c r="UYA8" s="877"/>
      <c r="UYB8" s="876"/>
      <c r="UYC8" s="876"/>
      <c r="UYD8" s="876"/>
      <c r="UYE8" s="876"/>
      <c r="UYF8" s="876"/>
      <c r="UYG8" s="876"/>
      <c r="UYH8" s="877"/>
      <c r="UYI8" s="876"/>
      <c r="UYJ8" s="876"/>
      <c r="UYK8" s="876"/>
      <c r="UYL8" s="876"/>
      <c r="UYM8" s="876"/>
      <c r="UYN8" s="876"/>
      <c r="UYO8" s="877"/>
      <c r="UYP8" s="876"/>
      <c r="UYQ8" s="876"/>
      <c r="UYR8" s="876"/>
      <c r="UYS8" s="876"/>
      <c r="UYT8" s="876"/>
      <c r="UYU8" s="876"/>
      <c r="UYV8" s="877"/>
      <c r="UYW8" s="876"/>
      <c r="UYX8" s="876"/>
      <c r="UYY8" s="876"/>
      <c r="UYZ8" s="876"/>
      <c r="UZA8" s="876"/>
      <c r="UZB8" s="876"/>
      <c r="UZC8" s="877"/>
      <c r="UZD8" s="876"/>
      <c r="UZE8" s="876"/>
      <c r="UZF8" s="876"/>
      <c r="UZG8" s="876"/>
      <c r="UZH8" s="876"/>
      <c r="UZI8" s="876"/>
      <c r="UZJ8" s="877"/>
      <c r="UZK8" s="876"/>
      <c r="UZL8" s="876"/>
      <c r="UZM8" s="876"/>
      <c r="UZN8" s="876"/>
      <c r="UZO8" s="876"/>
      <c r="UZP8" s="876"/>
      <c r="UZQ8" s="877"/>
      <c r="UZR8" s="876"/>
      <c r="UZS8" s="876"/>
      <c r="UZT8" s="876"/>
      <c r="UZU8" s="876"/>
      <c r="UZV8" s="876"/>
      <c r="UZW8" s="876"/>
      <c r="UZX8" s="877"/>
      <c r="UZY8" s="876"/>
      <c r="UZZ8" s="876"/>
      <c r="VAA8" s="876"/>
      <c r="VAB8" s="876"/>
      <c r="VAC8" s="876"/>
      <c r="VAD8" s="876"/>
      <c r="VAE8" s="877"/>
      <c r="VAF8" s="876"/>
      <c r="VAG8" s="876"/>
      <c r="VAH8" s="876"/>
      <c r="VAI8" s="876"/>
      <c r="VAJ8" s="876"/>
      <c r="VAK8" s="876"/>
      <c r="VAL8" s="877"/>
      <c r="VAM8" s="876"/>
      <c r="VAN8" s="876"/>
      <c r="VAO8" s="876"/>
      <c r="VAP8" s="876"/>
      <c r="VAQ8" s="876"/>
      <c r="VAR8" s="876"/>
      <c r="VAS8" s="877"/>
      <c r="VAT8" s="876"/>
      <c r="VAU8" s="876"/>
      <c r="VAV8" s="876"/>
      <c r="VAW8" s="876"/>
      <c r="VAX8" s="876"/>
      <c r="VAY8" s="876"/>
      <c r="VAZ8" s="877"/>
      <c r="VBA8" s="876"/>
      <c r="VBB8" s="876"/>
      <c r="VBC8" s="876"/>
      <c r="VBD8" s="876"/>
      <c r="VBE8" s="876"/>
      <c r="VBF8" s="876"/>
      <c r="VBG8" s="877"/>
      <c r="VBH8" s="876"/>
      <c r="VBI8" s="876"/>
      <c r="VBJ8" s="876"/>
      <c r="VBK8" s="876"/>
      <c r="VBL8" s="876"/>
      <c r="VBM8" s="876"/>
      <c r="VBN8" s="877"/>
      <c r="VBO8" s="876"/>
      <c r="VBP8" s="876"/>
      <c r="VBQ8" s="876"/>
      <c r="VBR8" s="876"/>
      <c r="VBS8" s="876"/>
      <c r="VBT8" s="876"/>
      <c r="VBU8" s="877"/>
      <c r="VBV8" s="876"/>
      <c r="VBW8" s="876"/>
      <c r="VBX8" s="876"/>
      <c r="VBY8" s="876"/>
      <c r="VBZ8" s="876"/>
      <c r="VCA8" s="876"/>
      <c r="VCB8" s="877"/>
      <c r="VCC8" s="876"/>
      <c r="VCD8" s="876"/>
      <c r="VCE8" s="876"/>
      <c r="VCF8" s="876"/>
      <c r="VCG8" s="876"/>
      <c r="VCH8" s="876"/>
      <c r="VCI8" s="877"/>
      <c r="VCJ8" s="876"/>
      <c r="VCK8" s="876"/>
      <c r="VCL8" s="876"/>
      <c r="VCM8" s="876"/>
      <c r="VCN8" s="876"/>
      <c r="VCO8" s="876"/>
      <c r="VCP8" s="877"/>
      <c r="VCQ8" s="876"/>
      <c r="VCR8" s="876"/>
      <c r="VCS8" s="876"/>
      <c r="VCT8" s="876"/>
      <c r="VCU8" s="876"/>
      <c r="VCV8" s="876"/>
      <c r="VCW8" s="877"/>
      <c r="VCX8" s="876"/>
      <c r="VCY8" s="876"/>
      <c r="VCZ8" s="876"/>
      <c r="VDA8" s="876"/>
      <c r="VDB8" s="876"/>
      <c r="VDC8" s="876"/>
      <c r="VDD8" s="877"/>
      <c r="VDE8" s="876"/>
      <c r="VDF8" s="876"/>
      <c r="VDG8" s="876"/>
      <c r="VDH8" s="876"/>
      <c r="VDI8" s="876"/>
      <c r="VDJ8" s="876"/>
      <c r="VDK8" s="877"/>
      <c r="VDL8" s="876"/>
      <c r="VDM8" s="876"/>
      <c r="VDN8" s="876"/>
      <c r="VDO8" s="876"/>
      <c r="VDP8" s="876"/>
      <c r="VDQ8" s="876"/>
      <c r="VDR8" s="877"/>
      <c r="VDS8" s="876"/>
      <c r="VDT8" s="876"/>
      <c r="VDU8" s="876"/>
      <c r="VDV8" s="876"/>
      <c r="VDW8" s="876"/>
      <c r="VDX8" s="876"/>
      <c r="VDY8" s="877"/>
      <c r="VDZ8" s="876"/>
      <c r="VEA8" s="876"/>
      <c r="VEB8" s="876"/>
      <c r="VEC8" s="876"/>
      <c r="VED8" s="876"/>
      <c r="VEE8" s="876"/>
      <c r="VEF8" s="877"/>
      <c r="VEG8" s="876"/>
      <c r="VEH8" s="876"/>
      <c r="VEI8" s="876"/>
      <c r="VEJ8" s="876"/>
      <c r="VEK8" s="876"/>
      <c r="VEL8" s="876"/>
      <c r="VEM8" s="877"/>
      <c r="VEN8" s="876"/>
      <c r="VEO8" s="876"/>
      <c r="VEP8" s="876"/>
      <c r="VEQ8" s="876"/>
      <c r="VER8" s="876"/>
      <c r="VES8" s="876"/>
      <c r="VET8" s="877"/>
      <c r="VEU8" s="876"/>
      <c r="VEV8" s="876"/>
      <c r="VEW8" s="876"/>
      <c r="VEX8" s="876"/>
      <c r="VEY8" s="876"/>
      <c r="VEZ8" s="876"/>
      <c r="VFA8" s="877"/>
      <c r="VFB8" s="876"/>
      <c r="VFC8" s="876"/>
      <c r="VFD8" s="876"/>
      <c r="VFE8" s="876"/>
      <c r="VFF8" s="876"/>
      <c r="VFG8" s="876"/>
      <c r="VFH8" s="877"/>
      <c r="VFI8" s="876"/>
      <c r="VFJ8" s="876"/>
      <c r="VFK8" s="876"/>
      <c r="VFL8" s="876"/>
      <c r="VFM8" s="876"/>
      <c r="VFN8" s="876"/>
      <c r="VFO8" s="877"/>
      <c r="VFP8" s="876"/>
      <c r="VFQ8" s="876"/>
      <c r="VFR8" s="876"/>
      <c r="VFS8" s="876"/>
      <c r="VFT8" s="876"/>
      <c r="VFU8" s="876"/>
      <c r="VFV8" s="877"/>
      <c r="VFW8" s="876"/>
      <c r="VFX8" s="876"/>
      <c r="VFY8" s="876"/>
      <c r="VFZ8" s="876"/>
      <c r="VGA8" s="876"/>
      <c r="VGB8" s="876"/>
      <c r="VGC8" s="877"/>
      <c r="VGD8" s="876"/>
      <c r="VGE8" s="876"/>
      <c r="VGF8" s="876"/>
      <c r="VGG8" s="876"/>
      <c r="VGH8" s="876"/>
      <c r="VGI8" s="876"/>
      <c r="VGJ8" s="877"/>
      <c r="VGK8" s="876"/>
      <c r="VGL8" s="876"/>
      <c r="VGM8" s="876"/>
      <c r="VGN8" s="876"/>
      <c r="VGO8" s="876"/>
      <c r="VGP8" s="876"/>
      <c r="VGQ8" s="877"/>
      <c r="VGR8" s="876"/>
      <c r="VGS8" s="876"/>
      <c r="VGT8" s="876"/>
      <c r="VGU8" s="876"/>
      <c r="VGV8" s="876"/>
      <c r="VGW8" s="876"/>
      <c r="VGX8" s="877"/>
      <c r="VGY8" s="876"/>
      <c r="VGZ8" s="876"/>
      <c r="VHA8" s="876"/>
      <c r="VHB8" s="876"/>
      <c r="VHC8" s="876"/>
      <c r="VHD8" s="876"/>
      <c r="VHE8" s="877"/>
      <c r="VHF8" s="876"/>
      <c r="VHG8" s="876"/>
      <c r="VHH8" s="876"/>
      <c r="VHI8" s="876"/>
      <c r="VHJ8" s="876"/>
      <c r="VHK8" s="876"/>
      <c r="VHL8" s="877"/>
      <c r="VHM8" s="876"/>
      <c r="VHN8" s="876"/>
      <c r="VHO8" s="876"/>
      <c r="VHP8" s="876"/>
      <c r="VHQ8" s="876"/>
      <c r="VHR8" s="876"/>
      <c r="VHS8" s="877"/>
      <c r="VHT8" s="876"/>
      <c r="VHU8" s="876"/>
      <c r="VHV8" s="876"/>
      <c r="VHW8" s="876"/>
      <c r="VHX8" s="876"/>
      <c r="VHY8" s="876"/>
      <c r="VHZ8" s="877"/>
      <c r="VIA8" s="876"/>
      <c r="VIB8" s="876"/>
      <c r="VIC8" s="876"/>
      <c r="VID8" s="876"/>
      <c r="VIE8" s="876"/>
      <c r="VIF8" s="876"/>
      <c r="VIG8" s="877"/>
      <c r="VIH8" s="876"/>
      <c r="VII8" s="876"/>
      <c r="VIJ8" s="876"/>
      <c r="VIK8" s="876"/>
      <c r="VIL8" s="876"/>
      <c r="VIM8" s="876"/>
      <c r="VIN8" s="877"/>
      <c r="VIO8" s="876"/>
      <c r="VIP8" s="876"/>
      <c r="VIQ8" s="876"/>
      <c r="VIR8" s="876"/>
      <c r="VIS8" s="876"/>
      <c r="VIT8" s="876"/>
      <c r="VIU8" s="877"/>
      <c r="VIV8" s="876"/>
      <c r="VIW8" s="876"/>
      <c r="VIX8" s="876"/>
      <c r="VIY8" s="876"/>
      <c r="VIZ8" s="876"/>
      <c r="VJA8" s="876"/>
      <c r="VJB8" s="877"/>
      <c r="VJC8" s="876"/>
      <c r="VJD8" s="876"/>
      <c r="VJE8" s="876"/>
      <c r="VJF8" s="876"/>
      <c r="VJG8" s="876"/>
      <c r="VJH8" s="876"/>
      <c r="VJI8" s="877"/>
      <c r="VJJ8" s="876"/>
      <c r="VJK8" s="876"/>
      <c r="VJL8" s="876"/>
      <c r="VJM8" s="876"/>
      <c r="VJN8" s="876"/>
      <c r="VJO8" s="876"/>
      <c r="VJP8" s="877"/>
      <c r="VJQ8" s="876"/>
      <c r="VJR8" s="876"/>
      <c r="VJS8" s="876"/>
      <c r="VJT8" s="876"/>
      <c r="VJU8" s="876"/>
      <c r="VJV8" s="876"/>
      <c r="VJW8" s="877"/>
      <c r="VJX8" s="876"/>
      <c r="VJY8" s="876"/>
      <c r="VJZ8" s="876"/>
      <c r="VKA8" s="876"/>
      <c r="VKB8" s="876"/>
      <c r="VKC8" s="876"/>
      <c r="VKD8" s="877"/>
      <c r="VKE8" s="876"/>
      <c r="VKF8" s="876"/>
      <c r="VKG8" s="876"/>
      <c r="VKH8" s="876"/>
      <c r="VKI8" s="876"/>
      <c r="VKJ8" s="876"/>
      <c r="VKK8" s="877"/>
      <c r="VKL8" s="876"/>
      <c r="VKM8" s="876"/>
      <c r="VKN8" s="876"/>
      <c r="VKO8" s="876"/>
      <c r="VKP8" s="876"/>
      <c r="VKQ8" s="876"/>
      <c r="VKR8" s="877"/>
      <c r="VKS8" s="876"/>
      <c r="VKT8" s="876"/>
      <c r="VKU8" s="876"/>
      <c r="VKV8" s="876"/>
      <c r="VKW8" s="876"/>
      <c r="VKX8" s="876"/>
      <c r="VKY8" s="877"/>
      <c r="VKZ8" s="876"/>
      <c r="VLA8" s="876"/>
      <c r="VLB8" s="876"/>
      <c r="VLC8" s="876"/>
      <c r="VLD8" s="876"/>
      <c r="VLE8" s="876"/>
      <c r="VLF8" s="877"/>
      <c r="VLG8" s="876"/>
      <c r="VLH8" s="876"/>
      <c r="VLI8" s="876"/>
      <c r="VLJ8" s="876"/>
      <c r="VLK8" s="876"/>
      <c r="VLL8" s="876"/>
      <c r="VLM8" s="877"/>
      <c r="VLN8" s="876"/>
      <c r="VLO8" s="876"/>
      <c r="VLP8" s="876"/>
      <c r="VLQ8" s="876"/>
      <c r="VLR8" s="876"/>
      <c r="VLS8" s="876"/>
      <c r="VLT8" s="877"/>
      <c r="VLU8" s="876"/>
      <c r="VLV8" s="876"/>
      <c r="VLW8" s="876"/>
      <c r="VLX8" s="876"/>
      <c r="VLY8" s="876"/>
      <c r="VLZ8" s="876"/>
      <c r="VMA8" s="877"/>
      <c r="VMB8" s="876"/>
      <c r="VMC8" s="876"/>
      <c r="VMD8" s="876"/>
      <c r="VME8" s="876"/>
      <c r="VMF8" s="876"/>
      <c r="VMG8" s="876"/>
      <c r="VMH8" s="877"/>
      <c r="VMI8" s="876"/>
      <c r="VMJ8" s="876"/>
      <c r="VMK8" s="876"/>
      <c r="VML8" s="876"/>
      <c r="VMM8" s="876"/>
      <c r="VMN8" s="876"/>
      <c r="VMO8" s="877"/>
      <c r="VMP8" s="876"/>
      <c r="VMQ8" s="876"/>
      <c r="VMR8" s="876"/>
      <c r="VMS8" s="876"/>
      <c r="VMT8" s="876"/>
      <c r="VMU8" s="876"/>
      <c r="VMV8" s="877"/>
      <c r="VMW8" s="876"/>
      <c r="VMX8" s="876"/>
      <c r="VMY8" s="876"/>
      <c r="VMZ8" s="876"/>
      <c r="VNA8" s="876"/>
      <c r="VNB8" s="876"/>
      <c r="VNC8" s="877"/>
      <c r="VND8" s="876"/>
      <c r="VNE8" s="876"/>
      <c r="VNF8" s="876"/>
      <c r="VNG8" s="876"/>
      <c r="VNH8" s="876"/>
      <c r="VNI8" s="876"/>
      <c r="VNJ8" s="877"/>
      <c r="VNK8" s="876"/>
      <c r="VNL8" s="876"/>
      <c r="VNM8" s="876"/>
      <c r="VNN8" s="876"/>
      <c r="VNO8" s="876"/>
      <c r="VNP8" s="876"/>
      <c r="VNQ8" s="877"/>
      <c r="VNR8" s="876"/>
      <c r="VNS8" s="876"/>
      <c r="VNT8" s="876"/>
      <c r="VNU8" s="876"/>
      <c r="VNV8" s="876"/>
      <c r="VNW8" s="876"/>
      <c r="VNX8" s="877"/>
      <c r="VNY8" s="876"/>
      <c r="VNZ8" s="876"/>
      <c r="VOA8" s="876"/>
      <c r="VOB8" s="876"/>
      <c r="VOC8" s="876"/>
      <c r="VOD8" s="876"/>
      <c r="VOE8" s="877"/>
      <c r="VOF8" s="876"/>
      <c r="VOG8" s="876"/>
      <c r="VOH8" s="876"/>
      <c r="VOI8" s="876"/>
      <c r="VOJ8" s="876"/>
      <c r="VOK8" s="876"/>
      <c r="VOL8" s="877"/>
      <c r="VOM8" s="876"/>
      <c r="VON8" s="876"/>
      <c r="VOO8" s="876"/>
      <c r="VOP8" s="876"/>
      <c r="VOQ8" s="876"/>
      <c r="VOR8" s="876"/>
      <c r="VOS8" s="877"/>
      <c r="VOT8" s="876"/>
      <c r="VOU8" s="876"/>
      <c r="VOV8" s="876"/>
      <c r="VOW8" s="876"/>
      <c r="VOX8" s="876"/>
      <c r="VOY8" s="876"/>
      <c r="VOZ8" s="877"/>
      <c r="VPA8" s="876"/>
      <c r="VPB8" s="876"/>
      <c r="VPC8" s="876"/>
      <c r="VPD8" s="876"/>
      <c r="VPE8" s="876"/>
      <c r="VPF8" s="876"/>
      <c r="VPG8" s="877"/>
      <c r="VPH8" s="876"/>
      <c r="VPI8" s="876"/>
      <c r="VPJ8" s="876"/>
      <c r="VPK8" s="876"/>
      <c r="VPL8" s="876"/>
      <c r="VPM8" s="876"/>
      <c r="VPN8" s="877"/>
      <c r="VPO8" s="876"/>
      <c r="VPP8" s="876"/>
      <c r="VPQ8" s="876"/>
      <c r="VPR8" s="876"/>
      <c r="VPS8" s="876"/>
      <c r="VPT8" s="876"/>
      <c r="VPU8" s="877"/>
      <c r="VPV8" s="876"/>
      <c r="VPW8" s="876"/>
      <c r="VPX8" s="876"/>
      <c r="VPY8" s="876"/>
      <c r="VPZ8" s="876"/>
      <c r="VQA8" s="876"/>
      <c r="VQB8" s="877"/>
      <c r="VQC8" s="876"/>
      <c r="VQD8" s="876"/>
      <c r="VQE8" s="876"/>
      <c r="VQF8" s="876"/>
      <c r="VQG8" s="876"/>
      <c r="VQH8" s="876"/>
      <c r="VQI8" s="877"/>
      <c r="VQJ8" s="876"/>
      <c r="VQK8" s="876"/>
      <c r="VQL8" s="876"/>
      <c r="VQM8" s="876"/>
      <c r="VQN8" s="876"/>
      <c r="VQO8" s="876"/>
      <c r="VQP8" s="877"/>
      <c r="VQQ8" s="876"/>
      <c r="VQR8" s="876"/>
      <c r="VQS8" s="876"/>
      <c r="VQT8" s="876"/>
      <c r="VQU8" s="876"/>
      <c r="VQV8" s="876"/>
      <c r="VQW8" s="877"/>
      <c r="VQX8" s="876"/>
      <c r="VQY8" s="876"/>
      <c r="VQZ8" s="876"/>
      <c r="VRA8" s="876"/>
      <c r="VRB8" s="876"/>
      <c r="VRC8" s="876"/>
      <c r="VRD8" s="877"/>
      <c r="VRE8" s="876"/>
      <c r="VRF8" s="876"/>
      <c r="VRG8" s="876"/>
      <c r="VRH8" s="876"/>
      <c r="VRI8" s="876"/>
      <c r="VRJ8" s="876"/>
      <c r="VRK8" s="877"/>
      <c r="VRL8" s="876"/>
      <c r="VRM8" s="876"/>
      <c r="VRN8" s="876"/>
      <c r="VRO8" s="876"/>
      <c r="VRP8" s="876"/>
      <c r="VRQ8" s="876"/>
      <c r="VRR8" s="877"/>
      <c r="VRS8" s="876"/>
      <c r="VRT8" s="876"/>
      <c r="VRU8" s="876"/>
      <c r="VRV8" s="876"/>
      <c r="VRW8" s="876"/>
      <c r="VRX8" s="876"/>
      <c r="VRY8" s="877"/>
      <c r="VRZ8" s="876"/>
      <c r="VSA8" s="876"/>
      <c r="VSB8" s="876"/>
      <c r="VSC8" s="876"/>
      <c r="VSD8" s="876"/>
      <c r="VSE8" s="876"/>
      <c r="VSF8" s="877"/>
      <c r="VSG8" s="876"/>
      <c r="VSH8" s="876"/>
      <c r="VSI8" s="876"/>
      <c r="VSJ8" s="876"/>
      <c r="VSK8" s="876"/>
      <c r="VSL8" s="876"/>
      <c r="VSM8" s="877"/>
      <c r="VSN8" s="876"/>
      <c r="VSO8" s="876"/>
      <c r="VSP8" s="876"/>
      <c r="VSQ8" s="876"/>
      <c r="VSR8" s="876"/>
      <c r="VSS8" s="876"/>
      <c r="VST8" s="877"/>
      <c r="VSU8" s="876"/>
      <c r="VSV8" s="876"/>
      <c r="VSW8" s="876"/>
      <c r="VSX8" s="876"/>
      <c r="VSY8" s="876"/>
      <c r="VSZ8" s="876"/>
      <c r="VTA8" s="877"/>
      <c r="VTB8" s="876"/>
      <c r="VTC8" s="876"/>
      <c r="VTD8" s="876"/>
      <c r="VTE8" s="876"/>
      <c r="VTF8" s="876"/>
      <c r="VTG8" s="876"/>
      <c r="VTH8" s="877"/>
      <c r="VTI8" s="876"/>
      <c r="VTJ8" s="876"/>
      <c r="VTK8" s="876"/>
      <c r="VTL8" s="876"/>
      <c r="VTM8" s="876"/>
      <c r="VTN8" s="876"/>
      <c r="VTO8" s="877"/>
      <c r="VTP8" s="876"/>
      <c r="VTQ8" s="876"/>
      <c r="VTR8" s="876"/>
      <c r="VTS8" s="876"/>
      <c r="VTT8" s="876"/>
      <c r="VTU8" s="876"/>
      <c r="VTV8" s="877"/>
      <c r="VTW8" s="876"/>
      <c r="VTX8" s="876"/>
      <c r="VTY8" s="876"/>
      <c r="VTZ8" s="876"/>
      <c r="VUA8" s="876"/>
      <c r="VUB8" s="876"/>
      <c r="VUC8" s="877"/>
      <c r="VUD8" s="876"/>
      <c r="VUE8" s="876"/>
      <c r="VUF8" s="876"/>
      <c r="VUG8" s="876"/>
      <c r="VUH8" s="876"/>
      <c r="VUI8" s="876"/>
      <c r="VUJ8" s="877"/>
      <c r="VUK8" s="876"/>
      <c r="VUL8" s="876"/>
      <c r="VUM8" s="876"/>
      <c r="VUN8" s="876"/>
      <c r="VUO8" s="876"/>
      <c r="VUP8" s="876"/>
      <c r="VUQ8" s="877"/>
      <c r="VUR8" s="876"/>
      <c r="VUS8" s="876"/>
      <c r="VUT8" s="876"/>
      <c r="VUU8" s="876"/>
      <c r="VUV8" s="876"/>
      <c r="VUW8" s="876"/>
      <c r="VUX8" s="877"/>
      <c r="VUY8" s="876"/>
      <c r="VUZ8" s="876"/>
      <c r="VVA8" s="876"/>
      <c r="VVB8" s="876"/>
      <c r="VVC8" s="876"/>
      <c r="VVD8" s="876"/>
      <c r="VVE8" s="877"/>
      <c r="VVF8" s="876"/>
      <c r="VVG8" s="876"/>
      <c r="VVH8" s="876"/>
      <c r="VVI8" s="876"/>
      <c r="VVJ8" s="876"/>
      <c r="VVK8" s="876"/>
      <c r="VVL8" s="877"/>
      <c r="VVM8" s="876"/>
      <c r="VVN8" s="876"/>
      <c r="VVO8" s="876"/>
      <c r="VVP8" s="876"/>
      <c r="VVQ8" s="876"/>
      <c r="VVR8" s="876"/>
      <c r="VVS8" s="877"/>
      <c r="VVT8" s="876"/>
      <c r="VVU8" s="876"/>
      <c r="VVV8" s="876"/>
      <c r="VVW8" s="876"/>
      <c r="VVX8" s="876"/>
      <c r="VVY8" s="876"/>
      <c r="VVZ8" s="877"/>
      <c r="VWA8" s="876"/>
      <c r="VWB8" s="876"/>
      <c r="VWC8" s="876"/>
      <c r="VWD8" s="876"/>
      <c r="VWE8" s="876"/>
      <c r="VWF8" s="876"/>
      <c r="VWG8" s="877"/>
      <c r="VWH8" s="876"/>
      <c r="VWI8" s="876"/>
      <c r="VWJ8" s="876"/>
      <c r="VWK8" s="876"/>
      <c r="VWL8" s="876"/>
      <c r="VWM8" s="876"/>
      <c r="VWN8" s="877"/>
      <c r="VWO8" s="876"/>
      <c r="VWP8" s="876"/>
      <c r="VWQ8" s="876"/>
      <c r="VWR8" s="876"/>
      <c r="VWS8" s="876"/>
      <c r="VWT8" s="876"/>
      <c r="VWU8" s="877"/>
      <c r="VWV8" s="876"/>
      <c r="VWW8" s="876"/>
      <c r="VWX8" s="876"/>
      <c r="VWY8" s="876"/>
      <c r="VWZ8" s="876"/>
      <c r="VXA8" s="876"/>
      <c r="VXB8" s="877"/>
      <c r="VXC8" s="876"/>
      <c r="VXD8" s="876"/>
      <c r="VXE8" s="876"/>
      <c r="VXF8" s="876"/>
      <c r="VXG8" s="876"/>
      <c r="VXH8" s="876"/>
      <c r="VXI8" s="877"/>
      <c r="VXJ8" s="876"/>
      <c r="VXK8" s="876"/>
      <c r="VXL8" s="876"/>
      <c r="VXM8" s="876"/>
      <c r="VXN8" s="876"/>
      <c r="VXO8" s="876"/>
      <c r="VXP8" s="877"/>
      <c r="VXQ8" s="876"/>
      <c r="VXR8" s="876"/>
      <c r="VXS8" s="876"/>
      <c r="VXT8" s="876"/>
      <c r="VXU8" s="876"/>
      <c r="VXV8" s="876"/>
      <c r="VXW8" s="877"/>
      <c r="VXX8" s="876"/>
      <c r="VXY8" s="876"/>
      <c r="VXZ8" s="876"/>
      <c r="VYA8" s="876"/>
      <c r="VYB8" s="876"/>
      <c r="VYC8" s="876"/>
      <c r="VYD8" s="877"/>
      <c r="VYE8" s="876"/>
      <c r="VYF8" s="876"/>
      <c r="VYG8" s="876"/>
      <c r="VYH8" s="876"/>
      <c r="VYI8" s="876"/>
      <c r="VYJ8" s="876"/>
      <c r="VYK8" s="877"/>
      <c r="VYL8" s="876"/>
      <c r="VYM8" s="876"/>
      <c r="VYN8" s="876"/>
      <c r="VYO8" s="876"/>
      <c r="VYP8" s="876"/>
      <c r="VYQ8" s="876"/>
      <c r="VYR8" s="877"/>
      <c r="VYS8" s="876"/>
      <c r="VYT8" s="876"/>
      <c r="VYU8" s="876"/>
      <c r="VYV8" s="876"/>
      <c r="VYW8" s="876"/>
      <c r="VYX8" s="876"/>
      <c r="VYY8" s="877"/>
      <c r="VYZ8" s="876"/>
      <c r="VZA8" s="876"/>
      <c r="VZB8" s="876"/>
      <c r="VZC8" s="876"/>
      <c r="VZD8" s="876"/>
      <c r="VZE8" s="876"/>
      <c r="VZF8" s="877"/>
      <c r="VZG8" s="876"/>
      <c r="VZH8" s="876"/>
      <c r="VZI8" s="876"/>
      <c r="VZJ8" s="876"/>
      <c r="VZK8" s="876"/>
      <c r="VZL8" s="876"/>
      <c r="VZM8" s="877"/>
      <c r="VZN8" s="876"/>
      <c r="VZO8" s="876"/>
      <c r="VZP8" s="876"/>
      <c r="VZQ8" s="876"/>
      <c r="VZR8" s="876"/>
      <c r="VZS8" s="876"/>
      <c r="VZT8" s="877"/>
      <c r="VZU8" s="876"/>
      <c r="VZV8" s="876"/>
      <c r="VZW8" s="876"/>
      <c r="VZX8" s="876"/>
      <c r="VZY8" s="876"/>
      <c r="VZZ8" s="876"/>
      <c r="WAA8" s="877"/>
      <c r="WAB8" s="876"/>
      <c r="WAC8" s="876"/>
      <c r="WAD8" s="876"/>
      <c r="WAE8" s="876"/>
      <c r="WAF8" s="876"/>
      <c r="WAG8" s="876"/>
      <c r="WAH8" s="877"/>
      <c r="WAI8" s="876"/>
      <c r="WAJ8" s="876"/>
      <c r="WAK8" s="876"/>
      <c r="WAL8" s="876"/>
      <c r="WAM8" s="876"/>
      <c r="WAN8" s="876"/>
      <c r="WAO8" s="877"/>
      <c r="WAP8" s="876"/>
      <c r="WAQ8" s="876"/>
      <c r="WAR8" s="876"/>
      <c r="WAS8" s="876"/>
      <c r="WAT8" s="876"/>
      <c r="WAU8" s="876"/>
      <c r="WAV8" s="877"/>
      <c r="WAW8" s="876"/>
      <c r="WAX8" s="876"/>
      <c r="WAY8" s="876"/>
      <c r="WAZ8" s="876"/>
      <c r="WBA8" s="876"/>
      <c r="WBB8" s="876"/>
      <c r="WBC8" s="877"/>
      <c r="WBD8" s="876"/>
      <c r="WBE8" s="876"/>
      <c r="WBF8" s="876"/>
      <c r="WBG8" s="876"/>
      <c r="WBH8" s="876"/>
      <c r="WBI8" s="876"/>
      <c r="WBJ8" s="877"/>
      <c r="WBK8" s="876"/>
      <c r="WBL8" s="876"/>
      <c r="WBM8" s="876"/>
      <c r="WBN8" s="876"/>
      <c r="WBO8" s="876"/>
      <c r="WBP8" s="876"/>
      <c r="WBQ8" s="877"/>
      <c r="WBR8" s="876"/>
      <c r="WBS8" s="876"/>
      <c r="WBT8" s="876"/>
      <c r="WBU8" s="876"/>
      <c r="WBV8" s="876"/>
      <c r="WBW8" s="876"/>
      <c r="WBX8" s="877"/>
      <c r="WBY8" s="876"/>
      <c r="WBZ8" s="876"/>
      <c r="WCA8" s="876"/>
      <c r="WCB8" s="876"/>
      <c r="WCC8" s="876"/>
      <c r="WCD8" s="876"/>
      <c r="WCE8" s="877"/>
      <c r="WCF8" s="876"/>
      <c r="WCG8" s="876"/>
      <c r="WCH8" s="876"/>
      <c r="WCI8" s="876"/>
      <c r="WCJ8" s="876"/>
      <c r="WCK8" s="876"/>
      <c r="WCL8" s="877"/>
      <c r="WCM8" s="876"/>
      <c r="WCN8" s="876"/>
      <c r="WCO8" s="876"/>
      <c r="WCP8" s="876"/>
      <c r="WCQ8" s="876"/>
      <c r="WCR8" s="876"/>
      <c r="WCS8" s="877"/>
      <c r="WCT8" s="876"/>
      <c r="WCU8" s="876"/>
      <c r="WCV8" s="876"/>
      <c r="WCW8" s="876"/>
      <c r="WCX8" s="876"/>
      <c r="WCY8" s="876"/>
      <c r="WCZ8" s="877"/>
      <c r="WDA8" s="876"/>
      <c r="WDB8" s="876"/>
      <c r="WDC8" s="876"/>
      <c r="WDD8" s="876"/>
      <c r="WDE8" s="876"/>
      <c r="WDF8" s="876"/>
      <c r="WDG8" s="877"/>
      <c r="WDH8" s="876"/>
      <c r="WDI8" s="876"/>
      <c r="WDJ8" s="876"/>
      <c r="WDK8" s="876"/>
      <c r="WDL8" s="876"/>
      <c r="WDM8" s="876"/>
      <c r="WDN8" s="877"/>
      <c r="WDO8" s="876"/>
      <c r="WDP8" s="876"/>
      <c r="WDQ8" s="876"/>
      <c r="WDR8" s="876"/>
      <c r="WDS8" s="876"/>
      <c r="WDT8" s="876"/>
      <c r="WDU8" s="877"/>
      <c r="WDV8" s="876"/>
      <c r="WDW8" s="876"/>
      <c r="WDX8" s="876"/>
      <c r="WDY8" s="876"/>
      <c r="WDZ8" s="876"/>
      <c r="WEA8" s="876"/>
      <c r="WEB8" s="877"/>
      <c r="WEC8" s="876"/>
      <c r="WED8" s="876"/>
      <c r="WEE8" s="876"/>
      <c r="WEF8" s="876"/>
      <c r="WEG8" s="876"/>
      <c r="WEH8" s="876"/>
      <c r="WEI8" s="877"/>
      <c r="WEJ8" s="876"/>
      <c r="WEK8" s="876"/>
      <c r="WEL8" s="876"/>
      <c r="WEM8" s="876"/>
      <c r="WEN8" s="876"/>
      <c r="WEO8" s="876"/>
      <c r="WEP8" s="877"/>
      <c r="WEQ8" s="876"/>
      <c r="WER8" s="876"/>
      <c r="WES8" s="876"/>
      <c r="WET8" s="876"/>
      <c r="WEU8" s="876"/>
      <c r="WEV8" s="876"/>
      <c r="WEW8" s="877"/>
      <c r="WEX8" s="876"/>
      <c r="WEY8" s="876"/>
      <c r="WEZ8" s="876"/>
      <c r="WFA8" s="876"/>
      <c r="WFB8" s="876"/>
      <c r="WFC8" s="876"/>
      <c r="WFD8" s="877"/>
      <c r="WFE8" s="876"/>
      <c r="WFF8" s="876"/>
      <c r="WFG8" s="876"/>
      <c r="WFH8" s="876"/>
      <c r="WFI8" s="876"/>
      <c r="WFJ8" s="876"/>
      <c r="WFK8" s="877"/>
      <c r="WFL8" s="876"/>
      <c r="WFM8" s="876"/>
      <c r="WFN8" s="876"/>
      <c r="WFO8" s="876"/>
      <c r="WFP8" s="876"/>
      <c r="WFQ8" s="876"/>
      <c r="WFR8" s="877"/>
      <c r="WFS8" s="876"/>
      <c r="WFT8" s="876"/>
      <c r="WFU8" s="876"/>
      <c r="WFV8" s="876"/>
      <c r="WFW8" s="876"/>
      <c r="WFX8" s="876"/>
      <c r="WFY8" s="877"/>
      <c r="WFZ8" s="876"/>
      <c r="WGA8" s="876"/>
      <c r="WGB8" s="876"/>
      <c r="WGC8" s="876"/>
      <c r="WGD8" s="876"/>
      <c r="WGE8" s="876"/>
      <c r="WGF8" s="877"/>
      <c r="WGG8" s="876"/>
      <c r="WGH8" s="876"/>
      <c r="WGI8" s="876"/>
      <c r="WGJ8" s="876"/>
      <c r="WGK8" s="876"/>
      <c r="WGL8" s="876"/>
      <c r="WGM8" s="877"/>
      <c r="WGN8" s="876"/>
      <c r="WGO8" s="876"/>
      <c r="WGP8" s="876"/>
      <c r="WGQ8" s="876"/>
      <c r="WGR8" s="876"/>
      <c r="WGS8" s="876"/>
      <c r="WGT8" s="877"/>
      <c r="WGU8" s="876"/>
      <c r="WGV8" s="876"/>
      <c r="WGW8" s="876"/>
      <c r="WGX8" s="876"/>
      <c r="WGY8" s="876"/>
      <c r="WGZ8" s="876"/>
      <c r="WHA8" s="877"/>
      <c r="WHB8" s="876"/>
      <c r="WHC8" s="876"/>
      <c r="WHD8" s="876"/>
      <c r="WHE8" s="876"/>
      <c r="WHF8" s="876"/>
      <c r="WHG8" s="876"/>
      <c r="WHH8" s="877"/>
      <c r="WHI8" s="876"/>
      <c r="WHJ8" s="876"/>
      <c r="WHK8" s="876"/>
      <c r="WHL8" s="876"/>
      <c r="WHM8" s="876"/>
      <c r="WHN8" s="876"/>
      <c r="WHO8" s="877"/>
      <c r="WHP8" s="876"/>
      <c r="WHQ8" s="876"/>
      <c r="WHR8" s="876"/>
      <c r="WHS8" s="876"/>
      <c r="WHT8" s="876"/>
      <c r="WHU8" s="876"/>
      <c r="WHV8" s="877"/>
      <c r="WHW8" s="876"/>
      <c r="WHX8" s="876"/>
      <c r="WHY8" s="876"/>
      <c r="WHZ8" s="876"/>
      <c r="WIA8" s="876"/>
      <c r="WIB8" s="876"/>
      <c r="WIC8" s="877"/>
      <c r="WID8" s="876"/>
      <c r="WIE8" s="876"/>
      <c r="WIF8" s="876"/>
      <c r="WIG8" s="876"/>
      <c r="WIH8" s="876"/>
      <c r="WII8" s="876"/>
      <c r="WIJ8" s="877"/>
      <c r="WIK8" s="876"/>
      <c r="WIL8" s="876"/>
      <c r="WIM8" s="876"/>
      <c r="WIN8" s="876"/>
      <c r="WIO8" s="876"/>
      <c r="WIP8" s="876"/>
      <c r="WIQ8" s="877"/>
      <c r="WIR8" s="876"/>
      <c r="WIS8" s="876"/>
      <c r="WIT8" s="876"/>
      <c r="WIU8" s="876"/>
      <c r="WIV8" s="876"/>
      <c r="WIW8" s="876"/>
      <c r="WIX8" s="877"/>
      <c r="WIY8" s="876"/>
      <c r="WIZ8" s="876"/>
      <c r="WJA8" s="876"/>
      <c r="WJB8" s="876"/>
      <c r="WJC8" s="876"/>
      <c r="WJD8" s="876"/>
      <c r="WJE8" s="877"/>
      <c r="WJF8" s="876"/>
      <c r="WJG8" s="876"/>
      <c r="WJH8" s="876"/>
      <c r="WJI8" s="876"/>
      <c r="WJJ8" s="876"/>
      <c r="WJK8" s="876"/>
      <c r="WJL8" s="877"/>
      <c r="WJM8" s="876"/>
      <c r="WJN8" s="876"/>
      <c r="WJO8" s="876"/>
      <c r="WJP8" s="876"/>
      <c r="WJQ8" s="876"/>
      <c r="WJR8" s="876"/>
      <c r="WJS8" s="877"/>
      <c r="WJT8" s="876"/>
      <c r="WJU8" s="876"/>
      <c r="WJV8" s="876"/>
      <c r="WJW8" s="876"/>
      <c r="WJX8" s="876"/>
      <c r="WJY8" s="876"/>
      <c r="WJZ8" s="877"/>
      <c r="WKA8" s="876"/>
      <c r="WKB8" s="876"/>
      <c r="WKC8" s="876"/>
      <c r="WKD8" s="876"/>
      <c r="WKE8" s="876"/>
      <c r="WKF8" s="876"/>
      <c r="WKG8" s="877"/>
      <c r="WKH8" s="876"/>
      <c r="WKI8" s="876"/>
      <c r="WKJ8" s="876"/>
      <c r="WKK8" s="876"/>
      <c r="WKL8" s="876"/>
      <c r="WKM8" s="876"/>
      <c r="WKN8" s="877"/>
      <c r="WKO8" s="876"/>
      <c r="WKP8" s="876"/>
      <c r="WKQ8" s="876"/>
      <c r="WKR8" s="876"/>
      <c r="WKS8" s="876"/>
      <c r="WKT8" s="876"/>
      <c r="WKU8" s="877"/>
      <c r="WKV8" s="876"/>
      <c r="WKW8" s="876"/>
      <c r="WKX8" s="876"/>
      <c r="WKY8" s="876"/>
      <c r="WKZ8" s="876"/>
      <c r="WLA8" s="876"/>
      <c r="WLB8" s="877"/>
      <c r="WLC8" s="876"/>
      <c r="WLD8" s="876"/>
      <c r="WLE8" s="876"/>
      <c r="WLF8" s="876"/>
      <c r="WLG8" s="876"/>
      <c r="WLH8" s="876"/>
      <c r="WLI8" s="877"/>
      <c r="WLJ8" s="876"/>
      <c r="WLK8" s="876"/>
      <c r="WLL8" s="876"/>
      <c r="WLM8" s="876"/>
      <c r="WLN8" s="876"/>
      <c r="WLO8" s="876"/>
      <c r="WLP8" s="877"/>
      <c r="WLQ8" s="876"/>
      <c r="WLR8" s="876"/>
      <c r="WLS8" s="876"/>
      <c r="WLT8" s="876"/>
      <c r="WLU8" s="876"/>
      <c r="WLV8" s="876"/>
      <c r="WLW8" s="877"/>
      <c r="WLX8" s="876"/>
      <c r="WLY8" s="876"/>
      <c r="WLZ8" s="876"/>
      <c r="WMA8" s="876"/>
      <c r="WMB8" s="876"/>
      <c r="WMC8" s="876"/>
      <c r="WMD8" s="877"/>
      <c r="WME8" s="876"/>
      <c r="WMF8" s="876"/>
      <c r="WMG8" s="876"/>
      <c r="WMH8" s="876"/>
      <c r="WMI8" s="876"/>
      <c r="WMJ8" s="876"/>
      <c r="WMK8" s="877"/>
      <c r="WML8" s="876"/>
      <c r="WMM8" s="876"/>
      <c r="WMN8" s="876"/>
      <c r="WMO8" s="876"/>
      <c r="WMP8" s="876"/>
      <c r="WMQ8" s="876"/>
      <c r="WMR8" s="877"/>
      <c r="WMS8" s="876"/>
      <c r="WMT8" s="876"/>
      <c r="WMU8" s="876"/>
      <c r="WMV8" s="876"/>
      <c r="WMW8" s="876"/>
      <c r="WMX8" s="876"/>
      <c r="WMY8" s="877"/>
      <c r="WMZ8" s="876"/>
      <c r="WNA8" s="876"/>
      <c r="WNB8" s="876"/>
      <c r="WNC8" s="876"/>
      <c r="WND8" s="876"/>
      <c r="WNE8" s="876"/>
      <c r="WNF8" s="877"/>
      <c r="WNG8" s="876"/>
      <c r="WNH8" s="876"/>
      <c r="WNI8" s="876"/>
      <c r="WNJ8" s="876"/>
      <c r="WNK8" s="876"/>
      <c r="WNL8" s="876"/>
      <c r="WNM8" s="877"/>
      <c r="WNN8" s="876"/>
      <c r="WNO8" s="876"/>
      <c r="WNP8" s="876"/>
      <c r="WNQ8" s="876"/>
      <c r="WNR8" s="876"/>
      <c r="WNS8" s="876"/>
      <c r="WNT8" s="877"/>
      <c r="WNU8" s="876"/>
      <c r="WNV8" s="876"/>
      <c r="WNW8" s="876"/>
      <c r="WNX8" s="876"/>
      <c r="WNY8" s="876"/>
      <c r="WNZ8" s="876"/>
      <c r="WOA8" s="877"/>
      <c r="WOB8" s="876"/>
      <c r="WOC8" s="876"/>
      <c r="WOD8" s="876"/>
      <c r="WOE8" s="876"/>
      <c r="WOF8" s="876"/>
      <c r="WOG8" s="876"/>
      <c r="WOH8" s="877"/>
      <c r="WOI8" s="876"/>
      <c r="WOJ8" s="876"/>
      <c r="WOK8" s="876"/>
      <c r="WOL8" s="876"/>
      <c r="WOM8" s="876"/>
      <c r="WON8" s="876"/>
      <c r="WOO8" s="877"/>
      <c r="WOP8" s="876"/>
      <c r="WOQ8" s="876"/>
      <c r="WOR8" s="876"/>
      <c r="WOS8" s="876"/>
      <c r="WOT8" s="876"/>
      <c r="WOU8" s="876"/>
      <c r="WOV8" s="877"/>
      <c r="WOW8" s="876"/>
      <c r="WOX8" s="876"/>
      <c r="WOY8" s="876"/>
      <c r="WOZ8" s="876"/>
      <c r="WPA8" s="876"/>
      <c r="WPB8" s="876"/>
      <c r="WPC8" s="877"/>
      <c r="WPD8" s="876"/>
      <c r="WPE8" s="876"/>
      <c r="WPF8" s="876"/>
      <c r="WPG8" s="876"/>
      <c r="WPH8" s="876"/>
      <c r="WPI8" s="876"/>
      <c r="WPJ8" s="877"/>
      <c r="WPK8" s="876"/>
      <c r="WPL8" s="876"/>
      <c r="WPM8" s="876"/>
      <c r="WPN8" s="876"/>
      <c r="WPO8" s="876"/>
      <c r="WPP8" s="876"/>
      <c r="WPQ8" s="877"/>
      <c r="WPR8" s="876"/>
      <c r="WPS8" s="876"/>
      <c r="WPT8" s="876"/>
      <c r="WPU8" s="876"/>
      <c r="WPV8" s="876"/>
      <c r="WPW8" s="876"/>
      <c r="WPX8" s="877"/>
      <c r="WPY8" s="876"/>
      <c r="WPZ8" s="876"/>
      <c r="WQA8" s="876"/>
      <c r="WQB8" s="876"/>
      <c r="WQC8" s="876"/>
      <c r="WQD8" s="876"/>
      <c r="WQE8" s="877"/>
      <c r="WQF8" s="876"/>
      <c r="WQG8" s="876"/>
      <c r="WQH8" s="876"/>
      <c r="WQI8" s="876"/>
      <c r="WQJ8" s="876"/>
      <c r="WQK8" s="876"/>
      <c r="WQL8" s="877"/>
      <c r="WQM8" s="876"/>
      <c r="WQN8" s="876"/>
      <c r="WQO8" s="876"/>
      <c r="WQP8" s="876"/>
      <c r="WQQ8" s="876"/>
      <c r="WQR8" s="876"/>
      <c r="WQS8" s="877"/>
      <c r="WQT8" s="876"/>
      <c r="WQU8" s="876"/>
      <c r="WQV8" s="876"/>
      <c r="WQW8" s="876"/>
      <c r="WQX8" s="876"/>
      <c r="WQY8" s="876"/>
      <c r="WQZ8" s="877"/>
      <c r="WRA8" s="876"/>
      <c r="WRB8" s="876"/>
      <c r="WRC8" s="876"/>
      <c r="WRD8" s="876"/>
      <c r="WRE8" s="876"/>
      <c r="WRF8" s="876"/>
      <c r="WRG8" s="877"/>
      <c r="WRH8" s="876"/>
      <c r="WRI8" s="876"/>
      <c r="WRJ8" s="876"/>
      <c r="WRK8" s="876"/>
      <c r="WRL8" s="876"/>
      <c r="WRM8" s="876"/>
      <c r="WRN8" s="877"/>
      <c r="WRO8" s="876"/>
      <c r="WRP8" s="876"/>
      <c r="WRQ8" s="876"/>
      <c r="WRR8" s="876"/>
      <c r="WRS8" s="876"/>
      <c r="WRT8" s="876"/>
      <c r="WRU8" s="877"/>
      <c r="WRV8" s="876"/>
      <c r="WRW8" s="876"/>
      <c r="WRX8" s="876"/>
      <c r="WRY8" s="876"/>
      <c r="WRZ8" s="876"/>
      <c r="WSA8" s="876"/>
      <c r="WSB8" s="877"/>
      <c r="WSC8" s="876"/>
      <c r="WSD8" s="876"/>
      <c r="WSE8" s="876"/>
      <c r="WSF8" s="876"/>
      <c r="WSG8" s="876"/>
      <c r="WSH8" s="876"/>
      <c r="WSI8" s="877"/>
      <c r="WSJ8" s="876"/>
      <c r="WSK8" s="876"/>
      <c r="WSL8" s="876"/>
      <c r="WSM8" s="876"/>
      <c r="WSN8" s="876"/>
      <c r="WSO8" s="876"/>
      <c r="WSP8" s="877"/>
      <c r="WSQ8" s="876"/>
      <c r="WSR8" s="876"/>
      <c r="WSS8" s="876"/>
      <c r="WST8" s="876"/>
      <c r="WSU8" s="876"/>
      <c r="WSV8" s="876"/>
      <c r="WSW8" s="877"/>
      <c r="WSX8" s="876"/>
      <c r="WSY8" s="876"/>
      <c r="WSZ8" s="876"/>
      <c r="WTA8" s="876"/>
      <c r="WTB8" s="876"/>
      <c r="WTC8" s="876"/>
      <c r="WTD8" s="877"/>
      <c r="WTE8" s="876"/>
      <c r="WTF8" s="876"/>
      <c r="WTG8" s="876"/>
      <c r="WTH8" s="876"/>
      <c r="WTI8" s="876"/>
      <c r="WTJ8" s="876"/>
      <c r="WTK8" s="877"/>
      <c r="WTL8" s="876"/>
      <c r="WTM8" s="876"/>
      <c r="WTN8" s="876"/>
      <c r="WTO8" s="876"/>
      <c r="WTP8" s="876"/>
      <c r="WTQ8" s="876"/>
      <c r="WTR8" s="877"/>
      <c r="WTS8" s="876"/>
      <c r="WTT8" s="876"/>
      <c r="WTU8" s="876"/>
      <c r="WTV8" s="876"/>
      <c r="WTW8" s="876"/>
      <c r="WTX8" s="876"/>
      <c r="WTY8" s="877"/>
      <c r="WTZ8" s="876"/>
      <c r="WUA8" s="876"/>
      <c r="WUB8" s="876"/>
      <c r="WUC8" s="876"/>
      <c r="WUD8" s="876"/>
      <c r="WUE8" s="876"/>
      <c r="WUF8" s="877"/>
      <c r="WUG8" s="876"/>
      <c r="WUH8" s="876"/>
      <c r="WUI8" s="876"/>
      <c r="WUJ8" s="876"/>
      <c r="WUK8" s="876"/>
      <c r="WUL8" s="876"/>
      <c r="WUM8" s="877"/>
      <c r="WUN8" s="876"/>
      <c r="WUO8" s="876"/>
      <c r="WUP8" s="876"/>
      <c r="WUQ8" s="876"/>
      <c r="WUR8" s="876"/>
      <c r="WUS8" s="876"/>
      <c r="WUT8" s="877"/>
      <c r="WUU8" s="876"/>
      <c r="WUV8" s="876"/>
      <c r="WUW8" s="876"/>
      <c r="WUX8" s="876"/>
      <c r="WUY8" s="876"/>
      <c r="WUZ8" s="876"/>
      <c r="WVA8" s="877"/>
      <c r="WVB8" s="876"/>
      <c r="WVC8" s="876"/>
      <c r="WVD8" s="876"/>
      <c r="WVE8" s="876"/>
      <c r="WVF8" s="876"/>
      <c r="WVG8" s="876"/>
      <c r="WVH8" s="877"/>
      <c r="WVI8" s="876"/>
      <c r="WVJ8" s="876"/>
      <c r="WVK8" s="876"/>
      <c r="WVL8" s="876"/>
      <c r="WVM8" s="876"/>
      <c r="WVN8" s="876"/>
      <c r="WVO8" s="877"/>
      <c r="WVP8" s="876"/>
      <c r="WVQ8" s="876"/>
      <c r="WVR8" s="876"/>
      <c r="WVS8" s="876"/>
      <c r="WVT8" s="876"/>
      <c r="WVU8" s="876"/>
      <c r="WVV8" s="877"/>
      <c r="WVW8" s="876"/>
      <c r="WVX8" s="876"/>
      <c r="WVY8" s="876"/>
      <c r="WVZ8" s="876"/>
      <c r="WWA8" s="876"/>
      <c r="WWB8" s="876"/>
      <c r="WWC8" s="877"/>
      <c r="WWD8" s="876"/>
      <c r="WWE8" s="876"/>
      <c r="WWF8" s="876"/>
      <c r="WWG8" s="876"/>
      <c r="WWH8" s="876"/>
      <c r="WWI8" s="876"/>
      <c r="WWJ8" s="877"/>
      <c r="WWK8" s="876"/>
      <c r="WWL8" s="876"/>
      <c r="WWM8" s="876"/>
      <c r="WWN8" s="876"/>
      <c r="WWO8" s="876"/>
      <c r="WWP8" s="876"/>
      <c r="WWQ8" s="877"/>
      <c r="WWR8" s="876"/>
      <c r="WWS8" s="876"/>
      <c r="WWT8" s="876"/>
      <c r="WWU8" s="876"/>
      <c r="WWV8" s="876"/>
      <c r="WWW8" s="876"/>
      <c r="WWX8" s="877"/>
      <c r="WWY8" s="876"/>
      <c r="WWZ8" s="876"/>
      <c r="WXA8" s="876"/>
      <c r="WXB8" s="876"/>
      <c r="WXC8" s="876"/>
      <c r="WXD8" s="876"/>
      <c r="WXE8" s="877"/>
      <c r="WXF8" s="876"/>
      <c r="WXG8" s="876"/>
      <c r="WXH8" s="876"/>
      <c r="WXI8" s="876"/>
      <c r="WXJ8" s="876"/>
      <c r="WXK8" s="876"/>
      <c r="WXL8" s="877"/>
      <c r="WXM8" s="876"/>
      <c r="WXN8" s="876"/>
      <c r="WXO8" s="876"/>
      <c r="WXP8" s="876"/>
      <c r="WXQ8" s="876"/>
      <c r="WXR8" s="876"/>
      <c r="WXS8" s="877"/>
      <c r="WXT8" s="876"/>
      <c r="WXU8" s="876"/>
      <c r="WXV8" s="876"/>
      <c r="WXW8" s="876"/>
      <c r="WXX8" s="876"/>
      <c r="WXY8" s="876"/>
      <c r="WXZ8" s="877"/>
      <c r="WYA8" s="876"/>
      <c r="WYB8" s="876"/>
      <c r="WYC8" s="876"/>
      <c r="WYD8" s="876"/>
      <c r="WYE8" s="876"/>
      <c r="WYF8" s="876"/>
      <c r="WYG8" s="877"/>
      <c r="WYH8" s="876"/>
      <c r="WYI8" s="876"/>
      <c r="WYJ8" s="876"/>
      <c r="WYK8" s="876"/>
      <c r="WYL8" s="876"/>
      <c r="WYM8" s="876"/>
      <c r="WYN8" s="877"/>
      <c r="WYO8" s="876"/>
      <c r="WYP8" s="876"/>
      <c r="WYQ8" s="876"/>
      <c r="WYR8" s="876"/>
      <c r="WYS8" s="876"/>
      <c r="WYT8" s="876"/>
      <c r="WYU8" s="877"/>
      <c r="WYV8" s="876"/>
      <c r="WYW8" s="876"/>
      <c r="WYX8" s="876"/>
      <c r="WYY8" s="876"/>
      <c r="WYZ8" s="876"/>
      <c r="WZA8" s="876"/>
      <c r="WZB8" s="877"/>
      <c r="WZC8" s="876"/>
      <c r="WZD8" s="876"/>
      <c r="WZE8" s="876"/>
      <c r="WZF8" s="876"/>
      <c r="WZG8" s="876"/>
      <c r="WZH8" s="876"/>
      <c r="WZI8" s="877"/>
      <c r="WZJ8" s="876"/>
      <c r="WZK8" s="876"/>
      <c r="WZL8" s="876"/>
      <c r="WZM8" s="876"/>
      <c r="WZN8" s="876"/>
      <c r="WZO8" s="876"/>
      <c r="WZP8" s="877"/>
      <c r="WZQ8" s="876"/>
      <c r="WZR8" s="876"/>
      <c r="WZS8" s="876"/>
      <c r="WZT8" s="876"/>
      <c r="WZU8" s="876"/>
      <c r="WZV8" s="876"/>
      <c r="WZW8" s="877"/>
      <c r="WZX8" s="876"/>
      <c r="WZY8" s="876"/>
      <c r="WZZ8" s="876"/>
      <c r="XAA8" s="876"/>
      <c r="XAB8" s="876"/>
      <c r="XAC8" s="876"/>
      <c r="XAD8" s="877"/>
      <c r="XAE8" s="876"/>
      <c r="XAF8" s="876"/>
      <c r="XAG8" s="876"/>
      <c r="XAH8" s="876"/>
      <c r="XAI8" s="876"/>
      <c r="XAJ8" s="876"/>
      <c r="XAK8" s="877"/>
      <c r="XAL8" s="876"/>
      <c r="XAM8" s="876"/>
      <c r="XAN8" s="876"/>
      <c r="XAO8" s="876"/>
      <c r="XAP8" s="876"/>
      <c r="XAQ8" s="876"/>
      <c r="XAR8" s="877"/>
      <c r="XAS8" s="876"/>
      <c r="XAT8" s="876"/>
      <c r="XAU8" s="876"/>
      <c r="XAV8" s="876"/>
      <c r="XAW8" s="876"/>
      <c r="XAX8" s="876"/>
      <c r="XAY8" s="877"/>
      <c r="XAZ8" s="876"/>
      <c r="XBA8" s="876"/>
      <c r="XBB8" s="876"/>
      <c r="XBC8" s="876"/>
      <c r="XBD8" s="876"/>
      <c r="XBE8" s="876"/>
      <c r="XBF8" s="877"/>
      <c r="XBG8" s="876"/>
      <c r="XBH8" s="876"/>
      <c r="XBI8" s="876"/>
      <c r="XBJ8" s="876"/>
      <c r="XBK8" s="876"/>
      <c r="XBL8" s="876"/>
      <c r="XBM8" s="877"/>
      <c r="XBN8" s="876"/>
      <c r="XBO8" s="876"/>
      <c r="XBP8" s="876"/>
      <c r="XBQ8" s="876"/>
      <c r="XBR8" s="876"/>
      <c r="XBS8" s="876"/>
      <c r="XBT8" s="877"/>
      <c r="XBU8" s="876"/>
      <c r="XBV8" s="876"/>
      <c r="XBW8" s="876"/>
      <c r="XBX8" s="876"/>
      <c r="XBY8" s="876"/>
      <c r="XBZ8" s="876"/>
      <c r="XCA8" s="877"/>
      <c r="XCB8" s="876"/>
      <c r="XCC8" s="876"/>
      <c r="XCD8" s="876"/>
      <c r="XCE8" s="876"/>
      <c r="XCF8" s="876"/>
      <c r="XCG8" s="876"/>
      <c r="XCH8" s="877"/>
      <c r="XCI8" s="876"/>
      <c r="XCJ8" s="876"/>
      <c r="XCK8" s="876"/>
      <c r="XCL8" s="876"/>
      <c r="XCM8" s="876"/>
      <c r="XCN8" s="876"/>
      <c r="XCO8" s="877"/>
      <c r="XCP8" s="876"/>
      <c r="XCQ8" s="876"/>
      <c r="XCR8" s="876"/>
      <c r="XCS8" s="876"/>
      <c r="XCT8" s="876"/>
      <c r="XCU8" s="876"/>
      <c r="XCV8" s="877"/>
      <c r="XCW8" s="876"/>
      <c r="XCX8" s="876"/>
      <c r="XCY8" s="876"/>
      <c r="XCZ8" s="876"/>
      <c r="XDA8" s="876"/>
      <c r="XDB8" s="876"/>
      <c r="XDC8" s="877"/>
      <c r="XDD8" s="876"/>
      <c r="XDE8" s="876"/>
      <c r="XDF8" s="876"/>
      <c r="XDG8" s="876"/>
      <c r="XDH8" s="876"/>
      <c r="XDI8" s="876"/>
      <c r="XDJ8" s="877"/>
      <c r="XDK8" s="876"/>
      <c r="XDL8" s="876"/>
      <c r="XDM8" s="876"/>
      <c r="XDN8" s="876"/>
      <c r="XDO8" s="876"/>
      <c r="XDP8" s="876"/>
      <c r="XDQ8" s="877"/>
      <c r="XDR8" s="876"/>
      <c r="XDS8" s="876"/>
      <c r="XDT8" s="876"/>
      <c r="XDU8" s="876"/>
      <c r="XDV8" s="876"/>
      <c r="XDW8" s="876"/>
      <c r="XDX8" s="877"/>
      <c r="XDY8" s="876"/>
      <c r="XDZ8" s="876"/>
      <c r="XEA8" s="876"/>
      <c r="XEB8" s="876"/>
      <c r="XEC8" s="876"/>
      <c r="XED8" s="876"/>
      <c r="XEE8" s="877"/>
      <c r="XEF8" s="876"/>
      <c r="XEG8" s="876"/>
      <c r="XEH8" s="876"/>
      <c r="XEI8" s="876"/>
      <c r="XEJ8" s="876"/>
      <c r="XEK8" s="876"/>
      <c r="XEL8" s="877"/>
      <c r="XEM8" s="876"/>
      <c r="XEN8" s="876"/>
      <c r="XEO8" s="876"/>
      <c r="XEP8" s="876"/>
      <c r="XEQ8" s="876"/>
      <c r="XER8" s="876"/>
      <c r="XES8" s="877"/>
      <c r="XET8" s="876"/>
      <c r="XEU8" s="876"/>
      <c r="XEV8" s="876"/>
      <c r="XEW8" s="876"/>
      <c r="XEX8" s="876"/>
      <c r="XEY8" s="876"/>
      <c r="XEZ8" s="877"/>
      <c r="XFA8" s="876"/>
      <c r="XFB8" s="876"/>
      <c r="XFC8" s="876"/>
      <c r="XFD8" s="876"/>
    </row>
    <row r="9" spans="1:16384" s="312" customFormat="1" ht="33.75" customHeight="1">
      <c r="A9" s="828" t="s">
        <v>1119</v>
      </c>
      <c r="B9" s="878"/>
      <c r="C9" s="878"/>
      <c r="D9" s="878"/>
      <c r="E9" s="878"/>
      <c r="F9" s="878"/>
      <c r="G9" s="830"/>
      <c r="H9" s="24"/>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6"/>
      <c r="CA9" s="876"/>
      <c r="CB9" s="876"/>
      <c r="CC9" s="876"/>
      <c r="CD9" s="876"/>
      <c r="CE9" s="876"/>
      <c r="CF9" s="877"/>
      <c r="CG9" s="876"/>
      <c r="CH9" s="876"/>
      <c r="CI9" s="876"/>
      <c r="CJ9" s="876"/>
      <c r="CK9" s="876"/>
      <c r="CL9" s="876"/>
      <c r="CM9" s="877"/>
      <c r="CN9" s="876"/>
      <c r="CO9" s="876"/>
      <c r="CP9" s="876"/>
      <c r="CQ9" s="876"/>
      <c r="CR9" s="876"/>
      <c r="CS9" s="876"/>
      <c r="CT9" s="877"/>
      <c r="CU9" s="876"/>
      <c r="CV9" s="876"/>
      <c r="CW9" s="876"/>
      <c r="CX9" s="876"/>
      <c r="CY9" s="876"/>
      <c r="CZ9" s="876"/>
      <c r="DA9" s="877"/>
      <c r="DB9" s="876"/>
      <c r="DC9" s="876"/>
      <c r="DD9" s="876"/>
      <c r="DE9" s="876"/>
      <c r="DF9" s="876"/>
      <c r="DG9" s="876"/>
      <c r="DH9" s="877"/>
      <c r="DI9" s="876"/>
      <c r="DJ9" s="876"/>
      <c r="DK9" s="876"/>
      <c r="DL9" s="876"/>
      <c r="DM9" s="876"/>
      <c r="DN9" s="876"/>
      <c r="DO9" s="877"/>
      <c r="DP9" s="876"/>
      <c r="DQ9" s="876"/>
      <c r="DR9" s="876"/>
      <c r="DS9" s="876"/>
      <c r="DT9" s="876"/>
      <c r="DU9" s="876"/>
      <c r="DV9" s="877"/>
      <c r="DW9" s="876"/>
      <c r="DX9" s="876"/>
      <c r="DY9" s="876"/>
      <c r="DZ9" s="876"/>
      <c r="EA9" s="876"/>
      <c r="EB9" s="876"/>
      <c r="EC9" s="877"/>
      <c r="ED9" s="876"/>
      <c r="EE9" s="876"/>
      <c r="EF9" s="876"/>
      <c r="EG9" s="876"/>
      <c r="EH9" s="876"/>
      <c r="EI9" s="876"/>
      <c r="EJ9" s="877"/>
      <c r="EK9" s="876"/>
      <c r="EL9" s="876"/>
      <c r="EM9" s="876"/>
      <c r="EN9" s="876"/>
      <c r="EO9" s="876"/>
      <c r="EP9" s="876"/>
      <c r="EQ9" s="877"/>
      <c r="ER9" s="876"/>
      <c r="ES9" s="876"/>
      <c r="ET9" s="876"/>
      <c r="EU9" s="876"/>
      <c r="EV9" s="876"/>
      <c r="EW9" s="876"/>
      <c r="EX9" s="877"/>
      <c r="EY9" s="876"/>
      <c r="EZ9" s="876"/>
      <c r="FA9" s="876"/>
      <c r="FB9" s="876"/>
      <c r="FC9" s="876"/>
      <c r="FD9" s="876"/>
      <c r="FE9" s="877"/>
      <c r="FF9" s="876"/>
      <c r="FG9" s="876"/>
      <c r="FH9" s="876"/>
      <c r="FI9" s="876"/>
      <c r="FJ9" s="876"/>
      <c r="FK9" s="876"/>
      <c r="FL9" s="877"/>
      <c r="FM9" s="876"/>
      <c r="FN9" s="876"/>
      <c r="FO9" s="876"/>
      <c r="FP9" s="876"/>
      <c r="FQ9" s="876"/>
      <c r="FR9" s="876"/>
      <c r="FS9" s="877"/>
      <c r="FT9" s="876"/>
      <c r="FU9" s="876"/>
      <c r="FV9" s="876"/>
      <c r="FW9" s="876"/>
      <c r="FX9" s="876"/>
      <c r="FY9" s="876"/>
      <c r="FZ9" s="877"/>
      <c r="GA9" s="876"/>
      <c r="GB9" s="876"/>
      <c r="GC9" s="876"/>
      <c r="GD9" s="876"/>
      <c r="GE9" s="876"/>
      <c r="GF9" s="876"/>
      <c r="GG9" s="877"/>
      <c r="GH9" s="876"/>
      <c r="GI9" s="876"/>
      <c r="GJ9" s="876"/>
      <c r="GK9" s="876"/>
      <c r="GL9" s="876"/>
      <c r="GM9" s="876"/>
      <c r="GN9" s="877"/>
      <c r="GO9" s="876"/>
      <c r="GP9" s="876"/>
      <c r="GQ9" s="876"/>
      <c r="GR9" s="876"/>
      <c r="GS9" s="876"/>
      <c r="GT9" s="876"/>
      <c r="GU9" s="877"/>
      <c r="GV9" s="876"/>
      <c r="GW9" s="876"/>
      <c r="GX9" s="876"/>
      <c r="GY9" s="876"/>
      <c r="GZ9" s="876"/>
      <c r="HA9" s="876"/>
      <c r="HB9" s="877"/>
      <c r="HC9" s="876"/>
      <c r="HD9" s="876"/>
      <c r="HE9" s="876"/>
      <c r="HF9" s="876"/>
      <c r="HG9" s="876"/>
      <c r="HH9" s="876"/>
      <c r="HI9" s="877"/>
      <c r="HJ9" s="876"/>
      <c r="HK9" s="876"/>
      <c r="HL9" s="876"/>
      <c r="HM9" s="876"/>
      <c r="HN9" s="876"/>
      <c r="HO9" s="876"/>
      <c r="HP9" s="877"/>
      <c r="HQ9" s="876"/>
      <c r="HR9" s="876"/>
      <c r="HS9" s="876"/>
      <c r="HT9" s="876"/>
      <c r="HU9" s="876"/>
      <c r="HV9" s="876"/>
      <c r="HW9" s="877"/>
      <c r="HX9" s="876"/>
      <c r="HY9" s="876"/>
      <c r="HZ9" s="876"/>
      <c r="IA9" s="876"/>
      <c r="IB9" s="876"/>
      <c r="IC9" s="876"/>
      <c r="ID9" s="877"/>
      <c r="IE9" s="876"/>
      <c r="IF9" s="876"/>
      <c r="IG9" s="876"/>
      <c r="IH9" s="876"/>
      <c r="II9" s="876"/>
      <c r="IJ9" s="876"/>
      <c r="IK9" s="877"/>
      <c r="IL9" s="876"/>
      <c r="IM9" s="876"/>
      <c r="IN9" s="876"/>
      <c r="IO9" s="876"/>
      <c r="IP9" s="876"/>
      <c r="IQ9" s="876"/>
      <c r="IR9" s="877"/>
      <c r="IS9" s="876"/>
      <c r="IT9" s="876"/>
      <c r="IU9" s="876"/>
      <c r="IV9" s="876"/>
      <c r="IW9" s="876"/>
      <c r="IX9" s="876"/>
      <c r="IY9" s="877"/>
      <c r="IZ9" s="876"/>
      <c r="JA9" s="876"/>
      <c r="JB9" s="876"/>
      <c r="JC9" s="876"/>
      <c r="JD9" s="876"/>
      <c r="JE9" s="876"/>
      <c r="JF9" s="877"/>
      <c r="JG9" s="876"/>
      <c r="JH9" s="876"/>
      <c r="JI9" s="876"/>
      <c r="JJ9" s="876"/>
      <c r="JK9" s="876"/>
      <c r="JL9" s="876"/>
      <c r="JM9" s="877"/>
      <c r="JN9" s="876"/>
      <c r="JO9" s="876"/>
      <c r="JP9" s="876"/>
      <c r="JQ9" s="876"/>
      <c r="JR9" s="876"/>
      <c r="JS9" s="876"/>
      <c r="JT9" s="877"/>
      <c r="JU9" s="876"/>
      <c r="JV9" s="876"/>
      <c r="JW9" s="876"/>
      <c r="JX9" s="876"/>
      <c r="JY9" s="876"/>
      <c r="JZ9" s="876"/>
      <c r="KA9" s="877"/>
      <c r="KB9" s="876"/>
      <c r="KC9" s="876"/>
      <c r="KD9" s="876"/>
      <c r="KE9" s="876"/>
      <c r="KF9" s="876"/>
      <c r="KG9" s="876"/>
      <c r="KH9" s="877"/>
      <c r="KI9" s="876"/>
      <c r="KJ9" s="876"/>
      <c r="KK9" s="876"/>
      <c r="KL9" s="876"/>
      <c r="KM9" s="876"/>
      <c r="KN9" s="876"/>
      <c r="KO9" s="877"/>
      <c r="KP9" s="876"/>
      <c r="KQ9" s="876"/>
      <c r="KR9" s="876"/>
      <c r="KS9" s="876"/>
      <c r="KT9" s="876"/>
      <c r="KU9" s="876"/>
      <c r="KV9" s="877"/>
      <c r="KW9" s="876"/>
      <c r="KX9" s="876"/>
      <c r="KY9" s="876"/>
      <c r="KZ9" s="876"/>
      <c r="LA9" s="876"/>
      <c r="LB9" s="876"/>
      <c r="LC9" s="877"/>
      <c r="LD9" s="876"/>
      <c r="LE9" s="876"/>
      <c r="LF9" s="876"/>
      <c r="LG9" s="876"/>
      <c r="LH9" s="876"/>
      <c r="LI9" s="876"/>
      <c r="LJ9" s="877"/>
      <c r="LK9" s="876"/>
      <c r="LL9" s="876"/>
      <c r="LM9" s="876"/>
      <c r="LN9" s="876"/>
      <c r="LO9" s="876"/>
      <c r="LP9" s="876"/>
      <c r="LQ9" s="877"/>
      <c r="LR9" s="876"/>
      <c r="LS9" s="876"/>
      <c r="LT9" s="876"/>
      <c r="LU9" s="876"/>
      <c r="LV9" s="876"/>
      <c r="LW9" s="876"/>
      <c r="LX9" s="877"/>
      <c r="LY9" s="876"/>
      <c r="LZ9" s="876"/>
      <c r="MA9" s="876"/>
      <c r="MB9" s="876"/>
      <c r="MC9" s="876"/>
      <c r="MD9" s="876"/>
      <c r="ME9" s="877"/>
      <c r="MF9" s="876"/>
      <c r="MG9" s="876"/>
      <c r="MH9" s="876"/>
      <c r="MI9" s="876"/>
      <c r="MJ9" s="876"/>
      <c r="MK9" s="876"/>
      <c r="ML9" s="877"/>
      <c r="MM9" s="876"/>
      <c r="MN9" s="876"/>
      <c r="MO9" s="876"/>
      <c r="MP9" s="876"/>
      <c r="MQ9" s="876"/>
      <c r="MR9" s="876"/>
      <c r="MS9" s="877"/>
      <c r="MT9" s="876"/>
      <c r="MU9" s="876"/>
      <c r="MV9" s="876"/>
      <c r="MW9" s="876"/>
      <c r="MX9" s="876"/>
      <c r="MY9" s="876"/>
      <c r="MZ9" s="877"/>
      <c r="NA9" s="876"/>
      <c r="NB9" s="876"/>
      <c r="NC9" s="876"/>
      <c r="ND9" s="876"/>
      <c r="NE9" s="876"/>
      <c r="NF9" s="876"/>
      <c r="NG9" s="877"/>
      <c r="NH9" s="876"/>
      <c r="NI9" s="876"/>
      <c r="NJ9" s="876"/>
      <c r="NK9" s="876"/>
      <c r="NL9" s="876"/>
      <c r="NM9" s="876"/>
      <c r="NN9" s="877"/>
      <c r="NO9" s="876"/>
      <c r="NP9" s="876"/>
      <c r="NQ9" s="876"/>
      <c r="NR9" s="876"/>
      <c r="NS9" s="876"/>
      <c r="NT9" s="876"/>
      <c r="NU9" s="877"/>
      <c r="NV9" s="876"/>
      <c r="NW9" s="876"/>
      <c r="NX9" s="876"/>
      <c r="NY9" s="876"/>
      <c r="NZ9" s="876"/>
      <c r="OA9" s="876"/>
      <c r="OB9" s="877"/>
      <c r="OC9" s="876"/>
      <c r="OD9" s="876"/>
      <c r="OE9" s="876"/>
      <c r="OF9" s="876"/>
      <c r="OG9" s="876"/>
      <c r="OH9" s="876"/>
      <c r="OI9" s="877"/>
      <c r="OJ9" s="876"/>
      <c r="OK9" s="876"/>
      <c r="OL9" s="876"/>
      <c r="OM9" s="876"/>
      <c r="ON9" s="876"/>
      <c r="OO9" s="876"/>
      <c r="OP9" s="877"/>
      <c r="OQ9" s="876"/>
      <c r="OR9" s="876"/>
      <c r="OS9" s="876"/>
      <c r="OT9" s="876"/>
      <c r="OU9" s="876"/>
      <c r="OV9" s="876"/>
      <c r="OW9" s="877"/>
      <c r="OX9" s="876"/>
      <c r="OY9" s="876"/>
      <c r="OZ9" s="876"/>
      <c r="PA9" s="876"/>
      <c r="PB9" s="876"/>
      <c r="PC9" s="876"/>
      <c r="PD9" s="877"/>
      <c r="PE9" s="876"/>
      <c r="PF9" s="876"/>
      <c r="PG9" s="876"/>
      <c r="PH9" s="876"/>
      <c r="PI9" s="876"/>
      <c r="PJ9" s="876"/>
      <c r="PK9" s="877"/>
      <c r="PL9" s="876"/>
      <c r="PM9" s="876"/>
      <c r="PN9" s="876"/>
      <c r="PO9" s="876"/>
      <c r="PP9" s="876"/>
      <c r="PQ9" s="876"/>
      <c r="PR9" s="877"/>
      <c r="PS9" s="876"/>
      <c r="PT9" s="876"/>
      <c r="PU9" s="876"/>
      <c r="PV9" s="876"/>
      <c r="PW9" s="876"/>
      <c r="PX9" s="876"/>
      <c r="PY9" s="877"/>
      <c r="PZ9" s="876"/>
      <c r="QA9" s="876"/>
      <c r="QB9" s="876"/>
      <c r="QC9" s="876"/>
      <c r="QD9" s="876"/>
      <c r="QE9" s="876"/>
      <c r="QF9" s="877"/>
      <c r="QG9" s="876"/>
      <c r="QH9" s="876"/>
      <c r="QI9" s="876"/>
      <c r="QJ9" s="876"/>
      <c r="QK9" s="876"/>
      <c r="QL9" s="876"/>
      <c r="QM9" s="877"/>
      <c r="QN9" s="876"/>
      <c r="QO9" s="876"/>
      <c r="QP9" s="876"/>
      <c r="QQ9" s="876"/>
      <c r="QR9" s="876"/>
      <c r="QS9" s="876"/>
      <c r="QT9" s="877"/>
      <c r="QU9" s="876"/>
      <c r="QV9" s="876"/>
      <c r="QW9" s="876"/>
      <c r="QX9" s="876"/>
      <c r="QY9" s="876"/>
      <c r="QZ9" s="876"/>
      <c r="RA9" s="877"/>
      <c r="RB9" s="876"/>
      <c r="RC9" s="876"/>
      <c r="RD9" s="876"/>
      <c r="RE9" s="876"/>
      <c r="RF9" s="876"/>
      <c r="RG9" s="876"/>
      <c r="RH9" s="877"/>
      <c r="RI9" s="876"/>
      <c r="RJ9" s="876"/>
      <c r="RK9" s="876"/>
      <c r="RL9" s="876"/>
      <c r="RM9" s="876"/>
      <c r="RN9" s="876"/>
      <c r="RO9" s="877"/>
      <c r="RP9" s="876"/>
      <c r="RQ9" s="876"/>
      <c r="RR9" s="876"/>
      <c r="RS9" s="876"/>
      <c r="RT9" s="876"/>
      <c r="RU9" s="876"/>
      <c r="RV9" s="877"/>
      <c r="RW9" s="876"/>
      <c r="RX9" s="876"/>
      <c r="RY9" s="876"/>
      <c r="RZ9" s="876"/>
      <c r="SA9" s="876"/>
      <c r="SB9" s="876"/>
      <c r="SC9" s="877"/>
      <c r="SD9" s="876"/>
      <c r="SE9" s="876"/>
      <c r="SF9" s="876"/>
      <c r="SG9" s="876"/>
      <c r="SH9" s="876"/>
      <c r="SI9" s="876"/>
      <c r="SJ9" s="877"/>
      <c r="SK9" s="876"/>
      <c r="SL9" s="876"/>
      <c r="SM9" s="876"/>
      <c r="SN9" s="876"/>
      <c r="SO9" s="876"/>
      <c r="SP9" s="876"/>
      <c r="SQ9" s="877"/>
      <c r="SR9" s="876"/>
      <c r="SS9" s="876"/>
      <c r="ST9" s="876"/>
      <c r="SU9" s="876"/>
      <c r="SV9" s="876"/>
      <c r="SW9" s="876"/>
      <c r="SX9" s="877"/>
      <c r="SY9" s="876"/>
      <c r="SZ9" s="876"/>
      <c r="TA9" s="876"/>
      <c r="TB9" s="876"/>
      <c r="TC9" s="876"/>
      <c r="TD9" s="876"/>
      <c r="TE9" s="877"/>
      <c r="TF9" s="876"/>
      <c r="TG9" s="876"/>
      <c r="TH9" s="876"/>
      <c r="TI9" s="876"/>
      <c r="TJ9" s="876"/>
      <c r="TK9" s="876"/>
      <c r="TL9" s="877"/>
      <c r="TM9" s="876"/>
      <c r="TN9" s="876"/>
      <c r="TO9" s="876"/>
      <c r="TP9" s="876"/>
      <c r="TQ9" s="876"/>
      <c r="TR9" s="876"/>
      <c r="TS9" s="877"/>
      <c r="TT9" s="876"/>
      <c r="TU9" s="876"/>
      <c r="TV9" s="876"/>
      <c r="TW9" s="876"/>
      <c r="TX9" s="876"/>
      <c r="TY9" s="876"/>
      <c r="TZ9" s="877"/>
      <c r="UA9" s="876"/>
      <c r="UB9" s="876"/>
      <c r="UC9" s="876"/>
      <c r="UD9" s="876"/>
      <c r="UE9" s="876"/>
      <c r="UF9" s="876"/>
      <c r="UG9" s="877"/>
      <c r="UH9" s="876"/>
      <c r="UI9" s="876"/>
      <c r="UJ9" s="876"/>
      <c r="UK9" s="876"/>
      <c r="UL9" s="876"/>
      <c r="UM9" s="876"/>
      <c r="UN9" s="877"/>
      <c r="UO9" s="876"/>
      <c r="UP9" s="876"/>
      <c r="UQ9" s="876"/>
      <c r="UR9" s="876"/>
      <c r="US9" s="876"/>
      <c r="UT9" s="876"/>
      <c r="UU9" s="877"/>
      <c r="UV9" s="876"/>
      <c r="UW9" s="876"/>
      <c r="UX9" s="876"/>
      <c r="UY9" s="876"/>
      <c r="UZ9" s="876"/>
      <c r="VA9" s="876"/>
      <c r="VB9" s="877"/>
      <c r="VC9" s="876"/>
      <c r="VD9" s="876"/>
      <c r="VE9" s="876"/>
      <c r="VF9" s="876"/>
      <c r="VG9" s="876"/>
      <c r="VH9" s="876"/>
      <c r="VI9" s="877"/>
      <c r="VJ9" s="876"/>
      <c r="VK9" s="876"/>
      <c r="VL9" s="876"/>
      <c r="VM9" s="876"/>
      <c r="VN9" s="876"/>
      <c r="VO9" s="876"/>
      <c r="VP9" s="877"/>
      <c r="VQ9" s="876"/>
      <c r="VR9" s="876"/>
      <c r="VS9" s="876"/>
      <c r="VT9" s="876"/>
      <c r="VU9" s="876"/>
      <c r="VV9" s="876"/>
      <c r="VW9" s="877"/>
      <c r="VX9" s="876"/>
      <c r="VY9" s="876"/>
      <c r="VZ9" s="876"/>
      <c r="WA9" s="876"/>
      <c r="WB9" s="876"/>
      <c r="WC9" s="876"/>
      <c r="WD9" s="877"/>
      <c r="WE9" s="876"/>
      <c r="WF9" s="876"/>
      <c r="WG9" s="876"/>
      <c r="WH9" s="876"/>
      <c r="WI9" s="876"/>
      <c r="WJ9" s="876"/>
      <c r="WK9" s="877"/>
      <c r="WL9" s="876"/>
      <c r="WM9" s="876"/>
      <c r="WN9" s="876"/>
      <c r="WO9" s="876"/>
      <c r="WP9" s="876"/>
      <c r="WQ9" s="876"/>
      <c r="WR9" s="877"/>
      <c r="WS9" s="876"/>
      <c r="WT9" s="876"/>
      <c r="WU9" s="876"/>
      <c r="WV9" s="876"/>
      <c r="WW9" s="876"/>
      <c r="WX9" s="876"/>
      <c r="WY9" s="877"/>
      <c r="WZ9" s="876"/>
      <c r="XA9" s="876"/>
      <c r="XB9" s="876"/>
      <c r="XC9" s="876"/>
      <c r="XD9" s="876"/>
      <c r="XE9" s="876"/>
      <c r="XF9" s="877"/>
      <c r="XG9" s="876"/>
      <c r="XH9" s="876"/>
      <c r="XI9" s="876"/>
      <c r="XJ9" s="876"/>
      <c r="XK9" s="876"/>
      <c r="XL9" s="876"/>
      <c r="XM9" s="877"/>
      <c r="XN9" s="876"/>
      <c r="XO9" s="876"/>
      <c r="XP9" s="876"/>
      <c r="XQ9" s="876"/>
      <c r="XR9" s="876"/>
      <c r="XS9" s="876"/>
      <c r="XT9" s="877"/>
      <c r="XU9" s="876"/>
      <c r="XV9" s="876"/>
      <c r="XW9" s="876"/>
      <c r="XX9" s="876"/>
      <c r="XY9" s="876"/>
      <c r="XZ9" s="876"/>
      <c r="YA9" s="877"/>
      <c r="YB9" s="876"/>
      <c r="YC9" s="876"/>
      <c r="YD9" s="876"/>
      <c r="YE9" s="876"/>
      <c r="YF9" s="876"/>
      <c r="YG9" s="876"/>
      <c r="YH9" s="877"/>
      <c r="YI9" s="876"/>
      <c r="YJ9" s="876"/>
      <c r="YK9" s="876"/>
      <c r="YL9" s="876"/>
      <c r="YM9" s="876"/>
      <c r="YN9" s="876"/>
      <c r="YO9" s="877"/>
      <c r="YP9" s="876"/>
      <c r="YQ9" s="876"/>
      <c r="YR9" s="876"/>
      <c r="YS9" s="876"/>
      <c r="YT9" s="876"/>
      <c r="YU9" s="876"/>
      <c r="YV9" s="877"/>
      <c r="YW9" s="876"/>
      <c r="YX9" s="876"/>
      <c r="YY9" s="876"/>
      <c r="YZ9" s="876"/>
      <c r="ZA9" s="876"/>
      <c r="ZB9" s="876"/>
      <c r="ZC9" s="877"/>
      <c r="ZD9" s="876"/>
      <c r="ZE9" s="876"/>
      <c r="ZF9" s="876"/>
      <c r="ZG9" s="876"/>
      <c r="ZH9" s="876"/>
      <c r="ZI9" s="876"/>
      <c r="ZJ9" s="877"/>
      <c r="ZK9" s="876"/>
      <c r="ZL9" s="876"/>
      <c r="ZM9" s="876"/>
      <c r="ZN9" s="876"/>
      <c r="ZO9" s="876"/>
      <c r="ZP9" s="876"/>
      <c r="ZQ9" s="877"/>
      <c r="ZR9" s="876"/>
      <c r="ZS9" s="876"/>
      <c r="ZT9" s="876"/>
      <c r="ZU9" s="876"/>
      <c r="ZV9" s="876"/>
      <c r="ZW9" s="876"/>
      <c r="ZX9" s="877"/>
      <c r="ZY9" s="876"/>
      <c r="ZZ9" s="876"/>
      <c r="AAA9" s="876"/>
      <c r="AAB9" s="876"/>
      <c r="AAC9" s="876"/>
      <c r="AAD9" s="876"/>
      <c r="AAE9" s="877"/>
      <c r="AAF9" s="876"/>
      <c r="AAG9" s="876"/>
      <c r="AAH9" s="876"/>
      <c r="AAI9" s="876"/>
      <c r="AAJ9" s="876"/>
      <c r="AAK9" s="876"/>
      <c r="AAL9" s="877"/>
      <c r="AAM9" s="876"/>
      <c r="AAN9" s="876"/>
      <c r="AAO9" s="876"/>
      <c r="AAP9" s="876"/>
      <c r="AAQ9" s="876"/>
      <c r="AAR9" s="876"/>
      <c r="AAS9" s="877"/>
      <c r="AAT9" s="876"/>
      <c r="AAU9" s="876"/>
      <c r="AAV9" s="876"/>
      <c r="AAW9" s="876"/>
      <c r="AAX9" s="876"/>
      <c r="AAY9" s="876"/>
      <c r="AAZ9" s="877"/>
      <c r="ABA9" s="876"/>
      <c r="ABB9" s="876"/>
      <c r="ABC9" s="876"/>
      <c r="ABD9" s="876"/>
      <c r="ABE9" s="876"/>
      <c r="ABF9" s="876"/>
      <c r="ABG9" s="877"/>
      <c r="ABH9" s="876"/>
      <c r="ABI9" s="876"/>
      <c r="ABJ9" s="876"/>
      <c r="ABK9" s="876"/>
      <c r="ABL9" s="876"/>
      <c r="ABM9" s="876"/>
      <c r="ABN9" s="877"/>
      <c r="ABO9" s="876"/>
      <c r="ABP9" s="876"/>
      <c r="ABQ9" s="876"/>
      <c r="ABR9" s="876"/>
      <c r="ABS9" s="876"/>
      <c r="ABT9" s="876"/>
      <c r="ABU9" s="877"/>
      <c r="ABV9" s="876"/>
      <c r="ABW9" s="876"/>
      <c r="ABX9" s="876"/>
      <c r="ABY9" s="876"/>
      <c r="ABZ9" s="876"/>
      <c r="ACA9" s="876"/>
      <c r="ACB9" s="877"/>
      <c r="ACC9" s="876"/>
      <c r="ACD9" s="876"/>
      <c r="ACE9" s="876"/>
      <c r="ACF9" s="876"/>
      <c r="ACG9" s="876"/>
      <c r="ACH9" s="876"/>
      <c r="ACI9" s="877"/>
      <c r="ACJ9" s="876"/>
      <c r="ACK9" s="876"/>
      <c r="ACL9" s="876"/>
      <c r="ACM9" s="876"/>
      <c r="ACN9" s="876"/>
      <c r="ACO9" s="876"/>
      <c r="ACP9" s="877"/>
      <c r="ACQ9" s="876"/>
      <c r="ACR9" s="876"/>
      <c r="ACS9" s="876"/>
      <c r="ACT9" s="876"/>
      <c r="ACU9" s="876"/>
      <c r="ACV9" s="876"/>
      <c r="ACW9" s="877"/>
      <c r="ACX9" s="876"/>
      <c r="ACY9" s="876"/>
      <c r="ACZ9" s="876"/>
      <c r="ADA9" s="876"/>
      <c r="ADB9" s="876"/>
      <c r="ADC9" s="876"/>
      <c r="ADD9" s="877"/>
      <c r="ADE9" s="876"/>
      <c r="ADF9" s="876"/>
      <c r="ADG9" s="876"/>
      <c r="ADH9" s="876"/>
      <c r="ADI9" s="876"/>
      <c r="ADJ9" s="876"/>
      <c r="ADK9" s="877"/>
      <c r="ADL9" s="876"/>
      <c r="ADM9" s="876"/>
      <c r="ADN9" s="876"/>
      <c r="ADO9" s="876"/>
      <c r="ADP9" s="876"/>
      <c r="ADQ9" s="876"/>
      <c r="ADR9" s="877"/>
      <c r="ADS9" s="876"/>
      <c r="ADT9" s="876"/>
      <c r="ADU9" s="876"/>
      <c r="ADV9" s="876"/>
      <c r="ADW9" s="876"/>
      <c r="ADX9" s="876"/>
      <c r="ADY9" s="877"/>
      <c r="ADZ9" s="876"/>
      <c r="AEA9" s="876"/>
      <c r="AEB9" s="876"/>
      <c r="AEC9" s="876"/>
      <c r="AED9" s="876"/>
      <c r="AEE9" s="876"/>
      <c r="AEF9" s="877"/>
      <c r="AEG9" s="876"/>
      <c r="AEH9" s="876"/>
      <c r="AEI9" s="876"/>
      <c r="AEJ9" s="876"/>
      <c r="AEK9" s="876"/>
      <c r="AEL9" s="876"/>
      <c r="AEM9" s="877"/>
      <c r="AEN9" s="876"/>
      <c r="AEO9" s="876"/>
      <c r="AEP9" s="876"/>
      <c r="AEQ9" s="876"/>
      <c r="AER9" s="876"/>
      <c r="AES9" s="876"/>
      <c r="AET9" s="877"/>
      <c r="AEU9" s="876"/>
      <c r="AEV9" s="876"/>
      <c r="AEW9" s="876"/>
      <c r="AEX9" s="876"/>
      <c r="AEY9" s="876"/>
      <c r="AEZ9" s="876"/>
      <c r="AFA9" s="877"/>
      <c r="AFB9" s="876"/>
      <c r="AFC9" s="876"/>
      <c r="AFD9" s="876"/>
      <c r="AFE9" s="876"/>
      <c r="AFF9" s="876"/>
      <c r="AFG9" s="876"/>
      <c r="AFH9" s="877"/>
      <c r="AFI9" s="876"/>
      <c r="AFJ9" s="876"/>
      <c r="AFK9" s="876"/>
      <c r="AFL9" s="876"/>
      <c r="AFM9" s="876"/>
      <c r="AFN9" s="876"/>
      <c r="AFO9" s="877"/>
      <c r="AFP9" s="876"/>
      <c r="AFQ9" s="876"/>
      <c r="AFR9" s="876"/>
      <c r="AFS9" s="876"/>
      <c r="AFT9" s="876"/>
      <c r="AFU9" s="876"/>
      <c r="AFV9" s="877"/>
      <c r="AFW9" s="876"/>
      <c r="AFX9" s="876"/>
      <c r="AFY9" s="876"/>
      <c r="AFZ9" s="876"/>
      <c r="AGA9" s="876"/>
      <c r="AGB9" s="876"/>
      <c r="AGC9" s="877"/>
      <c r="AGD9" s="876"/>
      <c r="AGE9" s="876"/>
      <c r="AGF9" s="876"/>
      <c r="AGG9" s="876"/>
      <c r="AGH9" s="876"/>
      <c r="AGI9" s="876"/>
      <c r="AGJ9" s="877"/>
      <c r="AGK9" s="876"/>
      <c r="AGL9" s="876"/>
      <c r="AGM9" s="876"/>
      <c r="AGN9" s="876"/>
      <c r="AGO9" s="876"/>
      <c r="AGP9" s="876"/>
      <c r="AGQ9" s="877"/>
      <c r="AGR9" s="876"/>
      <c r="AGS9" s="876"/>
      <c r="AGT9" s="876"/>
      <c r="AGU9" s="876"/>
      <c r="AGV9" s="876"/>
      <c r="AGW9" s="876"/>
      <c r="AGX9" s="877"/>
      <c r="AGY9" s="876"/>
      <c r="AGZ9" s="876"/>
      <c r="AHA9" s="876"/>
      <c r="AHB9" s="876"/>
      <c r="AHC9" s="876"/>
      <c r="AHD9" s="876"/>
      <c r="AHE9" s="877"/>
      <c r="AHF9" s="876"/>
      <c r="AHG9" s="876"/>
      <c r="AHH9" s="876"/>
      <c r="AHI9" s="876"/>
      <c r="AHJ9" s="876"/>
      <c r="AHK9" s="876"/>
      <c r="AHL9" s="877"/>
      <c r="AHM9" s="876"/>
      <c r="AHN9" s="876"/>
      <c r="AHO9" s="876"/>
      <c r="AHP9" s="876"/>
      <c r="AHQ9" s="876"/>
      <c r="AHR9" s="876"/>
      <c r="AHS9" s="877"/>
      <c r="AHT9" s="876"/>
      <c r="AHU9" s="876"/>
      <c r="AHV9" s="876"/>
      <c r="AHW9" s="876"/>
      <c r="AHX9" s="876"/>
      <c r="AHY9" s="876"/>
      <c r="AHZ9" s="877"/>
      <c r="AIA9" s="876"/>
      <c r="AIB9" s="876"/>
      <c r="AIC9" s="876"/>
      <c r="AID9" s="876"/>
      <c r="AIE9" s="876"/>
      <c r="AIF9" s="876"/>
      <c r="AIG9" s="877"/>
      <c r="AIH9" s="876"/>
      <c r="AII9" s="876"/>
      <c r="AIJ9" s="876"/>
      <c r="AIK9" s="876"/>
      <c r="AIL9" s="876"/>
      <c r="AIM9" s="876"/>
      <c r="AIN9" s="877"/>
      <c r="AIO9" s="876"/>
      <c r="AIP9" s="876"/>
      <c r="AIQ9" s="876"/>
      <c r="AIR9" s="876"/>
      <c r="AIS9" s="876"/>
      <c r="AIT9" s="876"/>
      <c r="AIU9" s="877"/>
      <c r="AIV9" s="876"/>
      <c r="AIW9" s="876"/>
      <c r="AIX9" s="876"/>
      <c r="AIY9" s="876"/>
      <c r="AIZ9" s="876"/>
      <c r="AJA9" s="876"/>
      <c r="AJB9" s="877"/>
      <c r="AJC9" s="876"/>
      <c r="AJD9" s="876"/>
      <c r="AJE9" s="876"/>
      <c r="AJF9" s="876"/>
      <c r="AJG9" s="876"/>
      <c r="AJH9" s="876"/>
      <c r="AJI9" s="877"/>
      <c r="AJJ9" s="876"/>
      <c r="AJK9" s="876"/>
      <c r="AJL9" s="876"/>
      <c r="AJM9" s="876"/>
      <c r="AJN9" s="876"/>
      <c r="AJO9" s="876"/>
      <c r="AJP9" s="877"/>
      <c r="AJQ9" s="876"/>
      <c r="AJR9" s="876"/>
      <c r="AJS9" s="876"/>
      <c r="AJT9" s="876"/>
      <c r="AJU9" s="876"/>
      <c r="AJV9" s="876"/>
      <c r="AJW9" s="877"/>
      <c r="AJX9" s="876"/>
      <c r="AJY9" s="876"/>
      <c r="AJZ9" s="876"/>
      <c r="AKA9" s="876"/>
      <c r="AKB9" s="876"/>
      <c r="AKC9" s="876"/>
      <c r="AKD9" s="877"/>
      <c r="AKE9" s="876"/>
      <c r="AKF9" s="876"/>
      <c r="AKG9" s="876"/>
      <c r="AKH9" s="876"/>
      <c r="AKI9" s="876"/>
      <c r="AKJ9" s="876"/>
      <c r="AKK9" s="877"/>
      <c r="AKL9" s="876"/>
      <c r="AKM9" s="876"/>
      <c r="AKN9" s="876"/>
      <c r="AKO9" s="876"/>
      <c r="AKP9" s="876"/>
      <c r="AKQ9" s="876"/>
      <c r="AKR9" s="877"/>
      <c r="AKS9" s="876"/>
      <c r="AKT9" s="876"/>
      <c r="AKU9" s="876"/>
      <c r="AKV9" s="876"/>
      <c r="AKW9" s="876"/>
      <c r="AKX9" s="876"/>
      <c r="AKY9" s="877"/>
      <c r="AKZ9" s="876"/>
      <c r="ALA9" s="876"/>
      <c r="ALB9" s="876"/>
      <c r="ALC9" s="876"/>
      <c r="ALD9" s="876"/>
      <c r="ALE9" s="876"/>
      <c r="ALF9" s="877"/>
      <c r="ALG9" s="876"/>
      <c r="ALH9" s="876"/>
      <c r="ALI9" s="876"/>
      <c r="ALJ9" s="876"/>
      <c r="ALK9" s="876"/>
      <c r="ALL9" s="876"/>
      <c r="ALM9" s="877"/>
      <c r="ALN9" s="876"/>
      <c r="ALO9" s="876"/>
      <c r="ALP9" s="876"/>
      <c r="ALQ9" s="876"/>
      <c r="ALR9" s="876"/>
      <c r="ALS9" s="876"/>
      <c r="ALT9" s="877"/>
      <c r="ALU9" s="876"/>
      <c r="ALV9" s="876"/>
      <c r="ALW9" s="876"/>
      <c r="ALX9" s="876"/>
      <c r="ALY9" s="876"/>
      <c r="ALZ9" s="876"/>
      <c r="AMA9" s="877"/>
      <c r="AMB9" s="876"/>
      <c r="AMC9" s="876"/>
      <c r="AMD9" s="876"/>
      <c r="AME9" s="876"/>
      <c r="AMF9" s="876"/>
      <c r="AMG9" s="876"/>
      <c r="AMH9" s="877"/>
      <c r="AMI9" s="876"/>
      <c r="AMJ9" s="876"/>
      <c r="AMK9" s="876"/>
      <c r="AML9" s="876"/>
      <c r="AMM9" s="876"/>
      <c r="AMN9" s="876"/>
      <c r="AMO9" s="877"/>
      <c r="AMP9" s="876"/>
      <c r="AMQ9" s="876"/>
      <c r="AMR9" s="876"/>
      <c r="AMS9" s="876"/>
      <c r="AMT9" s="876"/>
      <c r="AMU9" s="876"/>
      <c r="AMV9" s="877"/>
      <c r="AMW9" s="876"/>
      <c r="AMX9" s="876"/>
      <c r="AMY9" s="876"/>
      <c r="AMZ9" s="876"/>
      <c r="ANA9" s="876"/>
      <c r="ANB9" s="876"/>
      <c r="ANC9" s="877"/>
      <c r="AND9" s="876"/>
      <c r="ANE9" s="876"/>
      <c r="ANF9" s="876"/>
      <c r="ANG9" s="876"/>
      <c r="ANH9" s="876"/>
      <c r="ANI9" s="876"/>
      <c r="ANJ9" s="877"/>
      <c r="ANK9" s="876"/>
      <c r="ANL9" s="876"/>
      <c r="ANM9" s="876"/>
      <c r="ANN9" s="876"/>
      <c r="ANO9" s="876"/>
      <c r="ANP9" s="876"/>
      <c r="ANQ9" s="877"/>
      <c r="ANR9" s="876"/>
      <c r="ANS9" s="876"/>
      <c r="ANT9" s="876"/>
      <c r="ANU9" s="876"/>
      <c r="ANV9" s="876"/>
      <c r="ANW9" s="876"/>
      <c r="ANX9" s="877"/>
      <c r="ANY9" s="876"/>
      <c r="ANZ9" s="876"/>
      <c r="AOA9" s="876"/>
      <c r="AOB9" s="876"/>
      <c r="AOC9" s="876"/>
      <c r="AOD9" s="876"/>
      <c r="AOE9" s="877"/>
      <c r="AOF9" s="876"/>
      <c r="AOG9" s="876"/>
      <c r="AOH9" s="876"/>
      <c r="AOI9" s="876"/>
      <c r="AOJ9" s="876"/>
      <c r="AOK9" s="876"/>
      <c r="AOL9" s="877"/>
      <c r="AOM9" s="876"/>
      <c r="AON9" s="876"/>
      <c r="AOO9" s="876"/>
      <c r="AOP9" s="876"/>
      <c r="AOQ9" s="876"/>
      <c r="AOR9" s="876"/>
      <c r="AOS9" s="877"/>
      <c r="AOT9" s="876"/>
      <c r="AOU9" s="876"/>
      <c r="AOV9" s="876"/>
      <c r="AOW9" s="876"/>
      <c r="AOX9" s="876"/>
      <c r="AOY9" s="876"/>
      <c r="AOZ9" s="877"/>
      <c r="APA9" s="876"/>
      <c r="APB9" s="876"/>
      <c r="APC9" s="876"/>
      <c r="APD9" s="876"/>
      <c r="APE9" s="876"/>
      <c r="APF9" s="876"/>
      <c r="APG9" s="877"/>
      <c r="APH9" s="876"/>
      <c r="API9" s="876"/>
      <c r="APJ9" s="876"/>
      <c r="APK9" s="876"/>
      <c r="APL9" s="876"/>
      <c r="APM9" s="876"/>
      <c r="APN9" s="877"/>
      <c r="APO9" s="876"/>
      <c r="APP9" s="876"/>
      <c r="APQ9" s="876"/>
      <c r="APR9" s="876"/>
      <c r="APS9" s="876"/>
      <c r="APT9" s="876"/>
      <c r="APU9" s="877"/>
      <c r="APV9" s="876"/>
      <c r="APW9" s="876"/>
      <c r="APX9" s="876"/>
      <c r="APY9" s="876"/>
      <c r="APZ9" s="876"/>
      <c r="AQA9" s="876"/>
      <c r="AQB9" s="877"/>
      <c r="AQC9" s="876"/>
      <c r="AQD9" s="876"/>
      <c r="AQE9" s="876"/>
      <c r="AQF9" s="876"/>
      <c r="AQG9" s="876"/>
      <c r="AQH9" s="876"/>
      <c r="AQI9" s="877"/>
      <c r="AQJ9" s="876"/>
      <c r="AQK9" s="876"/>
      <c r="AQL9" s="876"/>
      <c r="AQM9" s="876"/>
      <c r="AQN9" s="876"/>
      <c r="AQO9" s="876"/>
      <c r="AQP9" s="877"/>
      <c r="AQQ9" s="876"/>
      <c r="AQR9" s="876"/>
      <c r="AQS9" s="876"/>
      <c r="AQT9" s="876"/>
      <c r="AQU9" s="876"/>
      <c r="AQV9" s="876"/>
      <c r="AQW9" s="877"/>
      <c r="AQX9" s="876"/>
      <c r="AQY9" s="876"/>
      <c r="AQZ9" s="876"/>
      <c r="ARA9" s="876"/>
      <c r="ARB9" s="876"/>
      <c r="ARC9" s="876"/>
      <c r="ARD9" s="877"/>
      <c r="ARE9" s="876"/>
      <c r="ARF9" s="876"/>
      <c r="ARG9" s="876"/>
      <c r="ARH9" s="876"/>
      <c r="ARI9" s="876"/>
      <c r="ARJ9" s="876"/>
      <c r="ARK9" s="877"/>
      <c r="ARL9" s="876"/>
      <c r="ARM9" s="876"/>
      <c r="ARN9" s="876"/>
      <c r="ARO9" s="876"/>
      <c r="ARP9" s="876"/>
      <c r="ARQ9" s="876"/>
      <c r="ARR9" s="877"/>
      <c r="ARS9" s="876"/>
      <c r="ART9" s="876"/>
      <c r="ARU9" s="876"/>
      <c r="ARV9" s="876"/>
      <c r="ARW9" s="876"/>
      <c r="ARX9" s="876"/>
      <c r="ARY9" s="877"/>
      <c r="ARZ9" s="876"/>
      <c r="ASA9" s="876"/>
      <c r="ASB9" s="876"/>
      <c r="ASC9" s="876"/>
      <c r="ASD9" s="876"/>
      <c r="ASE9" s="876"/>
      <c r="ASF9" s="877"/>
      <c r="ASG9" s="876"/>
      <c r="ASH9" s="876"/>
      <c r="ASI9" s="876"/>
      <c r="ASJ9" s="876"/>
      <c r="ASK9" s="876"/>
      <c r="ASL9" s="876"/>
      <c r="ASM9" s="877"/>
      <c r="ASN9" s="876"/>
      <c r="ASO9" s="876"/>
      <c r="ASP9" s="876"/>
      <c r="ASQ9" s="876"/>
      <c r="ASR9" s="876"/>
      <c r="ASS9" s="876"/>
      <c r="AST9" s="877"/>
      <c r="ASU9" s="876"/>
      <c r="ASV9" s="876"/>
      <c r="ASW9" s="876"/>
      <c r="ASX9" s="876"/>
      <c r="ASY9" s="876"/>
      <c r="ASZ9" s="876"/>
      <c r="ATA9" s="877"/>
      <c r="ATB9" s="876"/>
      <c r="ATC9" s="876"/>
      <c r="ATD9" s="876"/>
      <c r="ATE9" s="876"/>
      <c r="ATF9" s="876"/>
      <c r="ATG9" s="876"/>
      <c r="ATH9" s="877"/>
      <c r="ATI9" s="876"/>
      <c r="ATJ9" s="876"/>
      <c r="ATK9" s="876"/>
      <c r="ATL9" s="876"/>
      <c r="ATM9" s="876"/>
      <c r="ATN9" s="876"/>
      <c r="ATO9" s="877"/>
      <c r="ATP9" s="876"/>
      <c r="ATQ9" s="876"/>
      <c r="ATR9" s="876"/>
      <c r="ATS9" s="876"/>
      <c r="ATT9" s="876"/>
      <c r="ATU9" s="876"/>
      <c r="ATV9" s="877"/>
      <c r="ATW9" s="876"/>
      <c r="ATX9" s="876"/>
      <c r="ATY9" s="876"/>
      <c r="ATZ9" s="876"/>
      <c r="AUA9" s="876"/>
      <c r="AUB9" s="876"/>
      <c r="AUC9" s="877"/>
      <c r="AUD9" s="876"/>
      <c r="AUE9" s="876"/>
      <c r="AUF9" s="876"/>
      <c r="AUG9" s="876"/>
      <c r="AUH9" s="876"/>
      <c r="AUI9" s="876"/>
      <c r="AUJ9" s="877"/>
      <c r="AUK9" s="876"/>
      <c r="AUL9" s="876"/>
      <c r="AUM9" s="876"/>
      <c r="AUN9" s="876"/>
      <c r="AUO9" s="876"/>
      <c r="AUP9" s="876"/>
      <c r="AUQ9" s="877"/>
      <c r="AUR9" s="876"/>
      <c r="AUS9" s="876"/>
      <c r="AUT9" s="876"/>
      <c r="AUU9" s="876"/>
      <c r="AUV9" s="876"/>
      <c r="AUW9" s="876"/>
      <c r="AUX9" s="877"/>
      <c r="AUY9" s="876"/>
      <c r="AUZ9" s="876"/>
      <c r="AVA9" s="876"/>
      <c r="AVB9" s="876"/>
      <c r="AVC9" s="876"/>
      <c r="AVD9" s="876"/>
      <c r="AVE9" s="877"/>
      <c r="AVF9" s="876"/>
      <c r="AVG9" s="876"/>
      <c r="AVH9" s="876"/>
      <c r="AVI9" s="876"/>
      <c r="AVJ9" s="876"/>
      <c r="AVK9" s="876"/>
      <c r="AVL9" s="877"/>
      <c r="AVM9" s="876"/>
      <c r="AVN9" s="876"/>
      <c r="AVO9" s="876"/>
      <c r="AVP9" s="876"/>
      <c r="AVQ9" s="876"/>
      <c r="AVR9" s="876"/>
      <c r="AVS9" s="877"/>
      <c r="AVT9" s="876"/>
      <c r="AVU9" s="876"/>
      <c r="AVV9" s="876"/>
      <c r="AVW9" s="876"/>
      <c r="AVX9" s="876"/>
      <c r="AVY9" s="876"/>
      <c r="AVZ9" s="877"/>
      <c r="AWA9" s="876"/>
      <c r="AWB9" s="876"/>
      <c r="AWC9" s="876"/>
      <c r="AWD9" s="876"/>
      <c r="AWE9" s="876"/>
      <c r="AWF9" s="876"/>
      <c r="AWG9" s="877"/>
      <c r="AWH9" s="876"/>
      <c r="AWI9" s="876"/>
      <c r="AWJ9" s="876"/>
      <c r="AWK9" s="876"/>
      <c r="AWL9" s="876"/>
      <c r="AWM9" s="876"/>
      <c r="AWN9" s="877"/>
      <c r="AWO9" s="876"/>
      <c r="AWP9" s="876"/>
      <c r="AWQ9" s="876"/>
      <c r="AWR9" s="876"/>
      <c r="AWS9" s="876"/>
      <c r="AWT9" s="876"/>
      <c r="AWU9" s="877"/>
      <c r="AWV9" s="876"/>
      <c r="AWW9" s="876"/>
      <c r="AWX9" s="876"/>
      <c r="AWY9" s="876"/>
      <c r="AWZ9" s="876"/>
      <c r="AXA9" s="876"/>
      <c r="AXB9" s="877"/>
      <c r="AXC9" s="876"/>
      <c r="AXD9" s="876"/>
      <c r="AXE9" s="876"/>
      <c r="AXF9" s="876"/>
      <c r="AXG9" s="876"/>
      <c r="AXH9" s="876"/>
      <c r="AXI9" s="877"/>
      <c r="AXJ9" s="876"/>
      <c r="AXK9" s="876"/>
      <c r="AXL9" s="876"/>
      <c r="AXM9" s="876"/>
      <c r="AXN9" s="876"/>
      <c r="AXO9" s="876"/>
      <c r="AXP9" s="877"/>
      <c r="AXQ9" s="876"/>
      <c r="AXR9" s="876"/>
      <c r="AXS9" s="876"/>
      <c r="AXT9" s="876"/>
      <c r="AXU9" s="876"/>
      <c r="AXV9" s="876"/>
      <c r="AXW9" s="877"/>
      <c r="AXX9" s="876"/>
      <c r="AXY9" s="876"/>
      <c r="AXZ9" s="876"/>
      <c r="AYA9" s="876"/>
      <c r="AYB9" s="876"/>
      <c r="AYC9" s="876"/>
      <c r="AYD9" s="877"/>
      <c r="AYE9" s="876"/>
      <c r="AYF9" s="876"/>
      <c r="AYG9" s="876"/>
      <c r="AYH9" s="876"/>
      <c r="AYI9" s="876"/>
      <c r="AYJ9" s="876"/>
      <c r="AYK9" s="877"/>
      <c r="AYL9" s="876"/>
      <c r="AYM9" s="876"/>
      <c r="AYN9" s="876"/>
      <c r="AYO9" s="876"/>
      <c r="AYP9" s="876"/>
      <c r="AYQ9" s="876"/>
      <c r="AYR9" s="877"/>
      <c r="AYS9" s="876"/>
      <c r="AYT9" s="876"/>
      <c r="AYU9" s="876"/>
      <c r="AYV9" s="876"/>
      <c r="AYW9" s="876"/>
      <c r="AYX9" s="876"/>
      <c r="AYY9" s="877"/>
      <c r="AYZ9" s="876"/>
      <c r="AZA9" s="876"/>
      <c r="AZB9" s="876"/>
      <c r="AZC9" s="876"/>
      <c r="AZD9" s="876"/>
      <c r="AZE9" s="876"/>
      <c r="AZF9" s="877"/>
      <c r="AZG9" s="876"/>
      <c r="AZH9" s="876"/>
      <c r="AZI9" s="876"/>
      <c r="AZJ9" s="876"/>
      <c r="AZK9" s="876"/>
      <c r="AZL9" s="876"/>
      <c r="AZM9" s="877"/>
      <c r="AZN9" s="876"/>
      <c r="AZO9" s="876"/>
      <c r="AZP9" s="876"/>
      <c r="AZQ9" s="876"/>
      <c r="AZR9" s="876"/>
      <c r="AZS9" s="876"/>
      <c r="AZT9" s="877"/>
      <c r="AZU9" s="876"/>
      <c r="AZV9" s="876"/>
      <c r="AZW9" s="876"/>
      <c r="AZX9" s="876"/>
      <c r="AZY9" s="876"/>
      <c r="AZZ9" s="876"/>
      <c r="BAA9" s="877"/>
      <c r="BAB9" s="876"/>
      <c r="BAC9" s="876"/>
      <c r="BAD9" s="876"/>
      <c r="BAE9" s="876"/>
      <c r="BAF9" s="876"/>
      <c r="BAG9" s="876"/>
      <c r="BAH9" s="877"/>
      <c r="BAI9" s="876"/>
      <c r="BAJ9" s="876"/>
      <c r="BAK9" s="876"/>
      <c r="BAL9" s="876"/>
      <c r="BAM9" s="876"/>
      <c r="BAN9" s="876"/>
      <c r="BAO9" s="877"/>
      <c r="BAP9" s="876"/>
      <c r="BAQ9" s="876"/>
      <c r="BAR9" s="876"/>
      <c r="BAS9" s="876"/>
      <c r="BAT9" s="876"/>
      <c r="BAU9" s="876"/>
      <c r="BAV9" s="877"/>
      <c r="BAW9" s="876"/>
      <c r="BAX9" s="876"/>
      <c r="BAY9" s="876"/>
      <c r="BAZ9" s="876"/>
      <c r="BBA9" s="876"/>
      <c r="BBB9" s="876"/>
      <c r="BBC9" s="877"/>
      <c r="BBD9" s="876"/>
      <c r="BBE9" s="876"/>
      <c r="BBF9" s="876"/>
      <c r="BBG9" s="876"/>
      <c r="BBH9" s="876"/>
      <c r="BBI9" s="876"/>
      <c r="BBJ9" s="877"/>
      <c r="BBK9" s="876"/>
      <c r="BBL9" s="876"/>
      <c r="BBM9" s="876"/>
      <c r="BBN9" s="876"/>
      <c r="BBO9" s="876"/>
      <c r="BBP9" s="876"/>
      <c r="BBQ9" s="877"/>
      <c r="BBR9" s="876"/>
      <c r="BBS9" s="876"/>
      <c r="BBT9" s="876"/>
      <c r="BBU9" s="876"/>
      <c r="BBV9" s="876"/>
      <c r="BBW9" s="876"/>
      <c r="BBX9" s="877"/>
      <c r="BBY9" s="876"/>
      <c r="BBZ9" s="876"/>
      <c r="BCA9" s="876"/>
      <c r="BCB9" s="876"/>
      <c r="BCC9" s="876"/>
      <c r="BCD9" s="876"/>
      <c r="BCE9" s="877"/>
      <c r="BCF9" s="876"/>
      <c r="BCG9" s="876"/>
      <c r="BCH9" s="876"/>
      <c r="BCI9" s="876"/>
      <c r="BCJ9" s="876"/>
      <c r="BCK9" s="876"/>
      <c r="BCL9" s="877"/>
      <c r="BCM9" s="876"/>
      <c r="BCN9" s="876"/>
      <c r="BCO9" s="876"/>
      <c r="BCP9" s="876"/>
      <c r="BCQ9" s="876"/>
      <c r="BCR9" s="876"/>
      <c r="BCS9" s="877"/>
      <c r="BCT9" s="876"/>
      <c r="BCU9" s="876"/>
      <c r="BCV9" s="876"/>
      <c r="BCW9" s="876"/>
      <c r="BCX9" s="876"/>
      <c r="BCY9" s="876"/>
      <c r="BCZ9" s="877"/>
      <c r="BDA9" s="876"/>
      <c r="BDB9" s="876"/>
      <c r="BDC9" s="876"/>
      <c r="BDD9" s="876"/>
      <c r="BDE9" s="876"/>
      <c r="BDF9" s="876"/>
      <c r="BDG9" s="877"/>
      <c r="BDH9" s="876"/>
      <c r="BDI9" s="876"/>
      <c r="BDJ9" s="876"/>
      <c r="BDK9" s="876"/>
      <c r="BDL9" s="876"/>
      <c r="BDM9" s="876"/>
      <c r="BDN9" s="877"/>
      <c r="BDO9" s="876"/>
      <c r="BDP9" s="876"/>
      <c r="BDQ9" s="876"/>
      <c r="BDR9" s="876"/>
      <c r="BDS9" s="876"/>
      <c r="BDT9" s="876"/>
      <c r="BDU9" s="877"/>
      <c r="BDV9" s="876"/>
      <c r="BDW9" s="876"/>
      <c r="BDX9" s="876"/>
      <c r="BDY9" s="876"/>
      <c r="BDZ9" s="876"/>
      <c r="BEA9" s="876"/>
      <c r="BEB9" s="877"/>
      <c r="BEC9" s="876"/>
      <c r="BED9" s="876"/>
      <c r="BEE9" s="876"/>
      <c r="BEF9" s="876"/>
      <c r="BEG9" s="876"/>
      <c r="BEH9" s="876"/>
      <c r="BEI9" s="877"/>
      <c r="BEJ9" s="876"/>
      <c r="BEK9" s="876"/>
      <c r="BEL9" s="876"/>
      <c r="BEM9" s="876"/>
      <c r="BEN9" s="876"/>
      <c r="BEO9" s="876"/>
      <c r="BEP9" s="877"/>
      <c r="BEQ9" s="876"/>
      <c r="BER9" s="876"/>
      <c r="BES9" s="876"/>
      <c r="BET9" s="876"/>
      <c r="BEU9" s="876"/>
      <c r="BEV9" s="876"/>
      <c r="BEW9" s="877"/>
      <c r="BEX9" s="876"/>
      <c r="BEY9" s="876"/>
      <c r="BEZ9" s="876"/>
      <c r="BFA9" s="876"/>
      <c r="BFB9" s="876"/>
      <c r="BFC9" s="876"/>
      <c r="BFD9" s="877"/>
      <c r="BFE9" s="876"/>
      <c r="BFF9" s="876"/>
      <c r="BFG9" s="876"/>
      <c r="BFH9" s="876"/>
      <c r="BFI9" s="876"/>
      <c r="BFJ9" s="876"/>
      <c r="BFK9" s="877"/>
      <c r="BFL9" s="876"/>
      <c r="BFM9" s="876"/>
      <c r="BFN9" s="876"/>
      <c r="BFO9" s="876"/>
      <c r="BFP9" s="876"/>
      <c r="BFQ9" s="876"/>
      <c r="BFR9" s="877"/>
      <c r="BFS9" s="876"/>
      <c r="BFT9" s="876"/>
      <c r="BFU9" s="876"/>
      <c r="BFV9" s="876"/>
      <c r="BFW9" s="876"/>
      <c r="BFX9" s="876"/>
      <c r="BFY9" s="877"/>
      <c r="BFZ9" s="876"/>
      <c r="BGA9" s="876"/>
      <c r="BGB9" s="876"/>
      <c r="BGC9" s="876"/>
      <c r="BGD9" s="876"/>
      <c r="BGE9" s="876"/>
      <c r="BGF9" s="877"/>
      <c r="BGG9" s="876"/>
      <c r="BGH9" s="876"/>
      <c r="BGI9" s="876"/>
      <c r="BGJ9" s="876"/>
      <c r="BGK9" s="876"/>
      <c r="BGL9" s="876"/>
      <c r="BGM9" s="877"/>
      <c r="BGN9" s="876"/>
      <c r="BGO9" s="876"/>
      <c r="BGP9" s="876"/>
      <c r="BGQ9" s="876"/>
      <c r="BGR9" s="876"/>
      <c r="BGS9" s="876"/>
      <c r="BGT9" s="877"/>
      <c r="BGU9" s="876"/>
      <c r="BGV9" s="876"/>
      <c r="BGW9" s="876"/>
      <c r="BGX9" s="876"/>
      <c r="BGY9" s="876"/>
      <c r="BGZ9" s="876"/>
      <c r="BHA9" s="877"/>
      <c r="BHB9" s="876"/>
      <c r="BHC9" s="876"/>
      <c r="BHD9" s="876"/>
      <c r="BHE9" s="876"/>
      <c r="BHF9" s="876"/>
      <c r="BHG9" s="876"/>
      <c r="BHH9" s="877"/>
      <c r="BHI9" s="876"/>
      <c r="BHJ9" s="876"/>
      <c r="BHK9" s="876"/>
      <c r="BHL9" s="876"/>
      <c r="BHM9" s="876"/>
      <c r="BHN9" s="876"/>
      <c r="BHO9" s="877"/>
      <c r="BHP9" s="876"/>
      <c r="BHQ9" s="876"/>
      <c r="BHR9" s="876"/>
      <c r="BHS9" s="876"/>
      <c r="BHT9" s="876"/>
      <c r="BHU9" s="876"/>
      <c r="BHV9" s="877"/>
      <c r="BHW9" s="876"/>
      <c r="BHX9" s="876"/>
      <c r="BHY9" s="876"/>
      <c r="BHZ9" s="876"/>
      <c r="BIA9" s="876"/>
      <c r="BIB9" s="876"/>
      <c r="BIC9" s="877"/>
      <c r="BID9" s="876"/>
      <c r="BIE9" s="876"/>
      <c r="BIF9" s="876"/>
      <c r="BIG9" s="876"/>
      <c r="BIH9" s="876"/>
      <c r="BII9" s="876"/>
      <c r="BIJ9" s="877"/>
      <c r="BIK9" s="876"/>
      <c r="BIL9" s="876"/>
      <c r="BIM9" s="876"/>
      <c r="BIN9" s="876"/>
      <c r="BIO9" s="876"/>
      <c r="BIP9" s="876"/>
      <c r="BIQ9" s="877"/>
      <c r="BIR9" s="876"/>
      <c r="BIS9" s="876"/>
      <c r="BIT9" s="876"/>
      <c r="BIU9" s="876"/>
      <c r="BIV9" s="876"/>
      <c r="BIW9" s="876"/>
      <c r="BIX9" s="877"/>
      <c r="BIY9" s="876"/>
      <c r="BIZ9" s="876"/>
      <c r="BJA9" s="876"/>
      <c r="BJB9" s="876"/>
      <c r="BJC9" s="876"/>
      <c r="BJD9" s="876"/>
      <c r="BJE9" s="877"/>
      <c r="BJF9" s="876"/>
      <c r="BJG9" s="876"/>
      <c r="BJH9" s="876"/>
      <c r="BJI9" s="876"/>
      <c r="BJJ9" s="876"/>
      <c r="BJK9" s="876"/>
      <c r="BJL9" s="877"/>
      <c r="BJM9" s="876"/>
      <c r="BJN9" s="876"/>
      <c r="BJO9" s="876"/>
      <c r="BJP9" s="876"/>
      <c r="BJQ9" s="876"/>
      <c r="BJR9" s="876"/>
      <c r="BJS9" s="877"/>
      <c r="BJT9" s="876"/>
      <c r="BJU9" s="876"/>
      <c r="BJV9" s="876"/>
      <c r="BJW9" s="876"/>
      <c r="BJX9" s="876"/>
      <c r="BJY9" s="876"/>
      <c r="BJZ9" s="877"/>
      <c r="BKA9" s="876"/>
      <c r="BKB9" s="876"/>
      <c r="BKC9" s="876"/>
      <c r="BKD9" s="876"/>
      <c r="BKE9" s="876"/>
      <c r="BKF9" s="876"/>
      <c r="BKG9" s="877"/>
      <c r="BKH9" s="876"/>
      <c r="BKI9" s="876"/>
      <c r="BKJ9" s="876"/>
      <c r="BKK9" s="876"/>
      <c r="BKL9" s="876"/>
      <c r="BKM9" s="876"/>
      <c r="BKN9" s="877"/>
      <c r="BKO9" s="876"/>
      <c r="BKP9" s="876"/>
      <c r="BKQ9" s="876"/>
      <c r="BKR9" s="876"/>
      <c r="BKS9" s="876"/>
      <c r="BKT9" s="876"/>
      <c r="BKU9" s="877"/>
      <c r="BKV9" s="876"/>
      <c r="BKW9" s="876"/>
      <c r="BKX9" s="876"/>
      <c r="BKY9" s="876"/>
      <c r="BKZ9" s="876"/>
      <c r="BLA9" s="876"/>
      <c r="BLB9" s="877"/>
      <c r="BLC9" s="876"/>
      <c r="BLD9" s="876"/>
      <c r="BLE9" s="876"/>
      <c r="BLF9" s="876"/>
      <c r="BLG9" s="876"/>
      <c r="BLH9" s="876"/>
      <c r="BLI9" s="877"/>
      <c r="BLJ9" s="876"/>
      <c r="BLK9" s="876"/>
      <c r="BLL9" s="876"/>
      <c r="BLM9" s="876"/>
      <c r="BLN9" s="876"/>
      <c r="BLO9" s="876"/>
      <c r="BLP9" s="877"/>
      <c r="BLQ9" s="876"/>
      <c r="BLR9" s="876"/>
      <c r="BLS9" s="876"/>
      <c r="BLT9" s="876"/>
      <c r="BLU9" s="876"/>
      <c r="BLV9" s="876"/>
      <c r="BLW9" s="877"/>
      <c r="BLX9" s="876"/>
      <c r="BLY9" s="876"/>
      <c r="BLZ9" s="876"/>
      <c r="BMA9" s="876"/>
      <c r="BMB9" s="876"/>
      <c r="BMC9" s="876"/>
      <c r="BMD9" s="877"/>
      <c r="BME9" s="876"/>
      <c r="BMF9" s="876"/>
      <c r="BMG9" s="876"/>
      <c r="BMH9" s="876"/>
      <c r="BMI9" s="876"/>
      <c r="BMJ9" s="876"/>
      <c r="BMK9" s="877"/>
      <c r="BML9" s="876"/>
      <c r="BMM9" s="876"/>
      <c r="BMN9" s="876"/>
      <c r="BMO9" s="876"/>
      <c r="BMP9" s="876"/>
      <c r="BMQ9" s="876"/>
      <c r="BMR9" s="877"/>
      <c r="BMS9" s="876"/>
      <c r="BMT9" s="876"/>
      <c r="BMU9" s="876"/>
      <c r="BMV9" s="876"/>
      <c r="BMW9" s="876"/>
      <c r="BMX9" s="876"/>
      <c r="BMY9" s="877"/>
      <c r="BMZ9" s="876"/>
      <c r="BNA9" s="876"/>
      <c r="BNB9" s="876"/>
      <c r="BNC9" s="876"/>
      <c r="BND9" s="876"/>
      <c r="BNE9" s="876"/>
      <c r="BNF9" s="877"/>
      <c r="BNG9" s="876"/>
      <c r="BNH9" s="876"/>
      <c r="BNI9" s="876"/>
      <c r="BNJ9" s="876"/>
      <c r="BNK9" s="876"/>
      <c r="BNL9" s="876"/>
      <c r="BNM9" s="877"/>
      <c r="BNN9" s="876"/>
      <c r="BNO9" s="876"/>
      <c r="BNP9" s="876"/>
      <c r="BNQ9" s="876"/>
      <c r="BNR9" s="876"/>
      <c r="BNS9" s="876"/>
      <c r="BNT9" s="877"/>
      <c r="BNU9" s="876"/>
      <c r="BNV9" s="876"/>
      <c r="BNW9" s="876"/>
      <c r="BNX9" s="876"/>
      <c r="BNY9" s="876"/>
      <c r="BNZ9" s="876"/>
      <c r="BOA9" s="877"/>
      <c r="BOB9" s="876"/>
      <c r="BOC9" s="876"/>
      <c r="BOD9" s="876"/>
      <c r="BOE9" s="876"/>
      <c r="BOF9" s="876"/>
      <c r="BOG9" s="876"/>
      <c r="BOH9" s="877"/>
      <c r="BOI9" s="876"/>
      <c r="BOJ9" s="876"/>
      <c r="BOK9" s="876"/>
      <c r="BOL9" s="876"/>
      <c r="BOM9" s="876"/>
      <c r="BON9" s="876"/>
      <c r="BOO9" s="877"/>
      <c r="BOP9" s="876"/>
      <c r="BOQ9" s="876"/>
      <c r="BOR9" s="876"/>
      <c r="BOS9" s="876"/>
      <c r="BOT9" s="876"/>
      <c r="BOU9" s="876"/>
      <c r="BOV9" s="877"/>
      <c r="BOW9" s="876"/>
      <c r="BOX9" s="876"/>
      <c r="BOY9" s="876"/>
      <c r="BOZ9" s="876"/>
      <c r="BPA9" s="876"/>
      <c r="BPB9" s="876"/>
      <c r="BPC9" s="877"/>
      <c r="BPD9" s="876"/>
      <c r="BPE9" s="876"/>
      <c r="BPF9" s="876"/>
      <c r="BPG9" s="876"/>
      <c r="BPH9" s="876"/>
      <c r="BPI9" s="876"/>
      <c r="BPJ9" s="877"/>
      <c r="BPK9" s="876"/>
      <c r="BPL9" s="876"/>
      <c r="BPM9" s="876"/>
      <c r="BPN9" s="876"/>
      <c r="BPO9" s="876"/>
      <c r="BPP9" s="876"/>
      <c r="BPQ9" s="877"/>
      <c r="BPR9" s="876"/>
      <c r="BPS9" s="876"/>
      <c r="BPT9" s="876"/>
      <c r="BPU9" s="876"/>
      <c r="BPV9" s="876"/>
      <c r="BPW9" s="876"/>
      <c r="BPX9" s="877"/>
      <c r="BPY9" s="876"/>
      <c r="BPZ9" s="876"/>
      <c r="BQA9" s="876"/>
      <c r="BQB9" s="876"/>
      <c r="BQC9" s="876"/>
      <c r="BQD9" s="876"/>
      <c r="BQE9" s="877"/>
      <c r="BQF9" s="876"/>
      <c r="BQG9" s="876"/>
      <c r="BQH9" s="876"/>
      <c r="BQI9" s="876"/>
      <c r="BQJ9" s="876"/>
      <c r="BQK9" s="876"/>
      <c r="BQL9" s="877"/>
      <c r="BQM9" s="876"/>
      <c r="BQN9" s="876"/>
      <c r="BQO9" s="876"/>
      <c r="BQP9" s="876"/>
      <c r="BQQ9" s="876"/>
      <c r="BQR9" s="876"/>
      <c r="BQS9" s="877"/>
      <c r="BQT9" s="876"/>
      <c r="BQU9" s="876"/>
      <c r="BQV9" s="876"/>
      <c r="BQW9" s="876"/>
      <c r="BQX9" s="876"/>
      <c r="BQY9" s="876"/>
      <c r="BQZ9" s="877"/>
      <c r="BRA9" s="876"/>
      <c r="BRB9" s="876"/>
      <c r="BRC9" s="876"/>
      <c r="BRD9" s="876"/>
      <c r="BRE9" s="876"/>
      <c r="BRF9" s="876"/>
      <c r="BRG9" s="877"/>
      <c r="BRH9" s="876"/>
      <c r="BRI9" s="876"/>
      <c r="BRJ9" s="876"/>
      <c r="BRK9" s="876"/>
      <c r="BRL9" s="876"/>
      <c r="BRM9" s="876"/>
      <c r="BRN9" s="877"/>
      <c r="BRO9" s="876"/>
      <c r="BRP9" s="876"/>
      <c r="BRQ9" s="876"/>
      <c r="BRR9" s="876"/>
      <c r="BRS9" s="876"/>
      <c r="BRT9" s="876"/>
      <c r="BRU9" s="877"/>
      <c r="BRV9" s="876"/>
      <c r="BRW9" s="876"/>
      <c r="BRX9" s="876"/>
      <c r="BRY9" s="876"/>
      <c r="BRZ9" s="876"/>
      <c r="BSA9" s="876"/>
      <c r="BSB9" s="877"/>
      <c r="BSC9" s="876"/>
      <c r="BSD9" s="876"/>
      <c r="BSE9" s="876"/>
      <c r="BSF9" s="876"/>
      <c r="BSG9" s="876"/>
      <c r="BSH9" s="876"/>
      <c r="BSI9" s="877"/>
      <c r="BSJ9" s="876"/>
      <c r="BSK9" s="876"/>
      <c r="BSL9" s="876"/>
      <c r="BSM9" s="876"/>
      <c r="BSN9" s="876"/>
      <c r="BSO9" s="876"/>
      <c r="BSP9" s="877"/>
      <c r="BSQ9" s="876"/>
      <c r="BSR9" s="876"/>
      <c r="BSS9" s="876"/>
      <c r="BST9" s="876"/>
      <c r="BSU9" s="876"/>
      <c r="BSV9" s="876"/>
      <c r="BSW9" s="877"/>
      <c r="BSX9" s="876"/>
      <c r="BSY9" s="876"/>
      <c r="BSZ9" s="876"/>
      <c r="BTA9" s="876"/>
      <c r="BTB9" s="876"/>
      <c r="BTC9" s="876"/>
      <c r="BTD9" s="877"/>
      <c r="BTE9" s="876"/>
      <c r="BTF9" s="876"/>
      <c r="BTG9" s="876"/>
      <c r="BTH9" s="876"/>
      <c r="BTI9" s="876"/>
      <c r="BTJ9" s="876"/>
      <c r="BTK9" s="877"/>
      <c r="BTL9" s="876"/>
      <c r="BTM9" s="876"/>
      <c r="BTN9" s="876"/>
      <c r="BTO9" s="876"/>
      <c r="BTP9" s="876"/>
      <c r="BTQ9" s="876"/>
      <c r="BTR9" s="877"/>
      <c r="BTS9" s="876"/>
      <c r="BTT9" s="876"/>
      <c r="BTU9" s="876"/>
      <c r="BTV9" s="876"/>
      <c r="BTW9" s="876"/>
      <c r="BTX9" s="876"/>
      <c r="BTY9" s="877"/>
      <c r="BTZ9" s="876"/>
      <c r="BUA9" s="876"/>
      <c r="BUB9" s="876"/>
      <c r="BUC9" s="876"/>
      <c r="BUD9" s="876"/>
      <c r="BUE9" s="876"/>
      <c r="BUF9" s="877"/>
      <c r="BUG9" s="876"/>
      <c r="BUH9" s="876"/>
      <c r="BUI9" s="876"/>
      <c r="BUJ9" s="876"/>
      <c r="BUK9" s="876"/>
      <c r="BUL9" s="876"/>
      <c r="BUM9" s="877"/>
      <c r="BUN9" s="876"/>
      <c r="BUO9" s="876"/>
      <c r="BUP9" s="876"/>
      <c r="BUQ9" s="876"/>
      <c r="BUR9" s="876"/>
      <c r="BUS9" s="876"/>
      <c r="BUT9" s="877"/>
      <c r="BUU9" s="876"/>
      <c r="BUV9" s="876"/>
      <c r="BUW9" s="876"/>
      <c r="BUX9" s="876"/>
      <c r="BUY9" s="876"/>
      <c r="BUZ9" s="876"/>
      <c r="BVA9" s="877"/>
      <c r="BVB9" s="876"/>
      <c r="BVC9" s="876"/>
      <c r="BVD9" s="876"/>
      <c r="BVE9" s="876"/>
      <c r="BVF9" s="876"/>
      <c r="BVG9" s="876"/>
      <c r="BVH9" s="877"/>
      <c r="BVI9" s="876"/>
      <c r="BVJ9" s="876"/>
      <c r="BVK9" s="876"/>
      <c r="BVL9" s="876"/>
      <c r="BVM9" s="876"/>
      <c r="BVN9" s="876"/>
      <c r="BVO9" s="877"/>
      <c r="BVP9" s="876"/>
      <c r="BVQ9" s="876"/>
      <c r="BVR9" s="876"/>
      <c r="BVS9" s="876"/>
      <c r="BVT9" s="876"/>
      <c r="BVU9" s="876"/>
      <c r="BVV9" s="877"/>
      <c r="BVW9" s="876"/>
      <c r="BVX9" s="876"/>
      <c r="BVY9" s="876"/>
      <c r="BVZ9" s="876"/>
      <c r="BWA9" s="876"/>
      <c r="BWB9" s="876"/>
      <c r="BWC9" s="877"/>
      <c r="BWD9" s="876"/>
      <c r="BWE9" s="876"/>
      <c r="BWF9" s="876"/>
      <c r="BWG9" s="876"/>
      <c r="BWH9" s="876"/>
      <c r="BWI9" s="876"/>
      <c r="BWJ9" s="877"/>
      <c r="BWK9" s="876"/>
      <c r="BWL9" s="876"/>
      <c r="BWM9" s="876"/>
      <c r="BWN9" s="876"/>
      <c r="BWO9" s="876"/>
      <c r="BWP9" s="876"/>
      <c r="BWQ9" s="877"/>
      <c r="BWR9" s="876"/>
      <c r="BWS9" s="876"/>
      <c r="BWT9" s="876"/>
      <c r="BWU9" s="876"/>
      <c r="BWV9" s="876"/>
      <c r="BWW9" s="876"/>
      <c r="BWX9" s="877"/>
      <c r="BWY9" s="876"/>
      <c r="BWZ9" s="876"/>
      <c r="BXA9" s="876"/>
      <c r="BXB9" s="876"/>
      <c r="BXC9" s="876"/>
      <c r="BXD9" s="876"/>
      <c r="BXE9" s="877"/>
      <c r="BXF9" s="876"/>
      <c r="BXG9" s="876"/>
      <c r="BXH9" s="876"/>
      <c r="BXI9" s="876"/>
      <c r="BXJ9" s="876"/>
      <c r="BXK9" s="876"/>
      <c r="BXL9" s="877"/>
      <c r="BXM9" s="876"/>
      <c r="BXN9" s="876"/>
      <c r="BXO9" s="876"/>
      <c r="BXP9" s="876"/>
      <c r="BXQ9" s="876"/>
      <c r="BXR9" s="876"/>
      <c r="BXS9" s="877"/>
      <c r="BXT9" s="876"/>
      <c r="BXU9" s="876"/>
      <c r="BXV9" s="876"/>
      <c r="BXW9" s="876"/>
      <c r="BXX9" s="876"/>
      <c r="BXY9" s="876"/>
      <c r="BXZ9" s="877"/>
      <c r="BYA9" s="876"/>
      <c r="BYB9" s="876"/>
      <c r="BYC9" s="876"/>
      <c r="BYD9" s="876"/>
      <c r="BYE9" s="876"/>
      <c r="BYF9" s="876"/>
      <c r="BYG9" s="877"/>
      <c r="BYH9" s="876"/>
      <c r="BYI9" s="876"/>
      <c r="BYJ9" s="876"/>
      <c r="BYK9" s="876"/>
      <c r="BYL9" s="876"/>
      <c r="BYM9" s="876"/>
      <c r="BYN9" s="877"/>
      <c r="BYO9" s="876"/>
      <c r="BYP9" s="876"/>
      <c r="BYQ9" s="876"/>
      <c r="BYR9" s="876"/>
      <c r="BYS9" s="876"/>
      <c r="BYT9" s="876"/>
      <c r="BYU9" s="877"/>
      <c r="BYV9" s="876"/>
      <c r="BYW9" s="876"/>
      <c r="BYX9" s="876"/>
      <c r="BYY9" s="876"/>
      <c r="BYZ9" s="876"/>
      <c r="BZA9" s="876"/>
      <c r="BZB9" s="877"/>
      <c r="BZC9" s="876"/>
      <c r="BZD9" s="876"/>
      <c r="BZE9" s="876"/>
      <c r="BZF9" s="876"/>
      <c r="BZG9" s="876"/>
      <c r="BZH9" s="876"/>
      <c r="BZI9" s="877"/>
      <c r="BZJ9" s="876"/>
      <c r="BZK9" s="876"/>
      <c r="BZL9" s="876"/>
      <c r="BZM9" s="876"/>
      <c r="BZN9" s="876"/>
      <c r="BZO9" s="876"/>
      <c r="BZP9" s="877"/>
      <c r="BZQ9" s="876"/>
      <c r="BZR9" s="876"/>
      <c r="BZS9" s="876"/>
      <c r="BZT9" s="876"/>
      <c r="BZU9" s="876"/>
      <c r="BZV9" s="876"/>
      <c r="BZW9" s="877"/>
      <c r="BZX9" s="876"/>
      <c r="BZY9" s="876"/>
      <c r="BZZ9" s="876"/>
      <c r="CAA9" s="876"/>
      <c r="CAB9" s="876"/>
      <c r="CAC9" s="876"/>
      <c r="CAD9" s="877"/>
      <c r="CAE9" s="876"/>
      <c r="CAF9" s="876"/>
      <c r="CAG9" s="876"/>
      <c r="CAH9" s="876"/>
      <c r="CAI9" s="876"/>
      <c r="CAJ9" s="876"/>
      <c r="CAK9" s="877"/>
      <c r="CAL9" s="876"/>
      <c r="CAM9" s="876"/>
      <c r="CAN9" s="876"/>
      <c r="CAO9" s="876"/>
      <c r="CAP9" s="876"/>
      <c r="CAQ9" s="876"/>
      <c r="CAR9" s="877"/>
      <c r="CAS9" s="876"/>
      <c r="CAT9" s="876"/>
      <c r="CAU9" s="876"/>
      <c r="CAV9" s="876"/>
      <c r="CAW9" s="876"/>
      <c r="CAX9" s="876"/>
      <c r="CAY9" s="877"/>
      <c r="CAZ9" s="876"/>
      <c r="CBA9" s="876"/>
      <c r="CBB9" s="876"/>
      <c r="CBC9" s="876"/>
      <c r="CBD9" s="876"/>
      <c r="CBE9" s="876"/>
      <c r="CBF9" s="877"/>
      <c r="CBG9" s="876"/>
      <c r="CBH9" s="876"/>
      <c r="CBI9" s="876"/>
      <c r="CBJ9" s="876"/>
      <c r="CBK9" s="876"/>
      <c r="CBL9" s="876"/>
      <c r="CBM9" s="877"/>
      <c r="CBN9" s="876"/>
      <c r="CBO9" s="876"/>
      <c r="CBP9" s="876"/>
      <c r="CBQ9" s="876"/>
      <c r="CBR9" s="876"/>
      <c r="CBS9" s="876"/>
      <c r="CBT9" s="877"/>
      <c r="CBU9" s="876"/>
      <c r="CBV9" s="876"/>
      <c r="CBW9" s="876"/>
      <c r="CBX9" s="876"/>
      <c r="CBY9" s="876"/>
      <c r="CBZ9" s="876"/>
      <c r="CCA9" s="877"/>
      <c r="CCB9" s="876"/>
      <c r="CCC9" s="876"/>
      <c r="CCD9" s="876"/>
      <c r="CCE9" s="876"/>
      <c r="CCF9" s="876"/>
      <c r="CCG9" s="876"/>
      <c r="CCH9" s="877"/>
      <c r="CCI9" s="876"/>
      <c r="CCJ9" s="876"/>
      <c r="CCK9" s="876"/>
      <c r="CCL9" s="876"/>
      <c r="CCM9" s="876"/>
      <c r="CCN9" s="876"/>
      <c r="CCO9" s="877"/>
      <c r="CCP9" s="876"/>
      <c r="CCQ9" s="876"/>
      <c r="CCR9" s="876"/>
      <c r="CCS9" s="876"/>
      <c r="CCT9" s="876"/>
      <c r="CCU9" s="876"/>
      <c r="CCV9" s="877"/>
      <c r="CCW9" s="876"/>
      <c r="CCX9" s="876"/>
      <c r="CCY9" s="876"/>
      <c r="CCZ9" s="876"/>
      <c r="CDA9" s="876"/>
      <c r="CDB9" s="876"/>
      <c r="CDC9" s="877"/>
      <c r="CDD9" s="876"/>
      <c r="CDE9" s="876"/>
      <c r="CDF9" s="876"/>
      <c r="CDG9" s="876"/>
      <c r="CDH9" s="876"/>
      <c r="CDI9" s="876"/>
      <c r="CDJ9" s="877"/>
      <c r="CDK9" s="876"/>
      <c r="CDL9" s="876"/>
      <c r="CDM9" s="876"/>
      <c r="CDN9" s="876"/>
      <c r="CDO9" s="876"/>
      <c r="CDP9" s="876"/>
      <c r="CDQ9" s="877"/>
      <c r="CDR9" s="876"/>
      <c r="CDS9" s="876"/>
      <c r="CDT9" s="876"/>
      <c r="CDU9" s="876"/>
      <c r="CDV9" s="876"/>
      <c r="CDW9" s="876"/>
      <c r="CDX9" s="877"/>
      <c r="CDY9" s="876"/>
      <c r="CDZ9" s="876"/>
      <c r="CEA9" s="876"/>
      <c r="CEB9" s="876"/>
      <c r="CEC9" s="876"/>
      <c r="CED9" s="876"/>
      <c r="CEE9" s="877"/>
      <c r="CEF9" s="876"/>
      <c r="CEG9" s="876"/>
      <c r="CEH9" s="876"/>
      <c r="CEI9" s="876"/>
      <c r="CEJ9" s="876"/>
      <c r="CEK9" s="876"/>
      <c r="CEL9" s="877"/>
      <c r="CEM9" s="876"/>
      <c r="CEN9" s="876"/>
      <c r="CEO9" s="876"/>
      <c r="CEP9" s="876"/>
      <c r="CEQ9" s="876"/>
      <c r="CER9" s="876"/>
      <c r="CES9" s="877"/>
      <c r="CET9" s="876"/>
      <c r="CEU9" s="876"/>
      <c r="CEV9" s="876"/>
      <c r="CEW9" s="876"/>
      <c r="CEX9" s="876"/>
      <c r="CEY9" s="876"/>
      <c r="CEZ9" s="877"/>
      <c r="CFA9" s="876"/>
      <c r="CFB9" s="876"/>
      <c r="CFC9" s="876"/>
      <c r="CFD9" s="876"/>
      <c r="CFE9" s="876"/>
      <c r="CFF9" s="876"/>
      <c r="CFG9" s="877"/>
      <c r="CFH9" s="876"/>
      <c r="CFI9" s="876"/>
      <c r="CFJ9" s="876"/>
      <c r="CFK9" s="876"/>
      <c r="CFL9" s="876"/>
      <c r="CFM9" s="876"/>
      <c r="CFN9" s="877"/>
      <c r="CFO9" s="876"/>
      <c r="CFP9" s="876"/>
      <c r="CFQ9" s="876"/>
      <c r="CFR9" s="876"/>
      <c r="CFS9" s="876"/>
      <c r="CFT9" s="876"/>
      <c r="CFU9" s="877"/>
      <c r="CFV9" s="876"/>
      <c r="CFW9" s="876"/>
      <c r="CFX9" s="876"/>
      <c r="CFY9" s="876"/>
      <c r="CFZ9" s="876"/>
      <c r="CGA9" s="876"/>
      <c r="CGB9" s="877"/>
      <c r="CGC9" s="876"/>
      <c r="CGD9" s="876"/>
      <c r="CGE9" s="876"/>
      <c r="CGF9" s="876"/>
      <c r="CGG9" s="876"/>
      <c r="CGH9" s="876"/>
      <c r="CGI9" s="877"/>
      <c r="CGJ9" s="876"/>
      <c r="CGK9" s="876"/>
      <c r="CGL9" s="876"/>
      <c r="CGM9" s="876"/>
      <c r="CGN9" s="876"/>
      <c r="CGO9" s="876"/>
      <c r="CGP9" s="877"/>
      <c r="CGQ9" s="876"/>
      <c r="CGR9" s="876"/>
      <c r="CGS9" s="876"/>
      <c r="CGT9" s="876"/>
      <c r="CGU9" s="876"/>
      <c r="CGV9" s="876"/>
      <c r="CGW9" s="877"/>
      <c r="CGX9" s="876"/>
      <c r="CGY9" s="876"/>
      <c r="CGZ9" s="876"/>
      <c r="CHA9" s="876"/>
      <c r="CHB9" s="876"/>
      <c r="CHC9" s="876"/>
      <c r="CHD9" s="877"/>
      <c r="CHE9" s="876"/>
      <c r="CHF9" s="876"/>
      <c r="CHG9" s="876"/>
      <c r="CHH9" s="876"/>
      <c r="CHI9" s="876"/>
      <c r="CHJ9" s="876"/>
      <c r="CHK9" s="877"/>
      <c r="CHL9" s="876"/>
      <c r="CHM9" s="876"/>
      <c r="CHN9" s="876"/>
      <c r="CHO9" s="876"/>
      <c r="CHP9" s="876"/>
      <c r="CHQ9" s="876"/>
      <c r="CHR9" s="877"/>
      <c r="CHS9" s="876"/>
      <c r="CHT9" s="876"/>
      <c r="CHU9" s="876"/>
      <c r="CHV9" s="876"/>
      <c r="CHW9" s="876"/>
      <c r="CHX9" s="876"/>
      <c r="CHY9" s="877"/>
      <c r="CHZ9" s="876"/>
      <c r="CIA9" s="876"/>
      <c r="CIB9" s="876"/>
      <c r="CIC9" s="876"/>
      <c r="CID9" s="876"/>
      <c r="CIE9" s="876"/>
      <c r="CIF9" s="877"/>
      <c r="CIG9" s="876"/>
      <c r="CIH9" s="876"/>
      <c r="CII9" s="876"/>
      <c r="CIJ9" s="876"/>
      <c r="CIK9" s="876"/>
      <c r="CIL9" s="876"/>
      <c r="CIM9" s="877"/>
      <c r="CIN9" s="876"/>
      <c r="CIO9" s="876"/>
      <c r="CIP9" s="876"/>
      <c r="CIQ9" s="876"/>
      <c r="CIR9" s="876"/>
      <c r="CIS9" s="876"/>
      <c r="CIT9" s="877"/>
      <c r="CIU9" s="876"/>
      <c r="CIV9" s="876"/>
      <c r="CIW9" s="876"/>
      <c r="CIX9" s="876"/>
      <c r="CIY9" s="876"/>
      <c r="CIZ9" s="876"/>
      <c r="CJA9" s="877"/>
      <c r="CJB9" s="876"/>
      <c r="CJC9" s="876"/>
      <c r="CJD9" s="876"/>
      <c r="CJE9" s="876"/>
      <c r="CJF9" s="876"/>
      <c r="CJG9" s="876"/>
      <c r="CJH9" s="877"/>
      <c r="CJI9" s="876"/>
      <c r="CJJ9" s="876"/>
      <c r="CJK9" s="876"/>
      <c r="CJL9" s="876"/>
      <c r="CJM9" s="876"/>
      <c r="CJN9" s="876"/>
      <c r="CJO9" s="877"/>
      <c r="CJP9" s="876"/>
      <c r="CJQ9" s="876"/>
      <c r="CJR9" s="876"/>
      <c r="CJS9" s="876"/>
      <c r="CJT9" s="876"/>
      <c r="CJU9" s="876"/>
      <c r="CJV9" s="877"/>
      <c r="CJW9" s="876"/>
      <c r="CJX9" s="876"/>
      <c r="CJY9" s="876"/>
      <c r="CJZ9" s="876"/>
      <c r="CKA9" s="876"/>
      <c r="CKB9" s="876"/>
      <c r="CKC9" s="877"/>
      <c r="CKD9" s="876"/>
      <c r="CKE9" s="876"/>
      <c r="CKF9" s="876"/>
      <c r="CKG9" s="876"/>
      <c r="CKH9" s="876"/>
      <c r="CKI9" s="876"/>
      <c r="CKJ9" s="877"/>
      <c r="CKK9" s="876"/>
      <c r="CKL9" s="876"/>
      <c r="CKM9" s="876"/>
      <c r="CKN9" s="876"/>
      <c r="CKO9" s="876"/>
      <c r="CKP9" s="876"/>
      <c r="CKQ9" s="877"/>
      <c r="CKR9" s="876"/>
      <c r="CKS9" s="876"/>
      <c r="CKT9" s="876"/>
      <c r="CKU9" s="876"/>
      <c r="CKV9" s="876"/>
      <c r="CKW9" s="876"/>
      <c r="CKX9" s="877"/>
      <c r="CKY9" s="876"/>
      <c r="CKZ9" s="876"/>
      <c r="CLA9" s="876"/>
      <c r="CLB9" s="876"/>
      <c r="CLC9" s="876"/>
      <c r="CLD9" s="876"/>
      <c r="CLE9" s="877"/>
      <c r="CLF9" s="876"/>
      <c r="CLG9" s="876"/>
      <c r="CLH9" s="876"/>
      <c r="CLI9" s="876"/>
      <c r="CLJ9" s="876"/>
      <c r="CLK9" s="876"/>
      <c r="CLL9" s="877"/>
      <c r="CLM9" s="876"/>
      <c r="CLN9" s="876"/>
      <c r="CLO9" s="876"/>
      <c r="CLP9" s="876"/>
      <c r="CLQ9" s="876"/>
      <c r="CLR9" s="876"/>
      <c r="CLS9" s="877"/>
      <c r="CLT9" s="876"/>
      <c r="CLU9" s="876"/>
      <c r="CLV9" s="876"/>
      <c r="CLW9" s="876"/>
      <c r="CLX9" s="876"/>
      <c r="CLY9" s="876"/>
      <c r="CLZ9" s="877"/>
      <c r="CMA9" s="876"/>
      <c r="CMB9" s="876"/>
      <c r="CMC9" s="876"/>
      <c r="CMD9" s="876"/>
      <c r="CME9" s="876"/>
      <c r="CMF9" s="876"/>
      <c r="CMG9" s="877"/>
      <c r="CMH9" s="876"/>
      <c r="CMI9" s="876"/>
      <c r="CMJ9" s="876"/>
      <c r="CMK9" s="876"/>
      <c r="CML9" s="876"/>
      <c r="CMM9" s="876"/>
      <c r="CMN9" s="877"/>
      <c r="CMO9" s="876"/>
      <c r="CMP9" s="876"/>
      <c r="CMQ9" s="876"/>
      <c r="CMR9" s="876"/>
      <c r="CMS9" s="876"/>
      <c r="CMT9" s="876"/>
      <c r="CMU9" s="877"/>
      <c r="CMV9" s="876"/>
      <c r="CMW9" s="876"/>
      <c r="CMX9" s="876"/>
      <c r="CMY9" s="876"/>
      <c r="CMZ9" s="876"/>
      <c r="CNA9" s="876"/>
      <c r="CNB9" s="877"/>
      <c r="CNC9" s="876"/>
      <c r="CND9" s="876"/>
      <c r="CNE9" s="876"/>
      <c r="CNF9" s="876"/>
      <c r="CNG9" s="876"/>
      <c r="CNH9" s="876"/>
      <c r="CNI9" s="877"/>
      <c r="CNJ9" s="876"/>
      <c r="CNK9" s="876"/>
      <c r="CNL9" s="876"/>
      <c r="CNM9" s="876"/>
      <c r="CNN9" s="876"/>
      <c r="CNO9" s="876"/>
      <c r="CNP9" s="877"/>
      <c r="CNQ9" s="876"/>
      <c r="CNR9" s="876"/>
      <c r="CNS9" s="876"/>
      <c r="CNT9" s="876"/>
      <c r="CNU9" s="876"/>
      <c r="CNV9" s="876"/>
      <c r="CNW9" s="877"/>
      <c r="CNX9" s="876"/>
      <c r="CNY9" s="876"/>
      <c r="CNZ9" s="876"/>
      <c r="COA9" s="876"/>
      <c r="COB9" s="876"/>
      <c r="COC9" s="876"/>
      <c r="COD9" s="877"/>
      <c r="COE9" s="876"/>
      <c r="COF9" s="876"/>
      <c r="COG9" s="876"/>
      <c r="COH9" s="876"/>
      <c r="COI9" s="876"/>
      <c r="COJ9" s="876"/>
      <c r="COK9" s="877"/>
      <c r="COL9" s="876"/>
      <c r="COM9" s="876"/>
      <c r="CON9" s="876"/>
      <c r="COO9" s="876"/>
      <c r="COP9" s="876"/>
      <c r="COQ9" s="876"/>
      <c r="COR9" s="877"/>
      <c r="COS9" s="876"/>
      <c r="COT9" s="876"/>
      <c r="COU9" s="876"/>
      <c r="COV9" s="876"/>
      <c r="COW9" s="876"/>
      <c r="COX9" s="876"/>
      <c r="COY9" s="877"/>
      <c r="COZ9" s="876"/>
      <c r="CPA9" s="876"/>
      <c r="CPB9" s="876"/>
      <c r="CPC9" s="876"/>
      <c r="CPD9" s="876"/>
      <c r="CPE9" s="876"/>
      <c r="CPF9" s="877"/>
      <c r="CPG9" s="876"/>
      <c r="CPH9" s="876"/>
      <c r="CPI9" s="876"/>
      <c r="CPJ9" s="876"/>
      <c r="CPK9" s="876"/>
      <c r="CPL9" s="876"/>
      <c r="CPM9" s="877"/>
      <c r="CPN9" s="876"/>
      <c r="CPO9" s="876"/>
      <c r="CPP9" s="876"/>
      <c r="CPQ9" s="876"/>
      <c r="CPR9" s="876"/>
      <c r="CPS9" s="876"/>
      <c r="CPT9" s="877"/>
      <c r="CPU9" s="876"/>
      <c r="CPV9" s="876"/>
      <c r="CPW9" s="876"/>
      <c r="CPX9" s="876"/>
      <c r="CPY9" s="876"/>
      <c r="CPZ9" s="876"/>
      <c r="CQA9" s="877"/>
      <c r="CQB9" s="876"/>
      <c r="CQC9" s="876"/>
      <c r="CQD9" s="876"/>
      <c r="CQE9" s="876"/>
      <c r="CQF9" s="876"/>
      <c r="CQG9" s="876"/>
      <c r="CQH9" s="877"/>
      <c r="CQI9" s="876"/>
      <c r="CQJ9" s="876"/>
      <c r="CQK9" s="876"/>
      <c r="CQL9" s="876"/>
      <c r="CQM9" s="876"/>
      <c r="CQN9" s="876"/>
      <c r="CQO9" s="877"/>
      <c r="CQP9" s="876"/>
      <c r="CQQ9" s="876"/>
      <c r="CQR9" s="876"/>
      <c r="CQS9" s="876"/>
      <c r="CQT9" s="876"/>
      <c r="CQU9" s="876"/>
      <c r="CQV9" s="877"/>
      <c r="CQW9" s="876"/>
      <c r="CQX9" s="876"/>
      <c r="CQY9" s="876"/>
      <c r="CQZ9" s="876"/>
      <c r="CRA9" s="876"/>
      <c r="CRB9" s="876"/>
      <c r="CRC9" s="877"/>
      <c r="CRD9" s="876"/>
      <c r="CRE9" s="876"/>
      <c r="CRF9" s="876"/>
      <c r="CRG9" s="876"/>
      <c r="CRH9" s="876"/>
      <c r="CRI9" s="876"/>
      <c r="CRJ9" s="877"/>
      <c r="CRK9" s="876"/>
      <c r="CRL9" s="876"/>
      <c r="CRM9" s="876"/>
      <c r="CRN9" s="876"/>
      <c r="CRO9" s="876"/>
      <c r="CRP9" s="876"/>
      <c r="CRQ9" s="877"/>
      <c r="CRR9" s="876"/>
      <c r="CRS9" s="876"/>
      <c r="CRT9" s="876"/>
      <c r="CRU9" s="876"/>
      <c r="CRV9" s="876"/>
      <c r="CRW9" s="876"/>
      <c r="CRX9" s="877"/>
      <c r="CRY9" s="876"/>
      <c r="CRZ9" s="876"/>
      <c r="CSA9" s="876"/>
      <c r="CSB9" s="876"/>
      <c r="CSC9" s="876"/>
      <c r="CSD9" s="876"/>
      <c r="CSE9" s="877"/>
      <c r="CSF9" s="876"/>
      <c r="CSG9" s="876"/>
      <c r="CSH9" s="876"/>
      <c r="CSI9" s="876"/>
      <c r="CSJ9" s="876"/>
      <c r="CSK9" s="876"/>
      <c r="CSL9" s="877"/>
      <c r="CSM9" s="876"/>
      <c r="CSN9" s="876"/>
      <c r="CSO9" s="876"/>
      <c r="CSP9" s="876"/>
      <c r="CSQ9" s="876"/>
      <c r="CSR9" s="876"/>
      <c r="CSS9" s="877"/>
      <c r="CST9" s="876"/>
      <c r="CSU9" s="876"/>
      <c r="CSV9" s="876"/>
      <c r="CSW9" s="876"/>
      <c r="CSX9" s="876"/>
      <c r="CSY9" s="876"/>
      <c r="CSZ9" s="877"/>
      <c r="CTA9" s="876"/>
      <c r="CTB9" s="876"/>
      <c r="CTC9" s="876"/>
      <c r="CTD9" s="876"/>
      <c r="CTE9" s="876"/>
      <c r="CTF9" s="876"/>
      <c r="CTG9" s="877"/>
      <c r="CTH9" s="876"/>
      <c r="CTI9" s="876"/>
      <c r="CTJ9" s="876"/>
      <c r="CTK9" s="876"/>
      <c r="CTL9" s="876"/>
      <c r="CTM9" s="876"/>
      <c r="CTN9" s="877"/>
      <c r="CTO9" s="876"/>
      <c r="CTP9" s="876"/>
      <c r="CTQ9" s="876"/>
      <c r="CTR9" s="876"/>
      <c r="CTS9" s="876"/>
      <c r="CTT9" s="876"/>
      <c r="CTU9" s="877"/>
      <c r="CTV9" s="876"/>
      <c r="CTW9" s="876"/>
      <c r="CTX9" s="876"/>
      <c r="CTY9" s="876"/>
      <c r="CTZ9" s="876"/>
      <c r="CUA9" s="876"/>
      <c r="CUB9" s="877"/>
      <c r="CUC9" s="876"/>
      <c r="CUD9" s="876"/>
      <c r="CUE9" s="876"/>
      <c r="CUF9" s="876"/>
      <c r="CUG9" s="876"/>
      <c r="CUH9" s="876"/>
      <c r="CUI9" s="877"/>
      <c r="CUJ9" s="876"/>
      <c r="CUK9" s="876"/>
      <c r="CUL9" s="876"/>
      <c r="CUM9" s="876"/>
      <c r="CUN9" s="876"/>
      <c r="CUO9" s="876"/>
      <c r="CUP9" s="877"/>
      <c r="CUQ9" s="876"/>
      <c r="CUR9" s="876"/>
      <c r="CUS9" s="876"/>
      <c r="CUT9" s="876"/>
      <c r="CUU9" s="876"/>
      <c r="CUV9" s="876"/>
      <c r="CUW9" s="877"/>
      <c r="CUX9" s="876"/>
      <c r="CUY9" s="876"/>
      <c r="CUZ9" s="876"/>
      <c r="CVA9" s="876"/>
      <c r="CVB9" s="876"/>
      <c r="CVC9" s="876"/>
      <c r="CVD9" s="877"/>
      <c r="CVE9" s="876"/>
      <c r="CVF9" s="876"/>
      <c r="CVG9" s="876"/>
      <c r="CVH9" s="876"/>
      <c r="CVI9" s="876"/>
      <c r="CVJ9" s="876"/>
      <c r="CVK9" s="877"/>
      <c r="CVL9" s="876"/>
      <c r="CVM9" s="876"/>
      <c r="CVN9" s="876"/>
      <c r="CVO9" s="876"/>
      <c r="CVP9" s="876"/>
      <c r="CVQ9" s="876"/>
      <c r="CVR9" s="877"/>
      <c r="CVS9" s="876"/>
      <c r="CVT9" s="876"/>
      <c r="CVU9" s="876"/>
      <c r="CVV9" s="876"/>
      <c r="CVW9" s="876"/>
      <c r="CVX9" s="876"/>
      <c r="CVY9" s="877"/>
      <c r="CVZ9" s="876"/>
      <c r="CWA9" s="876"/>
      <c r="CWB9" s="876"/>
      <c r="CWC9" s="876"/>
      <c r="CWD9" s="876"/>
      <c r="CWE9" s="876"/>
      <c r="CWF9" s="877"/>
      <c r="CWG9" s="876"/>
      <c r="CWH9" s="876"/>
      <c r="CWI9" s="876"/>
      <c r="CWJ9" s="876"/>
      <c r="CWK9" s="876"/>
      <c r="CWL9" s="876"/>
      <c r="CWM9" s="877"/>
      <c r="CWN9" s="876"/>
      <c r="CWO9" s="876"/>
      <c r="CWP9" s="876"/>
      <c r="CWQ9" s="876"/>
      <c r="CWR9" s="876"/>
      <c r="CWS9" s="876"/>
      <c r="CWT9" s="877"/>
      <c r="CWU9" s="876"/>
      <c r="CWV9" s="876"/>
      <c r="CWW9" s="876"/>
      <c r="CWX9" s="876"/>
      <c r="CWY9" s="876"/>
      <c r="CWZ9" s="876"/>
      <c r="CXA9" s="877"/>
      <c r="CXB9" s="876"/>
      <c r="CXC9" s="876"/>
      <c r="CXD9" s="876"/>
      <c r="CXE9" s="876"/>
      <c r="CXF9" s="876"/>
      <c r="CXG9" s="876"/>
      <c r="CXH9" s="877"/>
      <c r="CXI9" s="876"/>
      <c r="CXJ9" s="876"/>
      <c r="CXK9" s="876"/>
      <c r="CXL9" s="876"/>
      <c r="CXM9" s="876"/>
      <c r="CXN9" s="876"/>
      <c r="CXO9" s="877"/>
      <c r="CXP9" s="876"/>
      <c r="CXQ9" s="876"/>
      <c r="CXR9" s="876"/>
      <c r="CXS9" s="876"/>
      <c r="CXT9" s="876"/>
      <c r="CXU9" s="876"/>
      <c r="CXV9" s="877"/>
      <c r="CXW9" s="876"/>
      <c r="CXX9" s="876"/>
      <c r="CXY9" s="876"/>
      <c r="CXZ9" s="876"/>
      <c r="CYA9" s="876"/>
      <c r="CYB9" s="876"/>
      <c r="CYC9" s="877"/>
      <c r="CYD9" s="876"/>
      <c r="CYE9" s="876"/>
      <c r="CYF9" s="876"/>
      <c r="CYG9" s="876"/>
      <c r="CYH9" s="876"/>
      <c r="CYI9" s="876"/>
      <c r="CYJ9" s="877"/>
      <c r="CYK9" s="876"/>
      <c r="CYL9" s="876"/>
      <c r="CYM9" s="876"/>
      <c r="CYN9" s="876"/>
      <c r="CYO9" s="876"/>
      <c r="CYP9" s="876"/>
      <c r="CYQ9" s="877"/>
      <c r="CYR9" s="876"/>
      <c r="CYS9" s="876"/>
      <c r="CYT9" s="876"/>
      <c r="CYU9" s="876"/>
      <c r="CYV9" s="876"/>
      <c r="CYW9" s="876"/>
      <c r="CYX9" s="877"/>
      <c r="CYY9" s="876"/>
      <c r="CYZ9" s="876"/>
      <c r="CZA9" s="876"/>
      <c r="CZB9" s="876"/>
      <c r="CZC9" s="876"/>
      <c r="CZD9" s="876"/>
      <c r="CZE9" s="877"/>
      <c r="CZF9" s="876"/>
      <c r="CZG9" s="876"/>
      <c r="CZH9" s="876"/>
      <c r="CZI9" s="876"/>
      <c r="CZJ9" s="876"/>
      <c r="CZK9" s="876"/>
      <c r="CZL9" s="877"/>
      <c r="CZM9" s="876"/>
      <c r="CZN9" s="876"/>
      <c r="CZO9" s="876"/>
      <c r="CZP9" s="876"/>
      <c r="CZQ9" s="876"/>
      <c r="CZR9" s="876"/>
      <c r="CZS9" s="877"/>
      <c r="CZT9" s="876"/>
      <c r="CZU9" s="876"/>
      <c r="CZV9" s="876"/>
      <c r="CZW9" s="876"/>
      <c r="CZX9" s="876"/>
      <c r="CZY9" s="876"/>
      <c r="CZZ9" s="877"/>
      <c r="DAA9" s="876"/>
      <c r="DAB9" s="876"/>
      <c r="DAC9" s="876"/>
      <c r="DAD9" s="876"/>
      <c r="DAE9" s="876"/>
      <c r="DAF9" s="876"/>
      <c r="DAG9" s="877"/>
      <c r="DAH9" s="876"/>
      <c r="DAI9" s="876"/>
      <c r="DAJ9" s="876"/>
      <c r="DAK9" s="876"/>
      <c r="DAL9" s="876"/>
      <c r="DAM9" s="876"/>
      <c r="DAN9" s="877"/>
      <c r="DAO9" s="876"/>
      <c r="DAP9" s="876"/>
      <c r="DAQ9" s="876"/>
      <c r="DAR9" s="876"/>
      <c r="DAS9" s="876"/>
      <c r="DAT9" s="876"/>
      <c r="DAU9" s="877"/>
      <c r="DAV9" s="876"/>
      <c r="DAW9" s="876"/>
      <c r="DAX9" s="876"/>
      <c r="DAY9" s="876"/>
      <c r="DAZ9" s="876"/>
      <c r="DBA9" s="876"/>
      <c r="DBB9" s="877"/>
      <c r="DBC9" s="876"/>
      <c r="DBD9" s="876"/>
      <c r="DBE9" s="876"/>
      <c r="DBF9" s="876"/>
      <c r="DBG9" s="876"/>
      <c r="DBH9" s="876"/>
      <c r="DBI9" s="877"/>
      <c r="DBJ9" s="876"/>
      <c r="DBK9" s="876"/>
      <c r="DBL9" s="876"/>
      <c r="DBM9" s="876"/>
      <c r="DBN9" s="876"/>
      <c r="DBO9" s="876"/>
      <c r="DBP9" s="877"/>
      <c r="DBQ9" s="876"/>
      <c r="DBR9" s="876"/>
      <c r="DBS9" s="876"/>
      <c r="DBT9" s="876"/>
      <c r="DBU9" s="876"/>
      <c r="DBV9" s="876"/>
      <c r="DBW9" s="877"/>
      <c r="DBX9" s="876"/>
      <c r="DBY9" s="876"/>
      <c r="DBZ9" s="876"/>
      <c r="DCA9" s="876"/>
      <c r="DCB9" s="876"/>
      <c r="DCC9" s="876"/>
      <c r="DCD9" s="877"/>
      <c r="DCE9" s="876"/>
      <c r="DCF9" s="876"/>
      <c r="DCG9" s="876"/>
      <c r="DCH9" s="876"/>
      <c r="DCI9" s="876"/>
      <c r="DCJ9" s="876"/>
      <c r="DCK9" s="877"/>
      <c r="DCL9" s="876"/>
      <c r="DCM9" s="876"/>
      <c r="DCN9" s="876"/>
      <c r="DCO9" s="876"/>
      <c r="DCP9" s="876"/>
      <c r="DCQ9" s="876"/>
      <c r="DCR9" s="877"/>
      <c r="DCS9" s="876"/>
      <c r="DCT9" s="876"/>
      <c r="DCU9" s="876"/>
      <c r="DCV9" s="876"/>
      <c r="DCW9" s="876"/>
      <c r="DCX9" s="876"/>
      <c r="DCY9" s="877"/>
      <c r="DCZ9" s="876"/>
      <c r="DDA9" s="876"/>
      <c r="DDB9" s="876"/>
      <c r="DDC9" s="876"/>
      <c r="DDD9" s="876"/>
      <c r="DDE9" s="876"/>
      <c r="DDF9" s="877"/>
      <c r="DDG9" s="876"/>
      <c r="DDH9" s="876"/>
      <c r="DDI9" s="876"/>
      <c r="DDJ9" s="876"/>
      <c r="DDK9" s="876"/>
      <c r="DDL9" s="876"/>
      <c r="DDM9" s="877"/>
      <c r="DDN9" s="876"/>
      <c r="DDO9" s="876"/>
      <c r="DDP9" s="876"/>
      <c r="DDQ9" s="876"/>
      <c r="DDR9" s="876"/>
      <c r="DDS9" s="876"/>
      <c r="DDT9" s="877"/>
      <c r="DDU9" s="876"/>
      <c r="DDV9" s="876"/>
      <c r="DDW9" s="876"/>
      <c r="DDX9" s="876"/>
      <c r="DDY9" s="876"/>
      <c r="DDZ9" s="876"/>
      <c r="DEA9" s="877"/>
      <c r="DEB9" s="876"/>
      <c r="DEC9" s="876"/>
      <c r="DED9" s="876"/>
      <c r="DEE9" s="876"/>
      <c r="DEF9" s="876"/>
      <c r="DEG9" s="876"/>
      <c r="DEH9" s="877"/>
      <c r="DEI9" s="876"/>
      <c r="DEJ9" s="876"/>
      <c r="DEK9" s="876"/>
      <c r="DEL9" s="876"/>
      <c r="DEM9" s="876"/>
      <c r="DEN9" s="876"/>
      <c r="DEO9" s="877"/>
      <c r="DEP9" s="876"/>
      <c r="DEQ9" s="876"/>
      <c r="DER9" s="876"/>
      <c r="DES9" s="876"/>
      <c r="DET9" s="876"/>
      <c r="DEU9" s="876"/>
      <c r="DEV9" s="877"/>
      <c r="DEW9" s="876"/>
      <c r="DEX9" s="876"/>
      <c r="DEY9" s="876"/>
      <c r="DEZ9" s="876"/>
      <c r="DFA9" s="876"/>
      <c r="DFB9" s="876"/>
      <c r="DFC9" s="877"/>
      <c r="DFD9" s="876"/>
      <c r="DFE9" s="876"/>
      <c r="DFF9" s="876"/>
      <c r="DFG9" s="876"/>
      <c r="DFH9" s="876"/>
      <c r="DFI9" s="876"/>
      <c r="DFJ9" s="877"/>
      <c r="DFK9" s="876"/>
      <c r="DFL9" s="876"/>
      <c r="DFM9" s="876"/>
      <c r="DFN9" s="876"/>
      <c r="DFO9" s="876"/>
      <c r="DFP9" s="876"/>
      <c r="DFQ9" s="877"/>
      <c r="DFR9" s="876"/>
      <c r="DFS9" s="876"/>
      <c r="DFT9" s="876"/>
      <c r="DFU9" s="876"/>
      <c r="DFV9" s="876"/>
      <c r="DFW9" s="876"/>
      <c r="DFX9" s="877"/>
      <c r="DFY9" s="876"/>
      <c r="DFZ9" s="876"/>
      <c r="DGA9" s="876"/>
      <c r="DGB9" s="876"/>
      <c r="DGC9" s="876"/>
      <c r="DGD9" s="876"/>
      <c r="DGE9" s="877"/>
      <c r="DGF9" s="876"/>
      <c r="DGG9" s="876"/>
      <c r="DGH9" s="876"/>
      <c r="DGI9" s="876"/>
      <c r="DGJ9" s="876"/>
      <c r="DGK9" s="876"/>
      <c r="DGL9" s="877"/>
      <c r="DGM9" s="876"/>
      <c r="DGN9" s="876"/>
      <c r="DGO9" s="876"/>
      <c r="DGP9" s="876"/>
      <c r="DGQ9" s="876"/>
      <c r="DGR9" s="876"/>
      <c r="DGS9" s="877"/>
      <c r="DGT9" s="876"/>
      <c r="DGU9" s="876"/>
      <c r="DGV9" s="876"/>
      <c r="DGW9" s="876"/>
      <c r="DGX9" s="876"/>
      <c r="DGY9" s="876"/>
      <c r="DGZ9" s="877"/>
      <c r="DHA9" s="876"/>
      <c r="DHB9" s="876"/>
      <c r="DHC9" s="876"/>
      <c r="DHD9" s="876"/>
      <c r="DHE9" s="876"/>
      <c r="DHF9" s="876"/>
      <c r="DHG9" s="877"/>
      <c r="DHH9" s="876"/>
      <c r="DHI9" s="876"/>
      <c r="DHJ9" s="876"/>
      <c r="DHK9" s="876"/>
      <c r="DHL9" s="876"/>
      <c r="DHM9" s="876"/>
      <c r="DHN9" s="877"/>
      <c r="DHO9" s="876"/>
      <c r="DHP9" s="876"/>
      <c r="DHQ9" s="876"/>
      <c r="DHR9" s="876"/>
      <c r="DHS9" s="876"/>
      <c r="DHT9" s="876"/>
      <c r="DHU9" s="877"/>
      <c r="DHV9" s="876"/>
      <c r="DHW9" s="876"/>
      <c r="DHX9" s="876"/>
      <c r="DHY9" s="876"/>
      <c r="DHZ9" s="876"/>
      <c r="DIA9" s="876"/>
      <c r="DIB9" s="877"/>
      <c r="DIC9" s="876"/>
      <c r="DID9" s="876"/>
      <c r="DIE9" s="876"/>
      <c r="DIF9" s="876"/>
      <c r="DIG9" s="876"/>
      <c r="DIH9" s="876"/>
      <c r="DII9" s="877"/>
      <c r="DIJ9" s="876"/>
      <c r="DIK9" s="876"/>
      <c r="DIL9" s="876"/>
      <c r="DIM9" s="876"/>
      <c r="DIN9" s="876"/>
      <c r="DIO9" s="876"/>
      <c r="DIP9" s="877"/>
      <c r="DIQ9" s="876"/>
      <c r="DIR9" s="876"/>
      <c r="DIS9" s="876"/>
      <c r="DIT9" s="876"/>
      <c r="DIU9" s="876"/>
      <c r="DIV9" s="876"/>
      <c r="DIW9" s="877"/>
      <c r="DIX9" s="876"/>
      <c r="DIY9" s="876"/>
      <c r="DIZ9" s="876"/>
      <c r="DJA9" s="876"/>
      <c r="DJB9" s="876"/>
      <c r="DJC9" s="876"/>
      <c r="DJD9" s="877"/>
      <c r="DJE9" s="876"/>
      <c r="DJF9" s="876"/>
      <c r="DJG9" s="876"/>
      <c r="DJH9" s="876"/>
      <c r="DJI9" s="876"/>
      <c r="DJJ9" s="876"/>
      <c r="DJK9" s="877"/>
      <c r="DJL9" s="876"/>
      <c r="DJM9" s="876"/>
      <c r="DJN9" s="876"/>
      <c r="DJO9" s="876"/>
      <c r="DJP9" s="876"/>
      <c r="DJQ9" s="876"/>
      <c r="DJR9" s="877"/>
      <c r="DJS9" s="876"/>
      <c r="DJT9" s="876"/>
      <c r="DJU9" s="876"/>
      <c r="DJV9" s="876"/>
      <c r="DJW9" s="876"/>
      <c r="DJX9" s="876"/>
      <c r="DJY9" s="877"/>
      <c r="DJZ9" s="876"/>
      <c r="DKA9" s="876"/>
      <c r="DKB9" s="876"/>
      <c r="DKC9" s="876"/>
      <c r="DKD9" s="876"/>
      <c r="DKE9" s="876"/>
      <c r="DKF9" s="877"/>
      <c r="DKG9" s="876"/>
      <c r="DKH9" s="876"/>
      <c r="DKI9" s="876"/>
      <c r="DKJ9" s="876"/>
      <c r="DKK9" s="876"/>
      <c r="DKL9" s="876"/>
      <c r="DKM9" s="877"/>
      <c r="DKN9" s="876"/>
      <c r="DKO9" s="876"/>
      <c r="DKP9" s="876"/>
      <c r="DKQ9" s="876"/>
      <c r="DKR9" s="876"/>
      <c r="DKS9" s="876"/>
      <c r="DKT9" s="877"/>
      <c r="DKU9" s="876"/>
      <c r="DKV9" s="876"/>
      <c r="DKW9" s="876"/>
      <c r="DKX9" s="876"/>
      <c r="DKY9" s="876"/>
      <c r="DKZ9" s="876"/>
      <c r="DLA9" s="877"/>
      <c r="DLB9" s="876"/>
      <c r="DLC9" s="876"/>
      <c r="DLD9" s="876"/>
      <c r="DLE9" s="876"/>
      <c r="DLF9" s="876"/>
      <c r="DLG9" s="876"/>
      <c r="DLH9" s="877"/>
      <c r="DLI9" s="876"/>
      <c r="DLJ9" s="876"/>
      <c r="DLK9" s="876"/>
      <c r="DLL9" s="876"/>
      <c r="DLM9" s="876"/>
      <c r="DLN9" s="876"/>
      <c r="DLO9" s="877"/>
      <c r="DLP9" s="876"/>
      <c r="DLQ9" s="876"/>
      <c r="DLR9" s="876"/>
      <c r="DLS9" s="876"/>
      <c r="DLT9" s="876"/>
      <c r="DLU9" s="876"/>
      <c r="DLV9" s="877"/>
      <c r="DLW9" s="876"/>
      <c r="DLX9" s="876"/>
      <c r="DLY9" s="876"/>
      <c r="DLZ9" s="876"/>
      <c r="DMA9" s="876"/>
      <c r="DMB9" s="876"/>
      <c r="DMC9" s="877"/>
      <c r="DMD9" s="876"/>
      <c r="DME9" s="876"/>
      <c r="DMF9" s="876"/>
      <c r="DMG9" s="876"/>
      <c r="DMH9" s="876"/>
      <c r="DMI9" s="876"/>
      <c r="DMJ9" s="877"/>
      <c r="DMK9" s="876"/>
      <c r="DML9" s="876"/>
      <c r="DMM9" s="876"/>
      <c r="DMN9" s="876"/>
      <c r="DMO9" s="876"/>
      <c r="DMP9" s="876"/>
      <c r="DMQ9" s="877"/>
      <c r="DMR9" s="876"/>
      <c r="DMS9" s="876"/>
      <c r="DMT9" s="876"/>
      <c r="DMU9" s="876"/>
      <c r="DMV9" s="876"/>
      <c r="DMW9" s="876"/>
      <c r="DMX9" s="877"/>
      <c r="DMY9" s="876"/>
      <c r="DMZ9" s="876"/>
      <c r="DNA9" s="876"/>
      <c r="DNB9" s="876"/>
      <c r="DNC9" s="876"/>
      <c r="DND9" s="876"/>
      <c r="DNE9" s="877"/>
      <c r="DNF9" s="876"/>
      <c r="DNG9" s="876"/>
      <c r="DNH9" s="876"/>
      <c r="DNI9" s="876"/>
      <c r="DNJ9" s="876"/>
      <c r="DNK9" s="876"/>
      <c r="DNL9" s="877"/>
      <c r="DNM9" s="876"/>
      <c r="DNN9" s="876"/>
      <c r="DNO9" s="876"/>
      <c r="DNP9" s="876"/>
      <c r="DNQ9" s="876"/>
      <c r="DNR9" s="876"/>
      <c r="DNS9" s="877"/>
      <c r="DNT9" s="876"/>
      <c r="DNU9" s="876"/>
      <c r="DNV9" s="876"/>
      <c r="DNW9" s="876"/>
      <c r="DNX9" s="876"/>
      <c r="DNY9" s="876"/>
      <c r="DNZ9" s="877"/>
      <c r="DOA9" s="876"/>
      <c r="DOB9" s="876"/>
      <c r="DOC9" s="876"/>
      <c r="DOD9" s="876"/>
      <c r="DOE9" s="876"/>
      <c r="DOF9" s="876"/>
      <c r="DOG9" s="877"/>
      <c r="DOH9" s="876"/>
      <c r="DOI9" s="876"/>
      <c r="DOJ9" s="876"/>
      <c r="DOK9" s="876"/>
      <c r="DOL9" s="876"/>
      <c r="DOM9" s="876"/>
      <c r="DON9" s="877"/>
      <c r="DOO9" s="876"/>
      <c r="DOP9" s="876"/>
      <c r="DOQ9" s="876"/>
      <c r="DOR9" s="876"/>
      <c r="DOS9" s="876"/>
      <c r="DOT9" s="876"/>
      <c r="DOU9" s="877"/>
      <c r="DOV9" s="876"/>
      <c r="DOW9" s="876"/>
      <c r="DOX9" s="876"/>
      <c r="DOY9" s="876"/>
      <c r="DOZ9" s="876"/>
      <c r="DPA9" s="876"/>
      <c r="DPB9" s="877"/>
      <c r="DPC9" s="876"/>
      <c r="DPD9" s="876"/>
      <c r="DPE9" s="876"/>
      <c r="DPF9" s="876"/>
      <c r="DPG9" s="876"/>
      <c r="DPH9" s="876"/>
      <c r="DPI9" s="877"/>
      <c r="DPJ9" s="876"/>
      <c r="DPK9" s="876"/>
      <c r="DPL9" s="876"/>
      <c r="DPM9" s="876"/>
      <c r="DPN9" s="876"/>
      <c r="DPO9" s="876"/>
      <c r="DPP9" s="877"/>
      <c r="DPQ9" s="876"/>
      <c r="DPR9" s="876"/>
      <c r="DPS9" s="876"/>
      <c r="DPT9" s="876"/>
      <c r="DPU9" s="876"/>
      <c r="DPV9" s="876"/>
      <c r="DPW9" s="877"/>
      <c r="DPX9" s="876"/>
      <c r="DPY9" s="876"/>
      <c r="DPZ9" s="876"/>
      <c r="DQA9" s="876"/>
      <c r="DQB9" s="876"/>
      <c r="DQC9" s="876"/>
      <c r="DQD9" s="877"/>
      <c r="DQE9" s="876"/>
      <c r="DQF9" s="876"/>
      <c r="DQG9" s="876"/>
      <c r="DQH9" s="876"/>
      <c r="DQI9" s="876"/>
      <c r="DQJ9" s="876"/>
      <c r="DQK9" s="877"/>
      <c r="DQL9" s="876"/>
      <c r="DQM9" s="876"/>
      <c r="DQN9" s="876"/>
      <c r="DQO9" s="876"/>
      <c r="DQP9" s="876"/>
      <c r="DQQ9" s="876"/>
      <c r="DQR9" s="877"/>
      <c r="DQS9" s="876"/>
      <c r="DQT9" s="876"/>
      <c r="DQU9" s="876"/>
      <c r="DQV9" s="876"/>
      <c r="DQW9" s="876"/>
      <c r="DQX9" s="876"/>
      <c r="DQY9" s="877"/>
      <c r="DQZ9" s="876"/>
      <c r="DRA9" s="876"/>
      <c r="DRB9" s="876"/>
      <c r="DRC9" s="876"/>
      <c r="DRD9" s="876"/>
      <c r="DRE9" s="876"/>
      <c r="DRF9" s="877"/>
      <c r="DRG9" s="876"/>
      <c r="DRH9" s="876"/>
      <c r="DRI9" s="876"/>
      <c r="DRJ9" s="876"/>
      <c r="DRK9" s="876"/>
      <c r="DRL9" s="876"/>
      <c r="DRM9" s="877"/>
      <c r="DRN9" s="876"/>
      <c r="DRO9" s="876"/>
      <c r="DRP9" s="876"/>
      <c r="DRQ9" s="876"/>
      <c r="DRR9" s="876"/>
      <c r="DRS9" s="876"/>
      <c r="DRT9" s="877"/>
      <c r="DRU9" s="876"/>
      <c r="DRV9" s="876"/>
      <c r="DRW9" s="876"/>
      <c r="DRX9" s="876"/>
      <c r="DRY9" s="876"/>
      <c r="DRZ9" s="876"/>
      <c r="DSA9" s="877"/>
      <c r="DSB9" s="876"/>
      <c r="DSC9" s="876"/>
      <c r="DSD9" s="876"/>
      <c r="DSE9" s="876"/>
      <c r="DSF9" s="876"/>
      <c r="DSG9" s="876"/>
      <c r="DSH9" s="877"/>
      <c r="DSI9" s="876"/>
      <c r="DSJ9" s="876"/>
      <c r="DSK9" s="876"/>
      <c r="DSL9" s="876"/>
      <c r="DSM9" s="876"/>
      <c r="DSN9" s="876"/>
      <c r="DSO9" s="877"/>
      <c r="DSP9" s="876"/>
      <c r="DSQ9" s="876"/>
      <c r="DSR9" s="876"/>
      <c r="DSS9" s="876"/>
      <c r="DST9" s="876"/>
      <c r="DSU9" s="876"/>
      <c r="DSV9" s="877"/>
      <c r="DSW9" s="876"/>
      <c r="DSX9" s="876"/>
      <c r="DSY9" s="876"/>
      <c r="DSZ9" s="876"/>
      <c r="DTA9" s="876"/>
      <c r="DTB9" s="876"/>
      <c r="DTC9" s="877"/>
      <c r="DTD9" s="876"/>
      <c r="DTE9" s="876"/>
      <c r="DTF9" s="876"/>
      <c r="DTG9" s="876"/>
      <c r="DTH9" s="876"/>
      <c r="DTI9" s="876"/>
      <c r="DTJ9" s="877"/>
      <c r="DTK9" s="876"/>
      <c r="DTL9" s="876"/>
      <c r="DTM9" s="876"/>
      <c r="DTN9" s="876"/>
      <c r="DTO9" s="876"/>
      <c r="DTP9" s="876"/>
      <c r="DTQ9" s="877"/>
      <c r="DTR9" s="876"/>
      <c r="DTS9" s="876"/>
      <c r="DTT9" s="876"/>
      <c r="DTU9" s="876"/>
      <c r="DTV9" s="876"/>
      <c r="DTW9" s="876"/>
      <c r="DTX9" s="877"/>
      <c r="DTY9" s="876"/>
      <c r="DTZ9" s="876"/>
      <c r="DUA9" s="876"/>
      <c r="DUB9" s="876"/>
      <c r="DUC9" s="876"/>
      <c r="DUD9" s="876"/>
      <c r="DUE9" s="877"/>
      <c r="DUF9" s="876"/>
      <c r="DUG9" s="876"/>
      <c r="DUH9" s="876"/>
      <c r="DUI9" s="876"/>
      <c r="DUJ9" s="876"/>
      <c r="DUK9" s="876"/>
      <c r="DUL9" s="877"/>
      <c r="DUM9" s="876"/>
      <c r="DUN9" s="876"/>
      <c r="DUO9" s="876"/>
      <c r="DUP9" s="876"/>
      <c r="DUQ9" s="876"/>
      <c r="DUR9" s="876"/>
      <c r="DUS9" s="877"/>
      <c r="DUT9" s="876"/>
      <c r="DUU9" s="876"/>
      <c r="DUV9" s="876"/>
      <c r="DUW9" s="876"/>
      <c r="DUX9" s="876"/>
      <c r="DUY9" s="876"/>
      <c r="DUZ9" s="877"/>
      <c r="DVA9" s="876"/>
      <c r="DVB9" s="876"/>
      <c r="DVC9" s="876"/>
      <c r="DVD9" s="876"/>
      <c r="DVE9" s="876"/>
      <c r="DVF9" s="876"/>
      <c r="DVG9" s="877"/>
      <c r="DVH9" s="876"/>
      <c r="DVI9" s="876"/>
      <c r="DVJ9" s="876"/>
      <c r="DVK9" s="876"/>
      <c r="DVL9" s="876"/>
      <c r="DVM9" s="876"/>
      <c r="DVN9" s="877"/>
      <c r="DVO9" s="876"/>
      <c r="DVP9" s="876"/>
      <c r="DVQ9" s="876"/>
      <c r="DVR9" s="876"/>
      <c r="DVS9" s="876"/>
      <c r="DVT9" s="876"/>
      <c r="DVU9" s="877"/>
      <c r="DVV9" s="876"/>
      <c r="DVW9" s="876"/>
      <c r="DVX9" s="876"/>
      <c r="DVY9" s="876"/>
      <c r="DVZ9" s="876"/>
      <c r="DWA9" s="876"/>
      <c r="DWB9" s="877"/>
      <c r="DWC9" s="876"/>
      <c r="DWD9" s="876"/>
      <c r="DWE9" s="876"/>
      <c r="DWF9" s="876"/>
      <c r="DWG9" s="876"/>
      <c r="DWH9" s="876"/>
      <c r="DWI9" s="877"/>
      <c r="DWJ9" s="876"/>
      <c r="DWK9" s="876"/>
      <c r="DWL9" s="876"/>
      <c r="DWM9" s="876"/>
      <c r="DWN9" s="876"/>
      <c r="DWO9" s="876"/>
      <c r="DWP9" s="877"/>
      <c r="DWQ9" s="876"/>
      <c r="DWR9" s="876"/>
      <c r="DWS9" s="876"/>
      <c r="DWT9" s="876"/>
      <c r="DWU9" s="876"/>
      <c r="DWV9" s="876"/>
      <c r="DWW9" s="877"/>
      <c r="DWX9" s="876"/>
      <c r="DWY9" s="876"/>
      <c r="DWZ9" s="876"/>
      <c r="DXA9" s="876"/>
      <c r="DXB9" s="876"/>
      <c r="DXC9" s="876"/>
      <c r="DXD9" s="877"/>
      <c r="DXE9" s="876"/>
      <c r="DXF9" s="876"/>
      <c r="DXG9" s="876"/>
      <c r="DXH9" s="876"/>
      <c r="DXI9" s="876"/>
      <c r="DXJ9" s="876"/>
      <c r="DXK9" s="877"/>
      <c r="DXL9" s="876"/>
      <c r="DXM9" s="876"/>
      <c r="DXN9" s="876"/>
      <c r="DXO9" s="876"/>
      <c r="DXP9" s="876"/>
      <c r="DXQ9" s="876"/>
      <c r="DXR9" s="877"/>
      <c r="DXS9" s="876"/>
      <c r="DXT9" s="876"/>
      <c r="DXU9" s="876"/>
      <c r="DXV9" s="876"/>
      <c r="DXW9" s="876"/>
      <c r="DXX9" s="876"/>
      <c r="DXY9" s="877"/>
      <c r="DXZ9" s="876"/>
      <c r="DYA9" s="876"/>
      <c r="DYB9" s="876"/>
      <c r="DYC9" s="876"/>
      <c r="DYD9" s="876"/>
      <c r="DYE9" s="876"/>
      <c r="DYF9" s="877"/>
      <c r="DYG9" s="876"/>
      <c r="DYH9" s="876"/>
      <c r="DYI9" s="876"/>
      <c r="DYJ9" s="876"/>
      <c r="DYK9" s="876"/>
      <c r="DYL9" s="876"/>
      <c r="DYM9" s="877"/>
      <c r="DYN9" s="876"/>
      <c r="DYO9" s="876"/>
      <c r="DYP9" s="876"/>
      <c r="DYQ9" s="876"/>
      <c r="DYR9" s="876"/>
      <c r="DYS9" s="876"/>
      <c r="DYT9" s="877"/>
      <c r="DYU9" s="876"/>
      <c r="DYV9" s="876"/>
      <c r="DYW9" s="876"/>
      <c r="DYX9" s="876"/>
      <c r="DYY9" s="876"/>
      <c r="DYZ9" s="876"/>
      <c r="DZA9" s="877"/>
      <c r="DZB9" s="876"/>
      <c r="DZC9" s="876"/>
      <c r="DZD9" s="876"/>
      <c r="DZE9" s="876"/>
      <c r="DZF9" s="876"/>
      <c r="DZG9" s="876"/>
      <c r="DZH9" s="877"/>
      <c r="DZI9" s="876"/>
      <c r="DZJ9" s="876"/>
      <c r="DZK9" s="876"/>
      <c r="DZL9" s="876"/>
      <c r="DZM9" s="876"/>
      <c r="DZN9" s="876"/>
      <c r="DZO9" s="877"/>
      <c r="DZP9" s="876"/>
      <c r="DZQ9" s="876"/>
      <c r="DZR9" s="876"/>
      <c r="DZS9" s="876"/>
      <c r="DZT9" s="876"/>
      <c r="DZU9" s="876"/>
      <c r="DZV9" s="877"/>
      <c r="DZW9" s="876"/>
      <c r="DZX9" s="876"/>
      <c r="DZY9" s="876"/>
      <c r="DZZ9" s="876"/>
      <c r="EAA9" s="876"/>
      <c r="EAB9" s="876"/>
      <c r="EAC9" s="877"/>
      <c r="EAD9" s="876"/>
      <c r="EAE9" s="876"/>
      <c r="EAF9" s="876"/>
      <c r="EAG9" s="876"/>
      <c r="EAH9" s="876"/>
      <c r="EAI9" s="876"/>
      <c r="EAJ9" s="877"/>
      <c r="EAK9" s="876"/>
      <c r="EAL9" s="876"/>
      <c r="EAM9" s="876"/>
      <c r="EAN9" s="876"/>
      <c r="EAO9" s="876"/>
      <c r="EAP9" s="876"/>
      <c r="EAQ9" s="877"/>
      <c r="EAR9" s="876"/>
      <c r="EAS9" s="876"/>
      <c r="EAT9" s="876"/>
      <c r="EAU9" s="876"/>
      <c r="EAV9" s="876"/>
      <c r="EAW9" s="876"/>
      <c r="EAX9" s="877"/>
      <c r="EAY9" s="876"/>
      <c r="EAZ9" s="876"/>
      <c r="EBA9" s="876"/>
      <c r="EBB9" s="876"/>
      <c r="EBC9" s="876"/>
      <c r="EBD9" s="876"/>
      <c r="EBE9" s="877"/>
      <c r="EBF9" s="876"/>
      <c r="EBG9" s="876"/>
      <c r="EBH9" s="876"/>
      <c r="EBI9" s="876"/>
      <c r="EBJ9" s="876"/>
      <c r="EBK9" s="876"/>
      <c r="EBL9" s="877"/>
      <c r="EBM9" s="876"/>
      <c r="EBN9" s="876"/>
      <c r="EBO9" s="876"/>
      <c r="EBP9" s="876"/>
      <c r="EBQ9" s="876"/>
      <c r="EBR9" s="876"/>
      <c r="EBS9" s="877"/>
      <c r="EBT9" s="876"/>
      <c r="EBU9" s="876"/>
      <c r="EBV9" s="876"/>
      <c r="EBW9" s="876"/>
      <c r="EBX9" s="876"/>
      <c r="EBY9" s="876"/>
      <c r="EBZ9" s="877"/>
      <c r="ECA9" s="876"/>
      <c r="ECB9" s="876"/>
      <c r="ECC9" s="876"/>
      <c r="ECD9" s="876"/>
      <c r="ECE9" s="876"/>
      <c r="ECF9" s="876"/>
      <c r="ECG9" s="877"/>
      <c r="ECH9" s="876"/>
      <c r="ECI9" s="876"/>
      <c r="ECJ9" s="876"/>
      <c r="ECK9" s="876"/>
      <c r="ECL9" s="876"/>
      <c r="ECM9" s="876"/>
      <c r="ECN9" s="877"/>
      <c r="ECO9" s="876"/>
      <c r="ECP9" s="876"/>
      <c r="ECQ9" s="876"/>
      <c r="ECR9" s="876"/>
      <c r="ECS9" s="876"/>
      <c r="ECT9" s="876"/>
      <c r="ECU9" s="877"/>
      <c r="ECV9" s="876"/>
      <c r="ECW9" s="876"/>
      <c r="ECX9" s="876"/>
      <c r="ECY9" s="876"/>
      <c r="ECZ9" s="876"/>
      <c r="EDA9" s="876"/>
      <c r="EDB9" s="877"/>
      <c r="EDC9" s="876"/>
      <c r="EDD9" s="876"/>
      <c r="EDE9" s="876"/>
      <c r="EDF9" s="876"/>
      <c r="EDG9" s="876"/>
      <c r="EDH9" s="876"/>
      <c r="EDI9" s="877"/>
      <c r="EDJ9" s="876"/>
      <c r="EDK9" s="876"/>
      <c r="EDL9" s="876"/>
      <c r="EDM9" s="876"/>
      <c r="EDN9" s="876"/>
      <c r="EDO9" s="876"/>
      <c r="EDP9" s="877"/>
      <c r="EDQ9" s="876"/>
      <c r="EDR9" s="876"/>
      <c r="EDS9" s="876"/>
      <c r="EDT9" s="876"/>
      <c r="EDU9" s="876"/>
      <c r="EDV9" s="876"/>
      <c r="EDW9" s="877"/>
      <c r="EDX9" s="876"/>
      <c r="EDY9" s="876"/>
      <c r="EDZ9" s="876"/>
      <c r="EEA9" s="876"/>
      <c r="EEB9" s="876"/>
      <c r="EEC9" s="876"/>
      <c r="EED9" s="877"/>
      <c r="EEE9" s="876"/>
      <c r="EEF9" s="876"/>
      <c r="EEG9" s="876"/>
      <c r="EEH9" s="876"/>
      <c r="EEI9" s="876"/>
      <c r="EEJ9" s="876"/>
      <c r="EEK9" s="877"/>
      <c r="EEL9" s="876"/>
      <c r="EEM9" s="876"/>
      <c r="EEN9" s="876"/>
      <c r="EEO9" s="876"/>
      <c r="EEP9" s="876"/>
      <c r="EEQ9" s="876"/>
      <c r="EER9" s="877"/>
      <c r="EES9" s="876"/>
      <c r="EET9" s="876"/>
      <c r="EEU9" s="876"/>
      <c r="EEV9" s="876"/>
      <c r="EEW9" s="876"/>
      <c r="EEX9" s="876"/>
      <c r="EEY9" s="877"/>
      <c r="EEZ9" s="876"/>
      <c r="EFA9" s="876"/>
      <c r="EFB9" s="876"/>
      <c r="EFC9" s="876"/>
      <c r="EFD9" s="876"/>
      <c r="EFE9" s="876"/>
      <c r="EFF9" s="877"/>
      <c r="EFG9" s="876"/>
      <c r="EFH9" s="876"/>
      <c r="EFI9" s="876"/>
      <c r="EFJ9" s="876"/>
      <c r="EFK9" s="876"/>
      <c r="EFL9" s="876"/>
      <c r="EFM9" s="877"/>
      <c r="EFN9" s="876"/>
      <c r="EFO9" s="876"/>
      <c r="EFP9" s="876"/>
      <c r="EFQ9" s="876"/>
      <c r="EFR9" s="876"/>
      <c r="EFS9" s="876"/>
      <c r="EFT9" s="877"/>
      <c r="EFU9" s="876"/>
      <c r="EFV9" s="876"/>
      <c r="EFW9" s="876"/>
      <c r="EFX9" s="876"/>
      <c r="EFY9" s="876"/>
      <c r="EFZ9" s="876"/>
      <c r="EGA9" s="877"/>
      <c r="EGB9" s="876"/>
      <c r="EGC9" s="876"/>
      <c r="EGD9" s="876"/>
      <c r="EGE9" s="876"/>
      <c r="EGF9" s="876"/>
      <c r="EGG9" s="876"/>
      <c r="EGH9" s="877"/>
      <c r="EGI9" s="876"/>
      <c r="EGJ9" s="876"/>
      <c r="EGK9" s="876"/>
      <c r="EGL9" s="876"/>
      <c r="EGM9" s="876"/>
      <c r="EGN9" s="876"/>
      <c r="EGO9" s="877"/>
      <c r="EGP9" s="876"/>
      <c r="EGQ9" s="876"/>
      <c r="EGR9" s="876"/>
      <c r="EGS9" s="876"/>
      <c r="EGT9" s="876"/>
      <c r="EGU9" s="876"/>
      <c r="EGV9" s="877"/>
      <c r="EGW9" s="876"/>
      <c r="EGX9" s="876"/>
      <c r="EGY9" s="876"/>
      <c r="EGZ9" s="876"/>
      <c r="EHA9" s="876"/>
      <c r="EHB9" s="876"/>
      <c r="EHC9" s="877"/>
      <c r="EHD9" s="876"/>
      <c r="EHE9" s="876"/>
      <c r="EHF9" s="876"/>
      <c r="EHG9" s="876"/>
      <c r="EHH9" s="876"/>
      <c r="EHI9" s="876"/>
      <c r="EHJ9" s="877"/>
      <c r="EHK9" s="876"/>
      <c r="EHL9" s="876"/>
      <c r="EHM9" s="876"/>
      <c r="EHN9" s="876"/>
      <c r="EHO9" s="876"/>
      <c r="EHP9" s="876"/>
      <c r="EHQ9" s="877"/>
      <c r="EHR9" s="876"/>
      <c r="EHS9" s="876"/>
      <c r="EHT9" s="876"/>
      <c r="EHU9" s="876"/>
      <c r="EHV9" s="876"/>
      <c r="EHW9" s="876"/>
      <c r="EHX9" s="877"/>
      <c r="EHY9" s="876"/>
      <c r="EHZ9" s="876"/>
      <c r="EIA9" s="876"/>
      <c r="EIB9" s="876"/>
      <c r="EIC9" s="876"/>
      <c r="EID9" s="876"/>
      <c r="EIE9" s="877"/>
      <c r="EIF9" s="876"/>
      <c r="EIG9" s="876"/>
      <c r="EIH9" s="876"/>
      <c r="EII9" s="876"/>
      <c r="EIJ9" s="876"/>
      <c r="EIK9" s="876"/>
      <c r="EIL9" s="877"/>
      <c r="EIM9" s="876"/>
      <c r="EIN9" s="876"/>
      <c r="EIO9" s="876"/>
      <c r="EIP9" s="876"/>
      <c r="EIQ9" s="876"/>
      <c r="EIR9" s="876"/>
      <c r="EIS9" s="877"/>
      <c r="EIT9" s="876"/>
      <c r="EIU9" s="876"/>
      <c r="EIV9" s="876"/>
      <c r="EIW9" s="876"/>
      <c r="EIX9" s="876"/>
      <c r="EIY9" s="876"/>
      <c r="EIZ9" s="877"/>
      <c r="EJA9" s="876"/>
      <c r="EJB9" s="876"/>
      <c r="EJC9" s="876"/>
      <c r="EJD9" s="876"/>
      <c r="EJE9" s="876"/>
      <c r="EJF9" s="876"/>
      <c r="EJG9" s="877"/>
      <c r="EJH9" s="876"/>
      <c r="EJI9" s="876"/>
      <c r="EJJ9" s="876"/>
      <c r="EJK9" s="876"/>
      <c r="EJL9" s="876"/>
      <c r="EJM9" s="876"/>
      <c r="EJN9" s="877"/>
      <c r="EJO9" s="876"/>
      <c r="EJP9" s="876"/>
      <c r="EJQ9" s="876"/>
      <c r="EJR9" s="876"/>
      <c r="EJS9" s="876"/>
      <c r="EJT9" s="876"/>
      <c r="EJU9" s="877"/>
      <c r="EJV9" s="876"/>
      <c r="EJW9" s="876"/>
      <c r="EJX9" s="876"/>
      <c r="EJY9" s="876"/>
      <c r="EJZ9" s="876"/>
      <c r="EKA9" s="876"/>
      <c r="EKB9" s="877"/>
      <c r="EKC9" s="876"/>
      <c r="EKD9" s="876"/>
      <c r="EKE9" s="876"/>
      <c r="EKF9" s="876"/>
      <c r="EKG9" s="876"/>
      <c r="EKH9" s="876"/>
      <c r="EKI9" s="877"/>
      <c r="EKJ9" s="876"/>
      <c r="EKK9" s="876"/>
      <c r="EKL9" s="876"/>
      <c r="EKM9" s="876"/>
      <c r="EKN9" s="876"/>
      <c r="EKO9" s="876"/>
      <c r="EKP9" s="877"/>
      <c r="EKQ9" s="876"/>
      <c r="EKR9" s="876"/>
      <c r="EKS9" s="876"/>
      <c r="EKT9" s="876"/>
      <c r="EKU9" s="876"/>
      <c r="EKV9" s="876"/>
      <c r="EKW9" s="877"/>
      <c r="EKX9" s="876"/>
      <c r="EKY9" s="876"/>
      <c r="EKZ9" s="876"/>
      <c r="ELA9" s="876"/>
      <c r="ELB9" s="876"/>
      <c r="ELC9" s="876"/>
      <c r="ELD9" s="877"/>
      <c r="ELE9" s="876"/>
      <c r="ELF9" s="876"/>
      <c r="ELG9" s="876"/>
      <c r="ELH9" s="876"/>
      <c r="ELI9" s="876"/>
      <c r="ELJ9" s="876"/>
      <c r="ELK9" s="877"/>
      <c r="ELL9" s="876"/>
      <c r="ELM9" s="876"/>
      <c r="ELN9" s="876"/>
      <c r="ELO9" s="876"/>
      <c r="ELP9" s="876"/>
      <c r="ELQ9" s="876"/>
      <c r="ELR9" s="877"/>
      <c r="ELS9" s="876"/>
      <c r="ELT9" s="876"/>
      <c r="ELU9" s="876"/>
      <c r="ELV9" s="876"/>
      <c r="ELW9" s="876"/>
      <c r="ELX9" s="876"/>
      <c r="ELY9" s="877"/>
      <c r="ELZ9" s="876"/>
      <c r="EMA9" s="876"/>
      <c r="EMB9" s="876"/>
      <c r="EMC9" s="876"/>
      <c r="EMD9" s="876"/>
      <c r="EME9" s="876"/>
      <c r="EMF9" s="877"/>
      <c r="EMG9" s="876"/>
      <c r="EMH9" s="876"/>
      <c r="EMI9" s="876"/>
      <c r="EMJ9" s="876"/>
      <c r="EMK9" s="876"/>
      <c r="EML9" s="876"/>
      <c r="EMM9" s="877"/>
      <c r="EMN9" s="876"/>
      <c r="EMO9" s="876"/>
      <c r="EMP9" s="876"/>
      <c r="EMQ9" s="876"/>
      <c r="EMR9" s="876"/>
      <c r="EMS9" s="876"/>
      <c r="EMT9" s="877"/>
      <c r="EMU9" s="876"/>
      <c r="EMV9" s="876"/>
      <c r="EMW9" s="876"/>
      <c r="EMX9" s="876"/>
      <c r="EMY9" s="876"/>
      <c r="EMZ9" s="876"/>
      <c r="ENA9" s="877"/>
      <c r="ENB9" s="876"/>
      <c r="ENC9" s="876"/>
      <c r="END9" s="876"/>
      <c r="ENE9" s="876"/>
      <c r="ENF9" s="876"/>
      <c r="ENG9" s="876"/>
      <c r="ENH9" s="877"/>
      <c r="ENI9" s="876"/>
      <c r="ENJ9" s="876"/>
      <c r="ENK9" s="876"/>
      <c r="ENL9" s="876"/>
      <c r="ENM9" s="876"/>
      <c r="ENN9" s="876"/>
      <c r="ENO9" s="877"/>
      <c r="ENP9" s="876"/>
      <c r="ENQ9" s="876"/>
      <c r="ENR9" s="876"/>
      <c r="ENS9" s="876"/>
      <c r="ENT9" s="876"/>
      <c r="ENU9" s="876"/>
      <c r="ENV9" s="877"/>
      <c r="ENW9" s="876"/>
      <c r="ENX9" s="876"/>
      <c r="ENY9" s="876"/>
      <c r="ENZ9" s="876"/>
      <c r="EOA9" s="876"/>
      <c r="EOB9" s="876"/>
      <c r="EOC9" s="877"/>
      <c r="EOD9" s="876"/>
      <c r="EOE9" s="876"/>
      <c r="EOF9" s="876"/>
      <c r="EOG9" s="876"/>
      <c r="EOH9" s="876"/>
      <c r="EOI9" s="876"/>
      <c r="EOJ9" s="877"/>
      <c r="EOK9" s="876"/>
      <c r="EOL9" s="876"/>
      <c r="EOM9" s="876"/>
      <c r="EON9" s="876"/>
      <c r="EOO9" s="876"/>
      <c r="EOP9" s="876"/>
      <c r="EOQ9" s="877"/>
      <c r="EOR9" s="876"/>
      <c r="EOS9" s="876"/>
      <c r="EOT9" s="876"/>
      <c r="EOU9" s="876"/>
      <c r="EOV9" s="876"/>
      <c r="EOW9" s="876"/>
      <c r="EOX9" s="877"/>
      <c r="EOY9" s="876"/>
      <c r="EOZ9" s="876"/>
      <c r="EPA9" s="876"/>
      <c r="EPB9" s="876"/>
      <c r="EPC9" s="876"/>
      <c r="EPD9" s="876"/>
      <c r="EPE9" s="877"/>
      <c r="EPF9" s="876"/>
      <c r="EPG9" s="876"/>
      <c r="EPH9" s="876"/>
      <c r="EPI9" s="876"/>
      <c r="EPJ9" s="876"/>
      <c r="EPK9" s="876"/>
      <c r="EPL9" s="877"/>
      <c r="EPM9" s="876"/>
      <c r="EPN9" s="876"/>
      <c r="EPO9" s="876"/>
      <c r="EPP9" s="876"/>
      <c r="EPQ9" s="876"/>
      <c r="EPR9" s="876"/>
      <c r="EPS9" s="877"/>
      <c r="EPT9" s="876"/>
      <c r="EPU9" s="876"/>
      <c r="EPV9" s="876"/>
      <c r="EPW9" s="876"/>
      <c r="EPX9" s="876"/>
      <c r="EPY9" s="876"/>
      <c r="EPZ9" s="877"/>
      <c r="EQA9" s="876"/>
      <c r="EQB9" s="876"/>
      <c r="EQC9" s="876"/>
      <c r="EQD9" s="876"/>
      <c r="EQE9" s="876"/>
      <c r="EQF9" s="876"/>
      <c r="EQG9" s="877"/>
      <c r="EQH9" s="876"/>
      <c r="EQI9" s="876"/>
      <c r="EQJ9" s="876"/>
      <c r="EQK9" s="876"/>
      <c r="EQL9" s="876"/>
      <c r="EQM9" s="876"/>
      <c r="EQN9" s="877"/>
      <c r="EQO9" s="876"/>
      <c r="EQP9" s="876"/>
      <c r="EQQ9" s="876"/>
      <c r="EQR9" s="876"/>
      <c r="EQS9" s="876"/>
      <c r="EQT9" s="876"/>
      <c r="EQU9" s="877"/>
      <c r="EQV9" s="876"/>
      <c r="EQW9" s="876"/>
      <c r="EQX9" s="876"/>
      <c r="EQY9" s="876"/>
      <c r="EQZ9" s="876"/>
      <c r="ERA9" s="876"/>
      <c r="ERB9" s="877"/>
      <c r="ERC9" s="876"/>
      <c r="ERD9" s="876"/>
      <c r="ERE9" s="876"/>
      <c r="ERF9" s="876"/>
      <c r="ERG9" s="876"/>
      <c r="ERH9" s="876"/>
      <c r="ERI9" s="877"/>
      <c r="ERJ9" s="876"/>
      <c r="ERK9" s="876"/>
      <c r="ERL9" s="876"/>
      <c r="ERM9" s="876"/>
      <c r="ERN9" s="876"/>
      <c r="ERO9" s="876"/>
      <c r="ERP9" s="877"/>
      <c r="ERQ9" s="876"/>
      <c r="ERR9" s="876"/>
      <c r="ERS9" s="876"/>
      <c r="ERT9" s="876"/>
      <c r="ERU9" s="876"/>
      <c r="ERV9" s="876"/>
      <c r="ERW9" s="877"/>
      <c r="ERX9" s="876"/>
      <c r="ERY9" s="876"/>
      <c r="ERZ9" s="876"/>
      <c r="ESA9" s="876"/>
      <c r="ESB9" s="876"/>
      <c r="ESC9" s="876"/>
      <c r="ESD9" s="877"/>
      <c r="ESE9" s="876"/>
      <c r="ESF9" s="876"/>
      <c r="ESG9" s="876"/>
      <c r="ESH9" s="876"/>
      <c r="ESI9" s="876"/>
      <c r="ESJ9" s="876"/>
      <c r="ESK9" s="877"/>
      <c r="ESL9" s="876"/>
      <c r="ESM9" s="876"/>
      <c r="ESN9" s="876"/>
      <c r="ESO9" s="876"/>
      <c r="ESP9" s="876"/>
      <c r="ESQ9" s="876"/>
      <c r="ESR9" s="877"/>
      <c r="ESS9" s="876"/>
      <c r="EST9" s="876"/>
      <c r="ESU9" s="876"/>
      <c r="ESV9" s="876"/>
      <c r="ESW9" s="876"/>
      <c r="ESX9" s="876"/>
      <c r="ESY9" s="877"/>
      <c r="ESZ9" s="876"/>
      <c r="ETA9" s="876"/>
      <c r="ETB9" s="876"/>
      <c r="ETC9" s="876"/>
      <c r="ETD9" s="876"/>
      <c r="ETE9" s="876"/>
      <c r="ETF9" s="877"/>
      <c r="ETG9" s="876"/>
      <c r="ETH9" s="876"/>
      <c r="ETI9" s="876"/>
      <c r="ETJ9" s="876"/>
      <c r="ETK9" s="876"/>
      <c r="ETL9" s="876"/>
      <c r="ETM9" s="877"/>
      <c r="ETN9" s="876"/>
      <c r="ETO9" s="876"/>
      <c r="ETP9" s="876"/>
      <c r="ETQ9" s="876"/>
      <c r="ETR9" s="876"/>
      <c r="ETS9" s="876"/>
      <c r="ETT9" s="877"/>
      <c r="ETU9" s="876"/>
      <c r="ETV9" s="876"/>
      <c r="ETW9" s="876"/>
      <c r="ETX9" s="876"/>
      <c r="ETY9" s="876"/>
      <c r="ETZ9" s="876"/>
      <c r="EUA9" s="877"/>
      <c r="EUB9" s="876"/>
      <c r="EUC9" s="876"/>
      <c r="EUD9" s="876"/>
      <c r="EUE9" s="876"/>
      <c r="EUF9" s="876"/>
      <c r="EUG9" s="876"/>
      <c r="EUH9" s="877"/>
      <c r="EUI9" s="876"/>
      <c r="EUJ9" s="876"/>
      <c r="EUK9" s="876"/>
      <c r="EUL9" s="876"/>
      <c r="EUM9" s="876"/>
      <c r="EUN9" s="876"/>
      <c r="EUO9" s="877"/>
      <c r="EUP9" s="876"/>
      <c r="EUQ9" s="876"/>
      <c r="EUR9" s="876"/>
      <c r="EUS9" s="876"/>
      <c r="EUT9" s="876"/>
      <c r="EUU9" s="876"/>
      <c r="EUV9" s="877"/>
      <c r="EUW9" s="876"/>
      <c r="EUX9" s="876"/>
      <c r="EUY9" s="876"/>
      <c r="EUZ9" s="876"/>
      <c r="EVA9" s="876"/>
      <c r="EVB9" s="876"/>
      <c r="EVC9" s="877"/>
      <c r="EVD9" s="876"/>
      <c r="EVE9" s="876"/>
      <c r="EVF9" s="876"/>
      <c r="EVG9" s="876"/>
      <c r="EVH9" s="876"/>
      <c r="EVI9" s="876"/>
      <c r="EVJ9" s="877"/>
      <c r="EVK9" s="876"/>
      <c r="EVL9" s="876"/>
      <c r="EVM9" s="876"/>
      <c r="EVN9" s="876"/>
      <c r="EVO9" s="876"/>
      <c r="EVP9" s="876"/>
      <c r="EVQ9" s="877"/>
      <c r="EVR9" s="876"/>
      <c r="EVS9" s="876"/>
      <c r="EVT9" s="876"/>
      <c r="EVU9" s="876"/>
      <c r="EVV9" s="876"/>
      <c r="EVW9" s="876"/>
      <c r="EVX9" s="877"/>
      <c r="EVY9" s="876"/>
      <c r="EVZ9" s="876"/>
      <c r="EWA9" s="876"/>
      <c r="EWB9" s="876"/>
      <c r="EWC9" s="876"/>
      <c r="EWD9" s="876"/>
      <c r="EWE9" s="877"/>
      <c r="EWF9" s="876"/>
      <c r="EWG9" s="876"/>
      <c r="EWH9" s="876"/>
      <c r="EWI9" s="876"/>
      <c r="EWJ9" s="876"/>
      <c r="EWK9" s="876"/>
      <c r="EWL9" s="877"/>
      <c r="EWM9" s="876"/>
      <c r="EWN9" s="876"/>
      <c r="EWO9" s="876"/>
      <c r="EWP9" s="876"/>
      <c r="EWQ9" s="876"/>
      <c r="EWR9" s="876"/>
      <c r="EWS9" s="877"/>
      <c r="EWT9" s="876"/>
      <c r="EWU9" s="876"/>
      <c r="EWV9" s="876"/>
      <c r="EWW9" s="876"/>
      <c r="EWX9" s="876"/>
      <c r="EWY9" s="876"/>
      <c r="EWZ9" s="877"/>
      <c r="EXA9" s="876"/>
      <c r="EXB9" s="876"/>
      <c r="EXC9" s="876"/>
      <c r="EXD9" s="876"/>
      <c r="EXE9" s="876"/>
      <c r="EXF9" s="876"/>
      <c r="EXG9" s="877"/>
      <c r="EXH9" s="876"/>
      <c r="EXI9" s="876"/>
      <c r="EXJ9" s="876"/>
      <c r="EXK9" s="876"/>
      <c r="EXL9" s="876"/>
      <c r="EXM9" s="876"/>
      <c r="EXN9" s="877"/>
      <c r="EXO9" s="876"/>
      <c r="EXP9" s="876"/>
      <c r="EXQ9" s="876"/>
      <c r="EXR9" s="876"/>
      <c r="EXS9" s="876"/>
      <c r="EXT9" s="876"/>
      <c r="EXU9" s="877"/>
      <c r="EXV9" s="876"/>
      <c r="EXW9" s="876"/>
      <c r="EXX9" s="876"/>
      <c r="EXY9" s="876"/>
      <c r="EXZ9" s="876"/>
      <c r="EYA9" s="876"/>
      <c r="EYB9" s="877"/>
      <c r="EYC9" s="876"/>
      <c r="EYD9" s="876"/>
      <c r="EYE9" s="876"/>
      <c r="EYF9" s="876"/>
      <c r="EYG9" s="876"/>
      <c r="EYH9" s="876"/>
      <c r="EYI9" s="877"/>
      <c r="EYJ9" s="876"/>
      <c r="EYK9" s="876"/>
      <c r="EYL9" s="876"/>
      <c r="EYM9" s="876"/>
      <c r="EYN9" s="876"/>
      <c r="EYO9" s="876"/>
      <c r="EYP9" s="877"/>
      <c r="EYQ9" s="876"/>
      <c r="EYR9" s="876"/>
      <c r="EYS9" s="876"/>
      <c r="EYT9" s="876"/>
      <c r="EYU9" s="876"/>
      <c r="EYV9" s="876"/>
      <c r="EYW9" s="877"/>
      <c r="EYX9" s="876"/>
      <c r="EYY9" s="876"/>
      <c r="EYZ9" s="876"/>
      <c r="EZA9" s="876"/>
      <c r="EZB9" s="876"/>
      <c r="EZC9" s="876"/>
      <c r="EZD9" s="877"/>
      <c r="EZE9" s="876"/>
      <c r="EZF9" s="876"/>
      <c r="EZG9" s="876"/>
      <c r="EZH9" s="876"/>
      <c r="EZI9" s="876"/>
      <c r="EZJ9" s="876"/>
      <c r="EZK9" s="877"/>
      <c r="EZL9" s="876"/>
      <c r="EZM9" s="876"/>
      <c r="EZN9" s="876"/>
      <c r="EZO9" s="876"/>
      <c r="EZP9" s="876"/>
      <c r="EZQ9" s="876"/>
      <c r="EZR9" s="877"/>
      <c r="EZS9" s="876"/>
      <c r="EZT9" s="876"/>
      <c r="EZU9" s="876"/>
      <c r="EZV9" s="876"/>
      <c r="EZW9" s="876"/>
      <c r="EZX9" s="876"/>
      <c r="EZY9" s="877"/>
      <c r="EZZ9" s="876"/>
      <c r="FAA9" s="876"/>
      <c r="FAB9" s="876"/>
      <c r="FAC9" s="876"/>
      <c r="FAD9" s="876"/>
      <c r="FAE9" s="876"/>
      <c r="FAF9" s="877"/>
      <c r="FAG9" s="876"/>
      <c r="FAH9" s="876"/>
      <c r="FAI9" s="876"/>
      <c r="FAJ9" s="876"/>
      <c r="FAK9" s="876"/>
      <c r="FAL9" s="876"/>
      <c r="FAM9" s="877"/>
      <c r="FAN9" s="876"/>
      <c r="FAO9" s="876"/>
      <c r="FAP9" s="876"/>
      <c r="FAQ9" s="876"/>
      <c r="FAR9" s="876"/>
      <c r="FAS9" s="876"/>
      <c r="FAT9" s="877"/>
      <c r="FAU9" s="876"/>
      <c r="FAV9" s="876"/>
      <c r="FAW9" s="876"/>
      <c r="FAX9" s="876"/>
      <c r="FAY9" s="876"/>
      <c r="FAZ9" s="876"/>
      <c r="FBA9" s="877"/>
      <c r="FBB9" s="876"/>
      <c r="FBC9" s="876"/>
      <c r="FBD9" s="876"/>
      <c r="FBE9" s="876"/>
      <c r="FBF9" s="876"/>
      <c r="FBG9" s="876"/>
      <c r="FBH9" s="877"/>
      <c r="FBI9" s="876"/>
      <c r="FBJ9" s="876"/>
      <c r="FBK9" s="876"/>
      <c r="FBL9" s="876"/>
      <c r="FBM9" s="876"/>
      <c r="FBN9" s="876"/>
      <c r="FBO9" s="877"/>
      <c r="FBP9" s="876"/>
      <c r="FBQ9" s="876"/>
      <c r="FBR9" s="876"/>
      <c r="FBS9" s="876"/>
      <c r="FBT9" s="876"/>
      <c r="FBU9" s="876"/>
      <c r="FBV9" s="877"/>
      <c r="FBW9" s="876"/>
      <c r="FBX9" s="876"/>
      <c r="FBY9" s="876"/>
      <c r="FBZ9" s="876"/>
      <c r="FCA9" s="876"/>
      <c r="FCB9" s="876"/>
      <c r="FCC9" s="877"/>
      <c r="FCD9" s="876"/>
      <c r="FCE9" s="876"/>
      <c r="FCF9" s="876"/>
      <c r="FCG9" s="876"/>
      <c r="FCH9" s="876"/>
      <c r="FCI9" s="876"/>
      <c r="FCJ9" s="877"/>
      <c r="FCK9" s="876"/>
      <c r="FCL9" s="876"/>
      <c r="FCM9" s="876"/>
      <c r="FCN9" s="876"/>
      <c r="FCO9" s="876"/>
      <c r="FCP9" s="876"/>
      <c r="FCQ9" s="877"/>
      <c r="FCR9" s="876"/>
      <c r="FCS9" s="876"/>
      <c r="FCT9" s="876"/>
      <c r="FCU9" s="876"/>
      <c r="FCV9" s="876"/>
      <c r="FCW9" s="876"/>
      <c r="FCX9" s="877"/>
      <c r="FCY9" s="876"/>
      <c r="FCZ9" s="876"/>
      <c r="FDA9" s="876"/>
      <c r="FDB9" s="876"/>
      <c r="FDC9" s="876"/>
      <c r="FDD9" s="876"/>
      <c r="FDE9" s="877"/>
      <c r="FDF9" s="876"/>
      <c r="FDG9" s="876"/>
      <c r="FDH9" s="876"/>
      <c r="FDI9" s="876"/>
      <c r="FDJ9" s="876"/>
      <c r="FDK9" s="876"/>
      <c r="FDL9" s="877"/>
      <c r="FDM9" s="876"/>
      <c r="FDN9" s="876"/>
      <c r="FDO9" s="876"/>
      <c r="FDP9" s="876"/>
      <c r="FDQ9" s="876"/>
      <c r="FDR9" s="876"/>
      <c r="FDS9" s="877"/>
      <c r="FDT9" s="876"/>
      <c r="FDU9" s="876"/>
      <c r="FDV9" s="876"/>
      <c r="FDW9" s="876"/>
      <c r="FDX9" s="876"/>
      <c r="FDY9" s="876"/>
      <c r="FDZ9" s="877"/>
      <c r="FEA9" s="876"/>
      <c r="FEB9" s="876"/>
      <c r="FEC9" s="876"/>
      <c r="FED9" s="876"/>
      <c r="FEE9" s="876"/>
      <c r="FEF9" s="876"/>
      <c r="FEG9" s="877"/>
      <c r="FEH9" s="876"/>
      <c r="FEI9" s="876"/>
      <c r="FEJ9" s="876"/>
      <c r="FEK9" s="876"/>
      <c r="FEL9" s="876"/>
      <c r="FEM9" s="876"/>
      <c r="FEN9" s="877"/>
      <c r="FEO9" s="876"/>
      <c r="FEP9" s="876"/>
      <c r="FEQ9" s="876"/>
      <c r="FER9" s="876"/>
      <c r="FES9" s="876"/>
      <c r="FET9" s="876"/>
      <c r="FEU9" s="877"/>
      <c r="FEV9" s="876"/>
      <c r="FEW9" s="876"/>
      <c r="FEX9" s="876"/>
      <c r="FEY9" s="876"/>
      <c r="FEZ9" s="876"/>
      <c r="FFA9" s="876"/>
      <c r="FFB9" s="877"/>
      <c r="FFC9" s="876"/>
      <c r="FFD9" s="876"/>
      <c r="FFE9" s="876"/>
      <c r="FFF9" s="876"/>
      <c r="FFG9" s="876"/>
      <c r="FFH9" s="876"/>
      <c r="FFI9" s="877"/>
      <c r="FFJ9" s="876"/>
      <c r="FFK9" s="876"/>
      <c r="FFL9" s="876"/>
      <c r="FFM9" s="876"/>
      <c r="FFN9" s="876"/>
      <c r="FFO9" s="876"/>
      <c r="FFP9" s="877"/>
      <c r="FFQ9" s="876"/>
      <c r="FFR9" s="876"/>
      <c r="FFS9" s="876"/>
      <c r="FFT9" s="876"/>
      <c r="FFU9" s="876"/>
      <c r="FFV9" s="876"/>
      <c r="FFW9" s="877"/>
      <c r="FFX9" s="876"/>
      <c r="FFY9" s="876"/>
      <c r="FFZ9" s="876"/>
      <c r="FGA9" s="876"/>
      <c r="FGB9" s="876"/>
      <c r="FGC9" s="876"/>
      <c r="FGD9" s="877"/>
      <c r="FGE9" s="876"/>
      <c r="FGF9" s="876"/>
      <c r="FGG9" s="876"/>
      <c r="FGH9" s="876"/>
      <c r="FGI9" s="876"/>
      <c r="FGJ9" s="876"/>
      <c r="FGK9" s="877"/>
      <c r="FGL9" s="876"/>
      <c r="FGM9" s="876"/>
      <c r="FGN9" s="876"/>
      <c r="FGO9" s="876"/>
      <c r="FGP9" s="876"/>
      <c r="FGQ9" s="876"/>
      <c r="FGR9" s="877"/>
      <c r="FGS9" s="876"/>
      <c r="FGT9" s="876"/>
      <c r="FGU9" s="876"/>
      <c r="FGV9" s="876"/>
      <c r="FGW9" s="876"/>
      <c r="FGX9" s="876"/>
      <c r="FGY9" s="877"/>
      <c r="FGZ9" s="876"/>
      <c r="FHA9" s="876"/>
      <c r="FHB9" s="876"/>
      <c r="FHC9" s="876"/>
      <c r="FHD9" s="876"/>
      <c r="FHE9" s="876"/>
      <c r="FHF9" s="877"/>
      <c r="FHG9" s="876"/>
      <c r="FHH9" s="876"/>
      <c r="FHI9" s="876"/>
      <c r="FHJ9" s="876"/>
      <c r="FHK9" s="876"/>
      <c r="FHL9" s="876"/>
      <c r="FHM9" s="877"/>
      <c r="FHN9" s="876"/>
      <c r="FHO9" s="876"/>
      <c r="FHP9" s="876"/>
      <c r="FHQ9" s="876"/>
      <c r="FHR9" s="876"/>
      <c r="FHS9" s="876"/>
      <c r="FHT9" s="877"/>
      <c r="FHU9" s="876"/>
      <c r="FHV9" s="876"/>
      <c r="FHW9" s="876"/>
      <c r="FHX9" s="876"/>
      <c r="FHY9" s="876"/>
      <c r="FHZ9" s="876"/>
      <c r="FIA9" s="877"/>
      <c r="FIB9" s="876"/>
      <c r="FIC9" s="876"/>
      <c r="FID9" s="876"/>
      <c r="FIE9" s="876"/>
      <c r="FIF9" s="876"/>
      <c r="FIG9" s="876"/>
      <c r="FIH9" s="877"/>
      <c r="FII9" s="876"/>
      <c r="FIJ9" s="876"/>
      <c r="FIK9" s="876"/>
      <c r="FIL9" s="876"/>
      <c r="FIM9" s="876"/>
      <c r="FIN9" s="876"/>
      <c r="FIO9" s="877"/>
      <c r="FIP9" s="876"/>
      <c r="FIQ9" s="876"/>
      <c r="FIR9" s="876"/>
      <c r="FIS9" s="876"/>
      <c r="FIT9" s="876"/>
      <c r="FIU9" s="876"/>
      <c r="FIV9" s="877"/>
      <c r="FIW9" s="876"/>
      <c r="FIX9" s="876"/>
      <c r="FIY9" s="876"/>
      <c r="FIZ9" s="876"/>
      <c r="FJA9" s="876"/>
      <c r="FJB9" s="876"/>
      <c r="FJC9" s="877"/>
      <c r="FJD9" s="876"/>
      <c r="FJE9" s="876"/>
      <c r="FJF9" s="876"/>
      <c r="FJG9" s="876"/>
      <c r="FJH9" s="876"/>
      <c r="FJI9" s="876"/>
      <c r="FJJ9" s="877"/>
      <c r="FJK9" s="876"/>
      <c r="FJL9" s="876"/>
      <c r="FJM9" s="876"/>
      <c r="FJN9" s="876"/>
      <c r="FJO9" s="876"/>
      <c r="FJP9" s="876"/>
      <c r="FJQ9" s="877"/>
      <c r="FJR9" s="876"/>
      <c r="FJS9" s="876"/>
      <c r="FJT9" s="876"/>
      <c r="FJU9" s="876"/>
      <c r="FJV9" s="876"/>
      <c r="FJW9" s="876"/>
      <c r="FJX9" s="877"/>
      <c r="FJY9" s="876"/>
      <c r="FJZ9" s="876"/>
      <c r="FKA9" s="876"/>
      <c r="FKB9" s="876"/>
      <c r="FKC9" s="876"/>
      <c r="FKD9" s="876"/>
      <c r="FKE9" s="877"/>
      <c r="FKF9" s="876"/>
      <c r="FKG9" s="876"/>
      <c r="FKH9" s="876"/>
      <c r="FKI9" s="876"/>
      <c r="FKJ9" s="876"/>
      <c r="FKK9" s="876"/>
      <c r="FKL9" s="877"/>
      <c r="FKM9" s="876"/>
      <c r="FKN9" s="876"/>
      <c r="FKO9" s="876"/>
      <c r="FKP9" s="876"/>
      <c r="FKQ9" s="876"/>
      <c r="FKR9" s="876"/>
      <c r="FKS9" s="877"/>
      <c r="FKT9" s="876"/>
      <c r="FKU9" s="876"/>
      <c r="FKV9" s="876"/>
      <c r="FKW9" s="876"/>
      <c r="FKX9" s="876"/>
      <c r="FKY9" s="876"/>
      <c r="FKZ9" s="877"/>
      <c r="FLA9" s="876"/>
      <c r="FLB9" s="876"/>
      <c r="FLC9" s="876"/>
      <c r="FLD9" s="876"/>
      <c r="FLE9" s="876"/>
      <c r="FLF9" s="876"/>
      <c r="FLG9" s="877"/>
      <c r="FLH9" s="876"/>
      <c r="FLI9" s="876"/>
      <c r="FLJ9" s="876"/>
      <c r="FLK9" s="876"/>
      <c r="FLL9" s="876"/>
      <c r="FLM9" s="876"/>
      <c r="FLN9" s="877"/>
      <c r="FLO9" s="876"/>
      <c r="FLP9" s="876"/>
      <c r="FLQ9" s="876"/>
      <c r="FLR9" s="876"/>
      <c r="FLS9" s="876"/>
      <c r="FLT9" s="876"/>
      <c r="FLU9" s="877"/>
      <c r="FLV9" s="876"/>
      <c r="FLW9" s="876"/>
      <c r="FLX9" s="876"/>
      <c r="FLY9" s="876"/>
      <c r="FLZ9" s="876"/>
      <c r="FMA9" s="876"/>
      <c r="FMB9" s="877"/>
      <c r="FMC9" s="876"/>
      <c r="FMD9" s="876"/>
      <c r="FME9" s="876"/>
      <c r="FMF9" s="876"/>
      <c r="FMG9" s="876"/>
      <c r="FMH9" s="876"/>
      <c r="FMI9" s="877"/>
      <c r="FMJ9" s="876"/>
      <c r="FMK9" s="876"/>
      <c r="FML9" s="876"/>
      <c r="FMM9" s="876"/>
      <c r="FMN9" s="876"/>
      <c r="FMO9" s="876"/>
      <c r="FMP9" s="877"/>
      <c r="FMQ9" s="876"/>
      <c r="FMR9" s="876"/>
      <c r="FMS9" s="876"/>
      <c r="FMT9" s="876"/>
      <c r="FMU9" s="876"/>
      <c r="FMV9" s="876"/>
      <c r="FMW9" s="877"/>
      <c r="FMX9" s="876"/>
      <c r="FMY9" s="876"/>
      <c r="FMZ9" s="876"/>
      <c r="FNA9" s="876"/>
      <c r="FNB9" s="876"/>
      <c r="FNC9" s="876"/>
      <c r="FND9" s="877"/>
      <c r="FNE9" s="876"/>
      <c r="FNF9" s="876"/>
      <c r="FNG9" s="876"/>
      <c r="FNH9" s="876"/>
      <c r="FNI9" s="876"/>
      <c r="FNJ9" s="876"/>
      <c r="FNK9" s="877"/>
      <c r="FNL9" s="876"/>
      <c r="FNM9" s="876"/>
      <c r="FNN9" s="876"/>
      <c r="FNO9" s="876"/>
      <c r="FNP9" s="876"/>
      <c r="FNQ9" s="876"/>
      <c r="FNR9" s="877"/>
      <c r="FNS9" s="876"/>
      <c r="FNT9" s="876"/>
      <c r="FNU9" s="876"/>
      <c r="FNV9" s="876"/>
      <c r="FNW9" s="876"/>
      <c r="FNX9" s="876"/>
      <c r="FNY9" s="877"/>
      <c r="FNZ9" s="876"/>
      <c r="FOA9" s="876"/>
      <c r="FOB9" s="876"/>
      <c r="FOC9" s="876"/>
      <c r="FOD9" s="876"/>
      <c r="FOE9" s="876"/>
      <c r="FOF9" s="877"/>
      <c r="FOG9" s="876"/>
      <c r="FOH9" s="876"/>
      <c r="FOI9" s="876"/>
      <c r="FOJ9" s="876"/>
      <c r="FOK9" s="876"/>
      <c r="FOL9" s="876"/>
      <c r="FOM9" s="877"/>
      <c r="FON9" s="876"/>
      <c r="FOO9" s="876"/>
      <c r="FOP9" s="876"/>
      <c r="FOQ9" s="876"/>
      <c r="FOR9" s="876"/>
      <c r="FOS9" s="876"/>
      <c r="FOT9" s="877"/>
      <c r="FOU9" s="876"/>
      <c r="FOV9" s="876"/>
      <c r="FOW9" s="876"/>
      <c r="FOX9" s="876"/>
      <c r="FOY9" s="876"/>
      <c r="FOZ9" s="876"/>
      <c r="FPA9" s="877"/>
      <c r="FPB9" s="876"/>
      <c r="FPC9" s="876"/>
      <c r="FPD9" s="876"/>
      <c r="FPE9" s="876"/>
      <c r="FPF9" s="876"/>
      <c r="FPG9" s="876"/>
      <c r="FPH9" s="877"/>
      <c r="FPI9" s="876"/>
      <c r="FPJ9" s="876"/>
      <c r="FPK9" s="876"/>
      <c r="FPL9" s="876"/>
      <c r="FPM9" s="876"/>
      <c r="FPN9" s="876"/>
      <c r="FPO9" s="877"/>
      <c r="FPP9" s="876"/>
      <c r="FPQ9" s="876"/>
      <c r="FPR9" s="876"/>
      <c r="FPS9" s="876"/>
      <c r="FPT9" s="876"/>
      <c r="FPU9" s="876"/>
      <c r="FPV9" s="877"/>
      <c r="FPW9" s="876"/>
      <c r="FPX9" s="876"/>
      <c r="FPY9" s="876"/>
      <c r="FPZ9" s="876"/>
      <c r="FQA9" s="876"/>
      <c r="FQB9" s="876"/>
      <c r="FQC9" s="877"/>
      <c r="FQD9" s="876"/>
      <c r="FQE9" s="876"/>
      <c r="FQF9" s="876"/>
      <c r="FQG9" s="876"/>
      <c r="FQH9" s="876"/>
      <c r="FQI9" s="876"/>
      <c r="FQJ9" s="877"/>
      <c r="FQK9" s="876"/>
      <c r="FQL9" s="876"/>
      <c r="FQM9" s="876"/>
      <c r="FQN9" s="876"/>
      <c r="FQO9" s="876"/>
      <c r="FQP9" s="876"/>
      <c r="FQQ9" s="877"/>
      <c r="FQR9" s="876"/>
      <c r="FQS9" s="876"/>
      <c r="FQT9" s="876"/>
      <c r="FQU9" s="876"/>
      <c r="FQV9" s="876"/>
      <c r="FQW9" s="876"/>
      <c r="FQX9" s="877"/>
      <c r="FQY9" s="876"/>
      <c r="FQZ9" s="876"/>
      <c r="FRA9" s="876"/>
      <c r="FRB9" s="876"/>
      <c r="FRC9" s="876"/>
      <c r="FRD9" s="876"/>
      <c r="FRE9" s="877"/>
      <c r="FRF9" s="876"/>
      <c r="FRG9" s="876"/>
      <c r="FRH9" s="876"/>
      <c r="FRI9" s="876"/>
      <c r="FRJ9" s="876"/>
      <c r="FRK9" s="876"/>
      <c r="FRL9" s="877"/>
      <c r="FRM9" s="876"/>
      <c r="FRN9" s="876"/>
      <c r="FRO9" s="876"/>
      <c r="FRP9" s="876"/>
      <c r="FRQ9" s="876"/>
      <c r="FRR9" s="876"/>
      <c r="FRS9" s="877"/>
      <c r="FRT9" s="876"/>
      <c r="FRU9" s="876"/>
      <c r="FRV9" s="876"/>
      <c r="FRW9" s="876"/>
      <c r="FRX9" s="876"/>
      <c r="FRY9" s="876"/>
      <c r="FRZ9" s="877"/>
      <c r="FSA9" s="876"/>
      <c r="FSB9" s="876"/>
      <c r="FSC9" s="876"/>
      <c r="FSD9" s="876"/>
      <c r="FSE9" s="876"/>
      <c r="FSF9" s="876"/>
      <c r="FSG9" s="877"/>
      <c r="FSH9" s="876"/>
      <c r="FSI9" s="876"/>
      <c r="FSJ9" s="876"/>
      <c r="FSK9" s="876"/>
      <c r="FSL9" s="876"/>
      <c r="FSM9" s="876"/>
      <c r="FSN9" s="877"/>
      <c r="FSO9" s="876"/>
      <c r="FSP9" s="876"/>
      <c r="FSQ9" s="876"/>
      <c r="FSR9" s="876"/>
      <c r="FSS9" s="876"/>
      <c r="FST9" s="876"/>
      <c r="FSU9" s="877"/>
      <c r="FSV9" s="876"/>
      <c r="FSW9" s="876"/>
      <c r="FSX9" s="876"/>
      <c r="FSY9" s="876"/>
      <c r="FSZ9" s="876"/>
      <c r="FTA9" s="876"/>
      <c r="FTB9" s="877"/>
      <c r="FTC9" s="876"/>
      <c r="FTD9" s="876"/>
      <c r="FTE9" s="876"/>
      <c r="FTF9" s="876"/>
      <c r="FTG9" s="876"/>
      <c r="FTH9" s="876"/>
      <c r="FTI9" s="877"/>
      <c r="FTJ9" s="876"/>
      <c r="FTK9" s="876"/>
      <c r="FTL9" s="876"/>
      <c r="FTM9" s="876"/>
      <c r="FTN9" s="876"/>
      <c r="FTO9" s="876"/>
      <c r="FTP9" s="877"/>
      <c r="FTQ9" s="876"/>
      <c r="FTR9" s="876"/>
      <c r="FTS9" s="876"/>
      <c r="FTT9" s="876"/>
      <c r="FTU9" s="876"/>
      <c r="FTV9" s="876"/>
      <c r="FTW9" s="877"/>
      <c r="FTX9" s="876"/>
      <c r="FTY9" s="876"/>
      <c r="FTZ9" s="876"/>
      <c r="FUA9" s="876"/>
      <c r="FUB9" s="876"/>
      <c r="FUC9" s="876"/>
      <c r="FUD9" s="877"/>
      <c r="FUE9" s="876"/>
      <c r="FUF9" s="876"/>
      <c r="FUG9" s="876"/>
      <c r="FUH9" s="876"/>
      <c r="FUI9" s="876"/>
      <c r="FUJ9" s="876"/>
      <c r="FUK9" s="877"/>
      <c r="FUL9" s="876"/>
      <c r="FUM9" s="876"/>
      <c r="FUN9" s="876"/>
      <c r="FUO9" s="876"/>
      <c r="FUP9" s="876"/>
      <c r="FUQ9" s="876"/>
      <c r="FUR9" s="877"/>
      <c r="FUS9" s="876"/>
      <c r="FUT9" s="876"/>
      <c r="FUU9" s="876"/>
      <c r="FUV9" s="876"/>
      <c r="FUW9" s="876"/>
      <c r="FUX9" s="876"/>
      <c r="FUY9" s="877"/>
      <c r="FUZ9" s="876"/>
      <c r="FVA9" s="876"/>
      <c r="FVB9" s="876"/>
      <c r="FVC9" s="876"/>
      <c r="FVD9" s="876"/>
      <c r="FVE9" s="876"/>
      <c r="FVF9" s="877"/>
      <c r="FVG9" s="876"/>
      <c r="FVH9" s="876"/>
      <c r="FVI9" s="876"/>
      <c r="FVJ9" s="876"/>
      <c r="FVK9" s="876"/>
      <c r="FVL9" s="876"/>
      <c r="FVM9" s="877"/>
      <c r="FVN9" s="876"/>
      <c r="FVO9" s="876"/>
      <c r="FVP9" s="876"/>
      <c r="FVQ9" s="876"/>
      <c r="FVR9" s="876"/>
      <c r="FVS9" s="876"/>
      <c r="FVT9" s="877"/>
      <c r="FVU9" s="876"/>
      <c r="FVV9" s="876"/>
      <c r="FVW9" s="876"/>
      <c r="FVX9" s="876"/>
      <c r="FVY9" s="876"/>
      <c r="FVZ9" s="876"/>
      <c r="FWA9" s="877"/>
      <c r="FWB9" s="876"/>
      <c r="FWC9" s="876"/>
      <c r="FWD9" s="876"/>
      <c r="FWE9" s="876"/>
      <c r="FWF9" s="876"/>
      <c r="FWG9" s="876"/>
      <c r="FWH9" s="877"/>
      <c r="FWI9" s="876"/>
      <c r="FWJ9" s="876"/>
      <c r="FWK9" s="876"/>
      <c r="FWL9" s="876"/>
      <c r="FWM9" s="876"/>
      <c r="FWN9" s="876"/>
      <c r="FWO9" s="877"/>
      <c r="FWP9" s="876"/>
      <c r="FWQ9" s="876"/>
      <c r="FWR9" s="876"/>
      <c r="FWS9" s="876"/>
      <c r="FWT9" s="876"/>
      <c r="FWU9" s="876"/>
      <c r="FWV9" s="877"/>
      <c r="FWW9" s="876"/>
      <c r="FWX9" s="876"/>
      <c r="FWY9" s="876"/>
      <c r="FWZ9" s="876"/>
      <c r="FXA9" s="876"/>
      <c r="FXB9" s="876"/>
      <c r="FXC9" s="877"/>
      <c r="FXD9" s="876"/>
      <c r="FXE9" s="876"/>
      <c r="FXF9" s="876"/>
      <c r="FXG9" s="876"/>
      <c r="FXH9" s="876"/>
      <c r="FXI9" s="876"/>
      <c r="FXJ9" s="877"/>
      <c r="FXK9" s="876"/>
      <c r="FXL9" s="876"/>
      <c r="FXM9" s="876"/>
      <c r="FXN9" s="876"/>
      <c r="FXO9" s="876"/>
      <c r="FXP9" s="876"/>
      <c r="FXQ9" s="877"/>
      <c r="FXR9" s="876"/>
      <c r="FXS9" s="876"/>
      <c r="FXT9" s="876"/>
      <c r="FXU9" s="876"/>
      <c r="FXV9" s="876"/>
      <c r="FXW9" s="876"/>
      <c r="FXX9" s="877"/>
      <c r="FXY9" s="876"/>
      <c r="FXZ9" s="876"/>
      <c r="FYA9" s="876"/>
      <c r="FYB9" s="876"/>
      <c r="FYC9" s="876"/>
      <c r="FYD9" s="876"/>
      <c r="FYE9" s="877"/>
      <c r="FYF9" s="876"/>
      <c r="FYG9" s="876"/>
      <c r="FYH9" s="876"/>
      <c r="FYI9" s="876"/>
      <c r="FYJ9" s="876"/>
      <c r="FYK9" s="876"/>
      <c r="FYL9" s="877"/>
      <c r="FYM9" s="876"/>
      <c r="FYN9" s="876"/>
      <c r="FYO9" s="876"/>
      <c r="FYP9" s="876"/>
      <c r="FYQ9" s="876"/>
      <c r="FYR9" s="876"/>
      <c r="FYS9" s="877"/>
      <c r="FYT9" s="876"/>
      <c r="FYU9" s="876"/>
      <c r="FYV9" s="876"/>
      <c r="FYW9" s="876"/>
      <c r="FYX9" s="876"/>
      <c r="FYY9" s="876"/>
      <c r="FYZ9" s="877"/>
      <c r="FZA9" s="876"/>
      <c r="FZB9" s="876"/>
      <c r="FZC9" s="876"/>
      <c r="FZD9" s="876"/>
      <c r="FZE9" s="876"/>
      <c r="FZF9" s="876"/>
      <c r="FZG9" s="877"/>
      <c r="FZH9" s="876"/>
      <c r="FZI9" s="876"/>
      <c r="FZJ9" s="876"/>
      <c r="FZK9" s="876"/>
      <c r="FZL9" s="876"/>
      <c r="FZM9" s="876"/>
      <c r="FZN9" s="877"/>
      <c r="FZO9" s="876"/>
      <c r="FZP9" s="876"/>
      <c r="FZQ9" s="876"/>
      <c r="FZR9" s="876"/>
      <c r="FZS9" s="876"/>
      <c r="FZT9" s="876"/>
      <c r="FZU9" s="877"/>
      <c r="FZV9" s="876"/>
      <c r="FZW9" s="876"/>
      <c r="FZX9" s="876"/>
      <c r="FZY9" s="876"/>
      <c r="FZZ9" s="876"/>
      <c r="GAA9" s="876"/>
      <c r="GAB9" s="877"/>
      <c r="GAC9" s="876"/>
      <c r="GAD9" s="876"/>
      <c r="GAE9" s="876"/>
      <c r="GAF9" s="876"/>
      <c r="GAG9" s="876"/>
      <c r="GAH9" s="876"/>
      <c r="GAI9" s="877"/>
      <c r="GAJ9" s="876"/>
      <c r="GAK9" s="876"/>
      <c r="GAL9" s="876"/>
      <c r="GAM9" s="876"/>
      <c r="GAN9" s="876"/>
      <c r="GAO9" s="876"/>
      <c r="GAP9" s="877"/>
      <c r="GAQ9" s="876"/>
      <c r="GAR9" s="876"/>
      <c r="GAS9" s="876"/>
      <c r="GAT9" s="876"/>
      <c r="GAU9" s="876"/>
      <c r="GAV9" s="876"/>
      <c r="GAW9" s="877"/>
      <c r="GAX9" s="876"/>
      <c r="GAY9" s="876"/>
      <c r="GAZ9" s="876"/>
      <c r="GBA9" s="876"/>
      <c r="GBB9" s="876"/>
      <c r="GBC9" s="876"/>
      <c r="GBD9" s="877"/>
      <c r="GBE9" s="876"/>
      <c r="GBF9" s="876"/>
      <c r="GBG9" s="876"/>
      <c r="GBH9" s="876"/>
      <c r="GBI9" s="876"/>
      <c r="GBJ9" s="876"/>
      <c r="GBK9" s="877"/>
      <c r="GBL9" s="876"/>
      <c r="GBM9" s="876"/>
      <c r="GBN9" s="876"/>
      <c r="GBO9" s="876"/>
      <c r="GBP9" s="876"/>
      <c r="GBQ9" s="876"/>
      <c r="GBR9" s="877"/>
      <c r="GBS9" s="876"/>
      <c r="GBT9" s="876"/>
      <c r="GBU9" s="876"/>
      <c r="GBV9" s="876"/>
      <c r="GBW9" s="876"/>
      <c r="GBX9" s="876"/>
      <c r="GBY9" s="877"/>
      <c r="GBZ9" s="876"/>
      <c r="GCA9" s="876"/>
      <c r="GCB9" s="876"/>
      <c r="GCC9" s="876"/>
      <c r="GCD9" s="876"/>
      <c r="GCE9" s="876"/>
      <c r="GCF9" s="877"/>
      <c r="GCG9" s="876"/>
      <c r="GCH9" s="876"/>
      <c r="GCI9" s="876"/>
      <c r="GCJ9" s="876"/>
      <c r="GCK9" s="876"/>
      <c r="GCL9" s="876"/>
      <c r="GCM9" s="877"/>
      <c r="GCN9" s="876"/>
      <c r="GCO9" s="876"/>
      <c r="GCP9" s="876"/>
      <c r="GCQ9" s="876"/>
      <c r="GCR9" s="876"/>
      <c r="GCS9" s="876"/>
      <c r="GCT9" s="877"/>
      <c r="GCU9" s="876"/>
      <c r="GCV9" s="876"/>
      <c r="GCW9" s="876"/>
      <c r="GCX9" s="876"/>
      <c r="GCY9" s="876"/>
      <c r="GCZ9" s="876"/>
      <c r="GDA9" s="877"/>
      <c r="GDB9" s="876"/>
      <c r="GDC9" s="876"/>
      <c r="GDD9" s="876"/>
      <c r="GDE9" s="876"/>
      <c r="GDF9" s="876"/>
      <c r="GDG9" s="876"/>
      <c r="GDH9" s="877"/>
      <c r="GDI9" s="876"/>
      <c r="GDJ9" s="876"/>
      <c r="GDK9" s="876"/>
      <c r="GDL9" s="876"/>
      <c r="GDM9" s="876"/>
      <c r="GDN9" s="876"/>
      <c r="GDO9" s="877"/>
      <c r="GDP9" s="876"/>
      <c r="GDQ9" s="876"/>
      <c r="GDR9" s="876"/>
      <c r="GDS9" s="876"/>
      <c r="GDT9" s="876"/>
      <c r="GDU9" s="876"/>
      <c r="GDV9" s="877"/>
      <c r="GDW9" s="876"/>
      <c r="GDX9" s="876"/>
      <c r="GDY9" s="876"/>
      <c r="GDZ9" s="876"/>
      <c r="GEA9" s="876"/>
      <c r="GEB9" s="876"/>
      <c r="GEC9" s="877"/>
      <c r="GED9" s="876"/>
      <c r="GEE9" s="876"/>
      <c r="GEF9" s="876"/>
      <c r="GEG9" s="876"/>
      <c r="GEH9" s="876"/>
      <c r="GEI9" s="876"/>
      <c r="GEJ9" s="877"/>
      <c r="GEK9" s="876"/>
      <c r="GEL9" s="876"/>
      <c r="GEM9" s="876"/>
      <c r="GEN9" s="876"/>
      <c r="GEO9" s="876"/>
      <c r="GEP9" s="876"/>
      <c r="GEQ9" s="877"/>
      <c r="GER9" s="876"/>
      <c r="GES9" s="876"/>
      <c r="GET9" s="876"/>
      <c r="GEU9" s="876"/>
      <c r="GEV9" s="876"/>
      <c r="GEW9" s="876"/>
      <c r="GEX9" s="877"/>
      <c r="GEY9" s="876"/>
      <c r="GEZ9" s="876"/>
      <c r="GFA9" s="876"/>
      <c r="GFB9" s="876"/>
      <c r="GFC9" s="876"/>
      <c r="GFD9" s="876"/>
      <c r="GFE9" s="877"/>
      <c r="GFF9" s="876"/>
      <c r="GFG9" s="876"/>
      <c r="GFH9" s="876"/>
      <c r="GFI9" s="876"/>
      <c r="GFJ9" s="876"/>
      <c r="GFK9" s="876"/>
      <c r="GFL9" s="877"/>
      <c r="GFM9" s="876"/>
      <c r="GFN9" s="876"/>
      <c r="GFO9" s="876"/>
      <c r="GFP9" s="876"/>
      <c r="GFQ9" s="876"/>
      <c r="GFR9" s="876"/>
      <c r="GFS9" s="877"/>
      <c r="GFT9" s="876"/>
      <c r="GFU9" s="876"/>
      <c r="GFV9" s="876"/>
      <c r="GFW9" s="876"/>
      <c r="GFX9" s="876"/>
      <c r="GFY9" s="876"/>
      <c r="GFZ9" s="877"/>
      <c r="GGA9" s="876"/>
      <c r="GGB9" s="876"/>
      <c r="GGC9" s="876"/>
      <c r="GGD9" s="876"/>
      <c r="GGE9" s="876"/>
      <c r="GGF9" s="876"/>
      <c r="GGG9" s="877"/>
      <c r="GGH9" s="876"/>
      <c r="GGI9" s="876"/>
      <c r="GGJ9" s="876"/>
      <c r="GGK9" s="876"/>
      <c r="GGL9" s="876"/>
      <c r="GGM9" s="876"/>
      <c r="GGN9" s="877"/>
      <c r="GGO9" s="876"/>
      <c r="GGP9" s="876"/>
      <c r="GGQ9" s="876"/>
      <c r="GGR9" s="876"/>
      <c r="GGS9" s="876"/>
      <c r="GGT9" s="876"/>
      <c r="GGU9" s="877"/>
      <c r="GGV9" s="876"/>
      <c r="GGW9" s="876"/>
      <c r="GGX9" s="876"/>
      <c r="GGY9" s="876"/>
      <c r="GGZ9" s="876"/>
      <c r="GHA9" s="876"/>
      <c r="GHB9" s="877"/>
      <c r="GHC9" s="876"/>
      <c r="GHD9" s="876"/>
      <c r="GHE9" s="876"/>
      <c r="GHF9" s="876"/>
      <c r="GHG9" s="876"/>
      <c r="GHH9" s="876"/>
      <c r="GHI9" s="877"/>
      <c r="GHJ9" s="876"/>
      <c r="GHK9" s="876"/>
      <c r="GHL9" s="876"/>
      <c r="GHM9" s="876"/>
      <c r="GHN9" s="876"/>
      <c r="GHO9" s="876"/>
      <c r="GHP9" s="877"/>
      <c r="GHQ9" s="876"/>
      <c r="GHR9" s="876"/>
      <c r="GHS9" s="876"/>
      <c r="GHT9" s="876"/>
      <c r="GHU9" s="876"/>
      <c r="GHV9" s="876"/>
      <c r="GHW9" s="877"/>
      <c r="GHX9" s="876"/>
      <c r="GHY9" s="876"/>
      <c r="GHZ9" s="876"/>
      <c r="GIA9" s="876"/>
      <c r="GIB9" s="876"/>
      <c r="GIC9" s="876"/>
      <c r="GID9" s="877"/>
      <c r="GIE9" s="876"/>
      <c r="GIF9" s="876"/>
      <c r="GIG9" s="876"/>
      <c r="GIH9" s="876"/>
      <c r="GII9" s="876"/>
      <c r="GIJ9" s="876"/>
      <c r="GIK9" s="877"/>
      <c r="GIL9" s="876"/>
      <c r="GIM9" s="876"/>
      <c r="GIN9" s="876"/>
      <c r="GIO9" s="876"/>
      <c r="GIP9" s="876"/>
      <c r="GIQ9" s="876"/>
      <c r="GIR9" s="877"/>
      <c r="GIS9" s="876"/>
      <c r="GIT9" s="876"/>
      <c r="GIU9" s="876"/>
      <c r="GIV9" s="876"/>
      <c r="GIW9" s="876"/>
      <c r="GIX9" s="876"/>
      <c r="GIY9" s="877"/>
      <c r="GIZ9" s="876"/>
      <c r="GJA9" s="876"/>
      <c r="GJB9" s="876"/>
      <c r="GJC9" s="876"/>
      <c r="GJD9" s="876"/>
      <c r="GJE9" s="876"/>
      <c r="GJF9" s="877"/>
      <c r="GJG9" s="876"/>
      <c r="GJH9" s="876"/>
      <c r="GJI9" s="876"/>
      <c r="GJJ9" s="876"/>
      <c r="GJK9" s="876"/>
      <c r="GJL9" s="876"/>
      <c r="GJM9" s="877"/>
      <c r="GJN9" s="876"/>
      <c r="GJO9" s="876"/>
      <c r="GJP9" s="876"/>
      <c r="GJQ9" s="876"/>
      <c r="GJR9" s="876"/>
      <c r="GJS9" s="876"/>
      <c r="GJT9" s="877"/>
      <c r="GJU9" s="876"/>
      <c r="GJV9" s="876"/>
      <c r="GJW9" s="876"/>
      <c r="GJX9" s="876"/>
      <c r="GJY9" s="876"/>
      <c r="GJZ9" s="876"/>
      <c r="GKA9" s="877"/>
      <c r="GKB9" s="876"/>
      <c r="GKC9" s="876"/>
      <c r="GKD9" s="876"/>
      <c r="GKE9" s="876"/>
      <c r="GKF9" s="876"/>
      <c r="GKG9" s="876"/>
      <c r="GKH9" s="877"/>
      <c r="GKI9" s="876"/>
      <c r="GKJ9" s="876"/>
      <c r="GKK9" s="876"/>
      <c r="GKL9" s="876"/>
      <c r="GKM9" s="876"/>
      <c r="GKN9" s="876"/>
      <c r="GKO9" s="877"/>
      <c r="GKP9" s="876"/>
      <c r="GKQ9" s="876"/>
      <c r="GKR9" s="876"/>
      <c r="GKS9" s="876"/>
      <c r="GKT9" s="876"/>
      <c r="GKU9" s="876"/>
      <c r="GKV9" s="877"/>
      <c r="GKW9" s="876"/>
      <c r="GKX9" s="876"/>
      <c r="GKY9" s="876"/>
      <c r="GKZ9" s="876"/>
      <c r="GLA9" s="876"/>
      <c r="GLB9" s="876"/>
      <c r="GLC9" s="877"/>
      <c r="GLD9" s="876"/>
      <c r="GLE9" s="876"/>
      <c r="GLF9" s="876"/>
      <c r="GLG9" s="876"/>
      <c r="GLH9" s="876"/>
      <c r="GLI9" s="876"/>
      <c r="GLJ9" s="877"/>
      <c r="GLK9" s="876"/>
      <c r="GLL9" s="876"/>
      <c r="GLM9" s="876"/>
      <c r="GLN9" s="876"/>
      <c r="GLO9" s="876"/>
      <c r="GLP9" s="876"/>
      <c r="GLQ9" s="877"/>
      <c r="GLR9" s="876"/>
      <c r="GLS9" s="876"/>
      <c r="GLT9" s="876"/>
      <c r="GLU9" s="876"/>
      <c r="GLV9" s="876"/>
      <c r="GLW9" s="876"/>
      <c r="GLX9" s="877"/>
      <c r="GLY9" s="876"/>
      <c r="GLZ9" s="876"/>
      <c r="GMA9" s="876"/>
      <c r="GMB9" s="876"/>
      <c r="GMC9" s="876"/>
      <c r="GMD9" s="876"/>
      <c r="GME9" s="877"/>
      <c r="GMF9" s="876"/>
      <c r="GMG9" s="876"/>
      <c r="GMH9" s="876"/>
      <c r="GMI9" s="876"/>
      <c r="GMJ9" s="876"/>
      <c r="GMK9" s="876"/>
      <c r="GML9" s="877"/>
      <c r="GMM9" s="876"/>
      <c r="GMN9" s="876"/>
      <c r="GMO9" s="876"/>
      <c r="GMP9" s="876"/>
      <c r="GMQ9" s="876"/>
      <c r="GMR9" s="876"/>
      <c r="GMS9" s="877"/>
      <c r="GMT9" s="876"/>
      <c r="GMU9" s="876"/>
      <c r="GMV9" s="876"/>
      <c r="GMW9" s="876"/>
      <c r="GMX9" s="876"/>
      <c r="GMY9" s="876"/>
      <c r="GMZ9" s="877"/>
      <c r="GNA9" s="876"/>
      <c r="GNB9" s="876"/>
      <c r="GNC9" s="876"/>
      <c r="GND9" s="876"/>
      <c r="GNE9" s="876"/>
      <c r="GNF9" s="876"/>
      <c r="GNG9" s="877"/>
      <c r="GNH9" s="876"/>
      <c r="GNI9" s="876"/>
      <c r="GNJ9" s="876"/>
      <c r="GNK9" s="876"/>
      <c r="GNL9" s="876"/>
      <c r="GNM9" s="876"/>
      <c r="GNN9" s="877"/>
      <c r="GNO9" s="876"/>
      <c r="GNP9" s="876"/>
      <c r="GNQ9" s="876"/>
      <c r="GNR9" s="876"/>
      <c r="GNS9" s="876"/>
      <c r="GNT9" s="876"/>
      <c r="GNU9" s="877"/>
      <c r="GNV9" s="876"/>
      <c r="GNW9" s="876"/>
      <c r="GNX9" s="876"/>
      <c r="GNY9" s="876"/>
      <c r="GNZ9" s="876"/>
      <c r="GOA9" s="876"/>
      <c r="GOB9" s="877"/>
      <c r="GOC9" s="876"/>
      <c r="GOD9" s="876"/>
      <c r="GOE9" s="876"/>
      <c r="GOF9" s="876"/>
      <c r="GOG9" s="876"/>
      <c r="GOH9" s="876"/>
      <c r="GOI9" s="877"/>
      <c r="GOJ9" s="876"/>
      <c r="GOK9" s="876"/>
      <c r="GOL9" s="876"/>
      <c r="GOM9" s="876"/>
      <c r="GON9" s="876"/>
      <c r="GOO9" s="876"/>
      <c r="GOP9" s="877"/>
      <c r="GOQ9" s="876"/>
      <c r="GOR9" s="876"/>
      <c r="GOS9" s="876"/>
      <c r="GOT9" s="876"/>
      <c r="GOU9" s="876"/>
      <c r="GOV9" s="876"/>
      <c r="GOW9" s="877"/>
      <c r="GOX9" s="876"/>
      <c r="GOY9" s="876"/>
      <c r="GOZ9" s="876"/>
      <c r="GPA9" s="876"/>
      <c r="GPB9" s="876"/>
      <c r="GPC9" s="876"/>
      <c r="GPD9" s="877"/>
      <c r="GPE9" s="876"/>
      <c r="GPF9" s="876"/>
      <c r="GPG9" s="876"/>
      <c r="GPH9" s="876"/>
      <c r="GPI9" s="876"/>
      <c r="GPJ9" s="876"/>
      <c r="GPK9" s="877"/>
      <c r="GPL9" s="876"/>
      <c r="GPM9" s="876"/>
      <c r="GPN9" s="876"/>
      <c r="GPO9" s="876"/>
      <c r="GPP9" s="876"/>
      <c r="GPQ9" s="876"/>
      <c r="GPR9" s="877"/>
      <c r="GPS9" s="876"/>
      <c r="GPT9" s="876"/>
      <c r="GPU9" s="876"/>
      <c r="GPV9" s="876"/>
      <c r="GPW9" s="876"/>
      <c r="GPX9" s="876"/>
      <c r="GPY9" s="877"/>
      <c r="GPZ9" s="876"/>
      <c r="GQA9" s="876"/>
      <c r="GQB9" s="876"/>
      <c r="GQC9" s="876"/>
      <c r="GQD9" s="876"/>
      <c r="GQE9" s="876"/>
      <c r="GQF9" s="877"/>
      <c r="GQG9" s="876"/>
      <c r="GQH9" s="876"/>
      <c r="GQI9" s="876"/>
      <c r="GQJ9" s="876"/>
      <c r="GQK9" s="876"/>
      <c r="GQL9" s="876"/>
      <c r="GQM9" s="877"/>
      <c r="GQN9" s="876"/>
      <c r="GQO9" s="876"/>
      <c r="GQP9" s="876"/>
      <c r="GQQ9" s="876"/>
      <c r="GQR9" s="876"/>
      <c r="GQS9" s="876"/>
      <c r="GQT9" s="877"/>
      <c r="GQU9" s="876"/>
      <c r="GQV9" s="876"/>
      <c r="GQW9" s="876"/>
      <c r="GQX9" s="876"/>
      <c r="GQY9" s="876"/>
      <c r="GQZ9" s="876"/>
      <c r="GRA9" s="877"/>
      <c r="GRB9" s="876"/>
      <c r="GRC9" s="876"/>
      <c r="GRD9" s="876"/>
      <c r="GRE9" s="876"/>
      <c r="GRF9" s="876"/>
      <c r="GRG9" s="876"/>
      <c r="GRH9" s="877"/>
      <c r="GRI9" s="876"/>
      <c r="GRJ9" s="876"/>
      <c r="GRK9" s="876"/>
      <c r="GRL9" s="876"/>
      <c r="GRM9" s="876"/>
      <c r="GRN9" s="876"/>
      <c r="GRO9" s="877"/>
      <c r="GRP9" s="876"/>
      <c r="GRQ9" s="876"/>
      <c r="GRR9" s="876"/>
      <c r="GRS9" s="876"/>
      <c r="GRT9" s="876"/>
      <c r="GRU9" s="876"/>
      <c r="GRV9" s="877"/>
      <c r="GRW9" s="876"/>
      <c r="GRX9" s="876"/>
      <c r="GRY9" s="876"/>
      <c r="GRZ9" s="876"/>
      <c r="GSA9" s="876"/>
      <c r="GSB9" s="876"/>
      <c r="GSC9" s="877"/>
      <c r="GSD9" s="876"/>
      <c r="GSE9" s="876"/>
      <c r="GSF9" s="876"/>
      <c r="GSG9" s="876"/>
      <c r="GSH9" s="876"/>
      <c r="GSI9" s="876"/>
      <c r="GSJ9" s="877"/>
      <c r="GSK9" s="876"/>
      <c r="GSL9" s="876"/>
      <c r="GSM9" s="876"/>
      <c r="GSN9" s="876"/>
      <c r="GSO9" s="876"/>
      <c r="GSP9" s="876"/>
      <c r="GSQ9" s="877"/>
      <c r="GSR9" s="876"/>
      <c r="GSS9" s="876"/>
      <c r="GST9" s="876"/>
      <c r="GSU9" s="876"/>
      <c r="GSV9" s="876"/>
      <c r="GSW9" s="876"/>
      <c r="GSX9" s="877"/>
      <c r="GSY9" s="876"/>
      <c r="GSZ9" s="876"/>
      <c r="GTA9" s="876"/>
      <c r="GTB9" s="876"/>
      <c r="GTC9" s="876"/>
      <c r="GTD9" s="876"/>
      <c r="GTE9" s="877"/>
      <c r="GTF9" s="876"/>
      <c r="GTG9" s="876"/>
      <c r="GTH9" s="876"/>
      <c r="GTI9" s="876"/>
      <c r="GTJ9" s="876"/>
      <c r="GTK9" s="876"/>
      <c r="GTL9" s="877"/>
      <c r="GTM9" s="876"/>
      <c r="GTN9" s="876"/>
      <c r="GTO9" s="876"/>
      <c r="GTP9" s="876"/>
      <c r="GTQ9" s="876"/>
      <c r="GTR9" s="876"/>
      <c r="GTS9" s="877"/>
      <c r="GTT9" s="876"/>
      <c r="GTU9" s="876"/>
      <c r="GTV9" s="876"/>
      <c r="GTW9" s="876"/>
      <c r="GTX9" s="876"/>
      <c r="GTY9" s="876"/>
      <c r="GTZ9" s="877"/>
      <c r="GUA9" s="876"/>
      <c r="GUB9" s="876"/>
      <c r="GUC9" s="876"/>
      <c r="GUD9" s="876"/>
      <c r="GUE9" s="876"/>
      <c r="GUF9" s="876"/>
      <c r="GUG9" s="877"/>
      <c r="GUH9" s="876"/>
      <c r="GUI9" s="876"/>
      <c r="GUJ9" s="876"/>
      <c r="GUK9" s="876"/>
      <c r="GUL9" s="876"/>
      <c r="GUM9" s="876"/>
      <c r="GUN9" s="877"/>
      <c r="GUO9" s="876"/>
      <c r="GUP9" s="876"/>
      <c r="GUQ9" s="876"/>
      <c r="GUR9" s="876"/>
      <c r="GUS9" s="876"/>
      <c r="GUT9" s="876"/>
      <c r="GUU9" s="877"/>
      <c r="GUV9" s="876"/>
      <c r="GUW9" s="876"/>
      <c r="GUX9" s="876"/>
      <c r="GUY9" s="876"/>
      <c r="GUZ9" s="876"/>
      <c r="GVA9" s="876"/>
      <c r="GVB9" s="877"/>
      <c r="GVC9" s="876"/>
      <c r="GVD9" s="876"/>
      <c r="GVE9" s="876"/>
      <c r="GVF9" s="876"/>
      <c r="GVG9" s="876"/>
      <c r="GVH9" s="876"/>
      <c r="GVI9" s="877"/>
      <c r="GVJ9" s="876"/>
      <c r="GVK9" s="876"/>
      <c r="GVL9" s="876"/>
      <c r="GVM9" s="876"/>
      <c r="GVN9" s="876"/>
      <c r="GVO9" s="876"/>
      <c r="GVP9" s="877"/>
      <c r="GVQ9" s="876"/>
      <c r="GVR9" s="876"/>
      <c r="GVS9" s="876"/>
      <c r="GVT9" s="876"/>
      <c r="GVU9" s="876"/>
      <c r="GVV9" s="876"/>
      <c r="GVW9" s="877"/>
      <c r="GVX9" s="876"/>
      <c r="GVY9" s="876"/>
      <c r="GVZ9" s="876"/>
      <c r="GWA9" s="876"/>
      <c r="GWB9" s="876"/>
      <c r="GWC9" s="876"/>
      <c r="GWD9" s="877"/>
      <c r="GWE9" s="876"/>
      <c r="GWF9" s="876"/>
      <c r="GWG9" s="876"/>
      <c r="GWH9" s="876"/>
      <c r="GWI9" s="876"/>
      <c r="GWJ9" s="876"/>
      <c r="GWK9" s="877"/>
      <c r="GWL9" s="876"/>
      <c r="GWM9" s="876"/>
      <c r="GWN9" s="876"/>
      <c r="GWO9" s="876"/>
      <c r="GWP9" s="876"/>
      <c r="GWQ9" s="876"/>
      <c r="GWR9" s="877"/>
      <c r="GWS9" s="876"/>
      <c r="GWT9" s="876"/>
      <c r="GWU9" s="876"/>
      <c r="GWV9" s="876"/>
      <c r="GWW9" s="876"/>
      <c r="GWX9" s="876"/>
      <c r="GWY9" s="877"/>
      <c r="GWZ9" s="876"/>
      <c r="GXA9" s="876"/>
      <c r="GXB9" s="876"/>
      <c r="GXC9" s="876"/>
      <c r="GXD9" s="876"/>
      <c r="GXE9" s="876"/>
      <c r="GXF9" s="877"/>
      <c r="GXG9" s="876"/>
      <c r="GXH9" s="876"/>
      <c r="GXI9" s="876"/>
      <c r="GXJ9" s="876"/>
      <c r="GXK9" s="876"/>
      <c r="GXL9" s="876"/>
      <c r="GXM9" s="877"/>
      <c r="GXN9" s="876"/>
      <c r="GXO9" s="876"/>
      <c r="GXP9" s="876"/>
      <c r="GXQ9" s="876"/>
      <c r="GXR9" s="876"/>
      <c r="GXS9" s="876"/>
      <c r="GXT9" s="877"/>
      <c r="GXU9" s="876"/>
      <c r="GXV9" s="876"/>
      <c r="GXW9" s="876"/>
      <c r="GXX9" s="876"/>
      <c r="GXY9" s="876"/>
      <c r="GXZ9" s="876"/>
      <c r="GYA9" s="877"/>
      <c r="GYB9" s="876"/>
      <c r="GYC9" s="876"/>
      <c r="GYD9" s="876"/>
      <c r="GYE9" s="876"/>
      <c r="GYF9" s="876"/>
      <c r="GYG9" s="876"/>
      <c r="GYH9" s="877"/>
      <c r="GYI9" s="876"/>
      <c r="GYJ9" s="876"/>
      <c r="GYK9" s="876"/>
      <c r="GYL9" s="876"/>
      <c r="GYM9" s="876"/>
      <c r="GYN9" s="876"/>
      <c r="GYO9" s="877"/>
      <c r="GYP9" s="876"/>
      <c r="GYQ9" s="876"/>
      <c r="GYR9" s="876"/>
      <c r="GYS9" s="876"/>
      <c r="GYT9" s="876"/>
      <c r="GYU9" s="876"/>
      <c r="GYV9" s="877"/>
      <c r="GYW9" s="876"/>
      <c r="GYX9" s="876"/>
      <c r="GYY9" s="876"/>
      <c r="GYZ9" s="876"/>
      <c r="GZA9" s="876"/>
      <c r="GZB9" s="876"/>
      <c r="GZC9" s="877"/>
      <c r="GZD9" s="876"/>
      <c r="GZE9" s="876"/>
      <c r="GZF9" s="876"/>
      <c r="GZG9" s="876"/>
      <c r="GZH9" s="876"/>
      <c r="GZI9" s="876"/>
      <c r="GZJ9" s="877"/>
      <c r="GZK9" s="876"/>
      <c r="GZL9" s="876"/>
      <c r="GZM9" s="876"/>
      <c r="GZN9" s="876"/>
      <c r="GZO9" s="876"/>
      <c r="GZP9" s="876"/>
      <c r="GZQ9" s="877"/>
      <c r="GZR9" s="876"/>
      <c r="GZS9" s="876"/>
      <c r="GZT9" s="876"/>
      <c r="GZU9" s="876"/>
      <c r="GZV9" s="876"/>
      <c r="GZW9" s="876"/>
      <c r="GZX9" s="877"/>
      <c r="GZY9" s="876"/>
      <c r="GZZ9" s="876"/>
      <c r="HAA9" s="876"/>
      <c r="HAB9" s="876"/>
      <c r="HAC9" s="876"/>
      <c r="HAD9" s="876"/>
      <c r="HAE9" s="877"/>
      <c r="HAF9" s="876"/>
      <c r="HAG9" s="876"/>
      <c r="HAH9" s="876"/>
      <c r="HAI9" s="876"/>
      <c r="HAJ9" s="876"/>
      <c r="HAK9" s="876"/>
      <c r="HAL9" s="877"/>
      <c r="HAM9" s="876"/>
      <c r="HAN9" s="876"/>
      <c r="HAO9" s="876"/>
      <c r="HAP9" s="876"/>
      <c r="HAQ9" s="876"/>
      <c r="HAR9" s="876"/>
      <c r="HAS9" s="877"/>
      <c r="HAT9" s="876"/>
      <c r="HAU9" s="876"/>
      <c r="HAV9" s="876"/>
      <c r="HAW9" s="876"/>
      <c r="HAX9" s="876"/>
      <c r="HAY9" s="876"/>
      <c r="HAZ9" s="877"/>
      <c r="HBA9" s="876"/>
      <c r="HBB9" s="876"/>
      <c r="HBC9" s="876"/>
      <c r="HBD9" s="876"/>
      <c r="HBE9" s="876"/>
      <c r="HBF9" s="876"/>
      <c r="HBG9" s="877"/>
      <c r="HBH9" s="876"/>
      <c r="HBI9" s="876"/>
      <c r="HBJ9" s="876"/>
      <c r="HBK9" s="876"/>
      <c r="HBL9" s="876"/>
      <c r="HBM9" s="876"/>
      <c r="HBN9" s="877"/>
      <c r="HBO9" s="876"/>
      <c r="HBP9" s="876"/>
      <c r="HBQ9" s="876"/>
      <c r="HBR9" s="876"/>
      <c r="HBS9" s="876"/>
      <c r="HBT9" s="876"/>
      <c r="HBU9" s="877"/>
      <c r="HBV9" s="876"/>
      <c r="HBW9" s="876"/>
      <c r="HBX9" s="876"/>
      <c r="HBY9" s="876"/>
      <c r="HBZ9" s="876"/>
      <c r="HCA9" s="876"/>
      <c r="HCB9" s="877"/>
      <c r="HCC9" s="876"/>
      <c r="HCD9" s="876"/>
      <c r="HCE9" s="876"/>
      <c r="HCF9" s="876"/>
      <c r="HCG9" s="876"/>
      <c r="HCH9" s="876"/>
      <c r="HCI9" s="877"/>
      <c r="HCJ9" s="876"/>
      <c r="HCK9" s="876"/>
      <c r="HCL9" s="876"/>
      <c r="HCM9" s="876"/>
      <c r="HCN9" s="876"/>
      <c r="HCO9" s="876"/>
      <c r="HCP9" s="877"/>
      <c r="HCQ9" s="876"/>
      <c r="HCR9" s="876"/>
      <c r="HCS9" s="876"/>
      <c r="HCT9" s="876"/>
      <c r="HCU9" s="876"/>
      <c r="HCV9" s="876"/>
      <c r="HCW9" s="877"/>
      <c r="HCX9" s="876"/>
      <c r="HCY9" s="876"/>
      <c r="HCZ9" s="876"/>
      <c r="HDA9" s="876"/>
      <c r="HDB9" s="876"/>
      <c r="HDC9" s="876"/>
      <c r="HDD9" s="877"/>
      <c r="HDE9" s="876"/>
      <c r="HDF9" s="876"/>
      <c r="HDG9" s="876"/>
      <c r="HDH9" s="876"/>
      <c r="HDI9" s="876"/>
      <c r="HDJ9" s="876"/>
      <c r="HDK9" s="877"/>
      <c r="HDL9" s="876"/>
      <c r="HDM9" s="876"/>
      <c r="HDN9" s="876"/>
      <c r="HDO9" s="876"/>
      <c r="HDP9" s="876"/>
      <c r="HDQ9" s="876"/>
      <c r="HDR9" s="877"/>
      <c r="HDS9" s="876"/>
      <c r="HDT9" s="876"/>
      <c r="HDU9" s="876"/>
      <c r="HDV9" s="876"/>
      <c r="HDW9" s="876"/>
      <c r="HDX9" s="876"/>
      <c r="HDY9" s="877"/>
      <c r="HDZ9" s="876"/>
      <c r="HEA9" s="876"/>
      <c r="HEB9" s="876"/>
      <c r="HEC9" s="876"/>
      <c r="HED9" s="876"/>
      <c r="HEE9" s="876"/>
      <c r="HEF9" s="877"/>
      <c r="HEG9" s="876"/>
      <c r="HEH9" s="876"/>
      <c r="HEI9" s="876"/>
      <c r="HEJ9" s="876"/>
      <c r="HEK9" s="876"/>
      <c r="HEL9" s="876"/>
      <c r="HEM9" s="877"/>
      <c r="HEN9" s="876"/>
      <c r="HEO9" s="876"/>
      <c r="HEP9" s="876"/>
      <c r="HEQ9" s="876"/>
      <c r="HER9" s="876"/>
      <c r="HES9" s="876"/>
      <c r="HET9" s="877"/>
      <c r="HEU9" s="876"/>
      <c r="HEV9" s="876"/>
      <c r="HEW9" s="876"/>
      <c r="HEX9" s="876"/>
      <c r="HEY9" s="876"/>
      <c r="HEZ9" s="876"/>
      <c r="HFA9" s="877"/>
      <c r="HFB9" s="876"/>
      <c r="HFC9" s="876"/>
      <c r="HFD9" s="876"/>
      <c r="HFE9" s="876"/>
      <c r="HFF9" s="876"/>
      <c r="HFG9" s="876"/>
      <c r="HFH9" s="877"/>
      <c r="HFI9" s="876"/>
      <c r="HFJ9" s="876"/>
      <c r="HFK9" s="876"/>
      <c r="HFL9" s="876"/>
      <c r="HFM9" s="876"/>
      <c r="HFN9" s="876"/>
      <c r="HFO9" s="877"/>
      <c r="HFP9" s="876"/>
      <c r="HFQ9" s="876"/>
      <c r="HFR9" s="876"/>
      <c r="HFS9" s="876"/>
      <c r="HFT9" s="876"/>
      <c r="HFU9" s="876"/>
      <c r="HFV9" s="877"/>
      <c r="HFW9" s="876"/>
      <c r="HFX9" s="876"/>
      <c r="HFY9" s="876"/>
      <c r="HFZ9" s="876"/>
      <c r="HGA9" s="876"/>
      <c r="HGB9" s="876"/>
      <c r="HGC9" s="877"/>
      <c r="HGD9" s="876"/>
      <c r="HGE9" s="876"/>
      <c r="HGF9" s="876"/>
      <c r="HGG9" s="876"/>
      <c r="HGH9" s="876"/>
      <c r="HGI9" s="876"/>
      <c r="HGJ9" s="877"/>
      <c r="HGK9" s="876"/>
      <c r="HGL9" s="876"/>
      <c r="HGM9" s="876"/>
      <c r="HGN9" s="876"/>
      <c r="HGO9" s="876"/>
      <c r="HGP9" s="876"/>
      <c r="HGQ9" s="877"/>
      <c r="HGR9" s="876"/>
      <c r="HGS9" s="876"/>
      <c r="HGT9" s="876"/>
      <c r="HGU9" s="876"/>
      <c r="HGV9" s="876"/>
      <c r="HGW9" s="876"/>
      <c r="HGX9" s="877"/>
      <c r="HGY9" s="876"/>
      <c r="HGZ9" s="876"/>
      <c r="HHA9" s="876"/>
      <c r="HHB9" s="876"/>
      <c r="HHC9" s="876"/>
      <c r="HHD9" s="876"/>
      <c r="HHE9" s="877"/>
      <c r="HHF9" s="876"/>
      <c r="HHG9" s="876"/>
      <c r="HHH9" s="876"/>
      <c r="HHI9" s="876"/>
      <c r="HHJ9" s="876"/>
      <c r="HHK9" s="876"/>
      <c r="HHL9" s="877"/>
      <c r="HHM9" s="876"/>
      <c r="HHN9" s="876"/>
      <c r="HHO9" s="876"/>
      <c r="HHP9" s="876"/>
      <c r="HHQ9" s="876"/>
      <c r="HHR9" s="876"/>
      <c r="HHS9" s="877"/>
      <c r="HHT9" s="876"/>
      <c r="HHU9" s="876"/>
      <c r="HHV9" s="876"/>
      <c r="HHW9" s="876"/>
      <c r="HHX9" s="876"/>
      <c r="HHY9" s="876"/>
      <c r="HHZ9" s="877"/>
      <c r="HIA9" s="876"/>
      <c r="HIB9" s="876"/>
      <c r="HIC9" s="876"/>
      <c r="HID9" s="876"/>
      <c r="HIE9" s="876"/>
      <c r="HIF9" s="876"/>
      <c r="HIG9" s="877"/>
      <c r="HIH9" s="876"/>
      <c r="HII9" s="876"/>
      <c r="HIJ9" s="876"/>
      <c r="HIK9" s="876"/>
      <c r="HIL9" s="876"/>
      <c r="HIM9" s="876"/>
      <c r="HIN9" s="877"/>
      <c r="HIO9" s="876"/>
      <c r="HIP9" s="876"/>
      <c r="HIQ9" s="876"/>
      <c r="HIR9" s="876"/>
      <c r="HIS9" s="876"/>
      <c r="HIT9" s="876"/>
      <c r="HIU9" s="877"/>
      <c r="HIV9" s="876"/>
      <c r="HIW9" s="876"/>
      <c r="HIX9" s="876"/>
      <c r="HIY9" s="876"/>
      <c r="HIZ9" s="876"/>
      <c r="HJA9" s="876"/>
      <c r="HJB9" s="877"/>
      <c r="HJC9" s="876"/>
      <c r="HJD9" s="876"/>
      <c r="HJE9" s="876"/>
      <c r="HJF9" s="876"/>
      <c r="HJG9" s="876"/>
      <c r="HJH9" s="876"/>
      <c r="HJI9" s="877"/>
      <c r="HJJ9" s="876"/>
      <c r="HJK9" s="876"/>
      <c r="HJL9" s="876"/>
      <c r="HJM9" s="876"/>
      <c r="HJN9" s="876"/>
      <c r="HJO9" s="876"/>
      <c r="HJP9" s="877"/>
      <c r="HJQ9" s="876"/>
      <c r="HJR9" s="876"/>
      <c r="HJS9" s="876"/>
      <c r="HJT9" s="876"/>
      <c r="HJU9" s="876"/>
      <c r="HJV9" s="876"/>
      <c r="HJW9" s="877"/>
      <c r="HJX9" s="876"/>
      <c r="HJY9" s="876"/>
      <c r="HJZ9" s="876"/>
      <c r="HKA9" s="876"/>
      <c r="HKB9" s="876"/>
      <c r="HKC9" s="876"/>
      <c r="HKD9" s="877"/>
      <c r="HKE9" s="876"/>
      <c r="HKF9" s="876"/>
      <c r="HKG9" s="876"/>
      <c r="HKH9" s="876"/>
      <c r="HKI9" s="876"/>
      <c r="HKJ9" s="876"/>
      <c r="HKK9" s="877"/>
      <c r="HKL9" s="876"/>
      <c r="HKM9" s="876"/>
      <c r="HKN9" s="876"/>
      <c r="HKO9" s="876"/>
      <c r="HKP9" s="876"/>
      <c r="HKQ9" s="876"/>
      <c r="HKR9" s="877"/>
      <c r="HKS9" s="876"/>
      <c r="HKT9" s="876"/>
      <c r="HKU9" s="876"/>
      <c r="HKV9" s="876"/>
      <c r="HKW9" s="876"/>
      <c r="HKX9" s="876"/>
      <c r="HKY9" s="877"/>
      <c r="HKZ9" s="876"/>
      <c r="HLA9" s="876"/>
      <c r="HLB9" s="876"/>
      <c r="HLC9" s="876"/>
      <c r="HLD9" s="876"/>
      <c r="HLE9" s="876"/>
      <c r="HLF9" s="877"/>
      <c r="HLG9" s="876"/>
      <c r="HLH9" s="876"/>
      <c r="HLI9" s="876"/>
      <c r="HLJ9" s="876"/>
      <c r="HLK9" s="876"/>
      <c r="HLL9" s="876"/>
      <c r="HLM9" s="877"/>
      <c r="HLN9" s="876"/>
      <c r="HLO9" s="876"/>
      <c r="HLP9" s="876"/>
      <c r="HLQ9" s="876"/>
      <c r="HLR9" s="876"/>
      <c r="HLS9" s="876"/>
      <c r="HLT9" s="877"/>
      <c r="HLU9" s="876"/>
      <c r="HLV9" s="876"/>
      <c r="HLW9" s="876"/>
      <c r="HLX9" s="876"/>
      <c r="HLY9" s="876"/>
      <c r="HLZ9" s="876"/>
      <c r="HMA9" s="877"/>
      <c r="HMB9" s="876"/>
      <c r="HMC9" s="876"/>
      <c r="HMD9" s="876"/>
      <c r="HME9" s="876"/>
      <c r="HMF9" s="876"/>
      <c r="HMG9" s="876"/>
      <c r="HMH9" s="877"/>
      <c r="HMI9" s="876"/>
      <c r="HMJ9" s="876"/>
      <c r="HMK9" s="876"/>
      <c r="HML9" s="876"/>
      <c r="HMM9" s="876"/>
      <c r="HMN9" s="876"/>
      <c r="HMO9" s="877"/>
      <c r="HMP9" s="876"/>
      <c r="HMQ9" s="876"/>
      <c r="HMR9" s="876"/>
      <c r="HMS9" s="876"/>
      <c r="HMT9" s="876"/>
      <c r="HMU9" s="876"/>
      <c r="HMV9" s="877"/>
      <c r="HMW9" s="876"/>
      <c r="HMX9" s="876"/>
      <c r="HMY9" s="876"/>
      <c r="HMZ9" s="876"/>
      <c r="HNA9" s="876"/>
      <c r="HNB9" s="876"/>
      <c r="HNC9" s="877"/>
      <c r="HND9" s="876"/>
      <c r="HNE9" s="876"/>
      <c r="HNF9" s="876"/>
      <c r="HNG9" s="876"/>
      <c r="HNH9" s="876"/>
      <c r="HNI9" s="876"/>
      <c r="HNJ9" s="877"/>
      <c r="HNK9" s="876"/>
      <c r="HNL9" s="876"/>
      <c r="HNM9" s="876"/>
      <c r="HNN9" s="876"/>
      <c r="HNO9" s="876"/>
      <c r="HNP9" s="876"/>
      <c r="HNQ9" s="877"/>
      <c r="HNR9" s="876"/>
      <c r="HNS9" s="876"/>
      <c r="HNT9" s="876"/>
      <c r="HNU9" s="876"/>
      <c r="HNV9" s="876"/>
      <c r="HNW9" s="876"/>
      <c r="HNX9" s="877"/>
      <c r="HNY9" s="876"/>
      <c r="HNZ9" s="876"/>
      <c r="HOA9" s="876"/>
      <c r="HOB9" s="876"/>
      <c r="HOC9" s="876"/>
      <c r="HOD9" s="876"/>
      <c r="HOE9" s="877"/>
      <c r="HOF9" s="876"/>
      <c r="HOG9" s="876"/>
      <c r="HOH9" s="876"/>
      <c r="HOI9" s="876"/>
      <c r="HOJ9" s="876"/>
      <c r="HOK9" s="876"/>
      <c r="HOL9" s="877"/>
      <c r="HOM9" s="876"/>
      <c r="HON9" s="876"/>
      <c r="HOO9" s="876"/>
      <c r="HOP9" s="876"/>
      <c r="HOQ9" s="876"/>
      <c r="HOR9" s="876"/>
      <c r="HOS9" s="877"/>
      <c r="HOT9" s="876"/>
      <c r="HOU9" s="876"/>
      <c r="HOV9" s="876"/>
      <c r="HOW9" s="876"/>
      <c r="HOX9" s="876"/>
      <c r="HOY9" s="876"/>
      <c r="HOZ9" s="877"/>
      <c r="HPA9" s="876"/>
      <c r="HPB9" s="876"/>
      <c r="HPC9" s="876"/>
      <c r="HPD9" s="876"/>
      <c r="HPE9" s="876"/>
      <c r="HPF9" s="876"/>
      <c r="HPG9" s="877"/>
      <c r="HPH9" s="876"/>
      <c r="HPI9" s="876"/>
      <c r="HPJ9" s="876"/>
      <c r="HPK9" s="876"/>
      <c r="HPL9" s="876"/>
      <c r="HPM9" s="876"/>
      <c r="HPN9" s="877"/>
      <c r="HPO9" s="876"/>
      <c r="HPP9" s="876"/>
      <c r="HPQ9" s="876"/>
      <c r="HPR9" s="876"/>
      <c r="HPS9" s="876"/>
      <c r="HPT9" s="876"/>
      <c r="HPU9" s="877"/>
      <c r="HPV9" s="876"/>
      <c r="HPW9" s="876"/>
      <c r="HPX9" s="876"/>
      <c r="HPY9" s="876"/>
      <c r="HPZ9" s="876"/>
      <c r="HQA9" s="876"/>
      <c r="HQB9" s="877"/>
      <c r="HQC9" s="876"/>
      <c r="HQD9" s="876"/>
      <c r="HQE9" s="876"/>
      <c r="HQF9" s="876"/>
      <c r="HQG9" s="876"/>
      <c r="HQH9" s="876"/>
      <c r="HQI9" s="877"/>
      <c r="HQJ9" s="876"/>
      <c r="HQK9" s="876"/>
      <c r="HQL9" s="876"/>
      <c r="HQM9" s="876"/>
      <c r="HQN9" s="876"/>
      <c r="HQO9" s="876"/>
      <c r="HQP9" s="877"/>
      <c r="HQQ9" s="876"/>
      <c r="HQR9" s="876"/>
      <c r="HQS9" s="876"/>
      <c r="HQT9" s="876"/>
      <c r="HQU9" s="876"/>
      <c r="HQV9" s="876"/>
      <c r="HQW9" s="877"/>
      <c r="HQX9" s="876"/>
      <c r="HQY9" s="876"/>
      <c r="HQZ9" s="876"/>
      <c r="HRA9" s="876"/>
      <c r="HRB9" s="876"/>
      <c r="HRC9" s="876"/>
      <c r="HRD9" s="877"/>
      <c r="HRE9" s="876"/>
      <c r="HRF9" s="876"/>
      <c r="HRG9" s="876"/>
      <c r="HRH9" s="876"/>
      <c r="HRI9" s="876"/>
      <c r="HRJ9" s="876"/>
      <c r="HRK9" s="877"/>
      <c r="HRL9" s="876"/>
      <c r="HRM9" s="876"/>
      <c r="HRN9" s="876"/>
      <c r="HRO9" s="876"/>
      <c r="HRP9" s="876"/>
      <c r="HRQ9" s="876"/>
      <c r="HRR9" s="877"/>
      <c r="HRS9" s="876"/>
      <c r="HRT9" s="876"/>
      <c r="HRU9" s="876"/>
      <c r="HRV9" s="876"/>
      <c r="HRW9" s="876"/>
      <c r="HRX9" s="876"/>
      <c r="HRY9" s="877"/>
      <c r="HRZ9" s="876"/>
      <c r="HSA9" s="876"/>
      <c r="HSB9" s="876"/>
      <c r="HSC9" s="876"/>
      <c r="HSD9" s="876"/>
      <c r="HSE9" s="876"/>
      <c r="HSF9" s="877"/>
      <c r="HSG9" s="876"/>
      <c r="HSH9" s="876"/>
      <c r="HSI9" s="876"/>
      <c r="HSJ9" s="876"/>
      <c r="HSK9" s="876"/>
      <c r="HSL9" s="876"/>
      <c r="HSM9" s="877"/>
      <c r="HSN9" s="876"/>
      <c r="HSO9" s="876"/>
      <c r="HSP9" s="876"/>
      <c r="HSQ9" s="876"/>
      <c r="HSR9" s="876"/>
      <c r="HSS9" s="876"/>
      <c r="HST9" s="877"/>
      <c r="HSU9" s="876"/>
      <c r="HSV9" s="876"/>
      <c r="HSW9" s="876"/>
      <c r="HSX9" s="876"/>
      <c r="HSY9" s="876"/>
      <c r="HSZ9" s="876"/>
      <c r="HTA9" s="877"/>
      <c r="HTB9" s="876"/>
      <c r="HTC9" s="876"/>
      <c r="HTD9" s="876"/>
      <c r="HTE9" s="876"/>
      <c r="HTF9" s="876"/>
      <c r="HTG9" s="876"/>
      <c r="HTH9" s="877"/>
      <c r="HTI9" s="876"/>
      <c r="HTJ9" s="876"/>
      <c r="HTK9" s="876"/>
      <c r="HTL9" s="876"/>
      <c r="HTM9" s="876"/>
      <c r="HTN9" s="876"/>
      <c r="HTO9" s="877"/>
      <c r="HTP9" s="876"/>
      <c r="HTQ9" s="876"/>
      <c r="HTR9" s="876"/>
      <c r="HTS9" s="876"/>
      <c r="HTT9" s="876"/>
      <c r="HTU9" s="876"/>
      <c r="HTV9" s="877"/>
      <c r="HTW9" s="876"/>
      <c r="HTX9" s="876"/>
      <c r="HTY9" s="876"/>
      <c r="HTZ9" s="876"/>
      <c r="HUA9" s="876"/>
      <c r="HUB9" s="876"/>
      <c r="HUC9" s="877"/>
      <c r="HUD9" s="876"/>
      <c r="HUE9" s="876"/>
      <c r="HUF9" s="876"/>
      <c r="HUG9" s="876"/>
      <c r="HUH9" s="876"/>
      <c r="HUI9" s="876"/>
      <c r="HUJ9" s="877"/>
      <c r="HUK9" s="876"/>
      <c r="HUL9" s="876"/>
      <c r="HUM9" s="876"/>
      <c r="HUN9" s="876"/>
      <c r="HUO9" s="876"/>
      <c r="HUP9" s="876"/>
      <c r="HUQ9" s="877"/>
      <c r="HUR9" s="876"/>
      <c r="HUS9" s="876"/>
      <c r="HUT9" s="876"/>
      <c r="HUU9" s="876"/>
      <c r="HUV9" s="876"/>
      <c r="HUW9" s="876"/>
      <c r="HUX9" s="877"/>
      <c r="HUY9" s="876"/>
      <c r="HUZ9" s="876"/>
      <c r="HVA9" s="876"/>
      <c r="HVB9" s="876"/>
      <c r="HVC9" s="876"/>
      <c r="HVD9" s="876"/>
      <c r="HVE9" s="877"/>
      <c r="HVF9" s="876"/>
      <c r="HVG9" s="876"/>
      <c r="HVH9" s="876"/>
      <c r="HVI9" s="876"/>
      <c r="HVJ9" s="876"/>
      <c r="HVK9" s="876"/>
      <c r="HVL9" s="877"/>
      <c r="HVM9" s="876"/>
      <c r="HVN9" s="876"/>
      <c r="HVO9" s="876"/>
      <c r="HVP9" s="876"/>
      <c r="HVQ9" s="876"/>
      <c r="HVR9" s="876"/>
      <c r="HVS9" s="877"/>
      <c r="HVT9" s="876"/>
      <c r="HVU9" s="876"/>
      <c r="HVV9" s="876"/>
      <c r="HVW9" s="876"/>
      <c r="HVX9" s="876"/>
      <c r="HVY9" s="876"/>
      <c r="HVZ9" s="877"/>
      <c r="HWA9" s="876"/>
      <c r="HWB9" s="876"/>
      <c r="HWC9" s="876"/>
      <c r="HWD9" s="876"/>
      <c r="HWE9" s="876"/>
      <c r="HWF9" s="876"/>
      <c r="HWG9" s="877"/>
      <c r="HWH9" s="876"/>
      <c r="HWI9" s="876"/>
      <c r="HWJ9" s="876"/>
      <c r="HWK9" s="876"/>
      <c r="HWL9" s="876"/>
      <c r="HWM9" s="876"/>
      <c r="HWN9" s="877"/>
      <c r="HWO9" s="876"/>
      <c r="HWP9" s="876"/>
      <c r="HWQ9" s="876"/>
      <c r="HWR9" s="876"/>
      <c r="HWS9" s="876"/>
      <c r="HWT9" s="876"/>
      <c r="HWU9" s="877"/>
      <c r="HWV9" s="876"/>
      <c r="HWW9" s="876"/>
      <c r="HWX9" s="876"/>
      <c r="HWY9" s="876"/>
      <c r="HWZ9" s="876"/>
      <c r="HXA9" s="876"/>
      <c r="HXB9" s="877"/>
      <c r="HXC9" s="876"/>
      <c r="HXD9" s="876"/>
      <c r="HXE9" s="876"/>
      <c r="HXF9" s="876"/>
      <c r="HXG9" s="876"/>
      <c r="HXH9" s="876"/>
      <c r="HXI9" s="877"/>
      <c r="HXJ9" s="876"/>
      <c r="HXK9" s="876"/>
      <c r="HXL9" s="876"/>
      <c r="HXM9" s="876"/>
      <c r="HXN9" s="876"/>
      <c r="HXO9" s="876"/>
      <c r="HXP9" s="877"/>
      <c r="HXQ9" s="876"/>
      <c r="HXR9" s="876"/>
      <c r="HXS9" s="876"/>
      <c r="HXT9" s="876"/>
      <c r="HXU9" s="876"/>
      <c r="HXV9" s="876"/>
      <c r="HXW9" s="877"/>
      <c r="HXX9" s="876"/>
      <c r="HXY9" s="876"/>
      <c r="HXZ9" s="876"/>
      <c r="HYA9" s="876"/>
      <c r="HYB9" s="876"/>
      <c r="HYC9" s="876"/>
      <c r="HYD9" s="877"/>
      <c r="HYE9" s="876"/>
      <c r="HYF9" s="876"/>
      <c r="HYG9" s="876"/>
      <c r="HYH9" s="876"/>
      <c r="HYI9" s="876"/>
      <c r="HYJ9" s="876"/>
      <c r="HYK9" s="877"/>
      <c r="HYL9" s="876"/>
      <c r="HYM9" s="876"/>
      <c r="HYN9" s="876"/>
      <c r="HYO9" s="876"/>
      <c r="HYP9" s="876"/>
      <c r="HYQ9" s="876"/>
      <c r="HYR9" s="877"/>
      <c r="HYS9" s="876"/>
      <c r="HYT9" s="876"/>
      <c r="HYU9" s="876"/>
      <c r="HYV9" s="876"/>
      <c r="HYW9" s="876"/>
      <c r="HYX9" s="876"/>
      <c r="HYY9" s="877"/>
      <c r="HYZ9" s="876"/>
      <c r="HZA9" s="876"/>
      <c r="HZB9" s="876"/>
      <c r="HZC9" s="876"/>
      <c r="HZD9" s="876"/>
      <c r="HZE9" s="876"/>
      <c r="HZF9" s="877"/>
      <c r="HZG9" s="876"/>
      <c r="HZH9" s="876"/>
      <c r="HZI9" s="876"/>
      <c r="HZJ9" s="876"/>
      <c r="HZK9" s="876"/>
      <c r="HZL9" s="876"/>
      <c r="HZM9" s="877"/>
      <c r="HZN9" s="876"/>
      <c r="HZO9" s="876"/>
      <c r="HZP9" s="876"/>
      <c r="HZQ9" s="876"/>
      <c r="HZR9" s="876"/>
      <c r="HZS9" s="876"/>
      <c r="HZT9" s="877"/>
      <c r="HZU9" s="876"/>
      <c r="HZV9" s="876"/>
      <c r="HZW9" s="876"/>
      <c r="HZX9" s="876"/>
      <c r="HZY9" s="876"/>
      <c r="HZZ9" s="876"/>
      <c r="IAA9" s="877"/>
      <c r="IAB9" s="876"/>
      <c r="IAC9" s="876"/>
      <c r="IAD9" s="876"/>
      <c r="IAE9" s="876"/>
      <c r="IAF9" s="876"/>
      <c r="IAG9" s="876"/>
      <c r="IAH9" s="877"/>
      <c r="IAI9" s="876"/>
      <c r="IAJ9" s="876"/>
      <c r="IAK9" s="876"/>
      <c r="IAL9" s="876"/>
      <c r="IAM9" s="876"/>
      <c r="IAN9" s="876"/>
      <c r="IAO9" s="877"/>
      <c r="IAP9" s="876"/>
      <c r="IAQ9" s="876"/>
      <c r="IAR9" s="876"/>
      <c r="IAS9" s="876"/>
      <c r="IAT9" s="876"/>
      <c r="IAU9" s="876"/>
      <c r="IAV9" s="877"/>
      <c r="IAW9" s="876"/>
      <c r="IAX9" s="876"/>
      <c r="IAY9" s="876"/>
      <c r="IAZ9" s="876"/>
      <c r="IBA9" s="876"/>
      <c r="IBB9" s="876"/>
      <c r="IBC9" s="877"/>
      <c r="IBD9" s="876"/>
      <c r="IBE9" s="876"/>
      <c r="IBF9" s="876"/>
      <c r="IBG9" s="876"/>
      <c r="IBH9" s="876"/>
      <c r="IBI9" s="876"/>
      <c r="IBJ9" s="877"/>
      <c r="IBK9" s="876"/>
      <c r="IBL9" s="876"/>
      <c r="IBM9" s="876"/>
      <c r="IBN9" s="876"/>
      <c r="IBO9" s="876"/>
      <c r="IBP9" s="876"/>
      <c r="IBQ9" s="877"/>
      <c r="IBR9" s="876"/>
      <c r="IBS9" s="876"/>
      <c r="IBT9" s="876"/>
      <c r="IBU9" s="876"/>
      <c r="IBV9" s="876"/>
      <c r="IBW9" s="876"/>
      <c r="IBX9" s="877"/>
      <c r="IBY9" s="876"/>
      <c r="IBZ9" s="876"/>
      <c r="ICA9" s="876"/>
      <c r="ICB9" s="876"/>
      <c r="ICC9" s="876"/>
      <c r="ICD9" s="876"/>
      <c r="ICE9" s="877"/>
      <c r="ICF9" s="876"/>
      <c r="ICG9" s="876"/>
      <c r="ICH9" s="876"/>
      <c r="ICI9" s="876"/>
      <c r="ICJ9" s="876"/>
      <c r="ICK9" s="876"/>
      <c r="ICL9" s="877"/>
      <c r="ICM9" s="876"/>
      <c r="ICN9" s="876"/>
      <c r="ICO9" s="876"/>
      <c r="ICP9" s="876"/>
      <c r="ICQ9" s="876"/>
      <c r="ICR9" s="876"/>
      <c r="ICS9" s="877"/>
      <c r="ICT9" s="876"/>
      <c r="ICU9" s="876"/>
      <c r="ICV9" s="876"/>
      <c r="ICW9" s="876"/>
      <c r="ICX9" s="876"/>
      <c r="ICY9" s="876"/>
      <c r="ICZ9" s="877"/>
      <c r="IDA9" s="876"/>
      <c r="IDB9" s="876"/>
      <c r="IDC9" s="876"/>
      <c r="IDD9" s="876"/>
      <c r="IDE9" s="876"/>
      <c r="IDF9" s="876"/>
      <c r="IDG9" s="877"/>
      <c r="IDH9" s="876"/>
      <c r="IDI9" s="876"/>
      <c r="IDJ9" s="876"/>
      <c r="IDK9" s="876"/>
      <c r="IDL9" s="876"/>
      <c r="IDM9" s="876"/>
      <c r="IDN9" s="877"/>
      <c r="IDO9" s="876"/>
      <c r="IDP9" s="876"/>
      <c r="IDQ9" s="876"/>
      <c r="IDR9" s="876"/>
      <c r="IDS9" s="876"/>
      <c r="IDT9" s="876"/>
      <c r="IDU9" s="877"/>
      <c r="IDV9" s="876"/>
      <c r="IDW9" s="876"/>
      <c r="IDX9" s="876"/>
      <c r="IDY9" s="876"/>
      <c r="IDZ9" s="876"/>
      <c r="IEA9" s="876"/>
      <c r="IEB9" s="877"/>
      <c r="IEC9" s="876"/>
      <c r="IED9" s="876"/>
      <c r="IEE9" s="876"/>
      <c r="IEF9" s="876"/>
      <c r="IEG9" s="876"/>
      <c r="IEH9" s="876"/>
      <c r="IEI9" s="877"/>
      <c r="IEJ9" s="876"/>
      <c r="IEK9" s="876"/>
      <c r="IEL9" s="876"/>
      <c r="IEM9" s="876"/>
      <c r="IEN9" s="876"/>
      <c r="IEO9" s="876"/>
      <c r="IEP9" s="877"/>
      <c r="IEQ9" s="876"/>
      <c r="IER9" s="876"/>
      <c r="IES9" s="876"/>
      <c r="IET9" s="876"/>
      <c r="IEU9" s="876"/>
      <c r="IEV9" s="876"/>
      <c r="IEW9" s="877"/>
      <c r="IEX9" s="876"/>
      <c r="IEY9" s="876"/>
      <c r="IEZ9" s="876"/>
      <c r="IFA9" s="876"/>
      <c r="IFB9" s="876"/>
      <c r="IFC9" s="876"/>
      <c r="IFD9" s="877"/>
      <c r="IFE9" s="876"/>
      <c r="IFF9" s="876"/>
      <c r="IFG9" s="876"/>
      <c r="IFH9" s="876"/>
      <c r="IFI9" s="876"/>
      <c r="IFJ9" s="876"/>
      <c r="IFK9" s="877"/>
      <c r="IFL9" s="876"/>
      <c r="IFM9" s="876"/>
      <c r="IFN9" s="876"/>
      <c r="IFO9" s="876"/>
      <c r="IFP9" s="876"/>
      <c r="IFQ9" s="876"/>
      <c r="IFR9" s="877"/>
      <c r="IFS9" s="876"/>
      <c r="IFT9" s="876"/>
      <c r="IFU9" s="876"/>
      <c r="IFV9" s="876"/>
      <c r="IFW9" s="876"/>
      <c r="IFX9" s="876"/>
      <c r="IFY9" s="877"/>
      <c r="IFZ9" s="876"/>
      <c r="IGA9" s="876"/>
      <c r="IGB9" s="876"/>
      <c r="IGC9" s="876"/>
      <c r="IGD9" s="876"/>
      <c r="IGE9" s="876"/>
      <c r="IGF9" s="877"/>
      <c r="IGG9" s="876"/>
      <c r="IGH9" s="876"/>
      <c r="IGI9" s="876"/>
      <c r="IGJ9" s="876"/>
      <c r="IGK9" s="876"/>
      <c r="IGL9" s="876"/>
      <c r="IGM9" s="877"/>
      <c r="IGN9" s="876"/>
      <c r="IGO9" s="876"/>
      <c r="IGP9" s="876"/>
      <c r="IGQ9" s="876"/>
      <c r="IGR9" s="876"/>
      <c r="IGS9" s="876"/>
      <c r="IGT9" s="877"/>
      <c r="IGU9" s="876"/>
      <c r="IGV9" s="876"/>
      <c r="IGW9" s="876"/>
      <c r="IGX9" s="876"/>
      <c r="IGY9" s="876"/>
      <c r="IGZ9" s="876"/>
      <c r="IHA9" s="877"/>
      <c r="IHB9" s="876"/>
      <c r="IHC9" s="876"/>
      <c r="IHD9" s="876"/>
      <c r="IHE9" s="876"/>
      <c r="IHF9" s="876"/>
      <c r="IHG9" s="876"/>
      <c r="IHH9" s="877"/>
      <c r="IHI9" s="876"/>
      <c r="IHJ9" s="876"/>
      <c r="IHK9" s="876"/>
      <c r="IHL9" s="876"/>
      <c r="IHM9" s="876"/>
      <c r="IHN9" s="876"/>
      <c r="IHO9" s="877"/>
      <c r="IHP9" s="876"/>
      <c r="IHQ9" s="876"/>
      <c r="IHR9" s="876"/>
      <c r="IHS9" s="876"/>
      <c r="IHT9" s="876"/>
      <c r="IHU9" s="876"/>
      <c r="IHV9" s="877"/>
      <c r="IHW9" s="876"/>
      <c r="IHX9" s="876"/>
      <c r="IHY9" s="876"/>
      <c r="IHZ9" s="876"/>
      <c r="IIA9" s="876"/>
      <c r="IIB9" s="876"/>
      <c r="IIC9" s="877"/>
      <c r="IID9" s="876"/>
      <c r="IIE9" s="876"/>
      <c r="IIF9" s="876"/>
      <c r="IIG9" s="876"/>
      <c r="IIH9" s="876"/>
      <c r="III9" s="876"/>
      <c r="IIJ9" s="877"/>
      <c r="IIK9" s="876"/>
      <c r="IIL9" s="876"/>
      <c r="IIM9" s="876"/>
      <c r="IIN9" s="876"/>
      <c r="IIO9" s="876"/>
      <c r="IIP9" s="876"/>
      <c r="IIQ9" s="877"/>
      <c r="IIR9" s="876"/>
      <c r="IIS9" s="876"/>
      <c r="IIT9" s="876"/>
      <c r="IIU9" s="876"/>
      <c r="IIV9" s="876"/>
      <c r="IIW9" s="876"/>
      <c r="IIX9" s="877"/>
      <c r="IIY9" s="876"/>
      <c r="IIZ9" s="876"/>
      <c r="IJA9" s="876"/>
      <c r="IJB9" s="876"/>
      <c r="IJC9" s="876"/>
      <c r="IJD9" s="876"/>
      <c r="IJE9" s="877"/>
      <c r="IJF9" s="876"/>
      <c r="IJG9" s="876"/>
      <c r="IJH9" s="876"/>
      <c r="IJI9" s="876"/>
      <c r="IJJ9" s="876"/>
      <c r="IJK9" s="876"/>
      <c r="IJL9" s="877"/>
      <c r="IJM9" s="876"/>
      <c r="IJN9" s="876"/>
      <c r="IJO9" s="876"/>
      <c r="IJP9" s="876"/>
      <c r="IJQ9" s="876"/>
      <c r="IJR9" s="876"/>
      <c r="IJS9" s="877"/>
      <c r="IJT9" s="876"/>
      <c r="IJU9" s="876"/>
      <c r="IJV9" s="876"/>
      <c r="IJW9" s="876"/>
      <c r="IJX9" s="876"/>
      <c r="IJY9" s="876"/>
      <c r="IJZ9" s="877"/>
      <c r="IKA9" s="876"/>
      <c r="IKB9" s="876"/>
      <c r="IKC9" s="876"/>
      <c r="IKD9" s="876"/>
      <c r="IKE9" s="876"/>
      <c r="IKF9" s="876"/>
      <c r="IKG9" s="877"/>
      <c r="IKH9" s="876"/>
      <c r="IKI9" s="876"/>
      <c r="IKJ9" s="876"/>
      <c r="IKK9" s="876"/>
      <c r="IKL9" s="876"/>
      <c r="IKM9" s="876"/>
      <c r="IKN9" s="877"/>
      <c r="IKO9" s="876"/>
      <c r="IKP9" s="876"/>
      <c r="IKQ9" s="876"/>
      <c r="IKR9" s="876"/>
      <c r="IKS9" s="876"/>
      <c r="IKT9" s="876"/>
      <c r="IKU9" s="877"/>
      <c r="IKV9" s="876"/>
      <c r="IKW9" s="876"/>
      <c r="IKX9" s="876"/>
      <c r="IKY9" s="876"/>
      <c r="IKZ9" s="876"/>
      <c r="ILA9" s="876"/>
      <c r="ILB9" s="877"/>
      <c r="ILC9" s="876"/>
      <c r="ILD9" s="876"/>
      <c r="ILE9" s="876"/>
      <c r="ILF9" s="876"/>
      <c r="ILG9" s="876"/>
      <c r="ILH9" s="876"/>
      <c r="ILI9" s="877"/>
      <c r="ILJ9" s="876"/>
      <c r="ILK9" s="876"/>
      <c r="ILL9" s="876"/>
      <c r="ILM9" s="876"/>
      <c r="ILN9" s="876"/>
      <c r="ILO9" s="876"/>
      <c r="ILP9" s="877"/>
      <c r="ILQ9" s="876"/>
      <c r="ILR9" s="876"/>
      <c r="ILS9" s="876"/>
      <c r="ILT9" s="876"/>
      <c r="ILU9" s="876"/>
      <c r="ILV9" s="876"/>
      <c r="ILW9" s="877"/>
      <c r="ILX9" s="876"/>
      <c r="ILY9" s="876"/>
      <c r="ILZ9" s="876"/>
      <c r="IMA9" s="876"/>
      <c r="IMB9" s="876"/>
      <c r="IMC9" s="876"/>
      <c r="IMD9" s="877"/>
      <c r="IME9" s="876"/>
      <c r="IMF9" s="876"/>
      <c r="IMG9" s="876"/>
      <c r="IMH9" s="876"/>
      <c r="IMI9" s="876"/>
      <c r="IMJ9" s="876"/>
      <c r="IMK9" s="877"/>
      <c r="IML9" s="876"/>
      <c r="IMM9" s="876"/>
      <c r="IMN9" s="876"/>
      <c r="IMO9" s="876"/>
      <c r="IMP9" s="876"/>
      <c r="IMQ9" s="876"/>
      <c r="IMR9" s="877"/>
      <c r="IMS9" s="876"/>
      <c r="IMT9" s="876"/>
      <c r="IMU9" s="876"/>
      <c r="IMV9" s="876"/>
      <c r="IMW9" s="876"/>
      <c r="IMX9" s="876"/>
      <c r="IMY9" s="877"/>
      <c r="IMZ9" s="876"/>
      <c r="INA9" s="876"/>
      <c r="INB9" s="876"/>
      <c r="INC9" s="876"/>
      <c r="IND9" s="876"/>
      <c r="INE9" s="876"/>
      <c r="INF9" s="877"/>
      <c r="ING9" s="876"/>
      <c r="INH9" s="876"/>
      <c r="INI9" s="876"/>
      <c r="INJ9" s="876"/>
      <c r="INK9" s="876"/>
      <c r="INL9" s="876"/>
      <c r="INM9" s="877"/>
      <c r="INN9" s="876"/>
      <c r="INO9" s="876"/>
      <c r="INP9" s="876"/>
      <c r="INQ9" s="876"/>
      <c r="INR9" s="876"/>
      <c r="INS9" s="876"/>
      <c r="INT9" s="877"/>
      <c r="INU9" s="876"/>
      <c r="INV9" s="876"/>
      <c r="INW9" s="876"/>
      <c r="INX9" s="876"/>
      <c r="INY9" s="876"/>
      <c r="INZ9" s="876"/>
      <c r="IOA9" s="877"/>
      <c r="IOB9" s="876"/>
      <c r="IOC9" s="876"/>
      <c r="IOD9" s="876"/>
      <c r="IOE9" s="876"/>
      <c r="IOF9" s="876"/>
      <c r="IOG9" s="876"/>
      <c r="IOH9" s="877"/>
      <c r="IOI9" s="876"/>
      <c r="IOJ9" s="876"/>
      <c r="IOK9" s="876"/>
      <c r="IOL9" s="876"/>
      <c r="IOM9" s="876"/>
      <c r="ION9" s="876"/>
      <c r="IOO9" s="877"/>
      <c r="IOP9" s="876"/>
      <c r="IOQ9" s="876"/>
      <c r="IOR9" s="876"/>
      <c r="IOS9" s="876"/>
      <c r="IOT9" s="876"/>
      <c r="IOU9" s="876"/>
      <c r="IOV9" s="877"/>
      <c r="IOW9" s="876"/>
      <c r="IOX9" s="876"/>
      <c r="IOY9" s="876"/>
      <c r="IOZ9" s="876"/>
      <c r="IPA9" s="876"/>
      <c r="IPB9" s="876"/>
      <c r="IPC9" s="877"/>
      <c r="IPD9" s="876"/>
      <c r="IPE9" s="876"/>
      <c r="IPF9" s="876"/>
      <c r="IPG9" s="876"/>
      <c r="IPH9" s="876"/>
      <c r="IPI9" s="876"/>
      <c r="IPJ9" s="877"/>
      <c r="IPK9" s="876"/>
      <c r="IPL9" s="876"/>
      <c r="IPM9" s="876"/>
      <c r="IPN9" s="876"/>
      <c r="IPO9" s="876"/>
      <c r="IPP9" s="876"/>
      <c r="IPQ9" s="877"/>
      <c r="IPR9" s="876"/>
      <c r="IPS9" s="876"/>
      <c r="IPT9" s="876"/>
      <c r="IPU9" s="876"/>
      <c r="IPV9" s="876"/>
      <c r="IPW9" s="876"/>
      <c r="IPX9" s="877"/>
      <c r="IPY9" s="876"/>
      <c r="IPZ9" s="876"/>
      <c r="IQA9" s="876"/>
      <c r="IQB9" s="876"/>
      <c r="IQC9" s="876"/>
      <c r="IQD9" s="876"/>
      <c r="IQE9" s="877"/>
      <c r="IQF9" s="876"/>
      <c r="IQG9" s="876"/>
      <c r="IQH9" s="876"/>
      <c r="IQI9" s="876"/>
      <c r="IQJ9" s="876"/>
      <c r="IQK9" s="876"/>
      <c r="IQL9" s="877"/>
      <c r="IQM9" s="876"/>
      <c r="IQN9" s="876"/>
      <c r="IQO9" s="876"/>
      <c r="IQP9" s="876"/>
      <c r="IQQ9" s="876"/>
      <c r="IQR9" s="876"/>
      <c r="IQS9" s="877"/>
      <c r="IQT9" s="876"/>
      <c r="IQU9" s="876"/>
      <c r="IQV9" s="876"/>
      <c r="IQW9" s="876"/>
      <c r="IQX9" s="876"/>
      <c r="IQY9" s="876"/>
      <c r="IQZ9" s="877"/>
      <c r="IRA9" s="876"/>
      <c r="IRB9" s="876"/>
      <c r="IRC9" s="876"/>
      <c r="IRD9" s="876"/>
      <c r="IRE9" s="876"/>
      <c r="IRF9" s="876"/>
      <c r="IRG9" s="877"/>
      <c r="IRH9" s="876"/>
      <c r="IRI9" s="876"/>
      <c r="IRJ9" s="876"/>
      <c r="IRK9" s="876"/>
      <c r="IRL9" s="876"/>
      <c r="IRM9" s="876"/>
      <c r="IRN9" s="877"/>
      <c r="IRO9" s="876"/>
      <c r="IRP9" s="876"/>
      <c r="IRQ9" s="876"/>
      <c r="IRR9" s="876"/>
      <c r="IRS9" s="876"/>
      <c r="IRT9" s="876"/>
      <c r="IRU9" s="877"/>
      <c r="IRV9" s="876"/>
      <c r="IRW9" s="876"/>
      <c r="IRX9" s="876"/>
      <c r="IRY9" s="876"/>
      <c r="IRZ9" s="876"/>
      <c r="ISA9" s="876"/>
      <c r="ISB9" s="877"/>
      <c r="ISC9" s="876"/>
      <c r="ISD9" s="876"/>
      <c r="ISE9" s="876"/>
      <c r="ISF9" s="876"/>
      <c r="ISG9" s="876"/>
      <c r="ISH9" s="876"/>
      <c r="ISI9" s="877"/>
      <c r="ISJ9" s="876"/>
      <c r="ISK9" s="876"/>
      <c r="ISL9" s="876"/>
      <c r="ISM9" s="876"/>
      <c r="ISN9" s="876"/>
      <c r="ISO9" s="876"/>
      <c r="ISP9" s="877"/>
      <c r="ISQ9" s="876"/>
      <c r="ISR9" s="876"/>
      <c r="ISS9" s="876"/>
      <c r="IST9" s="876"/>
      <c r="ISU9" s="876"/>
      <c r="ISV9" s="876"/>
      <c r="ISW9" s="877"/>
      <c r="ISX9" s="876"/>
      <c r="ISY9" s="876"/>
      <c r="ISZ9" s="876"/>
      <c r="ITA9" s="876"/>
      <c r="ITB9" s="876"/>
      <c r="ITC9" s="876"/>
      <c r="ITD9" s="877"/>
      <c r="ITE9" s="876"/>
      <c r="ITF9" s="876"/>
      <c r="ITG9" s="876"/>
      <c r="ITH9" s="876"/>
      <c r="ITI9" s="876"/>
      <c r="ITJ9" s="876"/>
      <c r="ITK9" s="877"/>
      <c r="ITL9" s="876"/>
      <c r="ITM9" s="876"/>
      <c r="ITN9" s="876"/>
      <c r="ITO9" s="876"/>
      <c r="ITP9" s="876"/>
      <c r="ITQ9" s="876"/>
      <c r="ITR9" s="877"/>
      <c r="ITS9" s="876"/>
      <c r="ITT9" s="876"/>
      <c r="ITU9" s="876"/>
      <c r="ITV9" s="876"/>
      <c r="ITW9" s="876"/>
      <c r="ITX9" s="876"/>
      <c r="ITY9" s="877"/>
      <c r="ITZ9" s="876"/>
      <c r="IUA9" s="876"/>
      <c r="IUB9" s="876"/>
      <c r="IUC9" s="876"/>
      <c r="IUD9" s="876"/>
      <c r="IUE9" s="876"/>
      <c r="IUF9" s="877"/>
      <c r="IUG9" s="876"/>
      <c r="IUH9" s="876"/>
      <c r="IUI9" s="876"/>
      <c r="IUJ9" s="876"/>
      <c r="IUK9" s="876"/>
      <c r="IUL9" s="876"/>
      <c r="IUM9" s="877"/>
      <c r="IUN9" s="876"/>
      <c r="IUO9" s="876"/>
      <c r="IUP9" s="876"/>
      <c r="IUQ9" s="876"/>
      <c r="IUR9" s="876"/>
      <c r="IUS9" s="876"/>
      <c r="IUT9" s="877"/>
      <c r="IUU9" s="876"/>
      <c r="IUV9" s="876"/>
      <c r="IUW9" s="876"/>
      <c r="IUX9" s="876"/>
      <c r="IUY9" s="876"/>
      <c r="IUZ9" s="876"/>
      <c r="IVA9" s="877"/>
      <c r="IVB9" s="876"/>
      <c r="IVC9" s="876"/>
      <c r="IVD9" s="876"/>
      <c r="IVE9" s="876"/>
      <c r="IVF9" s="876"/>
      <c r="IVG9" s="876"/>
      <c r="IVH9" s="877"/>
      <c r="IVI9" s="876"/>
      <c r="IVJ9" s="876"/>
      <c r="IVK9" s="876"/>
      <c r="IVL9" s="876"/>
      <c r="IVM9" s="876"/>
      <c r="IVN9" s="876"/>
      <c r="IVO9" s="877"/>
      <c r="IVP9" s="876"/>
      <c r="IVQ9" s="876"/>
      <c r="IVR9" s="876"/>
      <c r="IVS9" s="876"/>
      <c r="IVT9" s="876"/>
      <c r="IVU9" s="876"/>
      <c r="IVV9" s="877"/>
      <c r="IVW9" s="876"/>
      <c r="IVX9" s="876"/>
      <c r="IVY9" s="876"/>
      <c r="IVZ9" s="876"/>
      <c r="IWA9" s="876"/>
      <c r="IWB9" s="876"/>
      <c r="IWC9" s="877"/>
      <c r="IWD9" s="876"/>
      <c r="IWE9" s="876"/>
      <c r="IWF9" s="876"/>
      <c r="IWG9" s="876"/>
      <c r="IWH9" s="876"/>
      <c r="IWI9" s="876"/>
      <c r="IWJ9" s="877"/>
      <c r="IWK9" s="876"/>
      <c r="IWL9" s="876"/>
      <c r="IWM9" s="876"/>
      <c r="IWN9" s="876"/>
      <c r="IWO9" s="876"/>
      <c r="IWP9" s="876"/>
      <c r="IWQ9" s="877"/>
      <c r="IWR9" s="876"/>
      <c r="IWS9" s="876"/>
      <c r="IWT9" s="876"/>
      <c r="IWU9" s="876"/>
      <c r="IWV9" s="876"/>
      <c r="IWW9" s="876"/>
      <c r="IWX9" s="877"/>
      <c r="IWY9" s="876"/>
      <c r="IWZ9" s="876"/>
      <c r="IXA9" s="876"/>
      <c r="IXB9" s="876"/>
      <c r="IXC9" s="876"/>
      <c r="IXD9" s="876"/>
      <c r="IXE9" s="877"/>
      <c r="IXF9" s="876"/>
      <c r="IXG9" s="876"/>
      <c r="IXH9" s="876"/>
      <c r="IXI9" s="876"/>
      <c r="IXJ9" s="876"/>
      <c r="IXK9" s="876"/>
      <c r="IXL9" s="877"/>
      <c r="IXM9" s="876"/>
      <c r="IXN9" s="876"/>
      <c r="IXO9" s="876"/>
      <c r="IXP9" s="876"/>
      <c r="IXQ9" s="876"/>
      <c r="IXR9" s="876"/>
      <c r="IXS9" s="877"/>
      <c r="IXT9" s="876"/>
      <c r="IXU9" s="876"/>
      <c r="IXV9" s="876"/>
      <c r="IXW9" s="876"/>
      <c r="IXX9" s="876"/>
      <c r="IXY9" s="876"/>
      <c r="IXZ9" s="877"/>
      <c r="IYA9" s="876"/>
      <c r="IYB9" s="876"/>
      <c r="IYC9" s="876"/>
      <c r="IYD9" s="876"/>
      <c r="IYE9" s="876"/>
      <c r="IYF9" s="876"/>
      <c r="IYG9" s="877"/>
      <c r="IYH9" s="876"/>
      <c r="IYI9" s="876"/>
      <c r="IYJ9" s="876"/>
      <c r="IYK9" s="876"/>
      <c r="IYL9" s="876"/>
      <c r="IYM9" s="876"/>
      <c r="IYN9" s="877"/>
      <c r="IYO9" s="876"/>
      <c r="IYP9" s="876"/>
      <c r="IYQ9" s="876"/>
      <c r="IYR9" s="876"/>
      <c r="IYS9" s="876"/>
      <c r="IYT9" s="876"/>
      <c r="IYU9" s="877"/>
      <c r="IYV9" s="876"/>
      <c r="IYW9" s="876"/>
      <c r="IYX9" s="876"/>
      <c r="IYY9" s="876"/>
      <c r="IYZ9" s="876"/>
      <c r="IZA9" s="876"/>
      <c r="IZB9" s="877"/>
      <c r="IZC9" s="876"/>
      <c r="IZD9" s="876"/>
      <c r="IZE9" s="876"/>
      <c r="IZF9" s="876"/>
      <c r="IZG9" s="876"/>
      <c r="IZH9" s="876"/>
      <c r="IZI9" s="877"/>
      <c r="IZJ9" s="876"/>
      <c r="IZK9" s="876"/>
      <c r="IZL9" s="876"/>
      <c r="IZM9" s="876"/>
      <c r="IZN9" s="876"/>
      <c r="IZO9" s="876"/>
      <c r="IZP9" s="877"/>
      <c r="IZQ9" s="876"/>
      <c r="IZR9" s="876"/>
      <c r="IZS9" s="876"/>
      <c r="IZT9" s="876"/>
      <c r="IZU9" s="876"/>
      <c r="IZV9" s="876"/>
      <c r="IZW9" s="877"/>
      <c r="IZX9" s="876"/>
      <c r="IZY9" s="876"/>
      <c r="IZZ9" s="876"/>
      <c r="JAA9" s="876"/>
      <c r="JAB9" s="876"/>
      <c r="JAC9" s="876"/>
      <c r="JAD9" s="877"/>
      <c r="JAE9" s="876"/>
      <c r="JAF9" s="876"/>
      <c r="JAG9" s="876"/>
      <c r="JAH9" s="876"/>
      <c r="JAI9" s="876"/>
      <c r="JAJ9" s="876"/>
      <c r="JAK9" s="877"/>
      <c r="JAL9" s="876"/>
      <c r="JAM9" s="876"/>
      <c r="JAN9" s="876"/>
      <c r="JAO9" s="876"/>
      <c r="JAP9" s="876"/>
      <c r="JAQ9" s="876"/>
      <c r="JAR9" s="877"/>
      <c r="JAS9" s="876"/>
      <c r="JAT9" s="876"/>
      <c r="JAU9" s="876"/>
      <c r="JAV9" s="876"/>
      <c r="JAW9" s="876"/>
      <c r="JAX9" s="876"/>
      <c r="JAY9" s="877"/>
      <c r="JAZ9" s="876"/>
      <c r="JBA9" s="876"/>
      <c r="JBB9" s="876"/>
      <c r="JBC9" s="876"/>
      <c r="JBD9" s="876"/>
      <c r="JBE9" s="876"/>
      <c r="JBF9" s="877"/>
      <c r="JBG9" s="876"/>
      <c r="JBH9" s="876"/>
      <c r="JBI9" s="876"/>
      <c r="JBJ9" s="876"/>
      <c r="JBK9" s="876"/>
      <c r="JBL9" s="876"/>
      <c r="JBM9" s="877"/>
      <c r="JBN9" s="876"/>
      <c r="JBO9" s="876"/>
      <c r="JBP9" s="876"/>
      <c r="JBQ9" s="876"/>
      <c r="JBR9" s="876"/>
      <c r="JBS9" s="876"/>
      <c r="JBT9" s="877"/>
      <c r="JBU9" s="876"/>
      <c r="JBV9" s="876"/>
      <c r="JBW9" s="876"/>
      <c r="JBX9" s="876"/>
      <c r="JBY9" s="876"/>
      <c r="JBZ9" s="876"/>
      <c r="JCA9" s="877"/>
      <c r="JCB9" s="876"/>
      <c r="JCC9" s="876"/>
      <c r="JCD9" s="876"/>
      <c r="JCE9" s="876"/>
      <c r="JCF9" s="876"/>
      <c r="JCG9" s="876"/>
      <c r="JCH9" s="877"/>
      <c r="JCI9" s="876"/>
      <c r="JCJ9" s="876"/>
      <c r="JCK9" s="876"/>
      <c r="JCL9" s="876"/>
      <c r="JCM9" s="876"/>
      <c r="JCN9" s="876"/>
      <c r="JCO9" s="877"/>
      <c r="JCP9" s="876"/>
      <c r="JCQ9" s="876"/>
      <c r="JCR9" s="876"/>
      <c r="JCS9" s="876"/>
      <c r="JCT9" s="876"/>
      <c r="JCU9" s="876"/>
      <c r="JCV9" s="877"/>
      <c r="JCW9" s="876"/>
      <c r="JCX9" s="876"/>
      <c r="JCY9" s="876"/>
      <c r="JCZ9" s="876"/>
      <c r="JDA9" s="876"/>
      <c r="JDB9" s="876"/>
      <c r="JDC9" s="877"/>
      <c r="JDD9" s="876"/>
      <c r="JDE9" s="876"/>
      <c r="JDF9" s="876"/>
      <c r="JDG9" s="876"/>
      <c r="JDH9" s="876"/>
      <c r="JDI9" s="876"/>
      <c r="JDJ9" s="877"/>
      <c r="JDK9" s="876"/>
      <c r="JDL9" s="876"/>
      <c r="JDM9" s="876"/>
      <c r="JDN9" s="876"/>
      <c r="JDO9" s="876"/>
      <c r="JDP9" s="876"/>
      <c r="JDQ9" s="877"/>
      <c r="JDR9" s="876"/>
      <c r="JDS9" s="876"/>
      <c r="JDT9" s="876"/>
      <c r="JDU9" s="876"/>
      <c r="JDV9" s="876"/>
      <c r="JDW9" s="876"/>
      <c r="JDX9" s="877"/>
      <c r="JDY9" s="876"/>
      <c r="JDZ9" s="876"/>
      <c r="JEA9" s="876"/>
      <c r="JEB9" s="876"/>
      <c r="JEC9" s="876"/>
      <c r="JED9" s="876"/>
      <c r="JEE9" s="877"/>
      <c r="JEF9" s="876"/>
      <c r="JEG9" s="876"/>
      <c r="JEH9" s="876"/>
      <c r="JEI9" s="876"/>
      <c r="JEJ9" s="876"/>
      <c r="JEK9" s="876"/>
      <c r="JEL9" s="877"/>
      <c r="JEM9" s="876"/>
      <c r="JEN9" s="876"/>
      <c r="JEO9" s="876"/>
      <c r="JEP9" s="876"/>
      <c r="JEQ9" s="876"/>
      <c r="JER9" s="876"/>
      <c r="JES9" s="877"/>
      <c r="JET9" s="876"/>
      <c r="JEU9" s="876"/>
      <c r="JEV9" s="876"/>
      <c r="JEW9" s="876"/>
      <c r="JEX9" s="876"/>
      <c r="JEY9" s="876"/>
      <c r="JEZ9" s="877"/>
      <c r="JFA9" s="876"/>
      <c r="JFB9" s="876"/>
      <c r="JFC9" s="876"/>
      <c r="JFD9" s="876"/>
      <c r="JFE9" s="876"/>
      <c r="JFF9" s="876"/>
      <c r="JFG9" s="877"/>
      <c r="JFH9" s="876"/>
      <c r="JFI9" s="876"/>
      <c r="JFJ9" s="876"/>
      <c r="JFK9" s="876"/>
      <c r="JFL9" s="876"/>
      <c r="JFM9" s="876"/>
      <c r="JFN9" s="877"/>
      <c r="JFO9" s="876"/>
      <c r="JFP9" s="876"/>
      <c r="JFQ9" s="876"/>
      <c r="JFR9" s="876"/>
      <c r="JFS9" s="876"/>
      <c r="JFT9" s="876"/>
      <c r="JFU9" s="877"/>
      <c r="JFV9" s="876"/>
      <c r="JFW9" s="876"/>
      <c r="JFX9" s="876"/>
      <c r="JFY9" s="876"/>
      <c r="JFZ9" s="876"/>
      <c r="JGA9" s="876"/>
      <c r="JGB9" s="877"/>
      <c r="JGC9" s="876"/>
      <c r="JGD9" s="876"/>
      <c r="JGE9" s="876"/>
      <c r="JGF9" s="876"/>
      <c r="JGG9" s="876"/>
      <c r="JGH9" s="876"/>
      <c r="JGI9" s="877"/>
      <c r="JGJ9" s="876"/>
      <c r="JGK9" s="876"/>
      <c r="JGL9" s="876"/>
      <c r="JGM9" s="876"/>
      <c r="JGN9" s="876"/>
      <c r="JGO9" s="876"/>
      <c r="JGP9" s="877"/>
      <c r="JGQ9" s="876"/>
      <c r="JGR9" s="876"/>
      <c r="JGS9" s="876"/>
      <c r="JGT9" s="876"/>
      <c r="JGU9" s="876"/>
      <c r="JGV9" s="876"/>
      <c r="JGW9" s="877"/>
      <c r="JGX9" s="876"/>
      <c r="JGY9" s="876"/>
      <c r="JGZ9" s="876"/>
      <c r="JHA9" s="876"/>
      <c r="JHB9" s="876"/>
      <c r="JHC9" s="876"/>
      <c r="JHD9" s="877"/>
      <c r="JHE9" s="876"/>
      <c r="JHF9" s="876"/>
      <c r="JHG9" s="876"/>
      <c r="JHH9" s="876"/>
      <c r="JHI9" s="876"/>
      <c r="JHJ9" s="876"/>
      <c r="JHK9" s="877"/>
      <c r="JHL9" s="876"/>
      <c r="JHM9" s="876"/>
      <c r="JHN9" s="876"/>
      <c r="JHO9" s="876"/>
      <c r="JHP9" s="876"/>
      <c r="JHQ9" s="876"/>
      <c r="JHR9" s="877"/>
      <c r="JHS9" s="876"/>
      <c r="JHT9" s="876"/>
      <c r="JHU9" s="876"/>
      <c r="JHV9" s="876"/>
      <c r="JHW9" s="876"/>
      <c r="JHX9" s="876"/>
      <c r="JHY9" s="877"/>
      <c r="JHZ9" s="876"/>
      <c r="JIA9" s="876"/>
      <c r="JIB9" s="876"/>
      <c r="JIC9" s="876"/>
      <c r="JID9" s="876"/>
      <c r="JIE9" s="876"/>
      <c r="JIF9" s="877"/>
      <c r="JIG9" s="876"/>
      <c r="JIH9" s="876"/>
      <c r="JII9" s="876"/>
      <c r="JIJ9" s="876"/>
      <c r="JIK9" s="876"/>
      <c r="JIL9" s="876"/>
      <c r="JIM9" s="877"/>
      <c r="JIN9" s="876"/>
      <c r="JIO9" s="876"/>
      <c r="JIP9" s="876"/>
      <c r="JIQ9" s="876"/>
      <c r="JIR9" s="876"/>
      <c r="JIS9" s="876"/>
      <c r="JIT9" s="877"/>
      <c r="JIU9" s="876"/>
      <c r="JIV9" s="876"/>
      <c r="JIW9" s="876"/>
      <c r="JIX9" s="876"/>
      <c r="JIY9" s="876"/>
      <c r="JIZ9" s="876"/>
      <c r="JJA9" s="877"/>
      <c r="JJB9" s="876"/>
      <c r="JJC9" s="876"/>
      <c r="JJD9" s="876"/>
      <c r="JJE9" s="876"/>
      <c r="JJF9" s="876"/>
      <c r="JJG9" s="876"/>
      <c r="JJH9" s="877"/>
      <c r="JJI9" s="876"/>
      <c r="JJJ9" s="876"/>
      <c r="JJK9" s="876"/>
      <c r="JJL9" s="876"/>
      <c r="JJM9" s="876"/>
      <c r="JJN9" s="876"/>
      <c r="JJO9" s="877"/>
      <c r="JJP9" s="876"/>
      <c r="JJQ9" s="876"/>
      <c r="JJR9" s="876"/>
      <c r="JJS9" s="876"/>
      <c r="JJT9" s="876"/>
      <c r="JJU9" s="876"/>
      <c r="JJV9" s="877"/>
      <c r="JJW9" s="876"/>
      <c r="JJX9" s="876"/>
      <c r="JJY9" s="876"/>
      <c r="JJZ9" s="876"/>
      <c r="JKA9" s="876"/>
      <c r="JKB9" s="876"/>
      <c r="JKC9" s="877"/>
      <c r="JKD9" s="876"/>
      <c r="JKE9" s="876"/>
      <c r="JKF9" s="876"/>
      <c r="JKG9" s="876"/>
      <c r="JKH9" s="876"/>
      <c r="JKI9" s="876"/>
      <c r="JKJ9" s="877"/>
      <c r="JKK9" s="876"/>
      <c r="JKL9" s="876"/>
      <c r="JKM9" s="876"/>
      <c r="JKN9" s="876"/>
      <c r="JKO9" s="876"/>
      <c r="JKP9" s="876"/>
      <c r="JKQ9" s="877"/>
      <c r="JKR9" s="876"/>
      <c r="JKS9" s="876"/>
      <c r="JKT9" s="876"/>
      <c r="JKU9" s="876"/>
      <c r="JKV9" s="876"/>
      <c r="JKW9" s="876"/>
      <c r="JKX9" s="877"/>
      <c r="JKY9" s="876"/>
      <c r="JKZ9" s="876"/>
      <c r="JLA9" s="876"/>
      <c r="JLB9" s="876"/>
      <c r="JLC9" s="876"/>
      <c r="JLD9" s="876"/>
      <c r="JLE9" s="877"/>
      <c r="JLF9" s="876"/>
      <c r="JLG9" s="876"/>
      <c r="JLH9" s="876"/>
      <c r="JLI9" s="876"/>
      <c r="JLJ9" s="876"/>
      <c r="JLK9" s="876"/>
      <c r="JLL9" s="877"/>
      <c r="JLM9" s="876"/>
      <c r="JLN9" s="876"/>
      <c r="JLO9" s="876"/>
      <c r="JLP9" s="876"/>
      <c r="JLQ9" s="876"/>
      <c r="JLR9" s="876"/>
      <c r="JLS9" s="877"/>
      <c r="JLT9" s="876"/>
      <c r="JLU9" s="876"/>
      <c r="JLV9" s="876"/>
      <c r="JLW9" s="876"/>
      <c r="JLX9" s="876"/>
      <c r="JLY9" s="876"/>
      <c r="JLZ9" s="877"/>
      <c r="JMA9" s="876"/>
      <c r="JMB9" s="876"/>
      <c r="JMC9" s="876"/>
      <c r="JMD9" s="876"/>
      <c r="JME9" s="876"/>
      <c r="JMF9" s="876"/>
      <c r="JMG9" s="877"/>
      <c r="JMH9" s="876"/>
      <c r="JMI9" s="876"/>
      <c r="JMJ9" s="876"/>
      <c r="JMK9" s="876"/>
      <c r="JML9" s="876"/>
      <c r="JMM9" s="876"/>
      <c r="JMN9" s="877"/>
      <c r="JMO9" s="876"/>
      <c r="JMP9" s="876"/>
      <c r="JMQ9" s="876"/>
      <c r="JMR9" s="876"/>
      <c r="JMS9" s="876"/>
      <c r="JMT9" s="876"/>
      <c r="JMU9" s="877"/>
      <c r="JMV9" s="876"/>
      <c r="JMW9" s="876"/>
      <c r="JMX9" s="876"/>
      <c r="JMY9" s="876"/>
      <c r="JMZ9" s="876"/>
      <c r="JNA9" s="876"/>
      <c r="JNB9" s="877"/>
      <c r="JNC9" s="876"/>
      <c r="JND9" s="876"/>
      <c r="JNE9" s="876"/>
      <c r="JNF9" s="876"/>
      <c r="JNG9" s="876"/>
      <c r="JNH9" s="876"/>
      <c r="JNI9" s="877"/>
      <c r="JNJ9" s="876"/>
      <c r="JNK9" s="876"/>
      <c r="JNL9" s="876"/>
      <c r="JNM9" s="876"/>
      <c r="JNN9" s="876"/>
      <c r="JNO9" s="876"/>
      <c r="JNP9" s="877"/>
      <c r="JNQ9" s="876"/>
      <c r="JNR9" s="876"/>
      <c r="JNS9" s="876"/>
      <c r="JNT9" s="876"/>
      <c r="JNU9" s="876"/>
      <c r="JNV9" s="876"/>
      <c r="JNW9" s="877"/>
      <c r="JNX9" s="876"/>
      <c r="JNY9" s="876"/>
      <c r="JNZ9" s="876"/>
      <c r="JOA9" s="876"/>
      <c r="JOB9" s="876"/>
      <c r="JOC9" s="876"/>
      <c r="JOD9" s="877"/>
      <c r="JOE9" s="876"/>
      <c r="JOF9" s="876"/>
      <c r="JOG9" s="876"/>
      <c r="JOH9" s="876"/>
      <c r="JOI9" s="876"/>
      <c r="JOJ9" s="876"/>
      <c r="JOK9" s="877"/>
      <c r="JOL9" s="876"/>
      <c r="JOM9" s="876"/>
      <c r="JON9" s="876"/>
      <c r="JOO9" s="876"/>
      <c r="JOP9" s="876"/>
      <c r="JOQ9" s="876"/>
      <c r="JOR9" s="877"/>
      <c r="JOS9" s="876"/>
      <c r="JOT9" s="876"/>
      <c r="JOU9" s="876"/>
      <c r="JOV9" s="876"/>
      <c r="JOW9" s="876"/>
      <c r="JOX9" s="876"/>
      <c r="JOY9" s="877"/>
      <c r="JOZ9" s="876"/>
      <c r="JPA9" s="876"/>
      <c r="JPB9" s="876"/>
      <c r="JPC9" s="876"/>
      <c r="JPD9" s="876"/>
      <c r="JPE9" s="876"/>
      <c r="JPF9" s="877"/>
      <c r="JPG9" s="876"/>
      <c r="JPH9" s="876"/>
      <c r="JPI9" s="876"/>
      <c r="JPJ9" s="876"/>
      <c r="JPK9" s="876"/>
      <c r="JPL9" s="876"/>
      <c r="JPM9" s="877"/>
      <c r="JPN9" s="876"/>
      <c r="JPO9" s="876"/>
      <c r="JPP9" s="876"/>
      <c r="JPQ9" s="876"/>
      <c r="JPR9" s="876"/>
      <c r="JPS9" s="876"/>
      <c r="JPT9" s="877"/>
      <c r="JPU9" s="876"/>
      <c r="JPV9" s="876"/>
      <c r="JPW9" s="876"/>
      <c r="JPX9" s="876"/>
      <c r="JPY9" s="876"/>
      <c r="JPZ9" s="876"/>
      <c r="JQA9" s="877"/>
      <c r="JQB9" s="876"/>
      <c r="JQC9" s="876"/>
      <c r="JQD9" s="876"/>
      <c r="JQE9" s="876"/>
      <c r="JQF9" s="876"/>
      <c r="JQG9" s="876"/>
      <c r="JQH9" s="877"/>
      <c r="JQI9" s="876"/>
      <c r="JQJ9" s="876"/>
      <c r="JQK9" s="876"/>
      <c r="JQL9" s="876"/>
      <c r="JQM9" s="876"/>
      <c r="JQN9" s="876"/>
      <c r="JQO9" s="877"/>
      <c r="JQP9" s="876"/>
      <c r="JQQ9" s="876"/>
      <c r="JQR9" s="876"/>
      <c r="JQS9" s="876"/>
      <c r="JQT9" s="876"/>
      <c r="JQU9" s="876"/>
      <c r="JQV9" s="877"/>
      <c r="JQW9" s="876"/>
      <c r="JQX9" s="876"/>
      <c r="JQY9" s="876"/>
      <c r="JQZ9" s="876"/>
      <c r="JRA9" s="876"/>
      <c r="JRB9" s="876"/>
      <c r="JRC9" s="877"/>
      <c r="JRD9" s="876"/>
      <c r="JRE9" s="876"/>
      <c r="JRF9" s="876"/>
      <c r="JRG9" s="876"/>
      <c r="JRH9" s="876"/>
      <c r="JRI9" s="876"/>
      <c r="JRJ9" s="877"/>
      <c r="JRK9" s="876"/>
      <c r="JRL9" s="876"/>
      <c r="JRM9" s="876"/>
      <c r="JRN9" s="876"/>
      <c r="JRO9" s="876"/>
      <c r="JRP9" s="876"/>
      <c r="JRQ9" s="877"/>
      <c r="JRR9" s="876"/>
      <c r="JRS9" s="876"/>
      <c r="JRT9" s="876"/>
      <c r="JRU9" s="876"/>
      <c r="JRV9" s="876"/>
      <c r="JRW9" s="876"/>
      <c r="JRX9" s="877"/>
      <c r="JRY9" s="876"/>
      <c r="JRZ9" s="876"/>
      <c r="JSA9" s="876"/>
      <c r="JSB9" s="876"/>
      <c r="JSC9" s="876"/>
      <c r="JSD9" s="876"/>
      <c r="JSE9" s="877"/>
      <c r="JSF9" s="876"/>
      <c r="JSG9" s="876"/>
      <c r="JSH9" s="876"/>
      <c r="JSI9" s="876"/>
      <c r="JSJ9" s="876"/>
      <c r="JSK9" s="876"/>
      <c r="JSL9" s="877"/>
      <c r="JSM9" s="876"/>
      <c r="JSN9" s="876"/>
      <c r="JSO9" s="876"/>
      <c r="JSP9" s="876"/>
      <c r="JSQ9" s="876"/>
      <c r="JSR9" s="876"/>
      <c r="JSS9" s="877"/>
      <c r="JST9" s="876"/>
      <c r="JSU9" s="876"/>
      <c r="JSV9" s="876"/>
      <c r="JSW9" s="876"/>
      <c r="JSX9" s="876"/>
      <c r="JSY9" s="876"/>
      <c r="JSZ9" s="877"/>
      <c r="JTA9" s="876"/>
      <c r="JTB9" s="876"/>
      <c r="JTC9" s="876"/>
      <c r="JTD9" s="876"/>
      <c r="JTE9" s="876"/>
      <c r="JTF9" s="876"/>
      <c r="JTG9" s="877"/>
      <c r="JTH9" s="876"/>
      <c r="JTI9" s="876"/>
      <c r="JTJ9" s="876"/>
      <c r="JTK9" s="876"/>
      <c r="JTL9" s="876"/>
      <c r="JTM9" s="876"/>
      <c r="JTN9" s="877"/>
      <c r="JTO9" s="876"/>
      <c r="JTP9" s="876"/>
      <c r="JTQ9" s="876"/>
      <c r="JTR9" s="876"/>
      <c r="JTS9" s="876"/>
      <c r="JTT9" s="876"/>
      <c r="JTU9" s="877"/>
      <c r="JTV9" s="876"/>
      <c r="JTW9" s="876"/>
      <c r="JTX9" s="876"/>
      <c r="JTY9" s="876"/>
      <c r="JTZ9" s="876"/>
      <c r="JUA9" s="876"/>
      <c r="JUB9" s="877"/>
      <c r="JUC9" s="876"/>
      <c r="JUD9" s="876"/>
      <c r="JUE9" s="876"/>
      <c r="JUF9" s="876"/>
      <c r="JUG9" s="876"/>
      <c r="JUH9" s="876"/>
      <c r="JUI9" s="877"/>
      <c r="JUJ9" s="876"/>
      <c r="JUK9" s="876"/>
      <c r="JUL9" s="876"/>
      <c r="JUM9" s="876"/>
      <c r="JUN9" s="876"/>
      <c r="JUO9" s="876"/>
      <c r="JUP9" s="877"/>
      <c r="JUQ9" s="876"/>
      <c r="JUR9" s="876"/>
      <c r="JUS9" s="876"/>
      <c r="JUT9" s="876"/>
      <c r="JUU9" s="876"/>
      <c r="JUV9" s="876"/>
      <c r="JUW9" s="877"/>
      <c r="JUX9" s="876"/>
      <c r="JUY9" s="876"/>
      <c r="JUZ9" s="876"/>
      <c r="JVA9" s="876"/>
      <c r="JVB9" s="876"/>
      <c r="JVC9" s="876"/>
      <c r="JVD9" s="877"/>
      <c r="JVE9" s="876"/>
      <c r="JVF9" s="876"/>
      <c r="JVG9" s="876"/>
      <c r="JVH9" s="876"/>
      <c r="JVI9" s="876"/>
      <c r="JVJ9" s="876"/>
      <c r="JVK9" s="877"/>
      <c r="JVL9" s="876"/>
      <c r="JVM9" s="876"/>
      <c r="JVN9" s="876"/>
      <c r="JVO9" s="876"/>
      <c r="JVP9" s="876"/>
      <c r="JVQ9" s="876"/>
      <c r="JVR9" s="877"/>
      <c r="JVS9" s="876"/>
      <c r="JVT9" s="876"/>
      <c r="JVU9" s="876"/>
      <c r="JVV9" s="876"/>
      <c r="JVW9" s="876"/>
      <c r="JVX9" s="876"/>
      <c r="JVY9" s="877"/>
      <c r="JVZ9" s="876"/>
      <c r="JWA9" s="876"/>
      <c r="JWB9" s="876"/>
      <c r="JWC9" s="876"/>
      <c r="JWD9" s="876"/>
      <c r="JWE9" s="876"/>
      <c r="JWF9" s="877"/>
      <c r="JWG9" s="876"/>
      <c r="JWH9" s="876"/>
      <c r="JWI9" s="876"/>
      <c r="JWJ9" s="876"/>
      <c r="JWK9" s="876"/>
      <c r="JWL9" s="876"/>
      <c r="JWM9" s="877"/>
      <c r="JWN9" s="876"/>
      <c r="JWO9" s="876"/>
      <c r="JWP9" s="876"/>
      <c r="JWQ9" s="876"/>
      <c r="JWR9" s="876"/>
      <c r="JWS9" s="876"/>
      <c r="JWT9" s="877"/>
      <c r="JWU9" s="876"/>
      <c r="JWV9" s="876"/>
      <c r="JWW9" s="876"/>
      <c r="JWX9" s="876"/>
      <c r="JWY9" s="876"/>
      <c r="JWZ9" s="876"/>
      <c r="JXA9" s="877"/>
      <c r="JXB9" s="876"/>
      <c r="JXC9" s="876"/>
      <c r="JXD9" s="876"/>
      <c r="JXE9" s="876"/>
      <c r="JXF9" s="876"/>
      <c r="JXG9" s="876"/>
      <c r="JXH9" s="877"/>
      <c r="JXI9" s="876"/>
      <c r="JXJ9" s="876"/>
      <c r="JXK9" s="876"/>
      <c r="JXL9" s="876"/>
      <c r="JXM9" s="876"/>
      <c r="JXN9" s="876"/>
      <c r="JXO9" s="877"/>
      <c r="JXP9" s="876"/>
      <c r="JXQ9" s="876"/>
      <c r="JXR9" s="876"/>
      <c r="JXS9" s="876"/>
      <c r="JXT9" s="876"/>
      <c r="JXU9" s="876"/>
      <c r="JXV9" s="877"/>
      <c r="JXW9" s="876"/>
      <c r="JXX9" s="876"/>
      <c r="JXY9" s="876"/>
      <c r="JXZ9" s="876"/>
      <c r="JYA9" s="876"/>
      <c r="JYB9" s="876"/>
      <c r="JYC9" s="877"/>
      <c r="JYD9" s="876"/>
      <c r="JYE9" s="876"/>
      <c r="JYF9" s="876"/>
      <c r="JYG9" s="876"/>
      <c r="JYH9" s="876"/>
      <c r="JYI9" s="876"/>
      <c r="JYJ9" s="877"/>
      <c r="JYK9" s="876"/>
      <c r="JYL9" s="876"/>
      <c r="JYM9" s="876"/>
      <c r="JYN9" s="876"/>
      <c r="JYO9" s="876"/>
      <c r="JYP9" s="876"/>
      <c r="JYQ9" s="877"/>
      <c r="JYR9" s="876"/>
      <c r="JYS9" s="876"/>
      <c r="JYT9" s="876"/>
      <c r="JYU9" s="876"/>
      <c r="JYV9" s="876"/>
      <c r="JYW9" s="876"/>
      <c r="JYX9" s="877"/>
      <c r="JYY9" s="876"/>
      <c r="JYZ9" s="876"/>
      <c r="JZA9" s="876"/>
      <c r="JZB9" s="876"/>
      <c r="JZC9" s="876"/>
      <c r="JZD9" s="876"/>
      <c r="JZE9" s="877"/>
      <c r="JZF9" s="876"/>
      <c r="JZG9" s="876"/>
      <c r="JZH9" s="876"/>
      <c r="JZI9" s="876"/>
      <c r="JZJ9" s="876"/>
      <c r="JZK9" s="876"/>
      <c r="JZL9" s="877"/>
      <c r="JZM9" s="876"/>
      <c r="JZN9" s="876"/>
      <c r="JZO9" s="876"/>
      <c r="JZP9" s="876"/>
      <c r="JZQ9" s="876"/>
      <c r="JZR9" s="876"/>
      <c r="JZS9" s="877"/>
      <c r="JZT9" s="876"/>
      <c r="JZU9" s="876"/>
      <c r="JZV9" s="876"/>
      <c r="JZW9" s="876"/>
      <c r="JZX9" s="876"/>
      <c r="JZY9" s="876"/>
      <c r="JZZ9" s="877"/>
      <c r="KAA9" s="876"/>
      <c r="KAB9" s="876"/>
      <c r="KAC9" s="876"/>
      <c r="KAD9" s="876"/>
      <c r="KAE9" s="876"/>
      <c r="KAF9" s="876"/>
      <c r="KAG9" s="877"/>
      <c r="KAH9" s="876"/>
      <c r="KAI9" s="876"/>
      <c r="KAJ9" s="876"/>
      <c r="KAK9" s="876"/>
      <c r="KAL9" s="876"/>
      <c r="KAM9" s="876"/>
      <c r="KAN9" s="877"/>
      <c r="KAO9" s="876"/>
      <c r="KAP9" s="876"/>
      <c r="KAQ9" s="876"/>
      <c r="KAR9" s="876"/>
      <c r="KAS9" s="876"/>
      <c r="KAT9" s="876"/>
      <c r="KAU9" s="877"/>
      <c r="KAV9" s="876"/>
      <c r="KAW9" s="876"/>
      <c r="KAX9" s="876"/>
      <c r="KAY9" s="876"/>
      <c r="KAZ9" s="876"/>
      <c r="KBA9" s="876"/>
      <c r="KBB9" s="877"/>
      <c r="KBC9" s="876"/>
      <c r="KBD9" s="876"/>
      <c r="KBE9" s="876"/>
      <c r="KBF9" s="876"/>
      <c r="KBG9" s="876"/>
      <c r="KBH9" s="876"/>
      <c r="KBI9" s="877"/>
      <c r="KBJ9" s="876"/>
      <c r="KBK9" s="876"/>
      <c r="KBL9" s="876"/>
      <c r="KBM9" s="876"/>
      <c r="KBN9" s="876"/>
      <c r="KBO9" s="876"/>
      <c r="KBP9" s="877"/>
      <c r="KBQ9" s="876"/>
      <c r="KBR9" s="876"/>
      <c r="KBS9" s="876"/>
      <c r="KBT9" s="876"/>
      <c r="KBU9" s="876"/>
      <c r="KBV9" s="876"/>
      <c r="KBW9" s="877"/>
      <c r="KBX9" s="876"/>
      <c r="KBY9" s="876"/>
      <c r="KBZ9" s="876"/>
      <c r="KCA9" s="876"/>
      <c r="KCB9" s="876"/>
      <c r="KCC9" s="876"/>
      <c r="KCD9" s="877"/>
      <c r="KCE9" s="876"/>
      <c r="KCF9" s="876"/>
      <c r="KCG9" s="876"/>
      <c r="KCH9" s="876"/>
      <c r="KCI9" s="876"/>
      <c r="KCJ9" s="876"/>
      <c r="KCK9" s="877"/>
      <c r="KCL9" s="876"/>
      <c r="KCM9" s="876"/>
      <c r="KCN9" s="876"/>
      <c r="KCO9" s="876"/>
      <c r="KCP9" s="876"/>
      <c r="KCQ9" s="876"/>
      <c r="KCR9" s="877"/>
      <c r="KCS9" s="876"/>
      <c r="KCT9" s="876"/>
      <c r="KCU9" s="876"/>
      <c r="KCV9" s="876"/>
      <c r="KCW9" s="876"/>
      <c r="KCX9" s="876"/>
      <c r="KCY9" s="877"/>
      <c r="KCZ9" s="876"/>
      <c r="KDA9" s="876"/>
      <c r="KDB9" s="876"/>
      <c r="KDC9" s="876"/>
      <c r="KDD9" s="876"/>
      <c r="KDE9" s="876"/>
      <c r="KDF9" s="877"/>
      <c r="KDG9" s="876"/>
      <c r="KDH9" s="876"/>
      <c r="KDI9" s="876"/>
      <c r="KDJ9" s="876"/>
      <c r="KDK9" s="876"/>
      <c r="KDL9" s="876"/>
      <c r="KDM9" s="877"/>
      <c r="KDN9" s="876"/>
      <c r="KDO9" s="876"/>
      <c r="KDP9" s="876"/>
      <c r="KDQ9" s="876"/>
      <c r="KDR9" s="876"/>
      <c r="KDS9" s="876"/>
      <c r="KDT9" s="877"/>
      <c r="KDU9" s="876"/>
      <c r="KDV9" s="876"/>
      <c r="KDW9" s="876"/>
      <c r="KDX9" s="876"/>
      <c r="KDY9" s="876"/>
      <c r="KDZ9" s="876"/>
      <c r="KEA9" s="877"/>
      <c r="KEB9" s="876"/>
      <c r="KEC9" s="876"/>
      <c r="KED9" s="876"/>
      <c r="KEE9" s="876"/>
      <c r="KEF9" s="876"/>
      <c r="KEG9" s="876"/>
      <c r="KEH9" s="877"/>
      <c r="KEI9" s="876"/>
      <c r="KEJ9" s="876"/>
      <c r="KEK9" s="876"/>
      <c r="KEL9" s="876"/>
      <c r="KEM9" s="876"/>
      <c r="KEN9" s="876"/>
      <c r="KEO9" s="877"/>
      <c r="KEP9" s="876"/>
      <c r="KEQ9" s="876"/>
      <c r="KER9" s="876"/>
      <c r="KES9" s="876"/>
      <c r="KET9" s="876"/>
      <c r="KEU9" s="876"/>
      <c r="KEV9" s="877"/>
      <c r="KEW9" s="876"/>
      <c r="KEX9" s="876"/>
      <c r="KEY9" s="876"/>
      <c r="KEZ9" s="876"/>
      <c r="KFA9" s="876"/>
      <c r="KFB9" s="876"/>
      <c r="KFC9" s="877"/>
      <c r="KFD9" s="876"/>
      <c r="KFE9" s="876"/>
      <c r="KFF9" s="876"/>
      <c r="KFG9" s="876"/>
      <c r="KFH9" s="876"/>
      <c r="KFI9" s="876"/>
      <c r="KFJ9" s="877"/>
      <c r="KFK9" s="876"/>
      <c r="KFL9" s="876"/>
      <c r="KFM9" s="876"/>
      <c r="KFN9" s="876"/>
      <c r="KFO9" s="876"/>
      <c r="KFP9" s="876"/>
      <c r="KFQ9" s="877"/>
      <c r="KFR9" s="876"/>
      <c r="KFS9" s="876"/>
      <c r="KFT9" s="876"/>
      <c r="KFU9" s="876"/>
      <c r="KFV9" s="876"/>
      <c r="KFW9" s="876"/>
      <c r="KFX9" s="877"/>
      <c r="KFY9" s="876"/>
      <c r="KFZ9" s="876"/>
      <c r="KGA9" s="876"/>
      <c r="KGB9" s="876"/>
      <c r="KGC9" s="876"/>
      <c r="KGD9" s="876"/>
      <c r="KGE9" s="877"/>
      <c r="KGF9" s="876"/>
      <c r="KGG9" s="876"/>
      <c r="KGH9" s="876"/>
      <c r="KGI9" s="876"/>
      <c r="KGJ9" s="876"/>
      <c r="KGK9" s="876"/>
      <c r="KGL9" s="877"/>
      <c r="KGM9" s="876"/>
      <c r="KGN9" s="876"/>
      <c r="KGO9" s="876"/>
      <c r="KGP9" s="876"/>
      <c r="KGQ9" s="876"/>
      <c r="KGR9" s="876"/>
      <c r="KGS9" s="877"/>
      <c r="KGT9" s="876"/>
      <c r="KGU9" s="876"/>
      <c r="KGV9" s="876"/>
      <c r="KGW9" s="876"/>
      <c r="KGX9" s="876"/>
      <c r="KGY9" s="876"/>
      <c r="KGZ9" s="877"/>
      <c r="KHA9" s="876"/>
      <c r="KHB9" s="876"/>
      <c r="KHC9" s="876"/>
      <c r="KHD9" s="876"/>
      <c r="KHE9" s="876"/>
      <c r="KHF9" s="876"/>
      <c r="KHG9" s="877"/>
      <c r="KHH9" s="876"/>
      <c r="KHI9" s="876"/>
      <c r="KHJ9" s="876"/>
      <c r="KHK9" s="876"/>
      <c r="KHL9" s="876"/>
      <c r="KHM9" s="876"/>
      <c r="KHN9" s="877"/>
      <c r="KHO9" s="876"/>
      <c r="KHP9" s="876"/>
      <c r="KHQ9" s="876"/>
      <c r="KHR9" s="876"/>
      <c r="KHS9" s="876"/>
      <c r="KHT9" s="876"/>
      <c r="KHU9" s="877"/>
      <c r="KHV9" s="876"/>
      <c r="KHW9" s="876"/>
      <c r="KHX9" s="876"/>
      <c r="KHY9" s="876"/>
      <c r="KHZ9" s="876"/>
      <c r="KIA9" s="876"/>
      <c r="KIB9" s="877"/>
      <c r="KIC9" s="876"/>
      <c r="KID9" s="876"/>
      <c r="KIE9" s="876"/>
      <c r="KIF9" s="876"/>
      <c r="KIG9" s="876"/>
      <c r="KIH9" s="876"/>
      <c r="KII9" s="877"/>
      <c r="KIJ9" s="876"/>
      <c r="KIK9" s="876"/>
      <c r="KIL9" s="876"/>
      <c r="KIM9" s="876"/>
      <c r="KIN9" s="876"/>
      <c r="KIO9" s="876"/>
      <c r="KIP9" s="877"/>
      <c r="KIQ9" s="876"/>
      <c r="KIR9" s="876"/>
      <c r="KIS9" s="876"/>
      <c r="KIT9" s="876"/>
      <c r="KIU9" s="876"/>
      <c r="KIV9" s="876"/>
      <c r="KIW9" s="877"/>
      <c r="KIX9" s="876"/>
      <c r="KIY9" s="876"/>
      <c r="KIZ9" s="876"/>
      <c r="KJA9" s="876"/>
      <c r="KJB9" s="876"/>
      <c r="KJC9" s="876"/>
      <c r="KJD9" s="877"/>
      <c r="KJE9" s="876"/>
      <c r="KJF9" s="876"/>
      <c r="KJG9" s="876"/>
      <c r="KJH9" s="876"/>
      <c r="KJI9" s="876"/>
      <c r="KJJ9" s="876"/>
      <c r="KJK9" s="877"/>
      <c r="KJL9" s="876"/>
      <c r="KJM9" s="876"/>
      <c r="KJN9" s="876"/>
      <c r="KJO9" s="876"/>
      <c r="KJP9" s="876"/>
      <c r="KJQ9" s="876"/>
      <c r="KJR9" s="877"/>
      <c r="KJS9" s="876"/>
      <c r="KJT9" s="876"/>
      <c r="KJU9" s="876"/>
      <c r="KJV9" s="876"/>
      <c r="KJW9" s="876"/>
      <c r="KJX9" s="876"/>
      <c r="KJY9" s="877"/>
      <c r="KJZ9" s="876"/>
      <c r="KKA9" s="876"/>
      <c r="KKB9" s="876"/>
      <c r="KKC9" s="876"/>
      <c r="KKD9" s="876"/>
      <c r="KKE9" s="876"/>
      <c r="KKF9" s="877"/>
      <c r="KKG9" s="876"/>
      <c r="KKH9" s="876"/>
      <c r="KKI9" s="876"/>
      <c r="KKJ9" s="876"/>
      <c r="KKK9" s="876"/>
      <c r="KKL9" s="876"/>
      <c r="KKM9" s="877"/>
      <c r="KKN9" s="876"/>
      <c r="KKO9" s="876"/>
      <c r="KKP9" s="876"/>
      <c r="KKQ9" s="876"/>
      <c r="KKR9" s="876"/>
      <c r="KKS9" s="876"/>
      <c r="KKT9" s="877"/>
      <c r="KKU9" s="876"/>
      <c r="KKV9" s="876"/>
      <c r="KKW9" s="876"/>
      <c r="KKX9" s="876"/>
      <c r="KKY9" s="876"/>
      <c r="KKZ9" s="876"/>
      <c r="KLA9" s="877"/>
      <c r="KLB9" s="876"/>
      <c r="KLC9" s="876"/>
      <c r="KLD9" s="876"/>
      <c r="KLE9" s="876"/>
      <c r="KLF9" s="876"/>
      <c r="KLG9" s="876"/>
      <c r="KLH9" s="877"/>
      <c r="KLI9" s="876"/>
      <c r="KLJ9" s="876"/>
      <c r="KLK9" s="876"/>
      <c r="KLL9" s="876"/>
      <c r="KLM9" s="876"/>
      <c r="KLN9" s="876"/>
      <c r="KLO9" s="877"/>
      <c r="KLP9" s="876"/>
      <c r="KLQ9" s="876"/>
      <c r="KLR9" s="876"/>
      <c r="KLS9" s="876"/>
      <c r="KLT9" s="876"/>
      <c r="KLU9" s="876"/>
      <c r="KLV9" s="877"/>
      <c r="KLW9" s="876"/>
      <c r="KLX9" s="876"/>
      <c r="KLY9" s="876"/>
      <c r="KLZ9" s="876"/>
      <c r="KMA9" s="876"/>
      <c r="KMB9" s="876"/>
      <c r="KMC9" s="877"/>
      <c r="KMD9" s="876"/>
      <c r="KME9" s="876"/>
      <c r="KMF9" s="876"/>
      <c r="KMG9" s="876"/>
      <c r="KMH9" s="876"/>
      <c r="KMI9" s="876"/>
      <c r="KMJ9" s="877"/>
      <c r="KMK9" s="876"/>
      <c r="KML9" s="876"/>
      <c r="KMM9" s="876"/>
      <c r="KMN9" s="876"/>
      <c r="KMO9" s="876"/>
      <c r="KMP9" s="876"/>
      <c r="KMQ9" s="877"/>
      <c r="KMR9" s="876"/>
      <c r="KMS9" s="876"/>
      <c r="KMT9" s="876"/>
      <c r="KMU9" s="876"/>
      <c r="KMV9" s="876"/>
      <c r="KMW9" s="876"/>
      <c r="KMX9" s="877"/>
      <c r="KMY9" s="876"/>
      <c r="KMZ9" s="876"/>
      <c r="KNA9" s="876"/>
      <c r="KNB9" s="876"/>
      <c r="KNC9" s="876"/>
      <c r="KND9" s="876"/>
      <c r="KNE9" s="877"/>
      <c r="KNF9" s="876"/>
      <c r="KNG9" s="876"/>
      <c r="KNH9" s="876"/>
      <c r="KNI9" s="876"/>
      <c r="KNJ9" s="876"/>
      <c r="KNK9" s="876"/>
      <c r="KNL9" s="877"/>
      <c r="KNM9" s="876"/>
      <c r="KNN9" s="876"/>
      <c r="KNO9" s="876"/>
      <c r="KNP9" s="876"/>
      <c r="KNQ9" s="876"/>
      <c r="KNR9" s="876"/>
      <c r="KNS9" s="877"/>
      <c r="KNT9" s="876"/>
      <c r="KNU9" s="876"/>
      <c r="KNV9" s="876"/>
      <c r="KNW9" s="876"/>
      <c r="KNX9" s="876"/>
      <c r="KNY9" s="876"/>
      <c r="KNZ9" s="877"/>
      <c r="KOA9" s="876"/>
      <c r="KOB9" s="876"/>
      <c r="KOC9" s="876"/>
      <c r="KOD9" s="876"/>
      <c r="KOE9" s="876"/>
      <c r="KOF9" s="876"/>
      <c r="KOG9" s="877"/>
      <c r="KOH9" s="876"/>
      <c r="KOI9" s="876"/>
      <c r="KOJ9" s="876"/>
      <c r="KOK9" s="876"/>
      <c r="KOL9" s="876"/>
      <c r="KOM9" s="876"/>
      <c r="KON9" s="877"/>
      <c r="KOO9" s="876"/>
      <c r="KOP9" s="876"/>
      <c r="KOQ9" s="876"/>
      <c r="KOR9" s="876"/>
      <c r="KOS9" s="876"/>
      <c r="KOT9" s="876"/>
      <c r="KOU9" s="877"/>
      <c r="KOV9" s="876"/>
      <c r="KOW9" s="876"/>
      <c r="KOX9" s="876"/>
      <c r="KOY9" s="876"/>
      <c r="KOZ9" s="876"/>
      <c r="KPA9" s="876"/>
      <c r="KPB9" s="877"/>
      <c r="KPC9" s="876"/>
      <c r="KPD9" s="876"/>
      <c r="KPE9" s="876"/>
      <c r="KPF9" s="876"/>
      <c r="KPG9" s="876"/>
      <c r="KPH9" s="876"/>
      <c r="KPI9" s="877"/>
      <c r="KPJ9" s="876"/>
      <c r="KPK9" s="876"/>
      <c r="KPL9" s="876"/>
      <c r="KPM9" s="876"/>
      <c r="KPN9" s="876"/>
      <c r="KPO9" s="876"/>
      <c r="KPP9" s="877"/>
      <c r="KPQ9" s="876"/>
      <c r="KPR9" s="876"/>
      <c r="KPS9" s="876"/>
      <c r="KPT9" s="876"/>
      <c r="KPU9" s="876"/>
      <c r="KPV9" s="876"/>
      <c r="KPW9" s="877"/>
      <c r="KPX9" s="876"/>
      <c r="KPY9" s="876"/>
      <c r="KPZ9" s="876"/>
      <c r="KQA9" s="876"/>
      <c r="KQB9" s="876"/>
      <c r="KQC9" s="876"/>
      <c r="KQD9" s="877"/>
      <c r="KQE9" s="876"/>
      <c r="KQF9" s="876"/>
      <c r="KQG9" s="876"/>
      <c r="KQH9" s="876"/>
      <c r="KQI9" s="876"/>
      <c r="KQJ9" s="876"/>
      <c r="KQK9" s="877"/>
      <c r="KQL9" s="876"/>
      <c r="KQM9" s="876"/>
      <c r="KQN9" s="876"/>
      <c r="KQO9" s="876"/>
      <c r="KQP9" s="876"/>
      <c r="KQQ9" s="876"/>
      <c r="KQR9" s="877"/>
      <c r="KQS9" s="876"/>
      <c r="KQT9" s="876"/>
      <c r="KQU9" s="876"/>
      <c r="KQV9" s="876"/>
      <c r="KQW9" s="876"/>
      <c r="KQX9" s="876"/>
      <c r="KQY9" s="877"/>
      <c r="KQZ9" s="876"/>
      <c r="KRA9" s="876"/>
      <c r="KRB9" s="876"/>
      <c r="KRC9" s="876"/>
      <c r="KRD9" s="876"/>
      <c r="KRE9" s="876"/>
      <c r="KRF9" s="877"/>
      <c r="KRG9" s="876"/>
      <c r="KRH9" s="876"/>
      <c r="KRI9" s="876"/>
      <c r="KRJ9" s="876"/>
      <c r="KRK9" s="876"/>
      <c r="KRL9" s="876"/>
      <c r="KRM9" s="877"/>
      <c r="KRN9" s="876"/>
      <c r="KRO9" s="876"/>
      <c r="KRP9" s="876"/>
      <c r="KRQ9" s="876"/>
      <c r="KRR9" s="876"/>
      <c r="KRS9" s="876"/>
      <c r="KRT9" s="877"/>
      <c r="KRU9" s="876"/>
      <c r="KRV9" s="876"/>
      <c r="KRW9" s="876"/>
      <c r="KRX9" s="876"/>
      <c r="KRY9" s="876"/>
      <c r="KRZ9" s="876"/>
      <c r="KSA9" s="877"/>
      <c r="KSB9" s="876"/>
      <c r="KSC9" s="876"/>
      <c r="KSD9" s="876"/>
      <c r="KSE9" s="876"/>
      <c r="KSF9" s="876"/>
      <c r="KSG9" s="876"/>
      <c r="KSH9" s="877"/>
      <c r="KSI9" s="876"/>
      <c r="KSJ9" s="876"/>
      <c r="KSK9" s="876"/>
      <c r="KSL9" s="876"/>
      <c r="KSM9" s="876"/>
      <c r="KSN9" s="876"/>
      <c r="KSO9" s="877"/>
      <c r="KSP9" s="876"/>
      <c r="KSQ9" s="876"/>
      <c r="KSR9" s="876"/>
      <c r="KSS9" s="876"/>
      <c r="KST9" s="876"/>
      <c r="KSU9" s="876"/>
      <c r="KSV9" s="877"/>
      <c r="KSW9" s="876"/>
      <c r="KSX9" s="876"/>
      <c r="KSY9" s="876"/>
      <c r="KSZ9" s="876"/>
      <c r="KTA9" s="876"/>
      <c r="KTB9" s="876"/>
      <c r="KTC9" s="877"/>
      <c r="KTD9" s="876"/>
      <c r="KTE9" s="876"/>
      <c r="KTF9" s="876"/>
      <c r="KTG9" s="876"/>
      <c r="KTH9" s="876"/>
      <c r="KTI9" s="876"/>
      <c r="KTJ9" s="877"/>
      <c r="KTK9" s="876"/>
      <c r="KTL9" s="876"/>
      <c r="KTM9" s="876"/>
      <c r="KTN9" s="876"/>
      <c r="KTO9" s="876"/>
      <c r="KTP9" s="876"/>
      <c r="KTQ9" s="877"/>
      <c r="KTR9" s="876"/>
      <c r="KTS9" s="876"/>
      <c r="KTT9" s="876"/>
      <c r="KTU9" s="876"/>
      <c r="KTV9" s="876"/>
      <c r="KTW9" s="876"/>
      <c r="KTX9" s="877"/>
      <c r="KTY9" s="876"/>
      <c r="KTZ9" s="876"/>
      <c r="KUA9" s="876"/>
      <c r="KUB9" s="876"/>
      <c r="KUC9" s="876"/>
      <c r="KUD9" s="876"/>
      <c r="KUE9" s="877"/>
      <c r="KUF9" s="876"/>
      <c r="KUG9" s="876"/>
      <c r="KUH9" s="876"/>
      <c r="KUI9" s="876"/>
      <c r="KUJ9" s="876"/>
      <c r="KUK9" s="876"/>
      <c r="KUL9" s="877"/>
      <c r="KUM9" s="876"/>
      <c r="KUN9" s="876"/>
      <c r="KUO9" s="876"/>
      <c r="KUP9" s="876"/>
      <c r="KUQ9" s="876"/>
      <c r="KUR9" s="876"/>
      <c r="KUS9" s="877"/>
      <c r="KUT9" s="876"/>
      <c r="KUU9" s="876"/>
      <c r="KUV9" s="876"/>
      <c r="KUW9" s="876"/>
      <c r="KUX9" s="876"/>
      <c r="KUY9" s="876"/>
      <c r="KUZ9" s="877"/>
      <c r="KVA9" s="876"/>
      <c r="KVB9" s="876"/>
      <c r="KVC9" s="876"/>
      <c r="KVD9" s="876"/>
      <c r="KVE9" s="876"/>
      <c r="KVF9" s="876"/>
      <c r="KVG9" s="877"/>
      <c r="KVH9" s="876"/>
      <c r="KVI9" s="876"/>
      <c r="KVJ9" s="876"/>
      <c r="KVK9" s="876"/>
      <c r="KVL9" s="876"/>
      <c r="KVM9" s="876"/>
      <c r="KVN9" s="877"/>
      <c r="KVO9" s="876"/>
      <c r="KVP9" s="876"/>
      <c r="KVQ9" s="876"/>
      <c r="KVR9" s="876"/>
      <c r="KVS9" s="876"/>
      <c r="KVT9" s="876"/>
      <c r="KVU9" s="877"/>
      <c r="KVV9" s="876"/>
      <c r="KVW9" s="876"/>
      <c r="KVX9" s="876"/>
      <c r="KVY9" s="876"/>
      <c r="KVZ9" s="876"/>
      <c r="KWA9" s="876"/>
      <c r="KWB9" s="877"/>
      <c r="KWC9" s="876"/>
      <c r="KWD9" s="876"/>
      <c r="KWE9" s="876"/>
      <c r="KWF9" s="876"/>
      <c r="KWG9" s="876"/>
      <c r="KWH9" s="876"/>
      <c r="KWI9" s="877"/>
      <c r="KWJ9" s="876"/>
      <c r="KWK9" s="876"/>
      <c r="KWL9" s="876"/>
      <c r="KWM9" s="876"/>
      <c r="KWN9" s="876"/>
      <c r="KWO9" s="876"/>
      <c r="KWP9" s="877"/>
      <c r="KWQ9" s="876"/>
      <c r="KWR9" s="876"/>
      <c r="KWS9" s="876"/>
      <c r="KWT9" s="876"/>
      <c r="KWU9" s="876"/>
      <c r="KWV9" s="876"/>
      <c r="KWW9" s="877"/>
      <c r="KWX9" s="876"/>
      <c r="KWY9" s="876"/>
      <c r="KWZ9" s="876"/>
      <c r="KXA9" s="876"/>
      <c r="KXB9" s="876"/>
      <c r="KXC9" s="876"/>
      <c r="KXD9" s="877"/>
      <c r="KXE9" s="876"/>
      <c r="KXF9" s="876"/>
      <c r="KXG9" s="876"/>
      <c r="KXH9" s="876"/>
      <c r="KXI9" s="876"/>
      <c r="KXJ9" s="876"/>
      <c r="KXK9" s="877"/>
      <c r="KXL9" s="876"/>
      <c r="KXM9" s="876"/>
      <c r="KXN9" s="876"/>
      <c r="KXO9" s="876"/>
      <c r="KXP9" s="876"/>
      <c r="KXQ9" s="876"/>
      <c r="KXR9" s="877"/>
      <c r="KXS9" s="876"/>
      <c r="KXT9" s="876"/>
      <c r="KXU9" s="876"/>
      <c r="KXV9" s="876"/>
      <c r="KXW9" s="876"/>
      <c r="KXX9" s="876"/>
      <c r="KXY9" s="877"/>
      <c r="KXZ9" s="876"/>
      <c r="KYA9" s="876"/>
      <c r="KYB9" s="876"/>
      <c r="KYC9" s="876"/>
      <c r="KYD9" s="876"/>
      <c r="KYE9" s="876"/>
      <c r="KYF9" s="877"/>
      <c r="KYG9" s="876"/>
      <c r="KYH9" s="876"/>
      <c r="KYI9" s="876"/>
      <c r="KYJ9" s="876"/>
      <c r="KYK9" s="876"/>
      <c r="KYL9" s="876"/>
      <c r="KYM9" s="877"/>
      <c r="KYN9" s="876"/>
      <c r="KYO9" s="876"/>
      <c r="KYP9" s="876"/>
      <c r="KYQ9" s="876"/>
      <c r="KYR9" s="876"/>
      <c r="KYS9" s="876"/>
      <c r="KYT9" s="877"/>
      <c r="KYU9" s="876"/>
      <c r="KYV9" s="876"/>
      <c r="KYW9" s="876"/>
      <c r="KYX9" s="876"/>
      <c r="KYY9" s="876"/>
      <c r="KYZ9" s="876"/>
      <c r="KZA9" s="877"/>
      <c r="KZB9" s="876"/>
      <c r="KZC9" s="876"/>
      <c r="KZD9" s="876"/>
      <c r="KZE9" s="876"/>
      <c r="KZF9" s="876"/>
      <c r="KZG9" s="876"/>
      <c r="KZH9" s="877"/>
      <c r="KZI9" s="876"/>
      <c r="KZJ9" s="876"/>
      <c r="KZK9" s="876"/>
      <c r="KZL9" s="876"/>
      <c r="KZM9" s="876"/>
      <c r="KZN9" s="876"/>
      <c r="KZO9" s="877"/>
      <c r="KZP9" s="876"/>
      <c r="KZQ9" s="876"/>
      <c r="KZR9" s="876"/>
      <c r="KZS9" s="876"/>
      <c r="KZT9" s="876"/>
      <c r="KZU9" s="876"/>
      <c r="KZV9" s="877"/>
      <c r="KZW9" s="876"/>
      <c r="KZX9" s="876"/>
      <c r="KZY9" s="876"/>
      <c r="KZZ9" s="876"/>
      <c r="LAA9" s="876"/>
      <c r="LAB9" s="876"/>
      <c r="LAC9" s="877"/>
      <c r="LAD9" s="876"/>
      <c r="LAE9" s="876"/>
      <c r="LAF9" s="876"/>
      <c r="LAG9" s="876"/>
      <c r="LAH9" s="876"/>
      <c r="LAI9" s="876"/>
      <c r="LAJ9" s="877"/>
      <c r="LAK9" s="876"/>
      <c r="LAL9" s="876"/>
      <c r="LAM9" s="876"/>
      <c r="LAN9" s="876"/>
      <c r="LAO9" s="876"/>
      <c r="LAP9" s="876"/>
      <c r="LAQ9" s="877"/>
      <c r="LAR9" s="876"/>
      <c r="LAS9" s="876"/>
      <c r="LAT9" s="876"/>
      <c r="LAU9" s="876"/>
      <c r="LAV9" s="876"/>
      <c r="LAW9" s="876"/>
      <c r="LAX9" s="877"/>
      <c r="LAY9" s="876"/>
      <c r="LAZ9" s="876"/>
      <c r="LBA9" s="876"/>
      <c r="LBB9" s="876"/>
      <c r="LBC9" s="876"/>
      <c r="LBD9" s="876"/>
      <c r="LBE9" s="877"/>
      <c r="LBF9" s="876"/>
      <c r="LBG9" s="876"/>
      <c r="LBH9" s="876"/>
      <c r="LBI9" s="876"/>
      <c r="LBJ9" s="876"/>
      <c r="LBK9" s="876"/>
      <c r="LBL9" s="877"/>
      <c r="LBM9" s="876"/>
      <c r="LBN9" s="876"/>
      <c r="LBO9" s="876"/>
      <c r="LBP9" s="876"/>
      <c r="LBQ9" s="876"/>
      <c r="LBR9" s="876"/>
      <c r="LBS9" s="877"/>
      <c r="LBT9" s="876"/>
      <c r="LBU9" s="876"/>
      <c r="LBV9" s="876"/>
      <c r="LBW9" s="876"/>
      <c r="LBX9" s="876"/>
      <c r="LBY9" s="876"/>
      <c r="LBZ9" s="877"/>
      <c r="LCA9" s="876"/>
      <c r="LCB9" s="876"/>
      <c r="LCC9" s="876"/>
      <c r="LCD9" s="876"/>
      <c r="LCE9" s="876"/>
      <c r="LCF9" s="876"/>
      <c r="LCG9" s="877"/>
      <c r="LCH9" s="876"/>
      <c r="LCI9" s="876"/>
      <c r="LCJ9" s="876"/>
      <c r="LCK9" s="876"/>
      <c r="LCL9" s="876"/>
      <c r="LCM9" s="876"/>
      <c r="LCN9" s="877"/>
      <c r="LCO9" s="876"/>
      <c r="LCP9" s="876"/>
      <c r="LCQ9" s="876"/>
      <c r="LCR9" s="876"/>
      <c r="LCS9" s="876"/>
      <c r="LCT9" s="876"/>
      <c r="LCU9" s="877"/>
      <c r="LCV9" s="876"/>
      <c r="LCW9" s="876"/>
      <c r="LCX9" s="876"/>
      <c r="LCY9" s="876"/>
      <c r="LCZ9" s="876"/>
      <c r="LDA9" s="876"/>
      <c r="LDB9" s="877"/>
      <c r="LDC9" s="876"/>
      <c r="LDD9" s="876"/>
      <c r="LDE9" s="876"/>
      <c r="LDF9" s="876"/>
      <c r="LDG9" s="876"/>
      <c r="LDH9" s="876"/>
      <c r="LDI9" s="877"/>
      <c r="LDJ9" s="876"/>
      <c r="LDK9" s="876"/>
      <c r="LDL9" s="876"/>
      <c r="LDM9" s="876"/>
      <c r="LDN9" s="876"/>
      <c r="LDO9" s="876"/>
      <c r="LDP9" s="877"/>
      <c r="LDQ9" s="876"/>
      <c r="LDR9" s="876"/>
      <c r="LDS9" s="876"/>
      <c r="LDT9" s="876"/>
      <c r="LDU9" s="876"/>
      <c r="LDV9" s="876"/>
      <c r="LDW9" s="877"/>
      <c r="LDX9" s="876"/>
      <c r="LDY9" s="876"/>
      <c r="LDZ9" s="876"/>
      <c r="LEA9" s="876"/>
      <c r="LEB9" s="876"/>
      <c r="LEC9" s="876"/>
      <c r="LED9" s="877"/>
      <c r="LEE9" s="876"/>
      <c r="LEF9" s="876"/>
      <c r="LEG9" s="876"/>
      <c r="LEH9" s="876"/>
      <c r="LEI9" s="876"/>
      <c r="LEJ9" s="876"/>
      <c r="LEK9" s="877"/>
      <c r="LEL9" s="876"/>
      <c r="LEM9" s="876"/>
      <c r="LEN9" s="876"/>
      <c r="LEO9" s="876"/>
      <c r="LEP9" s="876"/>
      <c r="LEQ9" s="876"/>
      <c r="LER9" s="877"/>
      <c r="LES9" s="876"/>
      <c r="LET9" s="876"/>
      <c r="LEU9" s="876"/>
      <c r="LEV9" s="876"/>
      <c r="LEW9" s="876"/>
      <c r="LEX9" s="876"/>
      <c r="LEY9" s="877"/>
      <c r="LEZ9" s="876"/>
      <c r="LFA9" s="876"/>
      <c r="LFB9" s="876"/>
      <c r="LFC9" s="876"/>
      <c r="LFD9" s="876"/>
      <c r="LFE9" s="876"/>
      <c r="LFF9" s="877"/>
      <c r="LFG9" s="876"/>
      <c r="LFH9" s="876"/>
      <c r="LFI9" s="876"/>
      <c r="LFJ9" s="876"/>
      <c r="LFK9" s="876"/>
      <c r="LFL9" s="876"/>
      <c r="LFM9" s="877"/>
      <c r="LFN9" s="876"/>
      <c r="LFO9" s="876"/>
      <c r="LFP9" s="876"/>
      <c r="LFQ9" s="876"/>
      <c r="LFR9" s="876"/>
      <c r="LFS9" s="876"/>
      <c r="LFT9" s="877"/>
      <c r="LFU9" s="876"/>
      <c r="LFV9" s="876"/>
      <c r="LFW9" s="876"/>
      <c r="LFX9" s="876"/>
      <c r="LFY9" s="876"/>
      <c r="LFZ9" s="876"/>
      <c r="LGA9" s="877"/>
      <c r="LGB9" s="876"/>
      <c r="LGC9" s="876"/>
      <c r="LGD9" s="876"/>
      <c r="LGE9" s="876"/>
      <c r="LGF9" s="876"/>
      <c r="LGG9" s="876"/>
      <c r="LGH9" s="877"/>
      <c r="LGI9" s="876"/>
      <c r="LGJ9" s="876"/>
      <c r="LGK9" s="876"/>
      <c r="LGL9" s="876"/>
      <c r="LGM9" s="876"/>
      <c r="LGN9" s="876"/>
      <c r="LGO9" s="877"/>
      <c r="LGP9" s="876"/>
      <c r="LGQ9" s="876"/>
      <c r="LGR9" s="876"/>
      <c r="LGS9" s="876"/>
      <c r="LGT9" s="876"/>
      <c r="LGU9" s="876"/>
      <c r="LGV9" s="877"/>
      <c r="LGW9" s="876"/>
      <c r="LGX9" s="876"/>
      <c r="LGY9" s="876"/>
      <c r="LGZ9" s="876"/>
      <c r="LHA9" s="876"/>
      <c r="LHB9" s="876"/>
      <c r="LHC9" s="877"/>
      <c r="LHD9" s="876"/>
      <c r="LHE9" s="876"/>
      <c r="LHF9" s="876"/>
      <c r="LHG9" s="876"/>
      <c r="LHH9" s="876"/>
      <c r="LHI9" s="876"/>
      <c r="LHJ9" s="877"/>
      <c r="LHK9" s="876"/>
      <c r="LHL9" s="876"/>
      <c r="LHM9" s="876"/>
      <c r="LHN9" s="876"/>
      <c r="LHO9" s="876"/>
      <c r="LHP9" s="876"/>
      <c r="LHQ9" s="877"/>
      <c r="LHR9" s="876"/>
      <c r="LHS9" s="876"/>
      <c r="LHT9" s="876"/>
      <c r="LHU9" s="876"/>
      <c r="LHV9" s="876"/>
      <c r="LHW9" s="876"/>
      <c r="LHX9" s="877"/>
      <c r="LHY9" s="876"/>
      <c r="LHZ9" s="876"/>
      <c r="LIA9" s="876"/>
      <c r="LIB9" s="876"/>
      <c r="LIC9" s="876"/>
      <c r="LID9" s="876"/>
      <c r="LIE9" s="877"/>
      <c r="LIF9" s="876"/>
      <c r="LIG9" s="876"/>
      <c r="LIH9" s="876"/>
      <c r="LII9" s="876"/>
      <c r="LIJ9" s="876"/>
      <c r="LIK9" s="876"/>
      <c r="LIL9" s="877"/>
      <c r="LIM9" s="876"/>
      <c r="LIN9" s="876"/>
      <c r="LIO9" s="876"/>
      <c r="LIP9" s="876"/>
      <c r="LIQ9" s="876"/>
      <c r="LIR9" s="876"/>
      <c r="LIS9" s="877"/>
      <c r="LIT9" s="876"/>
      <c r="LIU9" s="876"/>
      <c r="LIV9" s="876"/>
      <c r="LIW9" s="876"/>
      <c r="LIX9" s="876"/>
      <c r="LIY9" s="876"/>
      <c r="LIZ9" s="877"/>
      <c r="LJA9" s="876"/>
      <c r="LJB9" s="876"/>
      <c r="LJC9" s="876"/>
      <c r="LJD9" s="876"/>
      <c r="LJE9" s="876"/>
      <c r="LJF9" s="876"/>
      <c r="LJG9" s="877"/>
      <c r="LJH9" s="876"/>
      <c r="LJI9" s="876"/>
      <c r="LJJ9" s="876"/>
      <c r="LJK9" s="876"/>
      <c r="LJL9" s="876"/>
      <c r="LJM9" s="876"/>
      <c r="LJN9" s="877"/>
      <c r="LJO9" s="876"/>
      <c r="LJP9" s="876"/>
      <c r="LJQ9" s="876"/>
      <c r="LJR9" s="876"/>
      <c r="LJS9" s="876"/>
      <c r="LJT9" s="876"/>
      <c r="LJU9" s="877"/>
      <c r="LJV9" s="876"/>
      <c r="LJW9" s="876"/>
      <c r="LJX9" s="876"/>
      <c r="LJY9" s="876"/>
      <c r="LJZ9" s="876"/>
      <c r="LKA9" s="876"/>
      <c r="LKB9" s="877"/>
      <c r="LKC9" s="876"/>
      <c r="LKD9" s="876"/>
      <c r="LKE9" s="876"/>
      <c r="LKF9" s="876"/>
      <c r="LKG9" s="876"/>
      <c r="LKH9" s="876"/>
      <c r="LKI9" s="877"/>
      <c r="LKJ9" s="876"/>
      <c r="LKK9" s="876"/>
      <c r="LKL9" s="876"/>
      <c r="LKM9" s="876"/>
      <c r="LKN9" s="876"/>
      <c r="LKO9" s="876"/>
      <c r="LKP9" s="877"/>
      <c r="LKQ9" s="876"/>
      <c r="LKR9" s="876"/>
      <c r="LKS9" s="876"/>
      <c r="LKT9" s="876"/>
      <c r="LKU9" s="876"/>
      <c r="LKV9" s="876"/>
      <c r="LKW9" s="877"/>
      <c r="LKX9" s="876"/>
      <c r="LKY9" s="876"/>
      <c r="LKZ9" s="876"/>
      <c r="LLA9" s="876"/>
      <c r="LLB9" s="876"/>
      <c r="LLC9" s="876"/>
      <c r="LLD9" s="877"/>
      <c r="LLE9" s="876"/>
      <c r="LLF9" s="876"/>
      <c r="LLG9" s="876"/>
      <c r="LLH9" s="876"/>
      <c r="LLI9" s="876"/>
      <c r="LLJ9" s="876"/>
      <c r="LLK9" s="877"/>
      <c r="LLL9" s="876"/>
      <c r="LLM9" s="876"/>
      <c r="LLN9" s="876"/>
      <c r="LLO9" s="876"/>
      <c r="LLP9" s="876"/>
      <c r="LLQ9" s="876"/>
      <c r="LLR9" s="877"/>
      <c r="LLS9" s="876"/>
      <c r="LLT9" s="876"/>
      <c r="LLU9" s="876"/>
      <c r="LLV9" s="876"/>
      <c r="LLW9" s="876"/>
      <c r="LLX9" s="876"/>
      <c r="LLY9" s="877"/>
      <c r="LLZ9" s="876"/>
      <c r="LMA9" s="876"/>
      <c r="LMB9" s="876"/>
      <c r="LMC9" s="876"/>
      <c r="LMD9" s="876"/>
      <c r="LME9" s="876"/>
      <c r="LMF9" s="877"/>
      <c r="LMG9" s="876"/>
      <c r="LMH9" s="876"/>
      <c r="LMI9" s="876"/>
      <c r="LMJ9" s="876"/>
      <c r="LMK9" s="876"/>
      <c r="LML9" s="876"/>
      <c r="LMM9" s="877"/>
      <c r="LMN9" s="876"/>
      <c r="LMO9" s="876"/>
      <c r="LMP9" s="876"/>
      <c r="LMQ9" s="876"/>
      <c r="LMR9" s="876"/>
      <c r="LMS9" s="876"/>
      <c r="LMT9" s="877"/>
      <c r="LMU9" s="876"/>
      <c r="LMV9" s="876"/>
      <c r="LMW9" s="876"/>
      <c r="LMX9" s="876"/>
      <c r="LMY9" s="876"/>
      <c r="LMZ9" s="876"/>
      <c r="LNA9" s="877"/>
      <c r="LNB9" s="876"/>
      <c r="LNC9" s="876"/>
      <c r="LND9" s="876"/>
      <c r="LNE9" s="876"/>
      <c r="LNF9" s="876"/>
      <c r="LNG9" s="876"/>
      <c r="LNH9" s="877"/>
      <c r="LNI9" s="876"/>
      <c r="LNJ9" s="876"/>
      <c r="LNK9" s="876"/>
      <c r="LNL9" s="876"/>
      <c r="LNM9" s="876"/>
      <c r="LNN9" s="876"/>
      <c r="LNO9" s="877"/>
      <c r="LNP9" s="876"/>
      <c r="LNQ9" s="876"/>
      <c r="LNR9" s="876"/>
      <c r="LNS9" s="876"/>
      <c r="LNT9" s="876"/>
      <c r="LNU9" s="876"/>
      <c r="LNV9" s="877"/>
      <c r="LNW9" s="876"/>
      <c r="LNX9" s="876"/>
      <c r="LNY9" s="876"/>
      <c r="LNZ9" s="876"/>
      <c r="LOA9" s="876"/>
      <c r="LOB9" s="876"/>
      <c r="LOC9" s="877"/>
      <c r="LOD9" s="876"/>
      <c r="LOE9" s="876"/>
      <c r="LOF9" s="876"/>
      <c r="LOG9" s="876"/>
      <c r="LOH9" s="876"/>
      <c r="LOI9" s="876"/>
      <c r="LOJ9" s="877"/>
      <c r="LOK9" s="876"/>
      <c r="LOL9" s="876"/>
      <c r="LOM9" s="876"/>
      <c r="LON9" s="876"/>
      <c r="LOO9" s="876"/>
      <c r="LOP9" s="876"/>
      <c r="LOQ9" s="877"/>
      <c r="LOR9" s="876"/>
      <c r="LOS9" s="876"/>
      <c r="LOT9" s="876"/>
      <c r="LOU9" s="876"/>
      <c r="LOV9" s="876"/>
      <c r="LOW9" s="876"/>
      <c r="LOX9" s="877"/>
      <c r="LOY9" s="876"/>
      <c r="LOZ9" s="876"/>
      <c r="LPA9" s="876"/>
      <c r="LPB9" s="876"/>
      <c r="LPC9" s="876"/>
      <c r="LPD9" s="876"/>
      <c r="LPE9" s="877"/>
      <c r="LPF9" s="876"/>
      <c r="LPG9" s="876"/>
      <c r="LPH9" s="876"/>
      <c r="LPI9" s="876"/>
      <c r="LPJ9" s="876"/>
      <c r="LPK9" s="876"/>
      <c r="LPL9" s="877"/>
      <c r="LPM9" s="876"/>
      <c r="LPN9" s="876"/>
      <c r="LPO9" s="876"/>
      <c r="LPP9" s="876"/>
      <c r="LPQ9" s="876"/>
      <c r="LPR9" s="876"/>
      <c r="LPS9" s="877"/>
      <c r="LPT9" s="876"/>
      <c r="LPU9" s="876"/>
      <c r="LPV9" s="876"/>
      <c r="LPW9" s="876"/>
      <c r="LPX9" s="876"/>
      <c r="LPY9" s="876"/>
      <c r="LPZ9" s="877"/>
      <c r="LQA9" s="876"/>
      <c r="LQB9" s="876"/>
      <c r="LQC9" s="876"/>
      <c r="LQD9" s="876"/>
      <c r="LQE9" s="876"/>
      <c r="LQF9" s="876"/>
      <c r="LQG9" s="877"/>
      <c r="LQH9" s="876"/>
      <c r="LQI9" s="876"/>
      <c r="LQJ9" s="876"/>
      <c r="LQK9" s="876"/>
      <c r="LQL9" s="876"/>
      <c r="LQM9" s="876"/>
      <c r="LQN9" s="877"/>
      <c r="LQO9" s="876"/>
      <c r="LQP9" s="876"/>
      <c r="LQQ9" s="876"/>
      <c r="LQR9" s="876"/>
      <c r="LQS9" s="876"/>
      <c r="LQT9" s="876"/>
      <c r="LQU9" s="877"/>
      <c r="LQV9" s="876"/>
      <c r="LQW9" s="876"/>
      <c r="LQX9" s="876"/>
      <c r="LQY9" s="876"/>
      <c r="LQZ9" s="876"/>
      <c r="LRA9" s="876"/>
      <c r="LRB9" s="877"/>
      <c r="LRC9" s="876"/>
      <c r="LRD9" s="876"/>
      <c r="LRE9" s="876"/>
      <c r="LRF9" s="876"/>
      <c r="LRG9" s="876"/>
      <c r="LRH9" s="876"/>
      <c r="LRI9" s="877"/>
      <c r="LRJ9" s="876"/>
      <c r="LRK9" s="876"/>
      <c r="LRL9" s="876"/>
      <c r="LRM9" s="876"/>
      <c r="LRN9" s="876"/>
      <c r="LRO9" s="876"/>
      <c r="LRP9" s="877"/>
      <c r="LRQ9" s="876"/>
      <c r="LRR9" s="876"/>
      <c r="LRS9" s="876"/>
      <c r="LRT9" s="876"/>
      <c r="LRU9" s="876"/>
      <c r="LRV9" s="876"/>
      <c r="LRW9" s="877"/>
      <c r="LRX9" s="876"/>
      <c r="LRY9" s="876"/>
      <c r="LRZ9" s="876"/>
      <c r="LSA9" s="876"/>
      <c r="LSB9" s="876"/>
      <c r="LSC9" s="876"/>
      <c r="LSD9" s="877"/>
      <c r="LSE9" s="876"/>
      <c r="LSF9" s="876"/>
      <c r="LSG9" s="876"/>
      <c r="LSH9" s="876"/>
      <c r="LSI9" s="876"/>
      <c r="LSJ9" s="876"/>
      <c r="LSK9" s="877"/>
      <c r="LSL9" s="876"/>
      <c r="LSM9" s="876"/>
      <c r="LSN9" s="876"/>
      <c r="LSO9" s="876"/>
      <c r="LSP9" s="876"/>
      <c r="LSQ9" s="876"/>
      <c r="LSR9" s="877"/>
      <c r="LSS9" s="876"/>
      <c r="LST9" s="876"/>
      <c r="LSU9" s="876"/>
      <c r="LSV9" s="876"/>
      <c r="LSW9" s="876"/>
      <c r="LSX9" s="876"/>
      <c r="LSY9" s="877"/>
      <c r="LSZ9" s="876"/>
      <c r="LTA9" s="876"/>
      <c r="LTB9" s="876"/>
      <c r="LTC9" s="876"/>
      <c r="LTD9" s="876"/>
      <c r="LTE9" s="876"/>
      <c r="LTF9" s="877"/>
      <c r="LTG9" s="876"/>
      <c r="LTH9" s="876"/>
      <c r="LTI9" s="876"/>
      <c r="LTJ9" s="876"/>
      <c r="LTK9" s="876"/>
      <c r="LTL9" s="876"/>
      <c r="LTM9" s="877"/>
      <c r="LTN9" s="876"/>
      <c r="LTO9" s="876"/>
      <c r="LTP9" s="876"/>
      <c r="LTQ9" s="876"/>
      <c r="LTR9" s="876"/>
      <c r="LTS9" s="876"/>
      <c r="LTT9" s="877"/>
      <c r="LTU9" s="876"/>
      <c r="LTV9" s="876"/>
      <c r="LTW9" s="876"/>
      <c r="LTX9" s="876"/>
      <c r="LTY9" s="876"/>
      <c r="LTZ9" s="876"/>
      <c r="LUA9" s="877"/>
      <c r="LUB9" s="876"/>
      <c r="LUC9" s="876"/>
      <c r="LUD9" s="876"/>
      <c r="LUE9" s="876"/>
      <c r="LUF9" s="876"/>
      <c r="LUG9" s="876"/>
      <c r="LUH9" s="877"/>
      <c r="LUI9" s="876"/>
      <c r="LUJ9" s="876"/>
      <c r="LUK9" s="876"/>
      <c r="LUL9" s="876"/>
      <c r="LUM9" s="876"/>
      <c r="LUN9" s="876"/>
      <c r="LUO9" s="877"/>
      <c r="LUP9" s="876"/>
      <c r="LUQ9" s="876"/>
      <c r="LUR9" s="876"/>
      <c r="LUS9" s="876"/>
      <c r="LUT9" s="876"/>
      <c r="LUU9" s="876"/>
      <c r="LUV9" s="877"/>
      <c r="LUW9" s="876"/>
      <c r="LUX9" s="876"/>
      <c r="LUY9" s="876"/>
      <c r="LUZ9" s="876"/>
      <c r="LVA9" s="876"/>
      <c r="LVB9" s="876"/>
      <c r="LVC9" s="877"/>
      <c r="LVD9" s="876"/>
      <c r="LVE9" s="876"/>
      <c r="LVF9" s="876"/>
      <c r="LVG9" s="876"/>
      <c r="LVH9" s="876"/>
      <c r="LVI9" s="876"/>
      <c r="LVJ9" s="877"/>
      <c r="LVK9" s="876"/>
      <c r="LVL9" s="876"/>
      <c r="LVM9" s="876"/>
      <c r="LVN9" s="876"/>
      <c r="LVO9" s="876"/>
      <c r="LVP9" s="876"/>
      <c r="LVQ9" s="877"/>
      <c r="LVR9" s="876"/>
      <c r="LVS9" s="876"/>
      <c r="LVT9" s="876"/>
      <c r="LVU9" s="876"/>
      <c r="LVV9" s="876"/>
      <c r="LVW9" s="876"/>
      <c r="LVX9" s="877"/>
      <c r="LVY9" s="876"/>
      <c r="LVZ9" s="876"/>
      <c r="LWA9" s="876"/>
      <c r="LWB9" s="876"/>
      <c r="LWC9" s="876"/>
      <c r="LWD9" s="876"/>
      <c r="LWE9" s="877"/>
      <c r="LWF9" s="876"/>
      <c r="LWG9" s="876"/>
      <c r="LWH9" s="876"/>
      <c r="LWI9" s="876"/>
      <c r="LWJ9" s="876"/>
      <c r="LWK9" s="876"/>
      <c r="LWL9" s="877"/>
      <c r="LWM9" s="876"/>
      <c r="LWN9" s="876"/>
      <c r="LWO9" s="876"/>
      <c r="LWP9" s="876"/>
      <c r="LWQ9" s="876"/>
      <c r="LWR9" s="876"/>
      <c r="LWS9" s="877"/>
      <c r="LWT9" s="876"/>
      <c r="LWU9" s="876"/>
      <c r="LWV9" s="876"/>
      <c r="LWW9" s="876"/>
      <c r="LWX9" s="876"/>
      <c r="LWY9" s="876"/>
      <c r="LWZ9" s="877"/>
      <c r="LXA9" s="876"/>
      <c r="LXB9" s="876"/>
      <c r="LXC9" s="876"/>
      <c r="LXD9" s="876"/>
      <c r="LXE9" s="876"/>
      <c r="LXF9" s="876"/>
      <c r="LXG9" s="877"/>
      <c r="LXH9" s="876"/>
      <c r="LXI9" s="876"/>
      <c r="LXJ9" s="876"/>
      <c r="LXK9" s="876"/>
      <c r="LXL9" s="876"/>
      <c r="LXM9" s="876"/>
      <c r="LXN9" s="877"/>
      <c r="LXO9" s="876"/>
      <c r="LXP9" s="876"/>
      <c r="LXQ9" s="876"/>
      <c r="LXR9" s="876"/>
      <c r="LXS9" s="876"/>
      <c r="LXT9" s="876"/>
      <c r="LXU9" s="877"/>
      <c r="LXV9" s="876"/>
      <c r="LXW9" s="876"/>
      <c r="LXX9" s="876"/>
      <c r="LXY9" s="876"/>
      <c r="LXZ9" s="876"/>
      <c r="LYA9" s="876"/>
      <c r="LYB9" s="877"/>
      <c r="LYC9" s="876"/>
      <c r="LYD9" s="876"/>
      <c r="LYE9" s="876"/>
      <c r="LYF9" s="876"/>
      <c r="LYG9" s="876"/>
      <c r="LYH9" s="876"/>
      <c r="LYI9" s="877"/>
      <c r="LYJ9" s="876"/>
      <c r="LYK9" s="876"/>
      <c r="LYL9" s="876"/>
      <c r="LYM9" s="876"/>
      <c r="LYN9" s="876"/>
      <c r="LYO9" s="876"/>
      <c r="LYP9" s="877"/>
      <c r="LYQ9" s="876"/>
      <c r="LYR9" s="876"/>
      <c r="LYS9" s="876"/>
      <c r="LYT9" s="876"/>
      <c r="LYU9" s="876"/>
      <c r="LYV9" s="876"/>
      <c r="LYW9" s="877"/>
      <c r="LYX9" s="876"/>
      <c r="LYY9" s="876"/>
      <c r="LYZ9" s="876"/>
      <c r="LZA9" s="876"/>
      <c r="LZB9" s="876"/>
      <c r="LZC9" s="876"/>
      <c r="LZD9" s="877"/>
      <c r="LZE9" s="876"/>
      <c r="LZF9" s="876"/>
      <c r="LZG9" s="876"/>
      <c r="LZH9" s="876"/>
      <c r="LZI9" s="876"/>
      <c r="LZJ9" s="876"/>
      <c r="LZK9" s="877"/>
      <c r="LZL9" s="876"/>
      <c r="LZM9" s="876"/>
      <c r="LZN9" s="876"/>
      <c r="LZO9" s="876"/>
      <c r="LZP9" s="876"/>
      <c r="LZQ9" s="876"/>
      <c r="LZR9" s="877"/>
      <c r="LZS9" s="876"/>
      <c r="LZT9" s="876"/>
      <c r="LZU9" s="876"/>
      <c r="LZV9" s="876"/>
      <c r="LZW9" s="876"/>
      <c r="LZX9" s="876"/>
      <c r="LZY9" s="877"/>
      <c r="LZZ9" s="876"/>
      <c r="MAA9" s="876"/>
      <c r="MAB9" s="876"/>
      <c r="MAC9" s="876"/>
      <c r="MAD9" s="876"/>
      <c r="MAE9" s="876"/>
      <c r="MAF9" s="877"/>
      <c r="MAG9" s="876"/>
      <c r="MAH9" s="876"/>
      <c r="MAI9" s="876"/>
      <c r="MAJ9" s="876"/>
      <c r="MAK9" s="876"/>
      <c r="MAL9" s="876"/>
      <c r="MAM9" s="877"/>
      <c r="MAN9" s="876"/>
      <c r="MAO9" s="876"/>
      <c r="MAP9" s="876"/>
      <c r="MAQ9" s="876"/>
      <c r="MAR9" s="876"/>
      <c r="MAS9" s="876"/>
      <c r="MAT9" s="877"/>
      <c r="MAU9" s="876"/>
      <c r="MAV9" s="876"/>
      <c r="MAW9" s="876"/>
      <c r="MAX9" s="876"/>
      <c r="MAY9" s="876"/>
      <c r="MAZ9" s="876"/>
      <c r="MBA9" s="877"/>
      <c r="MBB9" s="876"/>
      <c r="MBC9" s="876"/>
      <c r="MBD9" s="876"/>
      <c r="MBE9" s="876"/>
      <c r="MBF9" s="876"/>
      <c r="MBG9" s="876"/>
      <c r="MBH9" s="877"/>
      <c r="MBI9" s="876"/>
      <c r="MBJ9" s="876"/>
      <c r="MBK9" s="876"/>
      <c r="MBL9" s="876"/>
      <c r="MBM9" s="876"/>
      <c r="MBN9" s="876"/>
      <c r="MBO9" s="877"/>
      <c r="MBP9" s="876"/>
      <c r="MBQ9" s="876"/>
      <c r="MBR9" s="876"/>
      <c r="MBS9" s="876"/>
      <c r="MBT9" s="876"/>
      <c r="MBU9" s="876"/>
      <c r="MBV9" s="877"/>
      <c r="MBW9" s="876"/>
      <c r="MBX9" s="876"/>
      <c r="MBY9" s="876"/>
      <c r="MBZ9" s="876"/>
      <c r="MCA9" s="876"/>
      <c r="MCB9" s="876"/>
      <c r="MCC9" s="877"/>
      <c r="MCD9" s="876"/>
      <c r="MCE9" s="876"/>
      <c r="MCF9" s="876"/>
      <c r="MCG9" s="876"/>
      <c r="MCH9" s="876"/>
      <c r="MCI9" s="876"/>
      <c r="MCJ9" s="877"/>
      <c r="MCK9" s="876"/>
      <c r="MCL9" s="876"/>
      <c r="MCM9" s="876"/>
      <c r="MCN9" s="876"/>
      <c r="MCO9" s="876"/>
      <c r="MCP9" s="876"/>
      <c r="MCQ9" s="877"/>
      <c r="MCR9" s="876"/>
      <c r="MCS9" s="876"/>
      <c r="MCT9" s="876"/>
      <c r="MCU9" s="876"/>
      <c r="MCV9" s="876"/>
      <c r="MCW9" s="876"/>
      <c r="MCX9" s="877"/>
      <c r="MCY9" s="876"/>
      <c r="MCZ9" s="876"/>
      <c r="MDA9" s="876"/>
      <c r="MDB9" s="876"/>
      <c r="MDC9" s="876"/>
      <c r="MDD9" s="876"/>
      <c r="MDE9" s="877"/>
      <c r="MDF9" s="876"/>
      <c r="MDG9" s="876"/>
      <c r="MDH9" s="876"/>
      <c r="MDI9" s="876"/>
      <c r="MDJ9" s="876"/>
      <c r="MDK9" s="876"/>
      <c r="MDL9" s="877"/>
      <c r="MDM9" s="876"/>
      <c r="MDN9" s="876"/>
      <c r="MDO9" s="876"/>
      <c r="MDP9" s="876"/>
      <c r="MDQ9" s="876"/>
      <c r="MDR9" s="876"/>
      <c r="MDS9" s="877"/>
      <c r="MDT9" s="876"/>
      <c r="MDU9" s="876"/>
      <c r="MDV9" s="876"/>
      <c r="MDW9" s="876"/>
      <c r="MDX9" s="876"/>
      <c r="MDY9" s="876"/>
      <c r="MDZ9" s="877"/>
      <c r="MEA9" s="876"/>
      <c r="MEB9" s="876"/>
      <c r="MEC9" s="876"/>
      <c r="MED9" s="876"/>
      <c r="MEE9" s="876"/>
      <c r="MEF9" s="876"/>
      <c r="MEG9" s="877"/>
      <c r="MEH9" s="876"/>
      <c r="MEI9" s="876"/>
      <c r="MEJ9" s="876"/>
      <c r="MEK9" s="876"/>
      <c r="MEL9" s="876"/>
      <c r="MEM9" s="876"/>
      <c r="MEN9" s="877"/>
      <c r="MEO9" s="876"/>
      <c r="MEP9" s="876"/>
      <c r="MEQ9" s="876"/>
      <c r="MER9" s="876"/>
      <c r="MES9" s="876"/>
      <c r="MET9" s="876"/>
      <c r="MEU9" s="877"/>
      <c r="MEV9" s="876"/>
      <c r="MEW9" s="876"/>
      <c r="MEX9" s="876"/>
      <c r="MEY9" s="876"/>
      <c r="MEZ9" s="876"/>
      <c r="MFA9" s="876"/>
      <c r="MFB9" s="877"/>
      <c r="MFC9" s="876"/>
      <c r="MFD9" s="876"/>
      <c r="MFE9" s="876"/>
      <c r="MFF9" s="876"/>
      <c r="MFG9" s="876"/>
      <c r="MFH9" s="876"/>
      <c r="MFI9" s="877"/>
      <c r="MFJ9" s="876"/>
      <c r="MFK9" s="876"/>
      <c r="MFL9" s="876"/>
      <c r="MFM9" s="876"/>
      <c r="MFN9" s="876"/>
      <c r="MFO9" s="876"/>
      <c r="MFP9" s="877"/>
      <c r="MFQ9" s="876"/>
      <c r="MFR9" s="876"/>
      <c r="MFS9" s="876"/>
      <c r="MFT9" s="876"/>
      <c r="MFU9" s="876"/>
      <c r="MFV9" s="876"/>
      <c r="MFW9" s="877"/>
      <c r="MFX9" s="876"/>
      <c r="MFY9" s="876"/>
      <c r="MFZ9" s="876"/>
      <c r="MGA9" s="876"/>
      <c r="MGB9" s="876"/>
      <c r="MGC9" s="876"/>
      <c r="MGD9" s="877"/>
      <c r="MGE9" s="876"/>
      <c r="MGF9" s="876"/>
      <c r="MGG9" s="876"/>
      <c r="MGH9" s="876"/>
      <c r="MGI9" s="876"/>
      <c r="MGJ9" s="876"/>
      <c r="MGK9" s="877"/>
      <c r="MGL9" s="876"/>
      <c r="MGM9" s="876"/>
      <c r="MGN9" s="876"/>
      <c r="MGO9" s="876"/>
      <c r="MGP9" s="876"/>
      <c r="MGQ9" s="876"/>
      <c r="MGR9" s="877"/>
      <c r="MGS9" s="876"/>
      <c r="MGT9" s="876"/>
      <c r="MGU9" s="876"/>
      <c r="MGV9" s="876"/>
      <c r="MGW9" s="876"/>
      <c r="MGX9" s="876"/>
      <c r="MGY9" s="877"/>
      <c r="MGZ9" s="876"/>
      <c r="MHA9" s="876"/>
      <c r="MHB9" s="876"/>
      <c r="MHC9" s="876"/>
      <c r="MHD9" s="876"/>
      <c r="MHE9" s="876"/>
      <c r="MHF9" s="877"/>
      <c r="MHG9" s="876"/>
      <c r="MHH9" s="876"/>
      <c r="MHI9" s="876"/>
      <c r="MHJ9" s="876"/>
      <c r="MHK9" s="876"/>
      <c r="MHL9" s="876"/>
      <c r="MHM9" s="877"/>
      <c r="MHN9" s="876"/>
      <c r="MHO9" s="876"/>
      <c r="MHP9" s="876"/>
      <c r="MHQ9" s="876"/>
      <c r="MHR9" s="876"/>
      <c r="MHS9" s="876"/>
      <c r="MHT9" s="877"/>
      <c r="MHU9" s="876"/>
      <c r="MHV9" s="876"/>
      <c r="MHW9" s="876"/>
      <c r="MHX9" s="876"/>
      <c r="MHY9" s="876"/>
      <c r="MHZ9" s="876"/>
      <c r="MIA9" s="877"/>
      <c r="MIB9" s="876"/>
      <c r="MIC9" s="876"/>
      <c r="MID9" s="876"/>
      <c r="MIE9" s="876"/>
      <c r="MIF9" s="876"/>
      <c r="MIG9" s="876"/>
      <c r="MIH9" s="877"/>
      <c r="MII9" s="876"/>
      <c r="MIJ9" s="876"/>
      <c r="MIK9" s="876"/>
      <c r="MIL9" s="876"/>
      <c r="MIM9" s="876"/>
      <c r="MIN9" s="876"/>
      <c r="MIO9" s="877"/>
      <c r="MIP9" s="876"/>
      <c r="MIQ9" s="876"/>
      <c r="MIR9" s="876"/>
      <c r="MIS9" s="876"/>
      <c r="MIT9" s="876"/>
      <c r="MIU9" s="876"/>
      <c r="MIV9" s="877"/>
      <c r="MIW9" s="876"/>
      <c r="MIX9" s="876"/>
      <c r="MIY9" s="876"/>
      <c r="MIZ9" s="876"/>
      <c r="MJA9" s="876"/>
      <c r="MJB9" s="876"/>
      <c r="MJC9" s="877"/>
      <c r="MJD9" s="876"/>
      <c r="MJE9" s="876"/>
      <c r="MJF9" s="876"/>
      <c r="MJG9" s="876"/>
      <c r="MJH9" s="876"/>
      <c r="MJI9" s="876"/>
      <c r="MJJ9" s="877"/>
      <c r="MJK9" s="876"/>
      <c r="MJL9" s="876"/>
      <c r="MJM9" s="876"/>
      <c r="MJN9" s="876"/>
      <c r="MJO9" s="876"/>
      <c r="MJP9" s="876"/>
      <c r="MJQ9" s="877"/>
      <c r="MJR9" s="876"/>
      <c r="MJS9" s="876"/>
      <c r="MJT9" s="876"/>
      <c r="MJU9" s="876"/>
      <c r="MJV9" s="876"/>
      <c r="MJW9" s="876"/>
      <c r="MJX9" s="877"/>
      <c r="MJY9" s="876"/>
      <c r="MJZ9" s="876"/>
      <c r="MKA9" s="876"/>
      <c r="MKB9" s="876"/>
      <c r="MKC9" s="876"/>
      <c r="MKD9" s="876"/>
      <c r="MKE9" s="877"/>
      <c r="MKF9" s="876"/>
      <c r="MKG9" s="876"/>
      <c r="MKH9" s="876"/>
      <c r="MKI9" s="876"/>
      <c r="MKJ9" s="876"/>
      <c r="MKK9" s="876"/>
      <c r="MKL9" s="877"/>
      <c r="MKM9" s="876"/>
      <c r="MKN9" s="876"/>
      <c r="MKO9" s="876"/>
      <c r="MKP9" s="876"/>
      <c r="MKQ9" s="876"/>
      <c r="MKR9" s="876"/>
      <c r="MKS9" s="877"/>
      <c r="MKT9" s="876"/>
      <c r="MKU9" s="876"/>
      <c r="MKV9" s="876"/>
      <c r="MKW9" s="876"/>
      <c r="MKX9" s="876"/>
      <c r="MKY9" s="876"/>
      <c r="MKZ9" s="877"/>
      <c r="MLA9" s="876"/>
      <c r="MLB9" s="876"/>
      <c r="MLC9" s="876"/>
      <c r="MLD9" s="876"/>
      <c r="MLE9" s="876"/>
      <c r="MLF9" s="876"/>
      <c r="MLG9" s="877"/>
      <c r="MLH9" s="876"/>
      <c r="MLI9" s="876"/>
      <c r="MLJ9" s="876"/>
      <c r="MLK9" s="876"/>
      <c r="MLL9" s="876"/>
      <c r="MLM9" s="876"/>
      <c r="MLN9" s="877"/>
      <c r="MLO9" s="876"/>
      <c r="MLP9" s="876"/>
      <c r="MLQ9" s="876"/>
      <c r="MLR9" s="876"/>
      <c r="MLS9" s="876"/>
      <c r="MLT9" s="876"/>
      <c r="MLU9" s="877"/>
      <c r="MLV9" s="876"/>
      <c r="MLW9" s="876"/>
      <c r="MLX9" s="876"/>
      <c r="MLY9" s="876"/>
      <c r="MLZ9" s="876"/>
      <c r="MMA9" s="876"/>
      <c r="MMB9" s="877"/>
      <c r="MMC9" s="876"/>
      <c r="MMD9" s="876"/>
      <c r="MME9" s="876"/>
      <c r="MMF9" s="876"/>
      <c r="MMG9" s="876"/>
      <c r="MMH9" s="876"/>
      <c r="MMI9" s="877"/>
      <c r="MMJ9" s="876"/>
      <c r="MMK9" s="876"/>
      <c r="MML9" s="876"/>
      <c r="MMM9" s="876"/>
      <c r="MMN9" s="876"/>
      <c r="MMO9" s="876"/>
      <c r="MMP9" s="877"/>
      <c r="MMQ9" s="876"/>
      <c r="MMR9" s="876"/>
      <c r="MMS9" s="876"/>
      <c r="MMT9" s="876"/>
      <c r="MMU9" s="876"/>
      <c r="MMV9" s="876"/>
      <c r="MMW9" s="877"/>
      <c r="MMX9" s="876"/>
      <c r="MMY9" s="876"/>
      <c r="MMZ9" s="876"/>
      <c r="MNA9" s="876"/>
      <c r="MNB9" s="876"/>
      <c r="MNC9" s="876"/>
      <c r="MND9" s="877"/>
      <c r="MNE9" s="876"/>
      <c r="MNF9" s="876"/>
      <c r="MNG9" s="876"/>
      <c r="MNH9" s="876"/>
      <c r="MNI9" s="876"/>
      <c r="MNJ9" s="876"/>
      <c r="MNK9" s="877"/>
      <c r="MNL9" s="876"/>
      <c r="MNM9" s="876"/>
      <c r="MNN9" s="876"/>
      <c r="MNO9" s="876"/>
      <c r="MNP9" s="876"/>
      <c r="MNQ9" s="876"/>
      <c r="MNR9" s="877"/>
      <c r="MNS9" s="876"/>
      <c r="MNT9" s="876"/>
      <c r="MNU9" s="876"/>
      <c r="MNV9" s="876"/>
      <c r="MNW9" s="876"/>
      <c r="MNX9" s="876"/>
      <c r="MNY9" s="877"/>
      <c r="MNZ9" s="876"/>
      <c r="MOA9" s="876"/>
      <c r="MOB9" s="876"/>
      <c r="MOC9" s="876"/>
      <c r="MOD9" s="876"/>
      <c r="MOE9" s="876"/>
      <c r="MOF9" s="877"/>
      <c r="MOG9" s="876"/>
      <c r="MOH9" s="876"/>
      <c r="MOI9" s="876"/>
      <c r="MOJ9" s="876"/>
      <c r="MOK9" s="876"/>
      <c r="MOL9" s="876"/>
      <c r="MOM9" s="877"/>
      <c r="MON9" s="876"/>
      <c r="MOO9" s="876"/>
      <c r="MOP9" s="876"/>
      <c r="MOQ9" s="876"/>
      <c r="MOR9" s="876"/>
      <c r="MOS9" s="876"/>
      <c r="MOT9" s="877"/>
      <c r="MOU9" s="876"/>
      <c r="MOV9" s="876"/>
      <c r="MOW9" s="876"/>
      <c r="MOX9" s="876"/>
      <c r="MOY9" s="876"/>
      <c r="MOZ9" s="876"/>
      <c r="MPA9" s="877"/>
      <c r="MPB9" s="876"/>
      <c r="MPC9" s="876"/>
      <c r="MPD9" s="876"/>
      <c r="MPE9" s="876"/>
      <c r="MPF9" s="876"/>
      <c r="MPG9" s="876"/>
      <c r="MPH9" s="877"/>
      <c r="MPI9" s="876"/>
      <c r="MPJ9" s="876"/>
      <c r="MPK9" s="876"/>
      <c r="MPL9" s="876"/>
      <c r="MPM9" s="876"/>
      <c r="MPN9" s="876"/>
      <c r="MPO9" s="877"/>
      <c r="MPP9" s="876"/>
      <c r="MPQ9" s="876"/>
      <c r="MPR9" s="876"/>
      <c r="MPS9" s="876"/>
      <c r="MPT9" s="876"/>
      <c r="MPU9" s="876"/>
      <c r="MPV9" s="877"/>
      <c r="MPW9" s="876"/>
      <c r="MPX9" s="876"/>
      <c r="MPY9" s="876"/>
      <c r="MPZ9" s="876"/>
      <c r="MQA9" s="876"/>
      <c r="MQB9" s="876"/>
      <c r="MQC9" s="877"/>
      <c r="MQD9" s="876"/>
      <c r="MQE9" s="876"/>
      <c r="MQF9" s="876"/>
      <c r="MQG9" s="876"/>
      <c r="MQH9" s="876"/>
      <c r="MQI9" s="876"/>
      <c r="MQJ9" s="877"/>
      <c r="MQK9" s="876"/>
      <c r="MQL9" s="876"/>
      <c r="MQM9" s="876"/>
      <c r="MQN9" s="876"/>
      <c r="MQO9" s="876"/>
      <c r="MQP9" s="876"/>
      <c r="MQQ9" s="877"/>
      <c r="MQR9" s="876"/>
      <c r="MQS9" s="876"/>
      <c r="MQT9" s="876"/>
      <c r="MQU9" s="876"/>
      <c r="MQV9" s="876"/>
      <c r="MQW9" s="876"/>
      <c r="MQX9" s="877"/>
      <c r="MQY9" s="876"/>
      <c r="MQZ9" s="876"/>
      <c r="MRA9" s="876"/>
      <c r="MRB9" s="876"/>
      <c r="MRC9" s="876"/>
      <c r="MRD9" s="876"/>
      <c r="MRE9" s="877"/>
      <c r="MRF9" s="876"/>
      <c r="MRG9" s="876"/>
      <c r="MRH9" s="876"/>
      <c r="MRI9" s="876"/>
      <c r="MRJ9" s="876"/>
      <c r="MRK9" s="876"/>
      <c r="MRL9" s="877"/>
      <c r="MRM9" s="876"/>
      <c r="MRN9" s="876"/>
      <c r="MRO9" s="876"/>
      <c r="MRP9" s="876"/>
      <c r="MRQ9" s="876"/>
      <c r="MRR9" s="876"/>
      <c r="MRS9" s="877"/>
      <c r="MRT9" s="876"/>
      <c r="MRU9" s="876"/>
      <c r="MRV9" s="876"/>
      <c r="MRW9" s="876"/>
      <c r="MRX9" s="876"/>
      <c r="MRY9" s="876"/>
      <c r="MRZ9" s="877"/>
      <c r="MSA9" s="876"/>
      <c r="MSB9" s="876"/>
      <c r="MSC9" s="876"/>
      <c r="MSD9" s="876"/>
      <c r="MSE9" s="876"/>
      <c r="MSF9" s="876"/>
      <c r="MSG9" s="877"/>
      <c r="MSH9" s="876"/>
      <c r="MSI9" s="876"/>
      <c r="MSJ9" s="876"/>
      <c r="MSK9" s="876"/>
      <c r="MSL9" s="876"/>
      <c r="MSM9" s="876"/>
      <c r="MSN9" s="877"/>
      <c r="MSO9" s="876"/>
      <c r="MSP9" s="876"/>
      <c r="MSQ9" s="876"/>
      <c r="MSR9" s="876"/>
      <c r="MSS9" s="876"/>
      <c r="MST9" s="876"/>
      <c r="MSU9" s="877"/>
      <c r="MSV9" s="876"/>
      <c r="MSW9" s="876"/>
      <c r="MSX9" s="876"/>
      <c r="MSY9" s="876"/>
      <c r="MSZ9" s="876"/>
      <c r="MTA9" s="876"/>
      <c r="MTB9" s="877"/>
      <c r="MTC9" s="876"/>
      <c r="MTD9" s="876"/>
      <c r="MTE9" s="876"/>
      <c r="MTF9" s="876"/>
      <c r="MTG9" s="876"/>
      <c r="MTH9" s="876"/>
      <c r="MTI9" s="877"/>
      <c r="MTJ9" s="876"/>
      <c r="MTK9" s="876"/>
      <c r="MTL9" s="876"/>
      <c r="MTM9" s="876"/>
      <c r="MTN9" s="876"/>
      <c r="MTO9" s="876"/>
      <c r="MTP9" s="877"/>
      <c r="MTQ9" s="876"/>
      <c r="MTR9" s="876"/>
      <c r="MTS9" s="876"/>
      <c r="MTT9" s="876"/>
      <c r="MTU9" s="876"/>
      <c r="MTV9" s="876"/>
      <c r="MTW9" s="877"/>
      <c r="MTX9" s="876"/>
      <c r="MTY9" s="876"/>
      <c r="MTZ9" s="876"/>
      <c r="MUA9" s="876"/>
      <c r="MUB9" s="876"/>
      <c r="MUC9" s="876"/>
      <c r="MUD9" s="877"/>
      <c r="MUE9" s="876"/>
      <c r="MUF9" s="876"/>
      <c r="MUG9" s="876"/>
      <c r="MUH9" s="876"/>
      <c r="MUI9" s="876"/>
      <c r="MUJ9" s="876"/>
      <c r="MUK9" s="877"/>
      <c r="MUL9" s="876"/>
      <c r="MUM9" s="876"/>
      <c r="MUN9" s="876"/>
      <c r="MUO9" s="876"/>
      <c r="MUP9" s="876"/>
      <c r="MUQ9" s="876"/>
      <c r="MUR9" s="877"/>
      <c r="MUS9" s="876"/>
      <c r="MUT9" s="876"/>
      <c r="MUU9" s="876"/>
      <c r="MUV9" s="876"/>
      <c r="MUW9" s="876"/>
      <c r="MUX9" s="876"/>
      <c r="MUY9" s="877"/>
      <c r="MUZ9" s="876"/>
      <c r="MVA9" s="876"/>
      <c r="MVB9" s="876"/>
      <c r="MVC9" s="876"/>
      <c r="MVD9" s="876"/>
      <c r="MVE9" s="876"/>
      <c r="MVF9" s="877"/>
      <c r="MVG9" s="876"/>
      <c r="MVH9" s="876"/>
      <c r="MVI9" s="876"/>
      <c r="MVJ9" s="876"/>
      <c r="MVK9" s="876"/>
      <c r="MVL9" s="876"/>
      <c r="MVM9" s="877"/>
      <c r="MVN9" s="876"/>
      <c r="MVO9" s="876"/>
      <c r="MVP9" s="876"/>
      <c r="MVQ9" s="876"/>
      <c r="MVR9" s="876"/>
      <c r="MVS9" s="876"/>
      <c r="MVT9" s="877"/>
      <c r="MVU9" s="876"/>
      <c r="MVV9" s="876"/>
      <c r="MVW9" s="876"/>
      <c r="MVX9" s="876"/>
      <c r="MVY9" s="876"/>
      <c r="MVZ9" s="876"/>
      <c r="MWA9" s="877"/>
      <c r="MWB9" s="876"/>
      <c r="MWC9" s="876"/>
      <c r="MWD9" s="876"/>
      <c r="MWE9" s="876"/>
      <c r="MWF9" s="876"/>
      <c r="MWG9" s="876"/>
      <c r="MWH9" s="877"/>
      <c r="MWI9" s="876"/>
      <c r="MWJ9" s="876"/>
      <c r="MWK9" s="876"/>
      <c r="MWL9" s="876"/>
      <c r="MWM9" s="876"/>
      <c r="MWN9" s="876"/>
      <c r="MWO9" s="877"/>
      <c r="MWP9" s="876"/>
      <c r="MWQ9" s="876"/>
      <c r="MWR9" s="876"/>
      <c r="MWS9" s="876"/>
      <c r="MWT9" s="876"/>
      <c r="MWU9" s="876"/>
      <c r="MWV9" s="877"/>
      <c r="MWW9" s="876"/>
      <c r="MWX9" s="876"/>
      <c r="MWY9" s="876"/>
      <c r="MWZ9" s="876"/>
      <c r="MXA9" s="876"/>
      <c r="MXB9" s="876"/>
      <c r="MXC9" s="877"/>
      <c r="MXD9" s="876"/>
      <c r="MXE9" s="876"/>
      <c r="MXF9" s="876"/>
      <c r="MXG9" s="876"/>
      <c r="MXH9" s="876"/>
      <c r="MXI9" s="876"/>
      <c r="MXJ9" s="877"/>
      <c r="MXK9" s="876"/>
      <c r="MXL9" s="876"/>
      <c r="MXM9" s="876"/>
      <c r="MXN9" s="876"/>
      <c r="MXO9" s="876"/>
      <c r="MXP9" s="876"/>
      <c r="MXQ9" s="877"/>
      <c r="MXR9" s="876"/>
      <c r="MXS9" s="876"/>
      <c r="MXT9" s="876"/>
      <c r="MXU9" s="876"/>
      <c r="MXV9" s="876"/>
      <c r="MXW9" s="876"/>
      <c r="MXX9" s="877"/>
      <c r="MXY9" s="876"/>
      <c r="MXZ9" s="876"/>
      <c r="MYA9" s="876"/>
      <c r="MYB9" s="876"/>
      <c r="MYC9" s="876"/>
      <c r="MYD9" s="876"/>
      <c r="MYE9" s="877"/>
      <c r="MYF9" s="876"/>
      <c r="MYG9" s="876"/>
      <c r="MYH9" s="876"/>
      <c r="MYI9" s="876"/>
      <c r="MYJ9" s="876"/>
      <c r="MYK9" s="876"/>
      <c r="MYL9" s="877"/>
      <c r="MYM9" s="876"/>
      <c r="MYN9" s="876"/>
      <c r="MYO9" s="876"/>
      <c r="MYP9" s="876"/>
      <c r="MYQ9" s="876"/>
      <c r="MYR9" s="876"/>
      <c r="MYS9" s="877"/>
      <c r="MYT9" s="876"/>
      <c r="MYU9" s="876"/>
      <c r="MYV9" s="876"/>
      <c r="MYW9" s="876"/>
      <c r="MYX9" s="876"/>
      <c r="MYY9" s="876"/>
      <c r="MYZ9" s="877"/>
      <c r="MZA9" s="876"/>
      <c r="MZB9" s="876"/>
      <c r="MZC9" s="876"/>
      <c r="MZD9" s="876"/>
      <c r="MZE9" s="876"/>
      <c r="MZF9" s="876"/>
      <c r="MZG9" s="877"/>
      <c r="MZH9" s="876"/>
      <c r="MZI9" s="876"/>
      <c r="MZJ9" s="876"/>
      <c r="MZK9" s="876"/>
      <c r="MZL9" s="876"/>
      <c r="MZM9" s="876"/>
      <c r="MZN9" s="877"/>
      <c r="MZO9" s="876"/>
      <c r="MZP9" s="876"/>
      <c r="MZQ9" s="876"/>
      <c r="MZR9" s="876"/>
      <c r="MZS9" s="876"/>
      <c r="MZT9" s="876"/>
      <c r="MZU9" s="877"/>
      <c r="MZV9" s="876"/>
      <c r="MZW9" s="876"/>
      <c r="MZX9" s="876"/>
      <c r="MZY9" s="876"/>
      <c r="MZZ9" s="876"/>
      <c r="NAA9" s="876"/>
      <c r="NAB9" s="877"/>
      <c r="NAC9" s="876"/>
      <c r="NAD9" s="876"/>
      <c r="NAE9" s="876"/>
      <c r="NAF9" s="876"/>
      <c r="NAG9" s="876"/>
      <c r="NAH9" s="876"/>
      <c r="NAI9" s="877"/>
      <c r="NAJ9" s="876"/>
      <c r="NAK9" s="876"/>
      <c r="NAL9" s="876"/>
      <c r="NAM9" s="876"/>
      <c r="NAN9" s="876"/>
      <c r="NAO9" s="876"/>
      <c r="NAP9" s="877"/>
      <c r="NAQ9" s="876"/>
      <c r="NAR9" s="876"/>
      <c r="NAS9" s="876"/>
      <c r="NAT9" s="876"/>
      <c r="NAU9" s="876"/>
      <c r="NAV9" s="876"/>
      <c r="NAW9" s="877"/>
      <c r="NAX9" s="876"/>
      <c r="NAY9" s="876"/>
      <c r="NAZ9" s="876"/>
      <c r="NBA9" s="876"/>
      <c r="NBB9" s="876"/>
      <c r="NBC9" s="876"/>
      <c r="NBD9" s="877"/>
      <c r="NBE9" s="876"/>
      <c r="NBF9" s="876"/>
      <c r="NBG9" s="876"/>
      <c r="NBH9" s="876"/>
      <c r="NBI9" s="876"/>
      <c r="NBJ9" s="876"/>
      <c r="NBK9" s="877"/>
      <c r="NBL9" s="876"/>
      <c r="NBM9" s="876"/>
      <c r="NBN9" s="876"/>
      <c r="NBO9" s="876"/>
      <c r="NBP9" s="876"/>
      <c r="NBQ9" s="876"/>
      <c r="NBR9" s="877"/>
      <c r="NBS9" s="876"/>
      <c r="NBT9" s="876"/>
      <c r="NBU9" s="876"/>
      <c r="NBV9" s="876"/>
      <c r="NBW9" s="876"/>
      <c r="NBX9" s="876"/>
      <c r="NBY9" s="877"/>
      <c r="NBZ9" s="876"/>
      <c r="NCA9" s="876"/>
      <c r="NCB9" s="876"/>
      <c r="NCC9" s="876"/>
      <c r="NCD9" s="876"/>
      <c r="NCE9" s="876"/>
      <c r="NCF9" s="877"/>
      <c r="NCG9" s="876"/>
      <c r="NCH9" s="876"/>
      <c r="NCI9" s="876"/>
      <c r="NCJ9" s="876"/>
      <c r="NCK9" s="876"/>
      <c r="NCL9" s="876"/>
      <c r="NCM9" s="877"/>
      <c r="NCN9" s="876"/>
      <c r="NCO9" s="876"/>
      <c r="NCP9" s="876"/>
      <c r="NCQ9" s="876"/>
      <c r="NCR9" s="876"/>
      <c r="NCS9" s="876"/>
      <c r="NCT9" s="877"/>
      <c r="NCU9" s="876"/>
      <c r="NCV9" s="876"/>
      <c r="NCW9" s="876"/>
      <c r="NCX9" s="876"/>
      <c r="NCY9" s="876"/>
      <c r="NCZ9" s="876"/>
      <c r="NDA9" s="877"/>
      <c r="NDB9" s="876"/>
      <c r="NDC9" s="876"/>
      <c r="NDD9" s="876"/>
      <c r="NDE9" s="876"/>
      <c r="NDF9" s="876"/>
      <c r="NDG9" s="876"/>
      <c r="NDH9" s="877"/>
      <c r="NDI9" s="876"/>
      <c r="NDJ9" s="876"/>
      <c r="NDK9" s="876"/>
      <c r="NDL9" s="876"/>
      <c r="NDM9" s="876"/>
      <c r="NDN9" s="876"/>
      <c r="NDO9" s="877"/>
      <c r="NDP9" s="876"/>
      <c r="NDQ9" s="876"/>
      <c r="NDR9" s="876"/>
      <c r="NDS9" s="876"/>
      <c r="NDT9" s="876"/>
      <c r="NDU9" s="876"/>
      <c r="NDV9" s="877"/>
      <c r="NDW9" s="876"/>
      <c r="NDX9" s="876"/>
      <c r="NDY9" s="876"/>
      <c r="NDZ9" s="876"/>
      <c r="NEA9" s="876"/>
      <c r="NEB9" s="876"/>
      <c r="NEC9" s="877"/>
      <c r="NED9" s="876"/>
      <c r="NEE9" s="876"/>
      <c r="NEF9" s="876"/>
      <c r="NEG9" s="876"/>
      <c r="NEH9" s="876"/>
      <c r="NEI9" s="876"/>
      <c r="NEJ9" s="877"/>
      <c r="NEK9" s="876"/>
      <c r="NEL9" s="876"/>
      <c r="NEM9" s="876"/>
      <c r="NEN9" s="876"/>
      <c r="NEO9" s="876"/>
      <c r="NEP9" s="876"/>
      <c r="NEQ9" s="877"/>
      <c r="NER9" s="876"/>
      <c r="NES9" s="876"/>
      <c r="NET9" s="876"/>
      <c r="NEU9" s="876"/>
      <c r="NEV9" s="876"/>
      <c r="NEW9" s="876"/>
      <c r="NEX9" s="877"/>
      <c r="NEY9" s="876"/>
      <c r="NEZ9" s="876"/>
      <c r="NFA9" s="876"/>
      <c r="NFB9" s="876"/>
      <c r="NFC9" s="876"/>
      <c r="NFD9" s="876"/>
      <c r="NFE9" s="877"/>
      <c r="NFF9" s="876"/>
      <c r="NFG9" s="876"/>
      <c r="NFH9" s="876"/>
      <c r="NFI9" s="876"/>
      <c r="NFJ9" s="876"/>
      <c r="NFK9" s="876"/>
      <c r="NFL9" s="877"/>
      <c r="NFM9" s="876"/>
      <c r="NFN9" s="876"/>
      <c r="NFO9" s="876"/>
      <c r="NFP9" s="876"/>
      <c r="NFQ9" s="876"/>
      <c r="NFR9" s="876"/>
      <c r="NFS9" s="877"/>
      <c r="NFT9" s="876"/>
      <c r="NFU9" s="876"/>
      <c r="NFV9" s="876"/>
      <c r="NFW9" s="876"/>
      <c r="NFX9" s="876"/>
      <c r="NFY9" s="876"/>
      <c r="NFZ9" s="877"/>
      <c r="NGA9" s="876"/>
      <c r="NGB9" s="876"/>
      <c r="NGC9" s="876"/>
      <c r="NGD9" s="876"/>
      <c r="NGE9" s="876"/>
      <c r="NGF9" s="876"/>
      <c r="NGG9" s="877"/>
      <c r="NGH9" s="876"/>
      <c r="NGI9" s="876"/>
      <c r="NGJ9" s="876"/>
      <c r="NGK9" s="876"/>
      <c r="NGL9" s="876"/>
      <c r="NGM9" s="876"/>
      <c r="NGN9" s="877"/>
      <c r="NGO9" s="876"/>
      <c r="NGP9" s="876"/>
      <c r="NGQ9" s="876"/>
      <c r="NGR9" s="876"/>
      <c r="NGS9" s="876"/>
      <c r="NGT9" s="876"/>
      <c r="NGU9" s="877"/>
      <c r="NGV9" s="876"/>
      <c r="NGW9" s="876"/>
      <c r="NGX9" s="876"/>
      <c r="NGY9" s="876"/>
      <c r="NGZ9" s="876"/>
      <c r="NHA9" s="876"/>
      <c r="NHB9" s="877"/>
      <c r="NHC9" s="876"/>
      <c r="NHD9" s="876"/>
      <c r="NHE9" s="876"/>
      <c r="NHF9" s="876"/>
      <c r="NHG9" s="876"/>
      <c r="NHH9" s="876"/>
      <c r="NHI9" s="877"/>
      <c r="NHJ9" s="876"/>
      <c r="NHK9" s="876"/>
      <c r="NHL9" s="876"/>
      <c r="NHM9" s="876"/>
      <c r="NHN9" s="876"/>
      <c r="NHO9" s="876"/>
      <c r="NHP9" s="877"/>
      <c r="NHQ9" s="876"/>
      <c r="NHR9" s="876"/>
      <c r="NHS9" s="876"/>
      <c r="NHT9" s="876"/>
      <c r="NHU9" s="876"/>
      <c r="NHV9" s="876"/>
      <c r="NHW9" s="877"/>
      <c r="NHX9" s="876"/>
      <c r="NHY9" s="876"/>
      <c r="NHZ9" s="876"/>
      <c r="NIA9" s="876"/>
      <c r="NIB9" s="876"/>
      <c r="NIC9" s="876"/>
      <c r="NID9" s="877"/>
      <c r="NIE9" s="876"/>
      <c r="NIF9" s="876"/>
      <c r="NIG9" s="876"/>
      <c r="NIH9" s="876"/>
      <c r="NII9" s="876"/>
      <c r="NIJ9" s="876"/>
      <c r="NIK9" s="877"/>
      <c r="NIL9" s="876"/>
      <c r="NIM9" s="876"/>
      <c r="NIN9" s="876"/>
      <c r="NIO9" s="876"/>
      <c r="NIP9" s="876"/>
      <c r="NIQ9" s="876"/>
      <c r="NIR9" s="877"/>
      <c r="NIS9" s="876"/>
      <c r="NIT9" s="876"/>
      <c r="NIU9" s="876"/>
      <c r="NIV9" s="876"/>
      <c r="NIW9" s="876"/>
      <c r="NIX9" s="876"/>
      <c r="NIY9" s="877"/>
      <c r="NIZ9" s="876"/>
      <c r="NJA9" s="876"/>
      <c r="NJB9" s="876"/>
      <c r="NJC9" s="876"/>
      <c r="NJD9" s="876"/>
      <c r="NJE9" s="876"/>
      <c r="NJF9" s="877"/>
      <c r="NJG9" s="876"/>
      <c r="NJH9" s="876"/>
      <c r="NJI9" s="876"/>
      <c r="NJJ9" s="876"/>
      <c r="NJK9" s="876"/>
      <c r="NJL9" s="876"/>
      <c r="NJM9" s="877"/>
      <c r="NJN9" s="876"/>
      <c r="NJO9" s="876"/>
      <c r="NJP9" s="876"/>
      <c r="NJQ9" s="876"/>
      <c r="NJR9" s="876"/>
      <c r="NJS9" s="876"/>
      <c r="NJT9" s="877"/>
      <c r="NJU9" s="876"/>
      <c r="NJV9" s="876"/>
      <c r="NJW9" s="876"/>
      <c r="NJX9" s="876"/>
      <c r="NJY9" s="876"/>
      <c r="NJZ9" s="876"/>
      <c r="NKA9" s="877"/>
      <c r="NKB9" s="876"/>
      <c r="NKC9" s="876"/>
      <c r="NKD9" s="876"/>
      <c r="NKE9" s="876"/>
      <c r="NKF9" s="876"/>
      <c r="NKG9" s="876"/>
      <c r="NKH9" s="877"/>
      <c r="NKI9" s="876"/>
      <c r="NKJ9" s="876"/>
      <c r="NKK9" s="876"/>
      <c r="NKL9" s="876"/>
      <c r="NKM9" s="876"/>
      <c r="NKN9" s="876"/>
      <c r="NKO9" s="877"/>
      <c r="NKP9" s="876"/>
      <c r="NKQ9" s="876"/>
      <c r="NKR9" s="876"/>
      <c r="NKS9" s="876"/>
      <c r="NKT9" s="876"/>
      <c r="NKU9" s="876"/>
      <c r="NKV9" s="877"/>
      <c r="NKW9" s="876"/>
      <c r="NKX9" s="876"/>
      <c r="NKY9" s="876"/>
      <c r="NKZ9" s="876"/>
      <c r="NLA9" s="876"/>
      <c r="NLB9" s="876"/>
      <c r="NLC9" s="877"/>
      <c r="NLD9" s="876"/>
      <c r="NLE9" s="876"/>
      <c r="NLF9" s="876"/>
      <c r="NLG9" s="876"/>
      <c r="NLH9" s="876"/>
      <c r="NLI9" s="876"/>
      <c r="NLJ9" s="877"/>
      <c r="NLK9" s="876"/>
      <c r="NLL9" s="876"/>
      <c r="NLM9" s="876"/>
      <c r="NLN9" s="876"/>
      <c r="NLO9" s="876"/>
      <c r="NLP9" s="876"/>
      <c r="NLQ9" s="877"/>
      <c r="NLR9" s="876"/>
      <c r="NLS9" s="876"/>
      <c r="NLT9" s="876"/>
      <c r="NLU9" s="876"/>
      <c r="NLV9" s="876"/>
      <c r="NLW9" s="876"/>
      <c r="NLX9" s="877"/>
      <c r="NLY9" s="876"/>
      <c r="NLZ9" s="876"/>
      <c r="NMA9" s="876"/>
      <c r="NMB9" s="876"/>
      <c r="NMC9" s="876"/>
      <c r="NMD9" s="876"/>
      <c r="NME9" s="877"/>
      <c r="NMF9" s="876"/>
      <c r="NMG9" s="876"/>
      <c r="NMH9" s="876"/>
      <c r="NMI9" s="876"/>
      <c r="NMJ9" s="876"/>
      <c r="NMK9" s="876"/>
      <c r="NML9" s="877"/>
      <c r="NMM9" s="876"/>
      <c r="NMN9" s="876"/>
      <c r="NMO9" s="876"/>
      <c r="NMP9" s="876"/>
      <c r="NMQ9" s="876"/>
      <c r="NMR9" s="876"/>
      <c r="NMS9" s="877"/>
      <c r="NMT9" s="876"/>
      <c r="NMU9" s="876"/>
      <c r="NMV9" s="876"/>
      <c r="NMW9" s="876"/>
      <c r="NMX9" s="876"/>
      <c r="NMY9" s="876"/>
      <c r="NMZ9" s="877"/>
      <c r="NNA9" s="876"/>
      <c r="NNB9" s="876"/>
      <c r="NNC9" s="876"/>
      <c r="NND9" s="876"/>
      <c r="NNE9" s="876"/>
      <c r="NNF9" s="876"/>
      <c r="NNG9" s="877"/>
      <c r="NNH9" s="876"/>
      <c r="NNI9" s="876"/>
      <c r="NNJ9" s="876"/>
      <c r="NNK9" s="876"/>
      <c r="NNL9" s="876"/>
      <c r="NNM9" s="876"/>
      <c r="NNN9" s="877"/>
      <c r="NNO9" s="876"/>
      <c r="NNP9" s="876"/>
      <c r="NNQ9" s="876"/>
      <c r="NNR9" s="876"/>
      <c r="NNS9" s="876"/>
      <c r="NNT9" s="876"/>
      <c r="NNU9" s="877"/>
      <c r="NNV9" s="876"/>
      <c r="NNW9" s="876"/>
      <c r="NNX9" s="876"/>
      <c r="NNY9" s="876"/>
      <c r="NNZ9" s="876"/>
      <c r="NOA9" s="876"/>
      <c r="NOB9" s="877"/>
      <c r="NOC9" s="876"/>
      <c r="NOD9" s="876"/>
      <c r="NOE9" s="876"/>
      <c r="NOF9" s="876"/>
      <c r="NOG9" s="876"/>
      <c r="NOH9" s="876"/>
      <c r="NOI9" s="877"/>
      <c r="NOJ9" s="876"/>
      <c r="NOK9" s="876"/>
      <c r="NOL9" s="876"/>
      <c r="NOM9" s="876"/>
      <c r="NON9" s="876"/>
      <c r="NOO9" s="876"/>
      <c r="NOP9" s="877"/>
      <c r="NOQ9" s="876"/>
      <c r="NOR9" s="876"/>
      <c r="NOS9" s="876"/>
      <c r="NOT9" s="876"/>
      <c r="NOU9" s="876"/>
      <c r="NOV9" s="876"/>
      <c r="NOW9" s="877"/>
      <c r="NOX9" s="876"/>
      <c r="NOY9" s="876"/>
      <c r="NOZ9" s="876"/>
      <c r="NPA9" s="876"/>
      <c r="NPB9" s="876"/>
      <c r="NPC9" s="876"/>
      <c r="NPD9" s="877"/>
      <c r="NPE9" s="876"/>
      <c r="NPF9" s="876"/>
      <c r="NPG9" s="876"/>
      <c r="NPH9" s="876"/>
      <c r="NPI9" s="876"/>
      <c r="NPJ9" s="876"/>
      <c r="NPK9" s="877"/>
      <c r="NPL9" s="876"/>
      <c r="NPM9" s="876"/>
      <c r="NPN9" s="876"/>
      <c r="NPO9" s="876"/>
      <c r="NPP9" s="876"/>
      <c r="NPQ9" s="876"/>
      <c r="NPR9" s="877"/>
      <c r="NPS9" s="876"/>
      <c r="NPT9" s="876"/>
      <c r="NPU9" s="876"/>
      <c r="NPV9" s="876"/>
      <c r="NPW9" s="876"/>
      <c r="NPX9" s="876"/>
      <c r="NPY9" s="877"/>
      <c r="NPZ9" s="876"/>
      <c r="NQA9" s="876"/>
      <c r="NQB9" s="876"/>
      <c r="NQC9" s="876"/>
      <c r="NQD9" s="876"/>
      <c r="NQE9" s="876"/>
      <c r="NQF9" s="877"/>
      <c r="NQG9" s="876"/>
      <c r="NQH9" s="876"/>
      <c r="NQI9" s="876"/>
      <c r="NQJ9" s="876"/>
      <c r="NQK9" s="876"/>
      <c r="NQL9" s="876"/>
      <c r="NQM9" s="877"/>
      <c r="NQN9" s="876"/>
      <c r="NQO9" s="876"/>
      <c r="NQP9" s="876"/>
      <c r="NQQ9" s="876"/>
      <c r="NQR9" s="876"/>
      <c r="NQS9" s="876"/>
      <c r="NQT9" s="877"/>
      <c r="NQU9" s="876"/>
      <c r="NQV9" s="876"/>
      <c r="NQW9" s="876"/>
      <c r="NQX9" s="876"/>
      <c r="NQY9" s="876"/>
      <c r="NQZ9" s="876"/>
      <c r="NRA9" s="877"/>
      <c r="NRB9" s="876"/>
      <c r="NRC9" s="876"/>
      <c r="NRD9" s="876"/>
      <c r="NRE9" s="876"/>
      <c r="NRF9" s="876"/>
      <c r="NRG9" s="876"/>
      <c r="NRH9" s="877"/>
      <c r="NRI9" s="876"/>
      <c r="NRJ9" s="876"/>
      <c r="NRK9" s="876"/>
      <c r="NRL9" s="876"/>
      <c r="NRM9" s="876"/>
      <c r="NRN9" s="876"/>
      <c r="NRO9" s="877"/>
      <c r="NRP9" s="876"/>
      <c r="NRQ9" s="876"/>
      <c r="NRR9" s="876"/>
      <c r="NRS9" s="876"/>
      <c r="NRT9" s="876"/>
      <c r="NRU9" s="876"/>
      <c r="NRV9" s="877"/>
      <c r="NRW9" s="876"/>
      <c r="NRX9" s="876"/>
      <c r="NRY9" s="876"/>
      <c r="NRZ9" s="876"/>
      <c r="NSA9" s="876"/>
      <c r="NSB9" s="876"/>
      <c r="NSC9" s="877"/>
      <c r="NSD9" s="876"/>
      <c r="NSE9" s="876"/>
      <c r="NSF9" s="876"/>
      <c r="NSG9" s="876"/>
      <c r="NSH9" s="876"/>
      <c r="NSI9" s="876"/>
      <c r="NSJ9" s="877"/>
      <c r="NSK9" s="876"/>
      <c r="NSL9" s="876"/>
      <c r="NSM9" s="876"/>
      <c r="NSN9" s="876"/>
      <c r="NSO9" s="876"/>
      <c r="NSP9" s="876"/>
      <c r="NSQ9" s="877"/>
      <c r="NSR9" s="876"/>
      <c r="NSS9" s="876"/>
      <c r="NST9" s="876"/>
      <c r="NSU9" s="876"/>
      <c r="NSV9" s="876"/>
      <c r="NSW9" s="876"/>
      <c r="NSX9" s="877"/>
      <c r="NSY9" s="876"/>
      <c r="NSZ9" s="876"/>
      <c r="NTA9" s="876"/>
      <c r="NTB9" s="876"/>
      <c r="NTC9" s="876"/>
      <c r="NTD9" s="876"/>
      <c r="NTE9" s="877"/>
      <c r="NTF9" s="876"/>
      <c r="NTG9" s="876"/>
      <c r="NTH9" s="876"/>
      <c r="NTI9" s="876"/>
      <c r="NTJ9" s="876"/>
      <c r="NTK9" s="876"/>
      <c r="NTL9" s="877"/>
      <c r="NTM9" s="876"/>
      <c r="NTN9" s="876"/>
      <c r="NTO9" s="876"/>
      <c r="NTP9" s="876"/>
      <c r="NTQ9" s="876"/>
      <c r="NTR9" s="876"/>
      <c r="NTS9" s="877"/>
      <c r="NTT9" s="876"/>
      <c r="NTU9" s="876"/>
      <c r="NTV9" s="876"/>
      <c r="NTW9" s="876"/>
      <c r="NTX9" s="876"/>
      <c r="NTY9" s="876"/>
      <c r="NTZ9" s="877"/>
      <c r="NUA9" s="876"/>
      <c r="NUB9" s="876"/>
      <c r="NUC9" s="876"/>
      <c r="NUD9" s="876"/>
      <c r="NUE9" s="876"/>
      <c r="NUF9" s="876"/>
      <c r="NUG9" s="877"/>
      <c r="NUH9" s="876"/>
      <c r="NUI9" s="876"/>
      <c r="NUJ9" s="876"/>
      <c r="NUK9" s="876"/>
      <c r="NUL9" s="876"/>
      <c r="NUM9" s="876"/>
      <c r="NUN9" s="877"/>
      <c r="NUO9" s="876"/>
      <c r="NUP9" s="876"/>
      <c r="NUQ9" s="876"/>
      <c r="NUR9" s="876"/>
      <c r="NUS9" s="876"/>
      <c r="NUT9" s="876"/>
      <c r="NUU9" s="877"/>
      <c r="NUV9" s="876"/>
      <c r="NUW9" s="876"/>
      <c r="NUX9" s="876"/>
      <c r="NUY9" s="876"/>
      <c r="NUZ9" s="876"/>
      <c r="NVA9" s="876"/>
      <c r="NVB9" s="877"/>
      <c r="NVC9" s="876"/>
      <c r="NVD9" s="876"/>
      <c r="NVE9" s="876"/>
      <c r="NVF9" s="876"/>
      <c r="NVG9" s="876"/>
      <c r="NVH9" s="876"/>
      <c r="NVI9" s="877"/>
      <c r="NVJ9" s="876"/>
      <c r="NVK9" s="876"/>
      <c r="NVL9" s="876"/>
      <c r="NVM9" s="876"/>
      <c r="NVN9" s="876"/>
      <c r="NVO9" s="876"/>
      <c r="NVP9" s="877"/>
      <c r="NVQ9" s="876"/>
      <c r="NVR9" s="876"/>
      <c r="NVS9" s="876"/>
      <c r="NVT9" s="876"/>
      <c r="NVU9" s="876"/>
      <c r="NVV9" s="876"/>
      <c r="NVW9" s="877"/>
      <c r="NVX9" s="876"/>
      <c r="NVY9" s="876"/>
      <c r="NVZ9" s="876"/>
      <c r="NWA9" s="876"/>
      <c r="NWB9" s="876"/>
      <c r="NWC9" s="876"/>
      <c r="NWD9" s="877"/>
      <c r="NWE9" s="876"/>
      <c r="NWF9" s="876"/>
      <c r="NWG9" s="876"/>
      <c r="NWH9" s="876"/>
      <c r="NWI9" s="876"/>
      <c r="NWJ9" s="876"/>
      <c r="NWK9" s="877"/>
      <c r="NWL9" s="876"/>
      <c r="NWM9" s="876"/>
      <c r="NWN9" s="876"/>
      <c r="NWO9" s="876"/>
      <c r="NWP9" s="876"/>
      <c r="NWQ9" s="876"/>
      <c r="NWR9" s="877"/>
      <c r="NWS9" s="876"/>
      <c r="NWT9" s="876"/>
      <c r="NWU9" s="876"/>
      <c r="NWV9" s="876"/>
      <c r="NWW9" s="876"/>
      <c r="NWX9" s="876"/>
      <c r="NWY9" s="877"/>
      <c r="NWZ9" s="876"/>
      <c r="NXA9" s="876"/>
      <c r="NXB9" s="876"/>
      <c r="NXC9" s="876"/>
      <c r="NXD9" s="876"/>
      <c r="NXE9" s="876"/>
      <c r="NXF9" s="877"/>
      <c r="NXG9" s="876"/>
      <c r="NXH9" s="876"/>
      <c r="NXI9" s="876"/>
      <c r="NXJ9" s="876"/>
      <c r="NXK9" s="876"/>
      <c r="NXL9" s="876"/>
      <c r="NXM9" s="877"/>
      <c r="NXN9" s="876"/>
      <c r="NXO9" s="876"/>
      <c r="NXP9" s="876"/>
      <c r="NXQ9" s="876"/>
      <c r="NXR9" s="876"/>
      <c r="NXS9" s="876"/>
      <c r="NXT9" s="877"/>
      <c r="NXU9" s="876"/>
      <c r="NXV9" s="876"/>
      <c r="NXW9" s="876"/>
      <c r="NXX9" s="876"/>
      <c r="NXY9" s="876"/>
      <c r="NXZ9" s="876"/>
      <c r="NYA9" s="877"/>
      <c r="NYB9" s="876"/>
      <c r="NYC9" s="876"/>
      <c r="NYD9" s="876"/>
      <c r="NYE9" s="876"/>
      <c r="NYF9" s="876"/>
      <c r="NYG9" s="876"/>
      <c r="NYH9" s="877"/>
      <c r="NYI9" s="876"/>
      <c r="NYJ9" s="876"/>
      <c r="NYK9" s="876"/>
      <c r="NYL9" s="876"/>
      <c r="NYM9" s="876"/>
      <c r="NYN9" s="876"/>
      <c r="NYO9" s="877"/>
      <c r="NYP9" s="876"/>
      <c r="NYQ9" s="876"/>
      <c r="NYR9" s="876"/>
      <c r="NYS9" s="876"/>
      <c r="NYT9" s="876"/>
      <c r="NYU9" s="876"/>
      <c r="NYV9" s="877"/>
      <c r="NYW9" s="876"/>
      <c r="NYX9" s="876"/>
      <c r="NYY9" s="876"/>
      <c r="NYZ9" s="876"/>
      <c r="NZA9" s="876"/>
      <c r="NZB9" s="876"/>
      <c r="NZC9" s="877"/>
      <c r="NZD9" s="876"/>
      <c r="NZE9" s="876"/>
      <c r="NZF9" s="876"/>
      <c r="NZG9" s="876"/>
      <c r="NZH9" s="876"/>
      <c r="NZI9" s="876"/>
      <c r="NZJ9" s="877"/>
      <c r="NZK9" s="876"/>
      <c r="NZL9" s="876"/>
      <c r="NZM9" s="876"/>
      <c r="NZN9" s="876"/>
      <c r="NZO9" s="876"/>
      <c r="NZP9" s="876"/>
      <c r="NZQ9" s="877"/>
      <c r="NZR9" s="876"/>
      <c r="NZS9" s="876"/>
      <c r="NZT9" s="876"/>
      <c r="NZU9" s="876"/>
      <c r="NZV9" s="876"/>
      <c r="NZW9" s="876"/>
      <c r="NZX9" s="877"/>
      <c r="NZY9" s="876"/>
      <c r="NZZ9" s="876"/>
      <c r="OAA9" s="876"/>
      <c r="OAB9" s="876"/>
      <c r="OAC9" s="876"/>
      <c r="OAD9" s="876"/>
      <c r="OAE9" s="877"/>
      <c r="OAF9" s="876"/>
      <c r="OAG9" s="876"/>
      <c r="OAH9" s="876"/>
      <c r="OAI9" s="876"/>
      <c r="OAJ9" s="876"/>
      <c r="OAK9" s="876"/>
      <c r="OAL9" s="877"/>
      <c r="OAM9" s="876"/>
      <c r="OAN9" s="876"/>
      <c r="OAO9" s="876"/>
      <c r="OAP9" s="876"/>
      <c r="OAQ9" s="876"/>
      <c r="OAR9" s="876"/>
      <c r="OAS9" s="877"/>
      <c r="OAT9" s="876"/>
      <c r="OAU9" s="876"/>
      <c r="OAV9" s="876"/>
      <c r="OAW9" s="876"/>
      <c r="OAX9" s="876"/>
      <c r="OAY9" s="876"/>
      <c r="OAZ9" s="877"/>
      <c r="OBA9" s="876"/>
      <c r="OBB9" s="876"/>
      <c r="OBC9" s="876"/>
      <c r="OBD9" s="876"/>
      <c r="OBE9" s="876"/>
      <c r="OBF9" s="876"/>
      <c r="OBG9" s="877"/>
      <c r="OBH9" s="876"/>
      <c r="OBI9" s="876"/>
      <c r="OBJ9" s="876"/>
      <c r="OBK9" s="876"/>
      <c r="OBL9" s="876"/>
      <c r="OBM9" s="876"/>
      <c r="OBN9" s="877"/>
      <c r="OBO9" s="876"/>
      <c r="OBP9" s="876"/>
      <c r="OBQ9" s="876"/>
      <c r="OBR9" s="876"/>
      <c r="OBS9" s="876"/>
      <c r="OBT9" s="876"/>
      <c r="OBU9" s="877"/>
      <c r="OBV9" s="876"/>
      <c r="OBW9" s="876"/>
      <c r="OBX9" s="876"/>
      <c r="OBY9" s="876"/>
      <c r="OBZ9" s="876"/>
      <c r="OCA9" s="876"/>
      <c r="OCB9" s="877"/>
      <c r="OCC9" s="876"/>
      <c r="OCD9" s="876"/>
      <c r="OCE9" s="876"/>
      <c r="OCF9" s="876"/>
      <c r="OCG9" s="876"/>
      <c r="OCH9" s="876"/>
      <c r="OCI9" s="877"/>
      <c r="OCJ9" s="876"/>
      <c r="OCK9" s="876"/>
      <c r="OCL9" s="876"/>
      <c r="OCM9" s="876"/>
      <c r="OCN9" s="876"/>
      <c r="OCO9" s="876"/>
      <c r="OCP9" s="877"/>
      <c r="OCQ9" s="876"/>
      <c r="OCR9" s="876"/>
      <c r="OCS9" s="876"/>
      <c r="OCT9" s="876"/>
      <c r="OCU9" s="876"/>
      <c r="OCV9" s="876"/>
      <c r="OCW9" s="877"/>
      <c r="OCX9" s="876"/>
      <c r="OCY9" s="876"/>
      <c r="OCZ9" s="876"/>
      <c r="ODA9" s="876"/>
      <c r="ODB9" s="876"/>
      <c r="ODC9" s="876"/>
      <c r="ODD9" s="877"/>
      <c r="ODE9" s="876"/>
      <c r="ODF9" s="876"/>
      <c r="ODG9" s="876"/>
      <c r="ODH9" s="876"/>
      <c r="ODI9" s="876"/>
      <c r="ODJ9" s="876"/>
      <c r="ODK9" s="877"/>
      <c r="ODL9" s="876"/>
      <c r="ODM9" s="876"/>
      <c r="ODN9" s="876"/>
      <c r="ODO9" s="876"/>
      <c r="ODP9" s="876"/>
      <c r="ODQ9" s="876"/>
      <c r="ODR9" s="877"/>
      <c r="ODS9" s="876"/>
      <c r="ODT9" s="876"/>
      <c r="ODU9" s="876"/>
      <c r="ODV9" s="876"/>
      <c r="ODW9" s="876"/>
      <c r="ODX9" s="876"/>
      <c r="ODY9" s="877"/>
      <c r="ODZ9" s="876"/>
      <c r="OEA9" s="876"/>
      <c r="OEB9" s="876"/>
      <c r="OEC9" s="876"/>
      <c r="OED9" s="876"/>
      <c r="OEE9" s="876"/>
      <c r="OEF9" s="877"/>
      <c r="OEG9" s="876"/>
      <c r="OEH9" s="876"/>
      <c r="OEI9" s="876"/>
      <c r="OEJ9" s="876"/>
      <c r="OEK9" s="876"/>
      <c r="OEL9" s="876"/>
      <c r="OEM9" s="877"/>
      <c r="OEN9" s="876"/>
      <c r="OEO9" s="876"/>
      <c r="OEP9" s="876"/>
      <c r="OEQ9" s="876"/>
      <c r="OER9" s="876"/>
      <c r="OES9" s="876"/>
      <c r="OET9" s="877"/>
      <c r="OEU9" s="876"/>
      <c r="OEV9" s="876"/>
      <c r="OEW9" s="876"/>
      <c r="OEX9" s="876"/>
      <c r="OEY9" s="876"/>
      <c r="OEZ9" s="876"/>
      <c r="OFA9" s="877"/>
      <c r="OFB9" s="876"/>
      <c r="OFC9" s="876"/>
      <c r="OFD9" s="876"/>
      <c r="OFE9" s="876"/>
      <c r="OFF9" s="876"/>
      <c r="OFG9" s="876"/>
      <c r="OFH9" s="877"/>
      <c r="OFI9" s="876"/>
      <c r="OFJ9" s="876"/>
      <c r="OFK9" s="876"/>
      <c r="OFL9" s="876"/>
      <c r="OFM9" s="876"/>
      <c r="OFN9" s="876"/>
      <c r="OFO9" s="877"/>
      <c r="OFP9" s="876"/>
      <c r="OFQ9" s="876"/>
      <c r="OFR9" s="876"/>
      <c r="OFS9" s="876"/>
      <c r="OFT9" s="876"/>
      <c r="OFU9" s="876"/>
      <c r="OFV9" s="877"/>
      <c r="OFW9" s="876"/>
      <c r="OFX9" s="876"/>
      <c r="OFY9" s="876"/>
      <c r="OFZ9" s="876"/>
      <c r="OGA9" s="876"/>
      <c r="OGB9" s="876"/>
      <c r="OGC9" s="877"/>
      <c r="OGD9" s="876"/>
      <c r="OGE9" s="876"/>
      <c r="OGF9" s="876"/>
      <c r="OGG9" s="876"/>
      <c r="OGH9" s="876"/>
      <c r="OGI9" s="876"/>
      <c r="OGJ9" s="877"/>
      <c r="OGK9" s="876"/>
      <c r="OGL9" s="876"/>
      <c r="OGM9" s="876"/>
      <c r="OGN9" s="876"/>
      <c r="OGO9" s="876"/>
      <c r="OGP9" s="876"/>
      <c r="OGQ9" s="877"/>
      <c r="OGR9" s="876"/>
      <c r="OGS9" s="876"/>
      <c r="OGT9" s="876"/>
      <c r="OGU9" s="876"/>
      <c r="OGV9" s="876"/>
      <c r="OGW9" s="876"/>
      <c r="OGX9" s="877"/>
      <c r="OGY9" s="876"/>
      <c r="OGZ9" s="876"/>
      <c r="OHA9" s="876"/>
      <c r="OHB9" s="876"/>
      <c r="OHC9" s="876"/>
      <c r="OHD9" s="876"/>
      <c r="OHE9" s="877"/>
      <c r="OHF9" s="876"/>
      <c r="OHG9" s="876"/>
      <c r="OHH9" s="876"/>
      <c r="OHI9" s="876"/>
      <c r="OHJ9" s="876"/>
      <c r="OHK9" s="876"/>
      <c r="OHL9" s="877"/>
      <c r="OHM9" s="876"/>
      <c r="OHN9" s="876"/>
      <c r="OHO9" s="876"/>
      <c r="OHP9" s="876"/>
      <c r="OHQ9" s="876"/>
      <c r="OHR9" s="876"/>
      <c r="OHS9" s="877"/>
      <c r="OHT9" s="876"/>
      <c r="OHU9" s="876"/>
      <c r="OHV9" s="876"/>
      <c r="OHW9" s="876"/>
      <c r="OHX9" s="876"/>
      <c r="OHY9" s="876"/>
      <c r="OHZ9" s="877"/>
      <c r="OIA9" s="876"/>
      <c r="OIB9" s="876"/>
      <c r="OIC9" s="876"/>
      <c r="OID9" s="876"/>
      <c r="OIE9" s="876"/>
      <c r="OIF9" s="876"/>
      <c r="OIG9" s="877"/>
      <c r="OIH9" s="876"/>
      <c r="OII9" s="876"/>
      <c r="OIJ9" s="876"/>
      <c r="OIK9" s="876"/>
      <c r="OIL9" s="876"/>
      <c r="OIM9" s="876"/>
      <c r="OIN9" s="877"/>
      <c r="OIO9" s="876"/>
      <c r="OIP9" s="876"/>
      <c r="OIQ9" s="876"/>
      <c r="OIR9" s="876"/>
      <c r="OIS9" s="876"/>
      <c r="OIT9" s="876"/>
      <c r="OIU9" s="877"/>
      <c r="OIV9" s="876"/>
      <c r="OIW9" s="876"/>
      <c r="OIX9" s="876"/>
      <c r="OIY9" s="876"/>
      <c r="OIZ9" s="876"/>
      <c r="OJA9" s="876"/>
      <c r="OJB9" s="877"/>
      <c r="OJC9" s="876"/>
      <c r="OJD9" s="876"/>
      <c r="OJE9" s="876"/>
      <c r="OJF9" s="876"/>
      <c r="OJG9" s="876"/>
      <c r="OJH9" s="876"/>
      <c r="OJI9" s="877"/>
      <c r="OJJ9" s="876"/>
      <c r="OJK9" s="876"/>
      <c r="OJL9" s="876"/>
      <c r="OJM9" s="876"/>
      <c r="OJN9" s="876"/>
      <c r="OJO9" s="876"/>
      <c r="OJP9" s="877"/>
      <c r="OJQ9" s="876"/>
      <c r="OJR9" s="876"/>
      <c r="OJS9" s="876"/>
      <c r="OJT9" s="876"/>
      <c r="OJU9" s="876"/>
      <c r="OJV9" s="876"/>
      <c r="OJW9" s="877"/>
      <c r="OJX9" s="876"/>
      <c r="OJY9" s="876"/>
      <c r="OJZ9" s="876"/>
      <c r="OKA9" s="876"/>
      <c r="OKB9" s="876"/>
      <c r="OKC9" s="876"/>
      <c r="OKD9" s="877"/>
      <c r="OKE9" s="876"/>
      <c r="OKF9" s="876"/>
      <c r="OKG9" s="876"/>
      <c r="OKH9" s="876"/>
      <c r="OKI9" s="876"/>
      <c r="OKJ9" s="876"/>
      <c r="OKK9" s="877"/>
      <c r="OKL9" s="876"/>
      <c r="OKM9" s="876"/>
      <c r="OKN9" s="876"/>
      <c r="OKO9" s="876"/>
      <c r="OKP9" s="876"/>
      <c r="OKQ9" s="876"/>
      <c r="OKR9" s="877"/>
      <c r="OKS9" s="876"/>
      <c r="OKT9" s="876"/>
      <c r="OKU9" s="876"/>
      <c r="OKV9" s="876"/>
      <c r="OKW9" s="876"/>
      <c r="OKX9" s="876"/>
      <c r="OKY9" s="877"/>
      <c r="OKZ9" s="876"/>
      <c r="OLA9" s="876"/>
      <c r="OLB9" s="876"/>
      <c r="OLC9" s="876"/>
      <c r="OLD9" s="876"/>
      <c r="OLE9" s="876"/>
      <c r="OLF9" s="877"/>
      <c r="OLG9" s="876"/>
      <c r="OLH9" s="876"/>
      <c r="OLI9" s="876"/>
      <c r="OLJ9" s="876"/>
      <c r="OLK9" s="876"/>
      <c r="OLL9" s="876"/>
      <c r="OLM9" s="877"/>
      <c r="OLN9" s="876"/>
      <c r="OLO9" s="876"/>
      <c r="OLP9" s="876"/>
      <c r="OLQ9" s="876"/>
      <c r="OLR9" s="876"/>
      <c r="OLS9" s="876"/>
      <c r="OLT9" s="877"/>
      <c r="OLU9" s="876"/>
      <c r="OLV9" s="876"/>
      <c r="OLW9" s="876"/>
      <c r="OLX9" s="876"/>
      <c r="OLY9" s="876"/>
      <c r="OLZ9" s="876"/>
      <c r="OMA9" s="877"/>
      <c r="OMB9" s="876"/>
      <c r="OMC9" s="876"/>
      <c r="OMD9" s="876"/>
      <c r="OME9" s="876"/>
      <c r="OMF9" s="876"/>
      <c r="OMG9" s="876"/>
      <c r="OMH9" s="877"/>
      <c r="OMI9" s="876"/>
      <c r="OMJ9" s="876"/>
      <c r="OMK9" s="876"/>
      <c r="OML9" s="876"/>
      <c r="OMM9" s="876"/>
      <c r="OMN9" s="876"/>
      <c r="OMO9" s="877"/>
      <c r="OMP9" s="876"/>
      <c r="OMQ9" s="876"/>
      <c r="OMR9" s="876"/>
      <c r="OMS9" s="876"/>
      <c r="OMT9" s="876"/>
      <c r="OMU9" s="876"/>
      <c r="OMV9" s="877"/>
      <c r="OMW9" s="876"/>
      <c r="OMX9" s="876"/>
      <c r="OMY9" s="876"/>
      <c r="OMZ9" s="876"/>
      <c r="ONA9" s="876"/>
      <c r="ONB9" s="876"/>
      <c r="ONC9" s="877"/>
      <c r="OND9" s="876"/>
      <c r="ONE9" s="876"/>
      <c r="ONF9" s="876"/>
      <c r="ONG9" s="876"/>
      <c r="ONH9" s="876"/>
      <c r="ONI9" s="876"/>
      <c r="ONJ9" s="877"/>
      <c r="ONK9" s="876"/>
      <c r="ONL9" s="876"/>
      <c r="ONM9" s="876"/>
      <c r="ONN9" s="876"/>
      <c r="ONO9" s="876"/>
      <c r="ONP9" s="876"/>
      <c r="ONQ9" s="877"/>
      <c r="ONR9" s="876"/>
      <c r="ONS9" s="876"/>
      <c r="ONT9" s="876"/>
      <c r="ONU9" s="876"/>
      <c r="ONV9" s="876"/>
      <c r="ONW9" s="876"/>
      <c r="ONX9" s="877"/>
      <c r="ONY9" s="876"/>
      <c r="ONZ9" s="876"/>
      <c r="OOA9" s="876"/>
      <c r="OOB9" s="876"/>
      <c r="OOC9" s="876"/>
      <c r="OOD9" s="876"/>
      <c r="OOE9" s="877"/>
      <c r="OOF9" s="876"/>
      <c r="OOG9" s="876"/>
      <c r="OOH9" s="876"/>
      <c r="OOI9" s="876"/>
      <c r="OOJ9" s="876"/>
      <c r="OOK9" s="876"/>
      <c r="OOL9" s="877"/>
      <c r="OOM9" s="876"/>
      <c r="OON9" s="876"/>
      <c r="OOO9" s="876"/>
      <c r="OOP9" s="876"/>
      <c r="OOQ9" s="876"/>
      <c r="OOR9" s="876"/>
      <c r="OOS9" s="877"/>
      <c r="OOT9" s="876"/>
      <c r="OOU9" s="876"/>
      <c r="OOV9" s="876"/>
      <c r="OOW9" s="876"/>
      <c r="OOX9" s="876"/>
      <c r="OOY9" s="876"/>
      <c r="OOZ9" s="877"/>
      <c r="OPA9" s="876"/>
      <c r="OPB9" s="876"/>
      <c r="OPC9" s="876"/>
      <c r="OPD9" s="876"/>
      <c r="OPE9" s="876"/>
      <c r="OPF9" s="876"/>
      <c r="OPG9" s="877"/>
      <c r="OPH9" s="876"/>
      <c r="OPI9" s="876"/>
      <c r="OPJ9" s="876"/>
      <c r="OPK9" s="876"/>
      <c r="OPL9" s="876"/>
      <c r="OPM9" s="876"/>
      <c r="OPN9" s="877"/>
      <c r="OPO9" s="876"/>
      <c r="OPP9" s="876"/>
      <c r="OPQ9" s="876"/>
      <c r="OPR9" s="876"/>
      <c r="OPS9" s="876"/>
      <c r="OPT9" s="876"/>
      <c r="OPU9" s="877"/>
      <c r="OPV9" s="876"/>
      <c r="OPW9" s="876"/>
      <c r="OPX9" s="876"/>
      <c r="OPY9" s="876"/>
      <c r="OPZ9" s="876"/>
      <c r="OQA9" s="876"/>
      <c r="OQB9" s="877"/>
      <c r="OQC9" s="876"/>
      <c r="OQD9" s="876"/>
      <c r="OQE9" s="876"/>
      <c r="OQF9" s="876"/>
      <c r="OQG9" s="876"/>
      <c r="OQH9" s="876"/>
      <c r="OQI9" s="877"/>
      <c r="OQJ9" s="876"/>
      <c r="OQK9" s="876"/>
      <c r="OQL9" s="876"/>
      <c r="OQM9" s="876"/>
      <c r="OQN9" s="876"/>
      <c r="OQO9" s="876"/>
      <c r="OQP9" s="877"/>
      <c r="OQQ9" s="876"/>
      <c r="OQR9" s="876"/>
      <c r="OQS9" s="876"/>
      <c r="OQT9" s="876"/>
      <c r="OQU9" s="876"/>
      <c r="OQV9" s="876"/>
      <c r="OQW9" s="877"/>
      <c r="OQX9" s="876"/>
      <c r="OQY9" s="876"/>
      <c r="OQZ9" s="876"/>
      <c r="ORA9" s="876"/>
      <c r="ORB9" s="876"/>
      <c r="ORC9" s="876"/>
      <c r="ORD9" s="877"/>
      <c r="ORE9" s="876"/>
      <c r="ORF9" s="876"/>
      <c r="ORG9" s="876"/>
      <c r="ORH9" s="876"/>
      <c r="ORI9" s="876"/>
      <c r="ORJ9" s="876"/>
      <c r="ORK9" s="877"/>
      <c r="ORL9" s="876"/>
      <c r="ORM9" s="876"/>
      <c r="ORN9" s="876"/>
      <c r="ORO9" s="876"/>
      <c r="ORP9" s="876"/>
      <c r="ORQ9" s="876"/>
      <c r="ORR9" s="877"/>
      <c r="ORS9" s="876"/>
      <c r="ORT9" s="876"/>
      <c r="ORU9" s="876"/>
      <c r="ORV9" s="876"/>
      <c r="ORW9" s="876"/>
      <c r="ORX9" s="876"/>
      <c r="ORY9" s="877"/>
      <c r="ORZ9" s="876"/>
      <c r="OSA9" s="876"/>
      <c r="OSB9" s="876"/>
      <c r="OSC9" s="876"/>
      <c r="OSD9" s="876"/>
      <c r="OSE9" s="876"/>
      <c r="OSF9" s="877"/>
      <c r="OSG9" s="876"/>
      <c r="OSH9" s="876"/>
      <c r="OSI9" s="876"/>
      <c r="OSJ9" s="876"/>
      <c r="OSK9" s="876"/>
      <c r="OSL9" s="876"/>
      <c r="OSM9" s="877"/>
      <c r="OSN9" s="876"/>
      <c r="OSO9" s="876"/>
      <c r="OSP9" s="876"/>
      <c r="OSQ9" s="876"/>
      <c r="OSR9" s="876"/>
      <c r="OSS9" s="876"/>
      <c r="OST9" s="877"/>
      <c r="OSU9" s="876"/>
      <c r="OSV9" s="876"/>
      <c r="OSW9" s="876"/>
      <c r="OSX9" s="876"/>
      <c r="OSY9" s="876"/>
      <c r="OSZ9" s="876"/>
      <c r="OTA9" s="877"/>
      <c r="OTB9" s="876"/>
      <c r="OTC9" s="876"/>
      <c r="OTD9" s="876"/>
      <c r="OTE9" s="876"/>
      <c r="OTF9" s="876"/>
      <c r="OTG9" s="876"/>
      <c r="OTH9" s="877"/>
      <c r="OTI9" s="876"/>
      <c r="OTJ9" s="876"/>
      <c r="OTK9" s="876"/>
      <c r="OTL9" s="876"/>
      <c r="OTM9" s="876"/>
      <c r="OTN9" s="876"/>
      <c r="OTO9" s="877"/>
      <c r="OTP9" s="876"/>
      <c r="OTQ9" s="876"/>
      <c r="OTR9" s="876"/>
      <c r="OTS9" s="876"/>
      <c r="OTT9" s="876"/>
      <c r="OTU9" s="876"/>
      <c r="OTV9" s="877"/>
      <c r="OTW9" s="876"/>
      <c r="OTX9" s="876"/>
      <c r="OTY9" s="876"/>
      <c r="OTZ9" s="876"/>
      <c r="OUA9" s="876"/>
      <c r="OUB9" s="876"/>
      <c r="OUC9" s="877"/>
      <c r="OUD9" s="876"/>
      <c r="OUE9" s="876"/>
      <c r="OUF9" s="876"/>
      <c r="OUG9" s="876"/>
      <c r="OUH9" s="876"/>
      <c r="OUI9" s="876"/>
      <c r="OUJ9" s="877"/>
      <c r="OUK9" s="876"/>
      <c r="OUL9" s="876"/>
      <c r="OUM9" s="876"/>
      <c r="OUN9" s="876"/>
      <c r="OUO9" s="876"/>
      <c r="OUP9" s="876"/>
      <c r="OUQ9" s="877"/>
      <c r="OUR9" s="876"/>
      <c r="OUS9" s="876"/>
      <c r="OUT9" s="876"/>
      <c r="OUU9" s="876"/>
      <c r="OUV9" s="876"/>
      <c r="OUW9" s="876"/>
      <c r="OUX9" s="877"/>
      <c r="OUY9" s="876"/>
      <c r="OUZ9" s="876"/>
      <c r="OVA9" s="876"/>
      <c r="OVB9" s="876"/>
      <c r="OVC9" s="876"/>
      <c r="OVD9" s="876"/>
      <c r="OVE9" s="877"/>
      <c r="OVF9" s="876"/>
      <c r="OVG9" s="876"/>
      <c r="OVH9" s="876"/>
      <c r="OVI9" s="876"/>
      <c r="OVJ9" s="876"/>
      <c r="OVK9" s="876"/>
      <c r="OVL9" s="877"/>
      <c r="OVM9" s="876"/>
      <c r="OVN9" s="876"/>
      <c r="OVO9" s="876"/>
      <c r="OVP9" s="876"/>
      <c r="OVQ9" s="876"/>
      <c r="OVR9" s="876"/>
      <c r="OVS9" s="877"/>
      <c r="OVT9" s="876"/>
      <c r="OVU9" s="876"/>
      <c r="OVV9" s="876"/>
      <c r="OVW9" s="876"/>
      <c r="OVX9" s="876"/>
      <c r="OVY9" s="876"/>
      <c r="OVZ9" s="877"/>
      <c r="OWA9" s="876"/>
      <c r="OWB9" s="876"/>
      <c r="OWC9" s="876"/>
      <c r="OWD9" s="876"/>
      <c r="OWE9" s="876"/>
      <c r="OWF9" s="876"/>
      <c r="OWG9" s="877"/>
      <c r="OWH9" s="876"/>
      <c r="OWI9" s="876"/>
      <c r="OWJ9" s="876"/>
      <c r="OWK9" s="876"/>
      <c r="OWL9" s="876"/>
      <c r="OWM9" s="876"/>
      <c r="OWN9" s="877"/>
      <c r="OWO9" s="876"/>
      <c r="OWP9" s="876"/>
      <c r="OWQ9" s="876"/>
      <c r="OWR9" s="876"/>
      <c r="OWS9" s="876"/>
      <c r="OWT9" s="876"/>
      <c r="OWU9" s="877"/>
      <c r="OWV9" s="876"/>
      <c r="OWW9" s="876"/>
      <c r="OWX9" s="876"/>
      <c r="OWY9" s="876"/>
      <c r="OWZ9" s="876"/>
      <c r="OXA9" s="876"/>
      <c r="OXB9" s="877"/>
      <c r="OXC9" s="876"/>
      <c r="OXD9" s="876"/>
      <c r="OXE9" s="876"/>
      <c r="OXF9" s="876"/>
      <c r="OXG9" s="876"/>
      <c r="OXH9" s="876"/>
      <c r="OXI9" s="877"/>
      <c r="OXJ9" s="876"/>
      <c r="OXK9" s="876"/>
      <c r="OXL9" s="876"/>
      <c r="OXM9" s="876"/>
      <c r="OXN9" s="876"/>
      <c r="OXO9" s="876"/>
      <c r="OXP9" s="877"/>
      <c r="OXQ9" s="876"/>
      <c r="OXR9" s="876"/>
      <c r="OXS9" s="876"/>
      <c r="OXT9" s="876"/>
      <c r="OXU9" s="876"/>
      <c r="OXV9" s="876"/>
      <c r="OXW9" s="877"/>
      <c r="OXX9" s="876"/>
      <c r="OXY9" s="876"/>
      <c r="OXZ9" s="876"/>
      <c r="OYA9" s="876"/>
      <c r="OYB9" s="876"/>
      <c r="OYC9" s="876"/>
      <c r="OYD9" s="877"/>
      <c r="OYE9" s="876"/>
      <c r="OYF9" s="876"/>
      <c r="OYG9" s="876"/>
      <c r="OYH9" s="876"/>
      <c r="OYI9" s="876"/>
      <c r="OYJ9" s="876"/>
      <c r="OYK9" s="877"/>
      <c r="OYL9" s="876"/>
      <c r="OYM9" s="876"/>
      <c r="OYN9" s="876"/>
      <c r="OYO9" s="876"/>
      <c r="OYP9" s="876"/>
      <c r="OYQ9" s="876"/>
      <c r="OYR9" s="877"/>
      <c r="OYS9" s="876"/>
      <c r="OYT9" s="876"/>
      <c r="OYU9" s="876"/>
      <c r="OYV9" s="876"/>
      <c r="OYW9" s="876"/>
      <c r="OYX9" s="876"/>
      <c r="OYY9" s="877"/>
      <c r="OYZ9" s="876"/>
      <c r="OZA9" s="876"/>
      <c r="OZB9" s="876"/>
      <c r="OZC9" s="876"/>
      <c r="OZD9" s="876"/>
      <c r="OZE9" s="876"/>
      <c r="OZF9" s="877"/>
      <c r="OZG9" s="876"/>
      <c r="OZH9" s="876"/>
      <c r="OZI9" s="876"/>
      <c r="OZJ9" s="876"/>
      <c r="OZK9" s="876"/>
      <c r="OZL9" s="876"/>
      <c r="OZM9" s="877"/>
      <c r="OZN9" s="876"/>
      <c r="OZO9" s="876"/>
      <c r="OZP9" s="876"/>
      <c r="OZQ9" s="876"/>
      <c r="OZR9" s="876"/>
      <c r="OZS9" s="876"/>
      <c r="OZT9" s="877"/>
      <c r="OZU9" s="876"/>
      <c r="OZV9" s="876"/>
      <c r="OZW9" s="876"/>
      <c r="OZX9" s="876"/>
      <c r="OZY9" s="876"/>
      <c r="OZZ9" s="876"/>
      <c r="PAA9" s="877"/>
      <c r="PAB9" s="876"/>
      <c r="PAC9" s="876"/>
      <c r="PAD9" s="876"/>
      <c r="PAE9" s="876"/>
      <c r="PAF9" s="876"/>
      <c r="PAG9" s="876"/>
      <c r="PAH9" s="877"/>
      <c r="PAI9" s="876"/>
      <c r="PAJ9" s="876"/>
      <c r="PAK9" s="876"/>
      <c r="PAL9" s="876"/>
      <c r="PAM9" s="876"/>
      <c r="PAN9" s="876"/>
      <c r="PAO9" s="877"/>
      <c r="PAP9" s="876"/>
      <c r="PAQ9" s="876"/>
      <c r="PAR9" s="876"/>
      <c r="PAS9" s="876"/>
      <c r="PAT9" s="876"/>
      <c r="PAU9" s="876"/>
      <c r="PAV9" s="877"/>
      <c r="PAW9" s="876"/>
      <c r="PAX9" s="876"/>
      <c r="PAY9" s="876"/>
      <c r="PAZ9" s="876"/>
      <c r="PBA9" s="876"/>
      <c r="PBB9" s="876"/>
      <c r="PBC9" s="877"/>
      <c r="PBD9" s="876"/>
      <c r="PBE9" s="876"/>
      <c r="PBF9" s="876"/>
      <c r="PBG9" s="876"/>
      <c r="PBH9" s="876"/>
      <c r="PBI9" s="876"/>
      <c r="PBJ9" s="877"/>
      <c r="PBK9" s="876"/>
      <c r="PBL9" s="876"/>
      <c r="PBM9" s="876"/>
      <c r="PBN9" s="876"/>
      <c r="PBO9" s="876"/>
      <c r="PBP9" s="876"/>
      <c r="PBQ9" s="877"/>
      <c r="PBR9" s="876"/>
      <c r="PBS9" s="876"/>
      <c r="PBT9" s="876"/>
      <c r="PBU9" s="876"/>
      <c r="PBV9" s="876"/>
      <c r="PBW9" s="876"/>
      <c r="PBX9" s="877"/>
      <c r="PBY9" s="876"/>
      <c r="PBZ9" s="876"/>
      <c r="PCA9" s="876"/>
      <c r="PCB9" s="876"/>
      <c r="PCC9" s="876"/>
      <c r="PCD9" s="876"/>
      <c r="PCE9" s="877"/>
      <c r="PCF9" s="876"/>
      <c r="PCG9" s="876"/>
      <c r="PCH9" s="876"/>
      <c r="PCI9" s="876"/>
      <c r="PCJ9" s="876"/>
      <c r="PCK9" s="876"/>
      <c r="PCL9" s="877"/>
      <c r="PCM9" s="876"/>
      <c r="PCN9" s="876"/>
      <c r="PCO9" s="876"/>
      <c r="PCP9" s="876"/>
      <c r="PCQ9" s="876"/>
      <c r="PCR9" s="876"/>
      <c r="PCS9" s="877"/>
      <c r="PCT9" s="876"/>
      <c r="PCU9" s="876"/>
      <c r="PCV9" s="876"/>
      <c r="PCW9" s="876"/>
      <c r="PCX9" s="876"/>
      <c r="PCY9" s="876"/>
      <c r="PCZ9" s="877"/>
      <c r="PDA9" s="876"/>
      <c r="PDB9" s="876"/>
      <c r="PDC9" s="876"/>
      <c r="PDD9" s="876"/>
      <c r="PDE9" s="876"/>
      <c r="PDF9" s="876"/>
      <c r="PDG9" s="877"/>
      <c r="PDH9" s="876"/>
      <c r="PDI9" s="876"/>
      <c r="PDJ9" s="876"/>
      <c r="PDK9" s="876"/>
      <c r="PDL9" s="876"/>
      <c r="PDM9" s="876"/>
      <c r="PDN9" s="877"/>
      <c r="PDO9" s="876"/>
      <c r="PDP9" s="876"/>
      <c r="PDQ9" s="876"/>
      <c r="PDR9" s="876"/>
      <c r="PDS9" s="876"/>
      <c r="PDT9" s="876"/>
      <c r="PDU9" s="877"/>
      <c r="PDV9" s="876"/>
      <c r="PDW9" s="876"/>
      <c r="PDX9" s="876"/>
      <c r="PDY9" s="876"/>
      <c r="PDZ9" s="876"/>
      <c r="PEA9" s="876"/>
      <c r="PEB9" s="877"/>
      <c r="PEC9" s="876"/>
      <c r="PED9" s="876"/>
      <c r="PEE9" s="876"/>
      <c r="PEF9" s="876"/>
      <c r="PEG9" s="876"/>
      <c r="PEH9" s="876"/>
      <c r="PEI9" s="877"/>
      <c r="PEJ9" s="876"/>
      <c r="PEK9" s="876"/>
      <c r="PEL9" s="876"/>
      <c r="PEM9" s="876"/>
      <c r="PEN9" s="876"/>
      <c r="PEO9" s="876"/>
      <c r="PEP9" s="877"/>
      <c r="PEQ9" s="876"/>
      <c r="PER9" s="876"/>
      <c r="PES9" s="876"/>
      <c r="PET9" s="876"/>
      <c r="PEU9" s="876"/>
      <c r="PEV9" s="876"/>
      <c r="PEW9" s="877"/>
      <c r="PEX9" s="876"/>
      <c r="PEY9" s="876"/>
      <c r="PEZ9" s="876"/>
      <c r="PFA9" s="876"/>
      <c r="PFB9" s="876"/>
      <c r="PFC9" s="876"/>
      <c r="PFD9" s="877"/>
      <c r="PFE9" s="876"/>
      <c r="PFF9" s="876"/>
      <c r="PFG9" s="876"/>
      <c r="PFH9" s="876"/>
      <c r="PFI9" s="876"/>
      <c r="PFJ9" s="876"/>
      <c r="PFK9" s="877"/>
      <c r="PFL9" s="876"/>
      <c r="PFM9" s="876"/>
      <c r="PFN9" s="876"/>
      <c r="PFO9" s="876"/>
      <c r="PFP9" s="876"/>
      <c r="PFQ9" s="876"/>
      <c r="PFR9" s="877"/>
      <c r="PFS9" s="876"/>
      <c r="PFT9" s="876"/>
      <c r="PFU9" s="876"/>
      <c r="PFV9" s="876"/>
      <c r="PFW9" s="876"/>
      <c r="PFX9" s="876"/>
      <c r="PFY9" s="877"/>
      <c r="PFZ9" s="876"/>
      <c r="PGA9" s="876"/>
      <c r="PGB9" s="876"/>
      <c r="PGC9" s="876"/>
      <c r="PGD9" s="876"/>
      <c r="PGE9" s="876"/>
      <c r="PGF9" s="877"/>
      <c r="PGG9" s="876"/>
      <c r="PGH9" s="876"/>
      <c r="PGI9" s="876"/>
      <c r="PGJ9" s="876"/>
      <c r="PGK9" s="876"/>
      <c r="PGL9" s="876"/>
      <c r="PGM9" s="877"/>
      <c r="PGN9" s="876"/>
      <c r="PGO9" s="876"/>
      <c r="PGP9" s="876"/>
      <c r="PGQ9" s="876"/>
      <c r="PGR9" s="876"/>
      <c r="PGS9" s="876"/>
      <c r="PGT9" s="877"/>
      <c r="PGU9" s="876"/>
      <c r="PGV9" s="876"/>
      <c r="PGW9" s="876"/>
      <c r="PGX9" s="876"/>
      <c r="PGY9" s="876"/>
      <c r="PGZ9" s="876"/>
      <c r="PHA9" s="877"/>
      <c r="PHB9" s="876"/>
      <c r="PHC9" s="876"/>
      <c r="PHD9" s="876"/>
      <c r="PHE9" s="876"/>
      <c r="PHF9" s="876"/>
      <c r="PHG9" s="876"/>
      <c r="PHH9" s="877"/>
      <c r="PHI9" s="876"/>
      <c r="PHJ9" s="876"/>
      <c r="PHK9" s="876"/>
      <c r="PHL9" s="876"/>
      <c r="PHM9" s="876"/>
      <c r="PHN9" s="876"/>
      <c r="PHO9" s="877"/>
      <c r="PHP9" s="876"/>
      <c r="PHQ9" s="876"/>
      <c r="PHR9" s="876"/>
      <c r="PHS9" s="876"/>
      <c r="PHT9" s="876"/>
      <c r="PHU9" s="876"/>
      <c r="PHV9" s="877"/>
      <c r="PHW9" s="876"/>
      <c r="PHX9" s="876"/>
      <c r="PHY9" s="876"/>
      <c r="PHZ9" s="876"/>
      <c r="PIA9" s="876"/>
      <c r="PIB9" s="876"/>
      <c r="PIC9" s="877"/>
      <c r="PID9" s="876"/>
      <c r="PIE9" s="876"/>
      <c r="PIF9" s="876"/>
      <c r="PIG9" s="876"/>
      <c r="PIH9" s="876"/>
      <c r="PII9" s="876"/>
      <c r="PIJ9" s="877"/>
      <c r="PIK9" s="876"/>
      <c r="PIL9" s="876"/>
      <c r="PIM9" s="876"/>
      <c r="PIN9" s="876"/>
      <c r="PIO9" s="876"/>
      <c r="PIP9" s="876"/>
      <c r="PIQ9" s="877"/>
      <c r="PIR9" s="876"/>
      <c r="PIS9" s="876"/>
      <c r="PIT9" s="876"/>
      <c r="PIU9" s="876"/>
      <c r="PIV9" s="876"/>
      <c r="PIW9" s="876"/>
      <c r="PIX9" s="877"/>
      <c r="PIY9" s="876"/>
      <c r="PIZ9" s="876"/>
      <c r="PJA9" s="876"/>
      <c r="PJB9" s="876"/>
      <c r="PJC9" s="876"/>
      <c r="PJD9" s="876"/>
      <c r="PJE9" s="877"/>
      <c r="PJF9" s="876"/>
      <c r="PJG9" s="876"/>
      <c r="PJH9" s="876"/>
      <c r="PJI9" s="876"/>
      <c r="PJJ9" s="876"/>
      <c r="PJK9" s="876"/>
      <c r="PJL9" s="877"/>
      <c r="PJM9" s="876"/>
      <c r="PJN9" s="876"/>
      <c r="PJO9" s="876"/>
      <c r="PJP9" s="876"/>
      <c r="PJQ9" s="876"/>
      <c r="PJR9" s="876"/>
      <c r="PJS9" s="877"/>
      <c r="PJT9" s="876"/>
      <c r="PJU9" s="876"/>
      <c r="PJV9" s="876"/>
      <c r="PJW9" s="876"/>
      <c r="PJX9" s="876"/>
      <c r="PJY9" s="876"/>
      <c r="PJZ9" s="877"/>
      <c r="PKA9" s="876"/>
      <c r="PKB9" s="876"/>
      <c r="PKC9" s="876"/>
      <c r="PKD9" s="876"/>
      <c r="PKE9" s="876"/>
      <c r="PKF9" s="876"/>
      <c r="PKG9" s="877"/>
      <c r="PKH9" s="876"/>
      <c r="PKI9" s="876"/>
      <c r="PKJ9" s="876"/>
      <c r="PKK9" s="876"/>
      <c r="PKL9" s="876"/>
      <c r="PKM9" s="876"/>
      <c r="PKN9" s="877"/>
      <c r="PKO9" s="876"/>
      <c r="PKP9" s="876"/>
      <c r="PKQ9" s="876"/>
      <c r="PKR9" s="876"/>
      <c r="PKS9" s="876"/>
      <c r="PKT9" s="876"/>
      <c r="PKU9" s="877"/>
      <c r="PKV9" s="876"/>
      <c r="PKW9" s="876"/>
      <c r="PKX9" s="876"/>
      <c r="PKY9" s="876"/>
      <c r="PKZ9" s="876"/>
      <c r="PLA9" s="876"/>
      <c r="PLB9" s="877"/>
      <c r="PLC9" s="876"/>
      <c r="PLD9" s="876"/>
      <c r="PLE9" s="876"/>
      <c r="PLF9" s="876"/>
      <c r="PLG9" s="876"/>
      <c r="PLH9" s="876"/>
      <c r="PLI9" s="877"/>
      <c r="PLJ9" s="876"/>
      <c r="PLK9" s="876"/>
      <c r="PLL9" s="876"/>
      <c r="PLM9" s="876"/>
      <c r="PLN9" s="876"/>
      <c r="PLO9" s="876"/>
      <c r="PLP9" s="877"/>
      <c r="PLQ9" s="876"/>
      <c r="PLR9" s="876"/>
      <c r="PLS9" s="876"/>
      <c r="PLT9" s="876"/>
      <c r="PLU9" s="876"/>
      <c r="PLV9" s="876"/>
      <c r="PLW9" s="877"/>
      <c r="PLX9" s="876"/>
      <c r="PLY9" s="876"/>
      <c r="PLZ9" s="876"/>
      <c r="PMA9" s="876"/>
      <c r="PMB9" s="876"/>
      <c r="PMC9" s="876"/>
      <c r="PMD9" s="877"/>
      <c r="PME9" s="876"/>
      <c r="PMF9" s="876"/>
      <c r="PMG9" s="876"/>
      <c r="PMH9" s="876"/>
      <c r="PMI9" s="876"/>
      <c r="PMJ9" s="876"/>
      <c r="PMK9" s="877"/>
      <c r="PML9" s="876"/>
      <c r="PMM9" s="876"/>
      <c r="PMN9" s="876"/>
      <c r="PMO9" s="876"/>
      <c r="PMP9" s="876"/>
      <c r="PMQ9" s="876"/>
      <c r="PMR9" s="877"/>
      <c r="PMS9" s="876"/>
      <c r="PMT9" s="876"/>
      <c r="PMU9" s="876"/>
      <c r="PMV9" s="876"/>
      <c r="PMW9" s="876"/>
      <c r="PMX9" s="876"/>
      <c r="PMY9" s="877"/>
      <c r="PMZ9" s="876"/>
      <c r="PNA9" s="876"/>
      <c r="PNB9" s="876"/>
      <c r="PNC9" s="876"/>
      <c r="PND9" s="876"/>
      <c r="PNE9" s="876"/>
      <c r="PNF9" s="877"/>
      <c r="PNG9" s="876"/>
      <c r="PNH9" s="876"/>
      <c r="PNI9" s="876"/>
      <c r="PNJ9" s="876"/>
      <c r="PNK9" s="876"/>
      <c r="PNL9" s="876"/>
      <c r="PNM9" s="877"/>
      <c r="PNN9" s="876"/>
      <c r="PNO9" s="876"/>
      <c r="PNP9" s="876"/>
      <c r="PNQ9" s="876"/>
      <c r="PNR9" s="876"/>
      <c r="PNS9" s="876"/>
      <c r="PNT9" s="877"/>
      <c r="PNU9" s="876"/>
      <c r="PNV9" s="876"/>
      <c r="PNW9" s="876"/>
      <c r="PNX9" s="876"/>
      <c r="PNY9" s="876"/>
      <c r="PNZ9" s="876"/>
      <c r="POA9" s="877"/>
      <c r="POB9" s="876"/>
      <c r="POC9" s="876"/>
      <c r="POD9" s="876"/>
      <c r="POE9" s="876"/>
      <c r="POF9" s="876"/>
      <c r="POG9" s="876"/>
      <c r="POH9" s="877"/>
      <c r="POI9" s="876"/>
      <c r="POJ9" s="876"/>
      <c r="POK9" s="876"/>
      <c r="POL9" s="876"/>
      <c r="POM9" s="876"/>
      <c r="PON9" s="876"/>
      <c r="POO9" s="877"/>
      <c r="POP9" s="876"/>
      <c r="POQ9" s="876"/>
      <c r="POR9" s="876"/>
      <c r="POS9" s="876"/>
      <c r="POT9" s="876"/>
      <c r="POU9" s="876"/>
      <c r="POV9" s="877"/>
      <c r="POW9" s="876"/>
      <c r="POX9" s="876"/>
      <c r="POY9" s="876"/>
      <c r="POZ9" s="876"/>
      <c r="PPA9" s="876"/>
      <c r="PPB9" s="876"/>
      <c r="PPC9" s="877"/>
      <c r="PPD9" s="876"/>
      <c r="PPE9" s="876"/>
      <c r="PPF9" s="876"/>
      <c r="PPG9" s="876"/>
      <c r="PPH9" s="876"/>
      <c r="PPI9" s="876"/>
      <c r="PPJ9" s="877"/>
      <c r="PPK9" s="876"/>
      <c r="PPL9" s="876"/>
      <c r="PPM9" s="876"/>
      <c r="PPN9" s="876"/>
      <c r="PPO9" s="876"/>
      <c r="PPP9" s="876"/>
      <c r="PPQ9" s="877"/>
      <c r="PPR9" s="876"/>
      <c r="PPS9" s="876"/>
      <c r="PPT9" s="876"/>
      <c r="PPU9" s="876"/>
      <c r="PPV9" s="876"/>
      <c r="PPW9" s="876"/>
      <c r="PPX9" s="877"/>
      <c r="PPY9" s="876"/>
      <c r="PPZ9" s="876"/>
      <c r="PQA9" s="876"/>
      <c r="PQB9" s="876"/>
      <c r="PQC9" s="876"/>
      <c r="PQD9" s="876"/>
      <c r="PQE9" s="877"/>
      <c r="PQF9" s="876"/>
      <c r="PQG9" s="876"/>
      <c r="PQH9" s="876"/>
      <c r="PQI9" s="876"/>
      <c r="PQJ9" s="876"/>
      <c r="PQK9" s="876"/>
      <c r="PQL9" s="877"/>
      <c r="PQM9" s="876"/>
      <c r="PQN9" s="876"/>
      <c r="PQO9" s="876"/>
      <c r="PQP9" s="876"/>
      <c r="PQQ9" s="876"/>
      <c r="PQR9" s="876"/>
      <c r="PQS9" s="877"/>
      <c r="PQT9" s="876"/>
      <c r="PQU9" s="876"/>
      <c r="PQV9" s="876"/>
      <c r="PQW9" s="876"/>
      <c r="PQX9" s="876"/>
      <c r="PQY9" s="876"/>
      <c r="PQZ9" s="877"/>
      <c r="PRA9" s="876"/>
      <c r="PRB9" s="876"/>
      <c r="PRC9" s="876"/>
      <c r="PRD9" s="876"/>
      <c r="PRE9" s="876"/>
      <c r="PRF9" s="876"/>
      <c r="PRG9" s="877"/>
      <c r="PRH9" s="876"/>
      <c r="PRI9" s="876"/>
      <c r="PRJ9" s="876"/>
      <c r="PRK9" s="876"/>
      <c r="PRL9" s="876"/>
      <c r="PRM9" s="876"/>
      <c r="PRN9" s="877"/>
      <c r="PRO9" s="876"/>
      <c r="PRP9" s="876"/>
      <c r="PRQ9" s="876"/>
      <c r="PRR9" s="876"/>
      <c r="PRS9" s="876"/>
      <c r="PRT9" s="876"/>
      <c r="PRU9" s="877"/>
      <c r="PRV9" s="876"/>
      <c r="PRW9" s="876"/>
      <c r="PRX9" s="876"/>
      <c r="PRY9" s="876"/>
      <c r="PRZ9" s="876"/>
      <c r="PSA9" s="876"/>
      <c r="PSB9" s="877"/>
      <c r="PSC9" s="876"/>
      <c r="PSD9" s="876"/>
      <c r="PSE9" s="876"/>
      <c r="PSF9" s="876"/>
      <c r="PSG9" s="876"/>
      <c r="PSH9" s="876"/>
      <c r="PSI9" s="877"/>
      <c r="PSJ9" s="876"/>
      <c r="PSK9" s="876"/>
      <c r="PSL9" s="876"/>
      <c r="PSM9" s="876"/>
      <c r="PSN9" s="876"/>
      <c r="PSO9" s="876"/>
      <c r="PSP9" s="877"/>
      <c r="PSQ9" s="876"/>
      <c r="PSR9" s="876"/>
      <c r="PSS9" s="876"/>
      <c r="PST9" s="876"/>
      <c r="PSU9" s="876"/>
      <c r="PSV9" s="876"/>
      <c r="PSW9" s="877"/>
      <c r="PSX9" s="876"/>
      <c r="PSY9" s="876"/>
      <c r="PSZ9" s="876"/>
      <c r="PTA9" s="876"/>
      <c r="PTB9" s="876"/>
      <c r="PTC9" s="876"/>
      <c r="PTD9" s="877"/>
      <c r="PTE9" s="876"/>
      <c r="PTF9" s="876"/>
      <c r="PTG9" s="876"/>
      <c r="PTH9" s="876"/>
      <c r="PTI9" s="876"/>
      <c r="PTJ9" s="876"/>
      <c r="PTK9" s="877"/>
      <c r="PTL9" s="876"/>
      <c r="PTM9" s="876"/>
      <c r="PTN9" s="876"/>
      <c r="PTO9" s="876"/>
      <c r="PTP9" s="876"/>
      <c r="PTQ9" s="876"/>
      <c r="PTR9" s="877"/>
      <c r="PTS9" s="876"/>
      <c r="PTT9" s="876"/>
      <c r="PTU9" s="876"/>
      <c r="PTV9" s="876"/>
      <c r="PTW9" s="876"/>
      <c r="PTX9" s="876"/>
      <c r="PTY9" s="877"/>
      <c r="PTZ9" s="876"/>
      <c r="PUA9" s="876"/>
      <c r="PUB9" s="876"/>
      <c r="PUC9" s="876"/>
      <c r="PUD9" s="876"/>
      <c r="PUE9" s="876"/>
      <c r="PUF9" s="877"/>
      <c r="PUG9" s="876"/>
      <c r="PUH9" s="876"/>
      <c r="PUI9" s="876"/>
      <c r="PUJ9" s="876"/>
      <c r="PUK9" s="876"/>
      <c r="PUL9" s="876"/>
      <c r="PUM9" s="877"/>
      <c r="PUN9" s="876"/>
      <c r="PUO9" s="876"/>
      <c r="PUP9" s="876"/>
      <c r="PUQ9" s="876"/>
      <c r="PUR9" s="876"/>
      <c r="PUS9" s="876"/>
      <c r="PUT9" s="877"/>
      <c r="PUU9" s="876"/>
      <c r="PUV9" s="876"/>
      <c r="PUW9" s="876"/>
      <c r="PUX9" s="876"/>
      <c r="PUY9" s="876"/>
      <c r="PUZ9" s="876"/>
      <c r="PVA9" s="877"/>
      <c r="PVB9" s="876"/>
      <c r="PVC9" s="876"/>
      <c r="PVD9" s="876"/>
      <c r="PVE9" s="876"/>
      <c r="PVF9" s="876"/>
      <c r="PVG9" s="876"/>
      <c r="PVH9" s="877"/>
      <c r="PVI9" s="876"/>
      <c r="PVJ9" s="876"/>
      <c r="PVK9" s="876"/>
      <c r="PVL9" s="876"/>
      <c r="PVM9" s="876"/>
      <c r="PVN9" s="876"/>
      <c r="PVO9" s="877"/>
      <c r="PVP9" s="876"/>
      <c r="PVQ9" s="876"/>
      <c r="PVR9" s="876"/>
      <c r="PVS9" s="876"/>
      <c r="PVT9" s="876"/>
      <c r="PVU9" s="876"/>
      <c r="PVV9" s="877"/>
      <c r="PVW9" s="876"/>
      <c r="PVX9" s="876"/>
      <c r="PVY9" s="876"/>
      <c r="PVZ9" s="876"/>
      <c r="PWA9" s="876"/>
      <c r="PWB9" s="876"/>
      <c r="PWC9" s="877"/>
      <c r="PWD9" s="876"/>
      <c r="PWE9" s="876"/>
      <c r="PWF9" s="876"/>
      <c r="PWG9" s="876"/>
      <c r="PWH9" s="876"/>
      <c r="PWI9" s="876"/>
      <c r="PWJ9" s="877"/>
      <c r="PWK9" s="876"/>
      <c r="PWL9" s="876"/>
      <c r="PWM9" s="876"/>
      <c r="PWN9" s="876"/>
      <c r="PWO9" s="876"/>
      <c r="PWP9" s="876"/>
      <c r="PWQ9" s="877"/>
      <c r="PWR9" s="876"/>
      <c r="PWS9" s="876"/>
      <c r="PWT9" s="876"/>
      <c r="PWU9" s="876"/>
      <c r="PWV9" s="876"/>
      <c r="PWW9" s="876"/>
      <c r="PWX9" s="877"/>
      <c r="PWY9" s="876"/>
      <c r="PWZ9" s="876"/>
      <c r="PXA9" s="876"/>
      <c r="PXB9" s="876"/>
      <c r="PXC9" s="876"/>
      <c r="PXD9" s="876"/>
      <c r="PXE9" s="877"/>
      <c r="PXF9" s="876"/>
      <c r="PXG9" s="876"/>
      <c r="PXH9" s="876"/>
      <c r="PXI9" s="876"/>
      <c r="PXJ9" s="876"/>
      <c r="PXK9" s="876"/>
      <c r="PXL9" s="877"/>
      <c r="PXM9" s="876"/>
      <c r="PXN9" s="876"/>
      <c r="PXO9" s="876"/>
      <c r="PXP9" s="876"/>
      <c r="PXQ9" s="876"/>
      <c r="PXR9" s="876"/>
      <c r="PXS9" s="877"/>
      <c r="PXT9" s="876"/>
      <c r="PXU9" s="876"/>
      <c r="PXV9" s="876"/>
      <c r="PXW9" s="876"/>
      <c r="PXX9" s="876"/>
      <c r="PXY9" s="876"/>
      <c r="PXZ9" s="877"/>
      <c r="PYA9" s="876"/>
      <c r="PYB9" s="876"/>
      <c r="PYC9" s="876"/>
      <c r="PYD9" s="876"/>
      <c r="PYE9" s="876"/>
      <c r="PYF9" s="876"/>
      <c r="PYG9" s="877"/>
      <c r="PYH9" s="876"/>
      <c r="PYI9" s="876"/>
      <c r="PYJ9" s="876"/>
      <c r="PYK9" s="876"/>
      <c r="PYL9" s="876"/>
      <c r="PYM9" s="876"/>
      <c r="PYN9" s="877"/>
      <c r="PYO9" s="876"/>
      <c r="PYP9" s="876"/>
      <c r="PYQ9" s="876"/>
      <c r="PYR9" s="876"/>
      <c r="PYS9" s="876"/>
      <c r="PYT9" s="876"/>
      <c r="PYU9" s="877"/>
      <c r="PYV9" s="876"/>
      <c r="PYW9" s="876"/>
      <c r="PYX9" s="876"/>
      <c r="PYY9" s="876"/>
      <c r="PYZ9" s="876"/>
      <c r="PZA9" s="876"/>
      <c r="PZB9" s="877"/>
      <c r="PZC9" s="876"/>
      <c r="PZD9" s="876"/>
      <c r="PZE9" s="876"/>
      <c r="PZF9" s="876"/>
      <c r="PZG9" s="876"/>
      <c r="PZH9" s="876"/>
      <c r="PZI9" s="877"/>
      <c r="PZJ9" s="876"/>
      <c r="PZK9" s="876"/>
      <c r="PZL9" s="876"/>
      <c r="PZM9" s="876"/>
      <c r="PZN9" s="876"/>
      <c r="PZO9" s="876"/>
      <c r="PZP9" s="877"/>
      <c r="PZQ9" s="876"/>
      <c r="PZR9" s="876"/>
      <c r="PZS9" s="876"/>
      <c r="PZT9" s="876"/>
      <c r="PZU9" s="876"/>
      <c r="PZV9" s="876"/>
      <c r="PZW9" s="877"/>
      <c r="PZX9" s="876"/>
      <c r="PZY9" s="876"/>
      <c r="PZZ9" s="876"/>
      <c r="QAA9" s="876"/>
      <c r="QAB9" s="876"/>
      <c r="QAC9" s="876"/>
      <c r="QAD9" s="877"/>
      <c r="QAE9" s="876"/>
      <c r="QAF9" s="876"/>
      <c r="QAG9" s="876"/>
      <c r="QAH9" s="876"/>
      <c r="QAI9" s="876"/>
      <c r="QAJ9" s="876"/>
      <c r="QAK9" s="877"/>
      <c r="QAL9" s="876"/>
      <c r="QAM9" s="876"/>
      <c r="QAN9" s="876"/>
      <c r="QAO9" s="876"/>
      <c r="QAP9" s="876"/>
      <c r="QAQ9" s="876"/>
      <c r="QAR9" s="877"/>
      <c r="QAS9" s="876"/>
      <c r="QAT9" s="876"/>
      <c r="QAU9" s="876"/>
      <c r="QAV9" s="876"/>
      <c r="QAW9" s="876"/>
      <c r="QAX9" s="876"/>
      <c r="QAY9" s="877"/>
      <c r="QAZ9" s="876"/>
      <c r="QBA9" s="876"/>
      <c r="QBB9" s="876"/>
      <c r="QBC9" s="876"/>
      <c r="QBD9" s="876"/>
      <c r="QBE9" s="876"/>
      <c r="QBF9" s="877"/>
      <c r="QBG9" s="876"/>
      <c r="QBH9" s="876"/>
      <c r="QBI9" s="876"/>
      <c r="QBJ9" s="876"/>
      <c r="QBK9" s="876"/>
      <c r="QBL9" s="876"/>
      <c r="QBM9" s="877"/>
      <c r="QBN9" s="876"/>
      <c r="QBO9" s="876"/>
      <c r="QBP9" s="876"/>
      <c r="QBQ9" s="876"/>
      <c r="QBR9" s="876"/>
      <c r="QBS9" s="876"/>
      <c r="QBT9" s="877"/>
      <c r="QBU9" s="876"/>
      <c r="QBV9" s="876"/>
      <c r="QBW9" s="876"/>
      <c r="QBX9" s="876"/>
      <c r="QBY9" s="876"/>
      <c r="QBZ9" s="876"/>
      <c r="QCA9" s="877"/>
      <c r="QCB9" s="876"/>
      <c r="QCC9" s="876"/>
      <c r="QCD9" s="876"/>
      <c r="QCE9" s="876"/>
      <c r="QCF9" s="876"/>
      <c r="QCG9" s="876"/>
      <c r="QCH9" s="877"/>
      <c r="QCI9" s="876"/>
      <c r="QCJ9" s="876"/>
      <c r="QCK9" s="876"/>
      <c r="QCL9" s="876"/>
      <c r="QCM9" s="876"/>
      <c r="QCN9" s="876"/>
      <c r="QCO9" s="877"/>
      <c r="QCP9" s="876"/>
      <c r="QCQ9" s="876"/>
      <c r="QCR9" s="876"/>
      <c r="QCS9" s="876"/>
      <c r="QCT9" s="876"/>
      <c r="QCU9" s="876"/>
      <c r="QCV9" s="877"/>
      <c r="QCW9" s="876"/>
      <c r="QCX9" s="876"/>
      <c r="QCY9" s="876"/>
      <c r="QCZ9" s="876"/>
      <c r="QDA9" s="876"/>
      <c r="QDB9" s="876"/>
      <c r="QDC9" s="877"/>
      <c r="QDD9" s="876"/>
      <c r="QDE9" s="876"/>
      <c r="QDF9" s="876"/>
      <c r="QDG9" s="876"/>
      <c r="QDH9" s="876"/>
      <c r="QDI9" s="876"/>
      <c r="QDJ9" s="877"/>
      <c r="QDK9" s="876"/>
      <c r="QDL9" s="876"/>
      <c r="QDM9" s="876"/>
      <c r="QDN9" s="876"/>
      <c r="QDO9" s="876"/>
      <c r="QDP9" s="876"/>
      <c r="QDQ9" s="877"/>
      <c r="QDR9" s="876"/>
      <c r="QDS9" s="876"/>
      <c r="QDT9" s="876"/>
      <c r="QDU9" s="876"/>
      <c r="QDV9" s="876"/>
      <c r="QDW9" s="876"/>
      <c r="QDX9" s="877"/>
      <c r="QDY9" s="876"/>
      <c r="QDZ9" s="876"/>
      <c r="QEA9" s="876"/>
      <c r="QEB9" s="876"/>
      <c r="QEC9" s="876"/>
      <c r="QED9" s="876"/>
      <c r="QEE9" s="877"/>
      <c r="QEF9" s="876"/>
      <c r="QEG9" s="876"/>
      <c r="QEH9" s="876"/>
      <c r="QEI9" s="876"/>
      <c r="QEJ9" s="876"/>
      <c r="QEK9" s="876"/>
      <c r="QEL9" s="877"/>
      <c r="QEM9" s="876"/>
      <c r="QEN9" s="876"/>
      <c r="QEO9" s="876"/>
      <c r="QEP9" s="876"/>
      <c r="QEQ9" s="876"/>
      <c r="QER9" s="876"/>
      <c r="QES9" s="877"/>
      <c r="QET9" s="876"/>
      <c r="QEU9" s="876"/>
      <c r="QEV9" s="876"/>
      <c r="QEW9" s="876"/>
      <c r="QEX9" s="876"/>
      <c r="QEY9" s="876"/>
      <c r="QEZ9" s="877"/>
      <c r="QFA9" s="876"/>
      <c r="QFB9" s="876"/>
      <c r="QFC9" s="876"/>
      <c r="QFD9" s="876"/>
      <c r="QFE9" s="876"/>
      <c r="QFF9" s="876"/>
      <c r="QFG9" s="877"/>
      <c r="QFH9" s="876"/>
      <c r="QFI9" s="876"/>
      <c r="QFJ9" s="876"/>
      <c r="QFK9" s="876"/>
      <c r="QFL9" s="876"/>
      <c r="QFM9" s="876"/>
      <c r="QFN9" s="877"/>
      <c r="QFO9" s="876"/>
      <c r="QFP9" s="876"/>
      <c r="QFQ9" s="876"/>
      <c r="QFR9" s="876"/>
      <c r="QFS9" s="876"/>
      <c r="QFT9" s="876"/>
      <c r="QFU9" s="877"/>
      <c r="QFV9" s="876"/>
      <c r="QFW9" s="876"/>
      <c r="QFX9" s="876"/>
      <c r="QFY9" s="876"/>
      <c r="QFZ9" s="876"/>
      <c r="QGA9" s="876"/>
      <c r="QGB9" s="877"/>
      <c r="QGC9" s="876"/>
      <c r="QGD9" s="876"/>
      <c r="QGE9" s="876"/>
      <c r="QGF9" s="876"/>
      <c r="QGG9" s="876"/>
      <c r="QGH9" s="876"/>
      <c r="QGI9" s="877"/>
      <c r="QGJ9" s="876"/>
      <c r="QGK9" s="876"/>
      <c r="QGL9" s="876"/>
      <c r="QGM9" s="876"/>
      <c r="QGN9" s="876"/>
      <c r="QGO9" s="876"/>
      <c r="QGP9" s="877"/>
      <c r="QGQ9" s="876"/>
      <c r="QGR9" s="876"/>
      <c r="QGS9" s="876"/>
      <c r="QGT9" s="876"/>
      <c r="QGU9" s="876"/>
      <c r="QGV9" s="876"/>
      <c r="QGW9" s="877"/>
      <c r="QGX9" s="876"/>
      <c r="QGY9" s="876"/>
      <c r="QGZ9" s="876"/>
      <c r="QHA9" s="876"/>
      <c r="QHB9" s="876"/>
      <c r="QHC9" s="876"/>
      <c r="QHD9" s="877"/>
      <c r="QHE9" s="876"/>
      <c r="QHF9" s="876"/>
      <c r="QHG9" s="876"/>
      <c r="QHH9" s="876"/>
      <c r="QHI9" s="876"/>
      <c r="QHJ9" s="876"/>
      <c r="QHK9" s="877"/>
      <c r="QHL9" s="876"/>
      <c r="QHM9" s="876"/>
      <c r="QHN9" s="876"/>
      <c r="QHO9" s="876"/>
      <c r="QHP9" s="876"/>
      <c r="QHQ9" s="876"/>
      <c r="QHR9" s="877"/>
      <c r="QHS9" s="876"/>
      <c r="QHT9" s="876"/>
      <c r="QHU9" s="876"/>
      <c r="QHV9" s="876"/>
      <c r="QHW9" s="876"/>
      <c r="QHX9" s="876"/>
      <c r="QHY9" s="877"/>
      <c r="QHZ9" s="876"/>
      <c r="QIA9" s="876"/>
      <c r="QIB9" s="876"/>
      <c r="QIC9" s="876"/>
      <c r="QID9" s="876"/>
      <c r="QIE9" s="876"/>
      <c r="QIF9" s="877"/>
      <c r="QIG9" s="876"/>
      <c r="QIH9" s="876"/>
      <c r="QII9" s="876"/>
      <c r="QIJ9" s="876"/>
      <c r="QIK9" s="876"/>
      <c r="QIL9" s="876"/>
      <c r="QIM9" s="877"/>
      <c r="QIN9" s="876"/>
      <c r="QIO9" s="876"/>
      <c r="QIP9" s="876"/>
      <c r="QIQ9" s="876"/>
      <c r="QIR9" s="876"/>
      <c r="QIS9" s="876"/>
      <c r="QIT9" s="877"/>
      <c r="QIU9" s="876"/>
      <c r="QIV9" s="876"/>
      <c r="QIW9" s="876"/>
      <c r="QIX9" s="876"/>
      <c r="QIY9" s="876"/>
      <c r="QIZ9" s="876"/>
      <c r="QJA9" s="877"/>
      <c r="QJB9" s="876"/>
      <c r="QJC9" s="876"/>
      <c r="QJD9" s="876"/>
      <c r="QJE9" s="876"/>
      <c r="QJF9" s="876"/>
      <c r="QJG9" s="876"/>
      <c r="QJH9" s="877"/>
      <c r="QJI9" s="876"/>
      <c r="QJJ9" s="876"/>
      <c r="QJK9" s="876"/>
      <c r="QJL9" s="876"/>
      <c r="QJM9" s="876"/>
      <c r="QJN9" s="876"/>
      <c r="QJO9" s="877"/>
      <c r="QJP9" s="876"/>
      <c r="QJQ9" s="876"/>
      <c r="QJR9" s="876"/>
      <c r="QJS9" s="876"/>
      <c r="QJT9" s="876"/>
      <c r="QJU9" s="876"/>
      <c r="QJV9" s="877"/>
      <c r="QJW9" s="876"/>
      <c r="QJX9" s="876"/>
      <c r="QJY9" s="876"/>
      <c r="QJZ9" s="876"/>
      <c r="QKA9" s="876"/>
      <c r="QKB9" s="876"/>
      <c r="QKC9" s="877"/>
      <c r="QKD9" s="876"/>
      <c r="QKE9" s="876"/>
      <c r="QKF9" s="876"/>
      <c r="QKG9" s="876"/>
      <c r="QKH9" s="876"/>
      <c r="QKI9" s="876"/>
      <c r="QKJ9" s="877"/>
      <c r="QKK9" s="876"/>
      <c r="QKL9" s="876"/>
      <c r="QKM9" s="876"/>
      <c r="QKN9" s="876"/>
      <c r="QKO9" s="876"/>
      <c r="QKP9" s="876"/>
      <c r="QKQ9" s="877"/>
      <c r="QKR9" s="876"/>
      <c r="QKS9" s="876"/>
      <c r="QKT9" s="876"/>
      <c r="QKU9" s="876"/>
      <c r="QKV9" s="876"/>
      <c r="QKW9" s="876"/>
      <c r="QKX9" s="877"/>
      <c r="QKY9" s="876"/>
      <c r="QKZ9" s="876"/>
      <c r="QLA9" s="876"/>
      <c r="QLB9" s="876"/>
      <c r="QLC9" s="876"/>
      <c r="QLD9" s="876"/>
      <c r="QLE9" s="877"/>
      <c r="QLF9" s="876"/>
      <c r="QLG9" s="876"/>
      <c r="QLH9" s="876"/>
      <c r="QLI9" s="876"/>
      <c r="QLJ9" s="876"/>
      <c r="QLK9" s="876"/>
      <c r="QLL9" s="877"/>
      <c r="QLM9" s="876"/>
      <c r="QLN9" s="876"/>
      <c r="QLO9" s="876"/>
      <c r="QLP9" s="876"/>
      <c r="QLQ9" s="876"/>
      <c r="QLR9" s="876"/>
      <c r="QLS9" s="877"/>
      <c r="QLT9" s="876"/>
      <c r="QLU9" s="876"/>
      <c r="QLV9" s="876"/>
      <c r="QLW9" s="876"/>
      <c r="QLX9" s="876"/>
      <c r="QLY9" s="876"/>
      <c r="QLZ9" s="877"/>
      <c r="QMA9" s="876"/>
      <c r="QMB9" s="876"/>
      <c r="QMC9" s="876"/>
      <c r="QMD9" s="876"/>
      <c r="QME9" s="876"/>
      <c r="QMF9" s="876"/>
      <c r="QMG9" s="877"/>
      <c r="QMH9" s="876"/>
      <c r="QMI9" s="876"/>
      <c r="QMJ9" s="876"/>
      <c r="QMK9" s="876"/>
      <c r="QML9" s="876"/>
      <c r="QMM9" s="876"/>
      <c r="QMN9" s="877"/>
      <c r="QMO9" s="876"/>
      <c r="QMP9" s="876"/>
      <c r="QMQ9" s="876"/>
      <c r="QMR9" s="876"/>
      <c r="QMS9" s="876"/>
      <c r="QMT9" s="876"/>
      <c r="QMU9" s="877"/>
      <c r="QMV9" s="876"/>
      <c r="QMW9" s="876"/>
      <c r="QMX9" s="876"/>
      <c r="QMY9" s="876"/>
      <c r="QMZ9" s="876"/>
      <c r="QNA9" s="876"/>
      <c r="QNB9" s="877"/>
      <c r="QNC9" s="876"/>
      <c r="QND9" s="876"/>
      <c r="QNE9" s="876"/>
      <c r="QNF9" s="876"/>
      <c r="QNG9" s="876"/>
      <c r="QNH9" s="876"/>
      <c r="QNI9" s="877"/>
      <c r="QNJ9" s="876"/>
      <c r="QNK9" s="876"/>
      <c r="QNL9" s="876"/>
      <c r="QNM9" s="876"/>
      <c r="QNN9" s="876"/>
      <c r="QNO9" s="876"/>
      <c r="QNP9" s="877"/>
      <c r="QNQ9" s="876"/>
      <c r="QNR9" s="876"/>
      <c r="QNS9" s="876"/>
      <c r="QNT9" s="876"/>
      <c r="QNU9" s="876"/>
      <c r="QNV9" s="876"/>
      <c r="QNW9" s="877"/>
      <c r="QNX9" s="876"/>
      <c r="QNY9" s="876"/>
      <c r="QNZ9" s="876"/>
      <c r="QOA9" s="876"/>
      <c r="QOB9" s="876"/>
      <c r="QOC9" s="876"/>
      <c r="QOD9" s="877"/>
      <c r="QOE9" s="876"/>
      <c r="QOF9" s="876"/>
      <c r="QOG9" s="876"/>
      <c r="QOH9" s="876"/>
      <c r="QOI9" s="876"/>
      <c r="QOJ9" s="876"/>
      <c r="QOK9" s="877"/>
      <c r="QOL9" s="876"/>
      <c r="QOM9" s="876"/>
      <c r="QON9" s="876"/>
      <c r="QOO9" s="876"/>
      <c r="QOP9" s="876"/>
      <c r="QOQ9" s="876"/>
      <c r="QOR9" s="877"/>
      <c r="QOS9" s="876"/>
      <c r="QOT9" s="876"/>
      <c r="QOU9" s="876"/>
      <c r="QOV9" s="876"/>
      <c r="QOW9" s="876"/>
      <c r="QOX9" s="876"/>
      <c r="QOY9" s="877"/>
      <c r="QOZ9" s="876"/>
      <c r="QPA9" s="876"/>
      <c r="QPB9" s="876"/>
      <c r="QPC9" s="876"/>
      <c r="QPD9" s="876"/>
      <c r="QPE9" s="876"/>
      <c r="QPF9" s="877"/>
      <c r="QPG9" s="876"/>
      <c r="QPH9" s="876"/>
      <c r="QPI9" s="876"/>
      <c r="QPJ9" s="876"/>
      <c r="QPK9" s="876"/>
      <c r="QPL9" s="876"/>
      <c r="QPM9" s="877"/>
      <c r="QPN9" s="876"/>
      <c r="QPO9" s="876"/>
      <c r="QPP9" s="876"/>
      <c r="QPQ9" s="876"/>
      <c r="QPR9" s="876"/>
      <c r="QPS9" s="876"/>
      <c r="QPT9" s="877"/>
      <c r="QPU9" s="876"/>
      <c r="QPV9" s="876"/>
      <c r="QPW9" s="876"/>
      <c r="QPX9" s="876"/>
      <c r="QPY9" s="876"/>
      <c r="QPZ9" s="876"/>
      <c r="QQA9" s="877"/>
      <c r="QQB9" s="876"/>
      <c r="QQC9" s="876"/>
      <c r="QQD9" s="876"/>
      <c r="QQE9" s="876"/>
      <c r="QQF9" s="876"/>
      <c r="QQG9" s="876"/>
      <c r="QQH9" s="877"/>
      <c r="QQI9" s="876"/>
      <c r="QQJ9" s="876"/>
      <c r="QQK9" s="876"/>
      <c r="QQL9" s="876"/>
      <c r="QQM9" s="876"/>
      <c r="QQN9" s="876"/>
      <c r="QQO9" s="877"/>
      <c r="QQP9" s="876"/>
      <c r="QQQ9" s="876"/>
      <c r="QQR9" s="876"/>
      <c r="QQS9" s="876"/>
      <c r="QQT9" s="876"/>
      <c r="QQU9" s="876"/>
      <c r="QQV9" s="877"/>
      <c r="QQW9" s="876"/>
      <c r="QQX9" s="876"/>
      <c r="QQY9" s="876"/>
      <c r="QQZ9" s="876"/>
      <c r="QRA9" s="876"/>
      <c r="QRB9" s="876"/>
      <c r="QRC9" s="877"/>
      <c r="QRD9" s="876"/>
      <c r="QRE9" s="876"/>
      <c r="QRF9" s="876"/>
      <c r="QRG9" s="876"/>
      <c r="QRH9" s="876"/>
      <c r="QRI9" s="876"/>
      <c r="QRJ9" s="877"/>
      <c r="QRK9" s="876"/>
      <c r="QRL9" s="876"/>
      <c r="QRM9" s="876"/>
      <c r="QRN9" s="876"/>
      <c r="QRO9" s="876"/>
      <c r="QRP9" s="876"/>
      <c r="QRQ9" s="877"/>
      <c r="QRR9" s="876"/>
      <c r="QRS9" s="876"/>
      <c r="QRT9" s="876"/>
      <c r="QRU9" s="876"/>
      <c r="QRV9" s="876"/>
      <c r="QRW9" s="876"/>
      <c r="QRX9" s="877"/>
      <c r="QRY9" s="876"/>
      <c r="QRZ9" s="876"/>
      <c r="QSA9" s="876"/>
      <c r="QSB9" s="876"/>
      <c r="QSC9" s="876"/>
      <c r="QSD9" s="876"/>
      <c r="QSE9" s="877"/>
      <c r="QSF9" s="876"/>
      <c r="QSG9" s="876"/>
      <c r="QSH9" s="876"/>
      <c r="QSI9" s="876"/>
      <c r="QSJ9" s="876"/>
      <c r="QSK9" s="876"/>
      <c r="QSL9" s="877"/>
      <c r="QSM9" s="876"/>
      <c r="QSN9" s="876"/>
      <c r="QSO9" s="876"/>
      <c r="QSP9" s="876"/>
      <c r="QSQ9" s="876"/>
      <c r="QSR9" s="876"/>
      <c r="QSS9" s="877"/>
      <c r="QST9" s="876"/>
      <c r="QSU9" s="876"/>
      <c r="QSV9" s="876"/>
      <c r="QSW9" s="876"/>
      <c r="QSX9" s="876"/>
      <c r="QSY9" s="876"/>
      <c r="QSZ9" s="877"/>
      <c r="QTA9" s="876"/>
      <c r="QTB9" s="876"/>
      <c r="QTC9" s="876"/>
      <c r="QTD9" s="876"/>
      <c r="QTE9" s="876"/>
      <c r="QTF9" s="876"/>
      <c r="QTG9" s="877"/>
      <c r="QTH9" s="876"/>
      <c r="QTI9" s="876"/>
      <c r="QTJ9" s="876"/>
      <c r="QTK9" s="876"/>
      <c r="QTL9" s="876"/>
      <c r="QTM9" s="876"/>
      <c r="QTN9" s="877"/>
      <c r="QTO9" s="876"/>
      <c r="QTP9" s="876"/>
      <c r="QTQ9" s="876"/>
      <c r="QTR9" s="876"/>
      <c r="QTS9" s="876"/>
      <c r="QTT9" s="876"/>
      <c r="QTU9" s="877"/>
      <c r="QTV9" s="876"/>
      <c r="QTW9" s="876"/>
      <c r="QTX9" s="876"/>
      <c r="QTY9" s="876"/>
      <c r="QTZ9" s="876"/>
      <c r="QUA9" s="876"/>
      <c r="QUB9" s="877"/>
      <c r="QUC9" s="876"/>
      <c r="QUD9" s="876"/>
      <c r="QUE9" s="876"/>
      <c r="QUF9" s="876"/>
      <c r="QUG9" s="876"/>
      <c r="QUH9" s="876"/>
      <c r="QUI9" s="877"/>
      <c r="QUJ9" s="876"/>
      <c r="QUK9" s="876"/>
      <c r="QUL9" s="876"/>
      <c r="QUM9" s="876"/>
      <c r="QUN9" s="876"/>
      <c r="QUO9" s="876"/>
      <c r="QUP9" s="877"/>
      <c r="QUQ9" s="876"/>
      <c r="QUR9" s="876"/>
      <c r="QUS9" s="876"/>
      <c r="QUT9" s="876"/>
      <c r="QUU9" s="876"/>
      <c r="QUV9" s="876"/>
      <c r="QUW9" s="877"/>
      <c r="QUX9" s="876"/>
      <c r="QUY9" s="876"/>
      <c r="QUZ9" s="876"/>
      <c r="QVA9" s="876"/>
      <c r="QVB9" s="876"/>
      <c r="QVC9" s="876"/>
      <c r="QVD9" s="877"/>
      <c r="QVE9" s="876"/>
      <c r="QVF9" s="876"/>
      <c r="QVG9" s="876"/>
      <c r="QVH9" s="876"/>
      <c r="QVI9" s="876"/>
      <c r="QVJ9" s="876"/>
      <c r="QVK9" s="877"/>
      <c r="QVL9" s="876"/>
      <c r="QVM9" s="876"/>
      <c r="QVN9" s="876"/>
      <c r="QVO9" s="876"/>
      <c r="QVP9" s="876"/>
      <c r="QVQ9" s="876"/>
      <c r="QVR9" s="877"/>
      <c r="QVS9" s="876"/>
      <c r="QVT9" s="876"/>
      <c r="QVU9" s="876"/>
      <c r="QVV9" s="876"/>
      <c r="QVW9" s="876"/>
      <c r="QVX9" s="876"/>
      <c r="QVY9" s="877"/>
      <c r="QVZ9" s="876"/>
      <c r="QWA9" s="876"/>
      <c r="QWB9" s="876"/>
      <c r="QWC9" s="876"/>
      <c r="QWD9" s="876"/>
      <c r="QWE9" s="876"/>
      <c r="QWF9" s="877"/>
      <c r="QWG9" s="876"/>
      <c r="QWH9" s="876"/>
      <c r="QWI9" s="876"/>
      <c r="QWJ9" s="876"/>
      <c r="QWK9" s="876"/>
      <c r="QWL9" s="876"/>
      <c r="QWM9" s="877"/>
      <c r="QWN9" s="876"/>
      <c r="QWO9" s="876"/>
      <c r="QWP9" s="876"/>
      <c r="QWQ9" s="876"/>
      <c r="QWR9" s="876"/>
      <c r="QWS9" s="876"/>
      <c r="QWT9" s="877"/>
      <c r="QWU9" s="876"/>
      <c r="QWV9" s="876"/>
      <c r="QWW9" s="876"/>
      <c r="QWX9" s="876"/>
      <c r="QWY9" s="876"/>
      <c r="QWZ9" s="876"/>
      <c r="QXA9" s="877"/>
      <c r="QXB9" s="876"/>
      <c r="QXC9" s="876"/>
      <c r="QXD9" s="876"/>
      <c r="QXE9" s="876"/>
      <c r="QXF9" s="876"/>
      <c r="QXG9" s="876"/>
      <c r="QXH9" s="877"/>
      <c r="QXI9" s="876"/>
      <c r="QXJ9" s="876"/>
      <c r="QXK9" s="876"/>
      <c r="QXL9" s="876"/>
      <c r="QXM9" s="876"/>
      <c r="QXN9" s="876"/>
      <c r="QXO9" s="877"/>
      <c r="QXP9" s="876"/>
      <c r="QXQ9" s="876"/>
      <c r="QXR9" s="876"/>
      <c r="QXS9" s="876"/>
      <c r="QXT9" s="876"/>
      <c r="QXU9" s="876"/>
      <c r="QXV9" s="877"/>
      <c r="QXW9" s="876"/>
      <c r="QXX9" s="876"/>
      <c r="QXY9" s="876"/>
      <c r="QXZ9" s="876"/>
      <c r="QYA9" s="876"/>
      <c r="QYB9" s="876"/>
      <c r="QYC9" s="877"/>
      <c r="QYD9" s="876"/>
      <c r="QYE9" s="876"/>
      <c r="QYF9" s="876"/>
      <c r="QYG9" s="876"/>
      <c r="QYH9" s="876"/>
      <c r="QYI9" s="876"/>
      <c r="QYJ9" s="877"/>
      <c r="QYK9" s="876"/>
      <c r="QYL9" s="876"/>
      <c r="QYM9" s="876"/>
      <c r="QYN9" s="876"/>
      <c r="QYO9" s="876"/>
      <c r="QYP9" s="876"/>
      <c r="QYQ9" s="877"/>
      <c r="QYR9" s="876"/>
      <c r="QYS9" s="876"/>
      <c r="QYT9" s="876"/>
      <c r="QYU9" s="876"/>
      <c r="QYV9" s="876"/>
      <c r="QYW9" s="876"/>
      <c r="QYX9" s="877"/>
      <c r="QYY9" s="876"/>
      <c r="QYZ9" s="876"/>
      <c r="QZA9" s="876"/>
      <c r="QZB9" s="876"/>
      <c r="QZC9" s="876"/>
      <c r="QZD9" s="876"/>
      <c r="QZE9" s="877"/>
      <c r="QZF9" s="876"/>
      <c r="QZG9" s="876"/>
      <c r="QZH9" s="876"/>
      <c r="QZI9" s="876"/>
      <c r="QZJ9" s="876"/>
      <c r="QZK9" s="876"/>
      <c r="QZL9" s="877"/>
      <c r="QZM9" s="876"/>
      <c r="QZN9" s="876"/>
      <c r="QZO9" s="876"/>
      <c r="QZP9" s="876"/>
      <c r="QZQ9" s="876"/>
      <c r="QZR9" s="876"/>
      <c r="QZS9" s="877"/>
      <c r="QZT9" s="876"/>
      <c r="QZU9" s="876"/>
      <c r="QZV9" s="876"/>
      <c r="QZW9" s="876"/>
      <c r="QZX9" s="876"/>
      <c r="QZY9" s="876"/>
      <c r="QZZ9" s="877"/>
      <c r="RAA9" s="876"/>
      <c r="RAB9" s="876"/>
      <c r="RAC9" s="876"/>
      <c r="RAD9" s="876"/>
      <c r="RAE9" s="876"/>
      <c r="RAF9" s="876"/>
      <c r="RAG9" s="877"/>
      <c r="RAH9" s="876"/>
      <c r="RAI9" s="876"/>
      <c r="RAJ9" s="876"/>
      <c r="RAK9" s="876"/>
      <c r="RAL9" s="876"/>
      <c r="RAM9" s="876"/>
      <c r="RAN9" s="877"/>
      <c r="RAO9" s="876"/>
      <c r="RAP9" s="876"/>
      <c r="RAQ9" s="876"/>
      <c r="RAR9" s="876"/>
      <c r="RAS9" s="876"/>
      <c r="RAT9" s="876"/>
      <c r="RAU9" s="877"/>
      <c r="RAV9" s="876"/>
      <c r="RAW9" s="876"/>
      <c r="RAX9" s="876"/>
      <c r="RAY9" s="876"/>
      <c r="RAZ9" s="876"/>
      <c r="RBA9" s="876"/>
      <c r="RBB9" s="877"/>
      <c r="RBC9" s="876"/>
      <c r="RBD9" s="876"/>
      <c r="RBE9" s="876"/>
      <c r="RBF9" s="876"/>
      <c r="RBG9" s="876"/>
      <c r="RBH9" s="876"/>
      <c r="RBI9" s="877"/>
      <c r="RBJ9" s="876"/>
      <c r="RBK9" s="876"/>
      <c r="RBL9" s="876"/>
      <c r="RBM9" s="876"/>
      <c r="RBN9" s="876"/>
      <c r="RBO9" s="876"/>
      <c r="RBP9" s="877"/>
      <c r="RBQ9" s="876"/>
      <c r="RBR9" s="876"/>
      <c r="RBS9" s="876"/>
      <c r="RBT9" s="876"/>
      <c r="RBU9" s="876"/>
      <c r="RBV9" s="876"/>
      <c r="RBW9" s="877"/>
      <c r="RBX9" s="876"/>
      <c r="RBY9" s="876"/>
      <c r="RBZ9" s="876"/>
      <c r="RCA9" s="876"/>
      <c r="RCB9" s="876"/>
      <c r="RCC9" s="876"/>
      <c r="RCD9" s="877"/>
      <c r="RCE9" s="876"/>
      <c r="RCF9" s="876"/>
      <c r="RCG9" s="876"/>
      <c r="RCH9" s="876"/>
      <c r="RCI9" s="876"/>
      <c r="RCJ9" s="876"/>
      <c r="RCK9" s="877"/>
      <c r="RCL9" s="876"/>
      <c r="RCM9" s="876"/>
      <c r="RCN9" s="876"/>
      <c r="RCO9" s="876"/>
      <c r="RCP9" s="876"/>
      <c r="RCQ9" s="876"/>
      <c r="RCR9" s="877"/>
      <c r="RCS9" s="876"/>
      <c r="RCT9" s="876"/>
      <c r="RCU9" s="876"/>
      <c r="RCV9" s="876"/>
      <c r="RCW9" s="876"/>
      <c r="RCX9" s="876"/>
      <c r="RCY9" s="877"/>
      <c r="RCZ9" s="876"/>
      <c r="RDA9" s="876"/>
      <c r="RDB9" s="876"/>
      <c r="RDC9" s="876"/>
      <c r="RDD9" s="876"/>
      <c r="RDE9" s="876"/>
      <c r="RDF9" s="877"/>
      <c r="RDG9" s="876"/>
      <c r="RDH9" s="876"/>
      <c r="RDI9" s="876"/>
      <c r="RDJ9" s="876"/>
      <c r="RDK9" s="876"/>
      <c r="RDL9" s="876"/>
      <c r="RDM9" s="877"/>
      <c r="RDN9" s="876"/>
      <c r="RDO9" s="876"/>
      <c r="RDP9" s="876"/>
      <c r="RDQ9" s="876"/>
      <c r="RDR9" s="876"/>
      <c r="RDS9" s="876"/>
      <c r="RDT9" s="877"/>
      <c r="RDU9" s="876"/>
      <c r="RDV9" s="876"/>
      <c r="RDW9" s="876"/>
      <c r="RDX9" s="876"/>
      <c r="RDY9" s="876"/>
      <c r="RDZ9" s="876"/>
      <c r="REA9" s="877"/>
      <c r="REB9" s="876"/>
      <c r="REC9" s="876"/>
      <c r="RED9" s="876"/>
      <c r="REE9" s="876"/>
      <c r="REF9" s="876"/>
      <c r="REG9" s="876"/>
      <c r="REH9" s="877"/>
      <c r="REI9" s="876"/>
      <c r="REJ9" s="876"/>
      <c r="REK9" s="876"/>
      <c r="REL9" s="876"/>
      <c r="REM9" s="876"/>
      <c r="REN9" s="876"/>
      <c r="REO9" s="877"/>
      <c r="REP9" s="876"/>
      <c r="REQ9" s="876"/>
      <c r="RER9" s="876"/>
      <c r="RES9" s="876"/>
      <c r="RET9" s="876"/>
      <c r="REU9" s="876"/>
      <c r="REV9" s="877"/>
      <c r="REW9" s="876"/>
      <c r="REX9" s="876"/>
      <c r="REY9" s="876"/>
      <c r="REZ9" s="876"/>
      <c r="RFA9" s="876"/>
      <c r="RFB9" s="876"/>
      <c r="RFC9" s="877"/>
      <c r="RFD9" s="876"/>
      <c r="RFE9" s="876"/>
      <c r="RFF9" s="876"/>
      <c r="RFG9" s="876"/>
      <c r="RFH9" s="876"/>
      <c r="RFI9" s="876"/>
      <c r="RFJ9" s="877"/>
      <c r="RFK9" s="876"/>
      <c r="RFL9" s="876"/>
      <c r="RFM9" s="876"/>
      <c r="RFN9" s="876"/>
      <c r="RFO9" s="876"/>
      <c r="RFP9" s="876"/>
      <c r="RFQ9" s="877"/>
      <c r="RFR9" s="876"/>
      <c r="RFS9" s="876"/>
      <c r="RFT9" s="876"/>
      <c r="RFU9" s="876"/>
      <c r="RFV9" s="876"/>
      <c r="RFW9" s="876"/>
      <c r="RFX9" s="877"/>
      <c r="RFY9" s="876"/>
      <c r="RFZ9" s="876"/>
      <c r="RGA9" s="876"/>
      <c r="RGB9" s="876"/>
      <c r="RGC9" s="876"/>
      <c r="RGD9" s="876"/>
      <c r="RGE9" s="877"/>
      <c r="RGF9" s="876"/>
      <c r="RGG9" s="876"/>
      <c r="RGH9" s="876"/>
      <c r="RGI9" s="876"/>
      <c r="RGJ9" s="876"/>
      <c r="RGK9" s="876"/>
      <c r="RGL9" s="877"/>
      <c r="RGM9" s="876"/>
      <c r="RGN9" s="876"/>
      <c r="RGO9" s="876"/>
      <c r="RGP9" s="876"/>
      <c r="RGQ9" s="876"/>
      <c r="RGR9" s="876"/>
      <c r="RGS9" s="877"/>
      <c r="RGT9" s="876"/>
      <c r="RGU9" s="876"/>
      <c r="RGV9" s="876"/>
      <c r="RGW9" s="876"/>
      <c r="RGX9" s="876"/>
      <c r="RGY9" s="876"/>
      <c r="RGZ9" s="877"/>
      <c r="RHA9" s="876"/>
      <c r="RHB9" s="876"/>
      <c r="RHC9" s="876"/>
      <c r="RHD9" s="876"/>
      <c r="RHE9" s="876"/>
      <c r="RHF9" s="876"/>
      <c r="RHG9" s="877"/>
      <c r="RHH9" s="876"/>
      <c r="RHI9" s="876"/>
      <c r="RHJ9" s="876"/>
      <c r="RHK9" s="876"/>
      <c r="RHL9" s="876"/>
      <c r="RHM9" s="876"/>
      <c r="RHN9" s="877"/>
      <c r="RHO9" s="876"/>
      <c r="RHP9" s="876"/>
      <c r="RHQ9" s="876"/>
      <c r="RHR9" s="876"/>
      <c r="RHS9" s="876"/>
      <c r="RHT9" s="876"/>
      <c r="RHU9" s="877"/>
      <c r="RHV9" s="876"/>
      <c r="RHW9" s="876"/>
      <c r="RHX9" s="876"/>
      <c r="RHY9" s="876"/>
      <c r="RHZ9" s="876"/>
      <c r="RIA9" s="876"/>
      <c r="RIB9" s="877"/>
      <c r="RIC9" s="876"/>
      <c r="RID9" s="876"/>
      <c r="RIE9" s="876"/>
      <c r="RIF9" s="876"/>
      <c r="RIG9" s="876"/>
      <c r="RIH9" s="876"/>
      <c r="RII9" s="877"/>
      <c r="RIJ9" s="876"/>
      <c r="RIK9" s="876"/>
      <c r="RIL9" s="876"/>
      <c r="RIM9" s="876"/>
      <c r="RIN9" s="876"/>
      <c r="RIO9" s="876"/>
      <c r="RIP9" s="877"/>
      <c r="RIQ9" s="876"/>
      <c r="RIR9" s="876"/>
      <c r="RIS9" s="876"/>
      <c r="RIT9" s="876"/>
      <c r="RIU9" s="876"/>
      <c r="RIV9" s="876"/>
      <c r="RIW9" s="877"/>
      <c r="RIX9" s="876"/>
      <c r="RIY9" s="876"/>
      <c r="RIZ9" s="876"/>
      <c r="RJA9" s="876"/>
      <c r="RJB9" s="876"/>
      <c r="RJC9" s="876"/>
      <c r="RJD9" s="877"/>
      <c r="RJE9" s="876"/>
      <c r="RJF9" s="876"/>
      <c r="RJG9" s="876"/>
      <c r="RJH9" s="876"/>
      <c r="RJI9" s="876"/>
      <c r="RJJ9" s="876"/>
      <c r="RJK9" s="877"/>
      <c r="RJL9" s="876"/>
      <c r="RJM9" s="876"/>
      <c r="RJN9" s="876"/>
      <c r="RJO9" s="876"/>
      <c r="RJP9" s="876"/>
      <c r="RJQ9" s="876"/>
      <c r="RJR9" s="877"/>
      <c r="RJS9" s="876"/>
      <c r="RJT9" s="876"/>
      <c r="RJU9" s="876"/>
      <c r="RJV9" s="876"/>
      <c r="RJW9" s="876"/>
      <c r="RJX9" s="876"/>
      <c r="RJY9" s="877"/>
      <c r="RJZ9" s="876"/>
      <c r="RKA9" s="876"/>
      <c r="RKB9" s="876"/>
      <c r="RKC9" s="876"/>
      <c r="RKD9" s="876"/>
      <c r="RKE9" s="876"/>
      <c r="RKF9" s="877"/>
      <c r="RKG9" s="876"/>
      <c r="RKH9" s="876"/>
      <c r="RKI9" s="876"/>
      <c r="RKJ9" s="876"/>
      <c r="RKK9" s="876"/>
      <c r="RKL9" s="876"/>
      <c r="RKM9" s="877"/>
      <c r="RKN9" s="876"/>
      <c r="RKO9" s="876"/>
      <c r="RKP9" s="876"/>
      <c r="RKQ9" s="876"/>
      <c r="RKR9" s="876"/>
      <c r="RKS9" s="876"/>
      <c r="RKT9" s="877"/>
      <c r="RKU9" s="876"/>
      <c r="RKV9" s="876"/>
      <c r="RKW9" s="876"/>
      <c r="RKX9" s="876"/>
      <c r="RKY9" s="876"/>
      <c r="RKZ9" s="876"/>
      <c r="RLA9" s="877"/>
      <c r="RLB9" s="876"/>
      <c r="RLC9" s="876"/>
      <c r="RLD9" s="876"/>
      <c r="RLE9" s="876"/>
      <c r="RLF9" s="876"/>
      <c r="RLG9" s="876"/>
      <c r="RLH9" s="877"/>
      <c r="RLI9" s="876"/>
      <c r="RLJ9" s="876"/>
      <c r="RLK9" s="876"/>
      <c r="RLL9" s="876"/>
      <c r="RLM9" s="876"/>
      <c r="RLN9" s="876"/>
      <c r="RLO9" s="877"/>
      <c r="RLP9" s="876"/>
      <c r="RLQ9" s="876"/>
      <c r="RLR9" s="876"/>
      <c r="RLS9" s="876"/>
      <c r="RLT9" s="876"/>
      <c r="RLU9" s="876"/>
      <c r="RLV9" s="877"/>
      <c r="RLW9" s="876"/>
      <c r="RLX9" s="876"/>
      <c r="RLY9" s="876"/>
      <c r="RLZ9" s="876"/>
      <c r="RMA9" s="876"/>
      <c r="RMB9" s="876"/>
      <c r="RMC9" s="877"/>
      <c r="RMD9" s="876"/>
      <c r="RME9" s="876"/>
      <c r="RMF9" s="876"/>
      <c r="RMG9" s="876"/>
      <c r="RMH9" s="876"/>
      <c r="RMI9" s="876"/>
      <c r="RMJ9" s="877"/>
      <c r="RMK9" s="876"/>
      <c r="RML9" s="876"/>
      <c r="RMM9" s="876"/>
      <c r="RMN9" s="876"/>
      <c r="RMO9" s="876"/>
      <c r="RMP9" s="876"/>
      <c r="RMQ9" s="877"/>
      <c r="RMR9" s="876"/>
      <c r="RMS9" s="876"/>
      <c r="RMT9" s="876"/>
      <c r="RMU9" s="876"/>
      <c r="RMV9" s="876"/>
      <c r="RMW9" s="876"/>
      <c r="RMX9" s="877"/>
      <c r="RMY9" s="876"/>
      <c r="RMZ9" s="876"/>
      <c r="RNA9" s="876"/>
      <c r="RNB9" s="876"/>
      <c r="RNC9" s="876"/>
      <c r="RND9" s="876"/>
      <c r="RNE9" s="877"/>
      <c r="RNF9" s="876"/>
      <c r="RNG9" s="876"/>
      <c r="RNH9" s="876"/>
      <c r="RNI9" s="876"/>
      <c r="RNJ9" s="876"/>
      <c r="RNK9" s="876"/>
      <c r="RNL9" s="877"/>
      <c r="RNM9" s="876"/>
      <c r="RNN9" s="876"/>
      <c r="RNO9" s="876"/>
      <c r="RNP9" s="876"/>
      <c r="RNQ9" s="876"/>
      <c r="RNR9" s="876"/>
      <c r="RNS9" s="877"/>
      <c r="RNT9" s="876"/>
      <c r="RNU9" s="876"/>
      <c r="RNV9" s="876"/>
      <c r="RNW9" s="876"/>
      <c r="RNX9" s="876"/>
      <c r="RNY9" s="876"/>
      <c r="RNZ9" s="877"/>
      <c r="ROA9" s="876"/>
      <c r="ROB9" s="876"/>
      <c r="ROC9" s="876"/>
      <c r="ROD9" s="876"/>
      <c r="ROE9" s="876"/>
      <c r="ROF9" s="876"/>
      <c r="ROG9" s="877"/>
      <c r="ROH9" s="876"/>
      <c r="ROI9" s="876"/>
      <c r="ROJ9" s="876"/>
      <c r="ROK9" s="876"/>
      <c r="ROL9" s="876"/>
      <c r="ROM9" s="876"/>
      <c r="RON9" s="877"/>
      <c r="ROO9" s="876"/>
      <c r="ROP9" s="876"/>
      <c r="ROQ9" s="876"/>
      <c r="ROR9" s="876"/>
      <c r="ROS9" s="876"/>
      <c r="ROT9" s="876"/>
      <c r="ROU9" s="877"/>
      <c r="ROV9" s="876"/>
      <c r="ROW9" s="876"/>
      <c r="ROX9" s="876"/>
      <c r="ROY9" s="876"/>
      <c r="ROZ9" s="876"/>
      <c r="RPA9" s="876"/>
      <c r="RPB9" s="877"/>
      <c r="RPC9" s="876"/>
      <c r="RPD9" s="876"/>
      <c r="RPE9" s="876"/>
      <c r="RPF9" s="876"/>
      <c r="RPG9" s="876"/>
      <c r="RPH9" s="876"/>
      <c r="RPI9" s="877"/>
      <c r="RPJ9" s="876"/>
      <c r="RPK9" s="876"/>
      <c r="RPL9" s="876"/>
      <c r="RPM9" s="876"/>
      <c r="RPN9" s="876"/>
      <c r="RPO9" s="876"/>
      <c r="RPP9" s="877"/>
      <c r="RPQ9" s="876"/>
      <c r="RPR9" s="876"/>
      <c r="RPS9" s="876"/>
      <c r="RPT9" s="876"/>
      <c r="RPU9" s="876"/>
      <c r="RPV9" s="876"/>
      <c r="RPW9" s="877"/>
      <c r="RPX9" s="876"/>
      <c r="RPY9" s="876"/>
      <c r="RPZ9" s="876"/>
      <c r="RQA9" s="876"/>
      <c r="RQB9" s="876"/>
      <c r="RQC9" s="876"/>
      <c r="RQD9" s="877"/>
      <c r="RQE9" s="876"/>
      <c r="RQF9" s="876"/>
      <c r="RQG9" s="876"/>
      <c r="RQH9" s="876"/>
      <c r="RQI9" s="876"/>
      <c r="RQJ9" s="876"/>
      <c r="RQK9" s="877"/>
      <c r="RQL9" s="876"/>
      <c r="RQM9" s="876"/>
      <c r="RQN9" s="876"/>
      <c r="RQO9" s="876"/>
      <c r="RQP9" s="876"/>
      <c r="RQQ9" s="876"/>
      <c r="RQR9" s="877"/>
      <c r="RQS9" s="876"/>
      <c r="RQT9" s="876"/>
      <c r="RQU9" s="876"/>
      <c r="RQV9" s="876"/>
      <c r="RQW9" s="876"/>
      <c r="RQX9" s="876"/>
      <c r="RQY9" s="877"/>
      <c r="RQZ9" s="876"/>
      <c r="RRA9" s="876"/>
      <c r="RRB9" s="876"/>
      <c r="RRC9" s="876"/>
      <c r="RRD9" s="876"/>
      <c r="RRE9" s="876"/>
      <c r="RRF9" s="877"/>
      <c r="RRG9" s="876"/>
      <c r="RRH9" s="876"/>
      <c r="RRI9" s="876"/>
      <c r="RRJ9" s="876"/>
      <c r="RRK9" s="876"/>
      <c r="RRL9" s="876"/>
      <c r="RRM9" s="877"/>
      <c r="RRN9" s="876"/>
      <c r="RRO9" s="876"/>
      <c r="RRP9" s="876"/>
      <c r="RRQ9" s="876"/>
      <c r="RRR9" s="876"/>
      <c r="RRS9" s="876"/>
      <c r="RRT9" s="877"/>
      <c r="RRU9" s="876"/>
      <c r="RRV9" s="876"/>
      <c r="RRW9" s="876"/>
      <c r="RRX9" s="876"/>
      <c r="RRY9" s="876"/>
      <c r="RRZ9" s="876"/>
      <c r="RSA9" s="877"/>
      <c r="RSB9" s="876"/>
      <c r="RSC9" s="876"/>
      <c r="RSD9" s="876"/>
      <c r="RSE9" s="876"/>
      <c r="RSF9" s="876"/>
      <c r="RSG9" s="876"/>
      <c r="RSH9" s="877"/>
      <c r="RSI9" s="876"/>
      <c r="RSJ9" s="876"/>
      <c r="RSK9" s="876"/>
      <c r="RSL9" s="876"/>
      <c r="RSM9" s="876"/>
      <c r="RSN9" s="876"/>
      <c r="RSO9" s="877"/>
      <c r="RSP9" s="876"/>
      <c r="RSQ9" s="876"/>
      <c r="RSR9" s="876"/>
      <c r="RSS9" s="876"/>
      <c r="RST9" s="876"/>
      <c r="RSU9" s="876"/>
      <c r="RSV9" s="877"/>
      <c r="RSW9" s="876"/>
      <c r="RSX9" s="876"/>
      <c r="RSY9" s="876"/>
      <c r="RSZ9" s="876"/>
      <c r="RTA9" s="876"/>
      <c r="RTB9" s="876"/>
      <c r="RTC9" s="877"/>
      <c r="RTD9" s="876"/>
      <c r="RTE9" s="876"/>
      <c r="RTF9" s="876"/>
      <c r="RTG9" s="876"/>
      <c r="RTH9" s="876"/>
      <c r="RTI9" s="876"/>
      <c r="RTJ9" s="877"/>
      <c r="RTK9" s="876"/>
      <c r="RTL9" s="876"/>
      <c r="RTM9" s="876"/>
      <c r="RTN9" s="876"/>
      <c r="RTO9" s="876"/>
      <c r="RTP9" s="876"/>
      <c r="RTQ9" s="877"/>
      <c r="RTR9" s="876"/>
      <c r="RTS9" s="876"/>
      <c r="RTT9" s="876"/>
      <c r="RTU9" s="876"/>
      <c r="RTV9" s="876"/>
      <c r="RTW9" s="876"/>
      <c r="RTX9" s="877"/>
      <c r="RTY9" s="876"/>
      <c r="RTZ9" s="876"/>
      <c r="RUA9" s="876"/>
      <c r="RUB9" s="876"/>
      <c r="RUC9" s="876"/>
      <c r="RUD9" s="876"/>
      <c r="RUE9" s="877"/>
      <c r="RUF9" s="876"/>
      <c r="RUG9" s="876"/>
      <c r="RUH9" s="876"/>
      <c r="RUI9" s="876"/>
      <c r="RUJ9" s="876"/>
      <c r="RUK9" s="876"/>
      <c r="RUL9" s="877"/>
      <c r="RUM9" s="876"/>
      <c r="RUN9" s="876"/>
      <c r="RUO9" s="876"/>
      <c r="RUP9" s="876"/>
      <c r="RUQ9" s="876"/>
      <c r="RUR9" s="876"/>
      <c r="RUS9" s="877"/>
      <c r="RUT9" s="876"/>
      <c r="RUU9" s="876"/>
      <c r="RUV9" s="876"/>
      <c r="RUW9" s="876"/>
      <c r="RUX9" s="876"/>
      <c r="RUY9" s="876"/>
      <c r="RUZ9" s="877"/>
      <c r="RVA9" s="876"/>
      <c r="RVB9" s="876"/>
      <c r="RVC9" s="876"/>
      <c r="RVD9" s="876"/>
      <c r="RVE9" s="876"/>
      <c r="RVF9" s="876"/>
      <c r="RVG9" s="877"/>
      <c r="RVH9" s="876"/>
      <c r="RVI9" s="876"/>
      <c r="RVJ9" s="876"/>
      <c r="RVK9" s="876"/>
      <c r="RVL9" s="876"/>
      <c r="RVM9" s="876"/>
      <c r="RVN9" s="877"/>
      <c r="RVO9" s="876"/>
      <c r="RVP9" s="876"/>
      <c r="RVQ9" s="876"/>
      <c r="RVR9" s="876"/>
      <c r="RVS9" s="876"/>
      <c r="RVT9" s="876"/>
      <c r="RVU9" s="877"/>
      <c r="RVV9" s="876"/>
      <c r="RVW9" s="876"/>
      <c r="RVX9" s="876"/>
      <c r="RVY9" s="876"/>
      <c r="RVZ9" s="876"/>
      <c r="RWA9" s="876"/>
      <c r="RWB9" s="877"/>
      <c r="RWC9" s="876"/>
      <c r="RWD9" s="876"/>
      <c r="RWE9" s="876"/>
      <c r="RWF9" s="876"/>
      <c r="RWG9" s="876"/>
      <c r="RWH9" s="876"/>
      <c r="RWI9" s="877"/>
      <c r="RWJ9" s="876"/>
      <c r="RWK9" s="876"/>
      <c r="RWL9" s="876"/>
      <c r="RWM9" s="876"/>
      <c r="RWN9" s="876"/>
      <c r="RWO9" s="876"/>
      <c r="RWP9" s="877"/>
      <c r="RWQ9" s="876"/>
      <c r="RWR9" s="876"/>
      <c r="RWS9" s="876"/>
      <c r="RWT9" s="876"/>
      <c r="RWU9" s="876"/>
      <c r="RWV9" s="876"/>
      <c r="RWW9" s="877"/>
      <c r="RWX9" s="876"/>
      <c r="RWY9" s="876"/>
      <c r="RWZ9" s="876"/>
      <c r="RXA9" s="876"/>
      <c r="RXB9" s="876"/>
      <c r="RXC9" s="876"/>
      <c r="RXD9" s="877"/>
      <c r="RXE9" s="876"/>
      <c r="RXF9" s="876"/>
      <c r="RXG9" s="876"/>
      <c r="RXH9" s="876"/>
      <c r="RXI9" s="876"/>
      <c r="RXJ9" s="876"/>
      <c r="RXK9" s="877"/>
      <c r="RXL9" s="876"/>
      <c r="RXM9" s="876"/>
      <c r="RXN9" s="876"/>
      <c r="RXO9" s="876"/>
      <c r="RXP9" s="876"/>
      <c r="RXQ9" s="876"/>
      <c r="RXR9" s="877"/>
      <c r="RXS9" s="876"/>
      <c r="RXT9" s="876"/>
      <c r="RXU9" s="876"/>
      <c r="RXV9" s="876"/>
      <c r="RXW9" s="876"/>
      <c r="RXX9" s="876"/>
      <c r="RXY9" s="877"/>
      <c r="RXZ9" s="876"/>
      <c r="RYA9" s="876"/>
      <c r="RYB9" s="876"/>
      <c r="RYC9" s="876"/>
      <c r="RYD9" s="876"/>
      <c r="RYE9" s="876"/>
      <c r="RYF9" s="877"/>
      <c r="RYG9" s="876"/>
      <c r="RYH9" s="876"/>
      <c r="RYI9" s="876"/>
      <c r="RYJ9" s="876"/>
      <c r="RYK9" s="876"/>
      <c r="RYL9" s="876"/>
      <c r="RYM9" s="877"/>
      <c r="RYN9" s="876"/>
      <c r="RYO9" s="876"/>
      <c r="RYP9" s="876"/>
      <c r="RYQ9" s="876"/>
      <c r="RYR9" s="876"/>
      <c r="RYS9" s="876"/>
      <c r="RYT9" s="877"/>
      <c r="RYU9" s="876"/>
      <c r="RYV9" s="876"/>
      <c r="RYW9" s="876"/>
      <c r="RYX9" s="876"/>
      <c r="RYY9" s="876"/>
      <c r="RYZ9" s="876"/>
      <c r="RZA9" s="877"/>
      <c r="RZB9" s="876"/>
      <c r="RZC9" s="876"/>
      <c r="RZD9" s="876"/>
      <c r="RZE9" s="876"/>
      <c r="RZF9" s="876"/>
      <c r="RZG9" s="876"/>
      <c r="RZH9" s="877"/>
      <c r="RZI9" s="876"/>
      <c r="RZJ9" s="876"/>
      <c r="RZK9" s="876"/>
      <c r="RZL9" s="876"/>
      <c r="RZM9" s="876"/>
      <c r="RZN9" s="876"/>
      <c r="RZO9" s="877"/>
      <c r="RZP9" s="876"/>
      <c r="RZQ9" s="876"/>
      <c r="RZR9" s="876"/>
      <c r="RZS9" s="876"/>
      <c r="RZT9" s="876"/>
      <c r="RZU9" s="876"/>
      <c r="RZV9" s="877"/>
      <c r="RZW9" s="876"/>
      <c r="RZX9" s="876"/>
      <c r="RZY9" s="876"/>
      <c r="RZZ9" s="876"/>
      <c r="SAA9" s="876"/>
      <c r="SAB9" s="876"/>
      <c r="SAC9" s="877"/>
      <c r="SAD9" s="876"/>
      <c r="SAE9" s="876"/>
      <c r="SAF9" s="876"/>
      <c r="SAG9" s="876"/>
      <c r="SAH9" s="876"/>
      <c r="SAI9" s="876"/>
      <c r="SAJ9" s="877"/>
      <c r="SAK9" s="876"/>
      <c r="SAL9" s="876"/>
      <c r="SAM9" s="876"/>
      <c r="SAN9" s="876"/>
      <c r="SAO9" s="876"/>
      <c r="SAP9" s="876"/>
      <c r="SAQ9" s="877"/>
      <c r="SAR9" s="876"/>
      <c r="SAS9" s="876"/>
      <c r="SAT9" s="876"/>
      <c r="SAU9" s="876"/>
      <c r="SAV9" s="876"/>
      <c r="SAW9" s="876"/>
      <c r="SAX9" s="877"/>
      <c r="SAY9" s="876"/>
      <c r="SAZ9" s="876"/>
      <c r="SBA9" s="876"/>
      <c r="SBB9" s="876"/>
      <c r="SBC9" s="876"/>
      <c r="SBD9" s="876"/>
      <c r="SBE9" s="877"/>
      <c r="SBF9" s="876"/>
      <c r="SBG9" s="876"/>
      <c r="SBH9" s="876"/>
      <c r="SBI9" s="876"/>
      <c r="SBJ9" s="876"/>
      <c r="SBK9" s="876"/>
      <c r="SBL9" s="877"/>
      <c r="SBM9" s="876"/>
      <c r="SBN9" s="876"/>
      <c r="SBO9" s="876"/>
      <c r="SBP9" s="876"/>
      <c r="SBQ9" s="876"/>
      <c r="SBR9" s="876"/>
      <c r="SBS9" s="877"/>
      <c r="SBT9" s="876"/>
      <c r="SBU9" s="876"/>
      <c r="SBV9" s="876"/>
      <c r="SBW9" s="876"/>
      <c r="SBX9" s="876"/>
      <c r="SBY9" s="876"/>
      <c r="SBZ9" s="877"/>
      <c r="SCA9" s="876"/>
      <c r="SCB9" s="876"/>
      <c r="SCC9" s="876"/>
      <c r="SCD9" s="876"/>
      <c r="SCE9" s="876"/>
      <c r="SCF9" s="876"/>
      <c r="SCG9" s="877"/>
      <c r="SCH9" s="876"/>
      <c r="SCI9" s="876"/>
      <c r="SCJ9" s="876"/>
      <c r="SCK9" s="876"/>
      <c r="SCL9" s="876"/>
      <c r="SCM9" s="876"/>
      <c r="SCN9" s="877"/>
      <c r="SCO9" s="876"/>
      <c r="SCP9" s="876"/>
      <c r="SCQ9" s="876"/>
      <c r="SCR9" s="876"/>
      <c r="SCS9" s="876"/>
      <c r="SCT9" s="876"/>
      <c r="SCU9" s="877"/>
      <c r="SCV9" s="876"/>
      <c r="SCW9" s="876"/>
      <c r="SCX9" s="876"/>
      <c r="SCY9" s="876"/>
      <c r="SCZ9" s="876"/>
      <c r="SDA9" s="876"/>
      <c r="SDB9" s="877"/>
      <c r="SDC9" s="876"/>
      <c r="SDD9" s="876"/>
      <c r="SDE9" s="876"/>
      <c r="SDF9" s="876"/>
      <c r="SDG9" s="876"/>
      <c r="SDH9" s="876"/>
      <c r="SDI9" s="877"/>
      <c r="SDJ9" s="876"/>
      <c r="SDK9" s="876"/>
      <c r="SDL9" s="876"/>
      <c r="SDM9" s="876"/>
      <c r="SDN9" s="876"/>
      <c r="SDO9" s="876"/>
      <c r="SDP9" s="877"/>
      <c r="SDQ9" s="876"/>
      <c r="SDR9" s="876"/>
      <c r="SDS9" s="876"/>
      <c r="SDT9" s="876"/>
      <c r="SDU9" s="876"/>
      <c r="SDV9" s="876"/>
      <c r="SDW9" s="877"/>
      <c r="SDX9" s="876"/>
      <c r="SDY9" s="876"/>
      <c r="SDZ9" s="876"/>
      <c r="SEA9" s="876"/>
      <c r="SEB9" s="876"/>
      <c r="SEC9" s="876"/>
      <c r="SED9" s="877"/>
      <c r="SEE9" s="876"/>
      <c r="SEF9" s="876"/>
      <c r="SEG9" s="876"/>
      <c r="SEH9" s="876"/>
      <c r="SEI9" s="876"/>
      <c r="SEJ9" s="876"/>
      <c r="SEK9" s="877"/>
      <c r="SEL9" s="876"/>
      <c r="SEM9" s="876"/>
      <c r="SEN9" s="876"/>
      <c r="SEO9" s="876"/>
      <c r="SEP9" s="876"/>
      <c r="SEQ9" s="876"/>
      <c r="SER9" s="877"/>
      <c r="SES9" s="876"/>
      <c r="SET9" s="876"/>
      <c r="SEU9" s="876"/>
      <c r="SEV9" s="876"/>
      <c r="SEW9" s="876"/>
      <c r="SEX9" s="876"/>
      <c r="SEY9" s="877"/>
      <c r="SEZ9" s="876"/>
      <c r="SFA9" s="876"/>
      <c r="SFB9" s="876"/>
      <c r="SFC9" s="876"/>
      <c r="SFD9" s="876"/>
      <c r="SFE9" s="876"/>
      <c r="SFF9" s="877"/>
      <c r="SFG9" s="876"/>
      <c r="SFH9" s="876"/>
      <c r="SFI9" s="876"/>
      <c r="SFJ9" s="876"/>
      <c r="SFK9" s="876"/>
      <c r="SFL9" s="876"/>
      <c r="SFM9" s="877"/>
      <c r="SFN9" s="876"/>
      <c r="SFO9" s="876"/>
      <c r="SFP9" s="876"/>
      <c r="SFQ9" s="876"/>
      <c r="SFR9" s="876"/>
      <c r="SFS9" s="876"/>
      <c r="SFT9" s="877"/>
      <c r="SFU9" s="876"/>
      <c r="SFV9" s="876"/>
      <c r="SFW9" s="876"/>
      <c r="SFX9" s="876"/>
      <c r="SFY9" s="876"/>
      <c r="SFZ9" s="876"/>
      <c r="SGA9" s="877"/>
      <c r="SGB9" s="876"/>
      <c r="SGC9" s="876"/>
      <c r="SGD9" s="876"/>
      <c r="SGE9" s="876"/>
      <c r="SGF9" s="876"/>
      <c r="SGG9" s="876"/>
      <c r="SGH9" s="877"/>
      <c r="SGI9" s="876"/>
      <c r="SGJ9" s="876"/>
      <c r="SGK9" s="876"/>
      <c r="SGL9" s="876"/>
      <c r="SGM9" s="876"/>
      <c r="SGN9" s="876"/>
      <c r="SGO9" s="877"/>
      <c r="SGP9" s="876"/>
      <c r="SGQ9" s="876"/>
      <c r="SGR9" s="876"/>
      <c r="SGS9" s="876"/>
      <c r="SGT9" s="876"/>
      <c r="SGU9" s="876"/>
      <c r="SGV9" s="877"/>
      <c r="SGW9" s="876"/>
      <c r="SGX9" s="876"/>
      <c r="SGY9" s="876"/>
      <c r="SGZ9" s="876"/>
      <c r="SHA9" s="876"/>
      <c r="SHB9" s="876"/>
      <c r="SHC9" s="877"/>
      <c r="SHD9" s="876"/>
      <c r="SHE9" s="876"/>
      <c r="SHF9" s="876"/>
      <c r="SHG9" s="876"/>
      <c r="SHH9" s="876"/>
      <c r="SHI9" s="876"/>
      <c r="SHJ9" s="877"/>
      <c r="SHK9" s="876"/>
      <c r="SHL9" s="876"/>
      <c r="SHM9" s="876"/>
      <c r="SHN9" s="876"/>
      <c r="SHO9" s="876"/>
      <c r="SHP9" s="876"/>
      <c r="SHQ9" s="877"/>
      <c r="SHR9" s="876"/>
      <c r="SHS9" s="876"/>
      <c r="SHT9" s="876"/>
      <c r="SHU9" s="876"/>
      <c r="SHV9" s="876"/>
      <c r="SHW9" s="876"/>
      <c r="SHX9" s="877"/>
      <c r="SHY9" s="876"/>
      <c r="SHZ9" s="876"/>
      <c r="SIA9" s="876"/>
      <c r="SIB9" s="876"/>
      <c r="SIC9" s="876"/>
      <c r="SID9" s="876"/>
      <c r="SIE9" s="877"/>
      <c r="SIF9" s="876"/>
      <c r="SIG9" s="876"/>
      <c r="SIH9" s="876"/>
      <c r="SII9" s="876"/>
      <c r="SIJ9" s="876"/>
      <c r="SIK9" s="876"/>
      <c r="SIL9" s="877"/>
      <c r="SIM9" s="876"/>
      <c r="SIN9" s="876"/>
      <c r="SIO9" s="876"/>
      <c r="SIP9" s="876"/>
      <c r="SIQ9" s="876"/>
      <c r="SIR9" s="876"/>
      <c r="SIS9" s="877"/>
      <c r="SIT9" s="876"/>
      <c r="SIU9" s="876"/>
      <c r="SIV9" s="876"/>
      <c r="SIW9" s="876"/>
      <c r="SIX9" s="876"/>
      <c r="SIY9" s="876"/>
      <c r="SIZ9" s="877"/>
      <c r="SJA9" s="876"/>
      <c r="SJB9" s="876"/>
      <c r="SJC9" s="876"/>
      <c r="SJD9" s="876"/>
      <c r="SJE9" s="876"/>
      <c r="SJF9" s="876"/>
      <c r="SJG9" s="877"/>
      <c r="SJH9" s="876"/>
      <c r="SJI9" s="876"/>
      <c r="SJJ9" s="876"/>
      <c r="SJK9" s="876"/>
      <c r="SJL9" s="876"/>
      <c r="SJM9" s="876"/>
      <c r="SJN9" s="877"/>
      <c r="SJO9" s="876"/>
      <c r="SJP9" s="876"/>
      <c r="SJQ9" s="876"/>
      <c r="SJR9" s="876"/>
      <c r="SJS9" s="876"/>
      <c r="SJT9" s="876"/>
      <c r="SJU9" s="877"/>
      <c r="SJV9" s="876"/>
      <c r="SJW9" s="876"/>
      <c r="SJX9" s="876"/>
      <c r="SJY9" s="876"/>
      <c r="SJZ9" s="876"/>
      <c r="SKA9" s="876"/>
      <c r="SKB9" s="877"/>
      <c r="SKC9" s="876"/>
      <c r="SKD9" s="876"/>
      <c r="SKE9" s="876"/>
      <c r="SKF9" s="876"/>
      <c r="SKG9" s="876"/>
      <c r="SKH9" s="876"/>
      <c r="SKI9" s="877"/>
      <c r="SKJ9" s="876"/>
      <c r="SKK9" s="876"/>
      <c r="SKL9" s="876"/>
      <c r="SKM9" s="876"/>
      <c r="SKN9" s="876"/>
      <c r="SKO9" s="876"/>
      <c r="SKP9" s="877"/>
      <c r="SKQ9" s="876"/>
      <c r="SKR9" s="876"/>
      <c r="SKS9" s="876"/>
      <c r="SKT9" s="876"/>
      <c r="SKU9" s="876"/>
      <c r="SKV9" s="876"/>
      <c r="SKW9" s="877"/>
      <c r="SKX9" s="876"/>
      <c r="SKY9" s="876"/>
      <c r="SKZ9" s="876"/>
      <c r="SLA9" s="876"/>
      <c r="SLB9" s="876"/>
      <c r="SLC9" s="876"/>
      <c r="SLD9" s="877"/>
      <c r="SLE9" s="876"/>
      <c r="SLF9" s="876"/>
      <c r="SLG9" s="876"/>
      <c r="SLH9" s="876"/>
      <c r="SLI9" s="876"/>
      <c r="SLJ9" s="876"/>
      <c r="SLK9" s="877"/>
      <c r="SLL9" s="876"/>
      <c r="SLM9" s="876"/>
      <c r="SLN9" s="876"/>
      <c r="SLO9" s="876"/>
      <c r="SLP9" s="876"/>
      <c r="SLQ9" s="876"/>
      <c r="SLR9" s="877"/>
      <c r="SLS9" s="876"/>
      <c r="SLT9" s="876"/>
      <c r="SLU9" s="876"/>
      <c r="SLV9" s="876"/>
      <c r="SLW9" s="876"/>
      <c r="SLX9" s="876"/>
      <c r="SLY9" s="877"/>
      <c r="SLZ9" s="876"/>
      <c r="SMA9" s="876"/>
      <c r="SMB9" s="876"/>
      <c r="SMC9" s="876"/>
      <c r="SMD9" s="876"/>
      <c r="SME9" s="876"/>
      <c r="SMF9" s="877"/>
      <c r="SMG9" s="876"/>
      <c r="SMH9" s="876"/>
      <c r="SMI9" s="876"/>
      <c r="SMJ9" s="876"/>
      <c r="SMK9" s="876"/>
      <c r="SML9" s="876"/>
      <c r="SMM9" s="877"/>
      <c r="SMN9" s="876"/>
      <c r="SMO9" s="876"/>
      <c r="SMP9" s="876"/>
      <c r="SMQ9" s="876"/>
      <c r="SMR9" s="876"/>
      <c r="SMS9" s="876"/>
      <c r="SMT9" s="877"/>
      <c r="SMU9" s="876"/>
      <c r="SMV9" s="876"/>
      <c r="SMW9" s="876"/>
      <c r="SMX9" s="876"/>
      <c r="SMY9" s="876"/>
      <c r="SMZ9" s="876"/>
      <c r="SNA9" s="877"/>
      <c r="SNB9" s="876"/>
      <c r="SNC9" s="876"/>
      <c r="SND9" s="876"/>
      <c r="SNE9" s="876"/>
      <c r="SNF9" s="876"/>
      <c r="SNG9" s="876"/>
      <c r="SNH9" s="877"/>
      <c r="SNI9" s="876"/>
      <c r="SNJ9" s="876"/>
      <c r="SNK9" s="876"/>
      <c r="SNL9" s="876"/>
      <c r="SNM9" s="876"/>
      <c r="SNN9" s="876"/>
      <c r="SNO9" s="877"/>
      <c r="SNP9" s="876"/>
      <c r="SNQ9" s="876"/>
      <c r="SNR9" s="876"/>
      <c r="SNS9" s="876"/>
      <c r="SNT9" s="876"/>
      <c r="SNU9" s="876"/>
      <c r="SNV9" s="877"/>
      <c r="SNW9" s="876"/>
      <c r="SNX9" s="876"/>
      <c r="SNY9" s="876"/>
      <c r="SNZ9" s="876"/>
      <c r="SOA9" s="876"/>
      <c r="SOB9" s="876"/>
      <c r="SOC9" s="877"/>
      <c r="SOD9" s="876"/>
      <c r="SOE9" s="876"/>
      <c r="SOF9" s="876"/>
      <c r="SOG9" s="876"/>
      <c r="SOH9" s="876"/>
      <c r="SOI9" s="876"/>
      <c r="SOJ9" s="877"/>
      <c r="SOK9" s="876"/>
      <c r="SOL9" s="876"/>
      <c r="SOM9" s="876"/>
      <c r="SON9" s="876"/>
      <c r="SOO9" s="876"/>
      <c r="SOP9" s="876"/>
      <c r="SOQ9" s="877"/>
      <c r="SOR9" s="876"/>
      <c r="SOS9" s="876"/>
      <c r="SOT9" s="876"/>
      <c r="SOU9" s="876"/>
      <c r="SOV9" s="876"/>
      <c r="SOW9" s="876"/>
      <c r="SOX9" s="877"/>
      <c r="SOY9" s="876"/>
      <c r="SOZ9" s="876"/>
      <c r="SPA9" s="876"/>
      <c r="SPB9" s="876"/>
      <c r="SPC9" s="876"/>
      <c r="SPD9" s="876"/>
      <c r="SPE9" s="877"/>
      <c r="SPF9" s="876"/>
      <c r="SPG9" s="876"/>
      <c r="SPH9" s="876"/>
      <c r="SPI9" s="876"/>
      <c r="SPJ9" s="876"/>
      <c r="SPK9" s="876"/>
      <c r="SPL9" s="877"/>
      <c r="SPM9" s="876"/>
      <c r="SPN9" s="876"/>
      <c r="SPO9" s="876"/>
      <c r="SPP9" s="876"/>
      <c r="SPQ9" s="876"/>
      <c r="SPR9" s="876"/>
      <c r="SPS9" s="877"/>
      <c r="SPT9" s="876"/>
      <c r="SPU9" s="876"/>
      <c r="SPV9" s="876"/>
      <c r="SPW9" s="876"/>
      <c r="SPX9" s="876"/>
      <c r="SPY9" s="876"/>
      <c r="SPZ9" s="877"/>
      <c r="SQA9" s="876"/>
      <c r="SQB9" s="876"/>
      <c r="SQC9" s="876"/>
      <c r="SQD9" s="876"/>
      <c r="SQE9" s="876"/>
      <c r="SQF9" s="876"/>
      <c r="SQG9" s="877"/>
      <c r="SQH9" s="876"/>
      <c r="SQI9" s="876"/>
      <c r="SQJ9" s="876"/>
      <c r="SQK9" s="876"/>
      <c r="SQL9" s="876"/>
      <c r="SQM9" s="876"/>
      <c r="SQN9" s="877"/>
      <c r="SQO9" s="876"/>
      <c r="SQP9" s="876"/>
      <c r="SQQ9" s="876"/>
      <c r="SQR9" s="876"/>
      <c r="SQS9" s="876"/>
      <c r="SQT9" s="876"/>
      <c r="SQU9" s="877"/>
      <c r="SQV9" s="876"/>
      <c r="SQW9" s="876"/>
      <c r="SQX9" s="876"/>
      <c r="SQY9" s="876"/>
      <c r="SQZ9" s="876"/>
      <c r="SRA9" s="876"/>
      <c r="SRB9" s="877"/>
      <c r="SRC9" s="876"/>
      <c r="SRD9" s="876"/>
      <c r="SRE9" s="876"/>
      <c r="SRF9" s="876"/>
      <c r="SRG9" s="876"/>
      <c r="SRH9" s="876"/>
      <c r="SRI9" s="877"/>
      <c r="SRJ9" s="876"/>
      <c r="SRK9" s="876"/>
      <c r="SRL9" s="876"/>
      <c r="SRM9" s="876"/>
      <c r="SRN9" s="876"/>
      <c r="SRO9" s="876"/>
      <c r="SRP9" s="877"/>
      <c r="SRQ9" s="876"/>
      <c r="SRR9" s="876"/>
      <c r="SRS9" s="876"/>
      <c r="SRT9" s="876"/>
      <c r="SRU9" s="876"/>
      <c r="SRV9" s="876"/>
      <c r="SRW9" s="877"/>
      <c r="SRX9" s="876"/>
      <c r="SRY9" s="876"/>
      <c r="SRZ9" s="876"/>
      <c r="SSA9" s="876"/>
      <c r="SSB9" s="876"/>
      <c r="SSC9" s="876"/>
      <c r="SSD9" s="877"/>
      <c r="SSE9" s="876"/>
      <c r="SSF9" s="876"/>
      <c r="SSG9" s="876"/>
      <c r="SSH9" s="876"/>
      <c r="SSI9" s="876"/>
      <c r="SSJ9" s="876"/>
      <c r="SSK9" s="877"/>
      <c r="SSL9" s="876"/>
      <c r="SSM9" s="876"/>
      <c r="SSN9" s="876"/>
      <c r="SSO9" s="876"/>
      <c r="SSP9" s="876"/>
      <c r="SSQ9" s="876"/>
      <c r="SSR9" s="877"/>
      <c r="SSS9" s="876"/>
      <c r="SST9" s="876"/>
      <c r="SSU9" s="876"/>
      <c r="SSV9" s="876"/>
      <c r="SSW9" s="876"/>
      <c r="SSX9" s="876"/>
      <c r="SSY9" s="877"/>
      <c r="SSZ9" s="876"/>
      <c r="STA9" s="876"/>
      <c r="STB9" s="876"/>
      <c r="STC9" s="876"/>
      <c r="STD9" s="876"/>
      <c r="STE9" s="876"/>
      <c r="STF9" s="877"/>
      <c r="STG9" s="876"/>
      <c r="STH9" s="876"/>
      <c r="STI9" s="876"/>
      <c r="STJ9" s="876"/>
      <c r="STK9" s="876"/>
      <c r="STL9" s="876"/>
      <c r="STM9" s="877"/>
      <c r="STN9" s="876"/>
      <c r="STO9" s="876"/>
      <c r="STP9" s="876"/>
      <c r="STQ9" s="876"/>
      <c r="STR9" s="876"/>
      <c r="STS9" s="876"/>
      <c r="STT9" s="877"/>
      <c r="STU9" s="876"/>
      <c r="STV9" s="876"/>
      <c r="STW9" s="876"/>
      <c r="STX9" s="876"/>
      <c r="STY9" s="876"/>
      <c r="STZ9" s="876"/>
      <c r="SUA9" s="877"/>
      <c r="SUB9" s="876"/>
      <c r="SUC9" s="876"/>
      <c r="SUD9" s="876"/>
      <c r="SUE9" s="876"/>
      <c r="SUF9" s="876"/>
      <c r="SUG9" s="876"/>
      <c r="SUH9" s="877"/>
      <c r="SUI9" s="876"/>
      <c r="SUJ9" s="876"/>
      <c r="SUK9" s="876"/>
      <c r="SUL9" s="876"/>
      <c r="SUM9" s="876"/>
      <c r="SUN9" s="876"/>
      <c r="SUO9" s="877"/>
      <c r="SUP9" s="876"/>
      <c r="SUQ9" s="876"/>
      <c r="SUR9" s="876"/>
      <c r="SUS9" s="876"/>
      <c r="SUT9" s="876"/>
      <c r="SUU9" s="876"/>
      <c r="SUV9" s="877"/>
      <c r="SUW9" s="876"/>
      <c r="SUX9" s="876"/>
      <c r="SUY9" s="876"/>
      <c r="SUZ9" s="876"/>
      <c r="SVA9" s="876"/>
      <c r="SVB9" s="876"/>
      <c r="SVC9" s="877"/>
      <c r="SVD9" s="876"/>
      <c r="SVE9" s="876"/>
      <c r="SVF9" s="876"/>
      <c r="SVG9" s="876"/>
      <c r="SVH9" s="876"/>
      <c r="SVI9" s="876"/>
      <c r="SVJ9" s="877"/>
      <c r="SVK9" s="876"/>
      <c r="SVL9" s="876"/>
      <c r="SVM9" s="876"/>
      <c r="SVN9" s="876"/>
      <c r="SVO9" s="876"/>
      <c r="SVP9" s="876"/>
      <c r="SVQ9" s="877"/>
      <c r="SVR9" s="876"/>
      <c r="SVS9" s="876"/>
      <c r="SVT9" s="876"/>
      <c r="SVU9" s="876"/>
      <c r="SVV9" s="876"/>
      <c r="SVW9" s="876"/>
      <c r="SVX9" s="877"/>
      <c r="SVY9" s="876"/>
      <c r="SVZ9" s="876"/>
      <c r="SWA9" s="876"/>
      <c r="SWB9" s="876"/>
      <c r="SWC9" s="876"/>
      <c r="SWD9" s="876"/>
      <c r="SWE9" s="877"/>
      <c r="SWF9" s="876"/>
      <c r="SWG9" s="876"/>
      <c r="SWH9" s="876"/>
      <c r="SWI9" s="876"/>
      <c r="SWJ9" s="876"/>
      <c r="SWK9" s="876"/>
      <c r="SWL9" s="877"/>
      <c r="SWM9" s="876"/>
      <c r="SWN9" s="876"/>
      <c r="SWO9" s="876"/>
      <c r="SWP9" s="876"/>
      <c r="SWQ9" s="876"/>
      <c r="SWR9" s="876"/>
      <c r="SWS9" s="877"/>
      <c r="SWT9" s="876"/>
      <c r="SWU9" s="876"/>
      <c r="SWV9" s="876"/>
      <c r="SWW9" s="876"/>
      <c r="SWX9" s="876"/>
      <c r="SWY9" s="876"/>
      <c r="SWZ9" s="877"/>
      <c r="SXA9" s="876"/>
      <c r="SXB9" s="876"/>
      <c r="SXC9" s="876"/>
      <c r="SXD9" s="876"/>
      <c r="SXE9" s="876"/>
      <c r="SXF9" s="876"/>
      <c r="SXG9" s="877"/>
      <c r="SXH9" s="876"/>
      <c r="SXI9" s="876"/>
      <c r="SXJ9" s="876"/>
      <c r="SXK9" s="876"/>
      <c r="SXL9" s="876"/>
      <c r="SXM9" s="876"/>
      <c r="SXN9" s="877"/>
      <c r="SXO9" s="876"/>
      <c r="SXP9" s="876"/>
      <c r="SXQ9" s="876"/>
      <c r="SXR9" s="876"/>
      <c r="SXS9" s="876"/>
      <c r="SXT9" s="876"/>
      <c r="SXU9" s="877"/>
      <c r="SXV9" s="876"/>
      <c r="SXW9" s="876"/>
      <c r="SXX9" s="876"/>
      <c r="SXY9" s="876"/>
      <c r="SXZ9" s="876"/>
      <c r="SYA9" s="876"/>
      <c r="SYB9" s="877"/>
      <c r="SYC9" s="876"/>
      <c r="SYD9" s="876"/>
      <c r="SYE9" s="876"/>
      <c r="SYF9" s="876"/>
      <c r="SYG9" s="876"/>
      <c r="SYH9" s="876"/>
      <c r="SYI9" s="877"/>
      <c r="SYJ9" s="876"/>
      <c r="SYK9" s="876"/>
      <c r="SYL9" s="876"/>
      <c r="SYM9" s="876"/>
      <c r="SYN9" s="876"/>
      <c r="SYO9" s="876"/>
      <c r="SYP9" s="877"/>
      <c r="SYQ9" s="876"/>
      <c r="SYR9" s="876"/>
      <c r="SYS9" s="876"/>
      <c r="SYT9" s="876"/>
      <c r="SYU9" s="876"/>
      <c r="SYV9" s="876"/>
      <c r="SYW9" s="877"/>
      <c r="SYX9" s="876"/>
      <c r="SYY9" s="876"/>
      <c r="SYZ9" s="876"/>
      <c r="SZA9" s="876"/>
      <c r="SZB9" s="876"/>
      <c r="SZC9" s="876"/>
      <c r="SZD9" s="877"/>
      <c r="SZE9" s="876"/>
      <c r="SZF9" s="876"/>
      <c r="SZG9" s="876"/>
      <c r="SZH9" s="876"/>
      <c r="SZI9" s="876"/>
      <c r="SZJ9" s="876"/>
      <c r="SZK9" s="877"/>
      <c r="SZL9" s="876"/>
      <c r="SZM9" s="876"/>
      <c r="SZN9" s="876"/>
      <c r="SZO9" s="876"/>
      <c r="SZP9" s="876"/>
      <c r="SZQ9" s="876"/>
      <c r="SZR9" s="877"/>
      <c r="SZS9" s="876"/>
      <c r="SZT9" s="876"/>
      <c r="SZU9" s="876"/>
      <c r="SZV9" s="876"/>
      <c r="SZW9" s="876"/>
      <c r="SZX9" s="876"/>
      <c r="SZY9" s="877"/>
      <c r="SZZ9" s="876"/>
      <c r="TAA9" s="876"/>
      <c r="TAB9" s="876"/>
      <c r="TAC9" s="876"/>
      <c r="TAD9" s="876"/>
      <c r="TAE9" s="876"/>
      <c r="TAF9" s="877"/>
      <c r="TAG9" s="876"/>
      <c r="TAH9" s="876"/>
      <c r="TAI9" s="876"/>
      <c r="TAJ9" s="876"/>
      <c r="TAK9" s="876"/>
      <c r="TAL9" s="876"/>
      <c r="TAM9" s="877"/>
      <c r="TAN9" s="876"/>
      <c r="TAO9" s="876"/>
      <c r="TAP9" s="876"/>
      <c r="TAQ9" s="876"/>
      <c r="TAR9" s="876"/>
      <c r="TAS9" s="876"/>
      <c r="TAT9" s="877"/>
      <c r="TAU9" s="876"/>
      <c r="TAV9" s="876"/>
      <c r="TAW9" s="876"/>
      <c r="TAX9" s="876"/>
      <c r="TAY9" s="876"/>
      <c r="TAZ9" s="876"/>
      <c r="TBA9" s="877"/>
      <c r="TBB9" s="876"/>
      <c r="TBC9" s="876"/>
      <c r="TBD9" s="876"/>
      <c r="TBE9" s="876"/>
      <c r="TBF9" s="876"/>
      <c r="TBG9" s="876"/>
      <c r="TBH9" s="877"/>
      <c r="TBI9" s="876"/>
      <c r="TBJ9" s="876"/>
      <c r="TBK9" s="876"/>
      <c r="TBL9" s="876"/>
      <c r="TBM9" s="876"/>
      <c r="TBN9" s="876"/>
      <c r="TBO9" s="877"/>
      <c r="TBP9" s="876"/>
      <c r="TBQ9" s="876"/>
      <c r="TBR9" s="876"/>
      <c r="TBS9" s="876"/>
      <c r="TBT9" s="876"/>
      <c r="TBU9" s="876"/>
      <c r="TBV9" s="877"/>
      <c r="TBW9" s="876"/>
      <c r="TBX9" s="876"/>
      <c r="TBY9" s="876"/>
      <c r="TBZ9" s="876"/>
      <c r="TCA9" s="876"/>
      <c r="TCB9" s="876"/>
      <c r="TCC9" s="877"/>
      <c r="TCD9" s="876"/>
      <c r="TCE9" s="876"/>
      <c r="TCF9" s="876"/>
      <c r="TCG9" s="876"/>
      <c r="TCH9" s="876"/>
      <c r="TCI9" s="876"/>
      <c r="TCJ9" s="877"/>
      <c r="TCK9" s="876"/>
      <c r="TCL9" s="876"/>
      <c r="TCM9" s="876"/>
      <c r="TCN9" s="876"/>
      <c r="TCO9" s="876"/>
      <c r="TCP9" s="876"/>
      <c r="TCQ9" s="877"/>
      <c r="TCR9" s="876"/>
      <c r="TCS9" s="876"/>
      <c r="TCT9" s="876"/>
      <c r="TCU9" s="876"/>
      <c r="TCV9" s="876"/>
      <c r="TCW9" s="876"/>
      <c r="TCX9" s="877"/>
      <c r="TCY9" s="876"/>
      <c r="TCZ9" s="876"/>
      <c r="TDA9" s="876"/>
      <c r="TDB9" s="876"/>
      <c r="TDC9" s="876"/>
      <c r="TDD9" s="876"/>
      <c r="TDE9" s="877"/>
      <c r="TDF9" s="876"/>
      <c r="TDG9" s="876"/>
      <c r="TDH9" s="876"/>
      <c r="TDI9" s="876"/>
      <c r="TDJ9" s="876"/>
      <c r="TDK9" s="876"/>
      <c r="TDL9" s="877"/>
      <c r="TDM9" s="876"/>
      <c r="TDN9" s="876"/>
      <c r="TDO9" s="876"/>
      <c r="TDP9" s="876"/>
      <c r="TDQ9" s="876"/>
      <c r="TDR9" s="876"/>
      <c r="TDS9" s="877"/>
      <c r="TDT9" s="876"/>
      <c r="TDU9" s="876"/>
      <c r="TDV9" s="876"/>
      <c r="TDW9" s="876"/>
      <c r="TDX9" s="876"/>
      <c r="TDY9" s="876"/>
      <c r="TDZ9" s="877"/>
      <c r="TEA9" s="876"/>
      <c r="TEB9" s="876"/>
      <c r="TEC9" s="876"/>
      <c r="TED9" s="876"/>
      <c r="TEE9" s="876"/>
      <c r="TEF9" s="876"/>
      <c r="TEG9" s="877"/>
      <c r="TEH9" s="876"/>
      <c r="TEI9" s="876"/>
      <c r="TEJ9" s="876"/>
      <c r="TEK9" s="876"/>
      <c r="TEL9" s="876"/>
      <c r="TEM9" s="876"/>
      <c r="TEN9" s="877"/>
      <c r="TEO9" s="876"/>
      <c r="TEP9" s="876"/>
      <c r="TEQ9" s="876"/>
      <c r="TER9" s="876"/>
      <c r="TES9" s="876"/>
      <c r="TET9" s="876"/>
      <c r="TEU9" s="877"/>
      <c r="TEV9" s="876"/>
      <c r="TEW9" s="876"/>
      <c r="TEX9" s="876"/>
      <c r="TEY9" s="876"/>
      <c r="TEZ9" s="876"/>
      <c r="TFA9" s="876"/>
      <c r="TFB9" s="877"/>
      <c r="TFC9" s="876"/>
      <c r="TFD9" s="876"/>
      <c r="TFE9" s="876"/>
      <c r="TFF9" s="876"/>
      <c r="TFG9" s="876"/>
      <c r="TFH9" s="876"/>
      <c r="TFI9" s="877"/>
      <c r="TFJ9" s="876"/>
      <c r="TFK9" s="876"/>
      <c r="TFL9" s="876"/>
      <c r="TFM9" s="876"/>
      <c r="TFN9" s="876"/>
      <c r="TFO9" s="876"/>
      <c r="TFP9" s="877"/>
      <c r="TFQ9" s="876"/>
      <c r="TFR9" s="876"/>
      <c r="TFS9" s="876"/>
      <c r="TFT9" s="876"/>
      <c r="TFU9" s="876"/>
      <c r="TFV9" s="876"/>
      <c r="TFW9" s="877"/>
      <c r="TFX9" s="876"/>
      <c r="TFY9" s="876"/>
      <c r="TFZ9" s="876"/>
      <c r="TGA9" s="876"/>
      <c r="TGB9" s="876"/>
      <c r="TGC9" s="876"/>
      <c r="TGD9" s="877"/>
      <c r="TGE9" s="876"/>
      <c r="TGF9" s="876"/>
      <c r="TGG9" s="876"/>
      <c r="TGH9" s="876"/>
      <c r="TGI9" s="876"/>
      <c r="TGJ9" s="876"/>
      <c r="TGK9" s="877"/>
      <c r="TGL9" s="876"/>
      <c r="TGM9" s="876"/>
      <c r="TGN9" s="876"/>
      <c r="TGO9" s="876"/>
      <c r="TGP9" s="876"/>
      <c r="TGQ9" s="876"/>
      <c r="TGR9" s="877"/>
      <c r="TGS9" s="876"/>
      <c r="TGT9" s="876"/>
      <c r="TGU9" s="876"/>
      <c r="TGV9" s="876"/>
      <c r="TGW9" s="876"/>
      <c r="TGX9" s="876"/>
      <c r="TGY9" s="877"/>
      <c r="TGZ9" s="876"/>
      <c r="THA9" s="876"/>
      <c r="THB9" s="876"/>
      <c r="THC9" s="876"/>
      <c r="THD9" s="876"/>
      <c r="THE9" s="876"/>
      <c r="THF9" s="877"/>
      <c r="THG9" s="876"/>
      <c r="THH9" s="876"/>
      <c r="THI9" s="876"/>
      <c r="THJ9" s="876"/>
      <c r="THK9" s="876"/>
      <c r="THL9" s="876"/>
      <c r="THM9" s="877"/>
      <c r="THN9" s="876"/>
      <c r="THO9" s="876"/>
      <c r="THP9" s="876"/>
      <c r="THQ9" s="876"/>
      <c r="THR9" s="876"/>
      <c r="THS9" s="876"/>
      <c r="THT9" s="877"/>
      <c r="THU9" s="876"/>
      <c r="THV9" s="876"/>
      <c r="THW9" s="876"/>
      <c r="THX9" s="876"/>
      <c r="THY9" s="876"/>
      <c r="THZ9" s="876"/>
      <c r="TIA9" s="877"/>
      <c r="TIB9" s="876"/>
      <c r="TIC9" s="876"/>
      <c r="TID9" s="876"/>
      <c r="TIE9" s="876"/>
      <c r="TIF9" s="876"/>
      <c r="TIG9" s="876"/>
      <c r="TIH9" s="877"/>
      <c r="TII9" s="876"/>
      <c r="TIJ9" s="876"/>
      <c r="TIK9" s="876"/>
      <c r="TIL9" s="876"/>
      <c r="TIM9" s="876"/>
      <c r="TIN9" s="876"/>
      <c r="TIO9" s="877"/>
      <c r="TIP9" s="876"/>
      <c r="TIQ9" s="876"/>
      <c r="TIR9" s="876"/>
      <c r="TIS9" s="876"/>
      <c r="TIT9" s="876"/>
      <c r="TIU9" s="876"/>
      <c r="TIV9" s="877"/>
      <c r="TIW9" s="876"/>
      <c r="TIX9" s="876"/>
      <c r="TIY9" s="876"/>
      <c r="TIZ9" s="876"/>
      <c r="TJA9" s="876"/>
      <c r="TJB9" s="876"/>
      <c r="TJC9" s="877"/>
      <c r="TJD9" s="876"/>
      <c r="TJE9" s="876"/>
      <c r="TJF9" s="876"/>
      <c r="TJG9" s="876"/>
      <c r="TJH9" s="876"/>
      <c r="TJI9" s="876"/>
      <c r="TJJ9" s="877"/>
      <c r="TJK9" s="876"/>
      <c r="TJL9" s="876"/>
      <c r="TJM9" s="876"/>
      <c r="TJN9" s="876"/>
      <c r="TJO9" s="876"/>
      <c r="TJP9" s="876"/>
      <c r="TJQ9" s="877"/>
      <c r="TJR9" s="876"/>
      <c r="TJS9" s="876"/>
      <c r="TJT9" s="876"/>
      <c r="TJU9" s="876"/>
      <c r="TJV9" s="876"/>
      <c r="TJW9" s="876"/>
      <c r="TJX9" s="877"/>
      <c r="TJY9" s="876"/>
      <c r="TJZ9" s="876"/>
      <c r="TKA9" s="876"/>
      <c r="TKB9" s="876"/>
      <c r="TKC9" s="876"/>
      <c r="TKD9" s="876"/>
      <c r="TKE9" s="877"/>
      <c r="TKF9" s="876"/>
      <c r="TKG9" s="876"/>
      <c r="TKH9" s="876"/>
      <c r="TKI9" s="876"/>
      <c r="TKJ9" s="876"/>
      <c r="TKK9" s="876"/>
      <c r="TKL9" s="877"/>
      <c r="TKM9" s="876"/>
      <c r="TKN9" s="876"/>
      <c r="TKO9" s="876"/>
      <c r="TKP9" s="876"/>
      <c r="TKQ9" s="876"/>
      <c r="TKR9" s="876"/>
      <c r="TKS9" s="877"/>
      <c r="TKT9" s="876"/>
      <c r="TKU9" s="876"/>
      <c r="TKV9" s="876"/>
      <c r="TKW9" s="876"/>
      <c r="TKX9" s="876"/>
      <c r="TKY9" s="876"/>
      <c r="TKZ9" s="877"/>
      <c r="TLA9" s="876"/>
      <c r="TLB9" s="876"/>
      <c r="TLC9" s="876"/>
      <c r="TLD9" s="876"/>
      <c r="TLE9" s="876"/>
      <c r="TLF9" s="876"/>
      <c r="TLG9" s="877"/>
      <c r="TLH9" s="876"/>
      <c r="TLI9" s="876"/>
      <c r="TLJ9" s="876"/>
      <c r="TLK9" s="876"/>
      <c r="TLL9" s="876"/>
      <c r="TLM9" s="876"/>
      <c r="TLN9" s="877"/>
      <c r="TLO9" s="876"/>
      <c r="TLP9" s="876"/>
      <c r="TLQ9" s="876"/>
      <c r="TLR9" s="876"/>
      <c r="TLS9" s="876"/>
      <c r="TLT9" s="876"/>
      <c r="TLU9" s="877"/>
      <c r="TLV9" s="876"/>
      <c r="TLW9" s="876"/>
      <c r="TLX9" s="876"/>
      <c r="TLY9" s="876"/>
      <c r="TLZ9" s="876"/>
      <c r="TMA9" s="876"/>
      <c r="TMB9" s="877"/>
      <c r="TMC9" s="876"/>
      <c r="TMD9" s="876"/>
      <c r="TME9" s="876"/>
      <c r="TMF9" s="876"/>
      <c r="TMG9" s="876"/>
      <c r="TMH9" s="876"/>
      <c r="TMI9" s="877"/>
      <c r="TMJ9" s="876"/>
      <c r="TMK9" s="876"/>
      <c r="TML9" s="876"/>
      <c r="TMM9" s="876"/>
      <c r="TMN9" s="876"/>
      <c r="TMO9" s="876"/>
      <c r="TMP9" s="877"/>
      <c r="TMQ9" s="876"/>
      <c r="TMR9" s="876"/>
      <c r="TMS9" s="876"/>
      <c r="TMT9" s="876"/>
      <c r="TMU9" s="876"/>
      <c r="TMV9" s="876"/>
      <c r="TMW9" s="877"/>
      <c r="TMX9" s="876"/>
      <c r="TMY9" s="876"/>
      <c r="TMZ9" s="876"/>
      <c r="TNA9" s="876"/>
      <c r="TNB9" s="876"/>
      <c r="TNC9" s="876"/>
      <c r="TND9" s="877"/>
      <c r="TNE9" s="876"/>
      <c r="TNF9" s="876"/>
      <c r="TNG9" s="876"/>
      <c r="TNH9" s="876"/>
      <c r="TNI9" s="876"/>
      <c r="TNJ9" s="876"/>
      <c r="TNK9" s="877"/>
      <c r="TNL9" s="876"/>
      <c r="TNM9" s="876"/>
      <c r="TNN9" s="876"/>
      <c r="TNO9" s="876"/>
      <c r="TNP9" s="876"/>
      <c r="TNQ9" s="876"/>
      <c r="TNR9" s="877"/>
      <c r="TNS9" s="876"/>
      <c r="TNT9" s="876"/>
      <c r="TNU9" s="876"/>
      <c r="TNV9" s="876"/>
      <c r="TNW9" s="876"/>
      <c r="TNX9" s="876"/>
      <c r="TNY9" s="877"/>
      <c r="TNZ9" s="876"/>
      <c r="TOA9" s="876"/>
      <c r="TOB9" s="876"/>
      <c r="TOC9" s="876"/>
      <c r="TOD9" s="876"/>
      <c r="TOE9" s="876"/>
      <c r="TOF9" s="877"/>
      <c r="TOG9" s="876"/>
      <c r="TOH9" s="876"/>
      <c r="TOI9" s="876"/>
      <c r="TOJ9" s="876"/>
      <c r="TOK9" s="876"/>
      <c r="TOL9" s="876"/>
      <c r="TOM9" s="877"/>
      <c r="TON9" s="876"/>
      <c r="TOO9" s="876"/>
      <c r="TOP9" s="876"/>
      <c r="TOQ9" s="876"/>
      <c r="TOR9" s="876"/>
      <c r="TOS9" s="876"/>
      <c r="TOT9" s="877"/>
      <c r="TOU9" s="876"/>
      <c r="TOV9" s="876"/>
      <c r="TOW9" s="876"/>
      <c r="TOX9" s="876"/>
      <c r="TOY9" s="876"/>
      <c r="TOZ9" s="876"/>
      <c r="TPA9" s="877"/>
      <c r="TPB9" s="876"/>
      <c r="TPC9" s="876"/>
      <c r="TPD9" s="876"/>
      <c r="TPE9" s="876"/>
      <c r="TPF9" s="876"/>
      <c r="TPG9" s="876"/>
      <c r="TPH9" s="877"/>
      <c r="TPI9" s="876"/>
      <c r="TPJ9" s="876"/>
      <c r="TPK9" s="876"/>
      <c r="TPL9" s="876"/>
      <c r="TPM9" s="876"/>
      <c r="TPN9" s="876"/>
      <c r="TPO9" s="877"/>
      <c r="TPP9" s="876"/>
      <c r="TPQ9" s="876"/>
      <c r="TPR9" s="876"/>
      <c r="TPS9" s="876"/>
      <c r="TPT9" s="876"/>
      <c r="TPU9" s="876"/>
      <c r="TPV9" s="877"/>
      <c r="TPW9" s="876"/>
      <c r="TPX9" s="876"/>
      <c r="TPY9" s="876"/>
      <c r="TPZ9" s="876"/>
      <c r="TQA9" s="876"/>
      <c r="TQB9" s="876"/>
      <c r="TQC9" s="877"/>
      <c r="TQD9" s="876"/>
      <c r="TQE9" s="876"/>
      <c r="TQF9" s="876"/>
      <c r="TQG9" s="876"/>
      <c r="TQH9" s="876"/>
      <c r="TQI9" s="876"/>
      <c r="TQJ9" s="877"/>
      <c r="TQK9" s="876"/>
      <c r="TQL9" s="876"/>
      <c r="TQM9" s="876"/>
      <c r="TQN9" s="876"/>
      <c r="TQO9" s="876"/>
      <c r="TQP9" s="876"/>
      <c r="TQQ9" s="877"/>
      <c r="TQR9" s="876"/>
      <c r="TQS9" s="876"/>
      <c r="TQT9" s="876"/>
      <c r="TQU9" s="876"/>
      <c r="TQV9" s="876"/>
      <c r="TQW9" s="876"/>
      <c r="TQX9" s="877"/>
      <c r="TQY9" s="876"/>
      <c r="TQZ9" s="876"/>
      <c r="TRA9" s="876"/>
      <c r="TRB9" s="876"/>
      <c r="TRC9" s="876"/>
      <c r="TRD9" s="876"/>
      <c r="TRE9" s="877"/>
      <c r="TRF9" s="876"/>
      <c r="TRG9" s="876"/>
      <c r="TRH9" s="876"/>
      <c r="TRI9" s="876"/>
      <c r="TRJ9" s="876"/>
      <c r="TRK9" s="876"/>
      <c r="TRL9" s="877"/>
      <c r="TRM9" s="876"/>
      <c r="TRN9" s="876"/>
      <c r="TRO9" s="876"/>
      <c r="TRP9" s="876"/>
      <c r="TRQ9" s="876"/>
      <c r="TRR9" s="876"/>
      <c r="TRS9" s="877"/>
      <c r="TRT9" s="876"/>
      <c r="TRU9" s="876"/>
      <c r="TRV9" s="876"/>
      <c r="TRW9" s="876"/>
      <c r="TRX9" s="876"/>
      <c r="TRY9" s="876"/>
      <c r="TRZ9" s="877"/>
      <c r="TSA9" s="876"/>
      <c r="TSB9" s="876"/>
      <c r="TSC9" s="876"/>
      <c r="TSD9" s="876"/>
      <c r="TSE9" s="876"/>
      <c r="TSF9" s="876"/>
      <c r="TSG9" s="877"/>
      <c r="TSH9" s="876"/>
      <c r="TSI9" s="876"/>
      <c r="TSJ9" s="876"/>
      <c r="TSK9" s="876"/>
      <c r="TSL9" s="876"/>
      <c r="TSM9" s="876"/>
      <c r="TSN9" s="877"/>
      <c r="TSO9" s="876"/>
      <c r="TSP9" s="876"/>
      <c r="TSQ9" s="876"/>
      <c r="TSR9" s="876"/>
      <c r="TSS9" s="876"/>
      <c r="TST9" s="876"/>
      <c r="TSU9" s="877"/>
      <c r="TSV9" s="876"/>
      <c r="TSW9" s="876"/>
      <c r="TSX9" s="876"/>
      <c r="TSY9" s="876"/>
      <c r="TSZ9" s="876"/>
      <c r="TTA9" s="876"/>
      <c r="TTB9" s="877"/>
      <c r="TTC9" s="876"/>
      <c r="TTD9" s="876"/>
      <c r="TTE9" s="876"/>
      <c r="TTF9" s="876"/>
      <c r="TTG9" s="876"/>
      <c r="TTH9" s="876"/>
      <c r="TTI9" s="877"/>
      <c r="TTJ9" s="876"/>
      <c r="TTK9" s="876"/>
      <c r="TTL9" s="876"/>
      <c r="TTM9" s="876"/>
      <c r="TTN9" s="876"/>
      <c r="TTO9" s="876"/>
      <c r="TTP9" s="877"/>
      <c r="TTQ9" s="876"/>
      <c r="TTR9" s="876"/>
      <c r="TTS9" s="876"/>
      <c r="TTT9" s="876"/>
      <c r="TTU9" s="876"/>
      <c r="TTV9" s="876"/>
      <c r="TTW9" s="877"/>
      <c r="TTX9" s="876"/>
      <c r="TTY9" s="876"/>
      <c r="TTZ9" s="876"/>
      <c r="TUA9" s="876"/>
      <c r="TUB9" s="876"/>
      <c r="TUC9" s="876"/>
      <c r="TUD9" s="877"/>
      <c r="TUE9" s="876"/>
      <c r="TUF9" s="876"/>
      <c r="TUG9" s="876"/>
      <c r="TUH9" s="876"/>
      <c r="TUI9" s="876"/>
      <c r="TUJ9" s="876"/>
      <c r="TUK9" s="877"/>
      <c r="TUL9" s="876"/>
      <c r="TUM9" s="876"/>
      <c r="TUN9" s="876"/>
      <c r="TUO9" s="876"/>
      <c r="TUP9" s="876"/>
      <c r="TUQ9" s="876"/>
      <c r="TUR9" s="877"/>
      <c r="TUS9" s="876"/>
      <c r="TUT9" s="876"/>
      <c r="TUU9" s="876"/>
      <c r="TUV9" s="876"/>
      <c r="TUW9" s="876"/>
      <c r="TUX9" s="876"/>
      <c r="TUY9" s="877"/>
      <c r="TUZ9" s="876"/>
      <c r="TVA9" s="876"/>
      <c r="TVB9" s="876"/>
      <c r="TVC9" s="876"/>
      <c r="TVD9" s="876"/>
      <c r="TVE9" s="876"/>
      <c r="TVF9" s="877"/>
      <c r="TVG9" s="876"/>
      <c r="TVH9" s="876"/>
      <c r="TVI9" s="876"/>
      <c r="TVJ9" s="876"/>
      <c r="TVK9" s="876"/>
      <c r="TVL9" s="876"/>
      <c r="TVM9" s="877"/>
      <c r="TVN9" s="876"/>
      <c r="TVO9" s="876"/>
      <c r="TVP9" s="876"/>
      <c r="TVQ9" s="876"/>
      <c r="TVR9" s="876"/>
      <c r="TVS9" s="876"/>
      <c r="TVT9" s="877"/>
      <c r="TVU9" s="876"/>
      <c r="TVV9" s="876"/>
      <c r="TVW9" s="876"/>
      <c r="TVX9" s="876"/>
      <c r="TVY9" s="876"/>
      <c r="TVZ9" s="876"/>
      <c r="TWA9" s="877"/>
      <c r="TWB9" s="876"/>
      <c r="TWC9" s="876"/>
      <c r="TWD9" s="876"/>
      <c r="TWE9" s="876"/>
      <c r="TWF9" s="876"/>
      <c r="TWG9" s="876"/>
      <c r="TWH9" s="877"/>
      <c r="TWI9" s="876"/>
      <c r="TWJ9" s="876"/>
      <c r="TWK9" s="876"/>
      <c r="TWL9" s="876"/>
      <c r="TWM9" s="876"/>
      <c r="TWN9" s="876"/>
      <c r="TWO9" s="877"/>
      <c r="TWP9" s="876"/>
      <c r="TWQ9" s="876"/>
      <c r="TWR9" s="876"/>
      <c r="TWS9" s="876"/>
      <c r="TWT9" s="876"/>
      <c r="TWU9" s="876"/>
      <c r="TWV9" s="877"/>
      <c r="TWW9" s="876"/>
      <c r="TWX9" s="876"/>
      <c r="TWY9" s="876"/>
      <c r="TWZ9" s="876"/>
      <c r="TXA9" s="876"/>
      <c r="TXB9" s="876"/>
      <c r="TXC9" s="877"/>
      <c r="TXD9" s="876"/>
      <c r="TXE9" s="876"/>
      <c r="TXF9" s="876"/>
      <c r="TXG9" s="876"/>
      <c r="TXH9" s="876"/>
      <c r="TXI9" s="876"/>
      <c r="TXJ9" s="877"/>
      <c r="TXK9" s="876"/>
      <c r="TXL9" s="876"/>
      <c r="TXM9" s="876"/>
      <c r="TXN9" s="876"/>
      <c r="TXO9" s="876"/>
      <c r="TXP9" s="876"/>
      <c r="TXQ9" s="877"/>
      <c r="TXR9" s="876"/>
      <c r="TXS9" s="876"/>
      <c r="TXT9" s="876"/>
      <c r="TXU9" s="876"/>
      <c r="TXV9" s="876"/>
      <c r="TXW9" s="876"/>
      <c r="TXX9" s="877"/>
      <c r="TXY9" s="876"/>
      <c r="TXZ9" s="876"/>
      <c r="TYA9" s="876"/>
      <c r="TYB9" s="876"/>
      <c r="TYC9" s="876"/>
      <c r="TYD9" s="876"/>
      <c r="TYE9" s="877"/>
      <c r="TYF9" s="876"/>
      <c r="TYG9" s="876"/>
      <c r="TYH9" s="876"/>
      <c r="TYI9" s="876"/>
      <c r="TYJ9" s="876"/>
      <c r="TYK9" s="876"/>
      <c r="TYL9" s="877"/>
      <c r="TYM9" s="876"/>
      <c r="TYN9" s="876"/>
      <c r="TYO9" s="876"/>
      <c r="TYP9" s="876"/>
      <c r="TYQ9" s="876"/>
      <c r="TYR9" s="876"/>
      <c r="TYS9" s="877"/>
      <c r="TYT9" s="876"/>
      <c r="TYU9" s="876"/>
      <c r="TYV9" s="876"/>
      <c r="TYW9" s="876"/>
      <c r="TYX9" s="876"/>
      <c r="TYY9" s="876"/>
      <c r="TYZ9" s="877"/>
      <c r="TZA9" s="876"/>
      <c r="TZB9" s="876"/>
      <c r="TZC9" s="876"/>
      <c r="TZD9" s="876"/>
      <c r="TZE9" s="876"/>
      <c r="TZF9" s="876"/>
      <c r="TZG9" s="877"/>
      <c r="TZH9" s="876"/>
      <c r="TZI9" s="876"/>
      <c r="TZJ9" s="876"/>
      <c r="TZK9" s="876"/>
      <c r="TZL9" s="876"/>
      <c r="TZM9" s="876"/>
      <c r="TZN9" s="877"/>
      <c r="TZO9" s="876"/>
      <c r="TZP9" s="876"/>
      <c r="TZQ9" s="876"/>
      <c r="TZR9" s="876"/>
      <c r="TZS9" s="876"/>
      <c r="TZT9" s="876"/>
      <c r="TZU9" s="877"/>
      <c r="TZV9" s="876"/>
      <c r="TZW9" s="876"/>
      <c r="TZX9" s="876"/>
      <c r="TZY9" s="876"/>
      <c r="TZZ9" s="876"/>
      <c r="UAA9" s="876"/>
      <c r="UAB9" s="877"/>
      <c r="UAC9" s="876"/>
      <c r="UAD9" s="876"/>
      <c r="UAE9" s="876"/>
      <c r="UAF9" s="876"/>
      <c r="UAG9" s="876"/>
      <c r="UAH9" s="876"/>
      <c r="UAI9" s="877"/>
      <c r="UAJ9" s="876"/>
      <c r="UAK9" s="876"/>
      <c r="UAL9" s="876"/>
      <c r="UAM9" s="876"/>
      <c r="UAN9" s="876"/>
      <c r="UAO9" s="876"/>
      <c r="UAP9" s="877"/>
      <c r="UAQ9" s="876"/>
      <c r="UAR9" s="876"/>
      <c r="UAS9" s="876"/>
      <c r="UAT9" s="876"/>
      <c r="UAU9" s="876"/>
      <c r="UAV9" s="876"/>
      <c r="UAW9" s="877"/>
      <c r="UAX9" s="876"/>
      <c r="UAY9" s="876"/>
      <c r="UAZ9" s="876"/>
      <c r="UBA9" s="876"/>
      <c r="UBB9" s="876"/>
      <c r="UBC9" s="876"/>
      <c r="UBD9" s="877"/>
      <c r="UBE9" s="876"/>
      <c r="UBF9" s="876"/>
      <c r="UBG9" s="876"/>
      <c r="UBH9" s="876"/>
      <c r="UBI9" s="876"/>
      <c r="UBJ9" s="876"/>
      <c r="UBK9" s="877"/>
      <c r="UBL9" s="876"/>
      <c r="UBM9" s="876"/>
      <c r="UBN9" s="876"/>
      <c r="UBO9" s="876"/>
      <c r="UBP9" s="876"/>
      <c r="UBQ9" s="876"/>
      <c r="UBR9" s="877"/>
      <c r="UBS9" s="876"/>
      <c r="UBT9" s="876"/>
      <c r="UBU9" s="876"/>
      <c r="UBV9" s="876"/>
      <c r="UBW9" s="876"/>
      <c r="UBX9" s="876"/>
      <c r="UBY9" s="877"/>
      <c r="UBZ9" s="876"/>
      <c r="UCA9" s="876"/>
      <c r="UCB9" s="876"/>
      <c r="UCC9" s="876"/>
      <c r="UCD9" s="876"/>
      <c r="UCE9" s="876"/>
      <c r="UCF9" s="877"/>
      <c r="UCG9" s="876"/>
      <c r="UCH9" s="876"/>
      <c r="UCI9" s="876"/>
      <c r="UCJ9" s="876"/>
      <c r="UCK9" s="876"/>
      <c r="UCL9" s="876"/>
      <c r="UCM9" s="877"/>
      <c r="UCN9" s="876"/>
      <c r="UCO9" s="876"/>
      <c r="UCP9" s="876"/>
      <c r="UCQ9" s="876"/>
      <c r="UCR9" s="876"/>
      <c r="UCS9" s="876"/>
      <c r="UCT9" s="877"/>
      <c r="UCU9" s="876"/>
      <c r="UCV9" s="876"/>
      <c r="UCW9" s="876"/>
      <c r="UCX9" s="876"/>
      <c r="UCY9" s="876"/>
      <c r="UCZ9" s="876"/>
      <c r="UDA9" s="877"/>
      <c r="UDB9" s="876"/>
      <c r="UDC9" s="876"/>
      <c r="UDD9" s="876"/>
      <c r="UDE9" s="876"/>
      <c r="UDF9" s="876"/>
      <c r="UDG9" s="876"/>
      <c r="UDH9" s="877"/>
      <c r="UDI9" s="876"/>
      <c r="UDJ9" s="876"/>
      <c r="UDK9" s="876"/>
      <c r="UDL9" s="876"/>
      <c r="UDM9" s="876"/>
      <c r="UDN9" s="876"/>
      <c r="UDO9" s="877"/>
      <c r="UDP9" s="876"/>
      <c r="UDQ9" s="876"/>
      <c r="UDR9" s="876"/>
      <c r="UDS9" s="876"/>
      <c r="UDT9" s="876"/>
      <c r="UDU9" s="876"/>
      <c r="UDV9" s="877"/>
      <c r="UDW9" s="876"/>
      <c r="UDX9" s="876"/>
      <c r="UDY9" s="876"/>
      <c r="UDZ9" s="876"/>
      <c r="UEA9" s="876"/>
      <c r="UEB9" s="876"/>
      <c r="UEC9" s="877"/>
      <c r="UED9" s="876"/>
      <c r="UEE9" s="876"/>
      <c r="UEF9" s="876"/>
      <c r="UEG9" s="876"/>
      <c r="UEH9" s="876"/>
      <c r="UEI9" s="876"/>
      <c r="UEJ9" s="877"/>
      <c r="UEK9" s="876"/>
      <c r="UEL9" s="876"/>
      <c r="UEM9" s="876"/>
      <c r="UEN9" s="876"/>
      <c r="UEO9" s="876"/>
      <c r="UEP9" s="876"/>
      <c r="UEQ9" s="877"/>
      <c r="UER9" s="876"/>
      <c r="UES9" s="876"/>
      <c r="UET9" s="876"/>
      <c r="UEU9" s="876"/>
      <c r="UEV9" s="876"/>
      <c r="UEW9" s="876"/>
      <c r="UEX9" s="877"/>
      <c r="UEY9" s="876"/>
      <c r="UEZ9" s="876"/>
      <c r="UFA9" s="876"/>
      <c r="UFB9" s="876"/>
      <c r="UFC9" s="876"/>
      <c r="UFD9" s="876"/>
      <c r="UFE9" s="877"/>
      <c r="UFF9" s="876"/>
      <c r="UFG9" s="876"/>
      <c r="UFH9" s="876"/>
      <c r="UFI9" s="876"/>
      <c r="UFJ9" s="876"/>
      <c r="UFK9" s="876"/>
      <c r="UFL9" s="877"/>
      <c r="UFM9" s="876"/>
      <c r="UFN9" s="876"/>
      <c r="UFO9" s="876"/>
      <c r="UFP9" s="876"/>
      <c r="UFQ9" s="876"/>
      <c r="UFR9" s="876"/>
      <c r="UFS9" s="877"/>
      <c r="UFT9" s="876"/>
      <c r="UFU9" s="876"/>
      <c r="UFV9" s="876"/>
      <c r="UFW9" s="876"/>
      <c r="UFX9" s="876"/>
      <c r="UFY9" s="876"/>
      <c r="UFZ9" s="877"/>
      <c r="UGA9" s="876"/>
      <c r="UGB9" s="876"/>
      <c r="UGC9" s="876"/>
      <c r="UGD9" s="876"/>
      <c r="UGE9" s="876"/>
      <c r="UGF9" s="876"/>
      <c r="UGG9" s="877"/>
      <c r="UGH9" s="876"/>
      <c r="UGI9" s="876"/>
      <c r="UGJ9" s="876"/>
      <c r="UGK9" s="876"/>
      <c r="UGL9" s="876"/>
      <c r="UGM9" s="876"/>
      <c r="UGN9" s="877"/>
      <c r="UGO9" s="876"/>
      <c r="UGP9" s="876"/>
      <c r="UGQ9" s="876"/>
      <c r="UGR9" s="876"/>
      <c r="UGS9" s="876"/>
      <c r="UGT9" s="876"/>
      <c r="UGU9" s="877"/>
      <c r="UGV9" s="876"/>
      <c r="UGW9" s="876"/>
      <c r="UGX9" s="876"/>
      <c r="UGY9" s="876"/>
      <c r="UGZ9" s="876"/>
      <c r="UHA9" s="876"/>
      <c r="UHB9" s="877"/>
      <c r="UHC9" s="876"/>
      <c r="UHD9" s="876"/>
      <c r="UHE9" s="876"/>
      <c r="UHF9" s="876"/>
      <c r="UHG9" s="876"/>
      <c r="UHH9" s="876"/>
      <c r="UHI9" s="877"/>
      <c r="UHJ9" s="876"/>
      <c r="UHK9" s="876"/>
      <c r="UHL9" s="876"/>
      <c r="UHM9" s="876"/>
      <c r="UHN9" s="876"/>
      <c r="UHO9" s="876"/>
      <c r="UHP9" s="877"/>
      <c r="UHQ9" s="876"/>
      <c r="UHR9" s="876"/>
      <c r="UHS9" s="876"/>
      <c r="UHT9" s="876"/>
      <c r="UHU9" s="876"/>
      <c r="UHV9" s="876"/>
      <c r="UHW9" s="877"/>
      <c r="UHX9" s="876"/>
      <c r="UHY9" s="876"/>
      <c r="UHZ9" s="876"/>
      <c r="UIA9" s="876"/>
      <c r="UIB9" s="876"/>
      <c r="UIC9" s="876"/>
      <c r="UID9" s="877"/>
      <c r="UIE9" s="876"/>
      <c r="UIF9" s="876"/>
      <c r="UIG9" s="876"/>
      <c r="UIH9" s="876"/>
      <c r="UII9" s="876"/>
      <c r="UIJ9" s="876"/>
      <c r="UIK9" s="877"/>
      <c r="UIL9" s="876"/>
      <c r="UIM9" s="876"/>
      <c r="UIN9" s="876"/>
      <c r="UIO9" s="876"/>
      <c r="UIP9" s="876"/>
      <c r="UIQ9" s="876"/>
      <c r="UIR9" s="877"/>
      <c r="UIS9" s="876"/>
      <c r="UIT9" s="876"/>
      <c r="UIU9" s="876"/>
      <c r="UIV9" s="876"/>
      <c r="UIW9" s="876"/>
      <c r="UIX9" s="876"/>
      <c r="UIY9" s="877"/>
      <c r="UIZ9" s="876"/>
      <c r="UJA9" s="876"/>
      <c r="UJB9" s="876"/>
      <c r="UJC9" s="876"/>
      <c r="UJD9" s="876"/>
      <c r="UJE9" s="876"/>
      <c r="UJF9" s="877"/>
      <c r="UJG9" s="876"/>
      <c r="UJH9" s="876"/>
      <c r="UJI9" s="876"/>
      <c r="UJJ9" s="876"/>
      <c r="UJK9" s="876"/>
      <c r="UJL9" s="876"/>
      <c r="UJM9" s="877"/>
      <c r="UJN9" s="876"/>
      <c r="UJO9" s="876"/>
      <c r="UJP9" s="876"/>
      <c r="UJQ9" s="876"/>
      <c r="UJR9" s="876"/>
      <c r="UJS9" s="876"/>
      <c r="UJT9" s="877"/>
      <c r="UJU9" s="876"/>
      <c r="UJV9" s="876"/>
      <c r="UJW9" s="876"/>
      <c r="UJX9" s="876"/>
      <c r="UJY9" s="876"/>
      <c r="UJZ9" s="876"/>
      <c r="UKA9" s="877"/>
      <c r="UKB9" s="876"/>
      <c r="UKC9" s="876"/>
      <c r="UKD9" s="876"/>
      <c r="UKE9" s="876"/>
      <c r="UKF9" s="876"/>
      <c r="UKG9" s="876"/>
      <c r="UKH9" s="877"/>
      <c r="UKI9" s="876"/>
      <c r="UKJ9" s="876"/>
      <c r="UKK9" s="876"/>
      <c r="UKL9" s="876"/>
      <c r="UKM9" s="876"/>
      <c r="UKN9" s="876"/>
      <c r="UKO9" s="877"/>
      <c r="UKP9" s="876"/>
      <c r="UKQ9" s="876"/>
      <c r="UKR9" s="876"/>
      <c r="UKS9" s="876"/>
      <c r="UKT9" s="876"/>
      <c r="UKU9" s="876"/>
      <c r="UKV9" s="877"/>
      <c r="UKW9" s="876"/>
      <c r="UKX9" s="876"/>
      <c r="UKY9" s="876"/>
      <c r="UKZ9" s="876"/>
      <c r="ULA9" s="876"/>
      <c r="ULB9" s="876"/>
      <c r="ULC9" s="877"/>
      <c r="ULD9" s="876"/>
      <c r="ULE9" s="876"/>
      <c r="ULF9" s="876"/>
      <c r="ULG9" s="876"/>
      <c r="ULH9" s="876"/>
      <c r="ULI9" s="876"/>
      <c r="ULJ9" s="877"/>
      <c r="ULK9" s="876"/>
      <c r="ULL9" s="876"/>
      <c r="ULM9" s="876"/>
      <c r="ULN9" s="876"/>
      <c r="ULO9" s="876"/>
      <c r="ULP9" s="876"/>
      <c r="ULQ9" s="877"/>
      <c r="ULR9" s="876"/>
      <c r="ULS9" s="876"/>
      <c r="ULT9" s="876"/>
      <c r="ULU9" s="876"/>
      <c r="ULV9" s="876"/>
      <c r="ULW9" s="876"/>
      <c r="ULX9" s="877"/>
      <c r="ULY9" s="876"/>
      <c r="ULZ9" s="876"/>
      <c r="UMA9" s="876"/>
      <c r="UMB9" s="876"/>
      <c r="UMC9" s="876"/>
      <c r="UMD9" s="876"/>
      <c r="UME9" s="877"/>
      <c r="UMF9" s="876"/>
      <c r="UMG9" s="876"/>
      <c r="UMH9" s="876"/>
      <c r="UMI9" s="876"/>
      <c r="UMJ9" s="876"/>
      <c r="UMK9" s="876"/>
      <c r="UML9" s="877"/>
      <c r="UMM9" s="876"/>
      <c r="UMN9" s="876"/>
      <c r="UMO9" s="876"/>
      <c r="UMP9" s="876"/>
      <c r="UMQ9" s="876"/>
      <c r="UMR9" s="876"/>
      <c r="UMS9" s="877"/>
      <c r="UMT9" s="876"/>
      <c r="UMU9" s="876"/>
      <c r="UMV9" s="876"/>
      <c r="UMW9" s="876"/>
      <c r="UMX9" s="876"/>
      <c r="UMY9" s="876"/>
      <c r="UMZ9" s="877"/>
      <c r="UNA9" s="876"/>
      <c r="UNB9" s="876"/>
      <c r="UNC9" s="876"/>
      <c r="UND9" s="876"/>
      <c r="UNE9" s="876"/>
      <c r="UNF9" s="876"/>
      <c r="UNG9" s="877"/>
      <c r="UNH9" s="876"/>
      <c r="UNI9" s="876"/>
      <c r="UNJ9" s="876"/>
      <c r="UNK9" s="876"/>
      <c r="UNL9" s="876"/>
      <c r="UNM9" s="876"/>
      <c r="UNN9" s="877"/>
      <c r="UNO9" s="876"/>
      <c r="UNP9" s="876"/>
      <c r="UNQ9" s="876"/>
      <c r="UNR9" s="876"/>
      <c r="UNS9" s="876"/>
      <c r="UNT9" s="876"/>
      <c r="UNU9" s="877"/>
      <c r="UNV9" s="876"/>
      <c r="UNW9" s="876"/>
      <c r="UNX9" s="876"/>
      <c r="UNY9" s="876"/>
      <c r="UNZ9" s="876"/>
      <c r="UOA9" s="876"/>
      <c r="UOB9" s="877"/>
      <c r="UOC9" s="876"/>
      <c r="UOD9" s="876"/>
      <c r="UOE9" s="876"/>
      <c r="UOF9" s="876"/>
      <c r="UOG9" s="876"/>
      <c r="UOH9" s="876"/>
      <c r="UOI9" s="877"/>
      <c r="UOJ9" s="876"/>
      <c r="UOK9" s="876"/>
      <c r="UOL9" s="876"/>
      <c r="UOM9" s="876"/>
      <c r="UON9" s="876"/>
      <c r="UOO9" s="876"/>
      <c r="UOP9" s="877"/>
      <c r="UOQ9" s="876"/>
      <c r="UOR9" s="876"/>
      <c r="UOS9" s="876"/>
      <c r="UOT9" s="876"/>
      <c r="UOU9" s="876"/>
      <c r="UOV9" s="876"/>
      <c r="UOW9" s="877"/>
      <c r="UOX9" s="876"/>
      <c r="UOY9" s="876"/>
      <c r="UOZ9" s="876"/>
      <c r="UPA9" s="876"/>
      <c r="UPB9" s="876"/>
      <c r="UPC9" s="876"/>
      <c r="UPD9" s="877"/>
      <c r="UPE9" s="876"/>
      <c r="UPF9" s="876"/>
      <c r="UPG9" s="876"/>
      <c r="UPH9" s="876"/>
      <c r="UPI9" s="876"/>
      <c r="UPJ9" s="876"/>
      <c r="UPK9" s="877"/>
      <c r="UPL9" s="876"/>
      <c r="UPM9" s="876"/>
      <c r="UPN9" s="876"/>
      <c r="UPO9" s="876"/>
      <c r="UPP9" s="876"/>
      <c r="UPQ9" s="876"/>
      <c r="UPR9" s="877"/>
      <c r="UPS9" s="876"/>
      <c r="UPT9" s="876"/>
      <c r="UPU9" s="876"/>
      <c r="UPV9" s="876"/>
      <c r="UPW9" s="876"/>
      <c r="UPX9" s="876"/>
      <c r="UPY9" s="877"/>
      <c r="UPZ9" s="876"/>
      <c r="UQA9" s="876"/>
      <c r="UQB9" s="876"/>
      <c r="UQC9" s="876"/>
      <c r="UQD9" s="876"/>
      <c r="UQE9" s="876"/>
      <c r="UQF9" s="877"/>
      <c r="UQG9" s="876"/>
      <c r="UQH9" s="876"/>
      <c r="UQI9" s="876"/>
      <c r="UQJ9" s="876"/>
      <c r="UQK9" s="876"/>
      <c r="UQL9" s="876"/>
      <c r="UQM9" s="877"/>
      <c r="UQN9" s="876"/>
      <c r="UQO9" s="876"/>
      <c r="UQP9" s="876"/>
      <c r="UQQ9" s="876"/>
      <c r="UQR9" s="876"/>
      <c r="UQS9" s="876"/>
      <c r="UQT9" s="877"/>
      <c r="UQU9" s="876"/>
      <c r="UQV9" s="876"/>
      <c r="UQW9" s="876"/>
      <c r="UQX9" s="876"/>
      <c r="UQY9" s="876"/>
      <c r="UQZ9" s="876"/>
      <c r="URA9" s="877"/>
      <c r="URB9" s="876"/>
      <c r="URC9" s="876"/>
      <c r="URD9" s="876"/>
      <c r="URE9" s="876"/>
      <c r="URF9" s="876"/>
      <c r="URG9" s="876"/>
      <c r="URH9" s="877"/>
      <c r="URI9" s="876"/>
      <c r="URJ9" s="876"/>
      <c r="URK9" s="876"/>
      <c r="URL9" s="876"/>
      <c r="URM9" s="876"/>
      <c r="URN9" s="876"/>
      <c r="URO9" s="877"/>
      <c r="URP9" s="876"/>
      <c r="URQ9" s="876"/>
      <c r="URR9" s="876"/>
      <c r="URS9" s="876"/>
      <c r="URT9" s="876"/>
      <c r="URU9" s="876"/>
      <c r="URV9" s="877"/>
      <c r="URW9" s="876"/>
      <c r="URX9" s="876"/>
      <c r="URY9" s="876"/>
      <c r="URZ9" s="876"/>
      <c r="USA9" s="876"/>
      <c r="USB9" s="876"/>
      <c r="USC9" s="877"/>
      <c r="USD9" s="876"/>
      <c r="USE9" s="876"/>
      <c r="USF9" s="876"/>
      <c r="USG9" s="876"/>
      <c r="USH9" s="876"/>
      <c r="USI9" s="876"/>
      <c r="USJ9" s="877"/>
      <c r="USK9" s="876"/>
      <c r="USL9" s="876"/>
      <c r="USM9" s="876"/>
      <c r="USN9" s="876"/>
      <c r="USO9" s="876"/>
      <c r="USP9" s="876"/>
      <c r="USQ9" s="877"/>
      <c r="USR9" s="876"/>
      <c r="USS9" s="876"/>
      <c r="UST9" s="876"/>
      <c r="USU9" s="876"/>
      <c r="USV9" s="876"/>
      <c r="USW9" s="876"/>
      <c r="USX9" s="877"/>
      <c r="USY9" s="876"/>
      <c r="USZ9" s="876"/>
      <c r="UTA9" s="876"/>
      <c r="UTB9" s="876"/>
      <c r="UTC9" s="876"/>
      <c r="UTD9" s="876"/>
      <c r="UTE9" s="877"/>
      <c r="UTF9" s="876"/>
      <c r="UTG9" s="876"/>
      <c r="UTH9" s="876"/>
      <c r="UTI9" s="876"/>
      <c r="UTJ9" s="876"/>
      <c r="UTK9" s="876"/>
      <c r="UTL9" s="877"/>
      <c r="UTM9" s="876"/>
      <c r="UTN9" s="876"/>
      <c r="UTO9" s="876"/>
      <c r="UTP9" s="876"/>
      <c r="UTQ9" s="876"/>
      <c r="UTR9" s="876"/>
      <c r="UTS9" s="877"/>
      <c r="UTT9" s="876"/>
      <c r="UTU9" s="876"/>
      <c r="UTV9" s="876"/>
      <c r="UTW9" s="876"/>
      <c r="UTX9" s="876"/>
      <c r="UTY9" s="876"/>
      <c r="UTZ9" s="877"/>
      <c r="UUA9" s="876"/>
      <c r="UUB9" s="876"/>
      <c r="UUC9" s="876"/>
      <c r="UUD9" s="876"/>
      <c r="UUE9" s="876"/>
      <c r="UUF9" s="876"/>
      <c r="UUG9" s="877"/>
      <c r="UUH9" s="876"/>
      <c r="UUI9" s="876"/>
      <c r="UUJ9" s="876"/>
      <c r="UUK9" s="876"/>
      <c r="UUL9" s="876"/>
      <c r="UUM9" s="876"/>
      <c r="UUN9" s="877"/>
      <c r="UUO9" s="876"/>
      <c r="UUP9" s="876"/>
      <c r="UUQ9" s="876"/>
      <c r="UUR9" s="876"/>
      <c r="UUS9" s="876"/>
      <c r="UUT9" s="876"/>
      <c r="UUU9" s="877"/>
      <c r="UUV9" s="876"/>
      <c r="UUW9" s="876"/>
      <c r="UUX9" s="876"/>
      <c r="UUY9" s="876"/>
      <c r="UUZ9" s="876"/>
      <c r="UVA9" s="876"/>
      <c r="UVB9" s="877"/>
      <c r="UVC9" s="876"/>
      <c r="UVD9" s="876"/>
      <c r="UVE9" s="876"/>
      <c r="UVF9" s="876"/>
      <c r="UVG9" s="876"/>
      <c r="UVH9" s="876"/>
      <c r="UVI9" s="877"/>
      <c r="UVJ9" s="876"/>
      <c r="UVK9" s="876"/>
      <c r="UVL9" s="876"/>
      <c r="UVM9" s="876"/>
      <c r="UVN9" s="876"/>
      <c r="UVO9" s="876"/>
      <c r="UVP9" s="877"/>
      <c r="UVQ9" s="876"/>
      <c r="UVR9" s="876"/>
      <c r="UVS9" s="876"/>
      <c r="UVT9" s="876"/>
      <c r="UVU9" s="876"/>
      <c r="UVV9" s="876"/>
      <c r="UVW9" s="877"/>
      <c r="UVX9" s="876"/>
      <c r="UVY9" s="876"/>
      <c r="UVZ9" s="876"/>
      <c r="UWA9" s="876"/>
      <c r="UWB9" s="876"/>
      <c r="UWC9" s="876"/>
      <c r="UWD9" s="877"/>
      <c r="UWE9" s="876"/>
      <c r="UWF9" s="876"/>
      <c r="UWG9" s="876"/>
      <c r="UWH9" s="876"/>
      <c r="UWI9" s="876"/>
      <c r="UWJ9" s="876"/>
      <c r="UWK9" s="877"/>
      <c r="UWL9" s="876"/>
      <c r="UWM9" s="876"/>
      <c r="UWN9" s="876"/>
      <c r="UWO9" s="876"/>
      <c r="UWP9" s="876"/>
      <c r="UWQ9" s="876"/>
      <c r="UWR9" s="877"/>
      <c r="UWS9" s="876"/>
      <c r="UWT9" s="876"/>
      <c r="UWU9" s="876"/>
      <c r="UWV9" s="876"/>
      <c r="UWW9" s="876"/>
      <c r="UWX9" s="876"/>
      <c r="UWY9" s="877"/>
      <c r="UWZ9" s="876"/>
      <c r="UXA9" s="876"/>
      <c r="UXB9" s="876"/>
      <c r="UXC9" s="876"/>
      <c r="UXD9" s="876"/>
      <c r="UXE9" s="876"/>
      <c r="UXF9" s="877"/>
      <c r="UXG9" s="876"/>
      <c r="UXH9" s="876"/>
      <c r="UXI9" s="876"/>
      <c r="UXJ9" s="876"/>
      <c r="UXK9" s="876"/>
      <c r="UXL9" s="876"/>
      <c r="UXM9" s="877"/>
      <c r="UXN9" s="876"/>
      <c r="UXO9" s="876"/>
      <c r="UXP9" s="876"/>
      <c r="UXQ9" s="876"/>
      <c r="UXR9" s="876"/>
      <c r="UXS9" s="876"/>
      <c r="UXT9" s="877"/>
      <c r="UXU9" s="876"/>
      <c r="UXV9" s="876"/>
      <c r="UXW9" s="876"/>
      <c r="UXX9" s="876"/>
      <c r="UXY9" s="876"/>
      <c r="UXZ9" s="876"/>
      <c r="UYA9" s="877"/>
      <c r="UYB9" s="876"/>
      <c r="UYC9" s="876"/>
      <c r="UYD9" s="876"/>
      <c r="UYE9" s="876"/>
      <c r="UYF9" s="876"/>
      <c r="UYG9" s="876"/>
      <c r="UYH9" s="877"/>
      <c r="UYI9" s="876"/>
      <c r="UYJ9" s="876"/>
      <c r="UYK9" s="876"/>
      <c r="UYL9" s="876"/>
      <c r="UYM9" s="876"/>
      <c r="UYN9" s="876"/>
      <c r="UYO9" s="877"/>
      <c r="UYP9" s="876"/>
      <c r="UYQ9" s="876"/>
      <c r="UYR9" s="876"/>
      <c r="UYS9" s="876"/>
      <c r="UYT9" s="876"/>
      <c r="UYU9" s="876"/>
      <c r="UYV9" s="877"/>
      <c r="UYW9" s="876"/>
      <c r="UYX9" s="876"/>
      <c r="UYY9" s="876"/>
      <c r="UYZ9" s="876"/>
      <c r="UZA9" s="876"/>
      <c r="UZB9" s="876"/>
      <c r="UZC9" s="877"/>
      <c r="UZD9" s="876"/>
      <c r="UZE9" s="876"/>
      <c r="UZF9" s="876"/>
      <c r="UZG9" s="876"/>
      <c r="UZH9" s="876"/>
      <c r="UZI9" s="876"/>
      <c r="UZJ9" s="877"/>
      <c r="UZK9" s="876"/>
      <c r="UZL9" s="876"/>
      <c r="UZM9" s="876"/>
      <c r="UZN9" s="876"/>
      <c r="UZO9" s="876"/>
      <c r="UZP9" s="876"/>
      <c r="UZQ9" s="877"/>
      <c r="UZR9" s="876"/>
      <c r="UZS9" s="876"/>
      <c r="UZT9" s="876"/>
      <c r="UZU9" s="876"/>
      <c r="UZV9" s="876"/>
      <c r="UZW9" s="876"/>
      <c r="UZX9" s="877"/>
      <c r="UZY9" s="876"/>
      <c r="UZZ9" s="876"/>
      <c r="VAA9" s="876"/>
      <c r="VAB9" s="876"/>
      <c r="VAC9" s="876"/>
      <c r="VAD9" s="876"/>
      <c r="VAE9" s="877"/>
      <c r="VAF9" s="876"/>
      <c r="VAG9" s="876"/>
      <c r="VAH9" s="876"/>
      <c r="VAI9" s="876"/>
      <c r="VAJ9" s="876"/>
      <c r="VAK9" s="876"/>
      <c r="VAL9" s="877"/>
      <c r="VAM9" s="876"/>
      <c r="VAN9" s="876"/>
      <c r="VAO9" s="876"/>
      <c r="VAP9" s="876"/>
      <c r="VAQ9" s="876"/>
      <c r="VAR9" s="876"/>
      <c r="VAS9" s="877"/>
      <c r="VAT9" s="876"/>
      <c r="VAU9" s="876"/>
      <c r="VAV9" s="876"/>
      <c r="VAW9" s="876"/>
      <c r="VAX9" s="876"/>
      <c r="VAY9" s="876"/>
      <c r="VAZ9" s="877"/>
      <c r="VBA9" s="876"/>
      <c r="VBB9" s="876"/>
      <c r="VBC9" s="876"/>
      <c r="VBD9" s="876"/>
      <c r="VBE9" s="876"/>
      <c r="VBF9" s="876"/>
      <c r="VBG9" s="877"/>
      <c r="VBH9" s="876"/>
      <c r="VBI9" s="876"/>
      <c r="VBJ9" s="876"/>
      <c r="VBK9" s="876"/>
      <c r="VBL9" s="876"/>
      <c r="VBM9" s="876"/>
      <c r="VBN9" s="877"/>
      <c r="VBO9" s="876"/>
      <c r="VBP9" s="876"/>
      <c r="VBQ9" s="876"/>
      <c r="VBR9" s="876"/>
      <c r="VBS9" s="876"/>
      <c r="VBT9" s="876"/>
      <c r="VBU9" s="877"/>
      <c r="VBV9" s="876"/>
      <c r="VBW9" s="876"/>
      <c r="VBX9" s="876"/>
      <c r="VBY9" s="876"/>
      <c r="VBZ9" s="876"/>
      <c r="VCA9" s="876"/>
      <c r="VCB9" s="877"/>
      <c r="VCC9" s="876"/>
      <c r="VCD9" s="876"/>
      <c r="VCE9" s="876"/>
      <c r="VCF9" s="876"/>
      <c r="VCG9" s="876"/>
      <c r="VCH9" s="876"/>
      <c r="VCI9" s="877"/>
      <c r="VCJ9" s="876"/>
      <c r="VCK9" s="876"/>
      <c r="VCL9" s="876"/>
      <c r="VCM9" s="876"/>
      <c r="VCN9" s="876"/>
      <c r="VCO9" s="876"/>
      <c r="VCP9" s="877"/>
      <c r="VCQ9" s="876"/>
      <c r="VCR9" s="876"/>
      <c r="VCS9" s="876"/>
      <c r="VCT9" s="876"/>
      <c r="VCU9" s="876"/>
      <c r="VCV9" s="876"/>
      <c r="VCW9" s="877"/>
      <c r="VCX9" s="876"/>
      <c r="VCY9" s="876"/>
      <c r="VCZ9" s="876"/>
      <c r="VDA9" s="876"/>
      <c r="VDB9" s="876"/>
      <c r="VDC9" s="876"/>
      <c r="VDD9" s="877"/>
      <c r="VDE9" s="876"/>
      <c r="VDF9" s="876"/>
      <c r="VDG9" s="876"/>
      <c r="VDH9" s="876"/>
      <c r="VDI9" s="876"/>
      <c r="VDJ9" s="876"/>
      <c r="VDK9" s="877"/>
      <c r="VDL9" s="876"/>
      <c r="VDM9" s="876"/>
      <c r="VDN9" s="876"/>
      <c r="VDO9" s="876"/>
      <c r="VDP9" s="876"/>
      <c r="VDQ9" s="876"/>
      <c r="VDR9" s="877"/>
      <c r="VDS9" s="876"/>
      <c r="VDT9" s="876"/>
      <c r="VDU9" s="876"/>
      <c r="VDV9" s="876"/>
      <c r="VDW9" s="876"/>
      <c r="VDX9" s="876"/>
      <c r="VDY9" s="877"/>
      <c r="VDZ9" s="876"/>
      <c r="VEA9" s="876"/>
      <c r="VEB9" s="876"/>
      <c r="VEC9" s="876"/>
      <c r="VED9" s="876"/>
      <c r="VEE9" s="876"/>
      <c r="VEF9" s="877"/>
      <c r="VEG9" s="876"/>
      <c r="VEH9" s="876"/>
      <c r="VEI9" s="876"/>
      <c r="VEJ9" s="876"/>
      <c r="VEK9" s="876"/>
      <c r="VEL9" s="876"/>
      <c r="VEM9" s="877"/>
      <c r="VEN9" s="876"/>
      <c r="VEO9" s="876"/>
      <c r="VEP9" s="876"/>
      <c r="VEQ9" s="876"/>
      <c r="VER9" s="876"/>
      <c r="VES9" s="876"/>
      <c r="VET9" s="877"/>
      <c r="VEU9" s="876"/>
      <c r="VEV9" s="876"/>
      <c r="VEW9" s="876"/>
      <c r="VEX9" s="876"/>
      <c r="VEY9" s="876"/>
      <c r="VEZ9" s="876"/>
      <c r="VFA9" s="877"/>
      <c r="VFB9" s="876"/>
      <c r="VFC9" s="876"/>
      <c r="VFD9" s="876"/>
      <c r="VFE9" s="876"/>
      <c r="VFF9" s="876"/>
      <c r="VFG9" s="876"/>
      <c r="VFH9" s="877"/>
      <c r="VFI9" s="876"/>
      <c r="VFJ9" s="876"/>
      <c r="VFK9" s="876"/>
      <c r="VFL9" s="876"/>
      <c r="VFM9" s="876"/>
      <c r="VFN9" s="876"/>
      <c r="VFO9" s="877"/>
      <c r="VFP9" s="876"/>
      <c r="VFQ9" s="876"/>
      <c r="VFR9" s="876"/>
      <c r="VFS9" s="876"/>
      <c r="VFT9" s="876"/>
      <c r="VFU9" s="876"/>
      <c r="VFV9" s="877"/>
      <c r="VFW9" s="876"/>
      <c r="VFX9" s="876"/>
      <c r="VFY9" s="876"/>
      <c r="VFZ9" s="876"/>
      <c r="VGA9" s="876"/>
      <c r="VGB9" s="876"/>
      <c r="VGC9" s="877"/>
      <c r="VGD9" s="876"/>
      <c r="VGE9" s="876"/>
      <c r="VGF9" s="876"/>
      <c r="VGG9" s="876"/>
      <c r="VGH9" s="876"/>
      <c r="VGI9" s="876"/>
      <c r="VGJ9" s="877"/>
      <c r="VGK9" s="876"/>
      <c r="VGL9" s="876"/>
      <c r="VGM9" s="876"/>
      <c r="VGN9" s="876"/>
      <c r="VGO9" s="876"/>
      <c r="VGP9" s="876"/>
      <c r="VGQ9" s="877"/>
      <c r="VGR9" s="876"/>
      <c r="VGS9" s="876"/>
      <c r="VGT9" s="876"/>
      <c r="VGU9" s="876"/>
      <c r="VGV9" s="876"/>
      <c r="VGW9" s="876"/>
      <c r="VGX9" s="877"/>
      <c r="VGY9" s="876"/>
      <c r="VGZ9" s="876"/>
      <c r="VHA9" s="876"/>
      <c r="VHB9" s="876"/>
      <c r="VHC9" s="876"/>
      <c r="VHD9" s="876"/>
      <c r="VHE9" s="877"/>
      <c r="VHF9" s="876"/>
      <c r="VHG9" s="876"/>
      <c r="VHH9" s="876"/>
      <c r="VHI9" s="876"/>
      <c r="VHJ9" s="876"/>
      <c r="VHK9" s="876"/>
      <c r="VHL9" s="877"/>
      <c r="VHM9" s="876"/>
      <c r="VHN9" s="876"/>
      <c r="VHO9" s="876"/>
      <c r="VHP9" s="876"/>
      <c r="VHQ9" s="876"/>
      <c r="VHR9" s="876"/>
      <c r="VHS9" s="877"/>
      <c r="VHT9" s="876"/>
      <c r="VHU9" s="876"/>
      <c r="VHV9" s="876"/>
      <c r="VHW9" s="876"/>
      <c r="VHX9" s="876"/>
      <c r="VHY9" s="876"/>
      <c r="VHZ9" s="877"/>
      <c r="VIA9" s="876"/>
      <c r="VIB9" s="876"/>
      <c r="VIC9" s="876"/>
      <c r="VID9" s="876"/>
      <c r="VIE9" s="876"/>
      <c r="VIF9" s="876"/>
      <c r="VIG9" s="877"/>
      <c r="VIH9" s="876"/>
      <c r="VII9" s="876"/>
      <c r="VIJ9" s="876"/>
      <c r="VIK9" s="876"/>
      <c r="VIL9" s="876"/>
      <c r="VIM9" s="876"/>
      <c r="VIN9" s="877"/>
      <c r="VIO9" s="876"/>
      <c r="VIP9" s="876"/>
      <c r="VIQ9" s="876"/>
      <c r="VIR9" s="876"/>
      <c r="VIS9" s="876"/>
      <c r="VIT9" s="876"/>
      <c r="VIU9" s="877"/>
      <c r="VIV9" s="876"/>
      <c r="VIW9" s="876"/>
      <c r="VIX9" s="876"/>
      <c r="VIY9" s="876"/>
      <c r="VIZ9" s="876"/>
      <c r="VJA9" s="876"/>
      <c r="VJB9" s="877"/>
      <c r="VJC9" s="876"/>
      <c r="VJD9" s="876"/>
      <c r="VJE9" s="876"/>
      <c r="VJF9" s="876"/>
      <c r="VJG9" s="876"/>
      <c r="VJH9" s="876"/>
      <c r="VJI9" s="877"/>
      <c r="VJJ9" s="876"/>
      <c r="VJK9" s="876"/>
      <c r="VJL9" s="876"/>
      <c r="VJM9" s="876"/>
      <c r="VJN9" s="876"/>
      <c r="VJO9" s="876"/>
      <c r="VJP9" s="877"/>
      <c r="VJQ9" s="876"/>
      <c r="VJR9" s="876"/>
      <c r="VJS9" s="876"/>
      <c r="VJT9" s="876"/>
      <c r="VJU9" s="876"/>
      <c r="VJV9" s="876"/>
      <c r="VJW9" s="877"/>
      <c r="VJX9" s="876"/>
      <c r="VJY9" s="876"/>
      <c r="VJZ9" s="876"/>
      <c r="VKA9" s="876"/>
      <c r="VKB9" s="876"/>
      <c r="VKC9" s="876"/>
      <c r="VKD9" s="877"/>
      <c r="VKE9" s="876"/>
      <c r="VKF9" s="876"/>
      <c r="VKG9" s="876"/>
      <c r="VKH9" s="876"/>
      <c r="VKI9" s="876"/>
      <c r="VKJ9" s="876"/>
      <c r="VKK9" s="877"/>
      <c r="VKL9" s="876"/>
      <c r="VKM9" s="876"/>
      <c r="VKN9" s="876"/>
      <c r="VKO9" s="876"/>
      <c r="VKP9" s="876"/>
      <c r="VKQ9" s="876"/>
      <c r="VKR9" s="877"/>
      <c r="VKS9" s="876"/>
      <c r="VKT9" s="876"/>
      <c r="VKU9" s="876"/>
      <c r="VKV9" s="876"/>
      <c r="VKW9" s="876"/>
      <c r="VKX9" s="876"/>
      <c r="VKY9" s="877"/>
      <c r="VKZ9" s="876"/>
      <c r="VLA9" s="876"/>
      <c r="VLB9" s="876"/>
      <c r="VLC9" s="876"/>
      <c r="VLD9" s="876"/>
      <c r="VLE9" s="876"/>
      <c r="VLF9" s="877"/>
      <c r="VLG9" s="876"/>
      <c r="VLH9" s="876"/>
      <c r="VLI9" s="876"/>
      <c r="VLJ9" s="876"/>
      <c r="VLK9" s="876"/>
      <c r="VLL9" s="876"/>
      <c r="VLM9" s="877"/>
      <c r="VLN9" s="876"/>
      <c r="VLO9" s="876"/>
      <c r="VLP9" s="876"/>
      <c r="VLQ9" s="876"/>
      <c r="VLR9" s="876"/>
      <c r="VLS9" s="876"/>
      <c r="VLT9" s="877"/>
      <c r="VLU9" s="876"/>
      <c r="VLV9" s="876"/>
      <c r="VLW9" s="876"/>
      <c r="VLX9" s="876"/>
      <c r="VLY9" s="876"/>
      <c r="VLZ9" s="876"/>
      <c r="VMA9" s="877"/>
      <c r="VMB9" s="876"/>
      <c r="VMC9" s="876"/>
      <c r="VMD9" s="876"/>
      <c r="VME9" s="876"/>
      <c r="VMF9" s="876"/>
      <c r="VMG9" s="876"/>
      <c r="VMH9" s="877"/>
      <c r="VMI9" s="876"/>
      <c r="VMJ9" s="876"/>
      <c r="VMK9" s="876"/>
      <c r="VML9" s="876"/>
      <c r="VMM9" s="876"/>
      <c r="VMN9" s="876"/>
      <c r="VMO9" s="877"/>
      <c r="VMP9" s="876"/>
      <c r="VMQ9" s="876"/>
      <c r="VMR9" s="876"/>
      <c r="VMS9" s="876"/>
      <c r="VMT9" s="876"/>
      <c r="VMU9" s="876"/>
      <c r="VMV9" s="877"/>
      <c r="VMW9" s="876"/>
      <c r="VMX9" s="876"/>
      <c r="VMY9" s="876"/>
      <c r="VMZ9" s="876"/>
      <c r="VNA9" s="876"/>
      <c r="VNB9" s="876"/>
      <c r="VNC9" s="877"/>
      <c r="VND9" s="876"/>
      <c r="VNE9" s="876"/>
      <c r="VNF9" s="876"/>
      <c r="VNG9" s="876"/>
      <c r="VNH9" s="876"/>
      <c r="VNI9" s="876"/>
      <c r="VNJ9" s="877"/>
      <c r="VNK9" s="876"/>
      <c r="VNL9" s="876"/>
      <c r="VNM9" s="876"/>
      <c r="VNN9" s="876"/>
      <c r="VNO9" s="876"/>
      <c r="VNP9" s="876"/>
      <c r="VNQ9" s="877"/>
      <c r="VNR9" s="876"/>
      <c r="VNS9" s="876"/>
      <c r="VNT9" s="876"/>
      <c r="VNU9" s="876"/>
      <c r="VNV9" s="876"/>
      <c r="VNW9" s="876"/>
      <c r="VNX9" s="877"/>
      <c r="VNY9" s="876"/>
      <c r="VNZ9" s="876"/>
      <c r="VOA9" s="876"/>
      <c r="VOB9" s="876"/>
      <c r="VOC9" s="876"/>
      <c r="VOD9" s="876"/>
      <c r="VOE9" s="877"/>
      <c r="VOF9" s="876"/>
      <c r="VOG9" s="876"/>
      <c r="VOH9" s="876"/>
      <c r="VOI9" s="876"/>
      <c r="VOJ9" s="876"/>
      <c r="VOK9" s="876"/>
      <c r="VOL9" s="877"/>
      <c r="VOM9" s="876"/>
      <c r="VON9" s="876"/>
      <c r="VOO9" s="876"/>
      <c r="VOP9" s="876"/>
      <c r="VOQ9" s="876"/>
      <c r="VOR9" s="876"/>
      <c r="VOS9" s="877"/>
      <c r="VOT9" s="876"/>
      <c r="VOU9" s="876"/>
      <c r="VOV9" s="876"/>
      <c r="VOW9" s="876"/>
      <c r="VOX9" s="876"/>
      <c r="VOY9" s="876"/>
      <c r="VOZ9" s="877"/>
      <c r="VPA9" s="876"/>
      <c r="VPB9" s="876"/>
      <c r="VPC9" s="876"/>
      <c r="VPD9" s="876"/>
      <c r="VPE9" s="876"/>
      <c r="VPF9" s="876"/>
      <c r="VPG9" s="877"/>
      <c r="VPH9" s="876"/>
      <c r="VPI9" s="876"/>
      <c r="VPJ9" s="876"/>
      <c r="VPK9" s="876"/>
      <c r="VPL9" s="876"/>
      <c r="VPM9" s="876"/>
      <c r="VPN9" s="877"/>
      <c r="VPO9" s="876"/>
      <c r="VPP9" s="876"/>
      <c r="VPQ9" s="876"/>
      <c r="VPR9" s="876"/>
      <c r="VPS9" s="876"/>
      <c r="VPT9" s="876"/>
      <c r="VPU9" s="877"/>
      <c r="VPV9" s="876"/>
      <c r="VPW9" s="876"/>
      <c r="VPX9" s="876"/>
      <c r="VPY9" s="876"/>
      <c r="VPZ9" s="876"/>
      <c r="VQA9" s="876"/>
      <c r="VQB9" s="877"/>
      <c r="VQC9" s="876"/>
      <c r="VQD9" s="876"/>
      <c r="VQE9" s="876"/>
      <c r="VQF9" s="876"/>
      <c r="VQG9" s="876"/>
      <c r="VQH9" s="876"/>
      <c r="VQI9" s="877"/>
      <c r="VQJ9" s="876"/>
      <c r="VQK9" s="876"/>
      <c r="VQL9" s="876"/>
      <c r="VQM9" s="876"/>
      <c r="VQN9" s="876"/>
      <c r="VQO9" s="876"/>
      <c r="VQP9" s="877"/>
      <c r="VQQ9" s="876"/>
      <c r="VQR9" s="876"/>
      <c r="VQS9" s="876"/>
      <c r="VQT9" s="876"/>
      <c r="VQU9" s="876"/>
      <c r="VQV9" s="876"/>
      <c r="VQW9" s="877"/>
      <c r="VQX9" s="876"/>
      <c r="VQY9" s="876"/>
      <c r="VQZ9" s="876"/>
      <c r="VRA9" s="876"/>
      <c r="VRB9" s="876"/>
      <c r="VRC9" s="876"/>
      <c r="VRD9" s="877"/>
      <c r="VRE9" s="876"/>
      <c r="VRF9" s="876"/>
      <c r="VRG9" s="876"/>
      <c r="VRH9" s="876"/>
      <c r="VRI9" s="876"/>
      <c r="VRJ9" s="876"/>
      <c r="VRK9" s="877"/>
      <c r="VRL9" s="876"/>
      <c r="VRM9" s="876"/>
      <c r="VRN9" s="876"/>
      <c r="VRO9" s="876"/>
      <c r="VRP9" s="876"/>
      <c r="VRQ9" s="876"/>
      <c r="VRR9" s="877"/>
      <c r="VRS9" s="876"/>
      <c r="VRT9" s="876"/>
      <c r="VRU9" s="876"/>
      <c r="VRV9" s="876"/>
      <c r="VRW9" s="876"/>
      <c r="VRX9" s="876"/>
      <c r="VRY9" s="877"/>
      <c r="VRZ9" s="876"/>
      <c r="VSA9" s="876"/>
      <c r="VSB9" s="876"/>
      <c r="VSC9" s="876"/>
      <c r="VSD9" s="876"/>
      <c r="VSE9" s="876"/>
      <c r="VSF9" s="877"/>
      <c r="VSG9" s="876"/>
      <c r="VSH9" s="876"/>
      <c r="VSI9" s="876"/>
      <c r="VSJ9" s="876"/>
      <c r="VSK9" s="876"/>
      <c r="VSL9" s="876"/>
      <c r="VSM9" s="877"/>
      <c r="VSN9" s="876"/>
      <c r="VSO9" s="876"/>
      <c r="VSP9" s="876"/>
      <c r="VSQ9" s="876"/>
      <c r="VSR9" s="876"/>
      <c r="VSS9" s="876"/>
      <c r="VST9" s="877"/>
      <c r="VSU9" s="876"/>
      <c r="VSV9" s="876"/>
      <c r="VSW9" s="876"/>
      <c r="VSX9" s="876"/>
      <c r="VSY9" s="876"/>
      <c r="VSZ9" s="876"/>
      <c r="VTA9" s="877"/>
      <c r="VTB9" s="876"/>
      <c r="VTC9" s="876"/>
      <c r="VTD9" s="876"/>
      <c r="VTE9" s="876"/>
      <c r="VTF9" s="876"/>
      <c r="VTG9" s="876"/>
      <c r="VTH9" s="877"/>
      <c r="VTI9" s="876"/>
      <c r="VTJ9" s="876"/>
      <c r="VTK9" s="876"/>
      <c r="VTL9" s="876"/>
      <c r="VTM9" s="876"/>
      <c r="VTN9" s="876"/>
      <c r="VTO9" s="877"/>
      <c r="VTP9" s="876"/>
      <c r="VTQ9" s="876"/>
      <c r="VTR9" s="876"/>
      <c r="VTS9" s="876"/>
      <c r="VTT9" s="876"/>
      <c r="VTU9" s="876"/>
      <c r="VTV9" s="877"/>
      <c r="VTW9" s="876"/>
      <c r="VTX9" s="876"/>
      <c r="VTY9" s="876"/>
      <c r="VTZ9" s="876"/>
      <c r="VUA9" s="876"/>
      <c r="VUB9" s="876"/>
      <c r="VUC9" s="877"/>
      <c r="VUD9" s="876"/>
      <c r="VUE9" s="876"/>
      <c r="VUF9" s="876"/>
      <c r="VUG9" s="876"/>
      <c r="VUH9" s="876"/>
      <c r="VUI9" s="876"/>
      <c r="VUJ9" s="877"/>
      <c r="VUK9" s="876"/>
      <c r="VUL9" s="876"/>
      <c r="VUM9" s="876"/>
      <c r="VUN9" s="876"/>
      <c r="VUO9" s="876"/>
      <c r="VUP9" s="876"/>
      <c r="VUQ9" s="877"/>
      <c r="VUR9" s="876"/>
      <c r="VUS9" s="876"/>
      <c r="VUT9" s="876"/>
      <c r="VUU9" s="876"/>
      <c r="VUV9" s="876"/>
      <c r="VUW9" s="876"/>
      <c r="VUX9" s="877"/>
      <c r="VUY9" s="876"/>
      <c r="VUZ9" s="876"/>
      <c r="VVA9" s="876"/>
      <c r="VVB9" s="876"/>
      <c r="VVC9" s="876"/>
      <c r="VVD9" s="876"/>
      <c r="VVE9" s="877"/>
      <c r="VVF9" s="876"/>
      <c r="VVG9" s="876"/>
      <c r="VVH9" s="876"/>
      <c r="VVI9" s="876"/>
      <c r="VVJ9" s="876"/>
      <c r="VVK9" s="876"/>
      <c r="VVL9" s="877"/>
      <c r="VVM9" s="876"/>
      <c r="VVN9" s="876"/>
      <c r="VVO9" s="876"/>
      <c r="VVP9" s="876"/>
      <c r="VVQ9" s="876"/>
      <c r="VVR9" s="876"/>
      <c r="VVS9" s="877"/>
      <c r="VVT9" s="876"/>
      <c r="VVU9" s="876"/>
      <c r="VVV9" s="876"/>
      <c r="VVW9" s="876"/>
      <c r="VVX9" s="876"/>
      <c r="VVY9" s="876"/>
      <c r="VVZ9" s="877"/>
      <c r="VWA9" s="876"/>
      <c r="VWB9" s="876"/>
      <c r="VWC9" s="876"/>
      <c r="VWD9" s="876"/>
      <c r="VWE9" s="876"/>
      <c r="VWF9" s="876"/>
      <c r="VWG9" s="877"/>
      <c r="VWH9" s="876"/>
      <c r="VWI9" s="876"/>
      <c r="VWJ9" s="876"/>
      <c r="VWK9" s="876"/>
      <c r="VWL9" s="876"/>
      <c r="VWM9" s="876"/>
      <c r="VWN9" s="877"/>
      <c r="VWO9" s="876"/>
      <c r="VWP9" s="876"/>
      <c r="VWQ9" s="876"/>
      <c r="VWR9" s="876"/>
      <c r="VWS9" s="876"/>
      <c r="VWT9" s="876"/>
      <c r="VWU9" s="877"/>
      <c r="VWV9" s="876"/>
      <c r="VWW9" s="876"/>
      <c r="VWX9" s="876"/>
      <c r="VWY9" s="876"/>
      <c r="VWZ9" s="876"/>
      <c r="VXA9" s="876"/>
      <c r="VXB9" s="877"/>
      <c r="VXC9" s="876"/>
      <c r="VXD9" s="876"/>
      <c r="VXE9" s="876"/>
      <c r="VXF9" s="876"/>
      <c r="VXG9" s="876"/>
      <c r="VXH9" s="876"/>
      <c r="VXI9" s="877"/>
      <c r="VXJ9" s="876"/>
      <c r="VXK9" s="876"/>
      <c r="VXL9" s="876"/>
      <c r="VXM9" s="876"/>
      <c r="VXN9" s="876"/>
      <c r="VXO9" s="876"/>
      <c r="VXP9" s="877"/>
      <c r="VXQ9" s="876"/>
      <c r="VXR9" s="876"/>
      <c r="VXS9" s="876"/>
      <c r="VXT9" s="876"/>
      <c r="VXU9" s="876"/>
      <c r="VXV9" s="876"/>
      <c r="VXW9" s="877"/>
      <c r="VXX9" s="876"/>
      <c r="VXY9" s="876"/>
      <c r="VXZ9" s="876"/>
      <c r="VYA9" s="876"/>
      <c r="VYB9" s="876"/>
      <c r="VYC9" s="876"/>
      <c r="VYD9" s="877"/>
      <c r="VYE9" s="876"/>
      <c r="VYF9" s="876"/>
      <c r="VYG9" s="876"/>
      <c r="VYH9" s="876"/>
      <c r="VYI9" s="876"/>
      <c r="VYJ9" s="876"/>
      <c r="VYK9" s="877"/>
      <c r="VYL9" s="876"/>
      <c r="VYM9" s="876"/>
      <c r="VYN9" s="876"/>
      <c r="VYO9" s="876"/>
      <c r="VYP9" s="876"/>
      <c r="VYQ9" s="876"/>
      <c r="VYR9" s="877"/>
      <c r="VYS9" s="876"/>
      <c r="VYT9" s="876"/>
      <c r="VYU9" s="876"/>
      <c r="VYV9" s="876"/>
      <c r="VYW9" s="876"/>
      <c r="VYX9" s="876"/>
      <c r="VYY9" s="877"/>
      <c r="VYZ9" s="876"/>
      <c r="VZA9" s="876"/>
      <c r="VZB9" s="876"/>
      <c r="VZC9" s="876"/>
      <c r="VZD9" s="876"/>
      <c r="VZE9" s="876"/>
      <c r="VZF9" s="877"/>
      <c r="VZG9" s="876"/>
      <c r="VZH9" s="876"/>
      <c r="VZI9" s="876"/>
      <c r="VZJ9" s="876"/>
      <c r="VZK9" s="876"/>
      <c r="VZL9" s="876"/>
      <c r="VZM9" s="877"/>
      <c r="VZN9" s="876"/>
      <c r="VZO9" s="876"/>
      <c r="VZP9" s="876"/>
      <c r="VZQ9" s="876"/>
      <c r="VZR9" s="876"/>
      <c r="VZS9" s="876"/>
      <c r="VZT9" s="877"/>
      <c r="VZU9" s="876"/>
      <c r="VZV9" s="876"/>
      <c r="VZW9" s="876"/>
      <c r="VZX9" s="876"/>
      <c r="VZY9" s="876"/>
      <c r="VZZ9" s="876"/>
      <c r="WAA9" s="877"/>
      <c r="WAB9" s="876"/>
      <c r="WAC9" s="876"/>
      <c r="WAD9" s="876"/>
      <c r="WAE9" s="876"/>
      <c r="WAF9" s="876"/>
      <c r="WAG9" s="876"/>
      <c r="WAH9" s="877"/>
      <c r="WAI9" s="876"/>
      <c r="WAJ9" s="876"/>
      <c r="WAK9" s="876"/>
      <c r="WAL9" s="876"/>
      <c r="WAM9" s="876"/>
      <c r="WAN9" s="876"/>
      <c r="WAO9" s="877"/>
      <c r="WAP9" s="876"/>
      <c r="WAQ9" s="876"/>
      <c r="WAR9" s="876"/>
      <c r="WAS9" s="876"/>
      <c r="WAT9" s="876"/>
      <c r="WAU9" s="876"/>
      <c r="WAV9" s="877"/>
      <c r="WAW9" s="876"/>
      <c r="WAX9" s="876"/>
      <c r="WAY9" s="876"/>
      <c r="WAZ9" s="876"/>
      <c r="WBA9" s="876"/>
      <c r="WBB9" s="876"/>
      <c r="WBC9" s="877"/>
      <c r="WBD9" s="876"/>
      <c r="WBE9" s="876"/>
      <c r="WBF9" s="876"/>
      <c r="WBG9" s="876"/>
      <c r="WBH9" s="876"/>
      <c r="WBI9" s="876"/>
      <c r="WBJ9" s="877"/>
      <c r="WBK9" s="876"/>
      <c r="WBL9" s="876"/>
      <c r="WBM9" s="876"/>
      <c r="WBN9" s="876"/>
      <c r="WBO9" s="876"/>
      <c r="WBP9" s="876"/>
      <c r="WBQ9" s="877"/>
      <c r="WBR9" s="876"/>
      <c r="WBS9" s="876"/>
      <c r="WBT9" s="876"/>
      <c r="WBU9" s="876"/>
      <c r="WBV9" s="876"/>
      <c r="WBW9" s="876"/>
      <c r="WBX9" s="877"/>
      <c r="WBY9" s="876"/>
      <c r="WBZ9" s="876"/>
      <c r="WCA9" s="876"/>
      <c r="WCB9" s="876"/>
      <c r="WCC9" s="876"/>
      <c r="WCD9" s="876"/>
      <c r="WCE9" s="877"/>
      <c r="WCF9" s="876"/>
      <c r="WCG9" s="876"/>
      <c r="WCH9" s="876"/>
      <c r="WCI9" s="876"/>
      <c r="WCJ9" s="876"/>
      <c r="WCK9" s="876"/>
      <c r="WCL9" s="877"/>
      <c r="WCM9" s="876"/>
      <c r="WCN9" s="876"/>
      <c r="WCO9" s="876"/>
      <c r="WCP9" s="876"/>
      <c r="WCQ9" s="876"/>
      <c r="WCR9" s="876"/>
      <c r="WCS9" s="877"/>
      <c r="WCT9" s="876"/>
      <c r="WCU9" s="876"/>
      <c r="WCV9" s="876"/>
      <c r="WCW9" s="876"/>
      <c r="WCX9" s="876"/>
      <c r="WCY9" s="876"/>
      <c r="WCZ9" s="877"/>
      <c r="WDA9" s="876"/>
      <c r="WDB9" s="876"/>
      <c r="WDC9" s="876"/>
      <c r="WDD9" s="876"/>
      <c r="WDE9" s="876"/>
      <c r="WDF9" s="876"/>
      <c r="WDG9" s="877"/>
      <c r="WDH9" s="876"/>
      <c r="WDI9" s="876"/>
      <c r="WDJ9" s="876"/>
      <c r="WDK9" s="876"/>
      <c r="WDL9" s="876"/>
      <c r="WDM9" s="876"/>
      <c r="WDN9" s="877"/>
      <c r="WDO9" s="876"/>
      <c r="WDP9" s="876"/>
      <c r="WDQ9" s="876"/>
      <c r="WDR9" s="876"/>
      <c r="WDS9" s="876"/>
      <c r="WDT9" s="876"/>
      <c r="WDU9" s="877"/>
      <c r="WDV9" s="876"/>
      <c r="WDW9" s="876"/>
      <c r="WDX9" s="876"/>
      <c r="WDY9" s="876"/>
      <c r="WDZ9" s="876"/>
      <c r="WEA9" s="876"/>
      <c r="WEB9" s="877"/>
      <c r="WEC9" s="876"/>
      <c r="WED9" s="876"/>
      <c r="WEE9" s="876"/>
      <c r="WEF9" s="876"/>
      <c r="WEG9" s="876"/>
      <c r="WEH9" s="876"/>
      <c r="WEI9" s="877"/>
      <c r="WEJ9" s="876"/>
      <c r="WEK9" s="876"/>
      <c r="WEL9" s="876"/>
      <c r="WEM9" s="876"/>
      <c r="WEN9" s="876"/>
      <c r="WEO9" s="876"/>
      <c r="WEP9" s="877"/>
      <c r="WEQ9" s="876"/>
      <c r="WER9" s="876"/>
      <c r="WES9" s="876"/>
      <c r="WET9" s="876"/>
      <c r="WEU9" s="876"/>
      <c r="WEV9" s="876"/>
      <c r="WEW9" s="877"/>
      <c r="WEX9" s="876"/>
      <c r="WEY9" s="876"/>
      <c r="WEZ9" s="876"/>
      <c r="WFA9" s="876"/>
      <c r="WFB9" s="876"/>
      <c r="WFC9" s="876"/>
      <c r="WFD9" s="877"/>
      <c r="WFE9" s="876"/>
      <c r="WFF9" s="876"/>
      <c r="WFG9" s="876"/>
      <c r="WFH9" s="876"/>
      <c r="WFI9" s="876"/>
      <c r="WFJ9" s="876"/>
      <c r="WFK9" s="877"/>
      <c r="WFL9" s="876"/>
      <c r="WFM9" s="876"/>
      <c r="WFN9" s="876"/>
      <c r="WFO9" s="876"/>
      <c r="WFP9" s="876"/>
      <c r="WFQ9" s="876"/>
      <c r="WFR9" s="877"/>
      <c r="WFS9" s="876"/>
      <c r="WFT9" s="876"/>
      <c r="WFU9" s="876"/>
      <c r="WFV9" s="876"/>
      <c r="WFW9" s="876"/>
      <c r="WFX9" s="876"/>
      <c r="WFY9" s="877"/>
      <c r="WFZ9" s="876"/>
      <c r="WGA9" s="876"/>
      <c r="WGB9" s="876"/>
      <c r="WGC9" s="876"/>
      <c r="WGD9" s="876"/>
      <c r="WGE9" s="876"/>
      <c r="WGF9" s="877"/>
      <c r="WGG9" s="876"/>
      <c r="WGH9" s="876"/>
      <c r="WGI9" s="876"/>
      <c r="WGJ9" s="876"/>
      <c r="WGK9" s="876"/>
      <c r="WGL9" s="876"/>
      <c r="WGM9" s="877"/>
      <c r="WGN9" s="876"/>
      <c r="WGO9" s="876"/>
      <c r="WGP9" s="876"/>
      <c r="WGQ9" s="876"/>
      <c r="WGR9" s="876"/>
      <c r="WGS9" s="876"/>
      <c r="WGT9" s="877"/>
      <c r="WGU9" s="876"/>
      <c r="WGV9" s="876"/>
      <c r="WGW9" s="876"/>
      <c r="WGX9" s="876"/>
      <c r="WGY9" s="876"/>
      <c r="WGZ9" s="876"/>
      <c r="WHA9" s="877"/>
      <c r="WHB9" s="876"/>
      <c r="WHC9" s="876"/>
      <c r="WHD9" s="876"/>
      <c r="WHE9" s="876"/>
      <c r="WHF9" s="876"/>
      <c r="WHG9" s="876"/>
      <c r="WHH9" s="877"/>
      <c r="WHI9" s="876"/>
      <c r="WHJ9" s="876"/>
      <c r="WHK9" s="876"/>
      <c r="WHL9" s="876"/>
      <c r="WHM9" s="876"/>
      <c r="WHN9" s="876"/>
      <c r="WHO9" s="877"/>
      <c r="WHP9" s="876"/>
      <c r="WHQ9" s="876"/>
      <c r="WHR9" s="876"/>
      <c r="WHS9" s="876"/>
      <c r="WHT9" s="876"/>
      <c r="WHU9" s="876"/>
      <c r="WHV9" s="877"/>
      <c r="WHW9" s="876"/>
      <c r="WHX9" s="876"/>
      <c r="WHY9" s="876"/>
      <c r="WHZ9" s="876"/>
      <c r="WIA9" s="876"/>
      <c r="WIB9" s="876"/>
      <c r="WIC9" s="877"/>
      <c r="WID9" s="876"/>
      <c r="WIE9" s="876"/>
      <c r="WIF9" s="876"/>
      <c r="WIG9" s="876"/>
      <c r="WIH9" s="876"/>
      <c r="WII9" s="876"/>
      <c r="WIJ9" s="877"/>
      <c r="WIK9" s="876"/>
      <c r="WIL9" s="876"/>
      <c r="WIM9" s="876"/>
      <c r="WIN9" s="876"/>
      <c r="WIO9" s="876"/>
      <c r="WIP9" s="876"/>
      <c r="WIQ9" s="877"/>
      <c r="WIR9" s="876"/>
      <c r="WIS9" s="876"/>
      <c r="WIT9" s="876"/>
      <c r="WIU9" s="876"/>
      <c r="WIV9" s="876"/>
      <c r="WIW9" s="876"/>
      <c r="WIX9" s="877"/>
      <c r="WIY9" s="876"/>
      <c r="WIZ9" s="876"/>
      <c r="WJA9" s="876"/>
      <c r="WJB9" s="876"/>
      <c r="WJC9" s="876"/>
      <c r="WJD9" s="876"/>
      <c r="WJE9" s="877"/>
      <c r="WJF9" s="876"/>
      <c r="WJG9" s="876"/>
      <c r="WJH9" s="876"/>
      <c r="WJI9" s="876"/>
      <c r="WJJ9" s="876"/>
      <c r="WJK9" s="876"/>
      <c r="WJL9" s="877"/>
      <c r="WJM9" s="876"/>
      <c r="WJN9" s="876"/>
      <c r="WJO9" s="876"/>
      <c r="WJP9" s="876"/>
      <c r="WJQ9" s="876"/>
      <c r="WJR9" s="876"/>
      <c r="WJS9" s="877"/>
      <c r="WJT9" s="876"/>
      <c r="WJU9" s="876"/>
      <c r="WJV9" s="876"/>
      <c r="WJW9" s="876"/>
      <c r="WJX9" s="876"/>
      <c r="WJY9" s="876"/>
      <c r="WJZ9" s="877"/>
      <c r="WKA9" s="876"/>
      <c r="WKB9" s="876"/>
      <c r="WKC9" s="876"/>
      <c r="WKD9" s="876"/>
      <c r="WKE9" s="876"/>
      <c r="WKF9" s="876"/>
      <c r="WKG9" s="877"/>
      <c r="WKH9" s="876"/>
      <c r="WKI9" s="876"/>
      <c r="WKJ9" s="876"/>
      <c r="WKK9" s="876"/>
      <c r="WKL9" s="876"/>
      <c r="WKM9" s="876"/>
      <c r="WKN9" s="877"/>
      <c r="WKO9" s="876"/>
      <c r="WKP9" s="876"/>
      <c r="WKQ9" s="876"/>
      <c r="WKR9" s="876"/>
      <c r="WKS9" s="876"/>
      <c r="WKT9" s="876"/>
      <c r="WKU9" s="877"/>
      <c r="WKV9" s="876"/>
      <c r="WKW9" s="876"/>
      <c r="WKX9" s="876"/>
      <c r="WKY9" s="876"/>
      <c r="WKZ9" s="876"/>
      <c r="WLA9" s="876"/>
      <c r="WLB9" s="877"/>
      <c r="WLC9" s="876"/>
      <c r="WLD9" s="876"/>
      <c r="WLE9" s="876"/>
      <c r="WLF9" s="876"/>
      <c r="WLG9" s="876"/>
      <c r="WLH9" s="876"/>
      <c r="WLI9" s="877"/>
      <c r="WLJ9" s="876"/>
      <c r="WLK9" s="876"/>
      <c r="WLL9" s="876"/>
      <c r="WLM9" s="876"/>
      <c r="WLN9" s="876"/>
      <c r="WLO9" s="876"/>
      <c r="WLP9" s="877"/>
      <c r="WLQ9" s="876"/>
      <c r="WLR9" s="876"/>
      <c r="WLS9" s="876"/>
      <c r="WLT9" s="876"/>
      <c r="WLU9" s="876"/>
      <c r="WLV9" s="876"/>
      <c r="WLW9" s="877"/>
      <c r="WLX9" s="876"/>
      <c r="WLY9" s="876"/>
      <c r="WLZ9" s="876"/>
      <c r="WMA9" s="876"/>
      <c r="WMB9" s="876"/>
      <c r="WMC9" s="876"/>
      <c r="WMD9" s="877"/>
      <c r="WME9" s="876"/>
      <c r="WMF9" s="876"/>
      <c r="WMG9" s="876"/>
      <c r="WMH9" s="876"/>
      <c r="WMI9" s="876"/>
      <c r="WMJ9" s="876"/>
      <c r="WMK9" s="877"/>
      <c r="WML9" s="876"/>
      <c r="WMM9" s="876"/>
      <c r="WMN9" s="876"/>
      <c r="WMO9" s="876"/>
      <c r="WMP9" s="876"/>
      <c r="WMQ9" s="876"/>
      <c r="WMR9" s="877"/>
      <c r="WMS9" s="876"/>
      <c r="WMT9" s="876"/>
      <c r="WMU9" s="876"/>
      <c r="WMV9" s="876"/>
      <c r="WMW9" s="876"/>
      <c r="WMX9" s="876"/>
      <c r="WMY9" s="877"/>
      <c r="WMZ9" s="876"/>
      <c r="WNA9" s="876"/>
      <c r="WNB9" s="876"/>
      <c r="WNC9" s="876"/>
      <c r="WND9" s="876"/>
      <c r="WNE9" s="876"/>
      <c r="WNF9" s="877"/>
      <c r="WNG9" s="876"/>
      <c r="WNH9" s="876"/>
      <c r="WNI9" s="876"/>
      <c r="WNJ9" s="876"/>
      <c r="WNK9" s="876"/>
      <c r="WNL9" s="876"/>
      <c r="WNM9" s="877"/>
      <c r="WNN9" s="876"/>
      <c r="WNO9" s="876"/>
      <c r="WNP9" s="876"/>
      <c r="WNQ9" s="876"/>
      <c r="WNR9" s="876"/>
      <c r="WNS9" s="876"/>
      <c r="WNT9" s="877"/>
      <c r="WNU9" s="876"/>
      <c r="WNV9" s="876"/>
      <c r="WNW9" s="876"/>
      <c r="WNX9" s="876"/>
      <c r="WNY9" s="876"/>
      <c r="WNZ9" s="876"/>
      <c r="WOA9" s="877"/>
      <c r="WOB9" s="876"/>
      <c r="WOC9" s="876"/>
      <c r="WOD9" s="876"/>
      <c r="WOE9" s="876"/>
      <c r="WOF9" s="876"/>
      <c r="WOG9" s="876"/>
      <c r="WOH9" s="877"/>
      <c r="WOI9" s="876"/>
      <c r="WOJ9" s="876"/>
      <c r="WOK9" s="876"/>
      <c r="WOL9" s="876"/>
      <c r="WOM9" s="876"/>
      <c r="WON9" s="876"/>
      <c r="WOO9" s="877"/>
      <c r="WOP9" s="876"/>
      <c r="WOQ9" s="876"/>
      <c r="WOR9" s="876"/>
      <c r="WOS9" s="876"/>
      <c r="WOT9" s="876"/>
      <c r="WOU9" s="876"/>
      <c r="WOV9" s="877"/>
      <c r="WOW9" s="876"/>
      <c r="WOX9" s="876"/>
      <c r="WOY9" s="876"/>
      <c r="WOZ9" s="876"/>
      <c r="WPA9" s="876"/>
      <c r="WPB9" s="876"/>
      <c r="WPC9" s="877"/>
      <c r="WPD9" s="876"/>
      <c r="WPE9" s="876"/>
      <c r="WPF9" s="876"/>
      <c r="WPG9" s="876"/>
      <c r="WPH9" s="876"/>
      <c r="WPI9" s="876"/>
      <c r="WPJ9" s="877"/>
      <c r="WPK9" s="876"/>
      <c r="WPL9" s="876"/>
      <c r="WPM9" s="876"/>
      <c r="WPN9" s="876"/>
      <c r="WPO9" s="876"/>
      <c r="WPP9" s="876"/>
      <c r="WPQ9" s="877"/>
      <c r="WPR9" s="876"/>
      <c r="WPS9" s="876"/>
      <c r="WPT9" s="876"/>
      <c r="WPU9" s="876"/>
      <c r="WPV9" s="876"/>
      <c r="WPW9" s="876"/>
      <c r="WPX9" s="877"/>
      <c r="WPY9" s="876"/>
      <c r="WPZ9" s="876"/>
      <c r="WQA9" s="876"/>
      <c r="WQB9" s="876"/>
      <c r="WQC9" s="876"/>
      <c r="WQD9" s="876"/>
      <c r="WQE9" s="877"/>
      <c r="WQF9" s="876"/>
      <c r="WQG9" s="876"/>
      <c r="WQH9" s="876"/>
      <c r="WQI9" s="876"/>
      <c r="WQJ9" s="876"/>
      <c r="WQK9" s="876"/>
      <c r="WQL9" s="877"/>
      <c r="WQM9" s="876"/>
      <c r="WQN9" s="876"/>
      <c r="WQO9" s="876"/>
      <c r="WQP9" s="876"/>
      <c r="WQQ9" s="876"/>
      <c r="WQR9" s="876"/>
      <c r="WQS9" s="877"/>
      <c r="WQT9" s="876"/>
      <c r="WQU9" s="876"/>
      <c r="WQV9" s="876"/>
      <c r="WQW9" s="876"/>
      <c r="WQX9" s="876"/>
      <c r="WQY9" s="876"/>
      <c r="WQZ9" s="877"/>
      <c r="WRA9" s="876"/>
      <c r="WRB9" s="876"/>
      <c r="WRC9" s="876"/>
      <c r="WRD9" s="876"/>
      <c r="WRE9" s="876"/>
      <c r="WRF9" s="876"/>
      <c r="WRG9" s="877"/>
      <c r="WRH9" s="876"/>
      <c r="WRI9" s="876"/>
      <c r="WRJ9" s="876"/>
      <c r="WRK9" s="876"/>
      <c r="WRL9" s="876"/>
      <c r="WRM9" s="876"/>
      <c r="WRN9" s="877"/>
      <c r="WRO9" s="876"/>
      <c r="WRP9" s="876"/>
      <c r="WRQ9" s="876"/>
      <c r="WRR9" s="876"/>
      <c r="WRS9" s="876"/>
      <c r="WRT9" s="876"/>
      <c r="WRU9" s="877"/>
      <c r="WRV9" s="876"/>
      <c r="WRW9" s="876"/>
      <c r="WRX9" s="876"/>
      <c r="WRY9" s="876"/>
      <c r="WRZ9" s="876"/>
      <c r="WSA9" s="876"/>
      <c r="WSB9" s="877"/>
      <c r="WSC9" s="876"/>
      <c r="WSD9" s="876"/>
      <c r="WSE9" s="876"/>
      <c r="WSF9" s="876"/>
      <c r="WSG9" s="876"/>
      <c r="WSH9" s="876"/>
      <c r="WSI9" s="877"/>
      <c r="WSJ9" s="876"/>
      <c r="WSK9" s="876"/>
      <c r="WSL9" s="876"/>
      <c r="WSM9" s="876"/>
      <c r="WSN9" s="876"/>
      <c r="WSO9" s="876"/>
      <c r="WSP9" s="877"/>
      <c r="WSQ9" s="876"/>
      <c r="WSR9" s="876"/>
      <c r="WSS9" s="876"/>
      <c r="WST9" s="876"/>
      <c r="WSU9" s="876"/>
      <c r="WSV9" s="876"/>
      <c r="WSW9" s="877"/>
      <c r="WSX9" s="876"/>
      <c r="WSY9" s="876"/>
      <c r="WSZ9" s="876"/>
      <c r="WTA9" s="876"/>
      <c r="WTB9" s="876"/>
      <c r="WTC9" s="876"/>
      <c r="WTD9" s="877"/>
      <c r="WTE9" s="876"/>
      <c r="WTF9" s="876"/>
      <c r="WTG9" s="876"/>
      <c r="WTH9" s="876"/>
      <c r="WTI9" s="876"/>
      <c r="WTJ9" s="876"/>
      <c r="WTK9" s="877"/>
      <c r="WTL9" s="876"/>
      <c r="WTM9" s="876"/>
      <c r="WTN9" s="876"/>
      <c r="WTO9" s="876"/>
      <c r="WTP9" s="876"/>
      <c r="WTQ9" s="876"/>
      <c r="WTR9" s="877"/>
      <c r="WTS9" s="876"/>
      <c r="WTT9" s="876"/>
      <c r="WTU9" s="876"/>
      <c r="WTV9" s="876"/>
      <c r="WTW9" s="876"/>
      <c r="WTX9" s="876"/>
      <c r="WTY9" s="877"/>
      <c r="WTZ9" s="876"/>
      <c r="WUA9" s="876"/>
      <c r="WUB9" s="876"/>
      <c r="WUC9" s="876"/>
      <c r="WUD9" s="876"/>
      <c r="WUE9" s="876"/>
      <c r="WUF9" s="877"/>
      <c r="WUG9" s="876"/>
      <c r="WUH9" s="876"/>
      <c r="WUI9" s="876"/>
      <c r="WUJ9" s="876"/>
      <c r="WUK9" s="876"/>
      <c r="WUL9" s="876"/>
      <c r="WUM9" s="877"/>
      <c r="WUN9" s="876"/>
      <c r="WUO9" s="876"/>
      <c r="WUP9" s="876"/>
      <c r="WUQ9" s="876"/>
      <c r="WUR9" s="876"/>
      <c r="WUS9" s="876"/>
      <c r="WUT9" s="877"/>
      <c r="WUU9" s="876"/>
      <c r="WUV9" s="876"/>
      <c r="WUW9" s="876"/>
      <c r="WUX9" s="876"/>
      <c r="WUY9" s="876"/>
      <c r="WUZ9" s="876"/>
      <c r="WVA9" s="877"/>
      <c r="WVB9" s="876"/>
      <c r="WVC9" s="876"/>
      <c r="WVD9" s="876"/>
      <c r="WVE9" s="876"/>
      <c r="WVF9" s="876"/>
      <c r="WVG9" s="876"/>
      <c r="WVH9" s="877"/>
      <c r="WVI9" s="876"/>
      <c r="WVJ9" s="876"/>
      <c r="WVK9" s="876"/>
      <c r="WVL9" s="876"/>
      <c r="WVM9" s="876"/>
      <c r="WVN9" s="876"/>
      <c r="WVO9" s="877"/>
      <c r="WVP9" s="876"/>
      <c r="WVQ9" s="876"/>
      <c r="WVR9" s="876"/>
      <c r="WVS9" s="876"/>
      <c r="WVT9" s="876"/>
      <c r="WVU9" s="876"/>
      <c r="WVV9" s="877"/>
      <c r="WVW9" s="876"/>
      <c r="WVX9" s="876"/>
      <c r="WVY9" s="876"/>
      <c r="WVZ9" s="876"/>
      <c r="WWA9" s="876"/>
      <c r="WWB9" s="876"/>
      <c r="WWC9" s="877"/>
      <c r="WWD9" s="876"/>
      <c r="WWE9" s="876"/>
      <c r="WWF9" s="876"/>
      <c r="WWG9" s="876"/>
      <c r="WWH9" s="876"/>
      <c r="WWI9" s="876"/>
      <c r="WWJ9" s="877"/>
      <c r="WWK9" s="876"/>
      <c r="WWL9" s="876"/>
      <c r="WWM9" s="876"/>
      <c r="WWN9" s="876"/>
      <c r="WWO9" s="876"/>
      <c r="WWP9" s="876"/>
      <c r="WWQ9" s="877"/>
      <c r="WWR9" s="876"/>
      <c r="WWS9" s="876"/>
      <c r="WWT9" s="876"/>
      <c r="WWU9" s="876"/>
      <c r="WWV9" s="876"/>
      <c r="WWW9" s="876"/>
      <c r="WWX9" s="877"/>
      <c r="WWY9" s="876"/>
      <c r="WWZ9" s="876"/>
      <c r="WXA9" s="876"/>
      <c r="WXB9" s="876"/>
      <c r="WXC9" s="876"/>
      <c r="WXD9" s="876"/>
      <c r="WXE9" s="877"/>
      <c r="WXF9" s="876"/>
      <c r="WXG9" s="876"/>
      <c r="WXH9" s="876"/>
      <c r="WXI9" s="876"/>
      <c r="WXJ9" s="876"/>
      <c r="WXK9" s="876"/>
      <c r="WXL9" s="877"/>
      <c r="WXM9" s="876"/>
      <c r="WXN9" s="876"/>
      <c r="WXO9" s="876"/>
      <c r="WXP9" s="876"/>
      <c r="WXQ9" s="876"/>
      <c r="WXR9" s="876"/>
      <c r="WXS9" s="877"/>
      <c r="WXT9" s="876"/>
      <c r="WXU9" s="876"/>
      <c r="WXV9" s="876"/>
      <c r="WXW9" s="876"/>
      <c r="WXX9" s="876"/>
      <c r="WXY9" s="876"/>
      <c r="WXZ9" s="877"/>
      <c r="WYA9" s="876"/>
      <c r="WYB9" s="876"/>
      <c r="WYC9" s="876"/>
      <c r="WYD9" s="876"/>
      <c r="WYE9" s="876"/>
      <c r="WYF9" s="876"/>
      <c r="WYG9" s="877"/>
      <c r="WYH9" s="876"/>
      <c r="WYI9" s="876"/>
      <c r="WYJ9" s="876"/>
      <c r="WYK9" s="876"/>
      <c r="WYL9" s="876"/>
      <c r="WYM9" s="876"/>
      <c r="WYN9" s="877"/>
      <c r="WYO9" s="876"/>
      <c r="WYP9" s="876"/>
      <c r="WYQ9" s="876"/>
      <c r="WYR9" s="876"/>
      <c r="WYS9" s="876"/>
      <c r="WYT9" s="876"/>
      <c r="WYU9" s="877"/>
      <c r="WYV9" s="876"/>
      <c r="WYW9" s="876"/>
      <c r="WYX9" s="876"/>
      <c r="WYY9" s="876"/>
      <c r="WYZ9" s="876"/>
      <c r="WZA9" s="876"/>
      <c r="WZB9" s="877"/>
      <c r="WZC9" s="876"/>
      <c r="WZD9" s="876"/>
      <c r="WZE9" s="876"/>
      <c r="WZF9" s="876"/>
      <c r="WZG9" s="876"/>
      <c r="WZH9" s="876"/>
      <c r="WZI9" s="877"/>
      <c r="WZJ9" s="876"/>
      <c r="WZK9" s="876"/>
      <c r="WZL9" s="876"/>
      <c r="WZM9" s="876"/>
      <c r="WZN9" s="876"/>
      <c r="WZO9" s="876"/>
      <c r="WZP9" s="877"/>
      <c r="WZQ9" s="876"/>
      <c r="WZR9" s="876"/>
      <c r="WZS9" s="876"/>
      <c r="WZT9" s="876"/>
      <c r="WZU9" s="876"/>
      <c r="WZV9" s="876"/>
      <c r="WZW9" s="877"/>
      <c r="WZX9" s="876"/>
      <c r="WZY9" s="876"/>
      <c r="WZZ9" s="876"/>
      <c r="XAA9" s="876"/>
      <c r="XAB9" s="876"/>
      <c r="XAC9" s="876"/>
      <c r="XAD9" s="877"/>
      <c r="XAE9" s="876"/>
      <c r="XAF9" s="876"/>
      <c r="XAG9" s="876"/>
      <c r="XAH9" s="876"/>
      <c r="XAI9" s="876"/>
      <c r="XAJ9" s="876"/>
      <c r="XAK9" s="877"/>
      <c r="XAL9" s="876"/>
      <c r="XAM9" s="876"/>
      <c r="XAN9" s="876"/>
      <c r="XAO9" s="876"/>
      <c r="XAP9" s="876"/>
      <c r="XAQ9" s="876"/>
      <c r="XAR9" s="877"/>
      <c r="XAS9" s="876"/>
      <c r="XAT9" s="876"/>
      <c r="XAU9" s="876"/>
      <c r="XAV9" s="876"/>
      <c r="XAW9" s="876"/>
      <c r="XAX9" s="876"/>
      <c r="XAY9" s="877"/>
      <c r="XAZ9" s="876"/>
      <c r="XBA9" s="876"/>
      <c r="XBB9" s="876"/>
      <c r="XBC9" s="876"/>
      <c r="XBD9" s="876"/>
      <c r="XBE9" s="876"/>
      <c r="XBF9" s="877"/>
      <c r="XBG9" s="876"/>
      <c r="XBH9" s="876"/>
      <c r="XBI9" s="876"/>
      <c r="XBJ9" s="876"/>
      <c r="XBK9" s="876"/>
      <c r="XBL9" s="876"/>
      <c r="XBM9" s="877"/>
      <c r="XBN9" s="876"/>
      <c r="XBO9" s="876"/>
      <c r="XBP9" s="876"/>
      <c r="XBQ9" s="876"/>
      <c r="XBR9" s="876"/>
      <c r="XBS9" s="876"/>
      <c r="XBT9" s="877"/>
      <c r="XBU9" s="876"/>
      <c r="XBV9" s="876"/>
      <c r="XBW9" s="876"/>
      <c r="XBX9" s="876"/>
      <c r="XBY9" s="876"/>
      <c r="XBZ9" s="876"/>
      <c r="XCA9" s="877"/>
      <c r="XCB9" s="876"/>
      <c r="XCC9" s="876"/>
      <c r="XCD9" s="876"/>
      <c r="XCE9" s="876"/>
      <c r="XCF9" s="876"/>
      <c r="XCG9" s="876"/>
      <c r="XCH9" s="877"/>
      <c r="XCI9" s="876"/>
      <c r="XCJ9" s="876"/>
      <c r="XCK9" s="876"/>
      <c r="XCL9" s="876"/>
      <c r="XCM9" s="876"/>
      <c r="XCN9" s="876"/>
      <c r="XCO9" s="877"/>
      <c r="XCP9" s="876"/>
      <c r="XCQ9" s="876"/>
      <c r="XCR9" s="876"/>
      <c r="XCS9" s="876"/>
      <c r="XCT9" s="876"/>
      <c r="XCU9" s="876"/>
      <c r="XCV9" s="877"/>
      <c r="XCW9" s="876"/>
      <c r="XCX9" s="876"/>
      <c r="XCY9" s="876"/>
      <c r="XCZ9" s="876"/>
      <c r="XDA9" s="876"/>
      <c r="XDB9" s="876"/>
      <c r="XDC9" s="877"/>
      <c r="XDD9" s="876"/>
      <c r="XDE9" s="876"/>
      <c r="XDF9" s="876"/>
      <c r="XDG9" s="876"/>
      <c r="XDH9" s="876"/>
      <c r="XDI9" s="876"/>
      <c r="XDJ9" s="877"/>
      <c r="XDK9" s="876"/>
      <c r="XDL9" s="876"/>
      <c r="XDM9" s="876"/>
      <c r="XDN9" s="876"/>
      <c r="XDO9" s="876"/>
      <c r="XDP9" s="876"/>
      <c r="XDQ9" s="877"/>
      <c r="XDR9" s="876"/>
      <c r="XDS9" s="876"/>
      <c r="XDT9" s="876"/>
      <c r="XDU9" s="876"/>
      <c r="XDV9" s="876"/>
      <c r="XDW9" s="876"/>
      <c r="XDX9" s="877"/>
      <c r="XDY9" s="876"/>
      <c r="XDZ9" s="876"/>
      <c r="XEA9" s="876"/>
      <c r="XEB9" s="876"/>
      <c r="XEC9" s="876"/>
      <c r="XED9" s="876"/>
      <c r="XEE9" s="877"/>
      <c r="XEF9" s="876"/>
      <c r="XEG9" s="876"/>
      <c r="XEH9" s="876"/>
      <c r="XEI9" s="876"/>
      <c r="XEJ9" s="876"/>
      <c r="XEK9" s="876"/>
      <c r="XEL9" s="877"/>
      <c r="XEM9" s="876"/>
      <c r="XEN9" s="876"/>
      <c r="XEO9" s="876"/>
      <c r="XEP9" s="876"/>
      <c r="XEQ9" s="876"/>
      <c r="XER9" s="876"/>
      <c r="XES9" s="877"/>
      <c r="XET9" s="876"/>
      <c r="XEU9" s="876"/>
      <c r="XEV9" s="876"/>
      <c r="XEW9" s="876"/>
      <c r="XEX9" s="876"/>
      <c r="XEY9" s="876"/>
      <c r="XEZ9" s="877"/>
      <c r="XFA9" s="876"/>
      <c r="XFB9" s="876"/>
      <c r="XFC9" s="876"/>
      <c r="XFD9" s="876"/>
    </row>
    <row r="10" spans="1:16384" s="312" customFormat="1" ht="31.5" customHeight="1">
      <c r="A10" s="828" t="s">
        <v>1120</v>
      </c>
      <c r="B10" s="878"/>
      <c r="C10" s="878"/>
      <c r="D10" s="878"/>
      <c r="E10" s="878"/>
      <c r="F10" s="878"/>
      <c r="G10" s="830"/>
      <c r="H10" s="24"/>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879"/>
      <c r="AK10" s="879"/>
      <c r="AL10" s="879"/>
      <c r="AM10" s="879"/>
      <c r="AN10" s="879"/>
      <c r="AO10" s="879"/>
      <c r="AP10" s="879"/>
      <c r="AQ10" s="879"/>
      <c r="AR10" s="879"/>
      <c r="AS10" s="879"/>
      <c r="AT10" s="879"/>
      <c r="AU10" s="879"/>
      <c r="AV10" s="879"/>
      <c r="AW10" s="879"/>
      <c r="AX10" s="879"/>
      <c r="AY10" s="879"/>
      <c r="AZ10" s="879"/>
      <c r="BA10" s="879"/>
      <c r="BB10" s="879"/>
      <c r="BC10" s="879"/>
      <c r="BD10" s="879"/>
      <c r="BE10" s="879"/>
      <c r="BF10" s="879"/>
      <c r="BG10" s="879"/>
      <c r="BH10" s="879"/>
      <c r="BI10" s="879"/>
      <c r="BJ10" s="879"/>
      <c r="BK10" s="879"/>
      <c r="BL10" s="879"/>
      <c r="BM10" s="879"/>
      <c r="BN10" s="879"/>
      <c r="BO10" s="879"/>
      <c r="BP10" s="879"/>
      <c r="BQ10" s="879"/>
      <c r="BR10" s="879"/>
      <c r="BS10" s="879"/>
      <c r="BT10" s="879"/>
      <c r="BU10" s="879"/>
      <c r="BV10" s="879"/>
      <c r="BW10" s="879"/>
      <c r="BX10" s="879"/>
      <c r="BY10" s="879"/>
      <c r="BZ10" s="876"/>
      <c r="CA10" s="876"/>
      <c r="CB10" s="876"/>
      <c r="CC10" s="876"/>
      <c r="CD10" s="876"/>
      <c r="CE10" s="876"/>
      <c r="CF10" s="877"/>
      <c r="CG10" s="876"/>
      <c r="CH10" s="876"/>
      <c r="CI10" s="876"/>
      <c r="CJ10" s="876"/>
      <c r="CK10" s="876"/>
      <c r="CL10" s="876"/>
      <c r="CM10" s="877"/>
      <c r="CN10" s="876"/>
      <c r="CO10" s="876"/>
      <c r="CP10" s="876"/>
      <c r="CQ10" s="876"/>
      <c r="CR10" s="876"/>
      <c r="CS10" s="876"/>
      <c r="CT10" s="877"/>
      <c r="CU10" s="876"/>
      <c r="CV10" s="876"/>
      <c r="CW10" s="876"/>
      <c r="CX10" s="876"/>
      <c r="CY10" s="876"/>
      <c r="CZ10" s="876"/>
      <c r="DA10" s="877"/>
      <c r="DB10" s="876"/>
      <c r="DC10" s="876"/>
      <c r="DD10" s="876"/>
      <c r="DE10" s="876"/>
      <c r="DF10" s="876"/>
      <c r="DG10" s="876"/>
      <c r="DH10" s="877"/>
      <c r="DI10" s="876"/>
      <c r="DJ10" s="876"/>
      <c r="DK10" s="876"/>
      <c r="DL10" s="876"/>
      <c r="DM10" s="876"/>
      <c r="DN10" s="876"/>
      <c r="DO10" s="877"/>
      <c r="DP10" s="876"/>
      <c r="DQ10" s="876"/>
      <c r="DR10" s="876"/>
      <c r="DS10" s="876"/>
      <c r="DT10" s="876"/>
      <c r="DU10" s="876"/>
      <c r="DV10" s="877"/>
      <c r="DW10" s="876"/>
      <c r="DX10" s="876"/>
      <c r="DY10" s="876"/>
      <c r="DZ10" s="876"/>
      <c r="EA10" s="876"/>
      <c r="EB10" s="876"/>
      <c r="EC10" s="877"/>
      <c r="ED10" s="876"/>
      <c r="EE10" s="876"/>
      <c r="EF10" s="876"/>
      <c r="EG10" s="876"/>
      <c r="EH10" s="876"/>
      <c r="EI10" s="876"/>
      <c r="EJ10" s="877"/>
      <c r="EK10" s="876"/>
      <c r="EL10" s="876"/>
      <c r="EM10" s="876"/>
      <c r="EN10" s="876"/>
      <c r="EO10" s="876"/>
      <c r="EP10" s="876"/>
      <c r="EQ10" s="877"/>
      <c r="ER10" s="876"/>
      <c r="ES10" s="876"/>
      <c r="ET10" s="876"/>
      <c r="EU10" s="876"/>
      <c r="EV10" s="876"/>
      <c r="EW10" s="876"/>
      <c r="EX10" s="877"/>
      <c r="EY10" s="876"/>
      <c r="EZ10" s="876"/>
      <c r="FA10" s="876"/>
      <c r="FB10" s="876"/>
      <c r="FC10" s="876"/>
      <c r="FD10" s="876"/>
      <c r="FE10" s="877"/>
      <c r="FF10" s="876"/>
      <c r="FG10" s="876"/>
      <c r="FH10" s="876"/>
      <c r="FI10" s="876"/>
      <c r="FJ10" s="876"/>
      <c r="FK10" s="876"/>
      <c r="FL10" s="877"/>
      <c r="FM10" s="876"/>
      <c r="FN10" s="876"/>
      <c r="FO10" s="876"/>
      <c r="FP10" s="876"/>
      <c r="FQ10" s="876"/>
      <c r="FR10" s="876"/>
      <c r="FS10" s="877"/>
      <c r="FT10" s="876"/>
      <c r="FU10" s="876"/>
      <c r="FV10" s="876"/>
      <c r="FW10" s="876"/>
      <c r="FX10" s="876"/>
      <c r="FY10" s="876"/>
      <c r="FZ10" s="877"/>
      <c r="GA10" s="876"/>
      <c r="GB10" s="876"/>
      <c r="GC10" s="876"/>
      <c r="GD10" s="876"/>
      <c r="GE10" s="876"/>
      <c r="GF10" s="876"/>
      <c r="GG10" s="877"/>
      <c r="GH10" s="876"/>
      <c r="GI10" s="876"/>
      <c r="GJ10" s="876"/>
      <c r="GK10" s="876"/>
      <c r="GL10" s="876"/>
      <c r="GM10" s="876"/>
      <c r="GN10" s="877"/>
      <c r="GO10" s="876"/>
      <c r="GP10" s="876"/>
      <c r="GQ10" s="876"/>
      <c r="GR10" s="876"/>
      <c r="GS10" s="876"/>
      <c r="GT10" s="876"/>
      <c r="GU10" s="877"/>
      <c r="GV10" s="876"/>
      <c r="GW10" s="876"/>
      <c r="GX10" s="876"/>
      <c r="GY10" s="876"/>
      <c r="GZ10" s="876"/>
      <c r="HA10" s="876"/>
      <c r="HB10" s="877"/>
      <c r="HC10" s="876"/>
      <c r="HD10" s="876"/>
      <c r="HE10" s="876"/>
      <c r="HF10" s="876"/>
      <c r="HG10" s="876"/>
      <c r="HH10" s="876"/>
      <c r="HI10" s="877"/>
      <c r="HJ10" s="876"/>
      <c r="HK10" s="876"/>
      <c r="HL10" s="876"/>
      <c r="HM10" s="876"/>
      <c r="HN10" s="876"/>
      <c r="HO10" s="876"/>
      <c r="HP10" s="877"/>
      <c r="HQ10" s="876"/>
      <c r="HR10" s="876"/>
      <c r="HS10" s="876"/>
      <c r="HT10" s="876"/>
      <c r="HU10" s="876"/>
      <c r="HV10" s="876"/>
      <c r="HW10" s="877"/>
      <c r="HX10" s="876"/>
      <c r="HY10" s="876"/>
      <c r="HZ10" s="876"/>
      <c r="IA10" s="876"/>
      <c r="IB10" s="876"/>
      <c r="IC10" s="876"/>
      <c r="ID10" s="877"/>
      <c r="IE10" s="876"/>
      <c r="IF10" s="876"/>
      <c r="IG10" s="876"/>
      <c r="IH10" s="876"/>
      <c r="II10" s="876"/>
      <c r="IJ10" s="876"/>
      <c r="IK10" s="877"/>
      <c r="IL10" s="876"/>
      <c r="IM10" s="876"/>
      <c r="IN10" s="876"/>
      <c r="IO10" s="876"/>
      <c r="IP10" s="876"/>
      <c r="IQ10" s="876"/>
      <c r="IR10" s="877"/>
      <c r="IS10" s="876"/>
      <c r="IT10" s="876"/>
      <c r="IU10" s="876"/>
      <c r="IV10" s="876"/>
      <c r="IW10" s="876"/>
      <c r="IX10" s="876"/>
      <c r="IY10" s="877"/>
      <c r="IZ10" s="876"/>
      <c r="JA10" s="876"/>
      <c r="JB10" s="876"/>
      <c r="JC10" s="876"/>
      <c r="JD10" s="876"/>
      <c r="JE10" s="876"/>
      <c r="JF10" s="877"/>
      <c r="JG10" s="876"/>
      <c r="JH10" s="876"/>
      <c r="JI10" s="876"/>
      <c r="JJ10" s="876"/>
      <c r="JK10" s="876"/>
      <c r="JL10" s="876"/>
      <c r="JM10" s="877"/>
      <c r="JN10" s="876"/>
      <c r="JO10" s="876"/>
      <c r="JP10" s="876"/>
      <c r="JQ10" s="876"/>
      <c r="JR10" s="876"/>
      <c r="JS10" s="876"/>
      <c r="JT10" s="877"/>
      <c r="JU10" s="876"/>
      <c r="JV10" s="876"/>
      <c r="JW10" s="876"/>
      <c r="JX10" s="876"/>
      <c r="JY10" s="876"/>
      <c r="JZ10" s="876"/>
      <c r="KA10" s="877"/>
      <c r="KB10" s="876"/>
      <c r="KC10" s="876"/>
      <c r="KD10" s="876"/>
      <c r="KE10" s="876"/>
      <c r="KF10" s="876"/>
      <c r="KG10" s="876"/>
      <c r="KH10" s="877"/>
      <c r="KI10" s="876"/>
      <c r="KJ10" s="876"/>
      <c r="KK10" s="876"/>
      <c r="KL10" s="876"/>
      <c r="KM10" s="876"/>
      <c r="KN10" s="876"/>
      <c r="KO10" s="877"/>
      <c r="KP10" s="876"/>
      <c r="KQ10" s="876"/>
      <c r="KR10" s="876"/>
      <c r="KS10" s="876"/>
      <c r="KT10" s="876"/>
      <c r="KU10" s="876"/>
      <c r="KV10" s="877"/>
      <c r="KW10" s="876"/>
      <c r="KX10" s="876"/>
      <c r="KY10" s="876"/>
      <c r="KZ10" s="876"/>
      <c r="LA10" s="876"/>
      <c r="LB10" s="876"/>
      <c r="LC10" s="877"/>
      <c r="LD10" s="876"/>
      <c r="LE10" s="876"/>
      <c r="LF10" s="876"/>
      <c r="LG10" s="876"/>
      <c r="LH10" s="876"/>
      <c r="LI10" s="876"/>
      <c r="LJ10" s="877"/>
      <c r="LK10" s="876"/>
      <c r="LL10" s="876"/>
      <c r="LM10" s="876"/>
      <c r="LN10" s="876"/>
      <c r="LO10" s="876"/>
      <c r="LP10" s="876"/>
      <c r="LQ10" s="877"/>
      <c r="LR10" s="876"/>
      <c r="LS10" s="876"/>
      <c r="LT10" s="876"/>
      <c r="LU10" s="876"/>
      <c r="LV10" s="876"/>
      <c r="LW10" s="876"/>
      <c r="LX10" s="877"/>
      <c r="LY10" s="876"/>
      <c r="LZ10" s="876"/>
      <c r="MA10" s="876"/>
      <c r="MB10" s="876"/>
      <c r="MC10" s="876"/>
      <c r="MD10" s="876"/>
      <c r="ME10" s="877"/>
      <c r="MF10" s="876"/>
      <c r="MG10" s="876"/>
      <c r="MH10" s="876"/>
      <c r="MI10" s="876"/>
      <c r="MJ10" s="876"/>
      <c r="MK10" s="876"/>
      <c r="ML10" s="877"/>
      <c r="MM10" s="876"/>
      <c r="MN10" s="876"/>
      <c r="MO10" s="876"/>
      <c r="MP10" s="876"/>
      <c r="MQ10" s="876"/>
      <c r="MR10" s="876"/>
      <c r="MS10" s="877"/>
      <c r="MT10" s="876"/>
      <c r="MU10" s="876"/>
      <c r="MV10" s="876"/>
      <c r="MW10" s="876"/>
      <c r="MX10" s="876"/>
      <c r="MY10" s="876"/>
      <c r="MZ10" s="877"/>
      <c r="NA10" s="876"/>
      <c r="NB10" s="876"/>
      <c r="NC10" s="876"/>
      <c r="ND10" s="876"/>
      <c r="NE10" s="876"/>
      <c r="NF10" s="876"/>
      <c r="NG10" s="877"/>
      <c r="NH10" s="876"/>
      <c r="NI10" s="876"/>
      <c r="NJ10" s="876"/>
      <c r="NK10" s="876"/>
      <c r="NL10" s="876"/>
      <c r="NM10" s="876"/>
      <c r="NN10" s="877"/>
      <c r="NO10" s="876"/>
      <c r="NP10" s="876"/>
      <c r="NQ10" s="876"/>
      <c r="NR10" s="876"/>
      <c r="NS10" s="876"/>
      <c r="NT10" s="876"/>
      <c r="NU10" s="877"/>
      <c r="NV10" s="876"/>
      <c r="NW10" s="876"/>
      <c r="NX10" s="876"/>
      <c r="NY10" s="876"/>
      <c r="NZ10" s="876"/>
      <c r="OA10" s="876"/>
      <c r="OB10" s="877"/>
      <c r="OC10" s="876"/>
      <c r="OD10" s="876"/>
      <c r="OE10" s="876"/>
      <c r="OF10" s="876"/>
      <c r="OG10" s="876"/>
      <c r="OH10" s="876"/>
      <c r="OI10" s="877"/>
      <c r="OJ10" s="876"/>
      <c r="OK10" s="876"/>
      <c r="OL10" s="876"/>
      <c r="OM10" s="876"/>
      <c r="ON10" s="876"/>
      <c r="OO10" s="876"/>
      <c r="OP10" s="877"/>
      <c r="OQ10" s="876"/>
      <c r="OR10" s="876"/>
      <c r="OS10" s="876"/>
      <c r="OT10" s="876"/>
      <c r="OU10" s="876"/>
      <c r="OV10" s="876"/>
      <c r="OW10" s="877"/>
      <c r="OX10" s="876"/>
      <c r="OY10" s="876"/>
      <c r="OZ10" s="876"/>
      <c r="PA10" s="876"/>
      <c r="PB10" s="876"/>
      <c r="PC10" s="876"/>
      <c r="PD10" s="877"/>
      <c r="PE10" s="876"/>
      <c r="PF10" s="876"/>
      <c r="PG10" s="876"/>
      <c r="PH10" s="876"/>
      <c r="PI10" s="876"/>
      <c r="PJ10" s="876"/>
      <c r="PK10" s="877"/>
      <c r="PL10" s="876"/>
      <c r="PM10" s="876"/>
      <c r="PN10" s="876"/>
      <c r="PO10" s="876"/>
      <c r="PP10" s="876"/>
      <c r="PQ10" s="876"/>
      <c r="PR10" s="877"/>
      <c r="PS10" s="876"/>
      <c r="PT10" s="876"/>
      <c r="PU10" s="876"/>
      <c r="PV10" s="876"/>
      <c r="PW10" s="876"/>
      <c r="PX10" s="876"/>
      <c r="PY10" s="877"/>
      <c r="PZ10" s="876"/>
      <c r="QA10" s="876"/>
      <c r="QB10" s="876"/>
      <c r="QC10" s="876"/>
      <c r="QD10" s="876"/>
      <c r="QE10" s="876"/>
      <c r="QF10" s="877"/>
      <c r="QG10" s="876"/>
      <c r="QH10" s="876"/>
      <c r="QI10" s="876"/>
      <c r="QJ10" s="876"/>
      <c r="QK10" s="876"/>
      <c r="QL10" s="876"/>
      <c r="QM10" s="877"/>
      <c r="QN10" s="876"/>
      <c r="QO10" s="876"/>
      <c r="QP10" s="876"/>
      <c r="QQ10" s="876"/>
      <c r="QR10" s="876"/>
      <c r="QS10" s="876"/>
      <c r="QT10" s="877"/>
      <c r="QU10" s="876"/>
      <c r="QV10" s="876"/>
      <c r="QW10" s="876"/>
      <c r="QX10" s="876"/>
      <c r="QY10" s="876"/>
      <c r="QZ10" s="876"/>
      <c r="RA10" s="877"/>
      <c r="RB10" s="876"/>
      <c r="RC10" s="876"/>
      <c r="RD10" s="876"/>
      <c r="RE10" s="876"/>
      <c r="RF10" s="876"/>
      <c r="RG10" s="876"/>
      <c r="RH10" s="877"/>
      <c r="RI10" s="876"/>
      <c r="RJ10" s="876"/>
      <c r="RK10" s="876"/>
      <c r="RL10" s="876"/>
      <c r="RM10" s="876"/>
      <c r="RN10" s="876"/>
      <c r="RO10" s="877"/>
      <c r="RP10" s="876"/>
      <c r="RQ10" s="876"/>
      <c r="RR10" s="876"/>
      <c r="RS10" s="876"/>
      <c r="RT10" s="876"/>
      <c r="RU10" s="876"/>
      <c r="RV10" s="877"/>
      <c r="RW10" s="876"/>
      <c r="RX10" s="876"/>
      <c r="RY10" s="876"/>
      <c r="RZ10" s="876"/>
      <c r="SA10" s="876"/>
      <c r="SB10" s="876"/>
      <c r="SC10" s="877"/>
      <c r="SD10" s="876"/>
      <c r="SE10" s="876"/>
      <c r="SF10" s="876"/>
      <c r="SG10" s="876"/>
      <c r="SH10" s="876"/>
      <c r="SI10" s="876"/>
      <c r="SJ10" s="877"/>
      <c r="SK10" s="876"/>
      <c r="SL10" s="876"/>
      <c r="SM10" s="876"/>
      <c r="SN10" s="876"/>
      <c r="SO10" s="876"/>
      <c r="SP10" s="876"/>
      <c r="SQ10" s="877"/>
      <c r="SR10" s="876"/>
      <c r="SS10" s="876"/>
      <c r="ST10" s="876"/>
      <c r="SU10" s="876"/>
      <c r="SV10" s="876"/>
      <c r="SW10" s="876"/>
      <c r="SX10" s="877"/>
      <c r="SY10" s="876"/>
      <c r="SZ10" s="876"/>
      <c r="TA10" s="876"/>
      <c r="TB10" s="876"/>
      <c r="TC10" s="876"/>
      <c r="TD10" s="876"/>
      <c r="TE10" s="877"/>
      <c r="TF10" s="876"/>
      <c r="TG10" s="876"/>
      <c r="TH10" s="876"/>
      <c r="TI10" s="876"/>
      <c r="TJ10" s="876"/>
      <c r="TK10" s="876"/>
      <c r="TL10" s="877"/>
      <c r="TM10" s="876"/>
      <c r="TN10" s="876"/>
      <c r="TO10" s="876"/>
      <c r="TP10" s="876"/>
      <c r="TQ10" s="876"/>
      <c r="TR10" s="876"/>
      <c r="TS10" s="877"/>
      <c r="TT10" s="876"/>
      <c r="TU10" s="876"/>
      <c r="TV10" s="876"/>
      <c r="TW10" s="876"/>
      <c r="TX10" s="876"/>
      <c r="TY10" s="876"/>
      <c r="TZ10" s="877"/>
      <c r="UA10" s="876"/>
      <c r="UB10" s="876"/>
      <c r="UC10" s="876"/>
      <c r="UD10" s="876"/>
      <c r="UE10" s="876"/>
      <c r="UF10" s="876"/>
      <c r="UG10" s="877"/>
      <c r="UH10" s="876"/>
      <c r="UI10" s="876"/>
      <c r="UJ10" s="876"/>
      <c r="UK10" s="876"/>
      <c r="UL10" s="876"/>
      <c r="UM10" s="876"/>
      <c r="UN10" s="877"/>
      <c r="UO10" s="876"/>
      <c r="UP10" s="876"/>
      <c r="UQ10" s="876"/>
      <c r="UR10" s="876"/>
      <c r="US10" s="876"/>
      <c r="UT10" s="876"/>
      <c r="UU10" s="877"/>
      <c r="UV10" s="876"/>
      <c r="UW10" s="876"/>
      <c r="UX10" s="876"/>
      <c r="UY10" s="876"/>
      <c r="UZ10" s="876"/>
      <c r="VA10" s="876"/>
      <c r="VB10" s="877"/>
      <c r="VC10" s="876"/>
      <c r="VD10" s="876"/>
      <c r="VE10" s="876"/>
      <c r="VF10" s="876"/>
      <c r="VG10" s="876"/>
      <c r="VH10" s="876"/>
      <c r="VI10" s="877"/>
      <c r="VJ10" s="876"/>
      <c r="VK10" s="876"/>
      <c r="VL10" s="876"/>
      <c r="VM10" s="876"/>
      <c r="VN10" s="876"/>
      <c r="VO10" s="876"/>
      <c r="VP10" s="877"/>
      <c r="VQ10" s="876"/>
      <c r="VR10" s="876"/>
      <c r="VS10" s="876"/>
      <c r="VT10" s="876"/>
      <c r="VU10" s="876"/>
      <c r="VV10" s="876"/>
      <c r="VW10" s="877"/>
      <c r="VX10" s="876"/>
      <c r="VY10" s="876"/>
      <c r="VZ10" s="876"/>
      <c r="WA10" s="876"/>
      <c r="WB10" s="876"/>
      <c r="WC10" s="876"/>
      <c r="WD10" s="877"/>
      <c r="WE10" s="876"/>
      <c r="WF10" s="876"/>
      <c r="WG10" s="876"/>
      <c r="WH10" s="876"/>
      <c r="WI10" s="876"/>
      <c r="WJ10" s="876"/>
      <c r="WK10" s="877"/>
      <c r="WL10" s="876"/>
      <c r="WM10" s="876"/>
      <c r="WN10" s="876"/>
      <c r="WO10" s="876"/>
      <c r="WP10" s="876"/>
      <c r="WQ10" s="876"/>
      <c r="WR10" s="877"/>
      <c r="WS10" s="876"/>
      <c r="WT10" s="876"/>
      <c r="WU10" s="876"/>
      <c r="WV10" s="876"/>
      <c r="WW10" s="876"/>
      <c r="WX10" s="876"/>
      <c r="WY10" s="877"/>
      <c r="WZ10" s="876"/>
      <c r="XA10" s="876"/>
      <c r="XB10" s="876"/>
      <c r="XC10" s="876"/>
      <c r="XD10" s="876"/>
      <c r="XE10" s="876"/>
      <c r="XF10" s="877"/>
      <c r="XG10" s="876"/>
      <c r="XH10" s="876"/>
      <c r="XI10" s="876"/>
      <c r="XJ10" s="876"/>
      <c r="XK10" s="876"/>
      <c r="XL10" s="876"/>
      <c r="XM10" s="877"/>
      <c r="XN10" s="876"/>
      <c r="XO10" s="876"/>
      <c r="XP10" s="876"/>
      <c r="XQ10" s="876"/>
      <c r="XR10" s="876"/>
      <c r="XS10" s="876"/>
      <c r="XT10" s="877"/>
      <c r="XU10" s="876"/>
      <c r="XV10" s="876"/>
      <c r="XW10" s="876"/>
      <c r="XX10" s="876"/>
      <c r="XY10" s="876"/>
      <c r="XZ10" s="876"/>
      <c r="YA10" s="877"/>
      <c r="YB10" s="876"/>
      <c r="YC10" s="876"/>
      <c r="YD10" s="876"/>
      <c r="YE10" s="876"/>
      <c r="YF10" s="876"/>
      <c r="YG10" s="876"/>
      <c r="YH10" s="877"/>
      <c r="YI10" s="876"/>
      <c r="YJ10" s="876"/>
      <c r="YK10" s="876"/>
      <c r="YL10" s="876"/>
      <c r="YM10" s="876"/>
      <c r="YN10" s="876"/>
      <c r="YO10" s="877"/>
      <c r="YP10" s="876"/>
      <c r="YQ10" s="876"/>
      <c r="YR10" s="876"/>
      <c r="YS10" s="876"/>
      <c r="YT10" s="876"/>
      <c r="YU10" s="876"/>
      <c r="YV10" s="877"/>
      <c r="YW10" s="876"/>
      <c r="YX10" s="876"/>
      <c r="YY10" s="876"/>
      <c r="YZ10" s="876"/>
      <c r="ZA10" s="876"/>
      <c r="ZB10" s="876"/>
      <c r="ZC10" s="877"/>
      <c r="ZD10" s="876"/>
      <c r="ZE10" s="876"/>
      <c r="ZF10" s="876"/>
      <c r="ZG10" s="876"/>
      <c r="ZH10" s="876"/>
      <c r="ZI10" s="876"/>
      <c r="ZJ10" s="877"/>
      <c r="ZK10" s="876"/>
      <c r="ZL10" s="876"/>
      <c r="ZM10" s="876"/>
      <c r="ZN10" s="876"/>
      <c r="ZO10" s="876"/>
      <c r="ZP10" s="876"/>
      <c r="ZQ10" s="877"/>
      <c r="ZR10" s="876"/>
      <c r="ZS10" s="876"/>
      <c r="ZT10" s="876"/>
      <c r="ZU10" s="876"/>
      <c r="ZV10" s="876"/>
      <c r="ZW10" s="876"/>
      <c r="ZX10" s="877"/>
      <c r="ZY10" s="876"/>
      <c r="ZZ10" s="876"/>
      <c r="AAA10" s="876"/>
      <c r="AAB10" s="876"/>
      <c r="AAC10" s="876"/>
      <c r="AAD10" s="876"/>
      <c r="AAE10" s="877"/>
      <c r="AAF10" s="876"/>
      <c r="AAG10" s="876"/>
      <c r="AAH10" s="876"/>
      <c r="AAI10" s="876"/>
      <c r="AAJ10" s="876"/>
      <c r="AAK10" s="876"/>
      <c r="AAL10" s="877"/>
      <c r="AAM10" s="876"/>
      <c r="AAN10" s="876"/>
      <c r="AAO10" s="876"/>
      <c r="AAP10" s="876"/>
      <c r="AAQ10" s="876"/>
      <c r="AAR10" s="876"/>
      <c r="AAS10" s="877"/>
      <c r="AAT10" s="876"/>
      <c r="AAU10" s="876"/>
      <c r="AAV10" s="876"/>
      <c r="AAW10" s="876"/>
      <c r="AAX10" s="876"/>
      <c r="AAY10" s="876"/>
      <c r="AAZ10" s="877"/>
      <c r="ABA10" s="876"/>
      <c r="ABB10" s="876"/>
      <c r="ABC10" s="876"/>
      <c r="ABD10" s="876"/>
      <c r="ABE10" s="876"/>
      <c r="ABF10" s="876"/>
      <c r="ABG10" s="877"/>
      <c r="ABH10" s="876"/>
      <c r="ABI10" s="876"/>
      <c r="ABJ10" s="876"/>
      <c r="ABK10" s="876"/>
      <c r="ABL10" s="876"/>
      <c r="ABM10" s="876"/>
      <c r="ABN10" s="877"/>
      <c r="ABO10" s="876"/>
      <c r="ABP10" s="876"/>
      <c r="ABQ10" s="876"/>
      <c r="ABR10" s="876"/>
      <c r="ABS10" s="876"/>
      <c r="ABT10" s="876"/>
      <c r="ABU10" s="877"/>
      <c r="ABV10" s="876"/>
      <c r="ABW10" s="876"/>
      <c r="ABX10" s="876"/>
      <c r="ABY10" s="876"/>
      <c r="ABZ10" s="876"/>
      <c r="ACA10" s="876"/>
      <c r="ACB10" s="877"/>
      <c r="ACC10" s="876"/>
      <c r="ACD10" s="876"/>
      <c r="ACE10" s="876"/>
      <c r="ACF10" s="876"/>
      <c r="ACG10" s="876"/>
      <c r="ACH10" s="876"/>
      <c r="ACI10" s="877"/>
      <c r="ACJ10" s="876"/>
      <c r="ACK10" s="876"/>
      <c r="ACL10" s="876"/>
      <c r="ACM10" s="876"/>
      <c r="ACN10" s="876"/>
      <c r="ACO10" s="876"/>
      <c r="ACP10" s="877"/>
      <c r="ACQ10" s="876"/>
      <c r="ACR10" s="876"/>
      <c r="ACS10" s="876"/>
      <c r="ACT10" s="876"/>
      <c r="ACU10" s="876"/>
      <c r="ACV10" s="876"/>
      <c r="ACW10" s="877"/>
      <c r="ACX10" s="876"/>
      <c r="ACY10" s="876"/>
      <c r="ACZ10" s="876"/>
      <c r="ADA10" s="876"/>
      <c r="ADB10" s="876"/>
      <c r="ADC10" s="876"/>
      <c r="ADD10" s="877"/>
      <c r="ADE10" s="876"/>
      <c r="ADF10" s="876"/>
      <c r="ADG10" s="876"/>
      <c r="ADH10" s="876"/>
      <c r="ADI10" s="876"/>
      <c r="ADJ10" s="876"/>
      <c r="ADK10" s="877"/>
      <c r="ADL10" s="876"/>
      <c r="ADM10" s="876"/>
      <c r="ADN10" s="876"/>
      <c r="ADO10" s="876"/>
      <c r="ADP10" s="876"/>
      <c r="ADQ10" s="876"/>
      <c r="ADR10" s="877"/>
      <c r="ADS10" s="876"/>
      <c r="ADT10" s="876"/>
      <c r="ADU10" s="876"/>
      <c r="ADV10" s="876"/>
      <c r="ADW10" s="876"/>
      <c r="ADX10" s="876"/>
      <c r="ADY10" s="877"/>
      <c r="ADZ10" s="876"/>
      <c r="AEA10" s="876"/>
      <c r="AEB10" s="876"/>
      <c r="AEC10" s="876"/>
      <c r="AED10" s="876"/>
      <c r="AEE10" s="876"/>
      <c r="AEF10" s="877"/>
      <c r="AEG10" s="876"/>
      <c r="AEH10" s="876"/>
      <c r="AEI10" s="876"/>
      <c r="AEJ10" s="876"/>
      <c r="AEK10" s="876"/>
      <c r="AEL10" s="876"/>
      <c r="AEM10" s="877"/>
      <c r="AEN10" s="876"/>
      <c r="AEO10" s="876"/>
      <c r="AEP10" s="876"/>
      <c r="AEQ10" s="876"/>
      <c r="AER10" s="876"/>
      <c r="AES10" s="876"/>
      <c r="AET10" s="877"/>
      <c r="AEU10" s="876"/>
      <c r="AEV10" s="876"/>
      <c r="AEW10" s="876"/>
      <c r="AEX10" s="876"/>
      <c r="AEY10" s="876"/>
      <c r="AEZ10" s="876"/>
      <c r="AFA10" s="877"/>
      <c r="AFB10" s="876"/>
      <c r="AFC10" s="876"/>
      <c r="AFD10" s="876"/>
      <c r="AFE10" s="876"/>
      <c r="AFF10" s="876"/>
      <c r="AFG10" s="876"/>
      <c r="AFH10" s="877"/>
      <c r="AFI10" s="876"/>
      <c r="AFJ10" s="876"/>
      <c r="AFK10" s="876"/>
      <c r="AFL10" s="876"/>
      <c r="AFM10" s="876"/>
      <c r="AFN10" s="876"/>
      <c r="AFO10" s="877"/>
      <c r="AFP10" s="876"/>
      <c r="AFQ10" s="876"/>
      <c r="AFR10" s="876"/>
      <c r="AFS10" s="876"/>
      <c r="AFT10" s="876"/>
      <c r="AFU10" s="876"/>
      <c r="AFV10" s="877"/>
      <c r="AFW10" s="876"/>
      <c r="AFX10" s="876"/>
      <c r="AFY10" s="876"/>
      <c r="AFZ10" s="876"/>
      <c r="AGA10" s="876"/>
      <c r="AGB10" s="876"/>
      <c r="AGC10" s="877"/>
      <c r="AGD10" s="876"/>
      <c r="AGE10" s="876"/>
      <c r="AGF10" s="876"/>
      <c r="AGG10" s="876"/>
      <c r="AGH10" s="876"/>
      <c r="AGI10" s="876"/>
      <c r="AGJ10" s="877"/>
      <c r="AGK10" s="876"/>
      <c r="AGL10" s="876"/>
      <c r="AGM10" s="876"/>
      <c r="AGN10" s="876"/>
      <c r="AGO10" s="876"/>
      <c r="AGP10" s="876"/>
      <c r="AGQ10" s="877"/>
      <c r="AGR10" s="876"/>
      <c r="AGS10" s="876"/>
      <c r="AGT10" s="876"/>
      <c r="AGU10" s="876"/>
      <c r="AGV10" s="876"/>
      <c r="AGW10" s="876"/>
      <c r="AGX10" s="877"/>
      <c r="AGY10" s="876"/>
      <c r="AGZ10" s="876"/>
      <c r="AHA10" s="876"/>
      <c r="AHB10" s="876"/>
      <c r="AHC10" s="876"/>
      <c r="AHD10" s="876"/>
      <c r="AHE10" s="877"/>
      <c r="AHF10" s="876"/>
      <c r="AHG10" s="876"/>
      <c r="AHH10" s="876"/>
      <c r="AHI10" s="876"/>
      <c r="AHJ10" s="876"/>
      <c r="AHK10" s="876"/>
      <c r="AHL10" s="877"/>
      <c r="AHM10" s="876"/>
      <c r="AHN10" s="876"/>
      <c r="AHO10" s="876"/>
      <c r="AHP10" s="876"/>
      <c r="AHQ10" s="876"/>
      <c r="AHR10" s="876"/>
      <c r="AHS10" s="877"/>
      <c r="AHT10" s="876"/>
      <c r="AHU10" s="876"/>
      <c r="AHV10" s="876"/>
      <c r="AHW10" s="876"/>
      <c r="AHX10" s="876"/>
      <c r="AHY10" s="876"/>
      <c r="AHZ10" s="877"/>
      <c r="AIA10" s="876"/>
      <c r="AIB10" s="876"/>
      <c r="AIC10" s="876"/>
      <c r="AID10" s="876"/>
      <c r="AIE10" s="876"/>
      <c r="AIF10" s="876"/>
      <c r="AIG10" s="877"/>
      <c r="AIH10" s="876"/>
      <c r="AII10" s="876"/>
      <c r="AIJ10" s="876"/>
      <c r="AIK10" s="876"/>
      <c r="AIL10" s="876"/>
      <c r="AIM10" s="876"/>
      <c r="AIN10" s="877"/>
      <c r="AIO10" s="876"/>
      <c r="AIP10" s="876"/>
      <c r="AIQ10" s="876"/>
      <c r="AIR10" s="876"/>
      <c r="AIS10" s="876"/>
      <c r="AIT10" s="876"/>
      <c r="AIU10" s="877"/>
      <c r="AIV10" s="876"/>
      <c r="AIW10" s="876"/>
      <c r="AIX10" s="876"/>
      <c r="AIY10" s="876"/>
      <c r="AIZ10" s="876"/>
      <c r="AJA10" s="876"/>
      <c r="AJB10" s="877"/>
      <c r="AJC10" s="876"/>
      <c r="AJD10" s="876"/>
      <c r="AJE10" s="876"/>
      <c r="AJF10" s="876"/>
      <c r="AJG10" s="876"/>
      <c r="AJH10" s="876"/>
      <c r="AJI10" s="877"/>
      <c r="AJJ10" s="876"/>
      <c r="AJK10" s="876"/>
      <c r="AJL10" s="876"/>
      <c r="AJM10" s="876"/>
      <c r="AJN10" s="876"/>
      <c r="AJO10" s="876"/>
      <c r="AJP10" s="877"/>
      <c r="AJQ10" s="876"/>
      <c r="AJR10" s="876"/>
      <c r="AJS10" s="876"/>
      <c r="AJT10" s="876"/>
      <c r="AJU10" s="876"/>
      <c r="AJV10" s="876"/>
      <c r="AJW10" s="877"/>
      <c r="AJX10" s="876"/>
      <c r="AJY10" s="876"/>
      <c r="AJZ10" s="876"/>
      <c r="AKA10" s="876"/>
      <c r="AKB10" s="876"/>
      <c r="AKC10" s="876"/>
      <c r="AKD10" s="877"/>
      <c r="AKE10" s="876"/>
      <c r="AKF10" s="876"/>
      <c r="AKG10" s="876"/>
      <c r="AKH10" s="876"/>
      <c r="AKI10" s="876"/>
      <c r="AKJ10" s="876"/>
      <c r="AKK10" s="877"/>
      <c r="AKL10" s="876"/>
      <c r="AKM10" s="876"/>
      <c r="AKN10" s="876"/>
      <c r="AKO10" s="876"/>
      <c r="AKP10" s="876"/>
      <c r="AKQ10" s="876"/>
      <c r="AKR10" s="877"/>
      <c r="AKS10" s="876"/>
      <c r="AKT10" s="876"/>
      <c r="AKU10" s="876"/>
      <c r="AKV10" s="876"/>
      <c r="AKW10" s="876"/>
      <c r="AKX10" s="876"/>
      <c r="AKY10" s="877"/>
      <c r="AKZ10" s="876"/>
      <c r="ALA10" s="876"/>
      <c r="ALB10" s="876"/>
      <c r="ALC10" s="876"/>
      <c r="ALD10" s="876"/>
      <c r="ALE10" s="876"/>
      <c r="ALF10" s="877"/>
      <c r="ALG10" s="876"/>
      <c r="ALH10" s="876"/>
      <c r="ALI10" s="876"/>
      <c r="ALJ10" s="876"/>
      <c r="ALK10" s="876"/>
      <c r="ALL10" s="876"/>
      <c r="ALM10" s="877"/>
      <c r="ALN10" s="876"/>
      <c r="ALO10" s="876"/>
      <c r="ALP10" s="876"/>
      <c r="ALQ10" s="876"/>
      <c r="ALR10" s="876"/>
      <c r="ALS10" s="876"/>
      <c r="ALT10" s="877"/>
      <c r="ALU10" s="876"/>
      <c r="ALV10" s="876"/>
      <c r="ALW10" s="876"/>
      <c r="ALX10" s="876"/>
      <c r="ALY10" s="876"/>
      <c r="ALZ10" s="876"/>
      <c r="AMA10" s="877"/>
      <c r="AMB10" s="876"/>
      <c r="AMC10" s="876"/>
      <c r="AMD10" s="876"/>
      <c r="AME10" s="876"/>
      <c r="AMF10" s="876"/>
      <c r="AMG10" s="876"/>
      <c r="AMH10" s="877"/>
      <c r="AMI10" s="876"/>
      <c r="AMJ10" s="876"/>
      <c r="AMK10" s="876"/>
      <c r="AML10" s="876"/>
      <c r="AMM10" s="876"/>
      <c r="AMN10" s="876"/>
      <c r="AMO10" s="877"/>
      <c r="AMP10" s="876"/>
      <c r="AMQ10" s="876"/>
      <c r="AMR10" s="876"/>
      <c r="AMS10" s="876"/>
      <c r="AMT10" s="876"/>
      <c r="AMU10" s="876"/>
      <c r="AMV10" s="877"/>
      <c r="AMW10" s="876"/>
      <c r="AMX10" s="876"/>
      <c r="AMY10" s="876"/>
      <c r="AMZ10" s="876"/>
      <c r="ANA10" s="876"/>
      <c r="ANB10" s="876"/>
      <c r="ANC10" s="877"/>
      <c r="AND10" s="876"/>
      <c r="ANE10" s="876"/>
      <c r="ANF10" s="876"/>
      <c r="ANG10" s="876"/>
      <c r="ANH10" s="876"/>
      <c r="ANI10" s="876"/>
      <c r="ANJ10" s="877"/>
      <c r="ANK10" s="876"/>
      <c r="ANL10" s="876"/>
      <c r="ANM10" s="876"/>
      <c r="ANN10" s="876"/>
      <c r="ANO10" s="876"/>
      <c r="ANP10" s="876"/>
      <c r="ANQ10" s="877"/>
      <c r="ANR10" s="876"/>
      <c r="ANS10" s="876"/>
      <c r="ANT10" s="876"/>
      <c r="ANU10" s="876"/>
      <c r="ANV10" s="876"/>
      <c r="ANW10" s="876"/>
      <c r="ANX10" s="877"/>
      <c r="ANY10" s="876"/>
      <c r="ANZ10" s="876"/>
      <c r="AOA10" s="876"/>
      <c r="AOB10" s="876"/>
      <c r="AOC10" s="876"/>
      <c r="AOD10" s="876"/>
      <c r="AOE10" s="877"/>
      <c r="AOF10" s="876"/>
      <c r="AOG10" s="876"/>
      <c r="AOH10" s="876"/>
      <c r="AOI10" s="876"/>
      <c r="AOJ10" s="876"/>
      <c r="AOK10" s="876"/>
      <c r="AOL10" s="877"/>
      <c r="AOM10" s="876"/>
      <c r="AON10" s="876"/>
      <c r="AOO10" s="876"/>
      <c r="AOP10" s="876"/>
      <c r="AOQ10" s="876"/>
      <c r="AOR10" s="876"/>
      <c r="AOS10" s="877"/>
      <c r="AOT10" s="876"/>
      <c r="AOU10" s="876"/>
      <c r="AOV10" s="876"/>
      <c r="AOW10" s="876"/>
      <c r="AOX10" s="876"/>
      <c r="AOY10" s="876"/>
      <c r="AOZ10" s="877"/>
      <c r="APA10" s="876"/>
      <c r="APB10" s="876"/>
      <c r="APC10" s="876"/>
      <c r="APD10" s="876"/>
      <c r="APE10" s="876"/>
      <c r="APF10" s="876"/>
      <c r="APG10" s="877"/>
      <c r="APH10" s="876"/>
      <c r="API10" s="876"/>
      <c r="APJ10" s="876"/>
      <c r="APK10" s="876"/>
      <c r="APL10" s="876"/>
      <c r="APM10" s="876"/>
      <c r="APN10" s="877"/>
      <c r="APO10" s="876"/>
      <c r="APP10" s="876"/>
      <c r="APQ10" s="876"/>
      <c r="APR10" s="876"/>
      <c r="APS10" s="876"/>
      <c r="APT10" s="876"/>
      <c r="APU10" s="877"/>
      <c r="APV10" s="876"/>
      <c r="APW10" s="876"/>
      <c r="APX10" s="876"/>
      <c r="APY10" s="876"/>
      <c r="APZ10" s="876"/>
      <c r="AQA10" s="876"/>
      <c r="AQB10" s="877"/>
      <c r="AQC10" s="876"/>
      <c r="AQD10" s="876"/>
      <c r="AQE10" s="876"/>
      <c r="AQF10" s="876"/>
      <c r="AQG10" s="876"/>
      <c r="AQH10" s="876"/>
      <c r="AQI10" s="877"/>
      <c r="AQJ10" s="876"/>
      <c r="AQK10" s="876"/>
      <c r="AQL10" s="876"/>
      <c r="AQM10" s="876"/>
      <c r="AQN10" s="876"/>
      <c r="AQO10" s="876"/>
      <c r="AQP10" s="877"/>
      <c r="AQQ10" s="876"/>
      <c r="AQR10" s="876"/>
      <c r="AQS10" s="876"/>
      <c r="AQT10" s="876"/>
      <c r="AQU10" s="876"/>
      <c r="AQV10" s="876"/>
      <c r="AQW10" s="877"/>
      <c r="AQX10" s="876"/>
      <c r="AQY10" s="876"/>
      <c r="AQZ10" s="876"/>
      <c r="ARA10" s="876"/>
      <c r="ARB10" s="876"/>
      <c r="ARC10" s="876"/>
      <c r="ARD10" s="877"/>
      <c r="ARE10" s="876"/>
      <c r="ARF10" s="876"/>
      <c r="ARG10" s="876"/>
      <c r="ARH10" s="876"/>
      <c r="ARI10" s="876"/>
      <c r="ARJ10" s="876"/>
      <c r="ARK10" s="877"/>
      <c r="ARL10" s="876"/>
      <c r="ARM10" s="876"/>
      <c r="ARN10" s="876"/>
      <c r="ARO10" s="876"/>
      <c r="ARP10" s="876"/>
      <c r="ARQ10" s="876"/>
      <c r="ARR10" s="877"/>
      <c r="ARS10" s="876"/>
      <c r="ART10" s="876"/>
      <c r="ARU10" s="876"/>
      <c r="ARV10" s="876"/>
      <c r="ARW10" s="876"/>
      <c r="ARX10" s="876"/>
      <c r="ARY10" s="877"/>
      <c r="ARZ10" s="876"/>
      <c r="ASA10" s="876"/>
      <c r="ASB10" s="876"/>
      <c r="ASC10" s="876"/>
      <c r="ASD10" s="876"/>
      <c r="ASE10" s="876"/>
      <c r="ASF10" s="877"/>
      <c r="ASG10" s="876"/>
      <c r="ASH10" s="876"/>
      <c r="ASI10" s="876"/>
      <c r="ASJ10" s="876"/>
      <c r="ASK10" s="876"/>
      <c r="ASL10" s="876"/>
      <c r="ASM10" s="877"/>
      <c r="ASN10" s="876"/>
      <c r="ASO10" s="876"/>
      <c r="ASP10" s="876"/>
      <c r="ASQ10" s="876"/>
      <c r="ASR10" s="876"/>
      <c r="ASS10" s="876"/>
      <c r="AST10" s="877"/>
      <c r="ASU10" s="876"/>
      <c r="ASV10" s="876"/>
      <c r="ASW10" s="876"/>
      <c r="ASX10" s="876"/>
      <c r="ASY10" s="876"/>
      <c r="ASZ10" s="876"/>
      <c r="ATA10" s="877"/>
      <c r="ATB10" s="876"/>
      <c r="ATC10" s="876"/>
      <c r="ATD10" s="876"/>
      <c r="ATE10" s="876"/>
      <c r="ATF10" s="876"/>
      <c r="ATG10" s="876"/>
      <c r="ATH10" s="877"/>
      <c r="ATI10" s="876"/>
      <c r="ATJ10" s="876"/>
      <c r="ATK10" s="876"/>
      <c r="ATL10" s="876"/>
      <c r="ATM10" s="876"/>
      <c r="ATN10" s="876"/>
      <c r="ATO10" s="877"/>
      <c r="ATP10" s="876"/>
      <c r="ATQ10" s="876"/>
      <c r="ATR10" s="876"/>
      <c r="ATS10" s="876"/>
      <c r="ATT10" s="876"/>
      <c r="ATU10" s="876"/>
      <c r="ATV10" s="877"/>
      <c r="ATW10" s="876"/>
      <c r="ATX10" s="876"/>
      <c r="ATY10" s="876"/>
      <c r="ATZ10" s="876"/>
      <c r="AUA10" s="876"/>
      <c r="AUB10" s="876"/>
      <c r="AUC10" s="877"/>
      <c r="AUD10" s="876"/>
      <c r="AUE10" s="876"/>
      <c r="AUF10" s="876"/>
      <c r="AUG10" s="876"/>
      <c r="AUH10" s="876"/>
      <c r="AUI10" s="876"/>
      <c r="AUJ10" s="877"/>
      <c r="AUK10" s="876"/>
      <c r="AUL10" s="876"/>
      <c r="AUM10" s="876"/>
      <c r="AUN10" s="876"/>
      <c r="AUO10" s="876"/>
      <c r="AUP10" s="876"/>
      <c r="AUQ10" s="877"/>
      <c r="AUR10" s="876"/>
      <c r="AUS10" s="876"/>
      <c r="AUT10" s="876"/>
      <c r="AUU10" s="876"/>
      <c r="AUV10" s="876"/>
      <c r="AUW10" s="876"/>
      <c r="AUX10" s="877"/>
      <c r="AUY10" s="876"/>
      <c r="AUZ10" s="876"/>
      <c r="AVA10" s="876"/>
      <c r="AVB10" s="876"/>
      <c r="AVC10" s="876"/>
      <c r="AVD10" s="876"/>
      <c r="AVE10" s="877"/>
      <c r="AVF10" s="876"/>
      <c r="AVG10" s="876"/>
      <c r="AVH10" s="876"/>
      <c r="AVI10" s="876"/>
      <c r="AVJ10" s="876"/>
      <c r="AVK10" s="876"/>
      <c r="AVL10" s="877"/>
      <c r="AVM10" s="876"/>
      <c r="AVN10" s="876"/>
      <c r="AVO10" s="876"/>
      <c r="AVP10" s="876"/>
      <c r="AVQ10" s="876"/>
      <c r="AVR10" s="876"/>
      <c r="AVS10" s="877"/>
      <c r="AVT10" s="876"/>
      <c r="AVU10" s="876"/>
      <c r="AVV10" s="876"/>
      <c r="AVW10" s="876"/>
      <c r="AVX10" s="876"/>
      <c r="AVY10" s="876"/>
      <c r="AVZ10" s="877"/>
      <c r="AWA10" s="876"/>
      <c r="AWB10" s="876"/>
      <c r="AWC10" s="876"/>
      <c r="AWD10" s="876"/>
      <c r="AWE10" s="876"/>
      <c r="AWF10" s="876"/>
      <c r="AWG10" s="877"/>
      <c r="AWH10" s="876"/>
      <c r="AWI10" s="876"/>
      <c r="AWJ10" s="876"/>
      <c r="AWK10" s="876"/>
      <c r="AWL10" s="876"/>
      <c r="AWM10" s="876"/>
      <c r="AWN10" s="877"/>
      <c r="AWO10" s="876"/>
      <c r="AWP10" s="876"/>
      <c r="AWQ10" s="876"/>
      <c r="AWR10" s="876"/>
      <c r="AWS10" s="876"/>
      <c r="AWT10" s="876"/>
      <c r="AWU10" s="877"/>
      <c r="AWV10" s="876"/>
      <c r="AWW10" s="876"/>
      <c r="AWX10" s="876"/>
      <c r="AWY10" s="876"/>
      <c r="AWZ10" s="876"/>
      <c r="AXA10" s="876"/>
      <c r="AXB10" s="877"/>
      <c r="AXC10" s="876"/>
      <c r="AXD10" s="876"/>
      <c r="AXE10" s="876"/>
      <c r="AXF10" s="876"/>
      <c r="AXG10" s="876"/>
      <c r="AXH10" s="876"/>
      <c r="AXI10" s="877"/>
      <c r="AXJ10" s="876"/>
      <c r="AXK10" s="876"/>
      <c r="AXL10" s="876"/>
      <c r="AXM10" s="876"/>
      <c r="AXN10" s="876"/>
      <c r="AXO10" s="876"/>
      <c r="AXP10" s="877"/>
      <c r="AXQ10" s="876"/>
      <c r="AXR10" s="876"/>
      <c r="AXS10" s="876"/>
      <c r="AXT10" s="876"/>
      <c r="AXU10" s="876"/>
      <c r="AXV10" s="876"/>
      <c r="AXW10" s="877"/>
      <c r="AXX10" s="876"/>
      <c r="AXY10" s="876"/>
      <c r="AXZ10" s="876"/>
      <c r="AYA10" s="876"/>
      <c r="AYB10" s="876"/>
      <c r="AYC10" s="876"/>
      <c r="AYD10" s="877"/>
      <c r="AYE10" s="876"/>
      <c r="AYF10" s="876"/>
      <c r="AYG10" s="876"/>
      <c r="AYH10" s="876"/>
      <c r="AYI10" s="876"/>
      <c r="AYJ10" s="876"/>
      <c r="AYK10" s="877"/>
      <c r="AYL10" s="876"/>
      <c r="AYM10" s="876"/>
      <c r="AYN10" s="876"/>
      <c r="AYO10" s="876"/>
      <c r="AYP10" s="876"/>
      <c r="AYQ10" s="876"/>
      <c r="AYR10" s="877"/>
      <c r="AYS10" s="876"/>
      <c r="AYT10" s="876"/>
      <c r="AYU10" s="876"/>
      <c r="AYV10" s="876"/>
      <c r="AYW10" s="876"/>
      <c r="AYX10" s="876"/>
      <c r="AYY10" s="877"/>
      <c r="AYZ10" s="876"/>
      <c r="AZA10" s="876"/>
      <c r="AZB10" s="876"/>
      <c r="AZC10" s="876"/>
      <c r="AZD10" s="876"/>
      <c r="AZE10" s="876"/>
      <c r="AZF10" s="877"/>
      <c r="AZG10" s="876"/>
      <c r="AZH10" s="876"/>
      <c r="AZI10" s="876"/>
      <c r="AZJ10" s="876"/>
      <c r="AZK10" s="876"/>
      <c r="AZL10" s="876"/>
      <c r="AZM10" s="877"/>
      <c r="AZN10" s="876"/>
      <c r="AZO10" s="876"/>
      <c r="AZP10" s="876"/>
      <c r="AZQ10" s="876"/>
      <c r="AZR10" s="876"/>
      <c r="AZS10" s="876"/>
      <c r="AZT10" s="877"/>
      <c r="AZU10" s="876"/>
      <c r="AZV10" s="876"/>
      <c r="AZW10" s="876"/>
      <c r="AZX10" s="876"/>
      <c r="AZY10" s="876"/>
      <c r="AZZ10" s="876"/>
      <c r="BAA10" s="877"/>
      <c r="BAB10" s="876"/>
      <c r="BAC10" s="876"/>
      <c r="BAD10" s="876"/>
      <c r="BAE10" s="876"/>
      <c r="BAF10" s="876"/>
      <c r="BAG10" s="876"/>
      <c r="BAH10" s="877"/>
      <c r="BAI10" s="876"/>
      <c r="BAJ10" s="876"/>
      <c r="BAK10" s="876"/>
      <c r="BAL10" s="876"/>
      <c r="BAM10" s="876"/>
      <c r="BAN10" s="876"/>
      <c r="BAO10" s="877"/>
      <c r="BAP10" s="876"/>
      <c r="BAQ10" s="876"/>
      <c r="BAR10" s="876"/>
      <c r="BAS10" s="876"/>
      <c r="BAT10" s="876"/>
      <c r="BAU10" s="876"/>
      <c r="BAV10" s="877"/>
      <c r="BAW10" s="876"/>
      <c r="BAX10" s="876"/>
      <c r="BAY10" s="876"/>
      <c r="BAZ10" s="876"/>
      <c r="BBA10" s="876"/>
      <c r="BBB10" s="876"/>
      <c r="BBC10" s="877"/>
      <c r="BBD10" s="876"/>
      <c r="BBE10" s="876"/>
      <c r="BBF10" s="876"/>
      <c r="BBG10" s="876"/>
      <c r="BBH10" s="876"/>
      <c r="BBI10" s="876"/>
      <c r="BBJ10" s="877"/>
      <c r="BBK10" s="876"/>
      <c r="BBL10" s="876"/>
      <c r="BBM10" s="876"/>
      <c r="BBN10" s="876"/>
      <c r="BBO10" s="876"/>
      <c r="BBP10" s="876"/>
      <c r="BBQ10" s="877"/>
      <c r="BBR10" s="876"/>
      <c r="BBS10" s="876"/>
      <c r="BBT10" s="876"/>
      <c r="BBU10" s="876"/>
      <c r="BBV10" s="876"/>
      <c r="BBW10" s="876"/>
      <c r="BBX10" s="877"/>
      <c r="BBY10" s="876"/>
      <c r="BBZ10" s="876"/>
      <c r="BCA10" s="876"/>
      <c r="BCB10" s="876"/>
      <c r="BCC10" s="876"/>
      <c r="BCD10" s="876"/>
      <c r="BCE10" s="877"/>
      <c r="BCF10" s="876"/>
      <c r="BCG10" s="876"/>
      <c r="BCH10" s="876"/>
      <c r="BCI10" s="876"/>
      <c r="BCJ10" s="876"/>
      <c r="BCK10" s="876"/>
      <c r="BCL10" s="877"/>
      <c r="BCM10" s="876"/>
      <c r="BCN10" s="876"/>
      <c r="BCO10" s="876"/>
      <c r="BCP10" s="876"/>
      <c r="BCQ10" s="876"/>
      <c r="BCR10" s="876"/>
      <c r="BCS10" s="877"/>
      <c r="BCT10" s="876"/>
      <c r="BCU10" s="876"/>
      <c r="BCV10" s="876"/>
      <c r="BCW10" s="876"/>
      <c r="BCX10" s="876"/>
      <c r="BCY10" s="876"/>
      <c r="BCZ10" s="877"/>
      <c r="BDA10" s="876"/>
      <c r="BDB10" s="876"/>
      <c r="BDC10" s="876"/>
      <c r="BDD10" s="876"/>
      <c r="BDE10" s="876"/>
      <c r="BDF10" s="876"/>
      <c r="BDG10" s="877"/>
      <c r="BDH10" s="876"/>
      <c r="BDI10" s="876"/>
      <c r="BDJ10" s="876"/>
      <c r="BDK10" s="876"/>
      <c r="BDL10" s="876"/>
      <c r="BDM10" s="876"/>
      <c r="BDN10" s="877"/>
      <c r="BDO10" s="876"/>
      <c r="BDP10" s="876"/>
      <c r="BDQ10" s="876"/>
      <c r="BDR10" s="876"/>
      <c r="BDS10" s="876"/>
      <c r="BDT10" s="876"/>
      <c r="BDU10" s="877"/>
      <c r="BDV10" s="876"/>
      <c r="BDW10" s="876"/>
      <c r="BDX10" s="876"/>
      <c r="BDY10" s="876"/>
      <c r="BDZ10" s="876"/>
      <c r="BEA10" s="876"/>
      <c r="BEB10" s="877"/>
      <c r="BEC10" s="876"/>
      <c r="BED10" s="876"/>
      <c r="BEE10" s="876"/>
      <c r="BEF10" s="876"/>
      <c r="BEG10" s="876"/>
      <c r="BEH10" s="876"/>
      <c r="BEI10" s="877"/>
      <c r="BEJ10" s="876"/>
      <c r="BEK10" s="876"/>
      <c r="BEL10" s="876"/>
      <c r="BEM10" s="876"/>
      <c r="BEN10" s="876"/>
      <c r="BEO10" s="876"/>
      <c r="BEP10" s="877"/>
      <c r="BEQ10" s="876"/>
      <c r="BER10" s="876"/>
      <c r="BES10" s="876"/>
      <c r="BET10" s="876"/>
      <c r="BEU10" s="876"/>
      <c r="BEV10" s="876"/>
      <c r="BEW10" s="877"/>
      <c r="BEX10" s="876"/>
      <c r="BEY10" s="876"/>
      <c r="BEZ10" s="876"/>
      <c r="BFA10" s="876"/>
      <c r="BFB10" s="876"/>
      <c r="BFC10" s="876"/>
      <c r="BFD10" s="877"/>
      <c r="BFE10" s="876"/>
      <c r="BFF10" s="876"/>
      <c r="BFG10" s="876"/>
      <c r="BFH10" s="876"/>
      <c r="BFI10" s="876"/>
      <c r="BFJ10" s="876"/>
      <c r="BFK10" s="877"/>
      <c r="BFL10" s="876"/>
      <c r="BFM10" s="876"/>
      <c r="BFN10" s="876"/>
      <c r="BFO10" s="876"/>
      <c r="BFP10" s="876"/>
      <c r="BFQ10" s="876"/>
      <c r="BFR10" s="877"/>
      <c r="BFS10" s="876"/>
      <c r="BFT10" s="876"/>
      <c r="BFU10" s="876"/>
      <c r="BFV10" s="876"/>
      <c r="BFW10" s="876"/>
      <c r="BFX10" s="876"/>
      <c r="BFY10" s="877"/>
      <c r="BFZ10" s="876"/>
      <c r="BGA10" s="876"/>
      <c r="BGB10" s="876"/>
      <c r="BGC10" s="876"/>
      <c r="BGD10" s="876"/>
      <c r="BGE10" s="876"/>
      <c r="BGF10" s="877"/>
      <c r="BGG10" s="876"/>
      <c r="BGH10" s="876"/>
      <c r="BGI10" s="876"/>
      <c r="BGJ10" s="876"/>
      <c r="BGK10" s="876"/>
      <c r="BGL10" s="876"/>
      <c r="BGM10" s="877"/>
      <c r="BGN10" s="876"/>
      <c r="BGO10" s="876"/>
      <c r="BGP10" s="876"/>
      <c r="BGQ10" s="876"/>
      <c r="BGR10" s="876"/>
      <c r="BGS10" s="876"/>
      <c r="BGT10" s="877"/>
      <c r="BGU10" s="876"/>
      <c r="BGV10" s="876"/>
      <c r="BGW10" s="876"/>
      <c r="BGX10" s="876"/>
      <c r="BGY10" s="876"/>
      <c r="BGZ10" s="876"/>
      <c r="BHA10" s="877"/>
      <c r="BHB10" s="876"/>
      <c r="BHC10" s="876"/>
      <c r="BHD10" s="876"/>
      <c r="BHE10" s="876"/>
      <c r="BHF10" s="876"/>
      <c r="BHG10" s="876"/>
      <c r="BHH10" s="877"/>
      <c r="BHI10" s="876"/>
      <c r="BHJ10" s="876"/>
      <c r="BHK10" s="876"/>
      <c r="BHL10" s="876"/>
      <c r="BHM10" s="876"/>
      <c r="BHN10" s="876"/>
      <c r="BHO10" s="877"/>
      <c r="BHP10" s="876"/>
      <c r="BHQ10" s="876"/>
      <c r="BHR10" s="876"/>
      <c r="BHS10" s="876"/>
      <c r="BHT10" s="876"/>
      <c r="BHU10" s="876"/>
      <c r="BHV10" s="877"/>
      <c r="BHW10" s="876"/>
      <c r="BHX10" s="876"/>
      <c r="BHY10" s="876"/>
      <c r="BHZ10" s="876"/>
      <c r="BIA10" s="876"/>
      <c r="BIB10" s="876"/>
      <c r="BIC10" s="877"/>
      <c r="BID10" s="876"/>
      <c r="BIE10" s="876"/>
      <c r="BIF10" s="876"/>
      <c r="BIG10" s="876"/>
      <c r="BIH10" s="876"/>
      <c r="BII10" s="876"/>
      <c r="BIJ10" s="877"/>
      <c r="BIK10" s="876"/>
      <c r="BIL10" s="876"/>
      <c r="BIM10" s="876"/>
      <c r="BIN10" s="876"/>
      <c r="BIO10" s="876"/>
      <c r="BIP10" s="876"/>
      <c r="BIQ10" s="877"/>
      <c r="BIR10" s="876"/>
      <c r="BIS10" s="876"/>
      <c r="BIT10" s="876"/>
      <c r="BIU10" s="876"/>
      <c r="BIV10" s="876"/>
      <c r="BIW10" s="876"/>
      <c r="BIX10" s="877"/>
      <c r="BIY10" s="876"/>
      <c r="BIZ10" s="876"/>
      <c r="BJA10" s="876"/>
      <c r="BJB10" s="876"/>
      <c r="BJC10" s="876"/>
      <c r="BJD10" s="876"/>
      <c r="BJE10" s="877"/>
      <c r="BJF10" s="876"/>
      <c r="BJG10" s="876"/>
      <c r="BJH10" s="876"/>
      <c r="BJI10" s="876"/>
      <c r="BJJ10" s="876"/>
      <c r="BJK10" s="876"/>
      <c r="BJL10" s="877"/>
      <c r="BJM10" s="876"/>
      <c r="BJN10" s="876"/>
      <c r="BJO10" s="876"/>
      <c r="BJP10" s="876"/>
      <c r="BJQ10" s="876"/>
      <c r="BJR10" s="876"/>
      <c r="BJS10" s="877"/>
      <c r="BJT10" s="876"/>
      <c r="BJU10" s="876"/>
      <c r="BJV10" s="876"/>
      <c r="BJW10" s="876"/>
      <c r="BJX10" s="876"/>
      <c r="BJY10" s="876"/>
      <c r="BJZ10" s="877"/>
      <c r="BKA10" s="876"/>
      <c r="BKB10" s="876"/>
      <c r="BKC10" s="876"/>
      <c r="BKD10" s="876"/>
      <c r="BKE10" s="876"/>
      <c r="BKF10" s="876"/>
      <c r="BKG10" s="877"/>
      <c r="BKH10" s="876"/>
      <c r="BKI10" s="876"/>
      <c r="BKJ10" s="876"/>
      <c r="BKK10" s="876"/>
      <c r="BKL10" s="876"/>
      <c r="BKM10" s="876"/>
      <c r="BKN10" s="877"/>
      <c r="BKO10" s="876"/>
      <c r="BKP10" s="876"/>
      <c r="BKQ10" s="876"/>
      <c r="BKR10" s="876"/>
      <c r="BKS10" s="876"/>
      <c r="BKT10" s="876"/>
      <c r="BKU10" s="877"/>
      <c r="BKV10" s="876"/>
      <c r="BKW10" s="876"/>
      <c r="BKX10" s="876"/>
      <c r="BKY10" s="876"/>
      <c r="BKZ10" s="876"/>
      <c r="BLA10" s="876"/>
      <c r="BLB10" s="877"/>
      <c r="BLC10" s="876"/>
      <c r="BLD10" s="876"/>
      <c r="BLE10" s="876"/>
      <c r="BLF10" s="876"/>
      <c r="BLG10" s="876"/>
      <c r="BLH10" s="876"/>
      <c r="BLI10" s="877"/>
      <c r="BLJ10" s="876"/>
      <c r="BLK10" s="876"/>
      <c r="BLL10" s="876"/>
      <c r="BLM10" s="876"/>
      <c r="BLN10" s="876"/>
      <c r="BLO10" s="876"/>
      <c r="BLP10" s="877"/>
      <c r="BLQ10" s="876"/>
      <c r="BLR10" s="876"/>
      <c r="BLS10" s="876"/>
      <c r="BLT10" s="876"/>
      <c r="BLU10" s="876"/>
      <c r="BLV10" s="876"/>
      <c r="BLW10" s="877"/>
      <c r="BLX10" s="876"/>
      <c r="BLY10" s="876"/>
      <c r="BLZ10" s="876"/>
      <c r="BMA10" s="876"/>
      <c r="BMB10" s="876"/>
      <c r="BMC10" s="876"/>
      <c r="BMD10" s="877"/>
      <c r="BME10" s="876"/>
      <c r="BMF10" s="876"/>
      <c r="BMG10" s="876"/>
      <c r="BMH10" s="876"/>
      <c r="BMI10" s="876"/>
      <c r="BMJ10" s="876"/>
      <c r="BMK10" s="877"/>
      <c r="BML10" s="876"/>
      <c r="BMM10" s="876"/>
      <c r="BMN10" s="876"/>
      <c r="BMO10" s="876"/>
      <c r="BMP10" s="876"/>
      <c r="BMQ10" s="876"/>
      <c r="BMR10" s="877"/>
      <c r="BMS10" s="876"/>
      <c r="BMT10" s="876"/>
      <c r="BMU10" s="876"/>
      <c r="BMV10" s="876"/>
      <c r="BMW10" s="876"/>
      <c r="BMX10" s="876"/>
      <c r="BMY10" s="877"/>
      <c r="BMZ10" s="876"/>
      <c r="BNA10" s="876"/>
      <c r="BNB10" s="876"/>
      <c r="BNC10" s="876"/>
      <c r="BND10" s="876"/>
      <c r="BNE10" s="876"/>
      <c r="BNF10" s="877"/>
      <c r="BNG10" s="876"/>
      <c r="BNH10" s="876"/>
      <c r="BNI10" s="876"/>
      <c r="BNJ10" s="876"/>
      <c r="BNK10" s="876"/>
      <c r="BNL10" s="876"/>
      <c r="BNM10" s="877"/>
      <c r="BNN10" s="876"/>
      <c r="BNO10" s="876"/>
      <c r="BNP10" s="876"/>
      <c r="BNQ10" s="876"/>
      <c r="BNR10" s="876"/>
      <c r="BNS10" s="876"/>
      <c r="BNT10" s="877"/>
      <c r="BNU10" s="876"/>
      <c r="BNV10" s="876"/>
      <c r="BNW10" s="876"/>
      <c r="BNX10" s="876"/>
      <c r="BNY10" s="876"/>
      <c r="BNZ10" s="876"/>
      <c r="BOA10" s="877"/>
      <c r="BOB10" s="876"/>
      <c r="BOC10" s="876"/>
      <c r="BOD10" s="876"/>
      <c r="BOE10" s="876"/>
      <c r="BOF10" s="876"/>
      <c r="BOG10" s="876"/>
      <c r="BOH10" s="877"/>
      <c r="BOI10" s="876"/>
      <c r="BOJ10" s="876"/>
      <c r="BOK10" s="876"/>
      <c r="BOL10" s="876"/>
      <c r="BOM10" s="876"/>
      <c r="BON10" s="876"/>
      <c r="BOO10" s="877"/>
      <c r="BOP10" s="876"/>
      <c r="BOQ10" s="876"/>
      <c r="BOR10" s="876"/>
      <c r="BOS10" s="876"/>
      <c r="BOT10" s="876"/>
      <c r="BOU10" s="876"/>
      <c r="BOV10" s="877"/>
      <c r="BOW10" s="876"/>
      <c r="BOX10" s="876"/>
      <c r="BOY10" s="876"/>
      <c r="BOZ10" s="876"/>
      <c r="BPA10" s="876"/>
      <c r="BPB10" s="876"/>
      <c r="BPC10" s="877"/>
      <c r="BPD10" s="876"/>
      <c r="BPE10" s="876"/>
      <c r="BPF10" s="876"/>
      <c r="BPG10" s="876"/>
      <c r="BPH10" s="876"/>
      <c r="BPI10" s="876"/>
      <c r="BPJ10" s="877"/>
      <c r="BPK10" s="876"/>
      <c r="BPL10" s="876"/>
      <c r="BPM10" s="876"/>
      <c r="BPN10" s="876"/>
      <c r="BPO10" s="876"/>
      <c r="BPP10" s="876"/>
      <c r="BPQ10" s="877"/>
      <c r="BPR10" s="876"/>
      <c r="BPS10" s="876"/>
      <c r="BPT10" s="876"/>
      <c r="BPU10" s="876"/>
      <c r="BPV10" s="876"/>
      <c r="BPW10" s="876"/>
      <c r="BPX10" s="877"/>
      <c r="BPY10" s="876"/>
      <c r="BPZ10" s="876"/>
      <c r="BQA10" s="876"/>
      <c r="BQB10" s="876"/>
      <c r="BQC10" s="876"/>
      <c r="BQD10" s="876"/>
      <c r="BQE10" s="877"/>
      <c r="BQF10" s="876"/>
      <c r="BQG10" s="876"/>
      <c r="BQH10" s="876"/>
      <c r="BQI10" s="876"/>
      <c r="BQJ10" s="876"/>
      <c r="BQK10" s="876"/>
      <c r="BQL10" s="877"/>
      <c r="BQM10" s="876"/>
      <c r="BQN10" s="876"/>
      <c r="BQO10" s="876"/>
      <c r="BQP10" s="876"/>
      <c r="BQQ10" s="876"/>
      <c r="BQR10" s="876"/>
      <c r="BQS10" s="877"/>
      <c r="BQT10" s="876"/>
      <c r="BQU10" s="876"/>
      <c r="BQV10" s="876"/>
      <c r="BQW10" s="876"/>
      <c r="BQX10" s="876"/>
      <c r="BQY10" s="876"/>
      <c r="BQZ10" s="877"/>
      <c r="BRA10" s="876"/>
      <c r="BRB10" s="876"/>
      <c r="BRC10" s="876"/>
      <c r="BRD10" s="876"/>
      <c r="BRE10" s="876"/>
      <c r="BRF10" s="876"/>
      <c r="BRG10" s="877"/>
      <c r="BRH10" s="876"/>
      <c r="BRI10" s="876"/>
      <c r="BRJ10" s="876"/>
      <c r="BRK10" s="876"/>
      <c r="BRL10" s="876"/>
      <c r="BRM10" s="876"/>
      <c r="BRN10" s="877"/>
      <c r="BRO10" s="876"/>
      <c r="BRP10" s="876"/>
      <c r="BRQ10" s="876"/>
      <c r="BRR10" s="876"/>
      <c r="BRS10" s="876"/>
      <c r="BRT10" s="876"/>
      <c r="BRU10" s="877"/>
      <c r="BRV10" s="876"/>
      <c r="BRW10" s="876"/>
      <c r="BRX10" s="876"/>
      <c r="BRY10" s="876"/>
      <c r="BRZ10" s="876"/>
      <c r="BSA10" s="876"/>
      <c r="BSB10" s="877"/>
      <c r="BSC10" s="876"/>
      <c r="BSD10" s="876"/>
      <c r="BSE10" s="876"/>
      <c r="BSF10" s="876"/>
      <c r="BSG10" s="876"/>
      <c r="BSH10" s="876"/>
      <c r="BSI10" s="877"/>
      <c r="BSJ10" s="876"/>
      <c r="BSK10" s="876"/>
      <c r="BSL10" s="876"/>
      <c r="BSM10" s="876"/>
      <c r="BSN10" s="876"/>
      <c r="BSO10" s="876"/>
      <c r="BSP10" s="877"/>
      <c r="BSQ10" s="876"/>
      <c r="BSR10" s="876"/>
      <c r="BSS10" s="876"/>
      <c r="BST10" s="876"/>
      <c r="BSU10" s="876"/>
      <c r="BSV10" s="876"/>
      <c r="BSW10" s="877"/>
      <c r="BSX10" s="876"/>
      <c r="BSY10" s="876"/>
      <c r="BSZ10" s="876"/>
      <c r="BTA10" s="876"/>
      <c r="BTB10" s="876"/>
      <c r="BTC10" s="876"/>
      <c r="BTD10" s="877"/>
      <c r="BTE10" s="876"/>
      <c r="BTF10" s="876"/>
      <c r="BTG10" s="876"/>
      <c r="BTH10" s="876"/>
      <c r="BTI10" s="876"/>
      <c r="BTJ10" s="876"/>
      <c r="BTK10" s="877"/>
      <c r="BTL10" s="876"/>
      <c r="BTM10" s="876"/>
      <c r="BTN10" s="876"/>
      <c r="BTO10" s="876"/>
      <c r="BTP10" s="876"/>
      <c r="BTQ10" s="876"/>
      <c r="BTR10" s="877"/>
      <c r="BTS10" s="876"/>
      <c r="BTT10" s="876"/>
      <c r="BTU10" s="876"/>
      <c r="BTV10" s="876"/>
      <c r="BTW10" s="876"/>
      <c r="BTX10" s="876"/>
      <c r="BTY10" s="877"/>
      <c r="BTZ10" s="876"/>
      <c r="BUA10" s="876"/>
      <c r="BUB10" s="876"/>
      <c r="BUC10" s="876"/>
      <c r="BUD10" s="876"/>
      <c r="BUE10" s="876"/>
      <c r="BUF10" s="877"/>
      <c r="BUG10" s="876"/>
      <c r="BUH10" s="876"/>
      <c r="BUI10" s="876"/>
      <c r="BUJ10" s="876"/>
      <c r="BUK10" s="876"/>
      <c r="BUL10" s="876"/>
      <c r="BUM10" s="877"/>
      <c r="BUN10" s="876"/>
      <c r="BUO10" s="876"/>
      <c r="BUP10" s="876"/>
      <c r="BUQ10" s="876"/>
      <c r="BUR10" s="876"/>
      <c r="BUS10" s="876"/>
      <c r="BUT10" s="877"/>
      <c r="BUU10" s="876"/>
      <c r="BUV10" s="876"/>
      <c r="BUW10" s="876"/>
      <c r="BUX10" s="876"/>
      <c r="BUY10" s="876"/>
      <c r="BUZ10" s="876"/>
      <c r="BVA10" s="877"/>
      <c r="BVB10" s="876"/>
      <c r="BVC10" s="876"/>
      <c r="BVD10" s="876"/>
      <c r="BVE10" s="876"/>
      <c r="BVF10" s="876"/>
      <c r="BVG10" s="876"/>
      <c r="BVH10" s="877"/>
      <c r="BVI10" s="876"/>
      <c r="BVJ10" s="876"/>
      <c r="BVK10" s="876"/>
      <c r="BVL10" s="876"/>
      <c r="BVM10" s="876"/>
      <c r="BVN10" s="876"/>
      <c r="BVO10" s="877"/>
      <c r="BVP10" s="876"/>
      <c r="BVQ10" s="876"/>
      <c r="BVR10" s="876"/>
      <c r="BVS10" s="876"/>
      <c r="BVT10" s="876"/>
      <c r="BVU10" s="876"/>
      <c r="BVV10" s="877"/>
      <c r="BVW10" s="876"/>
      <c r="BVX10" s="876"/>
      <c r="BVY10" s="876"/>
      <c r="BVZ10" s="876"/>
      <c r="BWA10" s="876"/>
      <c r="BWB10" s="876"/>
      <c r="BWC10" s="877"/>
      <c r="BWD10" s="876"/>
      <c r="BWE10" s="876"/>
      <c r="BWF10" s="876"/>
      <c r="BWG10" s="876"/>
      <c r="BWH10" s="876"/>
      <c r="BWI10" s="876"/>
      <c r="BWJ10" s="877"/>
      <c r="BWK10" s="876"/>
      <c r="BWL10" s="876"/>
      <c r="BWM10" s="876"/>
      <c r="BWN10" s="876"/>
      <c r="BWO10" s="876"/>
      <c r="BWP10" s="876"/>
      <c r="BWQ10" s="877"/>
      <c r="BWR10" s="876"/>
      <c r="BWS10" s="876"/>
      <c r="BWT10" s="876"/>
      <c r="BWU10" s="876"/>
      <c r="BWV10" s="876"/>
      <c r="BWW10" s="876"/>
      <c r="BWX10" s="877"/>
      <c r="BWY10" s="876"/>
      <c r="BWZ10" s="876"/>
      <c r="BXA10" s="876"/>
      <c r="BXB10" s="876"/>
      <c r="BXC10" s="876"/>
      <c r="BXD10" s="876"/>
      <c r="BXE10" s="877"/>
      <c r="BXF10" s="876"/>
      <c r="BXG10" s="876"/>
      <c r="BXH10" s="876"/>
      <c r="BXI10" s="876"/>
      <c r="BXJ10" s="876"/>
      <c r="BXK10" s="876"/>
      <c r="BXL10" s="877"/>
      <c r="BXM10" s="876"/>
      <c r="BXN10" s="876"/>
      <c r="BXO10" s="876"/>
      <c r="BXP10" s="876"/>
      <c r="BXQ10" s="876"/>
      <c r="BXR10" s="876"/>
      <c r="BXS10" s="877"/>
      <c r="BXT10" s="876"/>
      <c r="BXU10" s="876"/>
      <c r="BXV10" s="876"/>
      <c r="BXW10" s="876"/>
      <c r="BXX10" s="876"/>
      <c r="BXY10" s="876"/>
      <c r="BXZ10" s="877"/>
      <c r="BYA10" s="876"/>
      <c r="BYB10" s="876"/>
      <c r="BYC10" s="876"/>
      <c r="BYD10" s="876"/>
      <c r="BYE10" s="876"/>
      <c r="BYF10" s="876"/>
      <c r="BYG10" s="877"/>
      <c r="BYH10" s="876"/>
      <c r="BYI10" s="876"/>
      <c r="BYJ10" s="876"/>
      <c r="BYK10" s="876"/>
      <c r="BYL10" s="876"/>
      <c r="BYM10" s="876"/>
      <c r="BYN10" s="877"/>
      <c r="BYO10" s="876"/>
      <c r="BYP10" s="876"/>
      <c r="BYQ10" s="876"/>
      <c r="BYR10" s="876"/>
      <c r="BYS10" s="876"/>
      <c r="BYT10" s="876"/>
      <c r="BYU10" s="877"/>
      <c r="BYV10" s="876"/>
      <c r="BYW10" s="876"/>
      <c r="BYX10" s="876"/>
      <c r="BYY10" s="876"/>
      <c r="BYZ10" s="876"/>
      <c r="BZA10" s="876"/>
      <c r="BZB10" s="877"/>
      <c r="BZC10" s="876"/>
      <c r="BZD10" s="876"/>
      <c r="BZE10" s="876"/>
      <c r="BZF10" s="876"/>
      <c r="BZG10" s="876"/>
      <c r="BZH10" s="876"/>
      <c r="BZI10" s="877"/>
      <c r="BZJ10" s="876"/>
      <c r="BZK10" s="876"/>
      <c r="BZL10" s="876"/>
      <c r="BZM10" s="876"/>
      <c r="BZN10" s="876"/>
      <c r="BZO10" s="876"/>
      <c r="BZP10" s="877"/>
      <c r="BZQ10" s="876"/>
      <c r="BZR10" s="876"/>
      <c r="BZS10" s="876"/>
      <c r="BZT10" s="876"/>
      <c r="BZU10" s="876"/>
      <c r="BZV10" s="876"/>
      <c r="BZW10" s="877"/>
      <c r="BZX10" s="876"/>
      <c r="BZY10" s="876"/>
      <c r="BZZ10" s="876"/>
      <c r="CAA10" s="876"/>
      <c r="CAB10" s="876"/>
      <c r="CAC10" s="876"/>
      <c r="CAD10" s="877"/>
      <c r="CAE10" s="876"/>
      <c r="CAF10" s="876"/>
      <c r="CAG10" s="876"/>
      <c r="CAH10" s="876"/>
      <c r="CAI10" s="876"/>
      <c r="CAJ10" s="876"/>
      <c r="CAK10" s="877"/>
      <c r="CAL10" s="876"/>
      <c r="CAM10" s="876"/>
      <c r="CAN10" s="876"/>
      <c r="CAO10" s="876"/>
      <c r="CAP10" s="876"/>
      <c r="CAQ10" s="876"/>
      <c r="CAR10" s="877"/>
      <c r="CAS10" s="876"/>
      <c r="CAT10" s="876"/>
      <c r="CAU10" s="876"/>
      <c r="CAV10" s="876"/>
      <c r="CAW10" s="876"/>
      <c r="CAX10" s="876"/>
      <c r="CAY10" s="877"/>
      <c r="CAZ10" s="876"/>
      <c r="CBA10" s="876"/>
      <c r="CBB10" s="876"/>
      <c r="CBC10" s="876"/>
      <c r="CBD10" s="876"/>
      <c r="CBE10" s="876"/>
      <c r="CBF10" s="877"/>
      <c r="CBG10" s="876"/>
      <c r="CBH10" s="876"/>
      <c r="CBI10" s="876"/>
      <c r="CBJ10" s="876"/>
      <c r="CBK10" s="876"/>
      <c r="CBL10" s="876"/>
      <c r="CBM10" s="877"/>
      <c r="CBN10" s="876"/>
      <c r="CBO10" s="876"/>
      <c r="CBP10" s="876"/>
      <c r="CBQ10" s="876"/>
      <c r="CBR10" s="876"/>
      <c r="CBS10" s="876"/>
      <c r="CBT10" s="877"/>
      <c r="CBU10" s="876"/>
      <c r="CBV10" s="876"/>
      <c r="CBW10" s="876"/>
      <c r="CBX10" s="876"/>
      <c r="CBY10" s="876"/>
      <c r="CBZ10" s="876"/>
      <c r="CCA10" s="877"/>
      <c r="CCB10" s="876"/>
      <c r="CCC10" s="876"/>
      <c r="CCD10" s="876"/>
      <c r="CCE10" s="876"/>
      <c r="CCF10" s="876"/>
      <c r="CCG10" s="876"/>
      <c r="CCH10" s="877"/>
      <c r="CCI10" s="876"/>
      <c r="CCJ10" s="876"/>
      <c r="CCK10" s="876"/>
      <c r="CCL10" s="876"/>
      <c r="CCM10" s="876"/>
      <c r="CCN10" s="876"/>
      <c r="CCO10" s="877"/>
      <c r="CCP10" s="876"/>
      <c r="CCQ10" s="876"/>
      <c r="CCR10" s="876"/>
      <c r="CCS10" s="876"/>
      <c r="CCT10" s="876"/>
      <c r="CCU10" s="876"/>
      <c r="CCV10" s="877"/>
      <c r="CCW10" s="876"/>
      <c r="CCX10" s="876"/>
      <c r="CCY10" s="876"/>
      <c r="CCZ10" s="876"/>
      <c r="CDA10" s="876"/>
      <c r="CDB10" s="876"/>
      <c r="CDC10" s="877"/>
      <c r="CDD10" s="876"/>
      <c r="CDE10" s="876"/>
      <c r="CDF10" s="876"/>
      <c r="CDG10" s="876"/>
      <c r="CDH10" s="876"/>
      <c r="CDI10" s="876"/>
      <c r="CDJ10" s="877"/>
      <c r="CDK10" s="876"/>
      <c r="CDL10" s="876"/>
      <c r="CDM10" s="876"/>
      <c r="CDN10" s="876"/>
      <c r="CDO10" s="876"/>
      <c r="CDP10" s="876"/>
      <c r="CDQ10" s="877"/>
      <c r="CDR10" s="876"/>
      <c r="CDS10" s="876"/>
      <c r="CDT10" s="876"/>
      <c r="CDU10" s="876"/>
      <c r="CDV10" s="876"/>
      <c r="CDW10" s="876"/>
      <c r="CDX10" s="877"/>
      <c r="CDY10" s="876"/>
      <c r="CDZ10" s="876"/>
      <c r="CEA10" s="876"/>
      <c r="CEB10" s="876"/>
      <c r="CEC10" s="876"/>
      <c r="CED10" s="876"/>
      <c r="CEE10" s="877"/>
      <c r="CEF10" s="876"/>
      <c r="CEG10" s="876"/>
      <c r="CEH10" s="876"/>
      <c r="CEI10" s="876"/>
      <c r="CEJ10" s="876"/>
      <c r="CEK10" s="876"/>
      <c r="CEL10" s="877"/>
      <c r="CEM10" s="876"/>
      <c r="CEN10" s="876"/>
      <c r="CEO10" s="876"/>
      <c r="CEP10" s="876"/>
      <c r="CEQ10" s="876"/>
      <c r="CER10" s="876"/>
      <c r="CES10" s="877"/>
      <c r="CET10" s="876"/>
      <c r="CEU10" s="876"/>
      <c r="CEV10" s="876"/>
      <c r="CEW10" s="876"/>
      <c r="CEX10" s="876"/>
      <c r="CEY10" s="876"/>
      <c r="CEZ10" s="877"/>
      <c r="CFA10" s="876"/>
      <c r="CFB10" s="876"/>
      <c r="CFC10" s="876"/>
      <c r="CFD10" s="876"/>
      <c r="CFE10" s="876"/>
      <c r="CFF10" s="876"/>
      <c r="CFG10" s="877"/>
      <c r="CFH10" s="876"/>
      <c r="CFI10" s="876"/>
      <c r="CFJ10" s="876"/>
      <c r="CFK10" s="876"/>
      <c r="CFL10" s="876"/>
      <c r="CFM10" s="876"/>
      <c r="CFN10" s="877"/>
      <c r="CFO10" s="876"/>
      <c r="CFP10" s="876"/>
      <c r="CFQ10" s="876"/>
      <c r="CFR10" s="876"/>
      <c r="CFS10" s="876"/>
      <c r="CFT10" s="876"/>
      <c r="CFU10" s="877"/>
      <c r="CFV10" s="876"/>
      <c r="CFW10" s="876"/>
      <c r="CFX10" s="876"/>
      <c r="CFY10" s="876"/>
      <c r="CFZ10" s="876"/>
      <c r="CGA10" s="876"/>
      <c r="CGB10" s="877"/>
      <c r="CGC10" s="876"/>
      <c r="CGD10" s="876"/>
      <c r="CGE10" s="876"/>
      <c r="CGF10" s="876"/>
      <c r="CGG10" s="876"/>
      <c r="CGH10" s="876"/>
      <c r="CGI10" s="877"/>
      <c r="CGJ10" s="876"/>
      <c r="CGK10" s="876"/>
      <c r="CGL10" s="876"/>
      <c r="CGM10" s="876"/>
      <c r="CGN10" s="876"/>
      <c r="CGO10" s="876"/>
      <c r="CGP10" s="877"/>
      <c r="CGQ10" s="876"/>
      <c r="CGR10" s="876"/>
      <c r="CGS10" s="876"/>
      <c r="CGT10" s="876"/>
      <c r="CGU10" s="876"/>
      <c r="CGV10" s="876"/>
      <c r="CGW10" s="877"/>
      <c r="CGX10" s="876"/>
      <c r="CGY10" s="876"/>
      <c r="CGZ10" s="876"/>
      <c r="CHA10" s="876"/>
      <c r="CHB10" s="876"/>
      <c r="CHC10" s="876"/>
      <c r="CHD10" s="877"/>
      <c r="CHE10" s="876"/>
      <c r="CHF10" s="876"/>
      <c r="CHG10" s="876"/>
      <c r="CHH10" s="876"/>
      <c r="CHI10" s="876"/>
      <c r="CHJ10" s="876"/>
      <c r="CHK10" s="877"/>
      <c r="CHL10" s="876"/>
      <c r="CHM10" s="876"/>
      <c r="CHN10" s="876"/>
      <c r="CHO10" s="876"/>
      <c r="CHP10" s="876"/>
      <c r="CHQ10" s="876"/>
      <c r="CHR10" s="877"/>
      <c r="CHS10" s="876"/>
      <c r="CHT10" s="876"/>
      <c r="CHU10" s="876"/>
      <c r="CHV10" s="876"/>
      <c r="CHW10" s="876"/>
      <c r="CHX10" s="876"/>
      <c r="CHY10" s="877"/>
      <c r="CHZ10" s="876"/>
      <c r="CIA10" s="876"/>
      <c r="CIB10" s="876"/>
      <c r="CIC10" s="876"/>
      <c r="CID10" s="876"/>
      <c r="CIE10" s="876"/>
      <c r="CIF10" s="877"/>
      <c r="CIG10" s="876"/>
      <c r="CIH10" s="876"/>
      <c r="CII10" s="876"/>
      <c r="CIJ10" s="876"/>
      <c r="CIK10" s="876"/>
      <c r="CIL10" s="876"/>
      <c r="CIM10" s="877"/>
      <c r="CIN10" s="876"/>
      <c r="CIO10" s="876"/>
      <c r="CIP10" s="876"/>
      <c r="CIQ10" s="876"/>
      <c r="CIR10" s="876"/>
      <c r="CIS10" s="876"/>
      <c r="CIT10" s="877"/>
      <c r="CIU10" s="876"/>
      <c r="CIV10" s="876"/>
      <c r="CIW10" s="876"/>
      <c r="CIX10" s="876"/>
      <c r="CIY10" s="876"/>
      <c r="CIZ10" s="876"/>
      <c r="CJA10" s="877"/>
      <c r="CJB10" s="876"/>
      <c r="CJC10" s="876"/>
      <c r="CJD10" s="876"/>
      <c r="CJE10" s="876"/>
      <c r="CJF10" s="876"/>
      <c r="CJG10" s="876"/>
      <c r="CJH10" s="877"/>
      <c r="CJI10" s="876"/>
      <c r="CJJ10" s="876"/>
      <c r="CJK10" s="876"/>
      <c r="CJL10" s="876"/>
      <c r="CJM10" s="876"/>
      <c r="CJN10" s="876"/>
      <c r="CJO10" s="877"/>
      <c r="CJP10" s="876"/>
      <c r="CJQ10" s="876"/>
      <c r="CJR10" s="876"/>
      <c r="CJS10" s="876"/>
      <c r="CJT10" s="876"/>
      <c r="CJU10" s="876"/>
      <c r="CJV10" s="877"/>
      <c r="CJW10" s="876"/>
      <c r="CJX10" s="876"/>
      <c r="CJY10" s="876"/>
      <c r="CJZ10" s="876"/>
      <c r="CKA10" s="876"/>
      <c r="CKB10" s="876"/>
      <c r="CKC10" s="877"/>
      <c r="CKD10" s="876"/>
      <c r="CKE10" s="876"/>
      <c r="CKF10" s="876"/>
      <c r="CKG10" s="876"/>
      <c r="CKH10" s="876"/>
      <c r="CKI10" s="876"/>
      <c r="CKJ10" s="877"/>
      <c r="CKK10" s="876"/>
      <c r="CKL10" s="876"/>
      <c r="CKM10" s="876"/>
      <c r="CKN10" s="876"/>
      <c r="CKO10" s="876"/>
      <c r="CKP10" s="876"/>
      <c r="CKQ10" s="877"/>
      <c r="CKR10" s="876"/>
      <c r="CKS10" s="876"/>
      <c r="CKT10" s="876"/>
      <c r="CKU10" s="876"/>
      <c r="CKV10" s="876"/>
      <c r="CKW10" s="876"/>
      <c r="CKX10" s="877"/>
      <c r="CKY10" s="876"/>
      <c r="CKZ10" s="876"/>
      <c r="CLA10" s="876"/>
      <c r="CLB10" s="876"/>
      <c r="CLC10" s="876"/>
      <c r="CLD10" s="876"/>
      <c r="CLE10" s="877"/>
      <c r="CLF10" s="876"/>
      <c r="CLG10" s="876"/>
      <c r="CLH10" s="876"/>
      <c r="CLI10" s="876"/>
      <c r="CLJ10" s="876"/>
      <c r="CLK10" s="876"/>
      <c r="CLL10" s="877"/>
      <c r="CLM10" s="876"/>
      <c r="CLN10" s="876"/>
      <c r="CLO10" s="876"/>
      <c r="CLP10" s="876"/>
      <c r="CLQ10" s="876"/>
      <c r="CLR10" s="876"/>
      <c r="CLS10" s="877"/>
      <c r="CLT10" s="876"/>
      <c r="CLU10" s="876"/>
      <c r="CLV10" s="876"/>
      <c r="CLW10" s="876"/>
      <c r="CLX10" s="876"/>
      <c r="CLY10" s="876"/>
      <c r="CLZ10" s="877"/>
      <c r="CMA10" s="876"/>
      <c r="CMB10" s="876"/>
      <c r="CMC10" s="876"/>
      <c r="CMD10" s="876"/>
      <c r="CME10" s="876"/>
      <c r="CMF10" s="876"/>
      <c r="CMG10" s="877"/>
      <c r="CMH10" s="876"/>
      <c r="CMI10" s="876"/>
      <c r="CMJ10" s="876"/>
      <c r="CMK10" s="876"/>
      <c r="CML10" s="876"/>
      <c r="CMM10" s="876"/>
      <c r="CMN10" s="877"/>
      <c r="CMO10" s="876"/>
      <c r="CMP10" s="876"/>
      <c r="CMQ10" s="876"/>
      <c r="CMR10" s="876"/>
      <c r="CMS10" s="876"/>
      <c r="CMT10" s="876"/>
      <c r="CMU10" s="877"/>
      <c r="CMV10" s="876"/>
      <c r="CMW10" s="876"/>
      <c r="CMX10" s="876"/>
      <c r="CMY10" s="876"/>
      <c r="CMZ10" s="876"/>
      <c r="CNA10" s="876"/>
      <c r="CNB10" s="877"/>
      <c r="CNC10" s="876"/>
      <c r="CND10" s="876"/>
      <c r="CNE10" s="876"/>
      <c r="CNF10" s="876"/>
      <c r="CNG10" s="876"/>
      <c r="CNH10" s="876"/>
      <c r="CNI10" s="877"/>
      <c r="CNJ10" s="876"/>
      <c r="CNK10" s="876"/>
      <c r="CNL10" s="876"/>
      <c r="CNM10" s="876"/>
      <c r="CNN10" s="876"/>
      <c r="CNO10" s="876"/>
      <c r="CNP10" s="877"/>
      <c r="CNQ10" s="876"/>
      <c r="CNR10" s="876"/>
      <c r="CNS10" s="876"/>
      <c r="CNT10" s="876"/>
      <c r="CNU10" s="876"/>
      <c r="CNV10" s="876"/>
      <c r="CNW10" s="877"/>
      <c r="CNX10" s="876"/>
      <c r="CNY10" s="876"/>
      <c r="CNZ10" s="876"/>
      <c r="COA10" s="876"/>
      <c r="COB10" s="876"/>
      <c r="COC10" s="876"/>
      <c r="COD10" s="877"/>
      <c r="COE10" s="876"/>
      <c r="COF10" s="876"/>
      <c r="COG10" s="876"/>
      <c r="COH10" s="876"/>
      <c r="COI10" s="876"/>
      <c r="COJ10" s="876"/>
      <c r="COK10" s="877"/>
      <c r="COL10" s="876"/>
      <c r="COM10" s="876"/>
      <c r="CON10" s="876"/>
      <c r="COO10" s="876"/>
      <c r="COP10" s="876"/>
      <c r="COQ10" s="876"/>
      <c r="COR10" s="877"/>
      <c r="COS10" s="876"/>
      <c r="COT10" s="876"/>
      <c r="COU10" s="876"/>
      <c r="COV10" s="876"/>
      <c r="COW10" s="876"/>
      <c r="COX10" s="876"/>
      <c r="COY10" s="877"/>
      <c r="COZ10" s="876"/>
      <c r="CPA10" s="876"/>
      <c r="CPB10" s="876"/>
      <c r="CPC10" s="876"/>
      <c r="CPD10" s="876"/>
      <c r="CPE10" s="876"/>
      <c r="CPF10" s="877"/>
      <c r="CPG10" s="876"/>
      <c r="CPH10" s="876"/>
      <c r="CPI10" s="876"/>
      <c r="CPJ10" s="876"/>
      <c r="CPK10" s="876"/>
      <c r="CPL10" s="876"/>
      <c r="CPM10" s="877"/>
      <c r="CPN10" s="876"/>
      <c r="CPO10" s="876"/>
      <c r="CPP10" s="876"/>
      <c r="CPQ10" s="876"/>
      <c r="CPR10" s="876"/>
      <c r="CPS10" s="876"/>
      <c r="CPT10" s="877"/>
      <c r="CPU10" s="876"/>
      <c r="CPV10" s="876"/>
      <c r="CPW10" s="876"/>
      <c r="CPX10" s="876"/>
      <c r="CPY10" s="876"/>
      <c r="CPZ10" s="876"/>
      <c r="CQA10" s="877"/>
      <c r="CQB10" s="876"/>
      <c r="CQC10" s="876"/>
      <c r="CQD10" s="876"/>
      <c r="CQE10" s="876"/>
      <c r="CQF10" s="876"/>
      <c r="CQG10" s="876"/>
      <c r="CQH10" s="877"/>
      <c r="CQI10" s="876"/>
      <c r="CQJ10" s="876"/>
      <c r="CQK10" s="876"/>
      <c r="CQL10" s="876"/>
      <c r="CQM10" s="876"/>
      <c r="CQN10" s="876"/>
      <c r="CQO10" s="877"/>
      <c r="CQP10" s="876"/>
      <c r="CQQ10" s="876"/>
      <c r="CQR10" s="876"/>
      <c r="CQS10" s="876"/>
      <c r="CQT10" s="876"/>
      <c r="CQU10" s="876"/>
      <c r="CQV10" s="877"/>
      <c r="CQW10" s="876"/>
      <c r="CQX10" s="876"/>
      <c r="CQY10" s="876"/>
      <c r="CQZ10" s="876"/>
      <c r="CRA10" s="876"/>
      <c r="CRB10" s="876"/>
      <c r="CRC10" s="877"/>
      <c r="CRD10" s="876"/>
      <c r="CRE10" s="876"/>
      <c r="CRF10" s="876"/>
      <c r="CRG10" s="876"/>
      <c r="CRH10" s="876"/>
      <c r="CRI10" s="876"/>
      <c r="CRJ10" s="877"/>
      <c r="CRK10" s="876"/>
      <c r="CRL10" s="876"/>
      <c r="CRM10" s="876"/>
      <c r="CRN10" s="876"/>
      <c r="CRO10" s="876"/>
      <c r="CRP10" s="876"/>
      <c r="CRQ10" s="877"/>
      <c r="CRR10" s="876"/>
      <c r="CRS10" s="876"/>
      <c r="CRT10" s="876"/>
      <c r="CRU10" s="876"/>
      <c r="CRV10" s="876"/>
      <c r="CRW10" s="876"/>
      <c r="CRX10" s="877"/>
      <c r="CRY10" s="876"/>
      <c r="CRZ10" s="876"/>
      <c r="CSA10" s="876"/>
      <c r="CSB10" s="876"/>
      <c r="CSC10" s="876"/>
      <c r="CSD10" s="876"/>
      <c r="CSE10" s="877"/>
      <c r="CSF10" s="876"/>
      <c r="CSG10" s="876"/>
      <c r="CSH10" s="876"/>
      <c r="CSI10" s="876"/>
      <c r="CSJ10" s="876"/>
      <c r="CSK10" s="876"/>
      <c r="CSL10" s="877"/>
      <c r="CSM10" s="876"/>
      <c r="CSN10" s="876"/>
      <c r="CSO10" s="876"/>
      <c r="CSP10" s="876"/>
      <c r="CSQ10" s="876"/>
      <c r="CSR10" s="876"/>
      <c r="CSS10" s="877"/>
      <c r="CST10" s="876"/>
      <c r="CSU10" s="876"/>
      <c r="CSV10" s="876"/>
      <c r="CSW10" s="876"/>
      <c r="CSX10" s="876"/>
      <c r="CSY10" s="876"/>
      <c r="CSZ10" s="877"/>
      <c r="CTA10" s="876"/>
      <c r="CTB10" s="876"/>
      <c r="CTC10" s="876"/>
      <c r="CTD10" s="876"/>
      <c r="CTE10" s="876"/>
      <c r="CTF10" s="876"/>
      <c r="CTG10" s="877"/>
      <c r="CTH10" s="876"/>
      <c r="CTI10" s="876"/>
      <c r="CTJ10" s="876"/>
      <c r="CTK10" s="876"/>
      <c r="CTL10" s="876"/>
      <c r="CTM10" s="876"/>
      <c r="CTN10" s="877"/>
      <c r="CTO10" s="876"/>
      <c r="CTP10" s="876"/>
      <c r="CTQ10" s="876"/>
      <c r="CTR10" s="876"/>
      <c r="CTS10" s="876"/>
      <c r="CTT10" s="876"/>
      <c r="CTU10" s="877"/>
      <c r="CTV10" s="876"/>
      <c r="CTW10" s="876"/>
      <c r="CTX10" s="876"/>
      <c r="CTY10" s="876"/>
      <c r="CTZ10" s="876"/>
      <c r="CUA10" s="876"/>
      <c r="CUB10" s="877"/>
      <c r="CUC10" s="876"/>
      <c r="CUD10" s="876"/>
      <c r="CUE10" s="876"/>
      <c r="CUF10" s="876"/>
      <c r="CUG10" s="876"/>
      <c r="CUH10" s="876"/>
      <c r="CUI10" s="877"/>
      <c r="CUJ10" s="876"/>
      <c r="CUK10" s="876"/>
      <c r="CUL10" s="876"/>
      <c r="CUM10" s="876"/>
      <c r="CUN10" s="876"/>
      <c r="CUO10" s="876"/>
      <c r="CUP10" s="877"/>
      <c r="CUQ10" s="876"/>
      <c r="CUR10" s="876"/>
      <c r="CUS10" s="876"/>
      <c r="CUT10" s="876"/>
      <c r="CUU10" s="876"/>
      <c r="CUV10" s="876"/>
      <c r="CUW10" s="877"/>
      <c r="CUX10" s="876"/>
      <c r="CUY10" s="876"/>
      <c r="CUZ10" s="876"/>
      <c r="CVA10" s="876"/>
      <c r="CVB10" s="876"/>
      <c r="CVC10" s="876"/>
      <c r="CVD10" s="877"/>
      <c r="CVE10" s="876"/>
      <c r="CVF10" s="876"/>
      <c r="CVG10" s="876"/>
      <c r="CVH10" s="876"/>
      <c r="CVI10" s="876"/>
      <c r="CVJ10" s="876"/>
      <c r="CVK10" s="877"/>
      <c r="CVL10" s="876"/>
      <c r="CVM10" s="876"/>
      <c r="CVN10" s="876"/>
      <c r="CVO10" s="876"/>
      <c r="CVP10" s="876"/>
      <c r="CVQ10" s="876"/>
      <c r="CVR10" s="877"/>
      <c r="CVS10" s="876"/>
      <c r="CVT10" s="876"/>
      <c r="CVU10" s="876"/>
      <c r="CVV10" s="876"/>
      <c r="CVW10" s="876"/>
      <c r="CVX10" s="876"/>
      <c r="CVY10" s="877"/>
      <c r="CVZ10" s="876"/>
      <c r="CWA10" s="876"/>
      <c r="CWB10" s="876"/>
      <c r="CWC10" s="876"/>
      <c r="CWD10" s="876"/>
      <c r="CWE10" s="876"/>
      <c r="CWF10" s="877"/>
      <c r="CWG10" s="876"/>
      <c r="CWH10" s="876"/>
      <c r="CWI10" s="876"/>
      <c r="CWJ10" s="876"/>
      <c r="CWK10" s="876"/>
      <c r="CWL10" s="876"/>
      <c r="CWM10" s="877"/>
      <c r="CWN10" s="876"/>
      <c r="CWO10" s="876"/>
      <c r="CWP10" s="876"/>
      <c r="CWQ10" s="876"/>
      <c r="CWR10" s="876"/>
      <c r="CWS10" s="876"/>
      <c r="CWT10" s="877"/>
      <c r="CWU10" s="876"/>
      <c r="CWV10" s="876"/>
      <c r="CWW10" s="876"/>
      <c r="CWX10" s="876"/>
      <c r="CWY10" s="876"/>
      <c r="CWZ10" s="876"/>
      <c r="CXA10" s="877"/>
      <c r="CXB10" s="876"/>
      <c r="CXC10" s="876"/>
      <c r="CXD10" s="876"/>
      <c r="CXE10" s="876"/>
      <c r="CXF10" s="876"/>
      <c r="CXG10" s="876"/>
      <c r="CXH10" s="877"/>
      <c r="CXI10" s="876"/>
      <c r="CXJ10" s="876"/>
      <c r="CXK10" s="876"/>
      <c r="CXL10" s="876"/>
      <c r="CXM10" s="876"/>
      <c r="CXN10" s="876"/>
      <c r="CXO10" s="877"/>
      <c r="CXP10" s="876"/>
      <c r="CXQ10" s="876"/>
      <c r="CXR10" s="876"/>
      <c r="CXS10" s="876"/>
      <c r="CXT10" s="876"/>
      <c r="CXU10" s="876"/>
      <c r="CXV10" s="877"/>
      <c r="CXW10" s="876"/>
      <c r="CXX10" s="876"/>
      <c r="CXY10" s="876"/>
      <c r="CXZ10" s="876"/>
      <c r="CYA10" s="876"/>
      <c r="CYB10" s="876"/>
      <c r="CYC10" s="877"/>
      <c r="CYD10" s="876"/>
      <c r="CYE10" s="876"/>
      <c r="CYF10" s="876"/>
      <c r="CYG10" s="876"/>
      <c r="CYH10" s="876"/>
      <c r="CYI10" s="876"/>
      <c r="CYJ10" s="877"/>
      <c r="CYK10" s="876"/>
      <c r="CYL10" s="876"/>
      <c r="CYM10" s="876"/>
      <c r="CYN10" s="876"/>
      <c r="CYO10" s="876"/>
      <c r="CYP10" s="876"/>
      <c r="CYQ10" s="877"/>
      <c r="CYR10" s="876"/>
      <c r="CYS10" s="876"/>
      <c r="CYT10" s="876"/>
      <c r="CYU10" s="876"/>
      <c r="CYV10" s="876"/>
      <c r="CYW10" s="876"/>
      <c r="CYX10" s="877"/>
      <c r="CYY10" s="876"/>
      <c r="CYZ10" s="876"/>
      <c r="CZA10" s="876"/>
      <c r="CZB10" s="876"/>
      <c r="CZC10" s="876"/>
      <c r="CZD10" s="876"/>
      <c r="CZE10" s="877"/>
      <c r="CZF10" s="876"/>
      <c r="CZG10" s="876"/>
      <c r="CZH10" s="876"/>
      <c r="CZI10" s="876"/>
      <c r="CZJ10" s="876"/>
      <c r="CZK10" s="876"/>
      <c r="CZL10" s="877"/>
      <c r="CZM10" s="876"/>
      <c r="CZN10" s="876"/>
      <c r="CZO10" s="876"/>
      <c r="CZP10" s="876"/>
      <c r="CZQ10" s="876"/>
      <c r="CZR10" s="876"/>
      <c r="CZS10" s="877"/>
      <c r="CZT10" s="876"/>
      <c r="CZU10" s="876"/>
      <c r="CZV10" s="876"/>
      <c r="CZW10" s="876"/>
      <c r="CZX10" s="876"/>
      <c r="CZY10" s="876"/>
      <c r="CZZ10" s="877"/>
      <c r="DAA10" s="876"/>
      <c r="DAB10" s="876"/>
      <c r="DAC10" s="876"/>
      <c r="DAD10" s="876"/>
      <c r="DAE10" s="876"/>
      <c r="DAF10" s="876"/>
      <c r="DAG10" s="877"/>
      <c r="DAH10" s="876"/>
      <c r="DAI10" s="876"/>
      <c r="DAJ10" s="876"/>
      <c r="DAK10" s="876"/>
      <c r="DAL10" s="876"/>
      <c r="DAM10" s="876"/>
      <c r="DAN10" s="877"/>
      <c r="DAO10" s="876"/>
      <c r="DAP10" s="876"/>
      <c r="DAQ10" s="876"/>
      <c r="DAR10" s="876"/>
      <c r="DAS10" s="876"/>
      <c r="DAT10" s="876"/>
      <c r="DAU10" s="877"/>
      <c r="DAV10" s="876"/>
      <c r="DAW10" s="876"/>
      <c r="DAX10" s="876"/>
      <c r="DAY10" s="876"/>
      <c r="DAZ10" s="876"/>
      <c r="DBA10" s="876"/>
      <c r="DBB10" s="877"/>
      <c r="DBC10" s="876"/>
      <c r="DBD10" s="876"/>
      <c r="DBE10" s="876"/>
      <c r="DBF10" s="876"/>
      <c r="DBG10" s="876"/>
      <c r="DBH10" s="876"/>
      <c r="DBI10" s="877"/>
      <c r="DBJ10" s="876"/>
      <c r="DBK10" s="876"/>
      <c r="DBL10" s="876"/>
      <c r="DBM10" s="876"/>
      <c r="DBN10" s="876"/>
      <c r="DBO10" s="876"/>
      <c r="DBP10" s="877"/>
      <c r="DBQ10" s="876"/>
      <c r="DBR10" s="876"/>
      <c r="DBS10" s="876"/>
      <c r="DBT10" s="876"/>
      <c r="DBU10" s="876"/>
      <c r="DBV10" s="876"/>
      <c r="DBW10" s="877"/>
      <c r="DBX10" s="876"/>
      <c r="DBY10" s="876"/>
      <c r="DBZ10" s="876"/>
      <c r="DCA10" s="876"/>
      <c r="DCB10" s="876"/>
      <c r="DCC10" s="876"/>
      <c r="DCD10" s="877"/>
      <c r="DCE10" s="876"/>
      <c r="DCF10" s="876"/>
      <c r="DCG10" s="876"/>
      <c r="DCH10" s="876"/>
      <c r="DCI10" s="876"/>
      <c r="DCJ10" s="876"/>
      <c r="DCK10" s="877"/>
      <c r="DCL10" s="876"/>
      <c r="DCM10" s="876"/>
      <c r="DCN10" s="876"/>
      <c r="DCO10" s="876"/>
      <c r="DCP10" s="876"/>
      <c r="DCQ10" s="876"/>
      <c r="DCR10" s="877"/>
      <c r="DCS10" s="876"/>
      <c r="DCT10" s="876"/>
      <c r="DCU10" s="876"/>
      <c r="DCV10" s="876"/>
      <c r="DCW10" s="876"/>
      <c r="DCX10" s="876"/>
      <c r="DCY10" s="877"/>
      <c r="DCZ10" s="876"/>
      <c r="DDA10" s="876"/>
      <c r="DDB10" s="876"/>
      <c r="DDC10" s="876"/>
      <c r="DDD10" s="876"/>
      <c r="DDE10" s="876"/>
      <c r="DDF10" s="877"/>
      <c r="DDG10" s="876"/>
      <c r="DDH10" s="876"/>
      <c r="DDI10" s="876"/>
      <c r="DDJ10" s="876"/>
      <c r="DDK10" s="876"/>
      <c r="DDL10" s="876"/>
      <c r="DDM10" s="877"/>
      <c r="DDN10" s="876"/>
      <c r="DDO10" s="876"/>
      <c r="DDP10" s="876"/>
      <c r="DDQ10" s="876"/>
      <c r="DDR10" s="876"/>
      <c r="DDS10" s="876"/>
      <c r="DDT10" s="877"/>
      <c r="DDU10" s="876"/>
      <c r="DDV10" s="876"/>
      <c r="DDW10" s="876"/>
      <c r="DDX10" s="876"/>
      <c r="DDY10" s="876"/>
      <c r="DDZ10" s="876"/>
      <c r="DEA10" s="877"/>
      <c r="DEB10" s="876"/>
      <c r="DEC10" s="876"/>
      <c r="DED10" s="876"/>
      <c r="DEE10" s="876"/>
      <c r="DEF10" s="876"/>
      <c r="DEG10" s="876"/>
      <c r="DEH10" s="877"/>
      <c r="DEI10" s="876"/>
      <c r="DEJ10" s="876"/>
      <c r="DEK10" s="876"/>
      <c r="DEL10" s="876"/>
      <c r="DEM10" s="876"/>
      <c r="DEN10" s="876"/>
      <c r="DEO10" s="877"/>
      <c r="DEP10" s="876"/>
      <c r="DEQ10" s="876"/>
      <c r="DER10" s="876"/>
      <c r="DES10" s="876"/>
      <c r="DET10" s="876"/>
      <c r="DEU10" s="876"/>
      <c r="DEV10" s="877"/>
      <c r="DEW10" s="876"/>
      <c r="DEX10" s="876"/>
      <c r="DEY10" s="876"/>
      <c r="DEZ10" s="876"/>
      <c r="DFA10" s="876"/>
      <c r="DFB10" s="876"/>
      <c r="DFC10" s="877"/>
      <c r="DFD10" s="876"/>
      <c r="DFE10" s="876"/>
      <c r="DFF10" s="876"/>
      <c r="DFG10" s="876"/>
      <c r="DFH10" s="876"/>
      <c r="DFI10" s="876"/>
      <c r="DFJ10" s="877"/>
      <c r="DFK10" s="876"/>
      <c r="DFL10" s="876"/>
      <c r="DFM10" s="876"/>
      <c r="DFN10" s="876"/>
      <c r="DFO10" s="876"/>
      <c r="DFP10" s="876"/>
      <c r="DFQ10" s="877"/>
      <c r="DFR10" s="876"/>
      <c r="DFS10" s="876"/>
      <c r="DFT10" s="876"/>
      <c r="DFU10" s="876"/>
      <c r="DFV10" s="876"/>
      <c r="DFW10" s="876"/>
      <c r="DFX10" s="877"/>
      <c r="DFY10" s="876"/>
      <c r="DFZ10" s="876"/>
      <c r="DGA10" s="876"/>
      <c r="DGB10" s="876"/>
      <c r="DGC10" s="876"/>
      <c r="DGD10" s="876"/>
      <c r="DGE10" s="877"/>
      <c r="DGF10" s="876"/>
      <c r="DGG10" s="876"/>
      <c r="DGH10" s="876"/>
      <c r="DGI10" s="876"/>
      <c r="DGJ10" s="876"/>
      <c r="DGK10" s="876"/>
      <c r="DGL10" s="877"/>
      <c r="DGM10" s="876"/>
      <c r="DGN10" s="876"/>
      <c r="DGO10" s="876"/>
      <c r="DGP10" s="876"/>
      <c r="DGQ10" s="876"/>
      <c r="DGR10" s="876"/>
      <c r="DGS10" s="877"/>
      <c r="DGT10" s="876"/>
      <c r="DGU10" s="876"/>
      <c r="DGV10" s="876"/>
      <c r="DGW10" s="876"/>
      <c r="DGX10" s="876"/>
      <c r="DGY10" s="876"/>
      <c r="DGZ10" s="877"/>
      <c r="DHA10" s="876"/>
      <c r="DHB10" s="876"/>
      <c r="DHC10" s="876"/>
      <c r="DHD10" s="876"/>
      <c r="DHE10" s="876"/>
      <c r="DHF10" s="876"/>
      <c r="DHG10" s="877"/>
      <c r="DHH10" s="876"/>
      <c r="DHI10" s="876"/>
      <c r="DHJ10" s="876"/>
      <c r="DHK10" s="876"/>
      <c r="DHL10" s="876"/>
      <c r="DHM10" s="876"/>
      <c r="DHN10" s="877"/>
      <c r="DHO10" s="876"/>
      <c r="DHP10" s="876"/>
      <c r="DHQ10" s="876"/>
      <c r="DHR10" s="876"/>
      <c r="DHS10" s="876"/>
      <c r="DHT10" s="876"/>
      <c r="DHU10" s="877"/>
      <c r="DHV10" s="876"/>
      <c r="DHW10" s="876"/>
      <c r="DHX10" s="876"/>
      <c r="DHY10" s="876"/>
      <c r="DHZ10" s="876"/>
      <c r="DIA10" s="876"/>
      <c r="DIB10" s="877"/>
      <c r="DIC10" s="876"/>
      <c r="DID10" s="876"/>
      <c r="DIE10" s="876"/>
      <c r="DIF10" s="876"/>
      <c r="DIG10" s="876"/>
      <c r="DIH10" s="876"/>
      <c r="DII10" s="877"/>
      <c r="DIJ10" s="876"/>
      <c r="DIK10" s="876"/>
      <c r="DIL10" s="876"/>
      <c r="DIM10" s="876"/>
      <c r="DIN10" s="876"/>
      <c r="DIO10" s="876"/>
      <c r="DIP10" s="877"/>
      <c r="DIQ10" s="876"/>
      <c r="DIR10" s="876"/>
      <c r="DIS10" s="876"/>
      <c r="DIT10" s="876"/>
      <c r="DIU10" s="876"/>
      <c r="DIV10" s="876"/>
      <c r="DIW10" s="877"/>
      <c r="DIX10" s="876"/>
      <c r="DIY10" s="876"/>
      <c r="DIZ10" s="876"/>
      <c r="DJA10" s="876"/>
      <c r="DJB10" s="876"/>
      <c r="DJC10" s="876"/>
      <c r="DJD10" s="877"/>
      <c r="DJE10" s="876"/>
      <c r="DJF10" s="876"/>
      <c r="DJG10" s="876"/>
      <c r="DJH10" s="876"/>
      <c r="DJI10" s="876"/>
      <c r="DJJ10" s="876"/>
      <c r="DJK10" s="877"/>
      <c r="DJL10" s="876"/>
      <c r="DJM10" s="876"/>
      <c r="DJN10" s="876"/>
      <c r="DJO10" s="876"/>
      <c r="DJP10" s="876"/>
      <c r="DJQ10" s="876"/>
      <c r="DJR10" s="877"/>
      <c r="DJS10" s="876"/>
      <c r="DJT10" s="876"/>
      <c r="DJU10" s="876"/>
      <c r="DJV10" s="876"/>
      <c r="DJW10" s="876"/>
      <c r="DJX10" s="876"/>
      <c r="DJY10" s="877"/>
      <c r="DJZ10" s="876"/>
      <c r="DKA10" s="876"/>
      <c r="DKB10" s="876"/>
      <c r="DKC10" s="876"/>
      <c r="DKD10" s="876"/>
      <c r="DKE10" s="876"/>
      <c r="DKF10" s="877"/>
      <c r="DKG10" s="876"/>
      <c r="DKH10" s="876"/>
      <c r="DKI10" s="876"/>
      <c r="DKJ10" s="876"/>
      <c r="DKK10" s="876"/>
      <c r="DKL10" s="876"/>
      <c r="DKM10" s="877"/>
      <c r="DKN10" s="876"/>
      <c r="DKO10" s="876"/>
      <c r="DKP10" s="876"/>
      <c r="DKQ10" s="876"/>
      <c r="DKR10" s="876"/>
      <c r="DKS10" s="876"/>
      <c r="DKT10" s="877"/>
      <c r="DKU10" s="876"/>
      <c r="DKV10" s="876"/>
      <c r="DKW10" s="876"/>
      <c r="DKX10" s="876"/>
      <c r="DKY10" s="876"/>
      <c r="DKZ10" s="876"/>
      <c r="DLA10" s="877"/>
      <c r="DLB10" s="876"/>
      <c r="DLC10" s="876"/>
      <c r="DLD10" s="876"/>
      <c r="DLE10" s="876"/>
      <c r="DLF10" s="876"/>
      <c r="DLG10" s="876"/>
      <c r="DLH10" s="877"/>
      <c r="DLI10" s="876"/>
      <c r="DLJ10" s="876"/>
      <c r="DLK10" s="876"/>
      <c r="DLL10" s="876"/>
      <c r="DLM10" s="876"/>
      <c r="DLN10" s="876"/>
      <c r="DLO10" s="877"/>
      <c r="DLP10" s="876"/>
      <c r="DLQ10" s="876"/>
      <c r="DLR10" s="876"/>
      <c r="DLS10" s="876"/>
      <c r="DLT10" s="876"/>
      <c r="DLU10" s="876"/>
      <c r="DLV10" s="877"/>
      <c r="DLW10" s="876"/>
      <c r="DLX10" s="876"/>
      <c r="DLY10" s="876"/>
      <c r="DLZ10" s="876"/>
      <c r="DMA10" s="876"/>
      <c r="DMB10" s="876"/>
      <c r="DMC10" s="877"/>
      <c r="DMD10" s="876"/>
      <c r="DME10" s="876"/>
      <c r="DMF10" s="876"/>
      <c r="DMG10" s="876"/>
      <c r="DMH10" s="876"/>
      <c r="DMI10" s="876"/>
      <c r="DMJ10" s="877"/>
      <c r="DMK10" s="876"/>
      <c r="DML10" s="876"/>
      <c r="DMM10" s="876"/>
      <c r="DMN10" s="876"/>
      <c r="DMO10" s="876"/>
      <c r="DMP10" s="876"/>
      <c r="DMQ10" s="877"/>
      <c r="DMR10" s="876"/>
      <c r="DMS10" s="876"/>
      <c r="DMT10" s="876"/>
      <c r="DMU10" s="876"/>
      <c r="DMV10" s="876"/>
      <c r="DMW10" s="876"/>
      <c r="DMX10" s="877"/>
      <c r="DMY10" s="876"/>
      <c r="DMZ10" s="876"/>
      <c r="DNA10" s="876"/>
      <c r="DNB10" s="876"/>
      <c r="DNC10" s="876"/>
      <c r="DND10" s="876"/>
      <c r="DNE10" s="877"/>
      <c r="DNF10" s="876"/>
      <c r="DNG10" s="876"/>
      <c r="DNH10" s="876"/>
      <c r="DNI10" s="876"/>
      <c r="DNJ10" s="876"/>
      <c r="DNK10" s="876"/>
      <c r="DNL10" s="877"/>
      <c r="DNM10" s="876"/>
      <c r="DNN10" s="876"/>
      <c r="DNO10" s="876"/>
      <c r="DNP10" s="876"/>
      <c r="DNQ10" s="876"/>
      <c r="DNR10" s="876"/>
      <c r="DNS10" s="877"/>
      <c r="DNT10" s="876"/>
      <c r="DNU10" s="876"/>
      <c r="DNV10" s="876"/>
      <c r="DNW10" s="876"/>
      <c r="DNX10" s="876"/>
      <c r="DNY10" s="876"/>
      <c r="DNZ10" s="877"/>
      <c r="DOA10" s="876"/>
      <c r="DOB10" s="876"/>
      <c r="DOC10" s="876"/>
      <c r="DOD10" s="876"/>
      <c r="DOE10" s="876"/>
      <c r="DOF10" s="876"/>
      <c r="DOG10" s="877"/>
      <c r="DOH10" s="876"/>
      <c r="DOI10" s="876"/>
      <c r="DOJ10" s="876"/>
      <c r="DOK10" s="876"/>
      <c r="DOL10" s="876"/>
      <c r="DOM10" s="876"/>
      <c r="DON10" s="877"/>
      <c r="DOO10" s="876"/>
      <c r="DOP10" s="876"/>
      <c r="DOQ10" s="876"/>
      <c r="DOR10" s="876"/>
      <c r="DOS10" s="876"/>
      <c r="DOT10" s="876"/>
      <c r="DOU10" s="877"/>
      <c r="DOV10" s="876"/>
      <c r="DOW10" s="876"/>
      <c r="DOX10" s="876"/>
      <c r="DOY10" s="876"/>
      <c r="DOZ10" s="876"/>
      <c r="DPA10" s="876"/>
      <c r="DPB10" s="877"/>
      <c r="DPC10" s="876"/>
      <c r="DPD10" s="876"/>
      <c r="DPE10" s="876"/>
      <c r="DPF10" s="876"/>
      <c r="DPG10" s="876"/>
      <c r="DPH10" s="876"/>
      <c r="DPI10" s="877"/>
      <c r="DPJ10" s="876"/>
      <c r="DPK10" s="876"/>
      <c r="DPL10" s="876"/>
      <c r="DPM10" s="876"/>
      <c r="DPN10" s="876"/>
      <c r="DPO10" s="876"/>
      <c r="DPP10" s="877"/>
      <c r="DPQ10" s="876"/>
      <c r="DPR10" s="876"/>
      <c r="DPS10" s="876"/>
      <c r="DPT10" s="876"/>
      <c r="DPU10" s="876"/>
      <c r="DPV10" s="876"/>
      <c r="DPW10" s="877"/>
      <c r="DPX10" s="876"/>
      <c r="DPY10" s="876"/>
      <c r="DPZ10" s="876"/>
      <c r="DQA10" s="876"/>
      <c r="DQB10" s="876"/>
      <c r="DQC10" s="876"/>
      <c r="DQD10" s="877"/>
      <c r="DQE10" s="876"/>
      <c r="DQF10" s="876"/>
      <c r="DQG10" s="876"/>
      <c r="DQH10" s="876"/>
      <c r="DQI10" s="876"/>
      <c r="DQJ10" s="876"/>
      <c r="DQK10" s="877"/>
      <c r="DQL10" s="876"/>
      <c r="DQM10" s="876"/>
      <c r="DQN10" s="876"/>
      <c r="DQO10" s="876"/>
      <c r="DQP10" s="876"/>
      <c r="DQQ10" s="876"/>
      <c r="DQR10" s="877"/>
      <c r="DQS10" s="876"/>
      <c r="DQT10" s="876"/>
      <c r="DQU10" s="876"/>
      <c r="DQV10" s="876"/>
      <c r="DQW10" s="876"/>
      <c r="DQX10" s="876"/>
      <c r="DQY10" s="877"/>
      <c r="DQZ10" s="876"/>
      <c r="DRA10" s="876"/>
      <c r="DRB10" s="876"/>
      <c r="DRC10" s="876"/>
      <c r="DRD10" s="876"/>
      <c r="DRE10" s="876"/>
      <c r="DRF10" s="877"/>
      <c r="DRG10" s="876"/>
      <c r="DRH10" s="876"/>
      <c r="DRI10" s="876"/>
      <c r="DRJ10" s="876"/>
      <c r="DRK10" s="876"/>
      <c r="DRL10" s="876"/>
      <c r="DRM10" s="877"/>
      <c r="DRN10" s="876"/>
      <c r="DRO10" s="876"/>
      <c r="DRP10" s="876"/>
      <c r="DRQ10" s="876"/>
      <c r="DRR10" s="876"/>
      <c r="DRS10" s="876"/>
      <c r="DRT10" s="877"/>
      <c r="DRU10" s="876"/>
      <c r="DRV10" s="876"/>
      <c r="DRW10" s="876"/>
      <c r="DRX10" s="876"/>
      <c r="DRY10" s="876"/>
      <c r="DRZ10" s="876"/>
      <c r="DSA10" s="877"/>
      <c r="DSB10" s="876"/>
      <c r="DSC10" s="876"/>
      <c r="DSD10" s="876"/>
      <c r="DSE10" s="876"/>
      <c r="DSF10" s="876"/>
      <c r="DSG10" s="876"/>
      <c r="DSH10" s="877"/>
      <c r="DSI10" s="876"/>
      <c r="DSJ10" s="876"/>
      <c r="DSK10" s="876"/>
      <c r="DSL10" s="876"/>
      <c r="DSM10" s="876"/>
      <c r="DSN10" s="876"/>
      <c r="DSO10" s="877"/>
      <c r="DSP10" s="876"/>
      <c r="DSQ10" s="876"/>
      <c r="DSR10" s="876"/>
      <c r="DSS10" s="876"/>
      <c r="DST10" s="876"/>
      <c r="DSU10" s="876"/>
      <c r="DSV10" s="877"/>
      <c r="DSW10" s="876"/>
      <c r="DSX10" s="876"/>
      <c r="DSY10" s="876"/>
      <c r="DSZ10" s="876"/>
      <c r="DTA10" s="876"/>
      <c r="DTB10" s="876"/>
      <c r="DTC10" s="877"/>
      <c r="DTD10" s="876"/>
      <c r="DTE10" s="876"/>
      <c r="DTF10" s="876"/>
      <c r="DTG10" s="876"/>
      <c r="DTH10" s="876"/>
      <c r="DTI10" s="876"/>
      <c r="DTJ10" s="877"/>
      <c r="DTK10" s="876"/>
      <c r="DTL10" s="876"/>
      <c r="DTM10" s="876"/>
      <c r="DTN10" s="876"/>
      <c r="DTO10" s="876"/>
      <c r="DTP10" s="876"/>
      <c r="DTQ10" s="877"/>
      <c r="DTR10" s="876"/>
      <c r="DTS10" s="876"/>
      <c r="DTT10" s="876"/>
      <c r="DTU10" s="876"/>
      <c r="DTV10" s="876"/>
      <c r="DTW10" s="876"/>
      <c r="DTX10" s="877"/>
      <c r="DTY10" s="876"/>
      <c r="DTZ10" s="876"/>
      <c r="DUA10" s="876"/>
      <c r="DUB10" s="876"/>
      <c r="DUC10" s="876"/>
      <c r="DUD10" s="876"/>
      <c r="DUE10" s="877"/>
      <c r="DUF10" s="876"/>
      <c r="DUG10" s="876"/>
      <c r="DUH10" s="876"/>
      <c r="DUI10" s="876"/>
      <c r="DUJ10" s="876"/>
      <c r="DUK10" s="876"/>
      <c r="DUL10" s="877"/>
      <c r="DUM10" s="876"/>
      <c r="DUN10" s="876"/>
      <c r="DUO10" s="876"/>
      <c r="DUP10" s="876"/>
      <c r="DUQ10" s="876"/>
      <c r="DUR10" s="876"/>
      <c r="DUS10" s="877"/>
      <c r="DUT10" s="876"/>
      <c r="DUU10" s="876"/>
      <c r="DUV10" s="876"/>
      <c r="DUW10" s="876"/>
      <c r="DUX10" s="876"/>
      <c r="DUY10" s="876"/>
      <c r="DUZ10" s="877"/>
      <c r="DVA10" s="876"/>
      <c r="DVB10" s="876"/>
      <c r="DVC10" s="876"/>
      <c r="DVD10" s="876"/>
      <c r="DVE10" s="876"/>
      <c r="DVF10" s="876"/>
      <c r="DVG10" s="877"/>
      <c r="DVH10" s="876"/>
      <c r="DVI10" s="876"/>
      <c r="DVJ10" s="876"/>
      <c r="DVK10" s="876"/>
      <c r="DVL10" s="876"/>
      <c r="DVM10" s="876"/>
      <c r="DVN10" s="877"/>
      <c r="DVO10" s="876"/>
      <c r="DVP10" s="876"/>
      <c r="DVQ10" s="876"/>
      <c r="DVR10" s="876"/>
      <c r="DVS10" s="876"/>
      <c r="DVT10" s="876"/>
      <c r="DVU10" s="877"/>
      <c r="DVV10" s="876"/>
      <c r="DVW10" s="876"/>
      <c r="DVX10" s="876"/>
      <c r="DVY10" s="876"/>
      <c r="DVZ10" s="876"/>
      <c r="DWA10" s="876"/>
      <c r="DWB10" s="877"/>
      <c r="DWC10" s="876"/>
      <c r="DWD10" s="876"/>
      <c r="DWE10" s="876"/>
      <c r="DWF10" s="876"/>
      <c r="DWG10" s="876"/>
      <c r="DWH10" s="876"/>
      <c r="DWI10" s="877"/>
      <c r="DWJ10" s="876"/>
      <c r="DWK10" s="876"/>
      <c r="DWL10" s="876"/>
      <c r="DWM10" s="876"/>
      <c r="DWN10" s="876"/>
      <c r="DWO10" s="876"/>
      <c r="DWP10" s="877"/>
      <c r="DWQ10" s="876"/>
      <c r="DWR10" s="876"/>
      <c r="DWS10" s="876"/>
      <c r="DWT10" s="876"/>
      <c r="DWU10" s="876"/>
      <c r="DWV10" s="876"/>
      <c r="DWW10" s="877"/>
      <c r="DWX10" s="876"/>
      <c r="DWY10" s="876"/>
      <c r="DWZ10" s="876"/>
      <c r="DXA10" s="876"/>
      <c r="DXB10" s="876"/>
      <c r="DXC10" s="876"/>
      <c r="DXD10" s="877"/>
      <c r="DXE10" s="876"/>
      <c r="DXF10" s="876"/>
      <c r="DXG10" s="876"/>
      <c r="DXH10" s="876"/>
      <c r="DXI10" s="876"/>
      <c r="DXJ10" s="876"/>
      <c r="DXK10" s="877"/>
      <c r="DXL10" s="876"/>
      <c r="DXM10" s="876"/>
      <c r="DXN10" s="876"/>
      <c r="DXO10" s="876"/>
      <c r="DXP10" s="876"/>
      <c r="DXQ10" s="876"/>
      <c r="DXR10" s="877"/>
      <c r="DXS10" s="876"/>
      <c r="DXT10" s="876"/>
      <c r="DXU10" s="876"/>
      <c r="DXV10" s="876"/>
      <c r="DXW10" s="876"/>
      <c r="DXX10" s="876"/>
      <c r="DXY10" s="877"/>
      <c r="DXZ10" s="876"/>
      <c r="DYA10" s="876"/>
      <c r="DYB10" s="876"/>
      <c r="DYC10" s="876"/>
      <c r="DYD10" s="876"/>
      <c r="DYE10" s="876"/>
      <c r="DYF10" s="877"/>
      <c r="DYG10" s="876"/>
      <c r="DYH10" s="876"/>
      <c r="DYI10" s="876"/>
      <c r="DYJ10" s="876"/>
      <c r="DYK10" s="876"/>
      <c r="DYL10" s="876"/>
      <c r="DYM10" s="877"/>
      <c r="DYN10" s="876"/>
      <c r="DYO10" s="876"/>
      <c r="DYP10" s="876"/>
      <c r="DYQ10" s="876"/>
      <c r="DYR10" s="876"/>
      <c r="DYS10" s="876"/>
      <c r="DYT10" s="877"/>
      <c r="DYU10" s="876"/>
      <c r="DYV10" s="876"/>
      <c r="DYW10" s="876"/>
      <c r="DYX10" s="876"/>
      <c r="DYY10" s="876"/>
      <c r="DYZ10" s="876"/>
      <c r="DZA10" s="877"/>
      <c r="DZB10" s="876"/>
      <c r="DZC10" s="876"/>
      <c r="DZD10" s="876"/>
      <c r="DZE10" s="876"/>
      <c r="DZF10" s="876"/>
      <c r="DZG10" s="876"/>
      <c r="DZH10" s="877"/>
      <c r="DZI10" s="876"/>
      <c r="DZJ10" s="876"/>
      <c r="DZK10" s="876"/>
      <c r="DZL10" s="876"/>
      <c r="DZM10" s="876"/>
      <c r="DZN10" s="876"/>
      <c r="DZO10" s="877"/>
      <c r="DZP10" s="876"/>
      <c r="DZQ10" s="876"/>
      <c r="DZR10" s="876"/>
      <c r="DZS10" s="876"/>
      <c r="DZT10" s="876"/>
      <c r="DZU10" s="876"/>
      <c r="DZV10" s="877"/>
      <c r="DZW10" s="876"/>
      <c r="DZX10" s="876"/>
      <c r="DZY10" s="876"/>
      <c r="DZZ10" s="876"/>
      <c r="EAA10" s="876"/>
      <c r="EAB10" s="876"/>
      <c r="EAC10" s="877"/>
      <c r="EAD10" s="876"/>
      <c r="EAE10" s="876"/>
      <c r="EAF10" s="876"/>
      <c r="EAG10" s="876"/>
      <c r="EAH10" s="876"/>
      <c r="EAI10" s="876"/>
      <c r="EAJ10" s="877"/>
      <c r="EAK10" s="876"/>
      <c r="EAL10" s="876"/>
      <c r="EAM10" s="876"/>
      <c r="EAN10" s="876"/>
      <c r="EAO10" s="876"/>
      <c r="EAP10" s="876"/>
      <c r="EAQ10" s="877"/>
      <c r="EAR10" s="876"/>
      <c r="EAS10" s="876"/>
      <c r="EAT10" s="876"/>
      <c r="EAU10" s="876"/>
      <c r="EAV10" s="876"/>
      <c r="EAW10" s="876"/>
      <c r="EAX10" s="877"/>
      <c r="EAY10" s="876"/>
      <c r="EAZ10" s="876"/>
      <c r="EBA10" s="876"/>
      <c r="EBB10" s="876"/>
      <c r="EBC10" s="876"/>
      <c r="EBD10" s="876"/>
      <c r="EBE10" s="877"/>
      <c r="EBF10" s="876"/>
      <c r="EBG10" s="876"/>
      <c r="EBH10" s="876"/>
      <c r="EBI10" s="876"/>
      <c r="EBJ10" s="876"/>
      <c r="EBK10" s="876"/>
      <c r="EBL10" s="877"/>
      <c r="EBM10" s="876"/>
      <c r="EBN10" s="876"/>
      <c r="EBO10" s="876"/>
      <c r="EBP10" s="876"/>
      <c r="EBQ10" s="876"/>
      <c r="EBR10" s="876"/>
      <c r="EBS10" s="877"/>
      <c r="EBT10" s="876"/>
      <c r="EBU10" s="876"/>
      <c r="EBV10" s="876"/>
      <c r="EBW10" s="876"/>
      <c r="EBX10" s="876"/>
      <c r="EBY10" s="876"/>
      <c r="EBZ10" s="877"/>
      <c r="ECA10" s="876"/>
      <c r="ECB10" s="876"/>
      <c r="ECC10" s="876"/>
      <c r="ECD10" s="876"/>
      <c r="ECE10" s="876"/>
      <c r="ECF10" s="876"/>
      <c r="ECG10" s="877"/>
      <c r="ECH10" s="876"/>
      <c r="ECI10" s="876"/>
      <c r="ECJ10" s="876"/>
      <c r="ECK10" s="876"/>
      <c r="ECL10" s="876"/>
      <c r="ECM10" s="876"/>
      <c r="ECN10" s="877"/>
      <c r="ECO10" s="876"/>
      <c r="ECP10" s="876"/>
      <c r="ECQ10" s="876"/>
      <c r="ECR10" s="876"/>
      <c r="ECS10" s="876"/>
      <c r="ECT10" s="876"/>
      <c r="ECU10" s="877"/>
      <c r="ECV10" s="876"/>
      <c r="ECW10" s="876"/>
      <c r="ECX10" s="876"/>
      <c r="ECY10" s="876"/>
      <c r="ECZ10" s="876"/>
      <c r="EDA10" s="876"/>
      <c r="EDB10" s="877"/>
      <c r="EDC10" s="876"/>
      <c r="EDD10" s="876"/>
      <c r="EDE10" s="876"/>
      <c r="EDF10" s="876"/>
      <c r="EDG10" s="876"/>
      <c r="EDH10" s="876"/>
      <c r="EDI10" s="877"/>
      <c r="EDJ10" s="876"/>
      <c r="EDK10" s="876"/>
      <c r="EDL10" s="876"/>
      <c r="EDM10" s="876"/>
      <c r="EDN10" s="876"/>
      <c r="EDO10" s="876"/>
      <c r="EDP10" s="877"/>
      <c r="EDQ10" s="876"/>
      <c r="EDR10" s="876"/>
      <c r="EDS10" s="876"/>
      <c r="EDT10" s="876"/>
      <c r="EDU10" s="876"/>
      <c r="EDV10" s="876"/>
      <c r="EDW10" s="877"/>
      <c r="EDX10" s="876"/>
      <c r="EDY10" s="876"/>
      <c r="EDZ10" s="876"/>
      <c r="EEA10" s="876"/>
      <c r="EEB10" s="876"/>
      <c r="EEC10" s="876"/>
      <c r="EED10" s="877"/>
      <c r="EEE10" s="876"/>
      <c r="EEF10" s="876"/>
      <c r="EEG10" s="876"/>
      <c r="EEH10" s="876"/>
      <c r="EEI10" s="876"/>
      <c r="EEJ10" s="876"/>
      <c r="EEK10" s="877"/>
      <c r="EEL10" s="876"/>
      <c r="EEM10" s="876"/>
      <c r="EEN10" s="876"/>
      <c r="EEO10" s="876"/>
      <c r="EEP10" s="876"/>
      <c r="EEQ10" s="876"/>
      <c r="EER10" s="877"/>
      <c r="EES10" s="876"/>
      <c r="EET10" s="876"/>
      <c r="EEU10" s="876"/>
      <c r="EEV10" s="876"/>
      <c r="EEW10" s="876"/>
      <c r="EEX10" s="876"/>
      <c r="EEY10" s="877"/>
      <c r="EEZ10" s="876"/>
      <c r="EFA10" s="876"/>
      <c r="EFB10" s="876"/>
      <c r="EFC10" s="876"/>
      <c r="EFD10" s="876"/>
      <c r="EFE10" s="876"/>
      <c r="EFF10" s="877"/>
      <c r="EFG10" s="876"/>
      <c r="EFH10" s="876"/>
      <c r="EFI10" s="876"/>
      <c r="EFJ10" s="876"/>
      <c r="EFK10" s="876"/>
      <c r="EFL10" s="876"/>
      <c r="EFM10" s="877"/>
      <c r="EFN10" s="876"/>
      <c r="EFO10" s="876"/>
      <c r="EFP10" s="876"/>
      <c r="EFQ10" s="876"/>
      <c r="EFR10" s="876"/>
      <c r="EFS10" s="876"/>
      <c r="EFT10" s="877"/>
      <c r="EFU10" s="876"/>
      <c r="EFV10" s="876"/>
      <c r="EFW10" s="876"/>
      <c r="EFX10" s="876"/>
      <c r="EFY10" s="876"/>
      <c r="EFZ10" s="876"/>
      <c r="EGA10" s="877"/>
      <c r="EGB10" s="876"/>
      <c r="EGC10" s="876"/>
      <c r="EGD10" s="876"/>
      <c r="EGE10" s="876"/>
      <c r="EGF10" s="876"/>
      <c r="EGG10" s="876"/>
      <c r="EGH10" s="877"/>
      <c r="EGI10" s="876"/>
      <c r="EGJ10" s="876"/>
      <c r="EGK10" s="876"/>
      <c r="EGL10" s="876"/>
      <c r="EGM10" s="876"/>
      <c r="EGN10" s="876"/>
      <c r="EGO10" s="877"/>
      <c r="EGP10" s="876"/>
      <c r="EGQ10" s="876"/>
      <c r="EGR10" s="876"/>
      <c r="EGS10" s="876"/>
      <c r="EGT10" s="876"/>
      <c r="EGU10" s="876"/>
      <c r="EGV10" s="877"/>
      <c r="EGW10" s="876"/>
      <c r="EGX10" s="876"/>
      <c r="EGY10" s="876"/>
      <c r="EGZ10" s="876"/>
      <c r="EHA10" s="876"/>
      <c r="EHB10" s="876"/>
      <c r="EHC10" s="877"/>
      <c r="EHD10" s="876"/>
      <c r="EHE10" s="876"/>
      <c r="EHF10" s="876"/>
      <c r="EHG10" s="876"/>
      <c r="EHH10" s="876"/>
      <c r="EHI10" s="876"/>
      <c r="EHJ10" s="877"/>
      <c r="EHK10" s="876"/>
      <c r="EHL10" s="876"/>
      <c r="EHM10" s="876"/>
      <c r="EHN10" s="876"/>
      <c r="EHO10" s="876"/>
      <c r="EHP10" s="876"/>
      <c r="EHQ10" s="877"/>
      <c r="EHR10" s="876"/>
      <c r="EHS10" s="876"/>
      <c r="EHT10" s="876"/>
      <c r="EHU10" s="876"/>
      <c r="EHV10" s="876"/>
      <c r="EHW10" s="876"/>
      <c r="EHX10" s="877"/>
      <c r="EHY10" s="876"/>
      <c r="EHZ10" s="876"/>
      <c r="EIA10" s="876"/>
      <c r="EIB10" s="876"/>
      <c r="EIC10" s="876"/>
      <c r="EID10" s="876"/>
      <c r="EIE10" s="877"/>
      <c r="EIF10" s="876"/>
      <c r="EIG10" s="876"/>
      <c r="EIH10" s="876"/>
      <c r="EII10" s="876"/>
      <c r="EIJ10" s="876"/>
      <c r="EIK10" s="876"/>
      <c r="EIL10" s="877"/>
      <c r="EIM10" s="876"/>
      <c r="EIN10" s="876"/>
      <c r="EIO10" s="876"/>
      <c r="EIP10" s="876"/>
      <c r="EIQ10" s="876"/>
      <c r="EIR10" s="876"/>
      <c r="EIS10" s="877"/>
      <c r="EIT10" s="876"/>
      <c r="EIU10" s="876"/>
      <c r="EIV10" s="876"/>
      <c r="EIW10" s="876"/>
      <c r="EIX10" s="876"/>
      <c r="EIY10" s="876"/>
      <c r="EIZ10" s="877"/>
      <c r="EJA10" s="876"/>
      <c r="EJB10" s="876"/>
      <c r="EJC10" s="876"/>
      <c r="EJD10" s="876"/>
      <c r="EJE10" s="876"/>
      <c r="EJF10" s="876"/>
      <c r="EJG10" s="877"/>
      <c r="EJH10" s="876"/>
      <c r="EJI10" s="876"/>
      <c r="EJJ10" s="876"/>
      <c r="EJK10" s="876"/>
      <c r="EJL10" s="876"/>
      <c r="EJM10" s="876"/>
      <c r="EJN10" s="877"/>
      <c r="EJO10" s="876"/>
      <c r="EJP10" s="876"/>
      <c r="EJQ10" s="876"/>
      <c r="EJR10" s="876"/>
      <c r="EJS10" s="876"/>
      <c r="EJT10" s="876"/>
      <c r="EJU10" s="877"/>
      <c r="EJV10" s="876"/>
      <c r="EJW10" s="876"/>
      <c r="EJX10" s="876"/>
      <c r="EJY10" s="876"/>
      <c r="EJZ10" s="876"/>
      <c r="EKA10" s="876"/>
      <c r="EKB10" s="877"/>
      <c r="EKC10" s="876"/>
      <c r="EKD10" s="876"/>
      <c r="EKE10" s="876"/>
      <c r="EKF10" s="876"/>
      <c r="EKG10" s="876"/>
      <c r="EKH10" s="876"/>
      <c r="EKI10" s="877"/>
      <c r="EKJ10" s="876"/>
      <c r="EKK10" s="876"/>
      <c r="EKL10" s="876"/>
      <c r="EKM10" s="876"/>
      <c r="EKN10" s="876"/>
      <c r="EKO10" s="876"/>
      <c r="EKP10" s="877"/>
      <c r="EKQ10" s="876"/>
      <c r="EKR10" s="876"/>
      <c r="EKS10" s="876"/>
      <c r="EKT10" s="876"/>
      <c r="EKU10" s="876"/>
      <c r="EKV10" s="876"/>
      <c r="EKW10" s="877"/>
      <c r="EKX10" s="876"/>
      <c r="EKY10" s="876"/>
      <c r="EKZ10" s="876"/>
      <c r="ELA10" s="876"/>
      <c r="ELB10" s="876"/>
      <c r="ELC10" s="876"/>
      <c r="ELD10" s="877"/>
      <c r="ELE10" s="876"/>
      <c r="ELF10" s="876"/>
      <c r="ELG10" s="876"/>
      <c r="ELH10" s="876"/>
      <c r="ELI10" s="876"/>
      <c r="ELJ10" s="876"/>
      <c r="ELK10" s="877"/>
      <c r="ELL10" s="876"/>
      <c r="ELM10" s="876"/>
      <c r="ELN10" s="876"/>
      <c r="ELO10" s="876"/>
      <c r="ELP10" s="876"/>
      <c r="ELQ10" s="876"/>
      <c r="ELR10" s="877"/>
      <c r="ELS10" s="876"/>
      <c r="ELT10" s="876"/>
      <c r="ELU10" s="876"/>
      <c r="ELV10" s="876"/>
      <c r="ELW10" s="876"/>
      <c r="ELX10" s="876"/>
      <c r="ELY10" s="877"/>
      <c r="ELZ10" s="876"/>
      <c r="EMA10" s="876"/>
      <c r="EMB10" s="876"/>
      <c r="EMC10" s="876"/>
      <c r="EMD10" s="876"/>
      <c r="EME10" s="876"/>
      <c r="EMF10" s="877"/>
      <c r="EMG10" s="876"/>
      <c r="EMH10" s="876"/>
      <c r="EMI10" s="876"/>
      <c r="EMJ10" s="876"/>
      <c r="EMK10" s="876"/>
      <c r="EML10" s="876"/>
      <c r="EMM10" s="877"/>
      <c r="EMN10" s="876"/>
      <c r="EMO10" s="876"/>
      <c r="EMP10" s="876"/>
      <c r="EMQ10" s="876"/>
      <c r="EMR10" s="876"/>
      <c r="EMS10" s="876"/>
      <c r="EMT10" s="877"/>
      <c r="EMU10" s="876"/>
      <c r="EMV10" s="876"/>
      <c r="EMW10" s="876"/>
      <c r="EMX10" s="876"/>
      <c r="EMY10" s="876"/>
      <c r="EMZ10" s="876"/>
      <c r="ENA10" s="877"/>
      <c r="ENB10" s="876"/>
      <c r="ENC10" s="876"/>
      <c r="END10" s="876"/>
      <c r="ENE10" s="876"/>
      <c r="ENF10" s="876"/>
      <c r="ENG10" s="876"/>
      <c r="ENH10" s="877"/>
      <c r="ENI10" s="876"/>
      <c r="ENJ10" s="876"/>
      <c r="ENK10" s="876"/>
      <c r="ENL10" s="876"/>
      <c r="ENM10" s="876"/>
      <c r="ENN10" s="876"/>
      <c r="ENO10" s="877"/>
      <c r="ENP10" s="876"/>
      <c r="ENQ10" s="876"/>
      <c r="ENR10" s="876"/>
      <c r="ENS10" s="876"/>
      <c r="ENT10" s="876"/>
      <c r="ENU10" s="876"/>
      <c r="ENV10" s="877"/>
      <c r="ENW10" s="876"/>
      <c r="ENX10" s="876"/>
      <c r="ENY10" s="876"/>
      <c r="ENZ10" s="876"/>
      <c r="EOA10" s="876"/>
      <c r="EOB10" s="876"/>
      <c r="EOC10" s="877"/>
      <c r="EOD10" s="876"/>
      <c r="EOE10" s="876"/>
      <c r="EOF10" s="876"/>
      <c r="EOG10" s="876"/>
      <c r="EOH10" s="876"/>
      <c r="EOI10" s="876"/>
      <c r="EOJ10" s="877"/>
      <c r="EOK10" s="876"/>
      <c r="EOL10" s="876"/>
      <c r="EOM10" s="876"/>
      <c r="EON10" s="876"/>
      <c r="EOO10" s="876"/>
      <c r="EOP10" s="876"/>
      <c r="EOQ10" s="877"/>
      <c r="EOR10" s="876"/>
      <c r="EOS10" s="876"/>
      <c r="EOT10" s="876"/>
      <c r="EOU10" s="876"/>
      <c r="EOV10" s="876"/>
      <c r="EOW10" s="876"/>
      <c r="EOX10" s="877"/>
      <c r="EOY10" s="876"/>
      <c r="EOZ10" s="876"/>
      <c r="EPA10" s="876"/>
      <c r="EPB10" s="876"/>
      <c r="EPC10" s="876"/>
      <c r="EPD10" s="876"/>
      <c r="EPE10" s="877"/>
      <c r="EPF10" s="876"/>
      <c r="EPG10" s="876"/>
      <c r="EPH10" s="876"/>
      <c r="EPI10" s="876"/>
      <c r="EPJ10" s="876"/>
      <c r="EPK10" s="876"/>
      <c r="EPL10" s="877"/>
      <c r="EPM10" s="876"/>
      <c r="EPN10" s="876"/>
      <c r="EPO10" s="876"/>
      <c r="EPP10" s="876"/>
      <c r="EPQ10" s="876"/>
      <c r="EPR10" s="876"/>
      <c r="EPS10" s="877"/>
      <c r="EPT10" s="876"/>
      <c r="EPU10" s="876"/>
      <c r="EPV10" s="876"/>
      <c r="EPW10" s="876"/>
      <c r="EPX10" s="876"/>
      <c r="EPY10" s="876"/>
      <c r="EPZ10" s="877"/>
      <c r="EQA10" s="876"/>
      <c r="EQB10" s="876"/>
      <c r="EQC10" s="876"/>
      <c r="EQD10" s="876"/>
      <c r="EQE10" s="876"/>
      <c r="EQF10" s="876"/>
      <c r="EQG10" s="877"/>
      <c r="EQH10" s="876"/>
      <c r="EQI10" s="876"/>
      <c r="EQJ10" s="876"/>
      <c r="EQK10" s="876"/>
      <c r="EQL10" s="876"/>
      <c r="EQM10" s="876"/>
      <c r="EQN10" s="877"/>
      <c r="EQO10" s="876"/>
      <c r="EQP10" s="876"/>
      <c r="EQQ10" s="876"/>
      <c r="EQR10" s="876"/>
      <c r="EQS10" s="876"/>
      <c r="EQT10" s="876"/>
      <c r="EQU10" s="877"/>
      <c r="EQV10" s="876"/>
      <c r="EQW10" s="876"/>
      <c r="EQX10" s="876"/>
      <c r="EQY10" s="876"/>
      <c r="EQZ10" s="876"/>
      <c r="ERA10" s="876"/>
      <c r="ERB10" s="877"/>
      <c r="ERC10" s="876"/>
      <c r="ERD10" s="876"/>
      <c r="ERE10" s="876"/>
      <c r="ERF10" s="876"/>
      <c r="ERG10" s="876"/>
      <c r="ERH10" s="876"/>
      <c r="ERI10" s="877"/>
      <c r="ERJ10" s="876"/>
      <c r="ERK10" s="876"/>
      <c r="ERL10" s="876"/>
      <c r="ERM10" s="876"/>
      <c r="ERN10" s="876"/>
      <c r="ERO10" s="876"/>
      <c r="ERP10" s="877"/>
      <c r="ERQ10" s="876"/>
      <c r="ERR10" s="876"/>
      <c r="ERS10" s="876"/>
      <c r="ERT10" s="876"/>
      <c r="ERU10" s="876"/>
      <c r="ERV10" s="876"/>
      <c r="ERW10" s="877"/>
      <c r="ERX10" s="876"/>
      <c r="ERY10" s="876"/>
      <c r="ERZ10" s="876"/>
      <c r="ESA10" s="876"/>
      <c r="ESB10" s="876"/>
      <c r="ESC10" s="876"/>
      <c r="ESD10" s="877"/>
      <c r="ESE10" s="876"/>
      <c r="ESF10" s="876"/>
      <c r="ESG10" s="876"/>
      <c r="ESH10" s="876"/>
      <c r="ESI10" s="876"/>
      <c r="ESJ10" s="876"/>
      <c r="ESK10" s="877"/>
      <c r="ESL10" s="876"/>
      <c r="ESM10" s="876"/>
      <c r="ESN10" s="876"/>
      <c r="ESO10" s="876"/>
      <c r="ESP10" s="876"/>
      <c r="ESQ10" s="876"/>
      <c r="ESR10" s="877"/>
      <c r="ESS10" s="876"/>
      <c r="EST10" s="876"/>
      <c r="ESU10" s="876"/>
      <c r="ESV10" s="876"/>
      <c r="ESW10" s="876"/>
      <c r="ESX10" s="876"/>
      <c r="ESY10" s="877"/>
      <c r="ESZ10" s="876"/>
      <c r="ETA10" s="876"/>
      <c r="ETB10" s="876"/>
      <c r="ETC10" s="876"/>
      <c r="ETD10" s="876"/>
      <c r="ETE10" s="876"/>
      <c r="ETF10" s="877"/>
      <c r="ETG10" s="876"/>
      <c r="ETH10" s="876"/>
      <c r="ETI10" s="876"/>
      <c r="ETJ10" s="876"/>
      <c r="ETK10" s="876"/>
      <c r="ETL10" s="876"/>
      <c r="ETM10" s="877"/>
      <c r="ETN10" s="876"/>
      <c r="ETO10" s="876"/>
      <c r="ETP10" s="876"/>
      <c r="ETQ10" s="876"/>
      <c r="ETR10" s="876"/>
      <c r="ETS10" s="876"/>
      <c r="ETT10" s="877"/>
      <c r="ETU10" s="876"/>
      <c r="ETV10" s="876"/>
      <c r="ETW10" s="876"/>
      <c r="ETX10" s="876"/>
      <c r="ETY10" s="876"/>
      <c r="ETZ10" s="876"/>
      <c r="EUA10" s="877"/>
      <c r="EUB10" s="876"/>
      <c r="EUC10" s="876"/>
      <c r="EUD10" s="876"/>
      <c r="EUE10" s="876"/>
      <c r="EUF10" s="876"/>
      <c r="EUG10" s="876"/>
      <c r="EUH10" s="877"/>
      <c r="EUI10" s="876"/>
      <c r="EUJ10" s="876"/>
      <c r="EUK10" s="876"/>
      <c r="EUL10" s="876"/>
      <c r="EUM10" s="876"/>
      <c r="EUN10" s="876"/>
      <c r="EUO10" s="877"/>
      <c r="EUP10" s="876"/>
      <c r="EUQ10" s="876"/>
      <c r="EUR10" s="876"/>
      <c r="EUS10" s="876"/>
      <c r="EUT10" s="876"/>
      <c r="EUU10" s="876"/>
      <c r="EUV10" s="877"/>
      <c r="EUW10" s="876"/>
      <c r="EUX10" s="876"/>
      <c r="EUY10" s="876"/>
      <c r="EUZ10" s="876"/>
      <c r="EVA10" s="876"/>
      <c r="EVB10" s="876"/>
      <c r="EVC10" s="877"/>
      <c r="EVD10" s="876"/>
      <c r="EVE10" s="876"/>
      <c r="EVF10" s="876"/>
      <c r="EVG10" s="876"/>
      <c r="EVH10" s="876"/>
      <c r="EVI10" s="876"/>
      <c r="EVJ10" s="877"/>
      <c r="EVK10" s="876"/>
      <c r="EVL10" s="876"/>
      <c r="EVM10" s="876"/>
      <c r="EVN10" s="876"/>
      <c r="EVO10" s="876"/>
      <c r="EVP10" s="876"/>
      <c r="EVQ10" s="877"/>
      <c r="EVR10" s="876"/>
      <c r="EVS10" s="876"/>
      <c r="EVT10" s="876"/>
      <c r="EVU10" s="876"/>
      <c r="EVV10" s="876"/>
      <c r="EVW10" s="876"/>
      <c r="EVX10" s="877"/>
      <c r="EVY10" s="876"/>
      <c r="EVZ10" s="876"/>
      <c r="EWA10" s="876"/>
      <c r="EWB10" s="876"/>
      <c r="EWC10" s="876"/>
      <c r="EWD10" s="876"/>
      <c r="EWE10" s="877"/>
      <c r="EWF10" s="876"/>
      <c r="EWG10" s="876"/>
      <c r="EWH10" s="876"/>
      <c r="EWI10" s="876"/>
      <c r="EWJ10" s="876"/>
      <c r="EWK10" s="876"/>
      <c r="EWL10" s="877"/>
      <c r="EWM10" s="876"/>
      <c r="EWN10" s="876"/>
      <c r="EWO10" s="876"/>
      <c r="EWP10" s="876"/>
      <c r="EWQ10" s="876"/>
      <c r="EWR10" s="876"/>
      <c r="EWS10" s="877"/>
      <c r="EWT10" s="876"/>
      <c r="EWU10" s="876"/>
      <c r="EWV10" s="876"/>
      <c r="EWW10" s="876"/>
      <c r="EWX10" s="876"/>
      <c r="EWY10" s="876"/>
      <c r="EWZ10" s="877"/>
      <c r="EXA10" s="876"/>
      <c r="EXB10" s="876"/>
      <c r="EXC10" s="876"/>
      <c r="EXD10" s="876"/>
      <c r="EXE10" s="876"/>
      <c r="EXF10" s="876"/>
      <c r="EXG10" s="877"/>
      <c r="EXH10" s="876"/>
      <c r="EXI10" s="876"/>
      <c r="EXJ10" s="876"/>
      <c r="EXK10" s="876"/>
      <c r="EXL10" s="876"/>
      <c r="EXM10" s="876"/>
      <c r="EXN10" s="877"/>
      <c r="EXO10" s="876"/>
      <c r="EXP10" s="876"/>
      <c r="EXQ10" s="876"/>
      <c r="EXR10" s="876"/>
      <c r="EXS10" s="876"/>
      <c r="EXT10" s="876"/>
      <c r="EXU10" s="877"/>
      <c r="EXV10" s="876"/>
      <c r="EXW10" s="876"/>
      <c r="EXX10" s="876"/>
      <c r="EXY10" s="876"/>
      <c r="EXZ10" s="876"/>
      <c r="EYA10" s="876"/>
      <c r="EYB10" s="877"/>
      <c r="EYC10" s="876"/>
      <c r="EYD10" s="876"/>
      <c r="EYE10" s="876"/>
      <c r="EYF10" s="876"/>
      <c r="EYG10" s="876"/>
      <c r="EYH10" s="876"/>
      <c r="EYI10" s="877"/>
      <c r="EYJ10" s="876"/>
      <c r="EYK10" s="876"/>
      <c r="EYL10" s="876"/>
      <c r="EYM10" s="876"/>
      <c r="EYN10" s="876"/>
      <c r="EYO10" s="876"/>
      <c r="EYP10" s="877"/>
      <c r="EYQ10" s="876"/>
      <c r="EYR10" s="876"/>
      <c r="EYS10" s="876"/>
      <c r="EYT10" s="876"/>
      <c r="EYU10" s="876"/>
      <c r="EYV10" s="876"/>
      <c r="EYW10" s="877"/>
      <c r="EYX10" s="876"/>
      <c r="EYY10" s="876"/>
      <c r="EYZ10" s="876"/>
      <c r="EZA10" s="876"/>
      <c r="EZB10" s="876"/>
      <c r="EZC10" s="876"/>
      <c r="EZD10" s="877"/>
      <c r="EZE10" s="876"/>
      <c r="EZF10" s="876"/>
      <c r="EZG10" s="876"/>
      <c r="EZH10" s="876"/>
      <c r="EZI10" s="876"/>
      <c r="EZJ10" s="876"/>
      <c r="EZK10" s="877"/>
      <c r="EZL10" s="876"/>
      <c r="EZM10" s="876"/>
      <c r="EZN10" s="876"/>
      <c r="EZO10" s="876"/>
      <c r="EZP10" s="876"/>
      <c r="EZQ10" s="876"/>
      <c r="EZR10" s="877"/>
      <c r="EZS10" s="876"/>
      <c r="EZT10" s="876"/>
      <c r="EZU10" s="876"/>
      <c r="EZV10" s="876"/>
      <c r="EZW10" s="876"/>
      <c r="EZX10" s="876"/>
      <c r="EZY10" s="877"/>
      <c r="EZZ10" s="876"/>
      <c r="FAA10" s="876"/>
      <c r="FAB10" s="876"/>
      <c r="FAC10" s="876"/>
      <c r="FAD10" s="876"/>
      <c r="FAE10" s="876"/>
      <c r="FAF10" s="877"/>
      <c r="FAG10" s="876"/>
      <c r="FAH10" s="876"/>
      <c r="FAI10" s="876"/>
      <c r="FAJ10" s="876"/>
      <c r="FAK10" s="876"/>
      <c r="FAL10" s="876"/>
      <c r="FAM10" s="877"/>
      <c r="FAN10" s="876"/>
      <c r="FAO10" s="876"/>
      <c r="FAP10" s="876"/>
      <c r="FAQ10" s="876"/>
      <c r="FAR10" s="876"/>
      <c r="FAS10" s="876"/>
      <c r="FAT10" s="877"/>
      <c r="FAU10" s="876"/>
      <c r="FAV10" s="876"/>
      <c r="FAW10" s="876"/>
      <c r="FAX10" s="876"/>
      <c r="FAY10" s="876"/>
      <c r="FAZ10" s="876"/>
      <c r="FBA10" s="877"/>
      <c r="FBB10" s="876"/>
      <c r="FBC10" s="876"/>
      <c r="FBD10" s="876"/>
      <c r="FBE10" s="876"/>
      <c r="FBF10" s="876"/>
      <c r="FBG10" s="876"/>
      <c r="FBH10" s="877"/>
      <c r="FBI10" s="876"/>
      <c r="FBJ10" s="876"/>
      <c r="FBK10" s="876"/>
      <c r="FBL10" s="876"/>
      <c r="FBM10" s="876"/>
      <c r="FBN10" s="876"/>
      <c r="FBO10" s="877"/>
      <c r="FBP10" s="876"/>
      <c r="FBQ10" s="876"/>
      <c r="FBR10" s="876"/>
      <c r="FBS10" s="876"/>
      <c r="FBT10" s="876"/>
      <c r="FBU10" s="876"/>
      <c r="FBV10" s="877"/>
      <c r="FBW10" s="876"/>
      <c r="FBX10" s="876"/>
      <c r="FBY10" s="876"/>
      <c r="FBZ10" s="876"/>
      <c r="FCA10" s="876"/>
      <c r="FCB10" s="876"/>
      <c r="FCC10" s="877"/>
      <c r="FCD10" s="876"/>
      <c r="FCE10" s="876"/>
      <c r="FCF10" s="876"/>
      <c r="FCG10" s="876"/>
      <c r="FCH10" s="876"/>
      <c r="FCI10" s="876"/>
      <c r="FCJ10" s="877"/>
      <c r="FCK10" s="876"/>
      <c r="FCL10" s="876"/>
      <c r="FCM10" s="876"/>
      <c r="FCN10" s="876"/>
      <c r="FCO10" s="876"/>
      <c r="FCP10" s="876"/>
      <c r="FCQ10" s="877"/>
      <c r="FCR10" s="876"/>
      <c r="FCS10" s="876"/>
      <c r="FCT10" s="876"/>
      <c r="FCU10" s="876"/>
      <c r="FCV10" s="876"/>
      <c r="FCW10" s="876"/>
      <c r="FCX10" s="877"/>
      <c r="FCY10" s="876"/>
      <c r="FCZ10" s="876"/>
      <c r="FDA10" s="876"/>
      <c r="FDB10" s="876"/>
      <c r="FDC10" s="876"/>
      <c r="FDD10" s="876"/>
      <c r="FDE10" s="877"/>
      <c r="FDF10" s="876"/>
      <c r="FDG10" s="876"/>
      <c r="FDH10" s="876"/>
      <c r="FDI10" s="876"/>
      <c r="FDJ10" s="876"/>
      <c r="FDK10" s="876"/>
      <c r="FDL10" s="877"/>
      <c r="FDM10" s="876"/>
      <c r="FDN10" s="876"/>
      <c r="FDO10" s="876"/>
      <c r="FDP10" s="876"/>
      <c r="FDQ10" s="876"/>
      <c r="FDR10" s="876"/>
      <c r="FDS10" s="877"/>
      <c r="FDT10" s="876"/>
      <c r="FDU10" s="876"/>
      <c r="FDV10" s="876"/>
      <c r="FDW10" s="876"/>
      <c r="FDX10" s="876"/>
      <c r="FDY10" s="876"/>
      <c r="FDZ10" s="877"/>
      <c r="FEA10" s="876"/>
      <c r="FEB10" s="876"/>
      <c r="FEC10" s="876"/>
      <c r="FED10" s="876"/>
      <c r="FEE10" s="876"/>
      <c r="FEF10" s="876"/>
      <c r="FEG10" s="877"/>
      <c r="FEH10" s="876"/>
      <c r="FEI10" s="876"/>
      <c r="FEJ10" s="876"/>
      <c r="FEK10" s="876"/>
      <c r="FEL10" s="876"/>
      <c r="FEM10" s="876"/>
      <c r="FEN10" s="877"/>
      <c r="FEO10" s="876"/>
      <c r="FEP10" s="876"/>
      <c r="FEQ10" s="876"/>
      <c r="FER10" s="876"/>
      <c r="FES10" s="876"/>
      <c r="FET10" s="876"/>
      <c r="FEU10" s="877"/>
      <c r="FEV10" s="876"/>
      <c r="FEW10" s="876"/>
      <c r="FEX10" s="876"/>
      <c r="FEY10" s="876"/>
      <c r="FEZ10" s="876"/>
      <c r="FFA10" s="876"/>
      <c r="FFB10" s="877"/>
      <c r="FFC10" s="876"/>
      <c r="FFD10" s="876"/>
      <c r="FFE10" s="876"/>
      <c r="FFF10" s="876"/>
      <c r="FFG10" s="876"/>
      <c r="FFH10" s="876"/>
      <c r="FFI10" s="877"/>
      <c r="FFJ10" s="876"/>
      <c r="FFK10" s="876"/>
      <c r="FFL10" s="876"/>
      <c r="FFM10" s="876"/>
      <c r="FFN10" s="876"/>
      <c r="FFO10" s="876"/>
      <c r="FFP10" s="877"/>
      <c r="FFQ10" s="876"/>
      <c r="FFR10" s="876"/>
      <c r="FFS10" s="876"/>
      <c r="FFT10" s="876"/>
      <c r="FFU10" s="876"/>
      <c r="FFV10" s="876"/>
      <c r="FFW10" s="877"/>
      <c r="FFX10" s="876"/>
      <c r="FFY10" s="876"/>
      <c r="FFZ10" s="876"/>
      <c r="FGA10" s="876"/>
      <c r="FGB10" s="876"/>
      <c r="FGC10" s="876"/>
      <c r="FGD10" s="877"/>
      <c r="FGE10" s="876"/>
      <c r="FGF10" s="876"/>
      <c r="FGG10" s="876"/>
      <c r="FGH10" s="876"/>
      <c r="FGI10" s="876"/>
      <c r="FGJ10" s="876"/>
      <c r="FGK10" s="877"/>
      <c r="FGL10" s="876"/>
      <c r="FGM10" s="876"/>
      <c r="FGN10" s="876"/>
      <c r="FGO10" s="876"/>
      <c r="FGP10" s="876"/>
      <c r="FGQ10" s="876"/>
      <c r="FGR10" s="877"/>
      <c r="FGS10" s="876"/>
      <c r="FGT10" s="876"/>
      <c r="FGU10" s="876"/>
      <c r="FGV10" s="876"/>
      <c r="FGW10" s="876"/>
      <c r="FGX10" s="876"/>
      <c r="FGY10" s="877"/>
      <c r="FGZ10" s="876"/>
      <c r="FHA10" s="876"/>
      <c r="FHB10" s="876"/>
      <c r="FHC10" s="876"/>
      <c r="FHD10" s="876"/>
      <c r="FHE10" s="876"/>
      <c r="FHF10" s="877"/>
      <c r="FHG10" s="876"/>
      <c r="FHH10" s="876"/>
      <c r="FHI10" s="876"/>
      <c r="FHJ10" s="876"/>
      <c r="FHK10" s="876"/>
      <c r="FHL10" s="876"/>
      <c r="FHM10" s="877"/>
      <c r="FHN10" s="876"/>
      <c r="FHO10" s="876"/>
      <c r="FHP10" s="876"/>
      <c r="FHQ10" s="876"/>
      <c r="FHR10" s="876"/>
      <c r="FHS10" s="876"/>
      <c r="FHT10" s="877"/>
      <c r="FHU10" s="876"/>
      <c r="FHV10" s="876"/>
      <c r="FHW10" s="876"/>
      <c r="FHX10" s="876"/>
      <c r="FHY10" s="876"/>
      <c r="FHZ10" s="876"/>
      <c r="FIA10" s="877"/>
      <c r="FIB10" s="876"/>
      <c r="FIC10" s="876"/>
      <c r="FID10" s="876"/>
      <c r="FIE10" s="876"/>
      <c r="FIF10" s="876"/>
      <c r="FIG10" s="876"/>
      <c r="FIH10" s="877"/>
      <c r="FII10" s="876"/>
      <c r="FIJ10" s="876"/>
      <c r="FIK10" s="876"/>
      <c r="FIL10" s="876"/>
      <c r="FIM10" s="876"/>
      <c r="FIN10" s="876"/>
      <c r="FIO10" s="877"/>
      <c r="FIP10" s="876"/>
      <c r="FIQ10" s="876"/>
      <c r="FIR10" s="876"/>
      <c r="FIS10" s="876"/>
      <c r="FIT10" s="876"/>
      <c r="FIU10" s="876"/>
      <c r="FIV10" s="877"/>
      <c r="FIW10" s="876"/>
      <c r="FIX10" s="876"/>
      <c r="FIY10" s="876"/>
      <c r="FIZ10" s="876"/>
      <c r="FJA10" s="876"/>
      <c r="FJB10" s="876"/>
      <c r="FJC10" s="877"/>
      <c r="FJD10" s="876"/>
      <c r="FJE10" s="876"/>
      <c r="FJF10" s="876"/>
      <c r="FJG10" s="876"/>
      <c r="FJH10" s="876"/>
      <c r="FJI10" s="876"/>
      <c r="FJJ10" s="877"/>
      <c r="FJK10" s="876"/>
      <c r="FJL10" s="876"/>
      <c r="FJM10" s="876"/>
      <c r="FJN10" s="876"/>
      <c r="FJO10" s="876"/>
      <c r="FJP10" s="876"/>
      <c r="FJQ10" s="877"/>
      <c r="FJR10" s="876"/>
      <c r="FJS10" s="876"/>
      <c r="FJT10" s="876"/>
      <c r="FJU10" s="876"/>
      <c r="FJV10" s="876"/>
      <c r="FJW10" s="876"/>
      <c r="FJX10" s="877"/>
      <c r="FJY10" s="876"/>
      <c r="FJZ10" s="876"/>
      <c r="FKA10" s="876"/>
      <c r="FKB10" s="876"/>
      <c r="FKC10" s="876"/>
      <c r="FKD10" s="876"/>
      <c r="FKE10" s="877"/>
      <c r="FKF10" s="876"/>
      <c r="FKG10" s="876"/>
      <c r="FKH10" s="876"/>
      <c r="FKI10" s="876"/>
      <c r="FKJ10" s="876"/>
      <c r="FKK10" s="876"/>
      <c r="FKL10" s="877"/>
      <c r="FKM10" s="876"/>
      <c r="FKN10" s="876"/>
      <c r="FKO10" s="876"/>
      <c r="FKP10" s="876"/>
      <c r="FKQ10" s="876"/>
      <c r="FKR10" s="876"/>
      <c r="FKS10" s="877"/>
      <c r="FKT10" s="876"/>
      <c r="FKU10" s="876"/>
      <c r="FKV10" s="876"/>
      <c r="FKW10" s="876"/>
      <c r="FKX10" s="876"/>
      <c r="FKY10" s="876"/>
      <c r="FKZ10" s="877"/>
      <c r="FLA10" s="876"/>
      <c r="FLB10" s="876"/>
      <c r="FLC10" s="876"/>
      <c r="FLD10" s="876"/>
      <c r="FLE10" s="876"/>
      <c r="FLF10" s="876"/>
      <c r="FLG10" s="877"/>
      <c r="FLH10" s="876"/>
      <c r="FLI10" s="876"/>
      <c r="FLJ10" s="876"/>
      <c r="FLK10" s="876"/>
      <c r="FLL10" s="876"/>
      <c r="FLM10" s="876"/>
      <c r="FLN10" s="877"/>
      <c r="FLO10" s="876"/>
      <c r="FLP10" s="876"/>
      <c r="FLQ10" s="876"/>
      <c r="FLR10" s="876"/>
      <c r="FLS10" s="876"/>
      <c r="FLT10" s="876"/>
      <c r="FLU10" s="877"/>
      <c r="FLV10" s="876"/>
      <c r="FLW10" s="876"/>
      <c r="FLX10" s="876"/>
      <c r="FLY10" s="876"/>
      <c r="FLZ10" s="876"/>
      <c r="FMA10" s="876"/>
      <c r="FMB10" s="877"/>
      <c r="FMC10" s="876"/>
      <c r="FMD10" s="876"/>
      <c r="FME10" s="876"/>
      <c r="FMF10" s="876"/>
      <c r="FMG10" s="876"/>
      <c r="FMH10" s="876"/>
      <c r="FMI10" s="877"/>
      <c r="FMJ10" s="876"/>
      <c r="FMK10" s="876"/>
      <c r="FML10" s="876"/>
      <c r="FMM10" s="876"/>
      <c r="FMN10" s="876"/>
      <c r="FMO10" s="876"/>
      <c r="FMP10" s="877"/>
      <c r="FMQ10" s="876"/>
      <c r="FMR10" s="876"/>
      <c r="FMS10" s="876"/>
      <c r="FMT10" s="876"/>
      <c r="FMU10" s="876"/>
      <c r="FMV10" s="876"/>
      <c r="FMW10" s="877"/>
      <c r="FMX10" s="876"/>
      <c r="FMY10" s="876"/>
      <c r="FMZ10" s="876"/>
      <c r="FNA10" s="876"/>
      <c r="FNB10" s="876"/>
      <c r="FNC10" s="876"/>
      <c r="FND10" s="877"/>
      <c r="FNE10" s="876"/>
      <c r="FNF10" s="876"/>
      <c r="FNG10" s="876"/>
      <c r="FNH10" s="876"/>
      <c r="FNI10" s="876"/>
      <c r="FNJ10" s="876"/>
      <c r="FNK10" s="877"/>
      <c r="FNL10" s="876"/>
      <c r="FNM10" s="876"/>
      <c r="FNN10" s="876"/>
      <c r="FNO10" s="876"/>
      <c r="FNP10" s="876"/>
      <c r="FNQ10" s="876"/>
      <c r="FNR10" s="877"/>
      <c r="FNS10" s="876"/>
      <c r="FNT10" s="876"/>
      <c r="FNU10" s="876"/>
      <c r="FNV10" s="876"/>
      <c r="FNW10" s="876"/>
      <c r="FNX10" s="876"/>
      <c r="FNY10" s="877"/>
      <c r="FNZ10" s="876"/>
      <c r="FOA10" s="876"/>
      <c r="FOB10" s="876"/>
      <c r="FOC10" s="876"/>
      <c r="FOD10" s="876"/>
      <c r="FOE10" s="876"/>
      <c r="FOF10" s="877"/>
      <c r="FOG10" s="876"/>
      <c r="FOH10" s="876"/>
      <c r="FOI10" s="876"/>
      <c r="FOJ10" s="876"/>
      <c r="FOK10" s="876"/>
      <c r="FOL10" s="876"/>
      <c r="FOM10" s="877"/>
      <c r="FON10" s="876"/>
      <c r="FOO10" s="876"/>
      <c r="FOP10" s="876"/>
      <c r="FOQ10" s="876"/>
      <c r="FOR10" s="876"/>
      <c r="FOS10" s="876"/>
      <c r="FOT10" s="877"/>
      <c r="FOU10" s="876"/>
      <c r="FOV10" s="876"/>
      <c r="FOW10" s="876"/>
      <c r="FOX10" s="876"/>
      <c r="FOY10" s="876"/>
      <c r="FOZ10" s="876"/>
      <c r="FPA10" s="877"/>
      <c r="FPB10" s="876"/>
      <c r="FPC10" s="876"/>
      <c r="FPD10" s="876"/>
      <c r="FPE10" s="876"/>
      <c r="FPF10" s="876"/>
      <c r="FPG10" s="876"/>
      <c r="FPH10" s="877"/>
      <c r="FPI10" s="876"/>
      <c r="FPJ10" s="876"/>
      <c r="FPK10" s="876"/>
      <c r="FPL10" s="876"/>
      <c r="FPM10" s="876"/>
      <c r="FPN10" s="876"/>
      <c r="FPO10" s="877"/>
      <c r="FPP10" s="876"/>
      <c r="FPQ10" s="876"/>
      <c r="FPR10" s="876"/>
      <c r="FPS10" s="876"/>
      <c r="FPT10" s="876"/>
      <c r="FPU10" s="876"/>
      <c r="FPV10" s="877"/>
      <c r="FPW10" s="876"/>
      <c r="FPX10" s="876"/>
      <c r="FPY10" s="876"/>
      <c r="FPZ10" s="876"/>
      <c r="FQA10" s="876"/>
      <c r="FQB10" s="876"/>
      <c r="FQC10" s="877"/>
      <c r="FQD10" s="876"/>
      <c r="FQE10" s="876"/>
      <c r="FQF10" s="876"/>
      <c r="FQG10" s="876"/>
      <c r="FQH10" s="876"/>
      <c r="FQI10" s="876"/>
      <c r="FQJ10" s="877"/>
      <c r="FQK10" s="876"/>
      <c r="FQL10" s="876"/>
      <c r="FQM10" s="876"/>
      <c r="FQN10" s="876"/>
      <c r="FQO10" s="876"/>
      <c r="FQP10" s="876"/>
      <c r="FQQ10" s="877"/>
      <c r="FQR10" s="876"/>
      <c r="FQS10" s="876"/>
      <c r="FQT10" s="876"/>
      <c r="FQU10" s="876"/>
      <c r="FQV10" s="876"/>
      <c r="FQW10" s="876"/>
      <c r="FQX10" s="877"/>
      <c r="FQY10" s="876"/>
      <c r="FQZ10" s="876"/>
      <c r="FRA10" s="876"/>
      <c r="FRB10" s="876"/>
      <c r="FRC10" s="876"/>
      <c r="FRD10" s="876"/>
      <c r="FRE10" s="877"/>
      <c r="FRF10" s="876"/>
      <c r="FRG10" s="876"/>
      <c r="FRH10" s="876"/>
      <c r="FRI10" s="876"/>
      <c r="FRJ10" s="876"/>
      <c r="FRK10" s="876"/>
      <c r="FRL10" s="877"/>
      <c r="FRM10" s="876"/>
      <c r="FRN10" s="876"/>
      <c r="FRO10" s="876"/>
      <c r="FRP10" s="876"/>
      <c r="FRQ10" s="876"/>
      <c r="FRR10" s="876"/>
      <c r="FRS10" s="877"/>
      <c r="FRT10" s="876"/>
      <c r="FRU10" s="876"/>
      <c r="FRV10" s="876"/>
      <c r="FRW10" s="876"/>
      <c r="FRX10" s="876"/>
      <c r="FRY10" s="876"/>
      <c r="FRZ10" s="877"/>
      <c r="FSA10" s="876"/>
      <c r="FSB10" s="876"/>
      <c r="FSC10" s="876"/>
      <c r="FSD10" s="876"/>
      <c r="FSE10" s="876"/>
      <c r="FSF10" s="876"/>
      <c r="FSG10" s="877"/>
      <c r="FSH10" s="876"/>
      <c r="FSI10" s="876"/>
      <c r="FSJ10" s="876"/>
      <c r="FSK10" s="876"/>
      <c r="FSL10" s="876"/>
      <c r="FSM10" s="876"/>
      <c r="FSN10" s="877"/>
      <c r="FSO10" s="876"/>
      <c r="FSP10" s="876"/>
      <c r="FSQ10" s="876"/>
      <c r="FSR10" s="876"/>
      <c r="FSS10" s="876"/>
      <c r="FST10" s="876"/>
      <c r="FSU10" s="877"/>
      <c r="FSV10" s="876"/>
      <c r="FSW10" s="876"/>
      <c r="FSX10" s="876"/>
      <c r="FSY10" s="876"/>
      <c r="FSZ10" s="876"/>
      <c r="FTA10" s="876"/>
      <c r="FTB10" s="877"/>
      <c r="FTC10" s="876"/>
      <c r="FTD10" s="876"/>
      <c r="FTE10" s="876"/>
      <c r="FTF10" s="876"/>
      <c r="FTG10" s="876"/>
      <c r="FTH10" s="876"/>
      <c r="FTI10" s="877"/>
      <c r="FTJ10" s="876"/>
      <c r="FTK10" s="876"/>
      <c r="FTL10" s="876"/>
      <c r="FTM10" s="876"/>
      <c r="FTN10" s="876"/>
      <c r="FTO10" s="876"/>
      <c r="FTP10" s="877"/>
      <c r="FTQ10" s="876"/>
      <c r="FTR10" s="876"/>
      <c r="FTS10" s="876"/>
      <c r="FTT10" s="876"/>
      <c r="FTU10" s="876"/>
      <c r="FTV10" s="876"/>
      <c r="FTW10" s="877"/>
      <c r="FTX10" s="876"/>
      <c r="FTY10" s="876"/>
      <c r="FTZ10" s="876"/>
      <c r="FUA10" s="876"/>
      <c r="FUB10" s="876"/>
      <c r="FUC10" s="876"/>
      <c r="FUD10" s="877"/>
      <c r="FUE10" s="876"/>
      <c r="FUF10" s="876"/>
      <c r="FUG10" s="876"/>
      <c r="FUH10" s="876"/>
      <c r="FUI10" s="876"/>
      <c r="FUJ10" s="876"/>
      <c r="FUK10" s="877"/>
      <c r="FUL10" s="876"/>
      <c r="FUM10" s="876"/>
      <c r="FUN10" s="876"/>
      <c r="FUO10" s="876"/>
      <c r="FUP10" s="876"/>
      <c r="FUQ10" s="876"/>
      <c r="FUR10" s="877"/>
      <c r="FUS10" s="876"/>
      <c r="FUT10" s="876"/>
      <c r="FUU10" s="876"/>
      <c r="FUV10" s="876"/>
      <c r="FUW10" s="876"/>
      <c r="FUX10" s="876"/>
      <c r="FUY10" s="877"/>
      <c r="FUZ10" s="876"/>
      <c r="FVA10" s="876"/>
      <c r="FVB10" s="876"/>
      <c r="FVC10" s="876"/>
      <c r="FVD10" s="876"/>
      <c r="FVE10" s="876"/>
      <c r="FVF10" s="877"/>
      <c r="FVG10" s="876"/>
      <c r="FVH10" s="876"/>
      <c r="FVI10" s="876"/>
      <c r="FVJ10" s="876"/>
      <c r="FVK10" s="876"/>
      <c r="FVL10" s="876"/>
      <c r="FVM10" s="877"/>
      <c r="FVN10" s="876"/>
      <c r="FVO10" s="876"/>
      <c r="FVP10" s="876"/>
      <c r="FVQ10" s="876"/>
      <c r="FVR10" s="876"/>
      <c r="FVS10" s="876"/>
      <c r="FVT10" s="877"/>
      <c r="FVU10" s="876"/>
      <c r="FVV10" s="876"/>
      <c r="FVW10" s="876"/>
      <c r="FVX10" s="876"/>
      <c r="FVY10" s="876"/>
      <c r="FVZ10" s="876"/>
      <c r="FWA10" s="877"/>
      <c r="FWB10" s="876"/>
      <c r="FWC10" s="876"/>
      <c r="FWD10" s="876"/>
      <c r="FWE10" s="876"/>
      <c r="FWF10" s="876"/>
      <c r="FWG10" s="876"/>
      <c r="FWH10" s="877"/>
      <c r="FWI10" s="876"/>
      <c r="FWJ10" s="876"/>
      <c r="FWK10" s="876"/>
      <c r="FWL10" s="876"/>
      <c r="FWM10" s="876"/>
      <c r="FWN10" s="876"/>
      <c r="FWO10" s="877"/>
      <c r="FWP10" s="876"/>
      <c r="FWQ10" s="876"/>
      <c r="FWR10" s="876"/>
      <c r="FWS10" s="876"/>
      <c r="FWT10" s="876"/>
      <c r="FWU10" s="876"/>
      <c r="FWV10" s="877"/>
      <c r="FWW10" s="876"/>
      <c r="FWX10" s="876"/>
      <c r="FWY10" s="876"/>
      <c r="FWZ10" s="876"/>
      <c r="FXA10" s="876"/>
      <c r="FXB10" s="876"/>
      <c r="FXC10" s="877"/>
      <c r="FXD10" s="876"/>
      <c r="FXE10" s="876"/>
      <c r="FXF10" s="876"/>
      <c r="FXG10" s="876"/>
      <c r="FXH10" s="876"/>
      <c r="FXI10" s="876"/>
      <c r="FXJ10" s="877"/>
      <c r="FXK10" s="876"/>
      <c r="FXL10" s="876"/>
      <c r="FXM10" s="876"/>
      <c r="FXN10" s="876"/>
      <c r="FXO10" s="876"/>
      <c r="FXP10" s="876"/>
      <c r="FXQ10" s="877"/>
      <c r="FXR10" s="876"/>
      <c r="FXS10" s="876"/>
      <c r="FXT10" s="876"/>
      <c r="FXU10" s="876"/>
      <c r="FXV10" s="876"/>
      <c r="FXW10" s="876"/>
      <c r="FXX10" s="877"/>
      <c r="FXY10" s="876"/>
      <c r="FXZ10" s="876"/>
      <c r="FYA10" s="876"/>
      <c r="FYB10" s="876"/>
      <c r="FYC10" s="876"/>
      <c r="FYD10" s="876"/>
      <c r="FYE10" s="877"/>
      <c r="FYF10" s="876"/>
      <c r="FYG10" s="876"/>
      <c r="FYH10" s="876"/>
      <c r="FYI10" s="876"/>
      <c r="FYJ10" s="876"/>
      <c r="FYK10" s="876"/>
      <c r="FYL10" s="877"/>
      <c r="FYM10" s="876"/>
      <c r="FYN10" s="876"/>
      <c r="FYO10" s="876"/>
      <c r="FYP10" s="876"/>
      <c r="FYQ10" s="876"/>
      <c r="FYR10" s="876"/>
      <c r="FYS10" s="877"/>
      <c r="FYT10" s="876"/>
      <c r="FYU10" s="876"/>
      <c r="FYV10" s="876"/>
      <c r="FYW10" s="876"/>
      <c r="FYX10" s="876"/>
      <c r="FYY10" s="876"/>
      <c r="FYZ10" s="877"/>
      <c r="FZA10" s="876"/>
      <c r="FZB10" s="876"/>
      <c r="FZC10" s="876"/>
      <c r="FZD10" s="876"/>
      <c r="FZE10" s="876"/>
      <c r="FZF10" s="876"/>
      <c r="FZG10" s="877"/>
      <c r="FZH10" s="876"/>
      <c r="FZI10" s="876"/>
      <c r="FZJ10" s="876"/>
      <c r="FZK10" s="876"/>
      <c r="FZL10" s="876"/>
      <c r="FZM10" s="876"/>
      <c r="FZN10" s="877"/>
      <c r="FZO10" s="876"/>
      <c r="FZP10" s="876"/>
      <c r="FZQ10" s="876"/>
      <c r="FZR10" s="876"/>
      <c r="FZS10" s="876"/>
      <c r="FZT10" s="876"/>
      <c r="FZU10" s="877"/>
      <c r="FZV10" s="876"/>
      <c r="FZW10" s="876"/>
      <c r="FZX10" s="876"/>
      <c r="FZY10" s="876"/>
      <c r="FZZ10" s="876"/>
      <c r="GAA10" s="876"/>
      <c r="GAB10" s="877"/>
      <c r="GAC10" s="876"/>
      <c r="GAD10" s="876"/>
      <c r="GAE10" s="876"/>
      <c r="GAF10" s="876"/>
      <c r="GAG10" s="876"/>
      <c r="GAH10" s="876"/>
      <c r="GAI10" s="877"/>
      <c r="GAJ10" s="876"/>
      <c r="GAK10" s="876"/>
      <c r="GAL10" s="876"/>
      <c r="GAM10" s="876"/>
      <c r="GAN10" s="876"/>
      <c r="GAO10" s="876"/>
      <c r="GAP10" s="877"/>
      <c r="GAQ10" s="876"/>
      <c r="GAR10" s="876"/>
      <c r="GAS10" s="876"/>
      <c r="GAT10" s="876"/>
      <c r="GAU10" s="876"/>
      <c r="GAV10" s="876"/>
      <c r="GAW10" s="877"/>
      <c r="GAX10" s="876"/>
      <c r="GAY10" s="876"/>
      <c r="GAZ10" s="876"/>
      <c r="GBA10" s="876"/>
      <c r="GBB10" s="876"/>
      <c r="GBC10" s="876"/>
      <c r="GBD10" s="877"/>
      <c r="GBE10" s="876"/>
      <c r="GBF10" s="876"/>
      <c r="GBG10" s="876"/>
      <c r="GBH10" s="876"/>
      <c r="GBI10" s="876"/>
      <c r="GBJ10" s="876"/>
      <c r="GBK10" s="877"/>
      <c r="GBL10" s="876"/>
      <c r="GBM10" s="876"/>
      <c r="GBN10" s="876"/>
      <c r="GBO10" s="876"/>
      <c r="GBP10" s="876"/>
      <c r="GBQ10" s="876"/>
      <c r="GBR10" s="877"/>
      <c r="GBS10" s="876"/>
      <c r="GBT10" s="876"/>
      <c r="GBU10" s="876"/>
      <c r="GBV10" s="876"/>
      <c r="GBW10" s="876"/>
      <c r="GBX10" s="876"/>
      <c r="GBY10" s="877"/>
      <c r="GBZ10" s="876"/>
      <c r="GCA10" s="876"/>
      <c r="GCB10" s="876"/>
      <c r="GCC10" s="876"/>
      <c r="GCD10" s="876"/>
      <c r="GCE10" s="876"/>
      <c r="GCF10" s="877"/>
      <c r="GCG10" s="876"/>
      <c r="GCH10" s="876"/>
      <c r="GCI10" s="876"/>
      <c r="GCJ10" s="876"/>
      <c r="GCK10" s="876"/>
      <c r="GCL10" s="876"/>
      <c r="GCM10" s="877"/>
      <c r="GCN10" s="876"/>
      <c r="GCO10" s="876"/>
      <c r="GCP10" s="876"/>
      <c r="GCQ10" s="876"/>
      <c r="GCR10" s="876"/>
      <c r="GCS10" s="876"/>
      <c r="GCT10" s="877"/>
      <c r="GCU10" s="876"/>
      <c r="GCV10" s="876"/>
      <c r="GCW10" s="876"/>
      <c r="GCX10" s="876"/>
      <c r="GCY10" s="876"/>
      <c r="GCZ10" s="876"/>
      <c r="GDA10" s="877"/>
      <c r="GDB10" s="876"/>
      <c r="GDC10" s="876"/>
      <c r="GDD10" s="876"/>
      <c r="GDE10" s="876"/>
      <c r="GDF10" s="876"/>
      <c r="GDG10" s="876"/>
      <c r="GDH10" s="877"/>
      <c r="GDI10" s="876"/>
      <c r="GDJ10" s="876"/>
      <c r="GDK10" s="876"/>
      <c r="GDL10" s="876"/>
      <c r="GDM10" s="876"/>
      <c r="GDN10" s="876"/>
      <c r="GDO10" s="877"/>
      <c r="GDP10" s="876"/>
      <c r="GDQ10" s="876"/>
      <c r="GDR10" s="876"/>
      <c r="GDS10" s="876"/>
      <c r="GDT10" s="876"/>
      <c r="GDU10" s="876"/>
      <c r="GDV10" s="877"/>
      <c r="GDW10" s="876"/>
      <c r="GDX10" s="876"/>
      <c r="GDY10" s="876"/>
      <c r="GDZ10" s="876"/>
      <c r="GEA10" s="876"/>
      <c r="GEB10" s="876"/>
      <c r="GEC10" s="877"/>
      <c r="GED10" s="876"/>
      <c r="GEE10" s="876"/>
      <c r="GEF10" s="876"/>
      <c r="GEG10" s="876"/>
      <c r="GEH10" s="876"/>
      <c r="GEI10" s="876"/>
      <c r="GEJ10" s="877"/>
      <c r="GEK10" s="876"/>
      <c r="GEL10" s="876"/>
      <c r="GEM10" s="876"/>
      <c r="GEN10" s="876"/>
      <c r="GEO10" s="876"/>
      <c r="GEP10" s="876"/>
      <c r="GEQ10" s="877"/>
      <c r="GER10" s="876"/>
      <c r="GES10" s="876"/>
      <c r="GET10" s="876"/>
      <c r="GEU10" s="876"/>
      <c r="GEV10" s="876"/>
      <c r="GEW10" s="876"/>
      <c r="GEX10" s="877"/>
      <c r="GEY10" s="876"/>
      <c r="GEZ10" s="876"/>
      <c r="GFA10" s="876"/>
      <c r="GFB10" s="876"/>
      <c r="GFC10" s="876"/>
      <c r="GFD10" s="876"/>
      <c r="GFE10" s="877"/>
      <c r="GFF10" s="876"/>
      <c r="GFG10" s="876"/>
      <c r="GFH10" s="876"/>
      <c r="GFI10" s="876"/>
      <c r="GFJ10" s="876"/>
      <c r="GFK10" s="876"/>
      <c r="GFL10" s="877"/>
      <c r="GFM10" s="876"/>
      <c r="GFN10" s="876"/>
      <c r="GFO10" s="876"/>
      <c r="GFP10" s="876"/>
      <c r="GFQ10" s="876"/>
      <c r="GFR10" s="876"/>
      <c r="GFS10" s="877"/>
      <c r="GFT10" s="876"/>
      <c r="GFU10" s="876"/>
      <c r="GFV10" s="876"/>
      <c r="GFW10" s="876"/>
      <c r="GFX10" s="876"/>
      <c r="GFY10" s="876"/>
      <c r="GFZ10" s="877"/>
      <c r="GGA10" s="876"/>
      <c r="GGB10" s="876"/>
      <c r="GGC10" s="876"/>
      <c r="GGD10" s="876"/>
      <c r="GGE10" s="876"/>
      <c r="GGF10" s="876"/>
      <c r="GGG10" s="877"/>
      <c r="GGH10" s="876"/>
      <c r="GGI10" s="876"/>
      <c r="GGJ10" s="876"/>
      <c r="GGK10" s="876"/>
      <c r="GGL10" s="876"/>
      <c r="GGM10" s="876"/>
      <c r="GGN10" s="877"/>
      <c r="GGO10" s="876"/>
      <c r="GGP10" s="876"/>
      <c r="GGQ10" s="876"/>
      <c r="GGR10" s="876"/>
      <c r="GGS10" s="876"/>
      <c r="GGT10" s="876"/>
      <c r="GGU10" s="877"/>
      <c r="GGV10" s="876"/>
      <c r="GGW10" s="876"/>
      <c r="GGX10" s="876"/>
      <c r="GGY10" s="876"/>
      <c r="GGZ10" s="876"/>
      <c r="GHA10" s="876"/>
      <c r="GHB10" s="877"/>
      <c r="GHC10" s="876"/>
      <c r="GHD10" s="876"/>
      <c r="GHE10" s="876"/>
      <c r="GHF10" s="876"/>
      <c r="GHG10" s="876"/>
      <c r="GHH10" s="876"/>
      <c r="GHI10" s="877"/>
      <c r="GHJ10" s="876"/>
      <c r="GHK10" s="876"/>
      <c r="GHL10" s="876"/>
      <c r="GHM10" s="876"/>
      <c r="GHN10" s="876"/>
      <c r="GHO10" s="876"/>
      <c r="GHP10" s="877"/>
      <c r="GHQ10" s="876"/>
      <c r="GHR10" s="876"/>
      <c r="GHS10" s="876"/>
      <c r="GHT10" s="876"/>
      <c r="GHU10" s="876"/>
      <c r="GHV10" s="876"/>
      <c r="GHW10" s="877"/>
      <c r="GHX10" s="876"/>
      <c r="GHY10" s="876"/>
      <c r="GHZ10" s="876"/>
      <c r="GIA10" s="876"/>
      <c r="GIB10" s="876"/>
      <c r="GIC10" s="876"/>
      <c r="GID10" s="877"/>
      <c r="GIE10" s="876"/>
      <c r="GIF10" s="876"/>
      <c r="GIG10" s="876"/>
      <c r="GIH10" s="876"/>
      <c r="GII10" s="876"/>
      <c r="GIJ10" s="876"/>
      <c r="GIK10" s="877"/>
      <c r="GIL10" s="876"/>
      <c r="GIM10" s="876"/>
      <c r="GIN10" s="876"/>
      <c r="GIO10" s="876"/>
      <c r="GIP10" s="876"/>
      <c r="GIQ10" s="876"/>
      <c r="GIR10" s="877"/>
      <c r="GIS10" s="876"/>
      <c r="GIT10" s="876"/>
      <c r="GIU10" s="876"/>
      <c r="GIV10" s="876"/>
      <c r="GIW10" s="876"/>
      <c r="GIX10" s="876"/>
      <c r="GIY10" s="877"/>
      <c r="GIZ10" s="876"/>
      <c r="GJA10" s="876"/>
      <c r="GJB10" s="876"/>
      <c r="GJC10" s="876"/>
      <c r="GJD10" s="876"/>
      <c r="GJE10" s="876"/>
      <c r="GJF10" s="877"/>
      <c r="GJG10" s="876"/>
      <c r="GJH10" s="876"/>
      <c r="GJI10" s="876"/>
      <c r="GJJ10" s="876"/>
      <c r="GJK10" s="876"/>
      <c r="GJL10" s="876"/>
      <c r="GJM10" s="877"/>
      <c r="GJN10" s="876"/>
      <c r="GJO10" s="876"/>
      <c r="GJP10" s="876"/>
      <c r="GJQ10" s="876"/>
      <c r="GJR10" s="876"/>
      <c r="GJS10" s="876"/>
      <c r="GJT10" s="877"/>
      <c r="GJU10" s="876"/>
      <c r="GJV10" s="876"/>
      <c r="GJW10" s="876"/>
      <c r="GJX10" s="876"/>
      <c r="GJY10" s="876"/>
      <c r="GJZ10" s="876"/>
      <c r="GKA10" s="877"/>
      <c r="GKB10" s="876"/>
      <c r="GKC10" s="876"/>
      <c r="GKD10" s="876"/>
      <c r="GKE10" s="876"/>
      <c r="GKF10" s="876"/>
      <c r="GKG10" s="876"/>
      <c r="GKH10" s="877"/>
      <c r="GKI10" s="876"/>
      <c r="GKJ10" s="876"/>
      <c r="GKK10" s="876"/>
      <c r="GKL10" s="876"/>
      <c r="GKM10" s="876"/>
      <c r="GKN10" s="876"/>
      <c r="GKO10" s="877"/>
      <c r="GKP10" s="876"/>
      <c r="GKQ10" s="876"/>
      <c r="GKR10" s="876"/>
      <c r="GKS10" s="876"/>
      <c r="GKT10" s="876"/>
      <c r="GKU10" s="876"/>
      <c r="GKV10" s="877"/>
      <c r="GKW10" s="876"/>
      <c r="GKX10" s="876"/>
      <c r="GKY10" s="876"/>
      <c r="GKZ10" s="876"/>
      <c r="GLA10" s="876"/>
      <c r="GLB10" s="876"/>
      <c r="GLC10" s="877"/>
      <c r="GLD10" s="876"/>
      <c r="GLE10" s="876"/>
      <c r="GLF10" s="876"/>
      <c r="GLG10" s="876"/>
      <c r="GLH10" s="876"/>
      <c r="GLI10" s="876"/>
      <c r="GLJ10" s="877"/>
      <c r="GLK10" s="876"/>
      <c r="GLL10" s="876"/>
      <c r="GLM10" s="876"/>
      <c r="GLN10" s="876"/>
      <c r="GLO10" s="876"/>
      <c r="GLP10" s="876"/>
      <c r="GLQ10" s="877"/>
      <c r="GLR10" s="876"/>
      <c r="GLS10" s="876"/>
      <c r="GLT10" s="876"/>
      <c r="GLU10" s="876"/>
      <c r="GLV10" s="876"/>
      <c r="GLW10" s="876"/>
      <c r="GLX10" s="877"/>
      <c r="GLY10" s="876"/>
      <c r="GLZ10" s="876"/>
      <c r="GMA10" s="876"/>
      <c r="GMB10" s="876"/>
      <c r="GMC10" s="876"/>
      <c r="GMD10" s="876"/>
      <c r="GME10" s="877"/>
      <c r="GMF10" s="876"/>
      <c r="GMG10" s="876"/>
      <c r="GMH10" s="876"/>
      <c r="GMI10" s="876"/>
      <c r="GMJ10" s="876"/>
      <c r="GMK10" s="876"/>
      <c r="GML10" s="877"/>
      <c r="GMM10" s="876"/>
      <c r="GMN10" s="876"/>
      <c r="GMO10" s="876"/>
      <c r="GMP10" s="876"/>
      <c r="GMQ10" s="876"/>
      <c r="GMR10" s="876"/>
      <c r="GMS10" s="877"/>
      <c r="GMT10" s="876"/>
      <c r="GMU10" s="876"/>
      <c r="GMV10" s="876"/>
      <c r="GMW10" s="876"/>
      <c r="GMX10" s="876"/>
      <c r="GMY10" s="876"/>
      <c r="GMZ10" s="877"/>
      <c r="GNA10" s="876"/>
      <c r="GNB10" s="876"/>
      <c r="GNC10" s="876"/>
      <c r="GND10" s="876"/>
      <c r="GNE10" s="876"/>
      <c r="GNF10" s="876"/>
      <c r="GNG10" s="877"/>
      <c r="GNH10" s="876"/>
      <c r="GNI10" s="876"/>
      <c r="GNJ10" s="876"/>
      <c r="GNK10" s="876"/>
      <c r="GNL10" s="876"/>
      <c r="GNM10" s="876"/>
      <c r="GNN10" s="877"/>
      <c r="GNO10" s="876"/>
      <c r="GNP10" s="876"/>
      <c r="GNQ10" s="876"/>
      <c r="GNR10" s="876"/>
      <c r="GNS10" s="876"/>
      <c r="GNT10" s="876"/>
      <c r="GNU10" s="877"/>
      <c r="GNV10" s="876"/>
      <c r="GNW10" s="876"/>
      <c r="GNX10" s="876"/>
      <c r="GNY10" s="876"/>
      <c r="GNZ10" s="876"/>
      <c r="GOA10" s="876"/>
      <c r="GOB10" s="877"/>
      <c r="GOC10" s="876"/>
      <c r="GOD10" s="876"/>
      <c r="GOE10" s="876"/>
      <c r="GOF10" s="876"/>
      <c r="GOG10" s="876"/>
      <c r="GOH10" s="876"/>
      <c r="GOI10" s="877"/>
      <c r="GOJ10" s="876"/>
      <c r="GOK10" s="876"/>
      <c r="GOL10" s="876"/>
      <c r="GOM10" s="876"/>
      <c r="GON10" s="876"/>
      <c r="GOO10" s="876"/>
      <c r="GOP10" s="877"/>
      <c r="GOQ10" s="876"/>
      <c r="GOR10" s="876"/>
      <c r="GOS10" s="876"/>
      <c r="GOT10" s="876"/>
      <c r="GOU10" s="876"/>
      <c r="GOV10" s="876"/>
      <c r="GOW10" s="877"/>
      <c r="GOX10" s="876"/>
      <c r="GOY10" s="876"/>
      <c r="GOZ10" s="876"/>
      <c r="GPA10" s="876"/>
      <c r="GPB10" s="876"/>
      <c r="GPC10" s="876"/>
      <c r="GPD10" s="877"/>
      <c r="GPE10" s="876"/>
      <c r="GPF10" s="876"/>
      <c r="GPG10" s="876"/>
      <c r="GPH10" s="876"/>
      <c r="GPI10" s="876"/>
      <c r="GPJ10" s="876"/>
      <c r="GPK10" s="877"/>
      <c r="GPL10" s="876"/>
      <c r="GPM10" s="876"/>
      <c r="GPN10" s="876"/>
      <c r="GPO10" s="876"/>
      <c r="GPP10" s="876"/>
      <c r="GPQ10" s="876"/>
      <c r="GPR10" s="877"/>
      <c r="GPS10" s="876"/>
      <c r="GPT10" s="876"/>
      <c r="GPU10" s="876"/>
      <c r="GPV10" s="876"/>
      <c r="GPW10" s="876"/>
      <c r="GPX10" s="876"/>
      <c r="GPY10" s="877"/>
      <c r="GPZ10" s="876"/>
      <c r="GQA10" s="876"/>
      <c r="GQB10" s="876"/>
      <c r="GQC10" s="876"/>
      <c r="GQD10" s="876"/>
      <c r="GQE10" s="876"/>
      <c r="GQF10" s="877"/>
      <c r="GQG10" s="876"/>
      <c r="GQH10" s="876"/>
      <c r="GQI10" s="876"/>
      <c r="GQJ10" s="876"/>
      <c r="GQK10" s="876"/>
      <c r="GQL10" s="876"/>
      <c r="GQM10" s="877"/>
      <c r="GQN10" s="876"/>
      <c r="GQO10" s="876"/>
      <c r="GQP10" s="876"/>
      <c r="GQQ10" s="876"/>
      <c r="GQR10" s="876"/>
      <c r="GQS10" s="876"/>
      <c r="GQT10" s="877"/>
      <c r="GQU10" s="876"/>
      <c r="GQV10" s="876"/>
      <c r="GQW10" s="876"/>
      <c r="GQX10" s="876"/>
      <c r="GQY10" s="876"/>
      <c r="GQZ10" s="876"/>
      <c r="GRA10" s="877"/>
      <c r="GRB10" s="876"/>
      <c r="GRC10" s="876"/>
      <c r="GRD10" s="876"/>
      <c r="GRE10" s="876"/>
      <c r="GRF10" s="876"/>
      <c r="GRG10" s="876"/>
      <c r="GRH10" s="877"/>
      <c r="GRI10" s="876"/>
      <c r="GRJ10" s="876"/>
      <c r="GRK10" s="876"/>
      <c r="GRL10" s="876"/>
      <c r="GRM10" s="876"/>
      <c r="GRN10" s="876"/>
      <c r="GRO10" s="877"/>
      <c r="GRP10" s="876"/>
      <c r="GRQ10" s="876"/>
      <c r="GRR10" s="876"/>
      <c r="GRS10" s="876"/>
      <c r="GRT10" s="876"/>
      <c r="GRU10" s="876"/>
      <c r="GRV10" s="877"/>
      <c r="GRW10" s="876"/>
      <c r="GRX10" s="876"/>
      <c r="GRY10" s="876"/>
      <c r="GRZ10" s="876"/>
      <c r="GSA10" s="876"/>
      <c r="GSB10" s="876"/>
      <c r="GSC10" s="877"/>
      <c r="GSD10" s="876"/>
      <c r="GSE10" s="876"/>
      <c r="GSF10" s="876"/>
      <c r="GSG10" s="876"/>
      <c r="GSH10" s="876"/>
      <c r="GSI10" s="876"/>
      <c r="GSJ10" s="877"/>
      <c r="GSK10" s="876"/>
      <c r="GSL10" s="876"/>
      <c r="GSM10" s="876"/>
      <c r="GSN10" s="876"/>
      <c r="GSO10" s="876"/>
      <c r="GSP10" s="876"/>
      <c r="GSQ10" s="877"/>
      <c r="GSR10" s="876"/>
      <c r="GSS10" s="876"/>
      <c r="GST10" s="876"/>
      <c r="GSU10" s="876"/>
      <c r="GSV10" s="876"/>
      <c r="GSW10" s="876"/>
      <c r="GSX10" s="877"/>
      <c r="GSY10" s="876"/>
      <c r="GSZ10" s="876"/>
      <c r="GTA10" s="876"/>
      <c r="GTB10" s="876"/>
      <c r="GTC10" s="876"/>
      <c r="GTD10" s="876"/>
      <c r="GTE10" s="877"/>
      <c r="GTF10" s="876"/>
      <c r="GTG10" s="876"/>
      <c r="GTH10" s="876"/>
      <c r="GTI10" s="876"/>
      <c r="GTJ10" s="876"/>
      <c r="GTK10" s="876"/>
      <c r="GTL10" s="877"/>
      <c r="GTM10" s="876"/>
      <c r="GTN10" s="876"/>
      <c r="GTO10" s="876"/>
      <c r="GTP10" s="876"/>
      <c r="GTQ10" s="876"/>
      <c r="GTR10" s="876"/>
      <c r="GTS10" s="877"/>
      <c r="GTT10" s="876"/>
      <c r="GTU10" s="876"/>
      <c r="GTV10" s="876"/>
      <c r="GTW10" s="876"/>
      <c r="GTX10" s="876"/>
      <c r="GTY10" s="876"/>
      <c r="GTZ10" s="877"/>
      <c r="GUA10" s="876"/>
      <c r="GUB10" s="876"/>
      <c r="GUC10" s="876"/>
      <c r="GUD10" s="876"/>
      <c r="GUE10" s="876"/>
      <c r="GUF10" s="876"/>
      <c r="GUG10" s="877"/>
      <c r="GUH10" s="876"/>
      <c r="GUI10" s="876"/>
      <c r="GUJ10" s="876"/>
      <c r="GUK10" s="876"/>
      <c r="GUL10" s="876"/>
      <c r="GUM10" s="876"/>
      <c r="GUN10" s="877"/>
      <c r="GUO10" s="876"/>
      <c r="GUP10" s="876"/>
      <c r="GUQ10" s="876"/>
      <c r="GUR10" s="876"/>
      <c r="GUS10" s="876"/>
      <c r="GUT10" s="876"/>
      <c r="GUU10" s="877"/>
      <c r="GUV10" s="876"/>
      <c r="GUW10" s="876"/>
      <c r="GUX10" s="876"/>
      <c r="GUY10" s="876"/>
      <c r="GUZ10" s="876"/>
      <c r="GVA10" s="876"/>
      <c r="GVB10" s="877"/>
      <c r="GVC10" s="876"/>
      <c r="GVD10" s="876"/>
      <c r="GVE10" s="876"/>
      <c r="GVF10" s="876"/>
      <c r="GVG10" s="876"/>
      <c r="GVH10" s="876"/>
      <c r="GVI10" s="877"/>
      <c r="GVJ10" s="876"/>
      <c r="GVK10" s="876"/>
      <c r="GVL10" s="876"/>
      <c r="GVM10" s="876"/>
      <c r="GVN10" s="876"/>
      <c r="GVO10" s="876"/>
      <c r="GVP10" s="877"/>
      <c r="GVQ10" s="876"/>
      <c r="GVR10" s="876"/>
      <c r="GVS10" s="876"/>
      <c r="GVT10" s="876"/>
      <c r="GVU10" s="876"/>
      <c r="GVV10" s="876"/>
      <c r="GVW10" s="877"/>
      <c r="GVX10" s="876"/>
      <c r="GVY10" s="876"/>
      <c r="GVZ10" s="876"/>
      <c r="GWA10" s="876"/>
      <c r="GWB10" s="876"/>
      <c r="GWC10" s="876"/>
      <c r="GWD10" s="877"/>
      <c r="GWE10" s="876"/>
      <c r="GWF10" s="876"/>
      <c r="GWG10" s="876"/>
      <c r="GWH10" s="876"/>
      <c r="GWI10" s="876"/>
      <c r="GWJ10" s="876"/>
      <c r="GWK10" s="877"/>
      <c r="GWL10" s="876"/>
      <c r="GWM10" s="876"/>
      <c r="GWN10" s="876"/>
      <c r="GWO10" s="876"/>
      <c r="GWP10" s="876"/>
      <c r="GWQ10" s="876"/>
      <c r="GWR10" s="877"/>
      <c r="GWS10" s="876"/>
      <c r="GWT10" s="876"/>
      <c r="GWU10" s="876"/>
      <c r="GWV10" s="876"/>
      <c r="GWW10" s="876"/>
      <c r="GWX10" s="876"/>
      <c r="GWY10" s="877"/>
      <c r="GWZ10" s="876"/>
      <c r="GXA10" s="876"/>
      <c r="GXB10" s="876"/>
      <c r="GXC10" s="876"/>
      <c r="GXD10" s="876"/>
      <c r="GXE10" s="876"/>
      <c r="GXF10" s="877"/>
      <c r="GXG10" s="876"/>
      <c r="GXH10" s="876"/>
      <c r="GXI10" s="876"/>
      <c r="GXJ10" s="876"/>
      <c r="GXK10" s="876"/>
      <c r="GXL10" s="876"/>
      <c r="GXM10" s="877"/>
      <c r="GXN10" s="876"/>
      <c r="GXO10" s="876"/>
      <c r="GXP10" s="876"/>
      <c r="GXQ10" s="876"/>
      <c r="GXR10" s="876"/>
      <c r="GXS10" s="876"/>
      <c r="GXT10" s="877"/>
      <c r="GXU10" s="876"/>
      <c r="GXV10" s="876"/>
      <c r="GXW10" s="876"/>
      <c r="GXX10" s="876"/>
      <c r="GXY10" s="876"/>
      <c r="GXZ10" s="876"/>
      <c r="GYA10" s="877"/>
      <c r="GYB10" s="876"/>
      <c r="GYC10" s="876"/>
      <c r="GYD10" s="876"/>
      <c r="GYE10" s="876"/>
      <c r="GYF10" s="876"/>
      <c r="GYG10" s="876"/>
      <c r="GYH10" s="877"/>
      <c r="GYI10" s="876"/>
      <c r="GYJ10" s="876"/>
      <c r="GYK10" s="876"/>
      <c r="GYL10" s="876"/>
      <c r="GYM10" s="876"/>
      <c r="GYN10" s="876"/>
      <c r="GYO10" s="877"/>
      <c r="GYP10" s="876"/>
      <c r="GYQ10" s="876"/>
      <c r="GYR10" s="876"/>
      <c r="GYS10" s="876"/>
      <c r="GYT10" s="876"/>
      <c r="GYU10" s="876"/>
      <c r="GYV10" s="877"/>
      <c r="GYW10" s="876"/>
      <c r="GYX10" s="876"/>
      <c r="GYY10" s="876"/>
      <c r="GYZ10" s="876"/>
      <c r="GZA10" s="876"/>
      <c r="GZB10" s="876"/>
      <c r="GZC10" s="877"/>
      <c r="GZD10" s="876"/>
      <c r="GZE10" s="876"/>
      <c r="GZF10" s="876"/>
      <c r="GZG10" s="876"/>
      <c r="GZH10" s="876"/>
      <c r="GZI10" s="876"/>
      <c r="GZJ10" s="877"/>
      <c r="GZK10" s="876"/>
      <c r="GZL10" s="876"/>
      <c r="GZM10" s="876"/>
      <c r="GZN10" s="876"/>
      <c r="GZO10" s="876"/>
      <c r="GZP10" s="876"/>
      <c r="GZQ10" s="877"/>
      <c r="GZR10" s="876"/>
      <c r="GZS10" s="876"/>
      <c r="GZT10" s="876"/>
      <c r="GZU10" s="876"/>
      <c r="GZV10" s="876"/>
      <c r="GZW10" s="876"/>
      <c r="GZX10" s="877"/>
      <c r="GZY10" s="876"/>
      <c r="GZZ10" s="876"/>
      <c r="HAA10" s="876"/>
      <c r="HAB10" s="876"/>
      <c r="HAC10" s="876"/>
      <c r="HAD10" s="876"/>
      <c r="HAE10" s="877"/>
      <c r="HAF10" s="876"/>
      <c r="HAG10" s="876"/>
      <c r="HAH10" s="876"/>
      <c r="HAI10" s="876"/>
      <c r="HAJ10" s="876"/>
      <c r="HAK10" s="876"/>
      <c r="HAL10" s="877"/>
      <c r="HAM10" s="876"/>
      <c r="HAN10" s="876"/>
      <c r="HAO10" s="876"/>
      <c r="HAP10" s="876"/>
      <c r="HAQ10" s="876"/>
      <c r="HAR10" s="876"/>
      <c r="HAS10" s="877"/>
      <c r="HAT10" s="876"/>
      <c r="HAU10" s="876"/>
      <c r="HAV10" s="876"/>
      <c r="HAW10" s="876"/>
      <c r="HAX10" s="876"/>
      <c r="HAY10" s="876"/>
      <c r="HAZ10" s="877"/>
      <c r="HBA10" s="876"/>
      <c r="HBB10" s="876"/>
      <c r="HBC10" s="876"/>
      <c r="HBD10" s="876"/>
      <c r="HBE10" s="876"/>
      <c r="HBF10" s="876"/>
      <c r="HBG10" s="877"/>
      <c r="HBH10" s="876"/>
      <c r="HBI10" s="876"/>
      <c r="HBJ10" s="876"/>
      <c r="HBK10" s="876"/>
      <c r="HBL10" s="876"/>
      <c r="HBM10" s="876"/>
      <c r="HBN10" s="877"/>
      <c r="HBO10" s="876"/>
      <c r="HBP10" s="876"/>
      <c r="HBQ10" s="876"/>
      <c r="HBR10" s="876"/>
      <c r="HBS10" s="876"/>
      <c r="HBT10" s="876"/>
      <c r="HBU10" s="877"/>
      <c r="HBV10" s="876"/>
      <c r="HBW10" s="876"/>
      <c r="HBX10" s="876"/>
      <c r="HBY10" s="876"/>
      <c r="HBZ10" s="876"/>
      <c r="HCA10" s="876"/>
      <c r="HCB10" s="877"/>
      <c r="HCC10" s="876"/>
      <c r="HCD10" s="876"/>
      <c r="HCE10" s="876"/>
      <c r="HCF10" s="876"/>
      <c r="HCG10" s="876"/>
      <c r="HCH10" s="876"/>
      <c r="HCI10" s="877"/>
      <c r="HCJ10" s="876"/>
      <c r="HCK10" s="876"/>
      <c r="HCL10" s="876"/>
      <c r="HCM10" s="876"/>
      <c r="HCN10" s="876"/>
      <c r="HCO10" s="876"/>
      <c r="HCP10" s="877"/>
      <c r="HCQ10" s="876"/>
      <c r="HCR10" s="876"/>
      <c r="HCS10" s="876"/>
      <c r="HCT10" s="876"/>
      <c r="HCU10" s="876"/>
      <c r="HCV10" s="876"/>
      <c r="HCW10" s="877"/>
      <c r="HCX10" s="876"/>
      <c r="HCY10" s="876"/>
      <c r="HCZ10" s="876"/>
      <c r="HDA10" s="876"/>
      <c r="HDB10" s="876"/>
      <c r="HDC10" s="876"/>
      <c r="HDD10" s="877"/>
      <c r="HDE10" s="876"/>
      <c r="HDF10" s="876"/>
      <c r="HDG10" s="876"/>
      <c r="HDH10" s="876"/>
      <c r="HDI10" s="876"/>
      <c r="HDJ10" s="876"/>
      <c r="HDK10" s="877"/>
      <c r="HDL10" s="876"/>
      <c r="HDM10" s="876"/>
      <c r="HDN10" s="876"/>
      <c r="HDO10" s="876"/>
      <c r="HDP10" s="876"/>
      <c r="HDQ10" s="876"/>
      <c r="HDR10" s="877"/>
      <c r="HDS10" s="876"/>
      <c r="HDT10" s="876"/>
      <c r="HDU10" s="876"/>
      <c r="HDV10" s="876"/>
      <c r="HDW10" s="876"/>
      <c r="HDX10" s="876"/>
      <c r="HDY10" s="877"/>
      <c r="HDZ10" s="876"/>
      <c r="HEA10" s="876"/>
      <c r="HEB10" s="876"/>
      <c r="HEC10" s="876"/>
      <c r="HED10" s="876"/>
      <c r="HEE10" s="876"/>
      <c r="HEF10" s="877"/>
      <c r="HEG10" s="876"/>
      <c r="HEH10" s="876"/>
      <c r="HEI10" s="876"/>
      <c r="HEJ10" s="876"/>
      <c r="HEK10" s="876"/>
      <c r="HEL10" s="876"/>
      <c r="HEM10" s="877"/>
      <c r="HEN10" s="876"/>
      <c r="HEO10" s="876"/>
      <c r="HEP10" s="876"/>
      <c r="HEQ10" s="876"/>
      <c r="HER10" s="876"/>
      <c r="HES10" s="876"/>
      <c r="HET10" s="877"/>
      <c r="HEU10" s="876"/>
      <c r="HEV10" s="876"/>
      <c r="HEW10" s="876"/>
      <c r="HEX10" s="876"/>
      <c r="HEY10" s="876"/>
      <c r="HEZ10" s="876"/>
      <c r="HFA10" s="877"/>
      <c r="HFB10" s="876"/>
      <c r="HFC10" s="876"/>
      <c r="HFD10" s="876"/>
      <c r="HFE10" s="876"/>
      <c r="HFF10" s="876"/>
      <c r="HFG10" s="876"/>
      <c r="HFH10" s="877"/>
      <c r="HFI10" s="876"/>
      <c r="HFJ10" s="876"/>
      <c r="HFK10" s="876"/>
      <c r="HFL10" s="876"/>
      <c r="HFM10" s="876"/>
      <c r="HFN10" s="876"/>
      <c r="HFO10" s="877"/>
      <c r="HFP10" s="876"/>
      <c r="HFQ10" s="876"/>
      <c r="HFR10" s="876"/>
      <c r="HFS10" s="876"/>
      <c r="HFT10" s="876"/>
      <c r="HFU10" s="876"/>
      <c r="HFV10" s="877"/>
      <c r="HFW10" s="876"/>
      <c r="HFX10" s="876"/>
      <c r="HFY10" s="876"/>
      <c r="HFZ10" s="876"/>
      <c r="HGA10" s="876"/>
      <c r="HGB10" s="876"/>
      <c r="HGC10" s="877"/>
      <c r="HGD10" s="876"/>
      <c r="HGE10" s="876"/>
      <c r="HGF10" s="876"/>
      <c r="HGG10" s="876"/>
      <c r="HGH10" s="876"/>
      <c r="HGI10" s="876"/>
      <c r="HGJ10" s="877"/>
      <c r="HGK10" s="876"/>
      <c r="HGL10" s="876"/>
      <c r="HGM10" s="876"/>
      <c r="HGN10" s="876"/>
      <c r="HGO10" s="876"/>
      <c r="HGP10" s="876"/>
      <c r="HGQ10" s="877"/>
      <c r="HGR10" s="876"/>
      <c r="HGS10" s="876"/>
      <c r="HGT10" s="876"/>
      <c r="HGU10" s="876"/>
      <c r="HGV10" s="876"/>
      <c r="HGW10" s="876"/>
      <c r="HGX10" s="877"/>
      <c r="HGY10" s="876"/>
      <c r="HGZ10" s="876"/>
      <c r="HHA10" s="876"/>
      <c r="HHB10" s="876"/>
      <c r="HHC10" s="876"/>
      <c r="HHD10" s="876"/>
      <c r="HHE10" s="877"/>
      <c r="HHF10" s="876"/>
      <c r="HHG10" s="876"/>
      <c r="HHH10" s="876"/>
      <c r="HHI10" s="876"/>
      <c r="HHJ10" s="876"/>
      <c r="HHK10" s="876"/>
      <c r="HHL10" s="877"/>
      <c r="HHM10" s="876"/>
      <c r="HHN10" s="876"/>
      <c r="HHO10" s="876"/>
      <c r="HHP10" s="876"/>
      <c r="HHQ10" s="876"/>
      <c r="HHR10" s="876"/>
      <c r="HHS10" s="877"/>
      <c r="HHT10" s="876"/>
      <c r="HHU10" s="876"/>
      <c r="HHV10" s="876"/>
      <c r="HHW10" s="876"/>
      <c r="HHX10" s="876"/>
      <c r="HHY10" s="876"/>
      <c r="HHZ10" s="877"/>
      <c r="HIA10" s="876"/>
      <c r="HIB10" s="876"/>
      <c r="HIC10" s="876"/>
      <c r="HID10" s="876"/>
      <c r="HIE10" s="876"/>
      <c r="HIF10" s="876"/>
      <c r="HIG10" s="877"/>
      <c r="HIH10" s="876"/>
      <c r="HII10" s="876"/>
      <c r="HIJ10" s="876"/>
      <c r="HIK10" s="876"/>
      <c r="HIL10" s="876"/>
      <c r="HIM10" s="876"/>
      <c r="HIN10" s="877"/>
      <c r="HIO10" s="876"/>
      <c r="HIP10" s="876"/>
      <c r="HIQ10" s="876"/>
      <c r="HIR10" s="876"/>
      <c r="HIS10" s="876"/>
      <c r="HIT10" s="876"/>
      <c r="HIU10" s="877"/>
      <c r="HIV10" s="876"/>
      <c r="HIW10" s="876"/>
      <c r="HIX10" s="876"/>
      <c r="HIY10" s="876"/>
      <c r="HIZ10" s="876"/>
      <c r="HJA10" s="876"/>
      <c r="HJB10" s="877"/>
      <c r="HJC10" s="876"/>
      <c r="HJD10" s="876"/>
      <c r="HJE10" s="876"/>
      <c r="HJF10" s="876"/>
      <c r="HJG10" s="876"/>
      <c r="HJH10" s="876"/>
      <c r="HJI10" s="877"/>
      <c r="HJJ10" s="876"/>
      <c r="HJK10" s="876"/>
      <c r="HJL10" s="876"/>
      <c r="HJM10" s="876"/>
      <c r="HJN10" s="876"/>
      <c r="HJO10" s="876"/>
      <c r="HJP10" s="877"/>
      <c r="HJQ10" s="876"/>
      <c r="HJR10" s="876"/>
      <c r="HJS10" s="876"/>
      <c r="HJT10" s="876"/>
      <c r="HJU10" s="876"/>
      <c r="HJV10" s="876"/>
      <c r="HJW10" s="877"/>
      <c r="HJX10" s="876"/>
      <c r="HJY10" s="876"/>
      <c r="HJZ10" s="876"/>
      <c r="HKA10" s="876"/>
      <c r="HKB10" s="876"/>
      <c r="HKC10" s="876"/>
      <c r="HKD10" s="877"/>
      <c r="HKE10" s="876"/>
      <c r="HKF10" s="876"/>
      <c r="HKG10" s="876"/>
      <c r="HKH10" s="876"/>
      <c r="HKI10" s="876"/>
      <c r="HKJ10" s="876"/>
      <c r="HKK10" s="877"/>
      <c r="HKL10" s="876"/>
      <c r="HKM10" s="876"/>
      <c r="HKN10" s="876"/>
      <c r="HKO10" s="876"/>
      <c r="HKP10" s="876"/>
      <c r="HKQ10" s="876"/>
      <c r="HKR10" s="877"/>
      <c r="HKS10" s="876"/>
      <c r="HKT10" s="876"/>
      <c r="HKU10" s="876"/>
      <c r="HKV10" s="876"/>
      <c r="HKW10" s="876"/>
      <c r="HKX10" s="876"/>
      <c r="HKY10" s="877"/>
      <c r="HKZ10" s="876"/>
      <c r="HLA10" s="876"/>
      <c r="HLB10" s="876"/>
      <c r="HLC10" s="876"/>
      <c r="HLD10" s="876"/>
      <c r="HLE10" s="876"/>
      <c r="HLF10" s="877"/>
      <c r="HLG10" s="876"/>
      <c r="HLH10" s="876"/>
      <c r="HLI10" s="876"/>
      <c r="HLJ10" s="876"/>
      <c r="HLK10" s="876"/>
      <c r="HLL10" s="876"/>
      <c r="HLM10" s="877"/>
      <c r="HLN10" s="876"/>
      <c r="HLO10" s="876"/>
      <c r="HLP10" s="876"/>
      <c r="HLQ10" s="876"/>
      <c r="HLR10" s="876"/>
      <c r="HLS10" s="876"/>
      <c r="HLT10" s="877"/>
      <c r="HLU10" s="876"/>
      <c r="HLV10" s="876"/>
      <c r="HLW10" s="876"/>
      <c r="HLX10" s="876"/>
      <c r="HLY10" s="876"/>
      <c r="HLZ10" s="876"/>
      <c r="HMA10" s="877"/>
      <c r="HMB10" s="876"/>
      <c r="HMC10" s="876"/>
      <c r="HMD10" s="876"/>
      <c r="HME10" s="876"/>
      <c r="HMF10" s="876"/>
      <c r="HMG10" s="876"/>
      <c r="HMH10" s="877"/>
      <c r="HMI10" s="876"/>
      <c r="HMJ10" s="876"/>
      <c r="HMK10" s="876"/>
      <c r="HML10" s="876"/>
      <c r="HMM10" s="876"/>
      <c r="HMN10" s="876"/>
      <c r="HMO10" s="877"/>
      <c r="HMP10" s="876"/>
      <c r="HMQ10" s="876"/>
      <c r="HMR10" s="876"/>
      <c r="HMS10" s="876"/>
      <c r="HMT10" s="876"/>
      <c r="HMU10" s="876"/>
      <c r="HMV10" s="877"/>
      <c r="HMW10" s="876"/>
      <c r="HMX10" s="876"/>
      <c r="HMY10" s="876"/>
      <c r="HMZ10" s="876"/>
      <c r="HNA10" s="876"/>
      <c r="HNB10" s="876"/>
      <c r="HNC10" s="877"/>
      <c r="HND10" s="876"/>
      <c r="HNE10" s="876"/>
      <c r="HNF10" s="876"/>
      <c r="HNG10" s="876"/>
      <c r="HNH10" s="876"/>
      <c r="HNI10" s="876"/>
      <c r="HNJ10" s="877"/>
      <c r="HNK10" s="876"/>
      <c r="HNL10" s="876"/>
      <c r="HNM10" s="876"/>
      <c r="HNN10" s="876"/>
      <c r="HNO10" s="876"/>
      <c r="HNP10" s="876"/>
      <c r="HNQ10" s="877"/>
      <c r="HNR10" s="876"/>
      <c r="HNS10" s="876"/>
      <c r="HNT10" s="876"/>
      <c r="HNU10" s="876"/>
      <c r="HNV10" s="876"/>
      <c r="HNW10" s="876"/>
      <c r="HNX10" s="877"/>
      <c r="HNY10" s="876"/>
      <c r="HNZ10" s="876"/>
      <c r="HOA10" s="876"/>
      <c r="HOB10" s="876"/>
      <c r="HOC10" s="876"/>
      <c r="HOD10" s="876"/>
      <c r="HOE10" s="877"/>
      <c r="HOF10" s="876"/>
      <c r="HOG10" s="876"/>
      <c r="HOH10" s="876"/>
      <c r="HOI10" s="876"/>
      <c r="HOJ10" s="876"/>
      <c r="HOK10" s="876"/>
      <c r="HOL10" s="877"/>
      <c r="HOM10" s="876"/>
      <c r="HON10" s="876"/>
      <c r="HOO10" s="876"/>
      <c r="HOP10" s="876"/>
      <c r="HOQ10" s="876"/>
      <c r="HOR10" s="876"/>
      <c r="HOS10" s="877"/>
      <c r="HOT10" s="876"/>
      <c r="HOU10" s="876"/>
      <c r="HOV10" s="876"/>
      <c r="HOW10" s="876"/>
      <c r="HOX10" s="876"/>
      <c r="HOY10" s="876"/>
      <c r="HOZ10" s="877"/>
      <c r="HPA10" s="876"/>
      <c r="HPB10" s="876"/>
      <c r="HPC10" s="876"/>
      <c r="HPD10" s="876"/>
      <c r="HPE10" s="876"/>
      <c r="HPF10" s="876"/>
      <c r="HPG10" s="877"/>
      <c r="HPH10" s="876"/>
      <c r="HPI10" s="876"/>
      <c r="HPJ10" s="876"/>
      <c r="HPK10" s="876"/>
      <c r="HPL10" s="876"/>
      <c r="HPM10" s="876"/>
      <c r="HPN10" s="877"/>
      <c r="HPO10" s="876"/>
      <c r="HPP10" s="876"/>
      <c r="HPQ10" s="876"/>
      <c r="HPR10" s="876"/>
      <c r="HPS10" s="876"/>
      <c r="HPT10" s="876"/>
      <c r="HPU10" s="877"/>
      <c r="HPV10" s="876"/>
      <c r="HPW10" s="876"/>
      <c r="HPX10" s="876"/>
      <c r="HPY10" s="876"/>
      <c r="HPZ10" s="876"/>
      <c r="HQA10" s="876"/>
      <c r="HQB10" s="877"/>
      <c r="HQC10" s="876"/>
      <c r="HQD10" s="876"/>
      <c r="HQE10" s="876"/>
      <c r="HQF10" s="876"/>
      <c r="HQG10" s="876"/>
      <c r="HQH10" s="876"/>
      <c r="HQI10" s="877"/>
      <c r="HQJ10" s="876"/>
      <c r="HQK10" s="876"/>
      <c r="HQL10" s="876"/>
      <c r="HQM10" s="876"/>
      <c r="HQN10" s="876"/>
      <c r="HQO10" s="876"/>
      <c r="HQP10" s="877"/>
      <c r="HQQ10" s="876"/>
      <c r="HQR10" s="876"/>
      <c r="HQS10" s="876"/>
      <c r="HQT10" s="876"/>
      <c r="HQU10" s="876"/>
      <c r="HQV10" s="876"/>
      <c r="HQW10" s="877"/>
      <c r="HQX10" s="876"/>
      <c r="HQY10" s="876"/>
      <c r="HQZ10" s="876"/>
      <c r="HRA10" s="876"/>
      <c r="HRB10" s="876"/>
      <c r="HRC10" s="876"/>
      <c r="HRD10" s="877"/>
      <c r="HRE10" s="876"/>
      <c r="HRF10" s="876"/>
      <c r="HRG10" s="876"/>
      <c r="HRH10" s="876"/>
      <c r="HRI10" s="876"/>
      <c r="HRJ10" s="876"/>
      <c r="HRK10" s="877"/>
      <c r="HRL10" s="876"/>
      <c r="HRM10" s="876"/>
      <c r="HRN10" s="876"/>
      <c r="HRO10" s="876"/>
      <c r="HRP10" s="876"/>
      <c r="HRQ10" s="876"/>
      <c r="HRR10" s="877"/>
      <c r="HRS10" s="876"/>
      <c r="HRT10" s="876"/>
      <c r="HRU10" s="876"/>
      <c r="HRV10" s="876"/>
      <c r="HRW10" s="876"/>
      <c r="HRX10" s="876"/>
      <c r="HRY10" s="877"/>
      <c r="HRZ10" s="876"/>
      <c r="HSA10" s="876"/>
      <c r="HSB10" s="876"/>
      <c r="HSC10" s="876"/>
      <c r="HSD10" s="876"/>
      <c r="HSE10" s="876"/>
      <c r="HSF10" s="877"/>
      <c r="HSG10" s="876"/>
      <c r="HSH10" s="876"/>
      <c r="HSI10" s="876"/>
      <c r="HSJ10" s="876"/>
      <c r="HSK10" s="876"/>
      <c r="HSL10" s="876"/>
      <c r="HSM10" s="877"/>
      <c r="HSN10" s="876"/>
      <c r="HSO10" s="876"/>
      <c r="HSP10" s="876"/>
      <c r="HSQ10" s="876"/>
      <c r="HSR10" s="876"/>
      <c r="HSS10" s="876"/>
      <c r="HST10" s="877"/>
      <c r="HSU10" s="876"/>
      <c r="HSV10" s="876"/>
      <c r="HSW10" s="876"/>
      <c r="HSX10" s="876"/>
      <c r="HSY10" s="876"/>
      <c r="HSZ10" s="876"/>
      <c r="HTA10" s="877"/>
      <c r="HTB10" s="876"/>
      <c r="HTC10" s="876"/>
      <c r="HTD10" s="876"/>
      <c r="HTE10" s="876"/>
      <c r="HTF10" s="876"/>
      <c r="HTG10" s="876"/>
      <c r="HTH10" s="877"/>
      <c r="HTI10" s="876"/>
      <c r="HTJ10" s="876"/>
      <c r="HTK10" s="876"/>
      <c r="HTL10" s="876"/>
      <c r="HTM10" s="876"/>
      <c r="HTN10" s="876"/>
      <c r="HTO10" s="877"/>
      <c r="HTP10" s="876"/>
      <c r="HTQ10" s="876"/>
      <c r="HTR10" s="876"/>
      <c r="HTS10" s="876"/>
      <c r="HTT10" s="876"/>
      <c r="HTU10" s="876"/>
      <c r="HTV10" s="877"/>
      <c r="HTW10" s="876"/>
      <c r="HTX10" s="876"/>
      <c r="HTY10" s="876"/>
      <c r="HTZ10" s="876"/>
      <c r="HUA10" s="876"/>
      <c r="HUB10" s="876"/>
      <c r="HUC10" s="877"/>
      <c r="HUD10" s="876"/>
      <c r="HUE10" s="876"/>
      <c r="HUF10" s="876"/>
      <c r="HUG10" s="876"/>
      <c r="HUH10" s="876"/>
      <c r="HUI10" s="876"/>
      <c r="HUJ10" s="877"/>
      <c r="HUK10" s="876"/>
      <c r="HUL10" s="876"/>
      <c r="HUM10" s="876"/>
      <c r="HUN10" s="876"/>
      <c r="HUO10" s="876"/>
      <c r="HUP10" s="876"/>
      <c r="HUQ10" s="877"/>
      <c r="HUR10" s="876"/>
      <c r="HUS10" s="876"/>
      <c r="HUT10" s="876"/>
      <c r="HUU10" s="876"/>
      <c r="HUV10" s="876"/>
      <c r="HUW10" s="876"/>
      <c r="HUX10" s="877"/>
      <c r="HUY10" s="876"/>
      <c r="HUZ10" s="876"/>
      <c r="HVA10" s="876"/>
      <c r="HVB10" s="876"/>
      <c r="HVC10" s="876"/>
      <c r="HVD10" s="876"/>
      <c r="HVE10" s="877"/>
      <c r="HVF10" s="876"/>
      <c r="HVG10" s="876"/>
      <c r="HVH10" s="876"/>
      <c r="HVI10" s="876"/>
      <c r="HVJ10" s="876"/>
      <c r="HVK10" s="876"/>
      <c r="HVL10" s="877"/>
      <c r="HVM10" s="876"/>
      <c r="HVN10" s="876"/>
      <c r="HVO10" s="876"/>
      <c r="HVP10" s="876"/>
      <c r="HVQ10" s="876"/>
      <c r="HVR10" s="876"/>
      <c r="HVS10" s="877"/>
      <c r="HVT10" s="876"/>
      <c r="HVU10" s="876"/>
      <c r="HVV10" s="876"/>
      <c r="HVW10" s="876"/>
      <c r="HVX10" s="876"/>
      <c r="HVY10" s="876"/>
      <c r="HVZ10" s="877"/>
      <c r="HWA10" s="876"/>
      <c r="HWB10" s="876"/>
      <c r="HWC10" s="876"/>
      <c r="HWD10" s="876"/>
      <c r="HWE10" s="876"/>
      <c r="HWF10" s="876"/>
      <c r="HWG10" s="877"/>
      <c r="HWH10" s="876"/>
      <c r="HWI10" s="876"/>
      <c r="HWJ10" s="876"/>
      <c r="HWK10" s="876"/>
      <c r="HWL10" s="876"/>
      <c r="HWM10" s="876"/>
      <c r="HWN10" s="877"/>
      <c r="HWO10" s="876"/>
      <c r="HWP10" s="876"/>
      <c r="HWQ10" s="876"/>
      <c r="HWR10" s="876"/>
      <c r="HWS10" s="876"/>
      <c r="HWT10" s="876"/>
      <c r="HWU10" s="877"/>
      <c r="HWV10" s="876"/>
      <c r="HWW10" s="876"/>
      <c r="HWX10" s="876"/>
      <c r="HWY10" s="876"/>
      <c r="HWZ10" s="876"/>
      <c r="HXA10" s="876"/>
      <c r="HXB10" s="877"/>
      <c r="HXC10" s="876"/>
      <c r="HXD10" s="876"/>
      <c r="HXE10" s="876"/>
      <c r="HXF10" s="876"/>
      <c r="HXG10" s="876"/>
      <c r="HXH10" s="876"/>
      <c r="HXI10" s="877"/>
      <c r="HXJ10" s="876"/>
      <c r="HXK10" s="876"/>
      <c r="HXL10" s="876"/>
      <c r="HXM10" s="876"/>
      <c r="HXN10" s="876"/>
      <c r="HXO10" s="876"/>
      <c r="HXP10" s="877"/>
      <c r="HXQ10" s="876"/>
      <c r="HXR10" s="876"/>
      <c r="HXS10" s="876"/>
      <c r="HXT10" s="876"/>
      <c r="HXU10" s="876"/>
      <c r="HXV10" s="876"/>
      <c r="HXW10" s="877"/>
      <c r="HXX10" s="876"/>
      <c r="HXY10" s="876"/>
      <c r="HXZ10" s="876"/>
      <c r="HYA10" s="876"/>
      <c r="HYB10" s="876"/>
      <c r="HYC10" s="876"/>
      <c r="HYD10" s="877"/>
      <c r="HYE10" s="876"/>
      <c r="HYF10" s="876"/>
      <c r="HYG10" s="876"/>
      <c r="HYH10" s="876"/>
      <c r="HYI10" s="876"/>
      <c r="HYJ10" s="876"/>
      <c r="HYK10" s="877"/>
      <c r="HYL10" s="876"/>
      <c r="HYM10" s="876"/>
      <c r="HYN10" s="876"/>
      <c r="HYO10" s="876"/>
      <c r="HYP10" s="876"/>
      <c r="HYQ10" s="876"/>
      <c r="HYR10" s="877"/>
      <c r="HYS10" s="876"/>
      <c r="HYT10" s="876"/>
      <c r="HYU10" s="876"/>
      <c r="HYV10" s="876"/>
      <c r="HYW10" s="876"/>
      <c r="HYX10" s="876"/>
      <c r="HYY10" s="877"/>
      <c r="HYZ10" s="876"/>
      <c r="HZA10" s="876"/>
      <c r="HZB10" s="876"/>
      <c r="HZC10" s="876"/>
      <c r="HZD10" s="876"/>
      <c r="HZE10" s="876"/>
      <c r="HZF10" s="877"/>
      <c r="HZG10" s="876"/>
      <c r="HZH10" s="876"/>
      <c r="HZI10" s="876"/>
      <c r="HZJ10" s="876"/>
      <c r="HZK10" s="876"/>
      <c r="HZL10" s="876"/>
      <c r="HZM10" s="877"/>
      <c r="HZN10" s="876"/>
      <c r="HZO10" s="876"/>
      <c r="HZP10" s="876"/>
      <c r="HZQ10" s="876"/>
      <c r="HZR10" s="876"/>
      <c r="HZS10" s="876"/>
      <c r="HZT10" s="877"/>
      <c r="HZU10" s="876"/>
      <c r="HZV10" s="876"/>
      <c r="HZW10" s="876"/>
      <c r="HZX10" s="876"/>
      <c r="HZY10" s="876"/>
      <c r="HZZ10" s="876"/>
      <c r="IAA10" s="877"/>
      <c r="IAB10" s="876"/>
      <c r="IAC10" s="876"/>
      <c r="IAD10" s="876"/>
      <c r="IAE10" s="876"/>
      <c r="IAF10" s="876"/>
      <c r="IAG10" s="876"/>
      <c r="IAH10" s="877"/>
      <c r="IAI10" s="876"/>
      <c r="IAJ10" s="876"/>
      <c r="IAK10" s="876"/>
      <c r="IAL10" s="876"/>
      <c r="IAM10" s="876"/>
      <c r="IAN10" s="876"/>
      <c r="IAO10" s="877"/>
      <c r="IAP10" s="876"/>
      <c r="IAQ10" s="876"/>
      <c r="IAR10" s="876"/>
      <c r="IAS10" s="876"/>
      <c r="IAT10" s="876"/>
      <c r="IAU10" s="876"/>
      <c r="IAV10" s="877"/>
      <c r="IAW10" s="876"/>
      <c r="IAX10" s="876"/>
      <c r="IAY10" s="876"/>
      <c r="IAZ10" s="876"/>
      <c r="IBA10" s="876"/>
      <c r="IBB10" s="876"/>
      <c r="IBC10" s="877"/>
      <c r="IBD10" s="876"/>
      <c r="IBE10" s="876"/>
      <c r="IBF10" s="876"/>
      <c r="IBG10" s="876"/>
      <c r="IBH10" s="876"/>
      <c r="IBI10" s="876"/>
      <c r="IBJ10" s="877"/>
      <c r="IBK10" s="876"/>
      <c r="IBL10" s="876"/>
      <c r="IBM10" s="876"/>
      <c r="IBN10" s="876"/>
      <c r="IBO10" s="876"/>
      <c r="IBP10" s="876"/>
      <c r="IBQ10" s="877"/>
      <c r="IBR10" s="876"/>
      <c r="IBS10" s="876"/>
      <c r="IBT10" s="876"/>
      <c r="IBU10" s="876"/>
      <c r="IBV10" s="876"/>
      <c r="IBW10" s="876"/>
      <c r="IBX10" s="877"/>
      <c r="IBY10" s="876"/>
      <c r="IBZ10" s="876"/>
      <c r="ICA10" s="876"/>
      <c r="ICB10" s="876"/>
      <c r="ICC10" s="876"/>
      <c r="ICD10" s="876"/>
      <c r="ICE10" s="877"/>
      <c r="ICF10" s="876"/>
      <c r="ICG10" s="876"/>
      <c r="ICH10" s="876"/>
      <c r="ICI10" s="876"/>
      <c r="ICJ10" s="876"/>
      <c r="ICK10" s="876"/>
      <c r="ICL10" s="877"/>
      <c r="ICM10" s="876"/>
      <c r="ICN10" s="876"/>
      <c r="ICO10" s="876"/>
      <c r="ICP10" s="876"/>
      <c r="ICQ10" s="876"/>
      <c r="ICR10" s="876"/>
      <c r="ICS10" s="877"/>
      <c r="ICT10" s="876"/>
      <c r="ICU10" s="876"/>
      <c r="ICV10" s="876"/>
      <c r="ICW10" s="876"/>
      <c r="ICX10" s="876"/>
      <c r="ICY10" s="876"/>
      <c r="ICZ10" s="877"/>
      <c r="IDA10" s="876"/>
      <c r="IDB10" s="876"/>
      <c r="IDC10" s="876"/>
      <c r="IDD10" s="876"/>
      <c r="IDE10" s="876"/>
      <c r="IDF10" s="876"/>
      <c r="IDG10" s="877"/>
      <c r="IDH10" s="876"/>
      <c r="IDI10" s="876"/>
      <c r="IDJ10" s="876"/>
      <c r="IDK10" s="876"/>
      <c r="IDL10" s="876"/>
      <c r="IDM10" s="876"/>
      <c r="IDN10" s="877"/>
      <c r="IDO10" s="876"/>
      <c r="IDP10" s="876"/>
      <c r="IDQ10" s="876"/>
      <c r="IDR10" s="876"/>
      <c r="IDS10" s="876"/>
      <c r="IDT10" s="876"/>
      <c r="IDU10" s="877"/>
      <c r="IDV10" s="876"/>
      <c r="IDW10" s="876"/>
      <c r="IDX10" s="876"/>
      <c r="IDY10" s="876"/>
      <c r="IDZ10" s="876"/>
      <c r="IEA10" s="876"/>
      <c r="IEB10" s="877"/>
      <c r="IEC10" s="876"/>
      <c r="IED10" s="876"/>
      <c r="IEE10" s="876"/>
      <c r="IEF10" s="876"/>
      <c r="IEG10" s="876"/>
      <c r="IEH10" s="876"/>
      <c r="IEI10" s="877"/>
      <c r="IEJ10" s="876"/>
      <c r="IEK10" s="876"/>
      <c r="IEL10" s="876"/>
      <c r="IEM10" s="876"/>
      <c r="IEN10" s="876"/>
      <c r="IEO10" s="876"/>
      <c r="IEP10" s="877"/>
      <c r="IEQ10" s="876"/>
      <c r="IER10" s="876"/>
      <c r="IES10" s="876"/>
      <c r="IET10" s="876"/>
      <c r="IEU10" s="876"/>
      <c r="IEV10" s="876"/>
      <c r="IEW10" s="877"/>
      <c r="IEX10" s="876"/>
      <c r="IEY10" s="876"/>
      <c r="IEZ10" s="876"/>
      <c r="IFA10" s="876"/>
      <c r="IFB10" s="876"/>
      <c r="IFC10" s="876"/>
      <c r="IFD10" s="877"/>
      <c r="IFE10" s="876"/>
      <c r="IFF10" s="876"/>
      <c r="IFG10" s="876"/>
      <c r="IFH10" s="876"/>
      <c r="IFI10" s="876"/>
      <c r="IFJ10" s="876"/>
      <c r="IFK10" s="877"/>
      <c r="IFL10" s="876"/>
      <c r="IFM10" s="876"/>
      <c r="IFN10" s="876"/>
      <c r="IFO10" s="876"/>
      <c r="IFP10" s="876"/>
      <c r="IFQ10" s="876"/>
      <c r="IFR10" s="877"/>
      <c r="IFS10" s="876"/>
      <c r="IFT10" s="876"/>
      <c r="IFU10" s="876"/>
      <c r="IFV10" s="876"/>
      <c r="IFW10" s="876"/>
      <c r="IFX10" s="876"/>
      <c r="IFY10" s="877"/>
      <c r="IFZ10" s="876"/>
      <c r="IGA10" s="876"/>
      <c r="IGB10" s="876"/>
      <c r="IGC10" s="876"/>
      <c r="IGD10" s="876"/>
      <c r="IGE10" s="876"/>
      <c r="IGF10" s="877"/>
      <c r="IGG10" s="876"/>
      <c r="IGH10" s="876"/>
      <c r="IGI10" s="876"/>
      <c r="IGJ10" s="876"/>
      <c r="IGK10" s="876"/>
      <c r="IGL10" s="876"/>
      <c r="IGM10" s="877"/>
      <c r="IGN10" s="876"/>
      <c r="IGO10" s="876"/>
      <c r="IGP10" s="876"/>
      <c r="IGQ10" s="876"/>
      <c r="IGR10" s="876"/>
      <c r="IGS10" s="876"/>
      <c r="IGT10" s="877"/>
      <c r="IGU10" s="876"/>
      <c r="IGV10" s="876"/>
      <c r="IGW10" s="876"/>
      <c r="IGX10" s="876"/>
      <c r="IGY10" s="876"/>
      <c r="IGZ10" s="876"/>
      <c r="IHA10" s="877"/>
      <c r="IHB10" s="876"/>
      <c r="IHC10" s="876"/>
      <c r="IHD10" s="876"/>
      <c r="IHE10" s="876"/>
      <c r="IHF10" s="876"/>
      <c r="IHG10" s="876"/>
      <c r="IHH10" s="877"/>
      <c r="IHI10" s="876"/>
      <c r="IHJ10" s="876"/>
      <c r="IHK10" s="876"/>
      <c r="IHL10" s="876"/>
      <c r="IHM10" s="876"/>
      <c r="IHN10" s="876"/>
      <c r="IHO10" s="877"/>
      <c r="IHP10" s="876"/>
      <c r="IHQ10" s="876"/>
      <c r="IHR10" s="876"/>
      <c r="IHS10" s="876"/>
      <c r="IHT10" s="876"/>
      <c r="IHU10" s="876"/>
      <c r="IHV10" s="877"/>
      <c r="IHW10" s="876"/>
      <c r="IHX10" s="876"/>
      <c r="IHY10" s="876"/>
      <c r="IHZ10" s="876"/>
      <c r="IIA10" s="876"/>
      <c r="IIB10" s="876"/>
      <c r="IIC10" s="877"/>
      <c r="IID10" s="876"/>
      <c r="IIE10" s="876"/>
      <c r="IIF10" s="876"/>
      <c r="IIG10" s="876"/>
      <c r="IIH10" s="876"/>
      <c r="III10" s="876"/>
      <c r="IIJ10" s="877"/>
      <c r="IIK10" s="876"/>
      <c r="IIL10" s="876"/>
      <c r="IIM10" s="876"/>
      <c r="IIN10" s="876"/>
      <c r="IIO10" s="876"/>
      <c r="IIP10" s="876"/>
      <c r="IIQ10" s="877"/>
      <c r="IIR10" s="876"/>
      <c r="IIS10" s="876"/>
      <c r="IIT10" s="876"/>
      <c r="IIU10" s="876"/>
      <c r="IIV10" s="876"/>
      <c r="IIW10" s="876"/>
      <c r="IIX10" s="877"/>
      <c r="IIY10" s="876"/>
      <c r="IIZ10" s="876"/>
      <c r="IJA10" s="876"/>
      <c r="IJB10" s="876"/>
      <c r="IJC10" s="876"/>
      <c r="IJD10" s="876"/>
      <c r="IJE10" s="877"/>
      <c r="IJF10" s="876"/>
      <c r="IJG10" s="876"/>
      <c r="IJH10" s="876"/>
      <c r="IJI10" s="876"/>
      <c r="IJJ10" s="876"/>
      <c r="IJK10" s="876"/>
      <c r="IJL10" s="877"/>
      <c r="IJM10" s="876"/>
      <c r="IJN10" s="876"/>
      <c r="IJO10" s="876"/>
      <c r="IJP10" s="876"/>
      <c r="IJQ10" s="876"/>
      <c r="IJR10" s="876"/>
      <c r="IJS10" s="877"/>
      <c r="IJT10" s="876"/>
      <c r="IJU10" s="876"/>
      <c r="IJV10" s="876"/>
      <c r="IJW10" s="876"/>
      <c r="IJX10" s="876"/>
      <c r="IJY10" s="876"/>
      <c r="IJZ10" s="877"/>
      <c r="IKA10" s="876"/>
      <c r="IKB10" s="876"/>
      <c r="IKC10" s="876"/>
      <c r="IKD10" s="876"/>
      <c r="IKE10" s="876"/>
      <c r="IKF10" s="876"/>
      <c r="IKG10" s="877"/>
      <c r="IKH10" s="876"/>
      <c r="IKI10" s="876"/>
      <c r="IKJ10" s="876"/>
      <c r="IKK10" s="876"/>
      <c r="IKL10" s="876"/>
      <c r="IKM10" s="876"/>
      <c r="IKN10" s="877"/>
      <c r="IKO10" s="876"/>
      <c r="IKP10" s="876"/>
      <c r="IKQ10" s="876"/>
      <c r="IKR10" s="876"/>
      <c r="IKS10" s="876"/>
      <c r="IKT10" s="876"/>
      <c r="IKU10" s="877"/>
      <c r="IKV10" s="876"/>
      <c r="IKW10" s="876"/>
      <c r="IKX10" s="876"/>
      <c r="IKY10" s="876"/>
      <c r="IKZ10" s="876"/>
      <c r="ILA10" s="876"/>
      <c r="ILB10" s="877"/>
      <c r="ILC10" s="876"/>
      <c r="ILD10" s="876"/>
      <c r="ILE10" s="876"/>
      <c r="ILF10" s="876"/>
      <c r="ILG10" s="876"/>
      <c r="ILH10" s="876"/>
      <c r="ILI10" s="877"/>
      <c r="ILJ10" s="876"/>
      <c r="ILK10" s="876"/>
      <c r="ILL10" s="876"/>
      <c r="ILM10" s="876"/>
      <c r="ILN10" s="876"/>
      <c r="ILO10" s="876"/>
      <c r="ILP10" s="877"/>
      <c r="ILQ10" s="876"/>
      <c r="ILR10" s="876"/>
      <c r="ILS10" s="876"/>
      <c r="ILT10" s="876"/>
      <c r="ILU10" s="876"/>
      <c r="ILV10" s="876"/>
      <c r="ILW10" s="877"/>
      <c r="ILX10" s="876"/>
      <c r="ILY10" s="876"/>
      <c r="ILZ10" s="876"/>
      <c r="IMA10" s="876"/>
      <c r="IMB10" s="876"/>
      <c r="IMC10" s="876"/>
      <c r="IMD10" s="877"/>
      <c r="IME10" s="876"/>
      <c r="IMF10" s="876"/>
      <c r="IMG10" s="876"/>
      <c r="IMH10" s="876"/>
      <c r="IMI10" s="876"/>
      <c r="IMJ10" s="876"/>
      <c r="IMK10" s="877"/>
      <c r="IML10" s="876"/>
      <c r="IMM10" s="876"/>
      <c r="IMN10" s="876"/>
      <c r="IMO10" s="876"/>
      <c r="IMP10" s="876"/>
      <c r="IMQ10" s="876"/>
      <c r="IMR10" s="877"/>
      <c r="IMS10" s="876"/>
      <c r="IMT10" s="876"/>
      <c r="IMU10" s="876"/>
      <c r="IMV10" s="876"/>
      <c r="IMW10" s="876"/>
      <c r="IMX10" s="876"/>
      <c r="IMY10" s="877"/>
      <c r="IMZ10" s="876"/>
      <c r="INA10" s="876"/>
      <c r="INB10" s="876"/>
      <c r="INC10" s="876"/>
      <c r="IND10" s="876"/>
      <c r="INE10" s="876"/>
      <c r="INF10" s="877"/>
      <c r="ING10" s="876"/>
      <c r="INH10" s="876"/>
      <c r="INI10" s="876"/>
      <c r="INJ10" s="876"/>
      <c r="INK10" s="876"/>
      <c r="INL10" s="876"/>
      <c r="INM10" s="877"/>
      <c r="INN10" s="876"/>
      <c r="INO10" s="876"/>
      <c r="INP10" s="876"/>
      <c r="INQ10" s="876"/>
      <c r="INR10" s="876"/>
      <c r="INS10" s="876"/>
      <c r="INT10" s="877"/>
      <c r="INU10" s="876"/>
      <c r="INV10" s="876"/>
      <c r="INW10" s="876"/>
      <c r="INX10" s="876"/>
      <c r="INY10" s="876"/>
      <c r="INZ10" s="876"/>
      <c r="IOA10" s="877"/>
      <c r="IOB10" s="876"/>
      <c r="IOC10" s="876"/>
      <c r="IOD10" s="876"/>
      <c r="IOE10" s="876"/>
      <c r="IOF10" s="876"/>
      <c r="IOG10" s="876"/>
      <c r="IOH10" s="877"/>
      <c r="IOI10" s="876"/>
      <c r="IOJ10" s="876"/>
      <c r="IOK10" s="876"/>
      <c r="IOL10" s="876"/>
      <c r="IOM10" s="876"/>
      <c r="ION10" s="876"/>
      <c r="IOO10" s="877"/>
      <c r="IOP10" s="876"/>
      <c r="IOQ10" s="876"/>
      <c r="IOR10" s="876"/>
      <c r="IOS10" s="876"/>
      <c r="IOT10" s="876"/>
      <c r="IOU10" s="876"/>
      <c r="IOV10" s="877"/>
      <c r="IOW10" s="876"/>
      <c r="IOX10" s="876"/>
      <c r="IOY10" s="876"/>
      <c r="IOZ10" s="876"/>
      <c r="IPA10" s="876"/>
      <c r="IPB10" s="876"/>
      <c r="IPC10" s="877"/>
      <c r="IPD10" s="876"/>
      <c r="IPE10" s="876"/>
      <c r="IPF10" s="876"/>
      <c r="IPG10" s="876"/>
      <c r="IPH10" s="876"/>
      <c r="IPI10" s="876"/>
      <c r="IPJ10" s="877"/>
      <c r="IPK10" s="876"/>
      <c r="IPL10" s="876"/>
      <c r="IPM10" s="876"/>
      <c r="IPN10" s="876"/>
      <c r="IPO10" s="876"/>
      <c r="IPP10" s="876"/>
      <c r="IPQ10" s="877"/>
      <c r="IPR10" s="876"/>
      <c r="IPS10" s="876"/>
      <c r="IPT10" s="876"/>
      <c r="IPU10" s="876"/>
      <c r="IPV10" s="876"/>
      <c r="IPW10" s="876"/>
      <c r="IPX10" s="877"/>
      <c r="IPY10" s="876"/>
      <c r="IPZ10" s="876"/>
      <c r="IQA10" s="876"/>
      <c r="IQB10" s="876"/>
      <c r="IQC10" s="876"/>
      <c r="IQD10" s="876"/>
      <c r="IQE10" s="877"/>
      <c r="IQF10" s="876"/>
      <c r="IQG10" s="876"/>
      <c r="IQH10" s="876"/>
      <c r="IQI10" s="876"/>
      <c r="IQJ10" s="876"/>
      <c r="IQK10" s="876"/>
      <c r="IQL10" s="877"/>
      <c r="IQM10" s="876"/>
      <c r="IQN10" s="876"/>
      <c r="IQO10" s="876"/>
      <c r="IQP10" s="876"/>
      <c r="IQQ10" s="876"/>
      <c r="IQR10" s="876"/>
      <c r="IQS10" s="877"/>
      <c r="IQT10" s="876"/>
      <c r="IQU10" s="876"/>
      <c r="IQV10" s="876"/>
      <c r="IQW10" s="876"/>
      <c r="IQX10" s="876"/>
      <c r="IQY10" s="876"/>
      <c r="IQZ10" s="877"/>
      <c r="IRA10" s="876"/>
      <c r="IRB10" s="876"/>
      <c r="IRC10" s="876"/>
      <c r="IRD10" s="876"/>
      <c r="IRE10" s="876"/>
      <c r="IRF10" s="876"/>
      <c r="IRG10" s="877"/>
      <c r="IRH10" s="876"/>
      <c r="IRI10" s="876"/>
      <c r="IRJ10" s="876"/>
      <c r="IRK10" s="876"/>
      <c r="IRL10" s="876"/>
      <c r="IRM10" s="876"/>
      <c r="IRN10" s="877"/>
      <c r="IRO10" s="876"/>
      <c r="IRP10" s="876"/>
      <c r="IRQ10" s="876"/>
      <c r="IRR10" s="876"/>
      <c r="IRS10" s="876"/>
      <c r="IRT10" s="876"/>
      <c r="IRU10" s="877"/>
      <c r="IRV10" s="876"/>
      <c r="IRW10" s="876"/>
      <c r="IRX10" s="876"/>
      <c r="IRY10" s="876"/>
      <c r="IRZ10" s="876"/>
      <c r="ISA10" s="876"/>
      <c r="ISB10" s="877"/>
      <c r="ISC10" s="876"/>
      <c r="ISD10" s="876"/>
      <c r="ISE10" s="876"/>
      <c r="ISF10" s="876"/>
      <c r="ISG10" s="876"/>
      <c r="ISH10" s="876"/>
      <c r="ISI10" s="877"/>
      <c r="ISJ10" s="876"/>
      <c r="ISK10" s="876"/>
      <c r="ISL10" s="876"/>
      <c r="ISM10" s="876"/>
      <c r="ISN10" s="876"/>
      <c r="ISO10" s="876"/>
      <c r="ISP10" s="877"/>
      <c r="ISQ10" s="876"/>
      <c r="ISR10" s="876"/>
      <c r="ISS10" s="876"/>
      <c r="IST10" s="876"/>
      <c r="ISU10" s="876"/>
      <c r="ISV10" s="876"/>
      <c r="ISW10" s="877"/>
      <c r="ISX10" s="876"/>
      <c r="ISY10" s="876"/>
      <c r="ISZ10" s="876"/>
      <c r="ITA10" s="876"/>
      <c r="ITB10" s="876"/>
      <c r="ITC10" s="876"/>
      <c r="ITD10" s="877"/>
      <c r="ITE10" s="876"/>
      <c r="ITF10" s="876"/>
      <c r="ITG10" s="876"/>
      <c r="ITH10" s="876"/>
      <c r="ITI10" s="876"/>
      <c r="ITJ10" s="876"/>
      <c r="ITK10" s="877"/>
      <c r="ITL10" s="876"/>
      <c r="ITM10" s="876"/>
      <c r="ITN10" s="876"/>
      <c r="ITO10" s="876"/>
      <c r="ITP10" s="876"/>
      <c r="ITQ10" s="876"/>
      <c r="ITR10" s="877"/>
      <c r="ITS10" s="876"/>
      <c r="ITT10" s="876"/>
      <c r="ITU10" s="876"/>
      <c r="ITV10" s="876"/>
      <c r="ITW10" s="876"/>
      <c r="ITX10" s="876"/>
      <c r="ITY10" s="877"/>
      <c r="ITZ10" s="876"/>
      <c r="IUA10" s="876"/>
      <c r="IUB10" s="876"/>
      <c r="IUC10" s="876"/>
      <c r="IUD10" s="876"/>
      <c r="IUE10" s="876"/>
      <c r="IUF10" s="877"/>
      <c r="IUG10" s="876"/>
      <c r="IUH10" s="876"/>
      <c r="IUI10" s="876"/>
      <c r="IUJ10" s="876"/>
      <c r="IUK10" s="876"/>
      <c r="IUL10" s="876"/>
      <c r="IUM10" s="877"/>
      <c r="IUN10" s="876"/>
      <c r="IUO10" s="876"/>
      <c r="IUP10" s="876"/>
      <c r="IUQ10" s="876"/>
      <c r="IUR10" s="876"/>
      <c r="IUS10" s="876"/>
      <c r="IUT10" s="877"/>
      <c r="IUU10" s="876"/>
      <c r="IUV10" s="876"/>
      <c r="IUW10" s="876"/>
      <c r="IUX10" s="876"/>
      <c r="IUY10" s="876"/>
      <c r="IUZ10" s="876"/>
      <c r="IVA10" s="877"/>
      <c r="IVB10" s="876"/>
      <c r="IVC10" s="876"/>
      <c r="IVD10" s="876"/>
      <c r="IVE10" s="876"/>
      <c r="IVF10" s="876"/>
      <c r="IVG10" s="876"/>
      <c r="IVH10" s="877"/>
      <c r="IVI10" s="876"/>
      <c r="IVJ10" s="876"/>
      <c r="IVK10" s="876"/>
      <c r="IVL10" s="876"/>
      <c r="IVM10" s="876"/>
      <c r="IVN10" s="876"/>
      <c r="IVO10" s="877"/>
      <c r="IVP10" s="876"/>
      <c r="IVQ10" s="876"/>
      <c r="IVR10" s="876"/>
      <c r="IVS10" s="876"/>
      <c r="IVT10" s="876"/>
      <c r="IVU10" s="876"/>
      <c r="IVV10" s="877"/>
      <c r="IVW10" s="876"/>
      <c r="IVX10" s="876"/>
      <c r="IVY10" s="876"/>
      <c r="IVZ10" s="876"/>
      <c r="IWA10" s="876"/>
      <c r="IWB10" s="876"/>
      <c r="IWC10" s="877"/>
      <c r="IWD10" s="876"/>
      <c r="IWE10" s="876"/>
      <c r="IWF10" s="876"/>
      <c r="IWG10" s="876"/>
      <c r="IWH10" s="876"/>
      <c r="IWI10" s="876"/>
      <c r="IWJ10" s="877"/>
      <c r="IWK10" s="876"/>
      <c r="IWL10" s="876"/>
      <c r="IWM10" s="876"/>
      <c r="IWN10" s="876"/>
      <c r="IWO10" s="876"/>
      <c r="IWP10" s="876"/>
      <c r="IWQ10" s="877"/>
      <c r="IWR10" s="876"/>
      <c r="IWS10" s="876"/>
      <c r="IWT10" s="876"/>
      <c r="IWU10" s="876"/>
      <c r="IWV10" s="876"/>
      <c r="IWW10" s="876"/>
      <c r="IWX10" s="877"/>
      <c r="IWY10" s="876"/>
      <c r="IWZ10" s="876"/>
      <c r="IXA10" s="876"/>
      <c r="IXB10" s="876"/>
      <c r="IXC10" s="876"/>
      <c r="IXD10" s="876"/>
      <c r="IXE10" s="877"/>
      <c r="IXF10" s="876"/>
      <c r="IXG10" s="876"/>
      <c r="IXH10" s="876"/>
      <c r="IXI10" s="876"/>
      <c r="IXJ10" s="876"/>
      <c r="IXK10" s="876"/>
      <c r="IXL10" s="877"/>
      <c r="IXM10" s="876"/>
      <c r="IXN10" s="876"/>
      <c r="IXO10" s="876"/>
      <c r="IXP10" s="876"/>
      <c r="IXQ10" s="876"/>
      <c r="IXR10" s="876"/>
      <c r="IXS10" s="877"/>
      <c r="IXT10" s="876"/>
      <c r="IXU10" s="876"/>
      <c r="IXV10" s="876"/>
      <c r="IXW10" s="876"/>
      <c r="IXX10" s="876"/>
      <c r="IXY10" s="876"/>
      <c r="IXZ10" s="877"/>
      <c r="IYA10" s="876"/>
      <c r="IYB10" s="876"/>
      <c r="IYC10" s="876"/>
      <c r="IYD10" s="876"/>
      <c r="IYE10" s="876"/>
      <c r="IYF10" s="876"/>
      <c r="IYG10" s="877"/>
      <c r="IYH10" s="876"/>
      <c r="IYI10" s="876"/>
      <c r="IYJ10" s="876"/>
      <c r="IYK10" s="876"/>
      <c r="IYL10" s="876"/>
      <c r="IYM10" s="876"/>
      <c r="IYN10" s="877"/>
      <c r="IYO10" s="876"/>
      <c r="IYP10" s="876"/>
      <c r="IYQ10" s="876"/>
      <c r="IYR10" s="876"/>
      <c r="IYS10" s="876"/>
      <c r="IYT10" s="876"/>
      <c r="IYU10" s="877"/>
      <c r="IYV10" s="876"/>
      <c r="IYW10" s="876"/>
      <c r="IYX10" s="876"/>
      <c r="IYY10" s="876"/>
      <c r="IYZ10" s="876"/>
      <c r="IZA10" s="876"/>
      <c r="IZB10" s="877"/>
      <c r="IZC10" s="876"/>
      <c r="IZD10" s="876"/>
      <c r="IZE10" s="876"/>
      <c r="IZF10" s="876"/>
      <c r="IZG10" s="876"/>
      <c r="IZH10" s="876"/>
      <c r="IZI10" s="877"/>
      <c r="IZJ10" s="876"/>
      <c r="IZK10" s="876"/>
      <c r="IZL10" s="876"/>
      <c r="IZM10" s="876"/>
      <c r="IZN10" s="876"/>
      <c r="IZO10" s="876"/>
      <c r="IZP10" s="877"/>
      <c r="IZQ10" s="876"/>
      <c r="IZR10" s="876"/>
      <c r="IZS10" s="876"/>
      <c r="IZT10" s="876"/>
      <c r="IZU10" s="876"/>
      <c r="IZV10" s="876"/>
      <c r="IZW10" s="877"/>
      <c r="IZX10" s="876"/>
      <c r="IZY10" s="876"/>
      <c r="IZZ10" s="876"/>
      <c r="JAA10" s="876"/>
      <c r="JAB10" s="876"/>
      <c r="JAC10" s="876"/>
      <c r="JAD10" s="877"/>
      <c r="JAE10" s="876"/>
      <c r="JAF10" s="876"/>
      <c r="JAG10" s="876"/>
      <c r="JAH10" s="876"/>
      <c r="JAI10" s="876"/>
      <c r="JAJ10" s="876"/>
      <c r="JAK10" s="877"/>
      <c r="JAL10" s="876"/>
      <c r="JAM10" s="876"/>
      <c r="JAN10" s="876"/>
      <c r="JAO10" s="876"/>
      <c r="JAP10" s="876"/>
      <c r="JAQ10" s="876"/>
      <c r="JAR10" s="877"/>
      <c r="JAS10" s="876"/>
      <c r="JAT10" s="876"/>
      <c r="JAU10" s="876"/>
      <c r="JAV10" s="876"/>
      <c r="JAW10" s="876"/>
      <c r="JAX10" s="876"/>
      <c r="JAY10" s="877"/>
      <c r="JAZ10" s="876"/>
      <c r="JBA10" s="876"/>
      <c r="JBB10" s="876"/>
      <c r="JBC10" s="876"/>
      <c r="JBD10" s="876"/>
      <c r="JBE10" s="876"/>
      <c r="JBF10" s="877"/>
      <c r="JBG10" s="876"/>
      <c r="JBH10" s="876"/>
      <c r="JBI10" s="876"/>
      <c r="JBJ10" s="876"/>
      <c r="JBK10" s="876"/>
      <c r="JBL10" s="876"/>
      <c r="JBM10" s="877"/>
      <c r="JBN10" s="876"/>
      <c r="JBO10" s="876"/>
      <c r="JBP10" s="876"/>
      <c r="JBQ10" s="876"/>
      <c r="JBR10" s="876"/>
      <c r="JBS10" s="876"/>
      <c r="JBT10" s="877"/>
      <c r="JBU10" s="876"/>
      <c r="JBV10" s="876"/>
      <c r="JBW10" s="876"/>
      <c r="JBX10" s="876"/>
      <c r="JBY10" s="876"/>
      <c r="JBZ10" s="876"/>
      <c r="JCA10" s="877"/>
      <c r="JCB10" s="876"/>
      <c r="JCC10" s="876"/>
      <c r="JCD10" s="876"/>
      <c r="JCE10" s="876"/>
      <c r="JCF10" s="876"/>
      <c r="JCG10" s="876"/>
      <c r="JCH10" s="877"/>
      <c r="JCI10" s="876"/>
      <c r="JCJ10" s="876"/>
      <c r="JCK10" s="876"/>
      <c r="JCL10" s="876"/>
      <c r="JCM10" s="876"/>
      <c r="JCN10" s="876"/>
      <c r="JCO10" s="877"/>
      <c r="JCP10" s="876"/>
      <c r="JCQ10" s="876"/>
      <c r="JCR10" s="876"/>
      <c r="JCS10" s="876"/>
      <c r="JCT10" s="876"/>
      <c r="JCU10" s="876"/>
      <c r="JCV10" s="877"/>
      <c r="JCW10" s="876"/>
      <c r="JCX10" s="876"/>
      <c r="JCY10" s="876"/>
      <c r="JCZ10" s="876"/>
      <c r="JDA10" s="876"/>
      <c r="JDB10" s="876"/>
      <c r="JDC10" s="877"/>
      <c r="JDD10" s="876"/>
      <c r="JDE10" s="876"/>
      <c r="JDF10" s="876"/>
      <c r="JDG10" s="876"/>
      <c r="JDH10" s="876"/>
      <c r="JDI10" s="876"/>
      <c r="JDJ10" s="877"/>
      <c r="JDK10" s="876"/>
      <c r="JDL10" s="876"/>
      <c r="JDM10" s="876"/>
      <c r="JDN10" s="876"/>
      <c r="JDO10" s="876"/>
      <c r="JDP10" s="876"/>
      <c r="JDQ10" s="877"/>
      <c r="JDR10" s="876"/>
      <c r="JDS10" s="876"/>
      <c r="JDT10" s="876"/>
      <c r="JDU10" s="876"/>
      <c r="JDV10" s="876"/>
      <c r="JDW10" s="876"/>
      <c r="JDX10" s="877"/>
      <c r="JDY10" s="876"/>
      <c r="JDZ10" s="876"/>
      <c r="JEA10" s="876"/>
      <c r="JEB10" s="876"/>
      <c r="JEC10" s="876"/>
      <c r="JED10" s="876"/>
      <c r="JEE10" s="877"/>
      <c r="JEF10" s="876"/>
      <c r="JEG10" s="876"/>
      <c r="JEH10" s="876"/>
      <c r="JEI10" s="876"/>
      <c r="JEJ10" s="876"/>
      <c r="JEK10" s="876"/>
      <c r="JEL10" s="877"/>
      <c r="JEM10" s="876"/>
      <c r="JEN10" s="876"/>
      <c r="JEO10" s="876"/>
      <c r="JEP10" s="876"/>
      <c r="JEQ10" s="876"/>
      <c r="JER10" s="876"/>
      <c r="JES10" s="877"/>
      <c r="JET10" s="876"/>
      <c r="JEU10" s="876"/>
      <c r="JEV10" s="876"/>
      <c r="JEW10" s="876"/>
      <c r="JEX10" s="876"/>
      <c r="JEY10" s="876"/>
      <c r="JEZ10" s="877"/>
      <c r="JFA10" s="876"/>
      <c r="JFB10" s="876"/>
      <c r="JFC10" s="876"/>
      <c r="JFD10" s="876"/>
      <c r="JFE10" s="876"/>
      <c r="JFF10" s="876"/>
      <c r="JFG10" s="877"/>
      <c r="JFH10" s="876"/>
      <c r="JFI10" s="876"/>
      <c r="JFJ10" s="876"/>
      <c r="JFK10" s="876"/>
      <c r="JFL10" s="876"/>
      <c r="JFM10" s="876"/>
      <c r="JFN10" s="877"/>
      <c r="JFO10" s="876"/>
      <c r="JFP10" s="876"/>
      <c r="JFQ10" s="876"/>
      <c r="JFR10" s="876"/>
      <c r="JFS10" s="876"/>
      <c r="JFT10" s="876"/>
      <c r="JFU10" s="877"/>
      <c r="JFV10" s="876"/>
      <c r="JFW10" s="876"/>
      <c r="JFX10" s="876"/>
      <c r="JFY10" s="876"/>
      <c r="JFZ10" s="876"/>
      <c r="JGA10" s="876"/>
      <c r="JGB10" s="877"/>
      <c r="JGC10" s="876"/>
      <c r="JGD10" s="876"/>
      <c r="JGE10" s="876"/>
      <c r="JGF10" s="876"/>
      <c r="JGG10" s="876"/>
      <c r="JGH10" s="876"/>
      <c r="JGI10" s="877"/>
      <c r="JGJ10" s="876"/>
      <c r="JGK10" s="876"/>
      <c r="JGL10" s="876"/>
      <c r="JGM10" s="876"/>
      <c r="JGN10" s="876"/>
      <c r="JGO10" s="876"/>
      <c r="JGP10" s="877"/>
      <c r="JGQ10" s="876"/>
      <c r="JGR10" s="876"/>
      <c r="JGS10" s="876"/>
      <c r="JGT10" s="876"/>
      <c r="JGU10" s="876"/>
      <c r="JGV10" s="876"/>
      <c r="JGW10" s="877"/>
      <c r="JGX10" s="876"/>
      <c r="JGY10" s="876"/>
      <c r="JGZ10" s="876"/>
      <c r="JHA10" s="876"/>
      <c r="JHB10" s="876"/>
      <c r="JHC10" s="876"/>
      <c r="JHD10" s="877"/>
      <c r="JHE10" s="876"/>
      <c r="JHF10" s="876"/>
      <c r="JHG10" s="876"/>
      <c r="JHH10" s="876"/>
      <c r="JHI10" s="876"/>
      <c r="JHJ10" s="876"/>
      <c r="JHK10" s="877"/>
      <c r="JHL10" s="876"/>
      <c r="JHM10" s="876"/>
      <c r="JHN10" s="876"/>
      <c r="JHO10" s="876"/>
      <c r="JHP10" s="876"/>
      <c r="JHQ10" s="876"/>
      <c r="JHR10" s="877"/>
      <c r="JHS10" s="876"/>
      <c r="JHT10" s="876"/>
      <c r="JHU10" s="876"/>
      <c r="JHV10" s="876"/>
      <c r="JHW10" s="876"/>
      <c r="JHX10" s="876"/>
      <c r="JHY10" s="877"/>
      <c r="JHZ10" s="876"/>
      <c r="JIA10" s="876"/>
      <c r="JIB10" s="876"/>
      <c r="JIC10" s="876"/>
      <c r="JID10" s="876"/>
      <c r="JIE10" s="876"/>
      <c r="JIF10" s="877"/>
      <c r="JIG10" s="876"/>
      <c r="JIH10" s="876"/>
      <c r="JII10" s="876"/>
      <c r="JIJ10" s="876"/>
      <c r="JIK10" s="876"/>
      <c r="JIL10" s="876"/>
      <c r="JIM10" s="877"/>
      <c r="JIN10" s="876"/>
      <c r="JIO10" s="876"/>
      <c r="JIP10" s="876"/>
      <c r="JIQ10" s="876"/>
      <c r="JIR10" s="876"/>
      <c r="JIS10" s="876"/>
      <c r="JIT10" s="877"/>
      <c r="JIU10" s="876"/>
      <c r="JIV10" s="876"/>
      <c r="JIW10" s="876"/>
      <c r="JIX10" s="876"/>
      <c r="JIY10" s="876"/>
      <c r="JIZ10" s="876"/>
      <c r="JJA10" s="877"/>
      <c r="JJB10" s="876"/>
      <c r="JJC10" s="876"/>
      <c r="JJD10" s="876"/>
      <c r="JJE10" s="876"/>
      <c r="JJF10" s="876"/>
      <c r="JJG10" s="876"/>
      <c r="JJH10" s="877"/>
      <c r="JJI10" s="876"/>
      <c r="JJJ10" s="876"/>
      <c r="JJK10" s="876"/>
      <c r="JJL10" s="876"/>
      <c r="JJM10" s="876"/>
      <c r="JJN10" s="876"/>
      <c r="JJO10" s="877"/>
      <c r="JJP10" s="876"/>
      <c r="JJQ10" s="876"/>
      <c r="JJR10" s="876"/>
      <c r="JJS10" s="876"/>
      <c r="JJT10" s="876"/>
      <c r="JJU10" s="876"/>
      <c r="JJV10" s="877"/>
      <c r="JJW10" s="876"/>
      <c r="JJX10" s="876"/>
      <c r="JJY10" s="876"/>
      <c r="JJZ10" s="876"/>
      <c r="JKA10" s="876"/>
      <c r="JKB10" s="876"/>
      <c r="JKC10" s="877"/>
      <c r="JKD10" s="876"/>
      <c r="JKE10" s="876"/>
      <c r="JKF10" s="876"/>
      <c r="JKG10" s="876"/>
      <c r="JKH10" s="876"/>
      <c r="JKI10" s="876"/>
      <c r="JKJ10" s="877"/>
      <c r="JKK10" s="876"/>
      <c r="JKL10" s="876"/>
      <c r="JKM10" s="876"/>
      <c r="JKN10" s="876"/>
      <c r="JKO10" s="876"/>
      <c r="JKP10" s="876"/>
      <c r="JKQ10" s="877"/>
      <c r="JKR10" s="876"/>
      <c r="JKS10" s="876"/>
      <c r="JKT10" s="876"/>
      <c r="JKU10" s="876"/>
      <c r="JKV10" s="876"/>
      <c r="JKW10" s="876"/>
      <c r="JKX10" s="877"/>
      <c r="JKY10" s="876"/>
      <c r="JKZ10" s="876"/>
      <c r="JLA10" s="876"/>
      <c r="JLB10" s="876"/>
      <c r="JLC10" s="876"/>
      <c r="JLD10" s="876"/>
      <c r="JLE10" s="877"/>
      <c r="JLF10" s="876"/>
      <c r="JLG10" s="876"/>
      <c r="JLH10" s="876"/>
      <c r="JLI10" s="876"/>
      <c r="JLJ10" s="876"/>
      <c r="JLK10" s="876"/>
      <c r="JLL10" s="877"/>
      <c r="JLM10" s="876"/>
      <c r="JLN10" s="876"/>
      <c r="JLO10" s="876"/>
      <c r="JLP10" s="876"/>
      <c r="JLQ10" s="876"/>
      <c r="JLR10" s="876"/>
      <c r="JLS10" s="877"/>
      <c r="JLT10" s="876"/>
      <c r="JLU10" s="876"/>
      <c r="JLV10" s="876"/>
      <c r="JLW10" s="876"/>
      <c r="JLX10" s="876"/>
      <c r="JLY10" s="876"/>
      <c r="JLZ10" s="877"/>
      <c r="JMA10" s="876"/>
      <c r="JMB10" s="876"/>
      <c r="JMC10" s="876"/>
      <c r="JMD10" s="876"/>
      <c r="JME10" s="876"/>
      <c r="JMF10" s="876"/>
      <c r="JMG10" s="877"/>
      <c r="JMH10" s="876"/>
      <c r="JMI10" s="876"/>
      <c r="JMJ10" s="876"/>
      <c r="JMK10" s="876"/>
      <c r="JML10" s="876"/>
      <c r="JMM10" s="876"/>
      <c r="JMN10" s="877"/>
      <c r="JMO10" s="876"/>
      <c r="JMP10" s="876"/>
      <c r="JMQ10" s="876"/>
      <c r="JMR10" s="876"/>
      <c r="JMS10" s="876"/>
      <c r="JMT10" s="876"/>
      <c r="JMU10" s="877"/>
      <c r="JMV10" s="876"/>
      <c r="JMW10" s="876"/>
      <c r="JMX10" s="876"/>
      <c r="JMY10" s="876"/>
      <c r="JMZ10" s="876"/>
      <c r="JNA10" s="876"/>
      <c r="JNB10" s="877"/>
      <c r="JNC10" s="876"/>
      <c r="JND10" s="876"/>
      <c r="JNE10" s="876"/>
      <c r="JNF10" s="876"/>
      <c r="JNG10" s="876"/>
      <c r="JNH10" s="876"/>
      <c r="JNI10" s="877"/>
      <c r="JNJ10" s="876"/>
      <c r="JNK10" s="876"/>
      <c r="JNL10" s="876"/>
      <c r="JNM10" s="876"/>
      <c r="JNN10" s="876"/>
      <c r="JNO10" s="876"/>
      <c r="JNP10" s="877"/>
      <c r="JNQ10" s="876"/>
      <c r="JNR10" s="876"/>
      <c r="JNS10" s="876"/>
      <c r="JNT10" s="876"/>
      <c r="JNU10" s="876"/>
      <c r="JNV10" s="876"/>
      <c r="JNW10" s="877"/>
      <c r="JNX10" s="876"/>
      <c r="JNY10" s="876"/>
      <c r="JNZ10" s="876"/>
      <c r="JOA10" s="876"/>
      <c r="JOB10" s="876"/>
      <c r="JOC10" s="876"/>
      <c r="JOD10" s="877"/>
      <c r="JOE10" s="876"/>
      <c r="JOF10" s="876"/>
      <c r="JOG10" s="876"/>
      <c r="JOH10" s="876"/>
      <c r="JOI10" s="876"/>
      <c r="JOJ10" s="876"/>
      <c r="JOK10" s="877"/>
      <c r="JOL10" s="876"/>
      <c r="JOM10" s="876"/>
      <c r="JON10" s="876"/>
      <c r="JOO10" s="876"/>
      <c r="JOP10" s="876"/>
      <c r="JOQ10" s="876"/>
      <c r="JOR10" s="877"/>
      <c r="JOS10" s="876"/>
      <c r="JOT10" s="876"/>
      <c r="JOU10" s="876"/>
      <c r="JOV10" s="876"/>
      <c r="JOW10" s="876"/>
      <c r="JOX10" s="876"/>
      <c r="JOY10" s="877"/>
      <c r="JOZ10" s="876"/>
      <c r="JPA10" s="876"/>
      <c r="JPB10" s="876"/>
      <c r="JPC10" s="876"/>
      <c r="JPD10" s="876"/>
      <c r="JPE10" s="876"/>
      <c r="JPF10" s="877"/>
      <c r="JPG10" s="876"/>
      <c r="JPH10" s="876"/>
      <c r="JPI10" s="876"/>
      <c r="JPJ10" s="876"/>
      <c r="JPK10" s="876"/>
      <c r="JPL10" s="876"/>
      <c r="JPM10" s="877"/>
      <c r="JPN10" s="876"/>
      <c r="JPO10" s="876"/>
      <c r="JPP10" s="876"/>
      <c r="JPQ10" s="876"/>
      <c r="JPR10" s="876"/>
      <c r="JPS10" s="876"/>
      <c r="JPT10" s="877"/>
      <c r="JPU10" s="876"/>
      <c r="JPV10" s="876"/>
      <c r="JPW10" s="876"/>
      <c r="JPX10" s="876"/>
      <c r="JPY10" s="876"/>
      <c r="JPZ10" s="876"/>
      <c r="JQA10" s="877"/>
      <c r="JQB10" s="876"/>
      <c r="JQC10" s="876"/>
      <c r="JQD10" s="876"/>
      <c r="JQE10" s="876"/>
      <c r="JQF10" s="876"/>
      <c r="JQG10" s="876"/>
      <c r="JQH10" s="877"/>
      <c r="JQI10" s="876"/>
      <c r="JQJ10" s="876"/>
      <c r="JQK10" s="876"/>
      <c r="JQL10" s="876"/>
      <c r="JQM10" s="876"/>
      <c r="JQN10" s="876"/>
      <c r="JQO10" s="877"/>
      <c r="JQP10" s="876"/>
      <c r="JQQ10" s="876"/>
      <c r="JQR10" s="876"/>
      <c r="JQS10" s="876"/>
      <c r="JQT10" s="876"/>
      <c r="JQU10" s="876"/>
      <c r="JQV10" s="877"/>
      <c r="JQW10" s="876"/>
      <c r="JQX10" s="876"/>
      <c r="JQY10" s="876"/>
      <c r="JQZ10" s="876"/>
      <c r="JRA10" s="876"/>
      <c r="JRB10" s="876"/>
      <c r="JRC10" s="877"/>
      <c r="JRD10" s="876"/>
      <c r="JRE10" s="876"/>
      <c r="JRF10" s="876"/>
      <c r="JRG10" s="876"/>
      <c r="JRH10" s="876"/>
      <c r="JRI10" s="876"/>
      <c r="JRJ10" s="877"/>
      <c r="JRK10" s="876"/>
      <c r="JRL10" s="876"/>
      <c r="JRM10" s="876"/>
      <c r="JRN10" s="876"/>
      <c r="JRO10" s="876"/>
      <c r="JRP10" s="876"/>
      <c r="JRQ10" s="877"/>
      <c r="JRR10" s="876"/>
      <c r="JRS10" s="876"/>
      <c r="JRT10" s="876"/>
      <c r="JRU10" s="876"/>
      <c r="JRV10" s="876"/>
      <c r="JRW10" s="876"/>
      <c r="JRX10" s="877"/>
      <c r="JRY10" s="876"/>
      <c r="JRZ10" s="876"/>
      <c r="JSA10" s="876"/>
      <c r="JSB10" s="876"/>
      <c r="JSC10" s="876"/>
      <c r="JSD10" s="876"/>
      <c r="JSE10" s="877"/>
      <c r="JSF10" s="876"/>
      <c r="JSG10" s="876"/>
      <c r="JSH10" s="876"/>
      <c r="JSI10" s="876"/>
      <c r="JSJ10" s="876"/>
      <c r="JSK10" s="876"/>
      <c r="JSL10" s="877"/>
      <c r="JSM10" s="876"/>
      <c r="JSN10" s="876"/>
      <c r="JSO10" s="876"/>
      <c r="JSP10" s="876"/>
      <c r="JSQ10" s="876"/>
      <c r="JSR10" s="876"/>
      <c r="JSS10" s="877"/>
      <c r="JST10" s="876"/>
      <c r="JSU10" s="876"/>
      <c r="JSV10" s="876"/>
      <c r="JSW10" s="876"/>
      <c r="JSX10" s="876"/>
      <c r="JSY10" s="876"/>
      <c r="JSZ10" s="877"/>
      <c r="JTA10" s="876"/>
      <c r="JTB10" s="876"/>
      <c r="JTC10" s="876"/>
      <c r="JTD10" s="876"/>
      <c r="JTE10" s="876"/>
      <c r="JTF10" s="876"/>
      <c r="JTG10" s="877"/>
      <c r="JTH10" s="876"/>
      <c r="JTI10" s="876"/>
      <c r="JTJ10" s="876"/>
      <c r="JTK10" s="876"/>
      <c r="JTL10" s="876"/>
      <c r="JTM10" s="876"/>
      <c r="JTN10" s="877"/>
      <c r="JTO10" s="876"/>
      <c r="JTP10" s="876"/>
      <c r="JTQ10" s="876"/>
      <c r="JTR10" s="876"/>
      <c r="JTS10" s="876"/>
      <c r="JTT10" s="876"/>
      <c r="JTU10" s="877"/>
      <c r="JTV10" s="876"/>
      <c r="JTW10" s="876"/>
      <c r="JTX10" s="876"/>
      <c r="JTY10" s="876"/>
      <c r="JTZ10" s="876"/>
      <c r="JUA10" s="876"/>
      <c r="JUB10" s="877"/>
      <c r="JUC10" s="876"/>
      <c r="JUD10" s="876"/>
      <c r="JUE10" s="876"/>
      <c r="JUF10" s="876"/>
      <c r="JUG10" s="876"/>
      <c r="JUH10" s="876"/>
      <c r="JUI10" s="877"/>
      <c r="JUJ10" s="876"/>
      <c r="JUK10" s="876"/>
      <c r="JUL10" s="876"/>
      <c r="JUM10" s="876"/>
      <c r="JUN10" s="876"/>
      <c r="JUO10" s="876"/>
      <c r="JUP10" s="877"/>
      <c r="JUQ10" s="876"/>
      <c r="JUR10" s="876"/>
      <c r="JUS10" s="876"/>
      <c r="JUT10" s="876"/>
      <c r="JUU10" s="876"/>
      <c r="JUV10" s="876"/>
      <c r="JUW10" s="877"/>
      <c r="JUX10" s="876"/>
      <c r="JUY10" s="876"/>
      <c r="JUZ10" s="876"/>
      <c r="JVA10" s="876"/>
      <c r="JVB10" s="876"/>
      <c r="JVC10" s="876"/>
      <c r="JVD10" s="877"/>
      <c r="JVE10" s="876"/>
      <c r="JVF10" s="876"/>
      <c r="JVG10" s="876"/>
      <c r="JVH10" s="876"/>
      <c r="JVI10" s="876"/>
      <c r="JVJ10" s="876"/>
      <c r="JVK10" s="877"/>
      <c r="JVL10" s="876"/>
      <c r="JVM10" s="876"/>
      <c r="JVN10" s="876"/>
      <c r="JVO10" s="876"/>
      <c r="JVP10" s="876"/>
      <c r="JVQ10" s="876"/>
      <c r="JVR10" s="877"/>
      <c r="JVS10" s="876"/>
      <c r="JVT10" s="876"/>
      <c r="JVU10" s="876"/>
      <c r="JVV10" s="876"/>
      <c r="JVW10" s="876"/>
      <c r="JVX10" s="876"/>
      <c r="JVY10" s="877"/>
      <c r="JVZ10" s="876"/>
      <c r="JWA10" s="876"/>
      <c r="JWB10" s="876"/>
      <c r="JWC10" s="876"/>
      <c r="JWD10" s="876"/>
      <c r="JWE10" s="876"/>
      <c r="JWF10" s="877"/>
      <c r="JWG10" s="876"/>
      <c r="JWH10" s="876"/>
      <c r="JWI10" s="876"/>
      <c r="JWJ10" s="876"/>
      <c r="JWK10" s="876"/>
      <c r="JWL10" s="876"/>
      <c r="JWM10" s="877"/>
      <c r="JWN10" s="876"/>
      <c r="JWO10" s="876"/>
      <c r="JWP10" s="876"/>
      <c r="JWQ10" s="876"/>
      <c r="JWR10" s="876"/>
      <c r="JWS10" s="876"/>
      <c r="JWT10" s="877"/>
      <c r="JWU10" s="876"/>
      <c r="JWV10" s="876"/>
      <c r="JWW10" s="876"/>
      <c r="JWX10" s="876"/>
      <c r="JWY10" s="876"/>
      <c r="JWZ10" s="876"/>
      <c r="JXA10" s="877"/>
      <c r="JXB10" s="876"/>
      <c r="JXC10" s="876"/>
      <c r="JXD10" s="876"/>
      <c r="JXE10" s="876"/>
      <c r="JXF10" s="876"/>
      <c r="JXG10" s="876"/>
      <c r="JXH10" s="877"/>
      <c r="JXI10" s="876"/>
      <c r="JXJ10" s="876"/>
      <c r="JXK10" s="876"/>
      <c r="JXL10" s="876"/>
      <c r="JXM10" s="876"/>
      <c r="JXN10" s="876"/>
      <c r="JXO10" s="877"/>
      <c r="JXP10" s="876"/>
      <c r="JXQ10" s="876"/>
      <c r="JXR10" s="876"/>
      <c r="JXS10" s="876"/>
      <c r="JXT10" s="876"/>
      <c r="JXU10" s="876"/>
      <c r="JXV10" s="877"/>
      <c r="JXW10" s="876"/>
      <c r="JXX10" s="876"/>
      <c r="JXY10" s="876"/>
      <c r="JXZ10" s="876"/>
      <c r="JYA10" s="876"/>
      <c r="JYB10" s="876"/>
      <c r="JYC10" s="877"/>
      <c r="JYD10" s="876"/>
      <c r="JYE10" s="876"/>
      <c r="JYF10" s="876"/>
      <c r="JYG10" s="876"/>
      <c r="JYH10" s="876"/>
      <c r="JYI10" s="876"/>
      <c r="JYJ10" s="877"/>
      <c r="JYK10" s="876"/>
      <c r="JYL10" s="876"/>
      <c r="JYM10" s="876"/>
      <c r="JYN10" s="876"/>
      <c r="JYO10" s="876"/>
      <c r="JYP10" s="876"/>
      <c r="JYQ10" s="877"/>
      <c r="JYR10" s="876"/>
      <c r="JYS10" s="876"/>
      <c r="JYT10" s="876"/>
      <c r="JYU10" s="876"/>
      <c r="JYV10" s="876"/>
      <c r="JYW10" s="876"/>
      <c r="JYX10" s="877"/>
      <c r="JYY10" s="876"/>
      <c r="JYZ10" s="876"/>
      <c r="JZA10" s="876"/>
      <c r="JZB10" s="876"/>
      <c r="JZC10" s="876"/>
      <c r="JZD10" s="876"/>
      <c r="JZE10" s="877"/>
      <c r="JZF10" s="876"/>
      <c r="JZG10" s="876"/>
      <c r="JZH10" s="876"/>
      <c r="JZI10" s="876"/>
      <c r="JZJ10" s="876"/>
      <c r="JZK10" s="876"/>
      <c r="JZL10" s="877"/>
      <c r="JZM10" s="876"/>
      <c r="JZN10" s="876"/>
      <c r="JZO10" s="876"/>
      <c r="JZP10" s="876"/>
      <c r="JZQ10" s="876"/>
      <c r="JZR10" s="876"/>
      <c r="JZS10" s="877"/>
      <c r="JZT10" s="876"/>
      <c r="JZU10" s="876"/>
      <c r="JZV10" s="876"/>
      <c r="JZW10" s="876"/>
      <c r="JZX10" s="876"/>
      <c r="JZY10" s="876"/>
      <c r="JZZ10" s="877"/>
      <c r="KAA10" s="876"/>
      <c r="KAB10" s="876"/>
      <c r="KAC10" s="876"/>
      <c r="KAD10" s="876"/>
      <c r="KAE10" s="876"/>
      <c r="KAF10" s="876"/>
      <c r="KAG10" s="877"/>
      <c r="KAH10" s="876"/>
      <c r="KAI10" s="876"/>
      <c r="KAJ10" s="876"/>
      <c r="KAK10" s="876"/>
      <c r="KAL10" s="876"/>
      <c r="KAM10" s="876"/>
      <c r="KAN10" s="877"/>
      <c r="KAO10" s="876"/>
      <c r="KAP10" s="876"/>
      <c r="KAQ10" s="876"/>
      <c r="KAR10" s="876"/>
      <c r="KAS10" s="876"/>
      <c r="KAT10" s="876"/>
      <c r="KAU10" s="877"/>
      <c r="KAV10" s="876"/>
      <c r="KAW10" s="876"/>
      <c r="KAX10" s="876"/>
      <c r="KAY10" s="876"/>
      <c r="KAZ10" s="876"/>
      <c r="KBA10" s="876"/>
      <c r="KBB10" s="877"/>
      <c r="KBC10" s="876"/>
      <c r="KBD10" s="876"/>
      <c r="KBE10" s="876"/>
      <c r="KBF10" s="876"/>
      <c r="KBG10" s="876"/>
      <c r="KBH10" s="876"/>
      <c r="KBI10" s="877"/>
      <c r="KBJ10" s="876"/>
      <c r="KBK10" s="876"/>
      <c r="KBL10" s="876"/>
      <c r="KBM10" s="876"/>
      <c r="KBN10" s="876"/>
      <c r="KBO10" s="876"/>
      <c r="KBP10" s="877"/>
      <c r="KBQ10" s="876"/>
      <c r="KBR10" s="876"/>
      <c r="KBS10" s="876"/>
      <c r="KBT10" s="876"/>
      <c r="KBU10" s="876"/>
      <c r="KBV10" s="876"/>
      <c r="KBW10" s="877"/>
      <c r="KBX10" s="876"/>
      <c r="KBY10" s="876"/>
      <c r="KBZ10" s="876"/>
      <c r="KCA10" s="876"/>
      <c r="KCB10" s="876"/>
      <c r="KCC10" s="876"/>
      <c r="KCD10" s="877"/>
      <c r="KCE10" s="876"/>
      <c r="KCF10" s="876"/>
      <c r="KCG10" s="876"/>
      <c r="KCH10" s="876"/>
      <c r="KCI10" s="876"/>
      <c r="KCJ10" s="876"/>
      <c r="KCK10" s="877"/>
      <c r="KCL10" s="876"/>
      <c r="KCM10" s="876"/>
      <c r="KCN10" s="876"/>
      <c r="KCO10" s="876"/>
      <c r="KCP10" s="876"/>
      <c r="KCQ10" s="876"/>
      <c r="KCR10" s="877"/>
      <c r="KCS10" s="876"/>
      <c r="KCT10" s="876"/>
      <c r="KCU10" s="876"/>
      <c r="KCV10" s="876"/>
      <c r="KCW10" s="876"/>
      <c r="KCX10" s="876"/>
      <c r="KCY10" s="877"/>
      <c r="KCZ10" s="876"/>
      <c r="KDA10" s="876"/>
      <c r="KDB10" s="876"/>
      <c r="KDC10" s="876"/>
      <c r="KDD10" s="876"/>
      <c r="KDE10" s="876"/>
      <c r="KDF10" s="877"/>
      <c r="KDG10" s="876"/>
      <c r="KDH10" s="876"/>
      <c r="KDI10" s="876"/>
      <c r="KDJ10" s="876"/>
      <c r="KDK10" s="876"/>
      <c r="KDL10" s="876"/>
      <c r="KDM10" s="877"/>
      <c r="KDN10" s="876"/>
      <c r="KDO10" s="876"/>
      <c r="KDP10" s="876"/>
      <c r="KDQ10" s="876"/>
      <c r="KDR10" s="876"/>
      <c r="KDS10" s="876"/>
      <c r="KDT10" s="877"/>
      <c r="KDU10" s="876"/>
      <c r="KDV10" s="876"/>
      <c r="KDW10" s="876"/>
      <c r="KDX10" s="876"/>
      <c r="KDY10" s="876"/>
      <c r="KDZ10" s="876"/>
      <c r="KEA10" s="877"/>
      <c r="KEB10" s="876"/>
      <c r="KEC10" s="876"/>
      <c r="KED10" s="876"/>
      <c r="KEE10" s="876"/>
      <c r="KEF10" s="876"/>
      <c r="KEG10" s="876"/>
      <c r="KEH10" s="877"/>
      <c r="KEI10" s="876"/>
      <c r="KEJ10" s="876"/>
      <c r="KEK10" s="876"/>
      <c r="KEL10" s="876"/>
      <c r="KEM10" s="876"/>
      <c r="KEN10" s="876"/>
      <c r="KEO10" s="877"/>
      <c r="KEP10" s="876"/>
      <c r="KEQ10" s="876"/>
      <c r="KER10" s="876"/>
      <c r="KES10" s="876"/>
      <c r="KET10" s="876"/>
      <c r="KEU10" s="876"/>
      <c r="KEV10" s="877"/>
      <c r="KEW10" s="876"/>
      <c r="KEX10" s="876"/>
      <c r="KEY10" s="876"/>
      <c r="KEZ10" s="876"/>
      <c r="KFA10" s="876"/>
      <c r="KFB10" s="876"/>
      <c r="KFC10" s="877"/>
      <c r="KFD10" s="876"/>
      <c r="KFE10" s="876"/>
      <c r="KFF10" s="876"/>
      <c r="KFG10" s="876"/>
      <c r="KFH10" s="876"/>
      <c r="KFI10" s="876"/>
      <c r="KFJ10" s="877"/>
      <c r="KFK10" s="876"/>
      <c r="KFL10" s="876"/>
      <c r="KFM10" s="876"/>
      <c r="KFN10" s="876"/>
      <c r="KFO10" s="876"/>
      <c r="KFP10" s="876"/>
      <c r="KFQ10" s="877"/>
      <c r="KFR10" s="876"/>
      <c r="KFS10" s="876"/>
      <c r="KFT10" s="876"/>
      <c r="KFU10" s="876"/>
      <c r="KFV10" s="876"/>
      <c r="KFW10" s="876"/>
      <c r="KFX10" s="877"/>
      <c r="KFY10" s="876"/>
      <c r="KFZ10" s="876"/>
      <c r="KGA10" s="876"/>
      <c r="KGB10" s="876"/>
      <c r="KGC10" s="876"/>
      <c r="KGD10" s="876"/>
      <c r="KGE10" s="877"/>
      <c r="KGF10" s="876"/>
      <c r="KGG10" s="876"/>
      <c r="KGH10" s="876"/>
      <c r="KGI10" s="876"/>
      <c r="KGJ10" s="876"/>
      <c r="KGK10" s="876"/>
      <c r="KGL10" s="877"/>
      <c r="KGM10" s="876"/>
      <c r="KGN10" s="876"/>
      <c r="KGO10" s="876"/>
      <c r="KGP10" s="876"/>
      <c r="KGQ10" s="876"/>
      <c r="KGR10" s="876"/>
      <c r="KGS10" s="877"/>
      <c r="KGT10" s="876"/>
      <c r="KGU10" s="876"/>
      <c r="KGV10" s="876"/>
      <c r="KGW10" s="876"/>
      <c r="KGX10" s="876"/>
      <c r="KGY10" s="876"/>
      <c r="KGZ10" s="877"/>
      <c r="KHA10" s="876"/>
      <c r="KHB10" s="876"/>
      <c r="KHC10" s="876"/>
      <c r="KHD10" s="876"/>
      <c r="KHE10" s="876"/>
      <c r="KHF10" s="876"/>
      <c r="KHG10" s="877"/>
      <c r="KHH10" s="876"/>
      <c r="KHI10" s="876"/>
      <c r="KHJ10" s="876"/>
      <c r="KHK10" s="876"/>
      <c r="KHL10" s="876"/>
      <c r="KHM10" s="876"/>
      <c r="KHN10" s="877"/>
      <c r="KHO10" s="876"/>
      <c r="KHP10" s="876"/>
      <c r="KHQ10" s="876"/>
      <c r="KHR10" s="876"/>
      <c r="KHS10" s="876"/>
      <c r="KHT10" s="876"/>
      <c r="KHU10" s="877"/>
      <c r="KHV10" s="876"/>
      <c r="KHW10" s="876"/>
      <c r="KHX10" s="876"/>
      <c r="KHY10" s="876"/>
      <c r="KHZ10" s="876"/>
      <c r="KIA10" s="876"/>
      <c r="KIB10" s="877"/>
      <c r="KIC10" s="876"/>
      <c r="KID10" s="876"/>
      <c r="KIE10" s="876"/>
      <c r="KIF10" s="876"/>
      <c r="KIG10" s="876"/>
      <c r="KIH10" s="876"/>
      <c r="KII10" s="877"/>
      <c r="KIJ10" s="876"/>
      <c r="KIK10" s="876"/>
      <c r="KIL10" s="876"/>
      <c r="KIM10" s="876"/>
      <c r="KIN10" s="876"/>
      <c r="KIO10" s="876"/>
      <c r="KIP10" s="877"/>
      <c r="KIQ10" s="876"/>
      <c r="KIR10" s="876"/>
      <c r="KIS10" s="876"/>
      <c r="KIT10" s="876"/>
      <c r="KIU10" s="876"/>
      <c r="KIV10" s="876"/>
      <c r="KIW10" s="877"/>
      <c r="KIX10" s="876"/>
      <c r="KIY10" s="876"/>
      <c r="KIZ10" s="876"/>
      <c r="KJA10" s="876"/>
      <c r="KJB10" s="876"/>
      <c r="KJC10" s="876"/>
      <c r="KJD10" s="877"/>
      <c r="KJE10" s="876"/>
      <c r="KJF10" s="876"/>
      <c r="KJG10" s="876"/>
      <c r="KJH10" s="876"/>
      <c r="KJI10" s="876"/>
      <c r="KJJ10" s="876"/>
      <c r="KJK10" s="877"/>
      <c r="KJL10" s="876"/>
      <c r="KJM10" s="876"/>
      <c r="KJN10" s="876"/>
      <c r="KJO10" s="876"/>
      <c r="KJP10" s="876"/>
      <c r="KJQ10" s="876"/>
      <c r="KJR10" s="877"/>
      <c r="KJS10" s="876"/>
      <c r="KJT10" s="876"/>
      <c r="KJU10" s="876"/>
      <c r="KJV10" s="876"/>
      <c r="KJW10" s="876"/>
      <c r="KJX10" s="876"/>
      <c r="KJY10" s="877"/>
      <c r="KJZ10" s="876"/>
      <c r="KKA10" s="876"/>
      <c r="KKB10" s="876"/>
      <c r="KKC10" s="876"/>
      <c r="KKD10" s="876"/>
      <c r="KKE10" s="876"/>
      <c r="KKF10" s="877"/>
      <c r="KKG10" s="876"/>
      <c r="KKH10" s="876"/>
      <c r="KKI10" s="876"/>
      <c r="KKJ10" s="876"/>
      <c r="KKK10" s="876"/>
      <c r="KKL10" s="876"/>
      <c r="KKM10" s="877"/>
      <c r="KKN10" s="876"/>
      <c r="KKO10" s="876"/>
      <c r="KKP10" s="876"/>
      <c r="KKQ10" s="876"/>
      <c r="KKR10" s="876"/>
      <c r="KKS10" s="876"/>
      <c r="KKT10" s="877"/>
      <c r="KKU10" s="876"/>
      <c r="KKV10" s="876"/>
      <c r="KKW10" s="876"/>
      <c r="KKX10" s="876"/>
      <c r="KKY10" s="876"/>
      <c r="KKZ10" s="876"/>
      <c r="KLA10" s="877"/>
      <c r="KLB10" s="876"/>
      <c r="KLC10" s="876"/>
      <c r="KLD10" s="876"/>
      <c r="KLE10" s="876"/>
      <c r="KLF10" s="876"/>
      <c r="KLG10" s="876"/>
      <c r="KLH10" s="877"/>
      <c r="KLI10" s="876"/>
      <c r="KLJ10" s="876"/>
      <c r="KLK10" s="876"/>
      <c r="KLL10" s="876"/>
      <c r="KLM10" s="876"/>
      <c r="KLN10" s="876"/>
      <c r="KLO10" s="877"/>
      <c r="KLP10" s="876"/>
      <c r="KLQ10" s="876"/>
      <c r="KLR10" s="876"/>
      <c r="KLS10" s="876"/>
      <c r="KLT10" s="876"/>
      <c r="KLU10" s="876"/>
      <c r="KLV10" s="877"/>
      <c r="KLW10" s="876"/>
      <c r="KLX10" s="876"/>
      <c r="KLY10" s="876"/>
      <c r="KLZ10" s="876"/>
      <c r="KMA10" s="876"/>
      <c r="KMB10" s="876"/>
      <c r="KMC10" s="877"/>
      <c r="KMD10" s="876"/>
      <c r="KME10" s="876"/>
      <c r="KMF10" s="876"/>
      <c r="KMG10" s="876"/>
      <c r="KMH10" s="876"/>
      <c r="KMI10" s="876"/>
      <c r="KMJ10" s="877"/>
      <c r="KMK10" s="876"/>
      <c r="KML10" s="876"/>
      <c r="KMM10" s="876"/>
      <c r="KMN10" s="876"/>
      <c r="KMO10" s="876"/>
      <c r="KMP10" s="876"/>
      <c r="KMQ10" s="877"/>
      <c r="KMR10" s="876"/>
      <c r="KMS10" s="876"/>
      <c r="KMT10" s="876"/>
      <c r="KMU10" s="876"/>
      <c r="KMV10" s="876"/>
      <c r="KMW10" s="876"/>
      <c r="KMX10" s="877"/>
      <c r="KMY10" s="876"/>
      <c r="KMZ10" s="876"/>
      <c r="KNA10" s="876"/>
      <c r="KNB10" s="876"/>
      <c r="KNC10" s="876"/>
      <c r="KND10" s="876"/>
      <c r="KNE10" s="877"/>
      <c r="KNF10" s="876"/>
      <c r="KNG10" s="876"/>
      <c r="KNH10" s="876"/>
      <c r="KNI10" s="876"/>
      <c r="KNJ10" s="876"/>
      <c r="KNK10" s="876"/>
      <c r="KNL10" s="877"/>
      <c r="KNM10" s="876"/>
      <c r="KNN10" s="876"/>
      <c r="KNO10" s="876"/>
      <c r="KNP10" s="876"/>
      <c r="KNQ10" s="876"/>
      <c r="KNR10" s="876"/>
      <c r="KNS10" s="877"/>
      <c r="KNT10" s="876"/>
      <c r="KNU10" s="876"/>
      <c r="KNV10" s="876"/>
      <c r="KNW10" s="876"/>
      <c r="KNX10" s="876"/>
      <c r="KNY10" s="876"/>
      <c r="KNZ10" s="877"/>
      <c r="KOA10" s="876"/>
      <c r="KOB10" s="876"/>
      <c r="KOC10" s="876"/>
      <c r="KOD10" s="876"/>
      <c r="KOE10" s="876"/>
      <c r="KOF10" s="876"/>
      <c r="KOG10" s="877"/>
      <c r="KOH10" s="876"/>
      <c r="KOI10" s="876"/>
      <c r="KOJ10" s="876"/>
      <c r="KOK10" s="876"/>
      <c r="KOL10" s="876"/>
      <c r="KOM10" s="876"/>
      <c r="KON10" s="877"/>
      <c r="KOO10" s="876"/>
      <c r="KOP10" s="876"/>
      <c r="KOQ10" s="876"/>
      <c r="KOR10" s="876"/>
      <c r="KOS10" s="876"/>
      <c r="KOT10" s="876"/>
      <c r="KOU10" s="877"/>
      <c r="KOV10" s="876"/>
      <c r="KOW10" s="876"/>
      <c r="KOX10" s="876"/>
      <c r="KOY10" s="876"/>
      <c r="KOZ10" s="876"/>
      <c r="KPA10" s="876"/>
      <c r="KPB10" s="877"/>
      <c r="KPC10" s="876"/>
      <c r="KPD10" s="876"/>
      <c r="KPE10" s="876"/>
      <c r="KPF10" s="876"/>
      <c r="KPG10" s="876"/>
      <c r="KPH10" s="876"/>
      <c r="KPI10" s="877"/>
      <c r="KPJ10" s="876"/>
      <c r="KPK10" s="876"/>
      <c r="KPL10" s="876"/>
      <c r="KPM10" s="876"/>
      <c r="KPN10" s="876"/>
      <c r="KPO10" s="876"/>
      <c r="KPP10" s="877"/>
      <c r="KPQ10" s="876"/>
      <c r="KPR10" s="876"/>
      <c r="KPS10" s="876"/>
      <c r="KPT10" s="876"/>
      <c r="KPU10" s="876"/>
      <c r="KPV10" s="876"/>
      <c r="KPW10" s="877"/>
      <c r="KPX10" s="876"/>
      <c r="KPY10" s="876"/>
      <c r="KPZ10" s="876"/>
      <c r="KQA10" s="876"/>
      <c r="KQB10" s="876"/>
      <c r="KQC10" s="876"/>
      <c r="KQD10" s="877"/>
      <c r="KQE10" s="876"/>
      <c r="KQF10" s="876"/>
      <c r="KQG10" s="876"/>
      <c r="KQH10" s="876"/>
      <c r="KQI10" s="876"/>
      <c r="KQJ10" s="876"/>
      <c r="KQK10" s="877"/>
      <c r="KQL10" s="876"/>
      <c r="KQM10" s="876"/>
      <c r="KQN10" s="876"/>
      <c r="KQO10" s="876"/>
      <c r="KQP10" s="876"/>
      <c r="KQQ10" s="876"/>
      <c r="KQR10" s="877"/>
      <c r="KQS10" s="876"/>
      <c r="KQT10" s="876"/>
      <c r="KQU10" s="876"/>
      <c r="KQV10" s="876"/>
      <c r="KQW10" s="876"/>
      <c r="KQX10" s="876"/>
      <c r="KQY10" s="877"/>
      <c r="KQZ10" s="876"/>
      <c r="KRA10" s="876"/>
      <c r="KRB10" s="876"/>
      <c r="KRC10" s="876"/>
      <c r="KRD10" s="876"/>
      <c r="KRE10" s="876"/>
      <c r="KRF10" s="877"/>
      <c r="KRG10" s="876"/>
      <c r="KRH10" s="876"/>
      <c r="KRI10" s="876"/>
      <c r="KRJ10" s="876"/>
      <c r="KRK10" s="876"/>
      <c r="KRL10" s="876"/>
      <c r="KRM10" s="877"/>
      <c r="KRN10" s="876"/>
      <c r="KRO10" s="876"/>
      <c r="KRP10" s="876"/>
      <c r="KRQ10" s="876"/>
      <c r="KRR10" s="876"/>
      <c r="KRS10" s="876"/>
      <c r="KRT10" s="877"/>
      <c r="KRU10" s="876"/>
      <c r="KRV10" s="876"/>
      <c r="KRW10" s="876"/>
      <c r="KRX10" s="876"/>
      <c r="KRY10" s="876"/>
      <c r="KRZ10" s="876"/>
      <c r="KSA10" s="877"/>
      <c r="KSB10" s="876"/>
      <c r="KSC10" s="876"/>
      <c r="KSD10" s="876"/>
      <c r="KSE10" s="876"/>
      <c r="KSF10" s="876"/>
      <c r="KSG10" s="876"/>
      <c r="KSH10" s="877"/>
      <c r="KSI10" s="876"/>
      <c r="KSJ10" s="876"/>
      <c r="KSK10" s="876"/>
      <c r="KSL10" s="876"/>
      <c r="KSM10" s="876"/>
      <c r="KSN10" s="876"/>
      <c r="KSO10" s="877"/>
      <c r="KSP10" s="876"/>
      <c r="KSQ10" s="876"/>
      <c r="KSR10" s="876"/>
      <c r="KSS10" s="876"/>
      <c r="KST10" s="876"/>
      <c r="KSU10" s="876"/>
      <c r="KSV10" s="877"/>
      <c r="KSW10" s="876"/>
      <c r="KSX10" s="876"/>
      <c r="KSY10" s="876"/>
      <c r="KSZ10" s="876"/>
      <c r="KTA10" s="876"/>
      <c r="KTB10" s="876"/>
      <c r="KTC10" s="877"/>
      <c r="KTD10" s="876"/>
      <c r="KTE10" s="876"/>
      <c r="KTF10" s="876"/>
      <c r="KTG10" s="876"/>
      <c r="KTH10" s="876"/>
      <c r="KTI10" s="876"/>
      <c r="KTJ10" s="877"/>
      <c r="KTK10" s="876"/>
      <c r="KTL10" s="876"/>
      <c r="KTM10" s="876"/>
      <c r="KTN10" s="876"/>
      <c r="KTO10" s="876"/>
      <c r="KTP10" s="876"/>
      <c r="KTQ10" s="877"/>
      <c r="KTR10" s="876"/>
      <c r="KTS10" s="876"/>
      <c r="KTT10" s="876"/>
      <c r="KTU10" s="876"/>
      <c r="KTV10" s="876"/>
      <c r="KTW10" s="876"/>
      <c r="KTX10" s="877"/>
      <c r="KTY10" s="876"/>
      <c r="KTZ10" s="876"/>
      <c r="KUA10" s="876"/>
      <c r="KUB10" s="876"/>
      <c r="KUC10" s="876"/>
      <c r="KUD10" s="876"/>
      <c r="KUE10" s="877"/>
      <c r="KUF10" s="876"/>
      <c r="KUG10" s="876"/>
      <c r="KUH10" s="876"/>
      <c r="KUI10" s="876"/>
      <c r="KUJ10" s="876"/>
      <c r="KUK10" s="876"/>
      <c r="KUL10" s="877"/>
      <c r="KUM10" s="876"/>
      <c r="KUN10" s="876"/>
      <c r="KUO10" s="876"/>
      <c r="KUP10" s="876"/>
      <c r="KUQ10" s="876"/>
      <c r="KUR10" s="876"/>
      <c r="KUS10" s="877"/>
      <c r="KUT10" s="876"/>
      <c r="KUU10" s="876"/>
      <c r="KUV10" s="876"/>
      <c r="KUW10" s="876"/>
      <c r="KUX10" s="876"/>
      <c r="KUY10" s="876"/>
      <c r="KUZ10" s="877"/>
      <c r="KVA10" s="876"/>
      <c r="KVB10" s="876"/>
      <c r="KVC10" s="876"/>
      <c r="KVD10" s="876"/>
      <c r="KVE10" s="876"/>
      <c r="KVF10" s="876"/>
      <c r="KVG10" s="877"/>
      <c r="KVH10" s="876"/>
      <c r="KVI10" s="876"/>
      <c r="KVJ10" s="876"/>
      <c r="KVK10" s="876"/>
      <c r="KVL10" s="876"/>
      <c r="KVM10" s="876"/>
      <c r="KVN10" s="877"/>
      <c r="KVO10" s="876"/>
      <c r="KVP10" s="876"/>
      <c r="KVQ10" s="876"/>
      <c r="KVR10" s="876"/>
      <c r="KVS10" s="876"/>
      <c r="KVT10" s="876"/>
      <c r="KVU10" s="877"/>
      <c r="KVV10" s="876"/>
      <c r="KVW10" s="876"/>
      <c r="KVX10" s="876"/>
      <c r="KVY10" s="876"/>
      <c r="KVZ10" s="876"/>
      <c r="KWA10" s="876"/>
      <c r="KWB10" s="877"/>
      <c r="KWC10" s="876"/>
      <c r="KWD10" s="876"/>
      <c r="KWE10" s="876"/>
      <c r="KWF10" s="876"/>
      <c r="KWG10" s="876"/>
      <c r="KWH10" s="876"/>
      <c r="KWI10" s="877"/>
      <c r="KWJ10" s="876"/>
      <c r="KWK10" s="876"/>
      <c r="KWL10" s="876"/>
      <c r="KWM10" s="876"/>
      <c r="KWN10" s="876"/>
      <c r="KWO10" s="876"/>
      <c r="KWP10" s="877"/>
      <c r="KWQ10" s="876"/>
      <c r="KWR10" s="876"/>
      <c r="KWS10" s="876"/>
      <c r="KWT10" s="876"/>
      <c r="KWU10" s="876"/>
      <c r="KWV10" s="876"/>
      <c r="KWW10" s="877"/>
      <c r="KWX10" s="876"/>
      <c r="KWY10" s="876"/>
      <c r="KWZ10" s="876"/>
      <c r="KXA10" s="876"/>
      <c r="KXB10" s="876"/>
      <c r="KXC10" s="876"/>
      <c r="KXD10" s="877"/>
      <c r="KXE10" s="876"/>
      <c r="KXF10" s="876"/>
      <c r="KXG10" s="876"/>
      <c r="KXH10" s="876"/>
      <c r="KXI10" s="876"/>
      <c r="KXJ10" s="876"/>
      <c r="KXK10" s="877"/>
      <c r="KXL10" s="876"/>
      <c r="KXM10" s="876"/>
      <c r="KXN10" s="876"/>
      <c r="KXO10" s="876"/>
      <c r="KXP10" s="876"/>
      <c r="KXQ10" s="876"/>
      <c r="KXR10" s="877"/>
      <c r="KXS10" s="876"/>
      <c r="KXT10" s="876"/>
      <c r="KXU10" s="876"/>
      <c r="KXV10" s="876"/>
      <c r="KXW10" s="876"/>
      <c r="KXX10" s="876"/>
      <c r="KXY10" s="877"/>
      <c r="KXZ10" s="876"/>
      <c r="KYA10" s="876"/>
      <c r="KYB10" s="876"/>
      <c r="KYC10" s="876"/>
      <c r="KYD10" s="876"/>
      <c r="KYE10" s="876"/>
      <c r="KYF10" s="877"/>
      <c r="KYG10" s="876"/>
      <c r="KYH10" s="876"/>
      <c r="KYI10" s="876"/>
      <c r="KYJ10" s="876"/>
      <c r="KYK10" s="876"/>
      <c r="KYL10" s="876"/>
      <c r="KYM10" s="877"/>
      <c r="KYN10" s="876"/>
      <c r="KYO10" s="876"/>
      <c r="KYP10" s="876"/>
      <c r="KYQ10" s="876"/>
      <c r="KYR10" s="876"/>
      <c r="KYS10" s="876"/>
      <c r="KYT10" s="877"/>
      <c r="KYU10" s="876"/>
      <c r="KYV10" s="876"/>
      <c r="KYW10" s="876"/>
      <c r="KYX10" s="876"/>
      <c r="KYY10" s="876"/>
      <c r="KYZ10" s="876"/>
      <c r="KZA10" s="877"/>
      <c r="KZB10" s="876"/>
      <c r="KZC10" s="876"/>
      <c r="KZD10" s="876"/>
      <c r="KZE10" s="876"/>
      <c r="KZF10" s="876"/>
      <c r="KZG10" s="876"/>
      <c r="KZH10" s="877"/>
      <c r="KZI10" s="876"/>
      <c r="KZJ10" s="876"/>
      <c r="KZK10" s="876"/>
      <c r="KZL10" s="876"/>
      <c r="KZM10" s="876"/>
      <c r="KZN10" s="876"/>
      <c r="KZO10" s="877"/>
      <c r="KZP10" s="876"/>
      <c r="KZQ10" s="876"/>
      <c r="KZR10" s="876"/>
      <c r="KZS10" s="876"/>
      <c r="KZT10" s="876"/>
      <c r="KZU10" s="876"/>
      <c r="KZV10" s="877"/>
      <c r="KZW10" s="876"/>
      <c r="KZX10" s="876"/>
      <c r="KZY10" s="876"/>
      <c r="KZZ10" s="876"/>
      <c r="LAA10" s="876"/>
      <c r="LAB10" s="876"/>
      <c r="LAC10" s="877"/>
      <c r="LAD10" s="876"/>
      <c r="LAE10" s="876"/>
      <c r="LAF10" s="876"/>
      <c r="LAG10" s="876"/>
      <c r="LAH10" s="876"/>
      <c r="LAI10" s="876"/>
      <c r="LAJ10" s="877"/>
      <c r="LAK10" s="876"/>
      <c r="LAL10" s="876"/>
      <c r="LAM10" s="876"/>
      <c r="LAN10" s="876"/>
      <c r="LAO10" s="876"/>
      <c r="LAP10" s="876"/>
      <c r="LAQ10" s="877"/>
      <c r="LAR10" s="876"/>
      <c r="LAS10" s="876"/>
      <c r="LAT10" s="876"/>
      <c r="LAU10" s="876"/>
      <c r="LAV10" s="876"/>
      <c r="LAW10" s="876"/>
      <c r="LAX10" s="877"/>
      <c r="LAY10" s="876"/>
      <c r="LAZ10" s="876"/>
      <c r="LBA10" s="876"/>
      <c r="LBB10" s="876"/>
      <c r="LBC10" s="876"/>
      <c r="LBD10" s="876"/>
      <c r="LBE10" s="877"/>
      <c r="LBF10" s="876"/>
      <c r="LBG10" s="876"/>
      <c r="LBH10" s="876"/>
      <c r="LBI10" s="876"/>
      <c r="LBJ10" s="876"/>
      <c r="LBK10" s="876"/>
      <c r="LBL10" s="877"/>
      <c r="LBM10" s="876"/>
      <c r="LBN10" s="876"/>
      <c r="LBO10" s="876"/>
      <c r="LBP10" s="876"/>
      <c r="LBQ10" s="876"/>
      <c r="LBR10" s="876"/>
      <c r="LBS10" s="877"/>
      <c r="LBT10" s="876"/>
      <c r="LBU10" s="876"/>
      <c r="LBV10" s="876"/>
      <c r="LBW10" s="876"/>
      <c r="LBX10" s="876"/>
      <c r="LBY10" s="876"/>
      <c r="LBZ10" s="877"/>
      <c r="LCA10" s="876"/>
      <c r="LCB10" s="876"/>
      <c r="LCC10" s="876"/>
      <c r="LCD10" s="876"/>
      <c r="LCE10" s="876"/>
      <c r="LCF10" s="876"/>
      <c r="LCG10" s="877"/>
      <c r="LCH10" s="876"/>
      <c r="LCI10" s="876"/>
      <c r="LCJ10" s="876"/>
      <c r="LCK10" s="876"/>
      <c r="LCL10" s="876"/>
      <c r="LCM10" s="876"/>
      <c r="LCN10" s="877"/>
      <c r="LCO10" s="876"/>
      <c r="LCP10" s="876"/>
      <c r="LCQ10" s="876"/>
      <c r="LCR10" s="876"/>
      <c r="LCS10" s="876"/>
      <c r="LCT10" s="876"/>
      <c r="LCU10" s="877"/>
      <c r="LCV10" s="876"/>
      <c r="LCW10" s="876"/>
      <c r="LCX10" s="876"/>
      <c r="LCY10" s="876"/>
      <c r="LCZ10" s="876"/>
      <c r="LDA10" s="876"/>
      <c r="LDB10" s="877"/>
      <c r="LDC10" s="876"/>
      <c r="LDD10" s="876"/>
      <c r="LDE10" s="876"/>
      <c r="LDF10" s="876"/>
      <c r="LDG10" s="876"/>
      <c r="LDH10" s="876"/>
      <c r="LDI10" s="877"/>
      <c r="LDJ10" s="876"/>
      <c r="LDK10" s="876"/>
      <c r="LDL10" s="876"/>
      <c r="LDM10" s="876"/>
      <c r="LDN10" s="876"/>
      <c r="LDO10" s="876"/>
      <c r="LDP10" s="877"/>
      <c r="LDQ10" s="876"/>
      <c r="LDR10" s="876"/>
      <c r="LDS10" s="876"/>
      <c r="LDT10" s="876"/>
      <c r="LDU10" s="876"/>
      <c r="LDV10" s="876"/>
      <c r="LDW10" s="877"/>
      <c r="LDX10" s="876"/>
      <c r="LDY10" s="876"/>
      <c r="LDZ10" s="876"/>
      <c r="LEA10" s="876"/>
      <c r="LEB10" s="876"/>
      <c r="LEC10" s="876"/>
      <c r="LED10" s="877"/>
      <c r="LEE10" s="876"/>
      <c r="LEF10" s="876"/>
      <c r="LEG10" s="876"/>
      <c r="LEH10" s="876"/>
      <c r="LEI10" s="876"/>
      <c r="LEJ10" s="876"/>
      <c r="LEK10" s="877"/>
      <c r="LEL10" s="876"/>
      <c r="LEM10" s="876"/>
      <c r="LEN10" s="876"/>
      <c r="LEO10" s="876"/>
      <c r="LEP10" s="876"/>
      <c r="LEQ10" s="876"/>
      <c r="LER10" s="877"/>
      <c r="LES10" s="876"/>
      <c r="LET10" s="876"/>
      <c r="LEU10" s="876"/>
      <c r="LEV10" s="876"/>
      <c r="LEW10" s="876"/>
      <c r="LEX10" s="876"/>
      <c r="LEY10" s="877"/>
      <c r="LEZ10" s="876"/>
      <c r="LFA10" s="876"/>
      <c r="LFB10" s="876"/>
      <c r="LFC10" s="876"/>
      <c r="LFD10" s="876"/>
      <c r="LFE10" s="876"/>
      <c r="LFF10" s="877"/>
      <c r="LFG10" s="876"/>
      <c r="LFH10" s="876"/>
      <c r="LFI10" s="876"/>
      <c r="LFJ10" s="876"/>
      <c r="LFK10" s="876"/>
      <c r="LFL10" s="876"/>
      <c r="LFM10" s="877"/>
      <c r="LFN10" s="876"/>
      <c r="LFO10" s="876"/>
      <c r="LFP10" s="876"/>
      <c r="LFQ10" s="876"/>
      <c r="LFR10" s="876"/>
      <c r="LFS10" s="876"/>
      <c r="LFT10" s="877"/>
      <c r="LFU10" s="876"/>
      <c r="LFV10" s="876"/>
      <c r="LFW10" s="876"/>
      <c r="LFX10" s="876"/>
      <c r="LFY10" s="876"/>
      <c r="LFZ10" s="876"/>
      <c r="LGA10" s="877"/>
      <c r="LGB10" s="876"/>
      <c r="LGC10" s="876"/>
      <c r="LGD10" s="876"/>
      <c r="LGE10" s="876"/>
      <c r="LGF10" s="876"/>
      <c r="LGG10" s="876"/>
      <c r="LGH10" s="877"/>
      <c r="LGI10" s="876"/>
      <c r="LGJ10" s="876"/>
      <c r="LGK10" s="876"/>
      <c r="LGL10" s="876"/>
      <c r="LGM10" s="876"/>
      <c r="LGN10" s="876"/>
      <c r="LGO10" s="877"/>
      <c r="LGP10" s="876"/>
      <c r="LGQ10" s="876"/>
      <c r="LGR10" s="876"/>
      <c r="LGS10" s="876"/>
      <c r="LGT10" s="876"/>
      <c r="LGU10" s="876"/>
      <c r="LGV10" s="877"/>
      <c r="LGW10" s="876"/>
      <c r="LGX10" s="876"/>
      <c r="LGY10" s="876"/>
      <c r="LGZ10" s="876"/>
      <c r="LHA10" s="876"/>
      <c r="LHB10" s="876"/>
      <c r="LHC10" s="877"/>
      <c r="LHD10" s="876"/>
      <c r="LHE10" s="876"/>
      <c r="LHF10" s="876"/>
      <c r="LHG10" s="876"/>
      <c r="LHH10" s="876"/>
      <c r="LHI10" s="876"/>
      <c r="LHJ10" s="877"/>
      <c r="LHK10" s="876"/>
      <c r="LHL10" s="876"/>
      <c r="LHM10" s="876"/>
      <c r="LHN10" s="876"/>
      <c r="LHO10" s="876"/>
      <c r="LHP10" s="876"/>
      <c r="LHQ10" s="877"/>
      <c r="LHR10" s="876"/>
      <c r="LHS10" s="876"/>
      <c r="LHT10" s="876"/>
      <c r="LHU10" s="876"/>
      <c r="LHV10" s="876"/>
      <c r="LHW10" s="876"/>
      <c r="LHX10" s="877"/>
      <c r="LHY10" s="876"/>
      <c r="LHZ10" s="876"/>
      <c r="LIA10" s="876"/>
      <c r="LIB10" s="876"/>
      <c r="LIC10" s="876"/>
      <c r="LID10" s="876"/>
      <c r="LIE10" s="877"/>
      <c r="LIF10" s="876"/>
      <c r="LIG10" s="876"/>
      <c r="LIH10" s="876"/>
      <c r="LII10" s="876"/>
      <c r="LIJ10" s="876"/>
      <c r="LIK10" s="876"/>
      <c r="LIL10" s="877"/>
      <c r="LIM10" s="876"/>
      <c r="LIN10" s="876"/>
      <c r="LIO10" s="876"/>
      <c r="LIP10" s="876"/>
      <c r="LIQ10" s="876"/>
      <c r="LIR10" s="876"/>
      <c r="LIS10" s="877"/>
      <c r="LIT10" s="876"/>
      <c r="LIU10" s="876"/>
      <c r="LIV10" s="876"/>
      <c r="LIW10" s="876"/>
      <c r="LIX10" s="876"/>
      <c r="LIY10" s="876"/>
      <c r="LIZ10" s="877"/>
      <c r="LJA10" s="876"/>
      <c r="LJB10" s="876"/>
      <c r="LJC10" s="876"/>
      <c r="LJD10" s="876"/>
      <c r="LJE10" s="876"/>
      <c r="LJF10" s="876"/>
      <c r="LJG10" s="877"/>
      <c r="LJH10" s="876"/>
      <c r="LJI10" s="876"/>
      <c r="LJJ10" s="876"/>
      <c r="LJK10" s="876"/>
      <c r="LJL10" s="876"/>
      <c r="LJM10" s="876"/>
      <c r="LJN10" s="877"/>
      <c r="LJO10" s="876"/>
      <c r="LJP10" s="876"/>
      <c r="LJQ10" s="876"/>
      <c r="LJR10" s="876"/>
      <c r="LJS10" s="876"/>
      <c r="LJT10" s="876"/>
      <c r="LJU10" s="877"/>
      <c r="LJV10" s="876"/>
      <c r="LJW10" s="876"/>
      <c r="LJX10" s="876"/>
      <c r="LJY10" s="876"/>
      <c r="LJZ10" s="876"/>
      <c r="LKA10" s="876"/>
      <c r="LKB10" s="877"/>
      <c r="LKC10" s="876"/>
      <c r="LKD10" s="876"/>
      <c r="LKE10" s="876"/>
      <c r="LKF10" s="876"/>
      <c r="LKG10" s="876"/>
      <c r="LKH10" s="876"/>
      <c r="LKI10" s="877"/>
      <c r="LKJ10" s="876"/>
      <c r="LKK10" s="876"/>
      <c r="LKL10" s="876"/>
      <c r="LKM10" s="876"/>
      <c r="LKN10" s="876"/>
      <c r="LKO10" s="876"/>
      <c r="LKP10" s="877"/>
      <c r="LKQ10" s="876"/>
      <c r="LKR10" s="876"/>
      <c r="LKS10" s="876"/>
      <c r="LKT10" s="876"/>
      <c r="LKU10" s="876"/>
      <c r="LKV10" s="876"/>
      <c r="LKW10" s="877"/>
      <c r="LKX10" s="876"/>
      <c r="LKY10" s="876"/>
      <c r="LKZ10" s="876"/>
      <c r="LLA10" s="876"/>
      <c r="LLB10" s="876"/>
      <c r="LLC10" s="876"/>
      <c r="LLD10" s="877"/>
      <c r="LLE10" s="876"/>
      <c r="LLF10" s="876"/>
      <c r="LLG10" s="876"/>
      <c r="LLH10" s="876"/>
      <c r="LLI10" s="876"/>
      <c r="LLJ10" s="876"/>
      <c r="LLK10" s="877"/>
      <c r="LLL10" s="876"/>
      <c r="LLM10" s="876"/>
      <c r="LLN10" s="876"/>
      <c r="LLO10" s="876"/>
      <c r="LLP10" s="876"/>
      <c r="LLQ10" s="876"/>
      <c r="LLR10" s="877"/>
      <c r="LLS10" s="876"/>
      <c r="LLT10" s="876"/>
      <c r="LLU10" s="876"/>
      <c r="LLV10" s="876"/>
      <c r="LLW10" s="876"/>
      <c r="LLX10" s="876"/>
      <c r="LLY10" s="877"/>
      <c r="LLZ10" s="876"/>
      <c r="LMA10" s="876"/>
      <c r="LMB10" s="876"/>
      <c r="LMC10" s="876"/>
      <c r="LMD10" s="876"/>
      <c r="LME10" s="876"/>
      <c r="LMF10" s="877"/>
      <c r="LMG10" s="876"/>
      <c r="LMH10" s="876"/>
      <c r="LMI10" s="876"/>
      <c r="LMJ10" s="876"/>
      <c r="LMK10" s="876"/>
      <c r="LML10" s="876"/>
      <c r="LMM10" s="877"/>
      <c r="LMN10" s="876"/>
      <c r="LMO10" s="876"/>
      <c r="LMP10" s="876"/>
      <c r="LMQ10" s="876"/>
      <c r="LMR10" s="876"/>
      <c r="LMS10" s="876"/>
      <c r="LMT10" s="877"/>
      <c r="LMU10" s="876"/>
      <c r="LMV10" s="876"/>
      <c r="LMW10" s="876"/>
      <c r="LMX10" s="876"/>
      <c r="LMY10" s="876"/>
      <c r="LMZ10" s="876"/>
      <c r="LNA10" s="877"/>
      <c r="LNB10" s="876"/>
      <c r="LNC10" s="876"/>
      <c r="LND10" s="876"/>
      <c r="LNE10" s="876"/>
      <c r="LNF10" s="876"/>
      <c r="LNG10" s="876"/>
      <c r="LNH10" s="877"/>
      <c r="LNI10" s="876"/>
      <c r="LNJ10" s="876"/>
      <c r="LNK10" s="876"/>
      <c r="LNL10" s="876"/>
      <c r="LNM10" s="876"/>
      <c r="LNN10" s="876"/>
      <c r="LNO10" s="877"/>
      <c r="LNP10" s="876"/>
      <c r="LNQ10" s="876"/>
      <c r="LNR10" s="876"/>
      <c r="LNS10" s="876"/>
      <c r="LNT10" s="876"/>
      <c r="LNU10" s="876"/>
      <c r="LNV10" s="877"/>
      <c r="LNW10" s="876"/>
      <c r="LNX10" s="876"/>
      <c r="LNY10" s="876"/>
      <c r="LNZ10" s="876"/>
      <c r="LOA10" s="876"/>
      <c r="LOB10" s="876"/>
      <c r="LOC10" s="877"/>
      <c r="LOD10" s="876"/>
      <c r="LOE10" s="876"/>
      <c r="LOF10" s="876"/>
      <c r="LOG10" s="876"/>
      <c r="LOH10" s="876"/>
      <c r="LOI10" s="876"/>
      <c r="LOJ10" s="877"/>
      <c r="LOK10" s="876"/>
      <c r="LOL10" s="876"/>
      <c r="LOM10" s="876"/>
      <c r="LON10" s="876"/>
      <c r="LOO10" s="876"/>
      <c r="LOP10" s="876"/>
      <c r="LOQ10" s="877"/>
      <c r="LOR10" s="876"/>
      <c r="LOS10" s="876"/>
      <c r="LOT10" s="876"/>
      <c r="LOU10" s="876"/>
      <c r="LOV10" s="876"/>
      <c r="LOW10" s="876"/>
      <c r="LOX10" s="877"/>
      <c r="LOY10" s="876"/>
      <c r="LOZ10" s="876"/>
      <c r="LPA10" s="876"/>
      <c r="LPB10" s="876"/>
      <c r="LPC10" s="876"/>
      <c r="LPD10" s="876"/>
      <c r="LPE10" s="877"/>
      <c r="LPF10" s="876"/>
      <c r="LPG10" s="876"/>
      <c r="LPH10" s="876"/>
      <c r="LPI10" s="876"/>
      <c r="LPJ10" s="876"/>
      <c r="LPK10" s="876"/>
      <c r="LPL10" s="877"/>
      <c r="LPM10" s="876"/>
      <c r="LPN10" s="876"/>
      <c r="LPO10" s="876"/>
      <c r="LPP10" s="876"/>
      <c r="LPQ10" s="876"/>
      <c r="LPR10" s="876"/>
      <c r="LPS10" s="877"/>
      <c r="LPT10" s="876"/>
      <c r="LPU10" s="876"/>
      <c r="LPV10" s="876"/>
      <c r="LPW10" s="876"/>
      <c r="LPX10" s="876"/>
      <c r="LPY10" s="876"/>
      <c r="LPZ10" s="877"/>
      <c r="LQA10" s="876"/>
      <c r="LQB10" s="876"/>
      <c r="LQC10" s="876"/>
      <c r="LQD10" s="876"/>
      <c r="LQE10" s="876"/>
      <c r="LQF10" s="876"/>
      <c r="LQG10" s="877"/>
      <c r="LQH10" s="876"/>
      <c r="LQI10" s="876"/>
      <c r="LQJ10" s="876"/>
      <c r="LQK10" s="876"/>
      <c r="LQL10" s="876"/>
      <c r="LQM10" s="876"/>
      <c r="LQN10" s="877"/>
      <c r="LQO10" s="876"/>
      <c r="LQP10" s="876"/>
      <c r="LQQ10" s="876"/>
      <c r="LQR10" s="876"/>
      <c r="LQS10" s="876"/>
      <c r="LQT10" s="876"/>
      <c r="LQU10" s="877"/>
      <c r="LQV10" s="876"/>
      <c r="LQW10" s="876"/>
      <c r="LQX10" s="876"/>
      <c r="LQY10" s="876"/>
      <c r="LQZ10" s="876"/>
      <c r="LRA10" s="876"/>
      <c r="LRB10" s="877"/>
      <c r="LRC10" s="876"/>
      <c r="LRD10" s="876"/>
      <c r="LRE10" s="876"/>
      <c r="LRF10" s="876"/>
      <c r="LRG10" s="876"/>
      <c r="LRH10" s="876"/>
      <c r="LRI10" s="877"/>
      <c r="LRJ10" s="876"/>
      <c r="LRK10" s="876"/>
      <c r="LRL10" s="876"/>
      <c r="LRM10" s="876"/>
      <c r="LRN10" s="876"/>
      <c r="LRO10" s="876"/>
      <c r="LRP10" s="877"/>
      <c r="LRQ10" s="876"/>
      <c r="LRR10" s="876"/>
      <c r="LRS10" s="876"/>
      <c r="LRT10" s="876"/>
      <c r="LRU10" s="876"/>
      <c r="LRV10" s="876"/>
      <c r="LRW10" s="877"/>
      <c r="LRX10" s="876"/>
      <c r="LRY10" s="876"/>
      <c r="LRZ10" s="876"/>
      <c r="LSA10" s="876"/>
      <c r="LSB10" s="876"/>
      <c r="LSC10" s="876"/>
      <c r="LSD10" s="877"/>
      <c r="LSE10" s="876"/>
      <c r="LSF10" s="876"/>
      <c r="LSG10" s="876"/>
      <c r="LSH10" s="876"/>
      <c r="LSI10" s="876"/>
      <c r="LSJ10" s="876"/>
      <c r="LSK10" s="877"/>
      <c r="LSL10" s="876"/>
      <c r="LSM10" s="876"/>
      <c r="LSN10" s="876"/>
      <c r="LSO10" s="876"/>
      <c r="LSP10" s="876"/>
      <c r="LSQ10" s="876"/>
      <c r="LSR10" s="877"/>
      <c r="LSS10" s="876"/>
      <c r="LST10" s="876"/>
      <c r="LSU10" s="876"/>
      <c r="LSV10" s="876"/>
      <c r="LSW10" s="876"/>
      <c r="LSX10" s="876"/>
      <c r="LSY10" s="877"/>
      <c r="LSZ10" s="876"/>
      <c r="LTA10" s="876"/>
      <c r="LTB10" s="876"/>
      <c r="LTC10" s="876"/>
      <c r="LTD10" s="876"/>
      <c r="LTE10" s="876"/>
      <c r="LTF10" s="877"/>
      <c r="LTG10" s="876"/>
      <c r="LTH10" s="876"/>
      <c r="LTI10" s="876"/>
      <c r="LTJ10" s="876"/>
      <c r="LTK10" s="876"/>
      <c r="LTL10" s="876"/>
      <c r="LTM10" s="877"/>
      <c r="LTN10" s="876"/>
      <c r="LTO10" s="876"/>
      <c r="LTP10" s="876"/>
      <c r="LTQ10" s="876"/>
      <c r="LTR10" s="876"/>
      <c r="LTS10" s="876"/>
      <c r="LTT10" s="877"/>
      <c r="LTU10" s="876"/>
      <c r="LTV10" s="876"/>
      <c r="LTW10" s="876"/>
      <c r="LTX10" s="876"/>
      <c r="LTY10" s="876"/>
      <c r="LTZ10" s="876"/>
      <c r="LUA10" s="877"/>
      <c r="LUB10" s="876"/>
      <c r="LUC10" s="876"/>
      <c r="LUD10" s="876"/>
      <c r="LUE10" s="876"/>
      <c r="LUF10" s="876"/>
      <c r="LUG10" s="876"/>
      <c r="LUH10" s="877"/>
      <c r="LUI10" s="876"/>
      <c r="LUJ10" s="876"/>
      <c r="LUK10" s="876"/>
      <c r="LUL10" s="876"/>
      <c r="LUM10" s="876"/>
      <c r="LUN10" s="876"/>
      <c r="LUO10" s="877"/>
      <c r="LUP10" s="876"/>
      <c r="LUQ10" s="876"/>
      <c r="LUR10" s="876"/>
      <c r="LUS10" s="876"/>
      <c r="LUT10" s="876"/>
      <c r="LUU10" s="876"/>
      <c r="LUV10" s="877"/>
      <c r="LUW10" s="876"/>
      <c r="LUX10" s="876"/>
      <c r="LUY10" s="876"/>
      <c r="LUZ10" s="876"/>
      <c r="LVA10" s="876"/>
      <c r="LVB10" s="876"/>
      <c r="LVC10" s="877"/>
      <c r="LVD10" s="876"/>
      <c r="LVE10" s="876"/>
      <c r="LVF10" s="876"/>
      <c r="LVG10" s="876"/>
      <c r="LVH10" s="876"/>
      <c r="LVI10" s="876"/>
      <c r="LVJ10" s="877"/>
      <c r="LVK10" s="876"/>
      <c r="LVL10" s="876"/>
      <c r="LVM10" s="876"/>
      <c r="LVN10" s="876"/>
      <c r="LVO10" s="876"/>
      <c r="LVP10" s="876"/>
      <c r="LVQ10" s="877"/>
      <c r="LVR10" s="876"/>
      <c r="LVS10" s="876"/>
      <c r="LVT10" s="876"/>
      <c r="LVU10" s="876"/>
      <c r="LVV10" s="876"/>
      <c r="LVW10" s="876"/>
      <c r="LVX10" s="877"/>
      <c r="LVY10" s="876"/>
      <c r="LVZ10" s="876"/>
      <c r="LWA10" s="876"/>
      <c r="LWB10" s="876"/>
      <c r="LWC10" s="876"/>
      <c r="LWD10" s="876"/>
      <c r="LWE10" s="877"/>
      <c r="LWF10" s="876"/>
      <c r="LWG10" s="876"/>
      <c r="LWH10" s="876"/>
      <c r="LWI10" s="876"/>
      <c r="LWJ10" s="876"/>
      <c r="LWK10" s="876"/>
      <c r="LWL10" s="877"/>
      <c r="LWM10" s="876"/>
      <c r="LWN10" s="876"/>
      <c r="LWO10" s="876"/>
      <c r="LWP10" s="876"/>
      <c r="LWQ10" s="876"/>
      <c r="LWR10" s="876"/>
      <c r="LWS10" s="877"/>
      <c r="LWT10" s="876"/>
      <c r="LWU10" s="876"/>
      <c r="LWV10" s="876"/>
      <c r="LWW10" s="876"/>
      <c r="LWX10" s="876"/>
      <c r="LWY10" s="876"/>
      <c r="LWZ10" s="877"/>
      <c r="LXA10" s="876"/>
      <c r="LXB10" s="876"/>
      <c r="LXC10" s="876"/>
      <c r="LXD10" s="876"/>
      <c r="LXE10" s="876"/>
      <c r="LXF10" s="876"/>
      <c r="LXG10" s="877"/>
      <c r="LXH10" s="876"/>
      <c r="LXI10" s="876"/>
      <c r="LXJ10" s="876"/>
      <c r="LXK10" s="876"/>
      <c r="LXL10" s="876"/>
      <c r="LXM10" s="876"/>
      <c r="LXN10" s="877"/>
      <c r="LXO10" s="876"/>
      <c r="LXP10" s="876"/>
      <c r="LXQ10" s="876"/>
      <c r="LXR10" s="876"/>
      <c r="LXS10" s="876"/>
      <c r="LXT10" s="876"/>
      <c r="LXU10" s="877"/>
      <c r="LXV10" s="876"/>
      <c r="LXW10" s="876"/>
      <c r="LXX10" s="876"/>
      <c r="LXY10" s="876"/>
      <c r="LXZ10" s="876"/>
      <c r="LYA10" s="876"/>
      <c r="LYB10" s="877"/>
      <c r="LYC10" s="876"/>
      <c r="LYD10" s="876"/>
      <c r="LYE10" s="876"/>
      <c r="LYF10" s="876"/>
      <c r="LYG10" s="876"/>
      <c r="LYH10" s="876"/>
      <c r="LYI10" s="877"/>
      <c r="LYJ10" s="876"/>
      <c r="LYK10" s="876"/>
      <c r="LYL10" s="876"/>
      <c r="LYM10" s="876"/>
      <c r="LYN10" s="876"/>
      <c r="LYO10" s="876"/>
      <c r="LYP10" s="877"/>
      <c r="LYQ10" s="876"/>
      <c r="LYR10" s="876"/>
      <c r="LYS10" s="876"/>
      <c r="LYT10" s="876"/>
      <c r="LYU10" s="876"/>
      <c r="LYV10" s="876"/>
      <c r="LYW10" s="877"/>
      <c r="LYX10" s="876"/>
      <c r="LYY10" s="876"/>
      <c r="LYZ10" s="876"/>
      <c r="LZA10" s="876"/>
      <c r="LZB10" s="876"/>
      <c r="LZC10" s="876"/>
      <c r="LZD10" s="877"/>
      <c r="LZE10" s="876"/>
      <c r="LZF10" s="876"/>
      <c r="LZG10" s="876"/>
      <c r="LZH10" s="876"/>
      <c r="LZI10" s="876"/>
      <c r="LZJ10" s="876"/>
      <c r="LZK10" s="877"/>
      <c r="LZL10" s="876"/>
      <c r="LZM10" s="876"/>
      <c r="LZN10" s="876"/>
      <c r="LZO10" s="876"/>
      <c r="LZP10" s="876"/>
      <c r="LZQ10" s="876"/>
      <c r="LZR10" s="877"/>
      <c r="LZS10" s="876"/>
      <c r="LZT10" s="876"/>
      <c r="LZU10" s="876"/>
      <c r="LZV10" s="876"/>
      <c r="LZW10" s="876"/>
      <c r="LZX10" s="876"/>
      <c r="LZY10" s="877"/>
      <c r="LZZ10" s="876"/>
      <c r="MAA10" s="876"/>
      <c r="MAB10" s="876"/>
      <c r="MAC10" s="876"/>
      <c r="MAD10" s="876"/>
      <c r="MAE10" s="876"/>
      <c r="MAF10" s="877"/>
      <c r="MAG10" s="876"/>
      <c r="MAH10" s="876"/>
      <c r="MAI10" s="876"/>
      <c r="MAJ10" s="876"/>
      <c r="MAK10" s="876"/>
      <c r="MAL10" s="876"/>
      <c r="MAM10" s="877"/>
      <c r="MAN10" s="876"/>
      <c r="MAO10" s="876"/>
      <c r="MAP10" s="876"/>
      <c r="MAQ10" s="876"/>
      <c r="MAR10" s="876"/>
      <c r="MAS10" s="876"/>
      <c r="MAT10" s="877"/>
      <c r="MAU10" s="876"/>
      <c r="MAV10" s="876"/>
      <c r="MAW10" s="876"/>
      <c r="MAX10" s="876"/>
      <c r="MAY10" s="876"/>
      <c r="MAZ10" s="876"/>
      <c r="MBA10" s="877"/>
      <c r="MBB10" s="876"/>
      <c r="MBC10" s="876"/>
      <c r="MBD10" s="876"/>
      <c r="MBE10" s="876"/>
      <c r="MBF10" s="876"/>
      <c r="MBG10" s="876"/>
      <c r="MBH10" s="877"/>
      <c r="MBI10" s="876"/>
      <c r="MBJ10" s="876"/>
      <c r="MBK10" s="876"/>
      <c r="MBL10" s="876"/>
      <c r="MBM10" s="876"/>
      <c r="MBN10" s="876"/>
      <c r="MBO10" s="877"/>
      <c r="MBP10" s="876"/>
      <c r="MBQ10" s="876"/>
      <c r="MBR10" s="876"/>
      <c r="MBS10" s="876"/>
      <c r="MBT10" s="876"/>
      <c r="MBU10" s="876"/>
      <c r="MBV10" s="877"/>
      <c r="MBW10" s="876"/>
      <c r="MBX10" s="876"/>
      <c r="MBY10" s="876"/>
      <c r="MBZ10" s="876"/>
      <c r="MCA10" s="876"/>
      <c r="MCB10" s="876"/>
      <c r="MCC10" s="877"/>
      <c r="MCD10" s="876"/>
      <c r="MCE10" s="876"/>
      <c r="MCF10" s="876"/>
      <c r="MCG10" s="876"/>
      <c r="MCH10" s="876"/>
      <c r="MCI10" s="876"/>
      <c r="MCJ10" s="877"/>
      <c r="MCK10" s="876"/>
      <c r="MCL10" s="876"/>
      <c r="MCM10" s="876"/>
      <c r="MCN10" s="876"/>
      <c r="MCO10" s="876"/>
      <c r="MCP10" s="876"/>
      <c r="MCQ10" s="877"/>
      <c r="MCR10" s="876"/>
      <c r="MCS10" s="876"/>
      <c r="MCT10" s="876"/>
      <c r="MCU10" s="876"/>
      <c r="MCV10" s="876"/>
      <c r="MCW10" s="876"/>
      <c r="MCX10" s="877"/>
      <c r="MCY10" s="876"/>
      <c r="MCZ10" s="876"/>
      <c r="MDA10" s="876"/>
      <c r="MDB10" s="876"/>
      <c r="MDC10" s="876"/>
      <c r="MDD10" s="876"/>
      <c r="MDE10" s="877"/>
      <c r="MDF10" s="876"/>
      <c r="MDG10" s="876"/>
      <c r="MDH10" s="876"/>
      <c r="MDI10" s="876"/>
      <c r="MDJ10" s="876"/>
      <c r="MDK10" s="876"/>
      <c r="MDL10" s="877"/>
      <c r="MDM10" s="876"/>
      <c r="MDN10" s="876"/>
      <c r="MDO10" s="876"/>
      <c r="MDP10" s="876"/>
      <c r="MDQ10" s="876"/>
      <c r="MDR10" s="876"/>
      <c r="MDS10" s="877"/>
      <c r="MDT10" s="876"/>
      <c r="MDU10" s="876"/>
      <c r="MDV10" s="876"/>
      <c r="MDW10" s="876"/>
      <c r="MDX10" s="876"/>
      <c r="MDY10" s="876"/>
      <c r="MDZ10" s="877"/>
      <c r="MEA10" s="876"/>
      <c r="MEB10" s="876"/>
      <c r="MEC10" s="876"/>
      <c r="MED10" s="876"/>
      <c r="MEE10" s="876"/>
      <c r="MEF10" s="876"/>
      <c r="MEG10" s="877"/>
      <c r="MEH10" s="876"/>
      <c r="MEI10" s="876"/>
      <c r="MEJ10" s="876"/>
      <c r="MEK10" s="876"/>
      <c r="MEL10" s="876"/>
      <c r="MEM10" s="876"/>
      <c r="MEN10" s="877"/>
      <c r="MEO10" s="876"/>
      <c r="MEP10" s="876"/>
      <c r="MEQ10" s="876"/>
      <c r="MER10" s="876"/>
      <c r="MES10" s="876"/>
      <c r="MET10" s="876"/>
      <c r="MEU10" s="877"/>
      <c r="MEV10" s="876"/>
      <c r="MEW10" s="876"/>
      <c r="MEX10" s="876"/>
      <c r="MEY10" s="876"/>
      <c r="MEZ10" s="876"/>
      <c r="MFA10" s="876"/>
      <c r="MFB10" s="877"/>
      <c r="MFC10" s="876"/>
      <c r="MFD10" s="876"/>
      <c r="MFE10" s="876"/>
      <c r="MFF10" s="876"/>
      <c r="MFG10" s="876"/>
      <c r="MFH10" s="876"/>
      <c r="MFI10" s="877"/>
      <c r="MFJ10" s="876"/>
      <c r="MFK10" s="876"/>
      <c r="MFL10" s="876"/>
      <c r="MFM10" s="876"/>
      <c r="MFN10" s="876"/>
      <c r="MFO10" s="876"/>
      <c r="MFP10" s="877"/>
      <c r="MFQ10" s="876"/>
      <c r="MFR10" s="876"/>
      <c r="MFS10" s="876"/>
      <c r="MFT10" s="876"/>
      <c r="MFU10" s="876"/>
      <c r="MFV10" s="876"/>
      <c r="MFW10" s="877"/>
      <c r="MFX10" s="876"/>
      <c r="MFY10" s="876"/>
      <c r="MFZ10" s="876"/>
      <c r="MGA10" s="876"/>
      <c r="MGB10" s="876"/>
      <c r="MGC10" s="876"/>
      <c r="MGD10" s="877"/>
      <c r="MGE10" s="876"/>
      <c r="MGF10" s="876"/>
      <c r="MGG10" s="876"/>
      <c r="MGH10" s="876"/>
      <c r="MGI10" s="876"/>
      <c r="MGJ10" s="876"/>
      <c r="MGK10" s="877"/>
      <c r="MGL10" s="876"/>
      <c r="MGM10" s="876"/>
      <c r="MGN10" s="876"/>
      <c r="MGO10" s="876"/>
      <c r="MGP10" s="876"/>
      <c r="MGQ10" s="876"/>
      <c r="MGR10" s="877"/>
      <c r="MGS10" s="876"/>
      <c r="MGT10" s="876"/>
      <c r="MGU10" s="876"/>
      <c r="MGV10" s="876"/>
      <c r="MGW10" s="876"/>
      <c r="MGX10" s="876"/>
      <c r="MGY10" s="877"/>
      <c r="MGZ10" s="876"/>
      <c r="MHA10" s="876"/>
      <c r="MHB10" s="876"/>
      <c r="MHC10" s="876"/>
      <c r="MHD10" s="876"/>
      <c r="MHE10" s="876"/>
      <c r="MHF10" s="877"/>
      <c r="MHG10" s="876"/>
      <c r="MHH10" s="876"/>
      <c r="MHI10" s="876"/>
      <c r="MHJ10" s="876"/>
      <c r="MHK10" s="876"/>
      <c r="MHL10" s="876"/>
      <c r="MHM10" s="877"/>
      <c r="MHN10" s="876"/>
      <c r="MHO10" s="876"/>
      <c r="MHP10" s="876"/>
      <c r="MHQ10" s="876"/>
      <c r="MHR10" s="876"/>
      <c r="MHS10" s="876"/>
      <c r="MHT10" s="877"/>
      <c r="MHU10" s="876"/>
      <c r="MHV10" s="876"/>
      <c r="MHW10" s="876"/>
      <c r="MHX10" s="876"/>
      <c r="MHY10" s="876"/>
      <c r="MHZ10" s="876"/>
      <c r="MIA10" s="877"/>
      <c r="MIB10" s="876"/>
      <c r="MIC10" s="876"/>
      <c r="MID10" s="876"/>
      <c r="MIE10" s="876"/>
      <c r="MIF10" s="876"/>
      <c r="MIG10" s="876"/>
      <c r="MIH10" s="877"/>
      <c r="MII10" s="876"/>
      <c r="MIJ10" s="876"/>
      <c r="MIK10" s="876"/>
      <c r="MIL10" s="876"/>
      <c r="MIM10" s="876"/>
      <c r="MIN10" s="876"/>
      <c r="MIO10" s="877"/>
      <c r="MIP10" s="876"/>
      <c r="MIQ10" s="876"/>
      <c r="MIR10" s="876"/>
      <c r="MIS10" s="876"/>
      <c r="MIT10" s="876"/>
      <c r="MIU10" s="876"/>
      <c r="MIV10" s="877"/>
      <c r="MIW10" s="876"/>
      <c r="MIX10" s="876"/>
      <c r="MIY10" s="876"/>
      <c r="MIZ10" s="876"/>
      <c r="MJA10" s="876"/>
      <c r="MJB10" s="876"/>
      <c r="MJC10" s="877"/>
      <c r="MJD10" s="876"/>
      <c r="MJE10" s="876"/>
      <c r="MJF10" s="876"/>
      <c r="MJG10" s="876"/>
      <c r="MJH10" s="876"/>
      <c r="MJI10" s="876"/>
      <c r="MJJ10" s="877"/>
      <c r="MJK10" s="876"/>
      <c r="MJL10" s="876"/>
      <c r="MJM10" s="876"/>
      <c r="MJN10" s="876"/>
      <c r="MJO10" s="876"/>
      <c r="MJP10" s="876"/>
      <c r="MJQ10" s="877"/>
      <c r="MJR10" s="876"/>
      <c r="MJS10" s="876"/>
      <c r="MJT10" s="876"/>
      <c r="MJU10" s="876"/>
      <c r="MJV10" s="876"/>
      <c r="MJW10" s="876"/>
      <c r="MJX10" s="877"/>
      <c r="MJY10" s="876"/>
      <c r="MJZ10" s="876"/>
      <c r="MKA10" s="876"/>
      <c r="MKB10" s="876"/>
      <c r="MKC10" s="876"/>
      <c r="MKD10" s="876"/>
      <c r="MKE10" s="877"/>
      <c r="MKF10" s="876"/>
      <c r="MKG10" s="876"/>
      <c r="MKH10" s="876"/>
      <c r="MKI10" s="876"/>
      <c r="MKJ10" s="876"/>
      <c r="MKK10" s="876"/>
      <c r="MKL10" s="877"/>
      <c r="MKM10" s="876"/>
      <c r="MKN10" s="876"/>
      <c r="MKO10" s="876"/>
      <c r="MKP10" s="876"/>
      <c r="MKQ10" s="876"/>
      <c r="MKR10" s="876"/>
      <c r="MKS10" s="877"/>
      <c r="MKT10" s="876"/>
      <c r="MKU10" s="876"/>
      <c r="MKV10" s="876"/>
      <c r="MKW10" s="876"/>
      <c r="MKX10" s="876"/>
      <c r="MKY10" s="876"/>
      <c r="MKZ10" s="877"/>
      <c r="MLA10" s="876"/>
      <c r="MLB10" s="876"/>
      <c r="MLC10" s="876"/>
      <c r="MLD10" s="876"/>
      <c r="MLE10" s="876"/>
      <c r="MLF10" s="876"/>
      <c r="MLG10" s="877"/>
      <c r="MLH10" s="876"/>
      <c r="MLI10" s="876"/>
      <c r="MLJ10" s="876"/>
      <c r="MLK10" s="876"/>
      <c r="MLL10" s="876"/>
      <c r="MLM10" s="876"/>
      <c r="MLN10" s="877"/>
      <c r="MLO10" s="876"/>
      <c r="MLP10" s="876"/>
      <c r="MLQ10" s="876"/>
      <c r="MLR10" s="876"/>
      <c r="MLS10" s="876"/>
      <c r="MLT10" s="876"/>
      <c r="MLU10" s="877"/>
      <c r="MLV10" s="876"/>
      <c r="MLW10" s="876"/>
      <c r="MLX10" s="876"/>
      <c r="MLY10" s="876"/>
      <c r="MLZ10" s="876"/>
      <c r="MMA10" s="876"/>
      <c r="MMB10" s="877"/>
      <c r="MMC10" s="876"/>
      <c r="MMD10" s="876"/>
      <c r="MME10" s="876"/>
      <c r="MMF10" s="876"/>
      <c r="MMG10" s="876"/>
      <c r="MMH10" s="876"/>
      <c r="MMI10" s="877"/>
      <c r="MMJ10" s="876"/>
      <c r="MMK10" s="876"/>
      <c r="MML10" s="876"/>
      <c r="MMM10" s="876"/>
      <c r="MMN10" s="876"/>
      <c r="MMO10" s="876"/>
      <c r="MMP10" s="877"/>
      <c r="MMQ10" s="876"/>
      <c r="MMR10" s="876"/>
      <c r="MMS10" s="876"/>
      <c r="MMT10" s="876"/>
      <c r="MMU10" s="876"/>
      <c r="MMV10" s="876"/>
      <c r="MMW10" s="877"/>
      <c r="MMX10" s="876"/>
      <c r="MMY10" s="876"/>
      <c r="MMZ10" s="876"/>
      <c r="MNA10" s="876"/>
      <c r="MNB10" s="876"/>
      <c r="MNC10" s="876"/>
      <c r="MND10" s="877"/>
      <c r="MNE10" s="876"/>
      <c r="MNF10" s="876"/>
      <c r="MNG10" s="876"/>
      <c r="MNH10" s="876"/>
      <c r="MNI10" s="876"/>
      <c r="MNJ10" s="876"/>
      <c r="MNK10" s="877"/>
      <c r="MNL10" s="876"/>
      <c r="MNM10" s="876"/>
      <c r="MNN10" s="876"/>
      <c r="MNO10" s="876"/>
      <c r="MNP10" s="876"/>
      <c r="MNQ10" s="876"/>
      <c r="MNR10" s="877"/>
      <c r="MNS10" s="876"/>
      <c r="MNT10" s="876"/>
      <c r="MNU10" s="876"/>
      <c r="MNV10" s="876"/>
      <c r="MNW10" s="876"/>
      <c r="MNX10" s="876"/>
      <c r="MNY10" s="877"/>
      <c r="MNZ10" s="876"/>
      <c r="MOA10" s="876"/>
      <c r="MOB10" s="876"/>
      <c r="MOC10" s="876"/>
      <c r="MOD10" s="876"/>
      <c r="MOE10" s="876"/>
      <c r="MOF10" s="877"/>
      <c r="MOG10" s="876"/>
      <c r="MOH10" s="876"/>
      <c r="MOI10" s="876"/>
      <c r="MOJ10" s="876"/>
      <c r="MOK10" s="876"/>
      <c r="MOL10" s="876"/>
      <c r="MOM10" s="877"/>
      <c r="MON10" s="876"/>
      <c r="MOO10" s="876"/>
      <c r="MOP10" s="876"/>
      <c r="MOQ10" s="876"/>
      <c r="MOR10" s="876"/>
      <c r="MOS10" s="876"/>
      <c r="MOT10" s="877"/>
      <c r="MOU10" s="876"/>
      <c r="MOV10" s="876"/>
      <c r="MOW10" s="876"/>
      <c r="MOX10" s="876"/>
      <c r="MOY10" s="876"/>
      <c r="MOZ10" s="876"/>
      <c r="MPA10" s="877"/>
      <c r="MPB10" s="876"/>
      <c r="MPC10" s="876"/>
      <c r="MPD10" s="876"/>
      <c r="MPE10" s="876"/>
      <c r="MPF10" s="876"/>
      <c r="MPG10" s="876"/>
      <c r="MPH10" s="877"/>
      <c r="MPI10" s="876"/>
      <c r="MPJ10" s="876"/>
      <c r="MPK10" s="876"/>
      <c r="MPL10" s="876"/>
      <c r="MPM10" s="876"/>
      <c r="MPN10" s="876"/>
      <c r="MPO10" s="877"/>
      <c r="MPP10" s="876"/>
      <c r="MPQ10" s="876"/>
      <c r="MPR10" s="876"/>
      <c r="MPS10" s="876"/>
      <c r="MPT10" s="876"/>
      <c r="MPU10" s="876"/>
      <c r="MPV10" s="877"/>
      <c r="MPW10" s="876"/>
      <c r="MPX10" s="876"/>
      <c r="MPY10" s="876"/>
      <c r="MPZ10" s="876"/>
      <c r="MQA10" s="876"/>
      <c r="MQB10" s="876"/>
      <c r="MQC10" s="877"/>
      <c r="MQD10" s="876"/>
      <c r="MQE10" s="876"/>
      <c r="MQF10" s="876"/>
      <c r="MQG10" s="876"/>
      <c r="MQH10" s="876"/>
      <c r="MQI10" s="876"/>
      <c r="MQJ10" s="877"/>
      <c r="MQK10" s="876"/>
      <c r="MQL10" s="876"/>
      <c r="MQM10" s="876"/>
      <c r="MQN10" s="876"/>
      <c r="MQO10" s="876"/>
      <c r="MQP10" s="876"/>
      <c r="MQQ10" s="877"/>
      <c r="MQR10" s="876"/>
      <c r="MQS10" s="876"/>
      <c r="MQT10" s="876"/>
      <c r="MQU10" s="876"/>
      <c r="MQV10" s="876"/>
      <c r="MQW10" s="876"/>
      <c r="MQX10" s="877"/>
      <c r="MQY10" s="876"/>
      <c r="MQZ10" s="876"/>
      <c r="MRA10" s="876"/>
      <c r="MRB10" s="876"/>
      <c r="MRC10" s="876"/>
      <c r="MRD10" s="876"/>
      <c r="MRE10" s="877"/>
      <c r="MRF10" s="876"/>
      <c r="MRG10" s="876"/>
      <c r="MRH10" s="876"/>
      <c r="MRI10" s="876"/>
      <c r="MRJ10" s="876"/>
      <c r="MRK10" s="876"/>
      <c r="MRL10" s="877"/>
      <c r="MRM10" s="876"/>
      <c r="MRN10" s="876"/>
      <c r="MRO10" s="876"/>
      <c r="MRP10" s="876"/>
      <c r="MRQ10" s="876"/>
      <c r="MRR10" s="876"/>
      <c r="MRS10" s="877"/>
      <c r="MRT10" s="876"/>
      <c r="MRU10" s="876"/>
      <c r="MRV10" s="876"/>
      <c r="MRW10" s="876"/>
      <c r="MRX10" s="876"/>
      <c r="MRY10" s="876"/>
      <c r="MRZ10" s="877"/>
      <c r="MSA10" s="876"/>
      <c r="MSB10" s="876"/>
      <c r="MSC10" s="876"/>
      <c r="MSD10" s="876"/>
      <c r="MSE10" s="876"/>
      <c r="MSF10" s="876"/>
      <c r="MSG10" s="877"/>
      <c r="MSH10" s="876"/>
      <c r="MSI10" s="876"/>
      <c r="MSJ10" s="876"/>
      <c r="MSK10" s="876"/>
      <c r="MSL10" s="876"/>
      <c r="MSM10" s="876"/>
      <c r="MSN10" s="877"/>
      <c r="MSO10" s="876"/>
      <c r="MSP10" s="876"/>
      <c r="MSQ10" s="876"/>
      <c r="MSR10" s="876"/>
      <c r="MSS10" s="876"/>
      <c r="MST10" s="876"/>
      <c r="MSU10" s="877"/>
      <c r="MSV10" s="876"/>
      <c r="MSW10" s="876"/>
      <c r="MSX10" s="876"/>
      <c r="MSY10" s="876"/>
      <c r="MSZ10" s="876"/>
      <c r="MTA10" s="876"/>
      <c r="MTB10" s="877"/>
      <c r="MTC10" s="876"/>
      <c r="MTD10" s="876"/>
      <c r="MTE10" s="876"/>
      <c r="MTF10" s="876"/>
      <c r="MTG10" s="876"/>
      <c r="MTH10" s="876"/>
      <c r="MTI10" s="877"/>
      <c r="MTJ10" s="876"/>
      <c r="MTK10" s="876"/>
      <c r="MTL10" s="876"/>
      <c r="MTM10" s="876"/>
      <c r="MTN10" s="876"/>
      <c r="MTO10" s="876"/>
      <c r="MTP10" s="877"/>
      <c r="MTQ10" s="876"/>
      <c r="MTR10" s="876"/>
      <c r="MTS10" s="876"/>
      <c r="MTT10" s="876"/>
      <c r="MTU10" s="876"/>
      <c r="MTV10" s="876"/>
      <c r="MTW10" s="877"/>
      <c r="MTX10" s="876"/>
      <c r="MTY10" s="876"/>
      <c r="MTZ10" s="876"/>
      <c r="MUA10" s="876"/>
      <c r="MUB10" s="876"/>
      <c r="MUC10" s="876"/>
      <c r="MUD10" s="877"/>
      <c r="MUE10" s="876"/>
      <c r="MUF10" s="876"/>
      <c r="MUG10" s="876"/>
      <c r="MUH10" s="876"/>
      <c r="MUI10" s="876"/>
      <c r="MUJ10" s="876"/>
      <c r="MUK10" s="877"/>
      <c r="MUL10" s="876"/>
      <c r="MUM10" s="876"/>
      <c r="MUN10" s="876"/>
      <c r="MUO10" s="876"/>
      <c r="MUP10" s="876"/>
      <c r="MUQ10" s="876"/>
      <c r="MUR10" s="877"/>
      <c r="MUS10" s="876"/>
      <c r="MUT10" s="876"/>
      <c r="MUU10" s="876"/>
      <c r="MUV10" s="876"/>
      <c r="MUW10" s="876"/>
      <c r="MUX10" s="876"/>
      <c r="MUY10" s="877"/>
      <c r="MUZ10" s="876"/>
      <c r="MVA10" s="876"/>
      <c r="MVB10" s="876"/>
      <c r="MVC10" s="876"/>
      <c r="MVD10" s="876"/>
      <c r="MVE10" s="876"/>
      <c r="MVF10" s="877"/>
      <c r="MVG10" s="876"/>
      <c r="MVH10" s="876"/>
      <c r="MVI10" s="876"/>
      <c r="MVJ10" s="876"/>
      <c r="MVK10" s="876"/>
      <c r="MVL10" s="876"/>
      <c r="MVM10" s="877"/>
      <c r="MVN10" s="876"/>
      <c r="MVO10" s="876"/>
      <c r="MVP10" s="876"/>
      <c r="MVQ10" s="876"/>
      <c r="MVR10" s="876"/>
      <c r="MVS10" s="876"/>
      <c r="MVT10" s="877"/>
      <c r="MVU10" s="876"/>
      <c r="MVV10" s="876"/>
      <c r="MVW10" s="876"/>
      <c r="MVX10" s="876"/>
      <c r="MVY10" s="876"/>
      <c r="MVZ10" s="876"/>
      <c r="MWA10" s="877"/>
      <c r="MWB10" s="876"/>
      <c r="MWC10" s="876"/>
      <c r="MWD10" s="876"/>
      <c r="MWE10" s="876"/>
      <c r="MWF10" s="876"/>
      <c r="MWG10" s="876"/>
      <c r="MWH10" s="877"/>
      <c r="MWI10" s="876"/>
      <c r="MWJ10" s="876"/>
      <c r="MWK10" s="876"/>
      <c r="MWL10" s="876"/>
      <c r="MWM10" s="876"/>
      <c r="MWN10" s="876"/>
      <c r="MWO10" s="877"/>
      <c r="MWP10" s="876"/>
      <c r="MWQ10" s="876"/>
      <c r="MWR10" s="876"/>
      <c r="MWS10" s="876"/>
      <c r="MWT10" s="876"/>
      <c r="MWU10" s="876"/>
      <c r="MWV10" s="877"/>
      <c r="MWW10" s="876"/>
      <c r="MWX10" s="876"/>
      <c r="MWY10" s="876"/>
      <c r="MWZ10" s="876"/>
      <c r="MXA10" s="876"/>
      <c r="MXB10" s="876"/>
      <c r="MXC10" s="877"/>
      <c r="MXD10" s="876"/>
      <c r="MXE10" s="876"/>
      <c r="MXF10" s="876"/>
      <c r="MXG10" s="876"/>
      <c r="MXH10" s="876"/>
      <c r="MXI10" s="876"/>
      <c r="MXJ10" s="877"/>
      <c r="MXK10" s="876"/>
      <c r="MXL10" s="876"/>
      <c r="MXM10" s="876"/>
      <c r="MXN10" s="876"/>
      <c r="MXO10" s="876"/>
      <c r="MXP10" s="876"/>
      <c r="MXQ10" s="877"/>
      <c r="MXR10" s="876"/>
      <c r="MXS10" s="876"/>
      <c r="MXT10" s="876"/>
      <c r="MXU10" s="876"/>
      <c r="MXV10" s="876"/>
      <c r="MXW10" s="876"/>
      <c r="MXX10" s="877"/>
      <c r="MXY10" s="876"/>
      <c r="MXZ10" s="876"/>
      <c r="MYA10" s="876"/>
      <c r="MYB10" s="876"/>
      <c r="MYC10" s="876"/>
      <c r="MYD10" s="876"/>
      <c r="MYE10" s="877"/>
      <c r="MYF10" s="876"/>
      <c r="MYG10" s="876"/>
      <c r="MYH10" s="876"/>
      <c r="MYI10" s="876"/>
      <c r="MYJ10" s="876"/>
      <c r="MYK10" s="876"/>
      <c r="MYL10" s="877"/>
      <c r="MYM10" s="876"/>
      <c r="MYN10" s="876"/>
      <c r="MYO10" s="876"/>
      <c r="MYP10" s="876"/>
      <c r="MYQ10" s="876"/>
      <c r="MYR10" s="876"/>
      <c r="MYS10" s="877"/>
      <c r="MYT10" s="876"/>
      <c r="MYU10" s="876"/>
      <c r="MYV10" s="876"/>
      <c r="MYW10" s="876"/>
      <c r="MYX10" s="876"/>
      <c r="MYY10" s="876"/>
      <c r="MYZ10" s="877"/>
      <c r="MZA10" s="876"/>
      <c r="MZB10" s="876"/>
      <c r="MZC10" s="876"/>
      <c r="MZD10" s="876"/>
      <c r="MZE10" s="876"/>
      <c r="MZF10" s="876"/>
      <c r="MZG10" s="877"/>
      <c r="MZH10" s="876"/>
      <c r="MZI10" s="876"/>
      <c r="MZJ10" s="876"/>
      <c r="MZK10" s="876"/>
      <c r="MZL10" s="876"/>
      <c r="MZM10" s="876"/>
      <c r="MZN10" s="877"/>
      <c r="MZO10" s="876"/>
      <c r="MZP10" s="876"/>
      <c r="MZQ10" s="876"/>
      <c r="MZR10" s="876"/>
      <c r="MZS10" s="876"/>
      <c r="MZT10" s="876"/>
      <c r="MZU10" s="877"/>
      <c r="MZV10" s="876"/>
      <c r="MZW10" s="876"/>
      <c r="MZX10" s="876"/>
      <c r="MZY10" s="876"/>
      <c r="MZZ10" s="876"/>
      <c r="NAA10" s="876"/>
      <c r="NAB10" s="877"/>
      <c r="NAC10" s="876"/>
      <c r="NAD10" s="876"/>
      <c r="NAE10" s="876"/>
      <c r="NAF10" s="876"/>
      <c r="NAG10" s="876"/>
      <c r="NAH10" s="876"/>
      <c r="NAI10" s="877"/>
      <c r="NAJ10" s="876"/>
      <c r="NAK10" s="876"/>
      <c r="NAL10" s="876"/>
      <c r="NAM10" s="876"/>
      <c r="NAN10" s="876"/>
      <c r="NAO10" s="876"/>
      <c r="NAP10" s="877"/>
      <c r="NAQ10" s="876"/>
      <c r="NAR10" s="876"/>
      <c r="NAS10" s="876"/>
      <c r="NAT10" s="876"/>
      <c r="NAU10" s="876"/>
      <c r="NAV10" s="876"/>
      <c r="NAW10" s="877"/>
      <c r="NAX10" s="876"/>
      <c r="NAY10" s="876"/>
      <c r="NAZ10" s="876"/>
      <c r="NBA10" s="876"/>
      <c r="NBB10" s="876"/>
      <c r="NBC10" s="876"/>
      <c r="NBD10" s="877"/>
      <c r="NBE10" s="876"/>
      <c r="NBF10" s="876"/>
      <c r="NBG10" s="876"/>
      <c r="NBH10" s="876"/>
      <c r="NBI10" s="876"/>
      <c r="NBJ10" s="876"/>
      <c r="NBK10" s="877"/>
      <c r="NBL10" s="876"/>
      <c r="NBM10" s="876"/>
      <c r="NBN10" s="876"/>
      <c r="NBO10" s="876"/>
      <c r="NBP10" s="876"/>
      <c r="NBQ10" s="876"/>
      <c r="NBR10" s="877"/>
      <c r="NBS10" s="876"/>
      <c r="NBT10" s="876"/>
      <c r="NBU10" s="876"/>
      <c r="NBV10" s="876"/>
      <c r="NBW10" s="876"/>
      <c r="NBX10" s="876"/>
      <c r="NBY10" s="877"/>
      <c r="NBZ10" s="876"/>
      <c r="NCA10" s="876"/>
      <c r="NCB10" s="876"/>
      <c r="NCC10" s="876"/>
      <c r="NCD10" s="876"/>
      <c r="NCE10" s="876"/>
      <c r="NCF10" s="877"/>
      <c r="NCG10" s="876"/>
      <c r="NCH10" s="876"/>
      <c r="NCI10" s="876"/>
      <c r="NCJ10" s="876"/>
      <c r="NCK10" s="876"/>
      <c r="NCL10" s="876"/>
      <c r="NCM10" s="877"/>
      <c r="NCN10" s="876"/>
      <c r="NCO10" s="876"/>
      <c r="NCP10" s="876"/>
      <c r="NCQ10" s="876"/>
      <c r="NCR10" s="876"/>
      <c r="NCS10" s="876"/>
      <c r="NCT10" s="877"/>
      <c r="NCU10" s="876"/>
      <c r="NCV10" s="876"/>
      <c r="NCW10" s="876"/>
      <c r="NCX10" s="876"/>
      <c r="NCY10" s="876"/>
      <c r="NCZ10" s="876"/>
      <c r="NDA10" s="877"/>
      <c r="NDB10" s="876"/>
      <c r="NDC10" s="876"/>
      <c r="NDD10" s="876"/>
      <c r="NDE10" s="876"/>
      <c r="NDF10" s="876"/>
      <c r="NDG10" s="876"/>
      <c r="NDH10" s="877"/>
      <c r="NDI10" s="876"/>
      <c r="NDJ10" s="876"/>
      <c r="NDK10" s="876"/>
      <c r="NDL10" s="876"/>
      <c r="NDM10" s="876"/>
      <c r="NDN10" s="876"/>
      <c r="NDO10" s="877"/>
      <c r="NDP10" s="876"/>
      <c r="NDQ10" s="876"/>
      <c r="NDR10" s="876"/>
      <c r="NDS10" s="876"/>
      <c r="NDT10" s="876"/>
      <c r="NDU10" s="876"/>
      <c r="NDV10" s="877"/>
      <c r="NDW10" s="876"/>
      <c r="NDX10" s="876"/>
      <c r="NDY10" s="876"/>
      <c r="NDZ10" s="876"/>
      <c r="NEA10" s="876"/>
      <c r="NEB10" s="876"/>
      <c r="NEC10" s="877"/>
      <c r="NED10" s="876"/>
      <c r="NEE10" s="876"/>
      <c r="NEF10" s="876"/>
      <c r="NEG10" s="876"/>
      <c r="NEH10" s="876"/>
      <c r="NEI10" s="876"/>
      <c r="NEJ10" s="877"/>
      <c r="NEK10" s="876"/>
      <c r="NEL10" s="876"/>
      <c r="NEM10" s="876"/>
      <c r="NEN10" s="876"/>
      <c r="NEO10" s="876"/>
      <c r="NEP10" s="876"/>
      <c r="NEQ10" s="877"/>
      <c r="NER10" s="876"/>
      <c r="NES10" s="876"/>
      <c r="NET10" s="876"/>
      <c r="NEU10" s="876"/>
      <c r="NEV10" s="876"/>
      <c r="NEW10" s="876"/>
      <c r="NEX10" s="877"/>
      <c r="NEY10" s="876"/>
      <c r="NEZ10" s="876"/>
      <c r="NFA10" s="876"/>
      <c r="NFB10" s="876"/>
      <c r="NFC10" s="876"/>
      <c r="NFD10" s="876"/>
      <c r="NFE10" s="877"/>
      <c r="NFF10" s="876"/>
      <c r="NFG10" s="876"/>
      <c r="NFH10" s="876"/>
      <c r="NFI10" s="876"/>
      <c r="NFJ10" s="876"/>
      <c r="NFK10" s="876"/>
      <c r="NFL10" s="877"/>
      <c r="NFM10" s="876"/>
      <c r="NFN10" s="876"/>
      <c r="NFO10" s="876"/>
      <c r="NFP10" s="876"/>
      <c r="NFQ10" s="876"/>
      <c r="NFR10" s="876"/>
      <c r="NFS10" s="877"/>
      <c r="NFT10" s="876"/>
      <c r="NFU10" s="876"/>
      <c r="NFV10" s="876"/>
      <c r="NFW10" s="876"/>
      <c r="NFX10" s="876"/>
      <c r="NFY10" s="876"/>
      <c r="NFZ10" s="877"/>
      <c r="NGA10" s="876"/>
      <c r="NGB10" s="876"/>
      <c r="NGC10" s="876"/>
      <c r="NGD10" s="876"/>
      <c r="NGE10" s="876"/>
      <c r="NGF10" s="876"/>
      <c r="NGG10" s="877"/>
      <c r="NGH10" s="876"/>
      <c r="NGI10" s="876"/>
      <c r="NGJ10" s="876"/>
      <c r="NGK10" s="876"/>
      <c r="NGL10" s="876"/>
      <c r="NGM10" s="876"/>
      <c r="NGN10" s="877"/>
      <c r="NGO10" s="876"/>
      <c r="NGP10" s="876"/>
      <c r="NGQ10" s="876"/>
      <c r="NGR10" s="876"/>
      <c r="NGS10" s="876"/>
      <c r="NGT10" s="876"/>
      <c r="NGU10" s="877"/>
      <c r="NGV10" s="876"/>
      <c r="NGW10" s="876"/>
      <c r="NGX10" s="876"/>
      <c r="NGY10" s="876"/>
      <c r="NGZ10" s="876"/>
      <c r="NHA10" s="876"/>
      <c r="NHB10" s="877"/>
      <c r="NHC10" s="876"/>
      <c r="NHD10" s="876"/>
      <c r="NHE10" s="876"/>
      <c r="NHF10" s="876"/>
      <c r="NHG10" s="876"/>
      <c r="NHH10" s="876"/>
      <c r="NHI10" s="877"/>
      <c r="NHJ10" s="876"/>
      <c r="NHK10" s="876"/>
      <c r="NHL10" s="876"/>
      <c r="NHM10" s="876"/>
      <c r="NHN10" s="876"/>
      <c r="NHO10" s="876"/>
      <c r="NHP10" s="877"/>
      <c r="NHQ10" s="876"/>
      <c r="NHR10" s="876"/>
      <c r="NHS10" s="876"/>
      <c r="NHT10" s="876"/>
      <c r="NHU10" s="876"/>
      <c r="NHV10" s="876"/>
      <c r="NHW10" s="877"/>
      <c r="NHX10" s="876"/>
      <c r="NHY10" s="876"/>
      <c r="NHZ10" s="876"/>
      <c r="NIA10" s="876"/>
      <c r="NIB10" s="876"/>
      <c r="NIC10" s="876"/>
      <c r="NID10" s="877"/>
      <c r="NIE10" s="876"/>
      <c r="NIF10" s="876"/>
      <c r="NIG10" s="876"/>
      <c r="NIH10" s="876"/>
      <c r="NII10" s="876"/>
      <c r="NIJ10" s="876"/>
      <c r="NIK10" s="877"/>
      <c r="NIL10" s="876"/>
      <c r="NIM10" s="876"/>
      <c r="NIN10" s="876"/>
      <c r="NIO10" s="876"/>
      <c r="NIP10" s="876"/>
      <c r="NIQ10" s="876"/>
      <c r="NIR10" s="877"/>
      <c r="NIS10" s="876"/>
      <c r="NIT10" s="876"/>
      <c r="NIU10" s="876"/>
      <c r="NIV10" s="876"/>
      <c r="NIW10" s="876"/>
      <c r="NIX10" s="876"/>
      <c r="NIY10" s="877"/>
      <c r="NIZ10" s="876"/>
      <c r="NJA10" s="876"/>
      <c r="NJB10" s="876"/>
      <c r="NJC10" s="876"/>
      <c r="NJD10" s="876"/>
      <c r="NJE10" s="876"/>
      <c r="NJF10" s="877"/>
      <c r="NJG10" s="876"/>
      <c r="NJH10" s="876"/>
      <c r="NJI10" s="876"/>
      <c r="NJJ10" s="876"/>
      <c r="NJK10" s="876"/>
      <c r="NJL10" s="876"/>
      <c r="NJM10" s="877"/>
      <c r="NJN10" s="876"/>
      <c r="NJO10" s="876"/>
      <c r="NJP10" s="876"/>
      <c r="NJQ10" s="876"/>
      <c r="NJR10" s="876"/>
      <c r="NJS10" s="876"/>
      <c r="NJT10" s="877"/>
      <c r="NJU10" s="876"/>
      <c r="NJV10" s="876"/>
      <c r="NJW10" s="876"/>
      <c r="NJX10" s="876"/>
      <c r="NJY10" s="876"/>
      <c r="NJZ10" s="876"/>
      <c r="NKA10" s="877"/>
      <c r="NKB10" s="876"/>
      <c r="NKC10" s="876"/>
      <c r="NKD10" s="876"/>
      <c r="NKE10" s="876"/>
      <c r="NKF10" s="876"/>
      <c r="NKG10" s="876"/>
      <c r="NKH10" s="877"/>
      <c r="NKI10" s="876"/>
      <c r="NKJ10" s="876"/>
      <c r="NKK10" s="876"/>
      <c r="NKL10" s="876"/>
      <c r="NKM10" s="876"/>
      <c r="NKN10" s="876"/>
      <c r="NKO10" s="877"/>
      <c r="NKP10" s="876"/>
      <c r="NKQ10" s="876"/>
      <c r="NKR10" s="876"/>
      <c r="NKS10" s="876"/>
      <c r="NKT10" s="876"/>
      <c r="NKU10" s="876"/>
      <c r="NKV10" s="877"/>
      <c r="NKW10" s="876"/>
      <c r="NKX10" s="876"/>
      <c r="NKY10" s="876"/>
      <c r="NKZ10" s="876"/>
      <c r="NLA10" s="876"/>
      <c r="NLB10" s="876"/>
      <c r="NLC10" s="877"/>
      <c r="NLD10" s="876"/>
      <c r="NLE10" s="876"/>
      <c r="NLF10" s="876"/>
      <c r="NLG10" s="876"/>
      <c r="NLH10" s="876"/>
      <c r="NLI10" s="876"/>
      <c r="NLJ10" s="877"/>
      <c r="NLK10" s="876"/>
      <c r="NLL10" s="876"/>
      <c r="NLM10" s="876"/>
      <c r="NLN10" s="876"/>
      <c r="NLO10" s="876"/>
      <c r="NLP10" s="876"/>
      <c r="NLQ10" s="877"/>
      <c r="NLR10" s="876"/>
      <c r="NLS10" s="876"/>
      <c r="NLT10" s="876"/>
      <c r="NLU10" s="876"/>
      <c r="NLV10" s="876"/>
      <c r="NLW10" s="876"/>
      <c r="NLX10" s="877"/>
      <c r="NLY10" s="876"/>
      <c r="NLZ10" s="876"/>
      <c r="NMA10" s="876"/>
      <c r="NMB10" s="876"/>
      <c r="NMC10" s="876"/>
      <c r="NMD10" s="876"/>
      <c r="NME10" s="877"/>
      <c r="NMF10" s="876"/>
      <c r="NMG10" s="876"/>
      <c r="NMH10" s="876"/>
      <c r="NMI10" s="876"/>
      <c r="NMJ10" s="876"/>
      <c r="NMK10" s="876"/>
      <c r="NML10" s="877"/>
      <c r="NMM10" s="876"/>
      <c r="NMN10" s="876"/>
      <c r="NMO10" s="876"/>
      <c r="NMP10" s="876"/>
      <c r="NMQ10" s="876"/>
      <c r="NMR10" s="876"/>
      <c r="NMS10" s="877"/>
      <c r="NMT10" s="876"/>
      <c r="NMU10" s="876"/>
      <c r="NMV10" s="876"/>
      <c r="NMW10" s="876"/>
      <c r="NMX10" s="876"/>
      <c r="NMY10" s="876"/>
      <c r="NMZ10" s="877"/>
      <c r="NNA10" s="876"/>
      <c r="NNB10" s="876"/>
      <c r="NNC10" s="876"/>
      <c r="NND10" s="876"/>
      <c r="NNE10" s="876"/>
      <c r="NNF10" s="876"/>
      <c r="NNG10" s="877"/>
      <c r="NNH10" s="876"/>
      <c r="NNI10" s="876"/>
      <c r="NNJ10" s="876"/>
      <c r="NNK10" s="876"/>
      <c r="NNL10" s="876"/>
      <c r="NNM10" s="876"/>
      <c r="NNN10" s="877"/>
      <c r="NNO10" s="876"/>
      <c r="NNP10" s="876"/>
      <c r="NNQ10" s="876"/>
      <c r="NNR10" s="876"/>
      <c r="NNS10" s="876"/>
      <c r="NNT10" s="876"/>
      <c r="NNU10" s="877"/>
      <c r="NNV10" s="876"/>
      <c r="NNW10" s="876"/>
      <c r="NNX10" s="876"/>
      <c r="NNY10" s="876"/>
      <c r="NNZ10" s="876"/>
      <c r="NOA10" s="876"/>
      <c r="NOB10" s="877"/>
      <c r="NOC10" s="876"/>
      <c r="NOD10" s="876"/>
      <c r="NOE10" s="876"/>
      <c r="NOF10" s="876"/>
      <c r="NOG10" s="876"/>
      <c r="NOH10" s="876"/>
      <c r="NOI10" s="877"/>
      <c r="NOJ10" s="876"/>
      <c r="NOK10" s="876"/>
      <c r="NOL10" s="876"/>
      <c r="NOM10" s="876"/>
      <c r="NON10" s="876"/>
      <c r="NOO10" s="876"/>
      <c r="NOP10" s="877"/>
      <c r="NOQ10" s="876"/>
      <c r="NOR10" s="876"/>
      <c r="NOS10" s="876"/>
      <c r="NOT10" s="876"/>
      <c r="NOU10" s="876"/>
      <c r="NOV10" s="876"/>
      <c r="NOW10" s="877"/>
      <c r="NOX10" s="876"/>
      <c r="NOY10" s="876"/>
      <c r="NOZ10" s="876"/>
      <c r="NPA10" s="876"/>
      <c r="NPB10" s="876"/>
      <c r="NPC10" s="876"/>
      <c r="NPD10" s="877"/>
      <c r="NPE10" s="876"/>
      <c r="NPF10" s="876"/>
      <c r="NPG10" s="876"/>
      <c r="NPH10" s="876"/>
      <c r="NPI10" s="876"/>
      <c r="NPJ10" s="876"/>
      <c r="NPK10" s="877"/>
      <c r="NPL10" s="876"/>
      <c r="NPM10" s="876"/>
      <c r="NPN10" s="876"/>
      <c r="NPO10" s="876"/>
      <c r="NPP10" s="876"/>
      <c r="NPQ10" s="876"/>
      <c r="NPR10" s="877"/>
      <c r="NPS10" s="876"/>
      <c r="NPT10" s="876"/>
      <c r="NPU10" s="876"/>
      <c r="NPV10" s="876"/>
      <c r="NPW10" s="876"/>
      <c r="NPX10" s="876"/>
      <c r="NPY10" s="877"/>
      <c r="NPZ10" s="876"/>
      <c r="NQA10" s="876"/>
      <c r="NQB10" s="876"/>
      <c r="NQC10" s="876"/>
      <c r="NQD10" s="876"/>
      <c r="NQE10" s="876"/>
      <c r="NQF10" s="877"/>
      <c r="NQG10" s="876"/>
      <c r="NQH10" s="876"/>
      <c r="NQI10" s="876"/>
      <c r="NQJ10" s="876"/>
      <c r="NQK10" s="876"/>
      <c r="NQL10" s="876"/>
      <c r="NQM10" s="877"/>
      <c r="NQN10" s="876"/>
      <c r="NQO10" s="876"/>
      <c r="NQP10" s="876"/>
      <c r="NQQ10" s="876"/>
      <c r="NQR10" s="876"/>
      <c r="NQS10" s="876"/>
      <c r="NQT10" s="877"/>
      <c r="NQU10" s="876"/>
      <c r="NQV10" s="876"/>
      <c r="NQW10" s="876"/>
      <c r="NQX10" s="876"/>
      <c r="NQY10" s="876"/>
      <c r="NQZ10" s="876"/>
      <c r="NRA10" s="877"/>
      <c r="NRB10" s="876"/>
      <c r="NRC10" s="876"/>
      <c r="NRD10" s="876"/>
      <c r="NRE10" s="876"/>
      <c r="NRF10" s="876"/>
      <c r="NRG10" s="876"/>
      <c r="NRH10" s="877"/>
      <c r="NRI10" s="876"/>
      <c r="NRJ10" s="876"/>
      <c r="NRK10" s="876"/>
      <c r="NRL10" s="876"/>
      <c r="NRM10" s="876"/>
      <c r="NRN10" s="876"/>
      <c r="NRO10" s="877"/>
      <c r="NRP10" s="876"/>
      <c r="NRQ10" s="876"/>
      <c r="NRR10" s="876"/>
      <c r="NRS10" s="876"/>
      <c r="NRT10" s="876"/>
      <c r="NRU10" s="876"/>
      <c r="NRV10" s="877"/>
      <c r="NRW10" s="876"/>
      <c r="NRX10" s="876"/>
      <c r="NRY10" s="876"/>
      <c r="NRZ10" s="876"/>
      <c r="NSA10" s="876"/>
      <c r="NSB10" s="876"/>
      <c r="NSC10" s="877"/>
      <c r="NSD10" s="876"/>
      <c r="NSE10" s="876"/>
      <c r="NSF10" s="876"/>
      <c r="NSG10" s="876"/>
      <c r="NSH10" s="876"/>
      <c r="NSI10" s="876"/>
      <c r="NSJ10" s="877"/>
      <c r="NSK10" s="876"/>
      <c r="NSL10" s="876"/>
      <c r="NSM10" s="876"/>
      <c r="NSN10" s="876"/>
      <c r="NSO10" s="876"/>
      <c r="NSP10" s="876"/>
      <c r="NSQ10" s="877"/>
      <c r="NSR10" s="876"/>
      <c r="NSS10" s="876"/>
      <c r="NST10" s="876"/>
      <c r="NSU10" s="876"/>
      <c r="NSV10" s="876"/>
      <c r="NSW10" s="876"/>
      <c r="NSX10" s="877"/>
      <c r="NSY10" s="876"/>
      <c r="NSZ10" s="876"/>
      <c r="NTA10" s="876"/>
      <c r="NTB10" s="876"/>
      <c r="NTC10" s="876"/>
      <c r="NTD10" s="876"/>
      <c r="NTE10" s="877"/>
      <c r="NTF10" s="876"/>
      <c r="NTG10" s="876"/>
      <c r="NTH10" s="876"/>
      <c r="NTI10" s="876"/>
      <c r="NTJ10" s="876"/>
      <c r="NTK10" s="876"/>
      <c r="NTL10" s="877"/>
      <c r="NTM10" s="876"/>
      <c r="NTN10" s="876"/>
      <c r="NTO10" s="876"/>
      <c r="NTP10" s="876"/>
      <c r="NTQ10" s="876"/>
      <c r="NTR10" s="876"/>
      <c r="NTS10" s="877"/>
      <c r="NTT10" s="876"/>
      <c r="NTU10" s="876"/>
      <c r="NTV10" s="876"/>
      <c r="NTW10" s="876"/>
      <c r="NTX10" s="876"/>
      <c r="NTY10" s="876"/>
      <c r="NTZ10" s="877"/>
      <c r="NUA10" s="876"/>
      <c r="NUB10" s="876"/>
      <c r="NUC10" s="876"/>
      <c r="NUD10" s="876"/>
      <c r="NUE10" s="876"/>
      <c r="NUF10" s="876"/>
      <c r="NUG10" s="877"/>
      <c r="NUH10" s="876"/>
      <c r="NUI10" s="876"/>
      <c r="NUJ10" s="876"/>
      <c r="NUK10" s="876"/>
      <c r="NUL10" s="876"/>
      <c r="NUM10" s="876"/>
      <c r="NUN10" s="877"/>
      <c r="NUO10" s="876"/>
      <c r="NUP10" s="876"/>
      <c r="NUQ10" s="876"/>
      <c r="NUR10" s="876"/>
      <c r="NUS10" s="876"/>
      <c r="NUT10" s="876"/>
      <c r="NUU10" s="877"/>
      <c r="NUV10" s="876"/>
      <c r="NUW10" s="876"/>
      <c r="NUX10" s="876"/>
      <c r="NUY10" s="876"/>
      <c r="NUZ10" s="876"/>
      <c r="NVA10" s="876"/>
      <c r="NVB10" s="877"/>
      <c r="NVC10" s="876"/>
      <c r="NVD10" s="876"/>
      <c r="NVE10" s="876"/>
      <c r="NVF10" s="876"/>
      <c r="NVG10" s="876"/>
      <c r="NVH10" s="876"/>
      <c r="NVI10" s="877"/>
      <c r="NVJ10" s="876"/>
      <c r="NVK10" s="876"/>
      <c r="NVL10" s="876"/>
      <c r="NVM10" s="876"/>
      <c r="NVN10" s="876"/>
      <c r="NVO10" s="876"/>
      <c r="NVP10" s="877"/>
      <c r="NVQ10" s="876"/>
      <c r="NVR10" s="876"/>
      <c r="NVS10" s="876"/>
      <c r="NVT10" s="876"/>
      <c r="NVU10" s="876"/>
      <c r="NVV10" s="876"/>
      <c r="NVW10" s="877"/>
      <c r="NVX10" s="876"/>
      <c r="NVY10" s="876"/>
      <c r="NVZ10" s="876"/>
      <c r="NWA10" s="876"/>
      <c r="NWB10" s="876"/>
      <c r="NWC10" s="876"/>
      <c r="NWD10" s="877"/>
      <c r="NWE10" s="876"/>
      <c r="NWF10" s="876"/>
      <c r="NWG10" s="876"/>
      <c r="NWH10" s="876"/>
      <c r="NWI10" s="876"/>
      <c r="NWJ10" s="876"/>
      <c r="NWK10" s="877"/>
      <c r="NWL10" s="876"/>
      <c r="NWM10" s="876"/>
      <c r="NWN10" s="876"/>
      <c r="NWO10" s="876"/>
      <c r="NWP10" s="876"/>
      <c r="NWQ10" s="876"/>
      <c r="NWR10" s="877"/>
      <c r="NWS10" s="876"/>
      <c r="NWT10" s="876"/>
      <c r="NWU10" s="876"/>
      <c r="NWV10" s="876"/>
      <c r="NWW10" s="876"/>
      <c r="NWX10" s="876"/>
      <c r="NWY10" s="877"/>
      <c r="NWZ10" s="876"/>
      <c r="NXA10" s="876"/>
      <c r="NXB10" s="876"/>
      <c r="NXC10" s="876"/>
      <c r="NXD10" s="876"/>
      <c r="NXE10" s="876"/>
      <c r="NXF10" s="877"/>
      <c r="NXG10" s="876"/>
      <c r="NXH10" s="876"/>
      <c r="NXI10" s="876"/>
      <c r="NXJ10" s="876"/>
      <c r="NXK10" s="876"/>
      <c r="NXL10" s="876"/>
      <c r="NXM10" s="877"/>
      <c r="NXN10" s="876"/>
      <c r="NXO10" s="876"/>
      <c r="NXP10" s="876"/>
      <c r="NXQ10" s="876"/>
      <c r="NXR10" s="876"/>
      <c r="NXS10" s="876"/>
      <c r="NXT10" s="877"/>
      <c r="NXU10" s="876"/>
      <c r="NXV10" s="876"/>
      <c r="NXW10" s="876"/>
      <c r="NXX10" s="876"/>
      <c r="NXY10" s="876"/>
      <c r="NXZ10" s="876"/>
      <c r="NYA10" s="877"/>
      <c r="NYB10" s="876"/>
      <c r="NYC10" s="876"/>
      <c r="NYD10" s="876"/>
      <c r="NYE10" s="876"/>
      <c r="NYF10" s="876"/>
      <c r="NYG10" s="876"/>
      <c r="NYH10" s="877"/>
      <c r="NYI10" s="876"/>
      <c r="NYJ10" s="876"/>
      <c r="NYK10" s="876"/>
      <c r="NYL10" s="876"/>
      <c r="NYM10" s="876"/>
      <c r="NYN10" s="876"/>
      <c r="NYO10" s="877"/>
      <c r="NYP10" s="876"/>
      <c r="NYQ10" s="876"/>
      <c r="NYR10" s="876"/>
      <c r="NYS10" s="876"/>
      <c r="NYT10" s="876"/>
      <c r="NYU10" s="876"/>
      <c r="NYV10" s="877"/>
      <c r="NYW10" s="876"/>
      <c r="NYX10" s="876"/>
      <c r="NYY10" s="876"/>
      <c r="NYZ10" s="876"/>
      <c r="NZA10" s="876"/>
      <c r="NZB10" s="876"/>
      <c r="NZC10" s="877"/>
      <c r="NZD10" s="876"/>
      <c r="NZE10" s="876"/>
      <c r="NZF10" s="876"/>
      <c r="NZG10" s="876"/>
      <c r="NZH10" s="876"/>
      <c r="NZI10" s="876"/>
      <c r="NZJ10" s="877"/>
      <c r="NZK10" s="876"/>
      <c r="NZL10" s="876"/>
      <c r="NZM10" s="876"/>
      <c r="NZN10" s="876"/>
      <c r="NZO10" s="876"/>
      <c r="NZP10" s="876"/>
      <c r="NZQ10" s="877"/>
      <c r="NZR10" s="876"/>
      <c r="NZS10" s="876"/>
      <c r="NZT10" s="876"/>
      <c r="NZU10" s="876"/>
      <c r="NZV10" s="876"/>
      <c r="NZW10" s="876"/>
      <c r="NZX10" s="877"/>
      <c r="NZY10" s="876"/>
      <c r="NZZ10" s="876"/>
      <c r="OAA10" s="876"/>
      <c r="OAB10" s="876"/>
      <c r="OAC10" s="876"/>
      <c r="OAD10" s="876"/>
      <c r="OAE10" s="877"/>
      <c r="OAF10" s="876"/>
      <c r="OAG10" s="876"/>
      <c r="OAH10" s="876"/>
      <c r="OAI10" s="876"/>
      <c r="OAJ10" s="876"/>
      <c r="OAK10" s="876"/>
      <c r="OAL10" s="877"/>
      <c r="OAM10" s="876"/>
      <c r="OAN10" s="876"/>
      <c r="OAO10" s="876"/>
      <c r="OAP10" s="876"/>
      <c r="OAQ10" s="876"/>
      <c r="OAR10" s="876"/>
      <c r="OAS10" s="877"/>
      <c r="OAT10" s="876"/>
      <c r="OAU10" s="876"/>
      <c r="OAV10" s="876"/>
      <c r="OAW10" s="876"/>
      <c r="OAX10" s="876"/>
      <c r="OAY10" s="876"/>
      <c r="OAZ10" s="877"/>
      <c r="OBA10" s="876"/>
      <c r="OBB10" s="876"/>
      <c r="OBC10" s="876"/>
      <c r="OBD10" s="876"/>
      <c r="OBE10" s="876"/>
      <c r="OBF10" s="876"/>
      <c r="OBG10" s="877"/>
      <c r="OBH10" s="876"/>
      <c r="OBI10" s="876"/>
      <c r="OBJ10" s="876"/>
      <c r="OBK10" s="876"/>
      <c r="OBL10" s="876"/>
      <c r="OBM10" s="876"/>
      <c r="OBN10" s="877"/>
      <c r="OBO10" s="876"/>
      <c r="OBP10" s="876"/>
      <c r="OBQ10" s="876"/>
      <c r="OBR10" s="876"/>
      <c r="OBS10" s="876"/>
      <c r="OBT10" s="876"/>
      <c r="OBU10" s="877"/>
      <c r="OBV10" s="876"/>
      <c r="OBW10" s="876"/>
      <c r="OBX10" s="876"/>
      <c r="OBY10" s="876"/>
      <c r="OBZ10" s="876"/>
      <c r="OCA10" s="876"/>
      <c r="OCB10" s="877"/>
      <c r="OCC10" s="876"/>
      <c r="OCD10" s="876"/>
      <c r="OCE10" s="876"/>
      <c r="OCF10" s="876"/>
      <c r="OCG10" s="876"/>
      <c r="OCH10" s="876"/>
      <c r="OCI10" s="877"/>
      <c r="OCJ10" s="876"/>
      <c r="OCK10" s="876"/>
      <c r="OCL10" s="876"/>
      <c r="OCM10" s="876"/>
      <c r="OCN10" s="876"/>
      <c r="OCO10" s="876"/>
      <c r="OCP10" s="877"/>
      <c r="OCQ10" s="876"/>
      <c r="OCR10" s="876"/>
      <c r="OCS10" s="876"/>
      <c r="OCT10" s="876"/>
      <c r="OCU10" s="876"/>
      <c r="OCV10" s="876"/>
      <c r="OCW10" s="877"/>
      <c r="OCX10" s="876"/>
      <c r="OCY10" s="876"/>
      <c r="OCZ10" s="876"/>
      <c r="ODA10" s="876"/>
      <c r="ODB10" s="876"/>
      <c r="ODC10" s="876"/>
      <c r="ODD10" s="877"/>
      <c r="ODE10" s="876"/>
      <c r="ODF10" s="876"/>
      <c r="ODG10" s="876"/>
      <c r="ODH10" s="876"/>
      <c r="ODI10" s="876"/>
      <c r="ODJ10" s="876"/>
      <c r="ODK10" s="877"/>
      <c r="ODL10" s="876"/>
      <c r="ODM10" s="876"/>
      <c r="ODN10" s="876"/>
      <c r="ODO10" s="876"/>
      <c r="ODP10" s="876"/>
      <c r="ODQ10" s="876"/>
      <c r="ODR10" s="877"/>
      <c r="ODS10" s="876"/>
      <c r="ODT10" s="876"/>
      <c r="ODU10" s="876"/>
      <c r="ODV10" s="876"/>
      <c r="ODW10" s="876"/>
      <c r="ODX10" s="876"/>
      <c r="ODY10" s="877"/>
      <c r="ODZ10" s="876"/>
      <c r="OEA10" s="876"/>
      <c r="OEB10" s="876"/>
      <c r="OEC10" s="876"/>
      <c r="OED10" s="876"/>
      <c r="OEE10" s="876"/>
      <c r="OEF10" s="877"/>
      <c r="OEG10" s="876"/>
      <c r="OEH10" s="876"/>
      <c r="OEI10" s="876"/>
      <c r="OEJ10" s="876"/>
      <c r="OEK10" s="876"/>
      <c r="OEL10" s="876"/>
      <c r="OEM10" s="877"/>
      <c r="OEN10" s="876"/>
      <c r="OEO10" s="876"/>
      <c r="OEP10" s="876"/>
      <c r="OEQ10" s="876"/>
      <c r="OER10" s="876"/>
      <c r="OES10" s="876"/>
      <c r="OET10" s="877"/>
      <c r="OEU10" s="876"/>
      <c r="OEV10" s="876"/>
      <c r="OEW10" s="876"/>
      <c r="OEX10" s="876"/>
      <c r="OEY10" s="876"/>
      <c r="OEZ10" s="876"/>
      <c r="OFA10" s="877"/>
      <c r="OFB10" s="876"/>
      <c r="OFC10" s="876"/>
      <c r="OFD10" s="876"/>
      <c r="OFE10" s="876"/>
      <c r="OFF10" s="876"/>
      <c r="OFG10" s="876"/>
      <c r="OFH10" s="877"/>
      <c r="OFI10" s="876"/>
      <c r="OFJ10" s="876"/>
      <c r="OFK10" s="876"/>
      <c r="OFL10" s="876"/>
      <c r="OFM10" s="876"/>
      <c r="OFN10" s="876"/>
      <c r="OFO10" s="877"/>
      <c r="OFP10" s="876"/>
      <c r="OFQ10" s="876"/>
      <c r="OFR10" s="876"/>
      <c r="OFS10" s="876"/>
      <c r="OFT10" s="876"/>
      <c r="OFU10" s="876"/>
      <c r="OFV10" s="877"/>
      <c r="OFW10" s="876"/>
      <c r="OFX10" s="876"/>
      <c r="OFY10" s="876"/>
      <c r="OFZ10" s="876"/>
      <c r="OGA10" s="876"/>
      <c r="OGB10" s="876"/>
      <c r="OGC10" s="877"/>
      <c r="OGD10" s="876"/>
      <c r="OGE10" s="876"/>
      <c r="OGF10" s="876"/>
      <c r="OGG10" s="876"/>
      <c r="OGH10" s="876"/>
      <c r="OGI10" s="876"/>
      <c r="OGJ10" s="877"/>
      <c r="OGK10" s="876"/>
      <c r="OGL10" s="876"/>
      <c r="OGM10" s="876"/>
      <c r="OGN10" s="876"/>
      <c r="OGO10" s="876"/>
      <c r="OGP10" s="876"/>
      <c r="OGQ10" s="877"/>
      <c r="OGR10" s="876"/>
      <c r="OGS10" s="876"/>
      <c r="OGT10" s="876"/>
      <c r="OGU10" s="876"/>
      <c r="OGV10" s="876"/>
      <c r="OGW10" s="876"/>
      <c r="OGX10" s="877"/>
      <c r="OGY10" s="876"/>
      <c r="OGZ10" s="876"/>
      <c r="OHA10" s="876"/>
      <c r="OHB10" s="876"/>
      <c r="OHC10" s="876"/>
      <c r="OHD10" s="876"/>
      <c r="OHE10" s="877"/>
      <c r="OHF10" s="876"/>
      <c r="OHG10" s="876"/>
      <c r="OHH10" s="876"/>
      <c r="OHI10" s="876"/>
      <c r="OHJ10" s="876"/>
      <c r="OHK10" s="876"/>
      <c r="OHL10" s="877"/>
      <c r="OHM10" s="876"/>
      <c r="OHN10" s="876"/>
      <c r="OHO10" s="876"/>
      <c r="OHP10" s="876"/>
      <c r="OHQ10" s="876"/>
      <c r="OHR10" s="876"/>
      <c r="OHS10" s="877"/>
      <c r="OHT10" s="876"/>
      <c r="OHU10" s="876"/>
      <c r="OHV10" s="876"/>
      <c r="OHW10" s="876"/>
      <c r="OHX10" s="876"/>
      <c r="OHY10" s="876"/>
      <c r="OHZ10" s="877"/>
      <c r="OIA10" s="876"/>
      <c r="OIB10" s="876"/>
      <c r="OIC10" s="876"/>
      <c r="OID10" s="876"/>
      <c r="OIE10" s="876"/>
      <c r="OIF10" s="876"/>
      <c r="OIG10" s="877"/>
      <c r="OIH10" s="876"/>
      <c r="OII10" s="876"/>
      <c r="OIJ10" s="876"/>
      <c r="OIK10" s="876"/>
      <c r="OIL10" s="876"/>
      <c r="OIM10" s="876"/>
      <c r="OIN10" s="877"/>
      <c r="OIO10" s="876"/>
      <c r="OIP10" s="876"/>
      <c r="OIQ10" s="876"/>
      <c r="OIR10" s="876"/>
      <c r="OIS10" s="876"/>
      <c r="OIT10" s="876"/>
      <c r="OIU10" s="877"/>
      <c r="OIV10" s="876"/>
      <c r="OIW10" s="876"/>
      <c r="OIX10" s="876"/>
      <c r="OIY10" s="876"/>
      <c r="OIZ10" s="876"/>
      <c r="OJA10" s="876"/>
      <c r="OJB10" s="877"/>
      <c r="OJC10" s="876"/>
      <c r="OJD10" s="876"/>
      <c r="OJE10" s="876"/>
      <c r="OJF10" s="876"/>
      <c r="OJG10" s="876"/>
      <c r="OJH10" s="876"/>
      <c r="OJI10" s="877"/>
      <c r="OJJ10" s="876"/>
      <c r="OJK10" s="876"/>
      <c r="OJL10" s="876"/>
      <c r="OJM10" s="876"/>
      <c r="OJN10" s="876"/>
      <c r="OJO10" s="876"/>
      <c r="OJP10" s="877"/>
      <c r="OJQ10" s="876"/>
      <c r="OJR10" s="876"/>
      <c r="OJS10" s="876"/>
      <c r="OJT10" s="876"/>
      <c r="OJU10" s="876"/>
      <c r="OJV10" s="876"/>
      <c r="OJW10" s="877"/>
      <c r="OJX10" s="876"/>
      <c r="OJY10" s="876"/>
      <c r="OJZ10" s="876"/>
      <c r="OKA10" s="876"/>
      <c r="OKB10" s="876"/>
      <c r="OKC10" s="876"/>
      <c r="OKD10" s="877"/>
      <c r="OKE10" s="876"/>
      <c r="OKF10" s="876"/>
      <c r="OKG10" s="876"/>
      <c r="OKH10" s="876"/>
      <c r="OKI10" s="876"/>
      <c r="OKJ10" s="876"/>
      <c r="OKK10" s="877"/>
      <c r="OKL10" s="876"/>
      <c r="OKM10" s="876"/>
      <c r="OKN10" s="876"/>
      <c r="OKO10" s="876"/>
      <c r="OKP10" s="876"/>
      <c r="OKQ10" s="876"/>
      <c r="OKR10" s="877"/>
      <c r="OKS10" s="876"/>
      <c r="OKT10" s="876"/>
      <c r="OKU10" s="876"/>
      <c r="OKV10" s="876"/>
      <c r="OKW10" s="876"/>
      <c r="OKX10" s="876"/>
      <c r="OKY10" s="877"/>
      <c r="OKZ10" s="876"/>
      <c r="OLA10" s="876"/>
      <c r="OLB10" s="876"/>
      <c r="OLC10" s="876"/>
      <c r="OLD10" s="876"/>
      <c r="OLE10" s="876"/>
      <c r="OLF10" s="877"/>
      <c r="OLG10" s="876"/>
      <c r="OLH10" s="876"/>
      <c r="OLI10" s="876"/>
      <c r="OLJ10" s="876"/>
      <c r="OLK10" s="876"/>
      <c r="OLL10" s="876"/>
      <c r="OLM10" s="877"/>
      <c r="OLN10" s="876"/>
      <c r="OLO10" s="876"/>
      <c r="OLP10" s="876"/>
      <c r="OLQ10" s="876"/>
      <c r="OLR10" s="876"/>
      <c r="OLS10" s="876"/>
      <c r="OLT10" s="877"/>
      <c r="OLU10" s="876"/>
      <c r="OLV10" s="876"/>
      <c r="OLW10" s="876"/>
      <c r="OLX10" s="876"/>
      <c r="OLY10" s="876"/>
      <c r="OLZ10" s="876"/>
      <c r="OMA10" s="877"/>
      <c r="OMB10" s="876"/>
      <c r="OMC10" s="876"/>
      <c r="OMD10" s="876"/>
      <c r="OME10" s="876"/>
      <c r="OMF10" s="876"/>
      <c r="OMG10" s="876"/>
      <c r="OMH10" s="877"/>
      <c r="OMI10" s="876"/>
      <c r="OMJ10" s="876"/>
      <c r="OMK10" s="876"/>
      <c r="OML10" s="876"/>
      <c r="OMM10" s="876"/>
      <c r="OMN10" s="876"/>
      <c r="OMO10" s="877"/>
      <c r="OMP10" s="876"/>
      <c r="OMQ10" s="876"/>
      <c r="OMR10" s="876"/>
      <c r="OMS10" s="876"/>
      <c r="OMT10" s="876"/>
      <c r="OMU10" s="876"/>
      <c r="OMV10" s="877"/>
      <c r="OMW10" s="876"/>
      <c r="OMX10" s="876"/>
      <c r="OMY10" s="876"/>
      <c r="OMZ10" s="876"/>
      <c r="ONA10" s="876"/>
      <c r="ONB10" s="876"/>
      <c r="ONC10" s="877"/>
      <c r="OND10" s="876"/>
      <c r="ONE10" s="876"/>
      <c r="ONF10" s="876"/>
      <c r="ONG10" s="876"/>
      <c r="ONH10" s="876"/>
      <c r="ONI10" s="876"/>
      <c r="ONJ10" s="877"/>
      <c r="ONK10" s="876"/>
      <c r="ONL10" s="876"/>
      <c r="ONM10" s="876"/>
      <c r="ONN10" s="876"/>
      <c r="ONO10" s="876"/>
      <c r="ONP10" s="876"/>
      <c r="ONQ10" s="877"/>
      <c r="ONR10" s="876"/>
      <c r="ONS10" s="876"/>
      <c r="ONT10" s="876"/>
      <c r="ONU10" s="876"/>
      <c r="ONV10" s="876"/>
      <c r="ONW10" s="876"/>
      <c r="ONX10" s="877"/>
      <c r="ONY10" s="876"/>
      <c r="ONZ10" s="876"/>
      <c r="OOA10" s="876"/>
      <c r="OOB10" s="876"/>
      <c r="OOC10" s="876"/>
      <c r="OOD10" s="876"/>
      <c r="OOE10" s="877"/>
      <c r="OOF10" s="876"/>
      <c r="OOG10" s="876"/>
      <c r="OOH10" s="876"/>
      <c r="OOI10" s="876"/>
      <c r="OOJ10" s="876"/>
      <c r="OOK10" s="876"/>
      <c r="OOL10" s="877"/>
      <c r="OOM10" s="876"/>
      <c r="OON10" s="876"/>
      <c r="OOO10" s="876"/>
      <c r="OOP10" s="876"/>
      <c r="OOQ10" s="876"/>
      <c r="OOR10" s="876"/>
      <c r="OOS10" s="877"/>
      <c r="OOT10" s="876"/>
      <c r="OOU10" s="876"/>
      <c r="OOV10" s="876"/>
      <c r="OOW10" s="876"/>
      <c r="OOX10" s="876"/>
      <c r="OOY10" s="876"/>
      <c r="OOZ10" s="877"/>
      <c r="OPA10" s="876"/>
      <c r="OPB10" s="876"/>
      <c r="OPC10" s="876"/>
      <c r="OPD10" s="876"/>
      <c r="OPE10" s="876"/>
      <c r="OPF10" s="876"/>
      <c r="OPG10" s="877"/>
      <c r="OPH10" s="876"/>
      <c r="OPI10" s="876"/>
      <c r="OPJ10" s="876"/>
      <c r="OPK10" s="876"/>
      <c r="OPL10" s="876"/>
      <c r="OPM10" s="876"/>
      <c r="OPN10" s="877"/>
      <c r="OPO10" s="876"/>
      <c r="OPP10" s="876"/>
      <c r="OPQ10" s="876"/>
      <c r="OPR10" s="876"/>
      <c r="OPS10" s="876"/>
      <c r="OPT10" s="876"/>
      <c r="OPU10" s="877"/>
      <c r="OPV10" s="876"/>
      <c r="OPW10" s="876"/>
      <c r="OPX10" s="876"/>
      <c r="OPY10" s="876"/>
      <c r="OPZ10" s="876"/>
      <c r="OQA10" s="876"/>
      <c r="OQB10" s="877"/>
      <c r="OQC10" s="876"/>
      <c r="OQD10" s="876"/>
      <c r="OQE10" s="876"/>
      <c r="OQF10" s="876"/>
      <c r="OQG10" s="876"/>
      <c r="OQH10" s="876"/>
      <c r="OQI10" s="877"/>
      <c r="OQJ10" s="876"/>
      <c r="OQK10" s="876"/>
      <c r="OQL10" s="876"/>
      <c r="OQM10" s="876"/>
      <c r="OQN10" s="876"/>
      <c r="OQO10" s="876"/>
      <c r="OQP10" s="877"/>
      <c r="OQQ10" s="876"/>
      <c r="OQR10" s="876"/>
      <c r="OQS10" s="876"/>
      <c r="OQT10" s="876"/>
      <c r="OQU10" s="876"/>
      <c r="OQV10" s="876"/>
      <c r="OQW10" s="877"/>
      <c r="OQX10" s="876"/>
      <c r="OQY10" s="876"/>
      <c r="OQZ10" s="876"/>
      <c r="ORA10" s="876"/>
      <c r="ORB10" s="876"/>
      <c r="ORC10" s="876"/>
      <c r="ORD10" s="877"/>
      <c r="ORE10" s="876"/>
      <c r="ORF10" s="876"/>
      <c r="ORG10" s="876"/>
      <c r="ORH10" s="876"/>
      <c r="ORI10" s="876"/>
      <c r="ORJ10" s="876"/>
      <c r="ORK10" s="877"/>
      <c r="ORL10" s="876"/>
      <c r="ORM10" s="876"/>
      <c r="ORN10" s="876"/>
      <c r="ORO10" s="876"/>
      <c r="ORP10" s="876"/>
      <c r="ORQ10" s="876"/>
      <c r="ORR10" s="877"/>
      <c r="ORS10" s="876"/>
      <c r="ORT10" s="876"/>
      <c r="ORU10" s="876"/>
      <c r="ORV10" s="876"/>
      <c r="ORW10" s="876"/>
      <c r="ORX10" s="876"/>
      <c r="ORY10" s="877"/>
      <c r="ORZ10" s="876"/>
      <c r="OSA10" s="876"/>
      <c r="OSB10" s="876"/>
      <c r="OSC10" s="876"/>
      <c r="OSD10" s="876"/>
      <c r="OSE10" s="876"/>
      <c r="OSF10" s="877"/>
      <c r="OSG10" s="876"/>
      <c r="OSH10" s="876"/>
      <c r="OSI10" s="876"/>
      <c r="OSJ10" s="876"/>
      <c r="OSK10" s="876"/>
      <c r="OSL10" s="876"/>
      <c r="OSM10" s="877"/>
      <c r="OSN10" s="876"/>
      <c r="OSO10" s="876"/>
      <c r="OSP10" s="876"/>
      <c r="OSQ10" s="876"/>
      <c r="OSR10" s="876"/>
      <c r="OSS10" s="876"/>
      <c r="OST10" s="877"/>
      <c r="OSU10" s="876"/>
      <c r="OSV10" s="876"/>
      <c r="OSW10" s="876"/>
      <c r="OSX10" s="876"/>
      <c r="OSY10" s="876"/>
      <c r="OSZ10" s="876"/>
      <c r="OTA10" s="877"/>
      <c r="OTB10" s="876"/>
      <c r="OTC10" s="876"/>
      <c r="OTD10" s="876"/>
      <c r="OTE10" s="876"/>
      <c r="OTF10" s="876"/>
      <c r="OTG10" s="876"/>
      <c r="OTH10" s="877"/>
      <c r="OTI10" s="876"/>
      <c r="OTJ10" s="876"/>
      <c r="OTK10" s="876"/>
      <c r="OTL10" s="876"/>
      <c r="OTM10" s="876"/>
      <c r="OTN10" s="876"/>
      <c r="OTO10" s="877"/>
      <c r="OTP10" s="876"/>
      <c r="OTQ10" s="876"/>
      <c r="OTR10" s="876"/>
      <c r="OTS10" s="876"/>
      <c r="OTT10" s="876"/>
      <c r="OTU10" s="876"/>
      <c r="OTV10" s="877"/>
      <c r="OTW10" s="876"/>
      <c r="OTX10" s="876"/>
      <c r="OTY10" s="876"/>
      <c r="OTZ10" s="876"/>
      <c r="OUA10" s="876"/>
      <c r="OUB10" s="876"/>
      <c r="OUC10" s="877"/>
      <c r="OUD10" s="876"/>
      <c r="OUE10" s="876"/>
      <c r="OUF10" s="876"/>
      <c r="OUG10" s="876"/>
      <c r="OUH10" s="876"/>
      <c r="OUI10" s="876"/>
      <c r="OUJ10" s="877"/>
      <c r="OUK10" s="876"/>
      <c r="OUL10" s="876"/>
      <c r="OUM10" s="876"/>
      <c r="OUN10" s="876"/>
      <c r="OUO10" s="876"/>
      <c r="OUP10" s="876"/>
      <c r="OUQ10" s="877"/>
      <c r="OUR10" s="876"/>
      <c r="OUS10" s="876"/>
      <c r="OUT10" s="876"/>
      <c r="OUU10" s="876"/>
      <c r="OUV10" s="876"/>
      <c r="OUW10" s="876"/>
      <c r="OUX10" s="877"/>
      <c r="OUY10" s="876"/>
      <c r="OUZ10" s="876"/>
      <c r="OVA10" s="876"/>
      <c r="OVB10" s="876"/>
      <c r="OVC10" s="876"/>
      <c r="OVD10" s="876"/>
      <c r="OVE10" s="877"/>
      <c r="OVF10" s="876"/>
      <c r="OVG10" s="876"/>
      <c r="OVH10" s="876"/>
      <c r="OVI10" s="876"/>
      <c r="OVJ10" s="876"/>
      <c r="OVK10" s="876"/>
      <c r="OVL10" s="877"/>
      <c r="OVM10" s="876"/>
      <c r="OVN10" s="876"/>
      <c r="OVO10" s="876"/>
      <c r="OVP10" s="876"/>
      <c r="OVQ10" s="876"/>
      <c r="OVR10" s="876"/>
      <c r="OVS10" s="877"/>
      <c r="OVT10" s="876"/>
      <c r="OVU10" s="876"/>
      <c r="OVV10" s="876"/>
      <c r="OVW10" s="876"/>
      <c r="OVX10" s="876"/>
      <c r="OVY10" s="876"/>
      <c r="OVZ10" s="877"/>
      <c r="OWA10" s="876"/>
      <c r="OWB10" s="876"/>
      <c r="OWC10" s="876"/>
      <c r="OWD10" s="876"/>
      <c r="OWE10" s="876"/>
      <c r="OWF10" s="876"/>
      <c r="OWG10" s="877"/>
      <c r="OWH10" s="876"/>
      <c r="OWI10" s="876"/>
      <c r="OWJ10" s="876"/>
      <c r="OWK10" s="876"/>
      <c r="OWL10" s="876"/>
      <c r="OWM10" s="876"/>
      <c r="OWN10" s="877"/>
      <c r="OWO10" s="876"/>
      <c r="OWP10" s="876"/>
      <c r="OWQ10" s="876"/>
      <c r="OWR10" s="876"/>
      <c r="OWS10" s="876"/>
      <c r="OWT10" s="876"/>
      <c r="OWU10" s="877"/>
      <c r="OWV10" s="876"/>
      <c r="OWW10" s="876"/>
      <c r="OWX10" s="876"/>
      <c r="OWY10" s="876"/>
      <c r="OWZ10" s="876"/>
      <c r="OXA10" s="876"/>
      <c r="OXB10" s="877"/>
      <c r="OXC10" s="876"/>
      <c r="OXD10" s="876"/>
      <c r="OXE10" s="876"/>
      <c r="OXF10" s="876"/>
      <c r="OXG10" s="876"/>
      <c r="OXH10" s="876"/>
      <c r="OXI10" s="877"/>
      <c r="OXJ10" s="876"/>
      <c r="OXK10" s="876"/>
      <c r="OXL10" s="876"/>
      <c r="OXM10" s="876"/>
      <c r="OXN10" s="876"/>
      <c r="OXO10" s="876"/>
      <c r="OXP10" s="877"/>
      <c r="OXQ10" s="876"/>
      <c r="OXR10" s="876"/>
      <c r="OXS10" s="876"/>
      <c r="OXT10" s="876"/>
      <c r="OXU10" s="876"/>
      <c r="OXV10" s="876"/>
      <c r="OXW10" s="877"/>
      <c r="OXX10" s="876"/>
      <c r="OXY10" s="876"/>
      <c r="OXZ10" s="876"/>
      <c r="OYA10" s="876"/>
      <c r="OYB10" s="876"/>
      <c r="OYC10" s="876"/>
      <c r="OYD10" s="877"/>
      <c r="OYE10" s="876"/>
      <c r="OYF10" s="876"/>
      <c r="OYG10" s="876"/>
      <c r="OYH10" s="876"/>
      <c r="OYI10" s="876"/>
      <c r="OYJ10" s="876"/>
      <c r="OYK10" s="877"/>
      <c r="OYL10" s="876"/>
      <c r="OYM10" s="876"/>
      <c r="OYN10" s="876"/>
      <c r="OYO10" s="876"/>
      <c r="OYP10" s="876"/>
      <c r="OYQ10" s="876"/>
      <c r="OYR10" s="877"/>
      <c r="OYS10" s="876"/>
      <c r="OYT10" s="876"/>
      <c r="OYU10" s="876"/>
      <c r="OYV10" s="876"/>
      <c r="OYW10" s="876"/>
      <c r="OYX10" s="876"/>
      <c r="OYY10" s="877"/>
      <c r="OYZ10" s="876"/>
      <c r="OZA10" s="876"/>
      <c r="OZB10" s="876"/>
      <c r="OZC10" s="876"/>
      <c r="OZD10" s="876"/>
      <c r="OZE10" s="876"/>
      <c r="OZF10" s="877"/>
      <c r="OZG10" s="876"/>
      <c r="OZH10" s="876"/>
      <c r="OZI10" s="876"/>
      <c r="OZJ10" s="876"/>
      <c r="OZK10" s="876"/>
      <c r="OZL10" s="876"/>
      <c r="OZM10" s="877"/>
      <c r="OZN10" s="876"/>
      <c r="OZO10" s="876"/>
      <c r="OZP10" s="876"/>
      <c r="OZQ10" s="876"/>
      <c r="OZR10" s="876"/>
      <c r="OZS10" s="876"/>
      <c r="OZT10" s="877"/>
      <c r="OZU10" s="876"/>
      <c r="OZV10" s="876"/>
      <c r="OZW10" s="876"/>
      <c r="OZX10" s="876"/>
      <c r="OZY10" s="876"/>
      <c r="OZZ10" s="876"/>
      <c r="PAA10" s="877"/>
      <c r="PAB10" s="876"/>
      <c r="PAC10" s="876"/>
      <c r="PAD10" s="876"/>
      <c r="PAE10" s="876"/>
      <c r="PAF10" s="876"/>
      <c r="PAG10" s="876"/>
      <c r="PAH10" s="877"/>
      <c r="PAI10" s="876"/>
      <c r="PAJ10" s="876"/>
      <c r="PAK10" s="876"/>
      <c r="PAL10" s="876"/>
      <c r="PAM10" s="876"/>
      <c r="PAN10" s="876"/>
      <c r="PAO10" s="877"/>
      <c r="PAP10" s="876"/>
      <c r="PAQ10" s="876"/>
      <c r="PAR10" s="876"/>
      <c r="PAS10" s="876"/>
      <c r="PAT10" s="876"/>
      <c r="PAU10" s="876"/>
      <c r="PAV10" s="877"/>
      <c r="PAW10" s="876"/>
      <c r="PAX10" s="876"/>
      <c r="PAY10" s="876"/>
      <c r="PAZ10" s="876"/>
      <c r="PBA10" s="876"/>
      <c r="PBB10" s="876"/>
      <c r="PBC10" s="877"/>
      <c r="PBD10" s="876"/>
      <c r="PBE10" s="876"/>
      <c r="PBF10" s="876"/>
      <c r="PBG10" s="876"/>
      <c r="PBH10" s="876"/>
      <c r="PBI10" s="876"/>
      <c r="PBJ10" s="877"/>
      <c r="PBK10" s="876"/>
      <c r="PBL10" s="876"/>
      <c r="PBM10" s="876"/>
      <c r="PBN10" s="876"/>
      <c r="PBO10" s="876"/>
      <c r="PBP10" s="876"/>
      <c r="PBQ10" s="877"/>
      <c r="PBR10" s="876"/>
      <c r="PBS10" s="876"/>
      <c r="PBT10" s="876"/>
      <c r="PBU10" s="876"/>
      <c r="PBV10" s="876"/>
      <c r="PBW10" s="876"/>
      <c r="PBX10" s="877"/>
      <c r="PBY10" s="876"/>
      <c r="PBZ10" s="876"/>
      <c r="PCA10" s="876"/>
      <c r="PCB10" s="876"/>
      <c r="PCC10" s="876"/>
      <c r="PCD10" s="876"/>
      <c r="PCE10" s="877"/>
      <c r="PCF10" s="876"/>
      <c r="PCG10" s="876"/>
      <c r="PCH10" s="876"/>
      <c r="PCI10" s="876"/>
      <c r="PCJ10" s="876"/>
      <c r="PCK10" s="876"/>
      <c r="PCL10" s="877"/>
      <c r="PCM10" s="876"/>
      <c r="PCN10" s="876"/>
      <c r="PCO10" s="876"/>
      <c r="PCP10" s="876"/>
      <c r="PCQ10" s="876"/>
      <c r="PCR10" s="876"/>
      <c r="PCS10" s="877"/>
      <c r="PCT10" s="876"/>
      <c r="PCU10" s="876"/>
      <c r="PCV10" s="876"/>
      <c r="PCW10" s="876"/>
      <c r="PCX10" s="876"/>
      <c r="PCY10" s="876"/>
      <c r="PCZ10" s="877"/>
      <c r="PDA10" s="876"/>
      <c r="PDB10" s="876"/>
      <c r="PDC10" s="876"/>
      <c r="PDD10" s="876"/>
      <c r="PDE10" s="876"/>
      <c r="PDF10" s="876"/>
      <c r="PDG10" s="877"/>
      <c r="PDH10" s="876"/>
      <c r="PDI10" s="876"/>
      <c r="PDJ10" s="876"/>
      <c r="PDK10" s="876"/>
      <c r="PDL10" s="876"/>
      <c r="PDM10" s="876"/>
      <c r="PDN10" s="877"/>
      <c r="PDO10" s="876"/>
      <c r="PDP10" s="876"/>
      <c r="PDQ10" s="876"/>
      <c r="PDR10" s="876"/>
      <c r="PDS10" s="876"/>
      <c r="PDT10" s="876"/>
      <c r="PDU10" s="877"/>
      <c r="PDV10" s="876"/>
      <c r="PDW10" s="876"/>
      <c r="PDX10" s="876"/>
      <c r="PDY10" s="876"/>
      <c r="PDZ10" s="876"/>
      <c r="PEA10" s="876"/>
      <c r="PEB10" s="877"/>
      <c r="PEC10" s="876"/>
      <c r="PED10" s="876"/>
      <c r="PEE10" s="876"/>
      <c r="PEF10" s="876"/>
      <c r="PEG10" s="876"/>
      <c r="PEH10" s="876"/>
      <c r="PEI10" s="877"/>
      <c r="PEJ10" s="876"/>
      <c r="PEK10" s="876"/>
      <c r="PEL10" s="876"/>
      <c r="PEM10" s="876"/>
      <c r="PEN10" s="876"/>
      <c r="PEO10" s="876"/>
      <c r="PEP10" s="877"/>
      <c r="PEQ10" s="876"/>
      <c r="PER10" s="876"/>
      <c r="PES10" s="876"/>
      <c r="PET10" s="876"/>
      <c r="PEU10" s="876"/>
      <c r="PEV10" s="876"/>
      <c r="PEW10" s="877"/>
      <c r="PEX10" s="876"/>
      <c r="PEY10" s="876"/>
      <c r="PEZ10" s="876"/>
      <c r="PFA10" s="876"/>
      <c r="PFB10" s="876"/>
      <c r="PFC10" s="876"/>
      <c r="PFD10" s="877"/>
      <c r="PFE10" s="876"/>
      <c r="PFF10" s="876"/>
      <c r="PFG10" s="876"/>
      <c r="PFH10" s="876"/>
      <c r="PFI10" s="876"/>
      <c r="PFJ10" s="876"/>
      <c r="PFK10" s="877"/>
      <c r="PFL10" s="876"/>
      <c r="PFM10" s="876"/>
      <c r="PFN10" s="876"/>
      <c r="PFO10" s="876"/>
      <c r="PFP10" s="876"/>
      <c r="PFQ10" s="876"/>
      <c r="PFR10" s="877"/>
      <c r="PFS10" s="876"/>
      <c r="PFT10" s="876"/>
      <c r="PFU10" s="876"/>
      <c r="PFV10" s="876"/>
      <c r="PFW10" s="876"/>
      <c r="PFX10" s="876"/>
      <c r="PFY10" s="877"/>
      <c r="PFZ10" s="876"/>
      <c r="PGA10" s="876"/>
      <c r="PGB10" s="876"/>
      <c r="PGC10" s="876"/>
      <c r="PGD10" s="876"/>
      <c r="PGE10" s="876"/>
      <c r="PGF10" s="877"/>
      <c r="PGG10" s="876"/>
      <c r="PGH10" s="876"/>
      <c r="PGI10" s="876"/>
      <c r="PGJ10" s="876"/>
      <c r="PGK10" s="876"/>
      <c r="PGL10" s="876"/>
      <c r="PGM10" s="877"/>
      <c r="PGN10" s="876"/>
      <c r="PGO10" s="876"/>
      <c r="PGP10" s="876"/>
      <c r="PGQ10" s="876"/>
      <c r="PGR10" s="876"/>
      <c r="PGS10" s="876"/>
      <c r="PGT10" s="877"/>
      <c r="PGU10" s="876"/>
      <c r="PGV10" s="876"/>
      <c r="PGW10" s="876"/>
      <c r="PGX10" s="876"/>
      <c r="PGY10" s="876"/>
      <c r="PGZ10" s="876"/>
      <c r="PHA10" s="877"/>
      <c r="PHB10" s="876"/>
      <c r="PHC10" s="876"/>
      <c r="PHD10" s="876"/>
      <c r="PHE10" s="876"/>
      <c r="PHF10" s="876"/>
      <c r="PHG10" s="876"/>
      <c r="PHH10" s="877"/>
      <c r="PHI10" s="876"/>
      <c r="PHJ10" s="876"/>
      <c r="PHK10" s="876"/>
      <c r="PHL10" s="876"/>
      <c r="PHM10" s="876"/>
      <c r="PHN10" s="876"/>
      <c r="PHO10" s="877"/>
      <c r="PHP10" s="876"/>
      <c r="PHQ10" s="876"/>
      <c r="PHR10" s="876"/>
      <c r="PHS10" s="876"/>
      <c r="PHT10" s="876"/>
      <c r="PHU10" s="876"/>
      <c r="PHV10" s="877"/>
      <c r="PHW10" s="876"/>
      <c r="PHX10" s="876"/>
      <c r="PHY10" s="876"/>
      <c r="PHZ10" s="876"/>
      <c r="PIA10" s="876"/>
      <c r="PIB10" s="876"/>
      <c r="PIC10" s="877"/>
      <c r="PID10" s="876"/>
      <c r="PIE10" s="876"/>
      <c r="PIF10" s="876"/>
      <c r="PIG10" s="876"/>
      <c r="PIH10" s="876"/>
      <c r="PII10" s="876"/>
      <c r="PIJ10" s="877"/>
      <c r="PIK10" s="876"/>
      <c r="PIL10" s="876"/>
      <c r="PIM10" s="876"/>
      <c r="PIN10" s="876"/>
      <c r="PIO10" s="876"/>
      <c r="PIP10" s="876"/>
      <c r="PIQ10" s="877"/>
      <c r="PIR10" s="876"/>
      <c r="PIS10" s="876"/>
      <c r="PIT10" s="876"/>
      <c r="PIU10" s="876"/>
      <c r="PIV10" s="876"/>
      <c r="PIW10" s="876"/>
      <c r="PIX10" s="877"/>
      <c r="PIY10" s="876"/>
      <c r="PIZ10" s="876"/>
      <c r="PJA10" s="876"/>
      <c r="PJB10" s="876"/>
      <c r="PJC10" s="876"/>
      <c r="PJD10" s="876"/>
      <c r="PJE10" s="877"/>
      <c r="PJF10" s="876"/>
      <c r="PJG10" s="876"/>
      <c r="PJH10" s="876"/>
      <c r="PJI10" s="876"/>
      <c r="PJJ10" s="876"/>
      <c r="PJK10" s="876"/>
      <c r="PJL10" s="877"/>
      <c r="PJM10" s="876"/>
      <c r="PJN10" s="876"/>
      <c r="PJO10" s="876"/>
      <c r="PJP10" s="876"/>
      <c r="PJQ10" s="876"/>
      <c r="PJR10" s="876"/>
      <c r="PJS10" s="877"/>
      <c r="PJT10" s="876"/>
      <c r="PJU10" s="876"/>
      <c r="PJV10" s="876"/>
      <c r="PJW10" s="876"/>
      <c r="PJX10" s="876"/>
      <c r="PJY10" s="876"/>
      <c r="PJZ10" s="877"/>
      <c r="PKA10" s="876"/>
      <c r="PKB10" s="876"/>
      <c r="PKC10" s="876"/>
      <c r="PKD10" s="876"/>
      <c r="PKE10" s="876"/>
      <c r="PKF10" s="876"/>
      <c r="PKG10" s="877"/>
      <c r="PKH10" s="876"/>
      <c r="PKI10" s="876"/>
      <c r="PKJ10" s="876"/>
      <c r="PKK10" s="876"/>
      <c r="PKL10" s="876"/>
      <c r="PKM10" s="876"/>
      <c r="PKN10" s="877"/>
      <c r="PKO10" s="876"/>
      <c r="PKP10" s="876"/>
      <c r="PKQ10" s="876"/>
      <c r="PKR10" s="876"/>
      <c r="PKS10" s="876"/>
      <c r="PKT10" s="876"/>
      <c r="PKU10" s="877"/>
      <c r="PKV10" s="876"/>
      <c r="PKW10" s="876"/>
      <c r="PKX10" s="876"/>
      <c r="PKY10" s="876"/>
      <c r="PKZ10" s="876"/>
      <c r="PLA10" s="876"/>
      <c r="PLB10" s="877"/>
      <c r="PLC10" s="876"/>
      <c r="PLD10" s="876"/>
      <c r="PLE10" s="876"/>
      <c r="PLF10" s="876"/>
      <c r="PLG10" s="876"/>
      <c r="PLH10" s="876"/>
      <c r="PLI10" s="877"/>
      <c r="PLJ10" s="876"/>
      <c r="PLK10" s="876"/>
      <c r="PLL10" s="876"/>
      <c r="PLM10" s="876"/>
      <c r="PLN10" s="876"/>
      <c r="PLO10" s="876"/>
      <c r="PLP10" s="877"/>
      <c r="PLQ10" s="876"/>
      <c r="PLR10" s="876"/>
      <c r="PLS10" s="876"/>
      <c r="PLT10" s="876"/>
      <c r="PLU10" s="876"/>
      <c r="PLV10" s="876"/>
      <c r="PLW10" s="877"/>
      <c r="PLX10" s="876"/>
      <c r="PLY10" s="876"/>
      <c r="PLZ10" s="876"/>
      <c r="PMA10" s="876"/>
      <c r="PMB10" s="876"/>
      <c r="PMC10" s="876"/>
      <c r="PMD10" s="877"/>
      <c r="PME10" s="876"/>
      <c r="PMF10" s="876"/>
      <c r="PMG10" s="876"/>
      <c r="PMH10" s="876"/>
      <c r="PMI10" s="876"/>
      <c r="PMJ10" s="876"/>
      <c r="PMK10" s="877"/>
      <c r="PML10" s="876"/>
      <c r="PMM10" s="876"/>
      <c r="PMN10" s="876"/>
      <c r="PMO10" s="876"/>
      <c r="PMP10" s="876"/>
      <c r="PMQ10" s="876"/>
      <c r="PMR10" s="877"/>
      <c r="PMS10" s="876"/>
      <c r="PMT10" s="876"/>
      <c r="PMU10" s="876"/>
      <c r="PMV10" s="876"/>
      <c r="PMW10" s="876"/>
      <c r="PMX10" s="876"/>
      <c r="PMY10" s="877"/>
      <c r="PMZ10" s="876"/>
      <c r="PNA10" s="876"/>
      <c r="PNB10" s="876"/>
      <c r="PNC10" s="876"/>
      <c r="PND10" s="876"/>
      <c r="PNE10" s="876"/>
      <c r="PNF10" s="877"/>
      <c r="PNG10" s="876"/>
      <c r="PNH10" s="876"/>
      <c r="PNI10" s="876"/>
      <c r="PNJ10" s="876"/>
      <c r="PNK10" s="876"/>
      <c r="PNL10" s="876"/>
      <c r="PNM10" s="877"/>
      <c r="PNN10" s="876"/>
      <c r="PNO10" s="876"/>
      <c r="PNP10" s="876"/>
      <c r="PNQ10" s="876"/>
      <c r="PNR10" s="876"/>
      <c r="PNS10" s="876"/>
      <c r="PNT10" s="877"/>
      <c r="PNU10" s="876"/>
      <c r="PNV10" s="876"/>
      <c r="PNW10" s="876"/>
      <c r="PNX10" s="876"/>
      <c r="PNY10" s="876"/>
      <c r="PNZ10" s="876"/>
      <c r="POA10" s="877"/>
      <c r="POB10" s="876"/>
      <c r="POC10" s="876"/>
      <c r="POD10" s="876"/>
      <c r="POE10" s="876"/>
      <c r="POF10" s="876"/>
      <c r="POG10" s="876"/>
      <c r="POH10" s="877"/>
      <c r="POI10" s="876"/>
      <c r="POJ10" s="876"/>
      <c r="POK10" s="876"/>
      <c r="POL10" s="876"/>
      <c r="POM10" s="876"/>
      <c r="PON10" s="876"/>
      <c r="POO10" s="877"/>
      <c r="POP10" s="876"/>
      <c r="POQ10" s="876"/>
      <c r="POR10" s="876"/>
      <c r="POS10" s="876"/>
      <c r="POT10" s="876"/>
      <c r="POU10" s="876"/>
      <c r="POV10" s="877"/>
      <c r="POW10" s="876"/>
      <c r="POX10" s="876"/>
      <c r="POY10" s="876"/>
      <c r="POZ10" s="876"/>
      <c r="PPA10" s="876"/>
      <c r="PPB10" s="876"/>
      <c r="PPC10" s="877"/>
      <c r="PPD10" s="876"/>
      <c r="PPE10" s="876"/>
      <c r="PPF10" s="876"/>
      <c r="PPG10" s="876"/>
      <c r="PPH10" s="876"/>
      <c r="PPI10" s="876"/>
      <c r="PPJ10" s="877"/>
      <c r="PPK10" s="876"/>
      <c r="PPL10" s="876"/>
      <c r="PPM10" s="876"/>
      <c r="PPN10" s="876"/>
      <c r="PPO10" s="876"/>
      <c r="PPP10" s="876"/>
      <c r="PPQ10" s="877"/>
      <c r="PPR10" s="876"/>
      <c r="PPS10" s="876"/>
      <c r="PPT10" s="876"/>
      <c r="PPU10" s="876"/>
      <c r="PPV10" s="876"/>
      <c r="PPW10" s="876"/>
      <c r="PPX10" s="877"/>
      <c r="PPY10" s="876"/>
      <c r="PPZ10" s="876"/>
      <c r="PQA10" s="876"/>
      <c r="PQB10" s="876"/>
      <c r="PQC10" s="876"/>
      <c r="PQD10" s="876"/>
      <c r="PQE10" s="877"/>
      <c r="PQF10" s="876"/>
      <c r="PQG10" s="876"/>
      <c r="PQH10" s="876"/>
      <c r="PQI10" s="876"/>
      <c r="PQJ10" s="876"/>
      <c r="PQK10" s="876"/>
      <c r="PQL10" s="877"/>
      <c r="PQM10" s="876"/>
      <c r="PQN10" s="876"/>
      <c r="PQO10" s="876"/>
      <c r="PQP10" s="876"/>
      <c r="PQQ10" s="876"/>
      <c r="PQR10" s="876"/>
      <c r="PQS10" s="877"/>
      <c r="PQT10" s="876"/>
      <c r="PQU10" s="876"/>
      <c r="PQV10" s="876"/>
      <c r="PQW10" s="876"/>
      <c r="PQX10" s="876"/>
      <c r="PQY10" s="876"/>
      <c r="PQZ10" s="877"/>
      <c r="PRA10" s="876"/>
      <c r="PRB10" s="876"/>
      <c r="PRC10" s="876"/>
      <c r="PRD10" s="876"/>
      <c r="PRE10" s="876"/>
      <c r="PRF10" s="876"/>
      <c r="PRG10" s="877"/>
      <c r="PRH10" s="876"/>
      <c r="PRI10" s="876"/>
      <c r="PRJ10" s="876"/>
      <c r="PRK10" s="876"/>
      <c r="PRL10" s="876"/>
      <c r="PRM10" s="876"/>
      <c r="PRN10" s="877"/>
      <c r="PRO10" s="876"/>
      <c r="PRP10" s="876"/>
      <c r="PRQ10" s="876"/>
      <c r="PRR10" s="876"/>
      <c r="PRS10" s="876"/>
      <c r="PRT10" s="876"/>
      <c r="PRU10" s="877"/>
      <c r="PRV10" s="876"/>
      <c r="PRW10" s="876"/>
      <c r="PRX10" s="876"/>
      <c r="PRY10" s="876"/>
      <c r="PRZ10" s="876"/>
      <c r="PSA10" s="876"/>
      <c r="PSB10" s="877"/>
      <c r="PSC10" s="876"/>
      <c r="PSD10" s="876"/>
      <c r="PSE10" s="876"/>
      <c r="PSF10" s="876"/>
      <c r="PSG10" s="876"/>
      <c r="PSH10" s="876"/>
      <c r="PSI10" s="877"/>
      <c r="PSJ10" s="876"/>
      <c r="PSK10" s="876"/>
      <c r="PSL10" s="876"/>
      <c r="PSM10" s="876"/>
      <c r="PSN10" s="876"/>
      <c r="PSO10" s="876"/>
      <c r="PSP10" s="877"/>
      <c r="PSQ10" s="876"/>
      <c r="PSR10" s="876"/>
      <c r="PSS10" s="876"/>
      <c r="PST10" s="876"/>
      <c r="PSU10" s="876"/>
      <c r="PSV10" s="876"/>
      <c r="PSW10" s="877"/>
      <c r="PSX10" s="876"/>
      <c r="PSY10" s="876"/>
      <c r="PSZ10" s="876"/>
      <c r="PTA10" s="876"/>
      <c r="PTB10" s="876"/>
      <c r="PTC10" s="876"/>
      <c r="PTD10" s="877"/>
      <c r="PTE10" s="876"/>
      <c r="PTF10" s="876"/>
      <c r="PTG10" s="876"/>
      <c r="PTH10" s="876"/>
      <c r="PTI10" s="876"/>
      <c r="PTJ10" s="876"/>
      <c r="PTK10" s="877"/>
      <c r="PTL10" s="876"/>
      <c r="PTM10" s="876"/>
      <c r="PTN10" s="876"/>
      <c r="PTO10" s="876"/>
      <c r="PTP10" s="876"/>
      <c r="PTQ10" s="876"/>
      <c r="PTR10" s="877"/>
      <c r="PTS10" s="876"/>
      <c r="PTT10" s="876"/>
      <c r="PTU10" s="876"/>
      <c r="PTV10" s="876"/>
      <c r="PTW10" s="876"/>
      <c r="PTX10" s="876"/>
      <c r="PTY10" s="877"/>
      <c r="PTZ10" s="876"/>
      <c r="PUA10" s="876"/>
      <c r="PUB10" s="876"/>
      <c r="PUC10" s="876"/>
      <c r="PUD10" s="876"/>
      <c r="PUE10" s="876"/>
      <c r="PUF10" s="877"/>
      <c r="PUG10" s="876"/>
      <c r="PUH10" s="876"/>
      <c r="PUI10" s="876"/>
      <c r="PUJ10" s="876"/>
      <c r="PUK10" s="876"/>
      <c r="PUL10" s="876"/>
      <c r="PUM10" s="877"/>
      <c r="PUN10" s="876"/>
      <c r="PUO10" s="876"/>
      <c r="PUP10" s="876"/>
      <c r="PUQ10" s="876"/>
      <c r="PUR10" s="876"/>
      <c r="PUS10" s="876"/>
      <c r="PUT10" s="877"/>
      <c r="PUU10" s="876"/>
      <c r="PUV10" s="876"/>
      <c r="PUW10" s="876"/>
      <c r="PUX10" s="876"/>
      <c r="PUY10" s="876"/>
      <c r="PUZ10" s="876"/>
      <c r="PVA10" s="877"/>
      <c r="PVB10" s="876"/>
      <c r="PVC10" s="876"/>
      <c r="PVD10" s="876"/>
      <c r="PVE10" s="876"/>
      <c r="PVF10" s="876"/>
      <c r="PVG10" s="876"/>
      <c r="PVH10" s="877"/>
      <c r="PVI10" s="876"/>
      <c r="PVJ10" s="876"/>
      <c r="PVK10" s="876"/>
      <c r="PVL10" s="876"/>
      <c r="PVM10" s="876"/>
      <c r="PVN10" s="876"/>
      <c r="PVO10" s="877"/>
      <c r="PVP10" s="876"/>
      <c r="PVQ10" s="876"/>
      <c r="PVR10" s="876"/>
      <c r="PVS10" s="876"/>
      <c r="PVT10" s="876"/>
      <c r="PVU10" s="876"/>
      <c r="PVV10" s="877"/>
      <c r="PVW10" s="876"/>
      <c r="PVX10" s="876"/>
      <c r="PVY10" s="876"/>
      <c r="PVZ10" s="876"/>
      <c r="PWA10" s="876"/>
      <c r="PWB10" s="876"/>
      <c r="PWC10" s="877"/>
      <c r="PWD10" s="876"/>
      <c r="PWE10" s="876"/>
      <c r="PWF10" s="876"/>
      <c r="PWG10" s="876"/>
      <c r="PWH10" s="876"/>
      <c r="PWI10" s="876"/>
      <c r="PWJ10" s="877"/>
      <c r="PWK10" s="876"/>
      <c r="PWL10" s="876"/>
      <c r="PWM10" s="876"/>
      <c r="PWN10" s="876"/>
      <c r="PWO10" s="876"/>
      <c r="PWP10" s="876"/>
      <c r="PWQ10" s="877"/>
      <c r="PWR10" s="876"/>
      <c r="PWS10" s="876"/>
      <c r="PWT10" s="876"/>
      <c r="PWU10" s="876"/>
      <c r="PWV10" s="876"/>
      <c r="PWW10" s="876"/>
      <c r="PWX10" s="877"/>
      <c r="PWY10" s="876"/>
      <c r="PWZ10" s="876"/>
      <c r="PXA10" s="876"/>
      <c r="PXB10" s="876"/>
      <c r="PXC10" s="876"/>
      <c r="PXD10" s="876"/>
      <c r="PXE10" s="877"/>
      <c r="PXF10" s="876"/>
      <c r="PXG10" s="876"/>
      <c r="PXH10" s="876"/>
      <c r="PXI10" s="876"/>
      <c r="PXJ10" s="876"/>
      <c r="PXK10" s="876"/>
      <c r="PXL10" s="877"/>
      <c r="PXM10" s="876"/>
      <c r="PXN10" s="876"/>
      <c r="PXO10" s="876"/>
      <c r="PXP10" s="876"/>
      <c r="PXQ10" s="876"/>
      <c r="PXR10" s="876"/>
      <c r="PXS10" s="877"/>
      <c r="PXT10" s="876"/>
      <c r="PXU10" s="876"/>
      <c r="PXV10" s="876"/>
      <c r="PXW10" s="876"/>
      <c r="PXX10" s="876"/>
      <c r="PXY10" s="876"/>
      <c r="PXZ10" s="877"/>
      <c r="PYA10" s="876"/>
      <c r="PYB10" s="876"/>
      <c r="PYC10" s="876"/>
      <c r="PYD10" s="876"/>
      <c r="PYE10" s="876"/>
      <c r="PYF10" s="876"/>
      <c r="PYG10" s="877"/>
      <c r="PYH10" s="876"/>
      <c r="PYI10" s="876"/>
      <c r="PYJ10" s="876"/>
      <c r="PYK10" s="876"/>
      <c r="PYL10" s="876"/>
      <c r="PYM10" s="876"/>
      <c r="PYN10" s="877"/>
      <c r="PYO10" s="876"/>
      <c r="PYP10" s="876"/>
      <c r="PYQ10" s="876"/>
      <c r="PYR10" s="876"/>
      <c r="PYS10" s="876"/>
      <c r="PYT10" s="876"/>
      <c r="PYU10" s="877"/>
      <c r="PYV10" s="876"/>
      <c r="PYW10" s="876"/>
      <c r="PYX10" s="876"/>
      <c r="PYY10" s="876"/>
      <c r="PYZ10" s="876"/>
      <c r="PZA10" s="876"/>
      <c r="PZB10" s="877"/>
      <c r="PZC10" s="876"/>
      <c r="PZD10" s="876"/>
      <c r="PZE10" s="876"/>
      <c r="PZF10" s="876"/>
      <c r="PZG10" s="876"/>
      <c r="PZH10" s="876"/>
      <c r="PZI10" s="877"/>
      <c r="PZJ10" s="876"/>
      <c r="PZK10" s="876"/>
      <c r="PZL10" s="876"/>
      <c r="PZM10" s="876"/>
      <c r="PZN10" s="876"/>
      <c r="PZO10" s="876"/>
      <c r="PZP10" s="877"/>
      <c r="PZQ10" s="876"/>
      <c r="PZR10" s="876"/>
      <c r="PZS10" s="876"/>
      <c r="PZT10" s="876"/>
      <c r="PZU10" s="876"/>
      <c r="PZV10" s="876"/>
      <c r="PZW10" s="877"/>
      <c r="PZX10" s="876"/>
      <c r="PZY10" s="876"/>
      <c r="PZZ10" s="876"/>
      <c r="QAA10" s="876"/>
      <c r="QAB10" s="876"/>
      <c r="QAC10" s="876"/>
      <c r="QAD10" s="877"/>
      <c r="QAE10" s="876"/>
      <c r="QAF10" s="876"/>
      <c r="QAG10" s="876"/>
      <c r="QAH10" s="876"/>
      <c r="QAI10" s="876"/>
      <c r="QAJ10" s="876"/>
      <c r="QAK10" s="877"/>
      <c r="QAL10" s="876"/>
      <c r="QAM10" s="876"/>
      <c r="QAN10" s="876"/>
      <c r="QAO10" s="876"/>
      <c r="QAP10" s="876"/>
      <c r="QAQ10" s="876"/>
      <c r="QAR10" s="877"/>
      <c r="QAS10" s="876"/>
      <c r="QAT10" s="876"/>
      <c r="QAU10" s="876"/>
      <c r="QAV10" s="876"/>
      <c r="QAW10" s="876"/>
      <c r="QAX10" s="876"/>
      <c r="QAY10" s="877"/>
      <c r="QAZ10" s="876"/>
      <c r="QBA10" s="876"/>
      <c r="QBB10" s="876"/>
      <c r="QBC10" s="876"/>
      <c r="QBD10" s="876"/>
      <c r="QBE10" s="876"/>
      <c r="QBF10" s="877"/>
      <c r="QBG10" s="876"/>
      <c r="QBH10" s="876"/>
      <c r="QBI10" s="876"/>
      <c r="QBJ10" s="876"/>
      <c r="QBK10" s="876"/>
      <c r="QBL10" s="876"/>
      <c r="QBM10" s="877"/>
      <c r="QBN10" s="876"/>
      <c r="QBO10" s="876"/>
      <c r="QBP10" s="876"/>
      <c r="QBQ10" s="876"/>
      <c r="QBR10" s="876"/>
      <c r="QBS10" s="876"/>
      <c r="QBT10" s="877"/>
      <c r="QBU10" s="876"/>
      <c r="QBV10" s="876"/>
      <c r="QBW10" s="876"/>
      <c r="QBX10" s="876"/>
      <c r="QBY10" s="876"/>
      <c r="QBZ10" s="876"/>
      <c r="QCA10" s="877"/>
      <c r="QCB10" s="876"/>
      <c r="QCC10" s="876"/>
      <c r="QCD10" s="876"/>
      <c r="QCE10" s="876"/>
      <c r="QCF10" s="876"/>
      <c r="QCG10" s="876"/>
      <c r="QCH10" s="877"/>
      <c r="QCI10" s="876"/>
      <c r="QCJ10" s="876"/>
      <c r="QCK10" s="876"/>
      <c r="QCL10" s="876"/>
      <c r="QCM10" s="876"/>
      <c r="QCN10" s="876"/>
      <c r="QCO10" s="877"/>
      <c r="QCP10" s="876"/>
      <c r="QCQ10" s="876"/>
      <c r="QCR10" s="876"/>
      <c r="QCS10" s="876"/>
      <c r="QCT10" s="876"/>
      <c r="QCU10" s="876"/>
      <c r="QCV10" s="877"/>
      <c r="QCW10" s="876"/>
      <c r="QCX10" s="876"/>
      <c r="QCY10" s="876"/>
      <c r="QCZ10" s="876"/>
      <c r="QDA10" s="876"/>
      <c r="QDB10" s="876"/>
      <c r="QDC10" s="877"/>
      <c r="QDD10" s="876"/>
      <c r="QDE10" s="876"/>
      <c r="QDF10" s="876"/>
      <c r="QDG10" s="876"/>
      <c r="QDH10" s="876"/>
      <c r="QDI10" s="876"/>
      <c r="QDJ10" s="877"/>
      <c r="QDK10" s="876"/>
      <c r="QDL10" s="876"/>
      <c r="QDM10" s="876"/>
      <c r="QDN10" s="876"/>
      <c r="QDO10" s="876"/>
      <c r="QDP10" s="876"/>
      <c r="QDQ10" s="877"/>
      <c r="QDR10" s="876"/>
      <c r="QDS10" s="876"/>
      <c r="QDT10" s="876"/>
      <c r="QDU10" s="876"/>
      <c r="QDV10" s="876"/>
      <c r="QDW10" s="876"/>
      <c r="QDX10" s="877"/>
      <c r="QDY10" s="876"/>
      <c r="QDZ10" s="876"/>
      <c r="QEA10" s="876"/>
      <c r="QEB10" s="876"/>
      <c r="QEC10" s="876"/>
      <c r="QED10" s="876"/>
      <c r="QEE10" s="877"/>
      <c r="QEF10" s="876"/>
      <c r="QEG10" s="876"/>
      <c r="QEH10" s="876"/>
      <c r="QEI10" s="876"/>
      <c r="QEJ10" s="876"/>
      <c r="QEK10" s="876"/>
      <c r="QEL10" s="877"/>
      <c r="QEM10" s="876"/>
      <c r="QEN10" s="876"/>
      <c r="QEO10" s="876"/>
      <c r="QEP10" s="876"/>
      <c r="QEQ10" s="876"/>
      <c r="QER10" s="876"/>
      <c r="QES10" s="877"/>
      <c r="QET10" s="876"/>
      <c r="QEU10" s="876"/>
      <c r="QEV10" s="876"/>
      <c r="QEW10" s="876"/>
      <c r="QEX10" s="876"/>
      <c r="QEY10" s="876"/>
      <c r="QEZ10" s="877"/>
      <c r="QFA10" s="876"/>
      <c r="QFB10" s="876"/>
      <c r="QFC10" s="876"/>
      <c r="QFD10" s="876"/>
      <c r="QFE10" s="876"/>
      <c r="QFF10" s="876"/>
      <c r="QFG10" s="877"/>
      <c r="QFH10" s="876"/>
      <c r="QFI10" s="876"/>
      <c r="QFJ10" s="876"/>
      <c r="QFK10" s="876"/>
      <c r="QFL10" s="876"/>
      <c r="QFM10" s="876"/>
      <c r="QFN10" s="877"/>
      <c r="QFO10" s="876"/>
      <c r="QFP10" s="876"/>
      <c r="QFQ10" s="876"/>
      <c r="QFR10" s="876"/>
      <c r="QFS10" s="876"/>
      <c r="QFT10" s="876"/>
      <c r="QFU10" s="877"/>
      <c r="QFV10" s="876"/>
      <c r="QFW10" s="876"/>
      <c r="QFX10" s="876"/>
      <c r="QFY10" s="876"/>
      <c r="QFZ10" s="876"/>
      <c r="QGA10" s="876"/>
      <c r="QGB10" s="877"/>
      <c r="QGC10" s="876"/>
      <c r="QGD10" s="876"/>
      <c r="QGE10" s="876"/>
      <c r="QGF10" s="876"/>
      <c r="QGG10" s="876"/>
      <c r="QGH10" s="876"/>
      <c r="QGI10" s="877"/>
      <c r="QGJ10" s="876"/>
      <c r="QGK10" s="876"/>
      <c r="QGL10" s="876"/>
      <c r="QGM10" s="876"/>
      <c r="QGN10" s="876"/>
      <c r="QGO10" s="876"/>
      <c r="QGP10" s="877"/>
      <c r="QGQ10" s="876"/>
      <c r="QGR10" s="876"/>
      <c r="QGS10" s="876"/>
      <c r="QGT10" s="876"/>
      <c r="QGU10" s="876"/>
      <c r="QGV10" s="876"/>
      <c r="QGW10" s="877"/>
      <c r="QGX10" s="876"/>
      <c r="QGY10" s="876"/>
      <c r="QGZ10" s="876"/>
      <c r="QHA10" s="876"/>
      <c r="QHB10" s="876"/>
      <c r="QHC10" s="876"/>
      <c r="QHD10" s="877"/>
      <c r="QHE10" s="876"/>
      <c r="QHF10" s="876"/>
      <c r="QHG10" s="876"/>
      <c r="QHH10" s="876"/>
      <c r="QHI10" s="876"/>
      <c r="QHJ10" s="876"/>
      <c r="QHK10" s="877"/>
      <c r="QHL10" s="876"/>
      <c r="QHM10" s="876"/>
      <c r="QHN10" s="876"/>
      <c r="QHO10" s="876"/>
      <c r="QHP10" s="876"/>
      <c r="QHQ10" s="876"/>
      <c r="QHR10" s="877"/>
      <c r="QHS10" s="876"/>
      <c r="QHT10" s="876"/>
      <c r="QHU10" s="876"/>
      <c r="QHV10" s="876"/>
      <c r="QHW10" s="876"/>
      <c r="QHX10" s="876"/>
      <c r="QHY10" s="877"/>
      <c r="QHZ10" s="876"/>
      <c r="QIA10" s="876"/>
      <c r="QIB10" s="876"/>
      <c r="QIC10" s="876"/>
      <c r="QID10" s="876"/>
      <c r="QIE10" s="876"/>
      <c r="QIF10" s="877"/>
      <c r="QIG10" s="876"/>
      <c r="QIH10" s="876"/>
      <c r="QII10" s="876"/>
      <c r="QIJ10" s="876"/>
      <c r="QIK10" s="876"/>
      <c r="QIL10" s="876"/>
      <c r="QIM10" s="877"/>
      <c r="QIN10" s="876"/>
      <c r="QIO10" s="876"/>
      <c r="QIP10" s="876"/>
      <c r="QIQ10" s="876"/>
      <c r="QIR10" s="876"/>
      <c r="QIS10" s="876"/>
      <c r="QIT10" s="877"/>
      <c r="QIU10" s="876"/>
      <c r="QIV10" s="876"/>
      <c r="QIW10" s="876"/>
      <c r="QIX10" s="876"/>
      <c r="QIY10" s="876"/>
      <c r="QIZ10" s="876"/>
      <c r="QJA10" s="877"/>
      <c r="QJB10" s="876"/>
      <c r="QJC10" s="876"/>
      <c r="QJD10" s="876"/>
      <c r="QJE10" s="876"/>
      <c r="QJF10" s="876"/>
      <c r="QJG10" s="876"/>
      <c r="QJH10" s="877"/>
      <c r="QJI10" s="876"/>
      <c r="QJJ10" s="876"/>
      <c r="QJK10" s="876"/>
      <c r="QJL10" s="876"/>
      <c r="QJM10" s="876"/>
      <c r="QJN10" s="876"/>
      <c r="QJO10" s="877"/>
      <c r="QJP10" s="876"/>
      <c r="QJQ10" s="876"/>
      <c r="QJR10" s="876"/>
      <c r="QJS10" s="876"/>
      <c r="QJT10" s="876"/>
      <c r="QJU10" s="876"/>
      <c r="QJV10" s="877"/>
      <c r="QJW10" s="876"/>
      <c r="QJX10" s="876"/>
      <c r="QJY10" s="876"/>
      <c r="QJZ10" s="876"/>
      <c r="QKA10" s="876"/>
      <c r="QKB10" s="876"/>
      <c r="QKC10" s="877"/>
      <c r="QKD10" s="876"/>
      <c r="QKE10" s="876"/>
      <c r="QKF10" s="876"/>
      <c r="QKG10" s="876"/>
      <c r="QKH10" s="876"/>
      <c r="QKI10" s="876"/>
      <c r="QKJ10" s="877"/>
      <c r="QKK10" s="876"/>
      <c r="QKL10" s="876"/>
      <c r="QKM10" s="876"/>
      <c r="QKN10" s="876"/>
      <c r="QKO10" s="876"/>
      <c r="QKP10" s="876"/>
      <c r="QKQ10" s="877"/>
      <c r="QKR10" s="876"/>
      <c r="QKS10" s="876"/>
      <c r="QKT10" s="876"/>
      <c r="QKU10" s="876"/>
      <c r="QKV10" s="876"/>
      <c r="QKW10" s="876"/>
      <c r="QKX10" s="877"/>
      <c r="QKY10" s="876"/>
      <c r="QKZ10" s="876"/>
      <c r="QLA10" s="876"/>
      <c r="QLB10" s="876"/>
      <c r="QLC10" s="876"/>
      <c r="QLD10" s="876"/>
      <c r="QLE10" s="877"/>
      <c r="QLF10" s="876"/>
      <c r="QLG10" s="876"/>
      <c r="QLH10" s="876"/>
      <c r="QLI10" s="876"/>
      <c r="QLJ10" s="876"/>
      <c r="QLK10" s="876"/>
      <c r="QLL10" s="877"/>
      <c r="QLM10" s="876"/>
      <c r="QLN10" s="876"/>
      <c r="QLO10" s="876"/>
      <c r="QLP10" s="876"/>
      <c r="QLQ10" s="876"/>
      <c r="QLR10" s="876"/>
      <c r="QLS10" s="877"/>
      <c r="QLT10" s="876"/>
      <c r="QLU10" s="876"/>
      <c r="QLV10" s="876"/>
      <c r="QLW10" s="876"/>
      <c r="QLX10" s="876"/>
      <c r="QLY10" s="876"/>
      <c r="QLZ10" s="877"/>
      <c r="QMA10" s="876"/>
      <c r="QMB10" s="876"/>
      <c r="QMC10" s="876"/>
      <c r="QMD10" s="876"/>
      <c r="QME10" s="876"/>
      <c r="QMF10" s="876"/>
      <c r="QMG10" s="877"/>
      <c r="QMH10" s="876"/>
      <c r="QMI10" s="876"/>
      <c r="QMJ10" s="876"/>
      <c r="QMK10" s="876"/>
      <c r="QML10" s="876"/>
      <c r="QMM10" s="876"/>
      <c r="QMN10" s="877"/>
      <c r="QMO10" s="876"/>
      <c r="QMP10" s="876"/>
      <c r="QMQ10" s="876"/>
      <c r="QMR10" s="876"/>
      <c r="QMS10" s="876"/>
      <c r="QMT10" s="876"/>
      <c r="QMU10" s="877"/>
      <c r="QMV10" s="876"/>
      <c r="QMW10" s="876"/>
      <c r="QMX10" s="876"/>
      <c r="QMY10" s="876"/>
      <c r="QMZ10" s="876"/>
      <c r="QNA10" s="876"/>
      <c r="QNB10" s="877"/>
      <c r="QNC10" s="876"/>
      <c r="QND10" s="876"/>
      <c r="QNE10" s="876"/>
      <c r="QNF10" s="876"/>
      <c r="QNG10" s="876"/>
      <c r="QNH10" s="876"/>
      <c r="QNI10" s="877"/>
      <c r="QNJ10" s="876"/>
      <c r="QNK10" s="876"/>
      <c r="QNL10" s="876"/>
      <c r="QNM10" s="876"/>
      <c r="QNN10" s="876"/>
      <c r="QNO10" s="876"/>
      <c r="QNP10" s="877"/>
      <c r="QNQ10" s="876"/>
      <c r="QNR10" s="876"/>
      <c r="QNS10" s="876"/>
      <c r="QNT10" s="876"/>
      <c r="QNU10" s="876"/>
      <c r="QNV10" s="876"/>
      <c r="QNW10" s="877"/>
      <c r="QNX10" s="876"/>
      <c r="QNY10" s="876"/>
      <c r="QNZ10" s="876"/>
      <c r="QOA10" s="876"/>
      <c r="QOB10" s="876"/>
      <c r="QOC10" s="876"/>
      <c r="QOD10" s="877"/>
      <c r="QOE10" s="876"/>
      <c r="QOF10" s="876"/>
      <c r="QOG10" s="876"/>
      <c r="QOH10" s="876"/>
      <c r="QOI10" s="876"/>
      <c r="QOJ10" s="876"/>
      <c r="QOK10" s="877"/>
      <c r="QOL10" s="876"/>
      <c r="QOM10" s="876"/>
      <c r="QON10" s="876"/>
      <c r="QOO10" s="876"/>
      <c r="QOP10" s="876"/>
      <c r="QOQ10" s="876"/>
      <c r="QOR10" s="877"/>
      <c r="QOS10" s="876"/>
      <c r="QOT10" s="876"/>
      <c r="QOU10" s="876"/>
      <c r="QOV10" s="876"/>
      <c r="QOW10" s="876"/>
      <c r="QOX10" s="876"/>
      <c r="QOY10" s="877"/>
      <c r="QOZ10" s="876"/>
      <c r="QPA10" s="876"/>
      <c r="QPB10" s="876"/>
      <c r="QPC10" s="876"/>
      <c r="QPD10" s="876"/>
      <c r="QPE10" s="876"/>
      <c r="QPF10" s="877"/>
      <c r="QPG10" s="876"/>
      <c r="QPH10" s="876"/>
      <c r="QPI10" s="876"/>
      <c r="QPJ10" s="876"/>
      <c r="QPK10" s="876"/>
      <c r="QPL10" s="876"/>
      <c r="QPM10" s="877"/>
      <c r="QPN10" s="876"/>
      <c r="QPO10" s="876"/>
      <c r="QPP10" s="876"/>
      <c r="QPQ10" s="876"/>
      <c r="QPR10" s="876"/>
      <c r="QPS10" s="876"/>
      <c r="QPT10" s="877"/>
      <c r="QPU10" s="876"/>
      <c r="QPV10" s="876"/>
      <c r="QPW10" s="876"/>
      <c r="QPX10" s="876"/>
      <c r="QPY10" s="876"/>
      <c r="QPZ10" s="876"/>
      <c r="QQA10" s="877"/>
      <c r="QQB10" s="876"/>
      <c r="QQC10" s="876"/>
      <c r="QQD10" s="876"/>
      <c r="QQE10" s="876"/>
      <c r="QQF10" s="876"/>
      <c r="QQG10" s="876"/>
      <c r="QQH10" s="877"/>
      <c r="QQI10" s="876"/>
      <c r="QQJ10" s="876"/>
      <c r="QQK10" s="876"/>
      <c r="QQL10" s="876"/>
      <c r="QQM10" s="876"/>
      <c r="QQN10" s="876"/>
      <c r="QQO10" s="877"/>
      <c r="QQP10" s="876"/>
      <c r="QQQ10" s="876"/>
      <c r="QQR10" s="876"/>
      <c r="QQS10" s="876"/>
      <c r="QQT10" s="876"/>
      <c r="QQU10" s="876"/>
      <c r="QQV10" s="877"/>
      <c r="QQW10" s="876"/>
      <c r="QQX10" s="876"/>
      <c r="QQY10" s="876"/>
      <c r="QQZ10" s="876"/>
      <c r="QRA10" s="876"/>
      <c r="QRB10" s="876"/>
      <c r="QRC10" s="877"/>
      <c r="QRD10" s="876"/>
      <c r="QRE10" s="876"/>
      <c r="QRF10" s="876"/>
      <c r="QRG10" s="876"/>
      <c r="QRH10" s="876"/>
      <c r="QRI10" s="876"/>
      <c r="QRJ10" s="877"/>
      <c r="QRK10" s="876"/>
      <c r="QRL10" s="876"/>
      <c r="QRM10" s="876"/>
      <c r="QRN10" s="876"/>
      <c r="QRO10" s="876"/>
      <c r="QRP10" s="876"/>
      <c r="QRQ10" s="877"/>
      <c r="QRR10" s="876"/>
      <c r="QRS10" s="876"/>
      <c r="QRT10" s="876"/>
      <c r="QRU10" s="876"/>
      <c r="QRV10" s="876"/>
      <c r="QRW10" s="876"/>
      <c r="QRX10" s="877"/>
      <c r="QRY10" s="876"/>
      <c r="QRZ10" s="876"/>
      <c r="QSA10" s="876"/>
      <c r="QSB10" s="876"/>
      <c r="QSC10" s="876"/>
      <c r="QSD10" s="876"/>
      <c r="QSE10" s="877"/>
      <c r="QSF10" s="876"/>
      <c r="QSG10" s="876"/>
      <c r="QSH10" s="876"/>
      <c r="QSI10" s="876"/>
      <c r="QSJ10" s="876"/>
      <c r="QSK10" s="876"/>
      <c r="QSL10" s="877"/>
      <c r="QSM10" s="876"/>
      <c r="QSN10" s="876"/>
      <c r="QSO10" s="876"/>
      <c r="QSP10" s="876"/>
      <c r="QSQ10" s="876"/>
      <c r="QSR10" s="876"/>
      <c r="QSS10" s="877"/>
      <c r="QST10" s="876"/>
      <c r="QSU10" s="876"/>
      <c r="QSV10" s="876"/>
      <c r="QSW10" s="876"/>
      <c r="QSX10" s="876"/>
      <c r="QSY10" s="876"/>
      <c r="QSZ10" s="877"/>
      <c r="QTA10" s="876"/>
      <c r="QTB10" s="876"/>
      <c r="QTC10" s="876"/>
      <c r="QTD10" s="876"/>
      <c r="QTE10" s="876"/>
      <c r="QTF10" s="876"/>
      <c r="QTG10" s="877"/>
      <c r="QTH10" s="876"/>
      <c r="QTI10" s="876"/>
      <c r="QTJ10" s="876"/>
      <c r="QTK10" s="876"/>
      <c r="QTL10" s="876"/>
      <c r="QTM10" s="876"/>
      <c r="QTN10" s="877"/>
      <c r="QTO10" s="876"/>
      <c r="QTP10" s="876"/>
      <c r="QTQ10" s="876"/>
      <c r="QTR10" s="876"/>
      <c r="QTS10" s="876"/>
      <c r="QTT10" s="876"/>
      <c r="QTU10" s="877"/>
      <c r="QTV10" s="876"/>
      <c r="QTW10" s="876"/>
      <c r="QTX10" s="876"/>
      <c r="QTY10" s="876"/>
      <c r="QTZ10" s="876"/>
      <c r="QUA10" s="876"/>
      <c r="QUB10" s="877"/>
      <c r="QUC10" s="876"/>
      <c r="QUD10" s="876"/>
      <c r="QUE10" s="876"/>
      <c r="QUF10" s="876"/>
      <c r="QUG10" s="876"/>
      <c r="QUH10" s="876"/>
      <c r="QUI10" s="877"/>
      <c r="QUJ10" s="876"/>
      <c r="QUK10" s="876"/>
      <c r="QUL10" s="876"/>
      <c r="QUM10" s="876"/>
      <c r="QUN10" s="876"/>
      <c r="QUO10" s="876"/>
      <c r="QUP10" s="877"/>
      <c r="QUQ10" s="876"/>
      <c r="QUR10" s="876"/>
      <c r="QUS10" s="876"/>
      <c r="QUT10" s="876"/>
      <c r="QUU10" s="876"/>
      <c r="QUV10" s="876"/>
      <c r="QUW10" s="877"/>
      <c r="QUX10" s="876"/>
      <c r="QUY10" s="876"/>
      <c r="QUZ10" s="876"/>
      <c r="QVA10" s="876"/>
      <c r="QVB10" s="876"/>
      <c r="QVC10" s="876"/>
      <c r="QVD10" s="877"/>
      <c r="QVE10" s="876"/>
      <c r="QVF10" s="876"/>
      <c r="QVG10" s="876"/>
      <c r="QVH10" s="876"/>
      <c r="QVI10" s="876"/>
      <c r="QVJ10" s="876"/>
      <c r="QVK10" s="877"/>
      <c r="QVL10" s="876"/>
      <c r="QVM10" s="876"/>
      <c r="QVN10" s="876"/>
      <c r="QVO10" s="876"/>
      <c r="QVP10" s="876"/>
      <c r="QVQ10" s="876"/>
      <c r="QVR10" s="877"/>
      <c r="QVS10" s="876"/>
      <c r="QVT10" s="876"/>
      <c r="QVU10" s="876"/>
      <c r="QVV10" s="876"/>
      <c r="QVW10" s="876"/>
      <c r="QVX10" s="876"/>
      <c r="QVY10" s="877"/>
      <c r="QVZ10" s="876"/>
      <c r="QWA10" s="876"/>
      <c r="QWB10" s="876"/>
      <c r="QWC10" s="876"/>
      <c r="QWD10" s="876"/>
      <c r="QWE10" s="876"/>
      <c r="QWF10" s="877"/>
      <c r="QWG10" s="876"/>
      <c r="QWH10" s="876"/>
      <c r="QWI10" s="876"/>
      <c r="QWJ10" s="876"/>
      <c r="QWK10" s="876"/>
      <c r="QWL10" s="876"/>
      <c r="QWM10" s="877"/>
      <c r="QWN10" s="876"/>
      <c r="QWO10" s="876"/>
      <c r="QWP10" s="876"/>
      <c r="QWQ10" s="876"/>
      <c r="QWR10" s="876"/>
      <c r="QWS10" s="876"/>
      <c r="QWT10" s="877"/>
      <c r="QWU10" s="876"/>
      <c r="QWV10" s="876"/>
      <c r="QWW10" s="876"/>
      <c r="QWX10" s="876"/>
      <c r="QWY10" s="876"/>
      <c r="QWZ10" s="876"/>
      <c r="QXA10" s="877"/>
      <c r="QXB10" s="876"/>
      <c r="QXC10" s="876"/>
      <c r="QXD10" s="876"/>
      <c r="QXE10" s="876"/>
      <c r="QXF10" s="876"/>
      <c r="QXG10" s="876"/>
      <c r="QXH10" s="877"/>
      <c r="QXI10" s="876"/>
      <c r="QXJ10" s="876"/>
      <c r="QXK10" s="876"/>
      <c r="QXL10" s="876"/>
      <c r="QXM10" s="876"/>
      <c r="QXN10" s="876"/>
      <c r="QXO10" s="877"/>
      <c r="QXP10" s="876"/>
      <c r="QXQ10" s="876"/>
      <c r="QXR10" s="876"/>
      <c r="QXS10" s="876"/>
      <c r="QXT10" s="876"/>
      <c r="QXU10" s="876"/>
      <c r="QXV10" s="877"/>
      <c r="QXW10" s="876"/>
      <c r="QXX10" s="876"/>
      <c r="QXY10" s="876"/>
      <c r="QXZ10" s="876"/>
      <c r="QYA10" s="876"/>
      <c r="QYB10" s="876"/>
      <c r="QYC10" s="877"/>
      <c r="QYD10" s="876"/>
      <c r="QYE10" s="876"/>
      <c r="QYF10" s="876"/>
      <c r="QYG10" s="876"/>
      <c r="QYH10" s="876"/>
      <c r="QYI10" s="876"/>
      <c r="QYJ10" s="877"/>
      <c r="QYK10" s="876"/>
      <c r="QYL10" s="876"/>
      <c r="QYM10" s="876"/>
      <c r="QYN10" s="876"/>
      <c r="QYO10" s="876"/>
      <c r="QYP10" s="876"/>
      <c r="QYQ10" s="877"/>
      <c r="QYR10" s="876"/>
      <c r="QYS10" s="876"/>
      <c r="QYT10" s="876"/>
      <c r="QYU10" s="876"/>
      <c r="QYV10" s="876"/>
      <c r="QYW10" s="876"/>
      <c r="QYX10" s="877"/>
      <c r="QYY10" s="876"/>
      <c r="QYZ10" s="876"/>
      <c r="QZA10" s="876"/>
      <c r="QZB10" s="876"/>
      <c r="QZC10" s="876"/>
      <c r="QZD10" s="876"/>
      <c r="QZE10" s="877"/>
      <c r="QZF10" s="876"/>
      <c r="QZG10" s="876"/>
      <c r="QZH10" s="876"/>
      <c r="QZI10" s="876"/>
      <c r="QZJ10" s="876"/>
      <c r="QZK10" s="876"/>
      <c r="QZL10" s="877"/>
      <c r="QZM10" s="876"/>
      <c r="QZN10" s="876"/>
      <c r="QZO10" s="876"/>
      <c r="QZP10" s="876"/>
      <c r="QZQ10" s="876"/>
      <c r="QZR10" s="876"/>
      <c r="QZS10" s="877"/>
      <c r="QZT10" s="876"/>
      <c r="QZU10" s="876"/>
      <c r="QZV10" s="876"/>
      <c r="QZW10" s="876"/>
      <c r="QZX10" s="876"/>
      <c r="QZY10" s="876"/>
      <c r="QZZ10" s="877"/>
      <c r="RAA10" s="876"/>
      <c r="RAB10" s="876"/>
      <c r="RAC10" s="876"/>
      <c r="RAD10" s="876"/>
      <c r="RAE10" s="876"/>
      <c r="RAF10" s="876"/>
      <c r="RAG10" s="877"/>
      <c r="RAH10" s="876"/>
      <c r="RAI10" s="876"/>
      <c r="RAJ10" s="876"/>
      <c r="RAK10" s="876"/>
      <c r="RAL10" s="876"/>
      <c r="RAM10" s="876"/>
      <c r="RAN10" s="877"/>
      <c r="RAO10" s="876"/>
      <c r="RAP10" s="876"/>
      <c r="RAQ10" s="876"/>
      <c r="RAR10" s="876"/>
      <c r="RAS10" s="876"/>
      <c r="RAT10" s="876"/>
      <c r="RAU10" s="877"/>
      <c r="RAV10" s="876"/>
      <c r="RAW10" s="876"/>
      <c r="RAX10" s="876"/>
      <c r="RAY10" s="876"/>
      <c r="RAZ10" s="876"/>
      <c r="RBA10" s="876"/>
      <c r="RBB10" s="877"/>
      <c r="RBC10" s="876"/>
      <c r="RBD10" s="876"/>
      <c r="RBE10" s="876"/>
      <c r="RBF10" s="876"/>
      <c r="RBG10" s="876"/>
      <c r="RBH10" s="876"/>
      <c r="RBI10" s="877"/>
      <c r="RBJ10" s="876"/>
      <c r="RBK10" s="876"/>
      <c r="RBL10" s="876"/>
      <c r="RBM10" s="876"/>
      <c r="RBN10" s="876"/>
      <c r="RBO10" s="876"/>
      <c r="RBP10" s="877"/>
      <c r="RBQ10" s="876"/>
      <c r="RBR10" s="876"/>
      <c r="RBS10" s="876"/>
      <c r="RBT10" s="876"/>
      <c r="RBU10" s="876"/>
      <c r="RBV10" s="876"/>
      <c r="RBW10" s="877"/>
      <c r="RBX10" s="876"/>
      <c r="RBY10" s="876"/>
      <c r="RBZ10" s="876"/>
      <c r="RCA10" s="876"/>
      <c r="RCB10" s="876"/>
      <c r="RCC10" s="876"/>
      <c r="RCD10" s="877"/>
      <c r="RCE10" s="876"/>
      <c r="RCF10" s="876"/>
      <c r="RCG10" s="876"/>
      <c r="RCH10" s="876"/>
      <c r="RCI10" s="876"/>
      <c r="RCJ10" s="876"/>
      <c r="RCK10" s="877"/>
      <c r="RCL10" s="876"/>
      <c r="RCM10" s="876"/>
      <c r="RCN10" s="876"/>
      <c r="RCO10" s="876"/>
      <c r="RCP10" s="876"/>
      <c r="RCQ10" s="876"/>
      <c r="RCR10" s="877"/>
      <c r="RCS10" s="876"/>
      <c r="RCT10" s="876"/>
      <c r="RCU10" s="876"/>
      <c r="RCV10" s="876"/>
      <c r="RCW10" s="876"/>
      <c r="RCX10" s="876"/>
      <c r="RCY10" s="877"/>
      <c r="RCZ10" s="876"/>
      <c r="RDA10" s="876"/>
      <c r="RDB10" s="876"/>
      <c r="RDC10" s="876"/>
      <c r="RDD10" s="876"/>
      <c r="RDE10" s="876"/>
      <c r="RDF10" s="877"/>
      <c r="RDG10" s="876"/>
      <c r="RDH10" s="876"/>
      <c r="RDI10" s="876"/>
      <c r="RDJ10" s="876"/>
      <c r="RDK10" s="876"/>
      <c r="RDL10" s="876"/>
      <c r="RDM10" s="877"/>
      <c r="RDN10" s="876"/>
      <c r="RDO10" s="876"/>
      <c r="RDP10" s="876"/>
      <c r="RDQ10" s="876"/>
      <c r="RDR10" s="876"/>
      <c r="RDS10" s="876"/>
      <c r="RDT10" s="877"/>
      <c r="RDU10" s="876"/>
      <c r="RDV10" s="876"/>
      <c r="RDW10" s="876"/>
      <c r="RDX10" s="876"/>
      <c r="RDY10" s="876"/>
      <c r="RDZ10" s="876"/>
      <c r="REA10" s="877"/>
      <c r="REB10" s="876"/>
      <c r="REC10" s="876"/>
      <c r="RED10" s="876"/>
      <c r="REE10" s="876"/>
      <c r="REF10" s="876"/>
      <c r="REG10" s="876"/>
      <c r="REH10" s="877"/>
      <c r="REI10" s="876"/>
      <c r="REJ10" s="876"/>
      <c r="REK10" s="876"/>
      <c r="REL10" s="876"/>
      <c r="REM10" s="876"/>
      <c r="REN10" s="876"/>
      <c r="REO10" s="877"/>
      <c r="REP10" s="876"/>
      <c r="REQ10" s="876"/>
      <c r="RER10" s="876"/>
      <c r="RES10" s="876"/>
      <c r="RET10" s="876"/>
      <c r="REU10" s="876"/>
      <c r="REV10" s="877"/>
      <c r="REW10" s="876"/>
      <c r="REX10" s="876"/>
      <c r="REY10" s="876"/>
      <c r="REZ10" s="876"/>
      <c r="RFA10" s="876"/>
      <c r="RFB10" s="876"/>
      <c r="RFC10" s="877"/>
      <c r="RFD10" s="876"/>
      <c r="RFE10" s="876"/>
      <c r="RFF10" s="876"/>
      <c r="RFG10" s="876"/>
      <c r="RFH10" s="876"/>
      <c r="RFI10" s="876"/>
      <c r="RFJ10" s="877"/>
      <c r="RFK10" s="876"/>
      <c r="RFL10" s="876"/>
      <c r="RFM10" s="876"/>
      <c r="RFN10" s="876"/>
      <c r="RFO10" s="876"/>
      <c r="RFP10" s="876"/>
      <c r="RFQ10" s="877"/>
      <c r="RFR10" s="876"/>
      <c r="RFS10" s="876"/>
      <c r="RFT10" s="876"/>
      <c r="RFU10" s="876"/>
      <c r="RFV10" s="876"/>
      <c r="RFW10" s="876"/>
      <c r="RFX10" s="877"/>
      <c r="RFY10" s="876"/>
      <c r="RFZ10" s="876"/>
      <c r="RGA10" s="876"/>
      <c r="RGB10" s="876"/>
      <c r="RGC10" s="876"/>
      <c r="RGD10" s="876"/>
      <c r="RGE10" s="877"/>
      <c r="RGF10" s="876"/>
      <c r="RGG10" s="876"/>
      <c r="RGH10" s="876"/>
      <c r="RGI10" s="876"/>
      <c r="RGJ10" s="876"/>
      <c r="RGK10" s="876"/>
      <c r="RGL10" s="877"/>
      <c r="RGM10" s="876"/>
      <c r="RGN10" s="876"/>
      <c r="RGO10" s="876"/>
      <c r="RGP10" s="876"/>
      <c r="RGQ10" s="876"/>
      <c r="RGR10" s="876"/>
      <c r="RGS10" s="877"/>
      <c r="RGT10" s="876"/>
      <c r="RGU10" s="876"/>
      <c r="RGV10" s="876"/>
      <c r="RGW10" s="876"/>
      <c r="RGX10" s="876"/>
      <c r="RGY10" s="876"/>
      <c r="RGZ10" s="877"/>
      <c r="RHA10" s="876"/>
      <c r="RHB10" s="876"/>
      <c r="RHC10" s="876"/>
      <c r="RHD10" s="876"/>
      <c r="RHE10" s="876"/>
      <c r="RHF10" s="876"/>
      <c r="RHG10" s="877"/>
      <c r="RHH10" s="876"/>
      <c r="RHI10" s="876"/>
      <c r="RHJ10" s="876"/>
      <c r="RHK10" s="876"/>
      <c r="RHL10" s="876"/>
      <c r="RHM10" s="876"/>
      <c r="RHN10" s="877"/>
      <c r="RHO10" s="876"/>
      <c r="RHP10" s="876"/>
      <c r="RHQ10" s="876"/>
      <c r="RHR10" s="876"/>
      <c r="RHS10" s="876"/>
      <c r="RHT10" s="876"/>
      <c r="RHU10" s="877"/>
      <c r="RHV10" s="876"/>
      <c r="RHW10" s="876"/>
      <c r="RHX10" s="876"/>
      <c r="RHY10" s="876"/>
      <c r="RHZ10" s="876"/>
      <c r="RIA10" s="876"/>
      <c r="RIB10" s="877"/>
      <c r="RIC10" s="876"/>
      <c r="RID10" s="876"/>
      <c r="RIE10" s="876"/>
      <c r="RIF10" s="876"/>
      <c r="RIG10" s="876"/>
      <c r="RIH10" s="876"/>
      <c r="RII10" s="877"/>
      <c r="RIJ10" s="876"/>
      <c r="RIK10" s="876"/>
      <c r="RIL10" s="876"/>
      <c r="RIM10" s="876"/>
      <c r="RIN10" s="876"/>
      <c r="RIO10" s="876"/>
      <c r="RIP10" s="877"/>
      <c r="RIQ10" s="876"/>
      <c r="RIR10" s="876"/>
      <c r="RIS10" s="876"/>
      <c r="RIT10" s="876"/>
      <c r="RIU10" s="876"/>
      <c r="RIV10" s="876"/>
      <c r="RIW10" s="877"/>
      <c r="RIX10" s="876"/>
      <c r="RIY10" s="876"/>
      <c r="RIZ10" s="876"/>
      <c r="RJA10" s="876"/>
      <c r="RJB10" s="876"/>
      <c r="RJC10" s="876"/>
      <c r="RJD10" s="877"/>
      <c r="RJE10" s="876"/>
      <c r="RJF10" s="876"/>
      <c r="RJG10" s="876"/>
      <c r="RJH10" s="876"/>
      <c r="RJI10" s="876"/>
      <c r="RJJ10" s="876"/>
      <c r="RJK10" s="877"/>
      <c r="RJL10" s="876"/>
      <c r="RJM10" s="876"/>
      <c r="RJN10" s="876"/>
      <c r="RJO10" s="876"/>
      <c r="RJP10" s="876"/>
      <c r="RJQ10" s="876"/>
      <c r="RJR10" s="877"/>
      <c r="RJS10" s="876"/>
      <c r="RJT10" s="876"/>
      <c r="RJU10" s="876"/>
      <c r="RJV10" s="876"/>
      <c r="RJW10" s="876"/>
      <c r="RJX10" s="876"/>
      <c r="RJY10" s="877"/>
      <c r="RJZ10" s="876"/>
      <c r="RKA10" s="876"/>
      <c r="RKB10" s="876"/>
      <c r="RKC10" s="876"/>
      <c r="RKD10" s="876"/>
      <c r="RKE10" s="876"/>
      <c r="RKF10" s="877"/>
      <c r="RKG10" s="876"/>
      <c r="RKH10" s="876"/>
      <c r="RKI10" s="876"/>
      <c r="RKJ10" s="876"/>
      <c r="RKK10" s="876"/>
      <c r="RKL10" s="876"/>
      <c r="RKM10" s="877"/>
      <c r="RKN10" s="876"/>
      <c r="RKO10" s="876"/>
      <c r="RKP10" s="876"/>
      <c r="RKQ10" s="876"/>
      <c r="RKR10" s="876"/>
      <c r="RKS10" s="876"/>
      <c r="RKT10" s="877"/>
      <c r="RKU10" s="876"/>
      <c r="RKV10" s="876"/>
      <c r="RKW10" s="876"/>
      <c r="RKX10" s="876"/>
      <c r="RKY10" s="876"/>
      <c r="RKZ10" s="876"/>
      <c r="RLA10" s="877"/>
      <c r="RLB10" s="876"/>
      <c r="RLC10" s="876"/>
      <c r="RLD10" s="876"/>
      <c r="RLE10" s="876"/>
      <c r="RLF10" s="876"/>
      <c r="RLG10" s="876"/>
      <c r="RLH10" s="877"/>
      <c r="RLI10" s="876"/>
      <c r="RLJ10" s="876"/>
      <c r="RLK10" s="876"/>
      <c r="RLL10" s="876"/>
      <c r="RLM10" s="876"/>
      <c r="RLN10" s="876"/>
      <c r="RLO10" s="877"/>
      <c r="RLP10" s="876"/>
      <c r="RLQ10" s="876"/>
      <c r="RLR10" s="876"/>
      <c r="RLS10" s="876"/>
      <c r="RLT10" s="876"/>
      <c r="RLU10" s="876"/>
      <c r="RLV10" s="877"/>
      <c r="RLW10" s="876"/>
      <c r="RLX10" s="876"/>
      <c r="RLY10" s="876"/>
      <c r="RLZ10" s="876"/>
      <c r="RMA10" s="876"/>
      <c r="RMB10" s="876"/>
      <c r="RMC10" s="877"/>
      <c r="RMD10" s="876"/>
      <c r="RME10" s="876"/>
      <c r="RMF10" s="876"/>
      <c r="RMG10" s="876"/>
      <c r="RMH10" s="876"/>
      <c r="RMI10" s="876"/>
      <c r="RMJ10" s="877"/>
      <c r="RMK10" s="876"/>
      <c r="RML10" s="876"/>
      <c r="RMM10" s="876"/>
      <c r="RMN10" s="876"/>
      <c r="RMO10" s="876"/>
      <c r="RMP10" s="876"/>
      <c r="RMQ10" s="877"/>
      <c r="RMR10" s="876"/>
      <c r="RMS10" s="876"/>
      <c r="RMT10" s="876"/>
      <c r="RMU10" s="876"/>
      <c r="RMV10" s="876"/>
      <c r="RMW10" s="876"/>
      <c r="RMX10" s="877"/>
      <c r="RMY10" s="876"/>
      <c r="RMZ10" s="876"/>
      <c r="RNA10" s="876"/>
      <c r="RNB10" s="876"/>
      <c r="RNC10" s="876"/>
      <c r="RND10" s="876"/>
      <c r="RNE10" s="877"/>
      <c r="RNF10" s="876"/>
      <c r="RNG10" s="876"/>
      <c r="RNH10" s="876"/>
      <c r="RNI10" s="876"/>
      <c r="RNJ10" s="876"/>
      <c r="RNK10" s="876"/>
      <c r="RNL10" s="877"/>
      <c r="RNM10" s="876"/>
      <c r="RNN10" s="876"/>
      <c r="RNO10" s="876"/>
      <c r="RNP10" s="876"/>
      <c r="RNQ10" s="876"/>
      <c r="RNR10" s="876"/>
      <c r="RNS10" s="877"/>
      <c r="RNT10" s="876"/>
      <c r="RNU10" s="876"/>
      <c r="RNV10" s="876"/>
      <c r="RNW10" s="876"/>
      <c r="RNX10" s="876"/>
      <c r="RNY10" s="876"/>
      <c r="RNZ10" s="877"/>
      <c r="ROA10" s="876"/>
      <c r="ROB10" s="876"/>
      <c r="ROC10" s="876"/>
      <c r="ROD10" s="876"/>
      <c r="ROE10" s="876"/>
      <c r="ROF10" s="876"/>
      <c r="ROG10" s="877"/>
      <c r="ROH10" s="876"/>
      <c r="ROI10" s="876"/>
      <c r="ROJ10" s="876"/>
      <c r="ROK10" s="876"/>
      <c r="ROL10" s="876"/>
      <c r="ROM10" s="876"/>
      <c r="RON10" s="877"/>
      <c r="ROO10" s="876"/>
      <c r="ROP10" s="876"/>
      <c r="ROQ10" s="876"/>
      <c r="ROR10" s="876"/>
      <c r="ROS10" s="876"/>
      <c r="ROT10" s="876"/>
      <c r="ROU10" s="877"/>
      <c r="ROV10" s="876"/>
      <c r="ROW10" s="876"/>
      <c r="ROX10" s="876"/>
      <c r="ROY10" s="876"/>
      <c r="ROZ10" s="876"/>
      <c r="RPA10" s="876"/>
      <c r="RPB10" s="877"/>
      <c r="RPC10" s="876"/>
      <c r="RPD10" s="876"/>
      <c r="RPE10" s="876"/>
      <c r="RPF10" s="876"/>
      <c r="RPG10" s="876"/>
      <c r="RPH10" s="876"/>
      <c r="RPI10" s="877"/>
      <c r="RPJ10" s="876"/>
      <c r="RPK10" s="876"/>
      <c r="RPL10" s="876"/>
      <c r="RPM10" s="876"/>
      <c r="RPN10" s="876"/>
      <c r="RPO10" s="876"/>
      <c r="RPP10" s="877"/>
      <c r="RPQ10" s="876"/>
      <c r="RPR10" s="876"/>
      <c r="RPS10" s="876"/>
      <c r="RPT10" s="876"/>
      <c r="RPU10" s="876"/>
      <c r="RPV10" s="876"/>
      <c r="RPW10" s="877"/>
      <c r="RPX10" s="876"/>
      <c r="RPY10" s="876"/>
      <c r="RPZ10" s="876"/>
      <c r="RQA10" s="876"/>
      <c r="RQB10" s="876"/>
      <c r="RQC10" s="876"/>
      <c r="RQD10" s="877"/>
      <c r="RQE10" s="876"/>
      <c r="RQF10" s="876"/>
      <c r="RQG10" s="876"/>
      <c r="RQH10" s="876"/>
      <c r="RQI10" s="876"/>
      <c r="RQJ10" s="876"/>
      <c r="RQK10" s="877"/>
      <c r="RQL10" s="876"/>
      <c r="RQM10" s="876"/>
      <c r="RQN10" s="876"/>
      <c r="RQO10" s="876"/>
      <c r="RQP10" s="876"/>
      <c r="RQQ10" s="876"/>
      <c r="RQR10" s="877"/>
      <c r="RQS10" s="876"/>
      <c r="RQT10" s="876"/>
      <c r="RQU10" s="876"/>
      <c r="RQV10" s="876"/>
      <c r="RQW10" s="876"/>
      <c r="RQX10" s="876"/>
      <c r="RQY10" s="877"/>
      <c r="RQZ10" s="876"/>
      <c r="RRA10" s="876"/>
      <c r="RRB10" s="876"/>
      <c r="RRC10" s="876"/>
      <c r="RRD10" s="876"/>
      <c r="RRE10" s="876"/>
      <c r="RRF10" s="877"/>
      <c r="RRG10" s="876"/>
      <c r="RRH10" s="876"/>
      <c r="RRI10" s="876"/>
      <c r="RRJ10" s="876"/>
      <c r="RRK10" s="876"/>
      <c r="RRL10" s="876"/>
      <c r="RRM10" s="877"/>
      <c r="RRN10" s="876"/>
      <c r="RRO10" s="876"/>
      <c r="RRP10" s="876"/>
      <c r="RRQ10" s="876"/>
      <c r="RRR10" s="876"/>
      <c r="RRS10" s="876"/>
      <c r="RRT10" s="877"/>
      <c r="RRU10" s="876"/>
      <c r="RRV10" s="876"/>
      <c r="RRW10" s="876"/>
      <c r="RRX10" s="876"/>
      <c r="RRY10" s="876"/>
      <c r="RRZ10" s="876"/>
      <c r="RSA10" s="877"/>
      <c r="RSB10" s="876"/>
      <c r="RSC10" s="876"/>
      <c r="RSD10" s="876"/>
      <c r="RSE10" s="876"/>
      <c r="RSF10" s="876"/>
      <c r="RSG10" s="876"/>
      <c r="RSH10" s="877"/>
      <c r="RSI10" s="876"/>
      <c r="RSJ10" s="876"/>
      <c r="RSK10" s="876"/>
      <c r="RSL10" s="876"/>
      <c r="RSM10" s="876"/>
      <c r="RSN10" s="876"/>
      <c r="RSO10" s="877"/>
      <c r="RSP10" s="876"/>
      <c r="RSQ10" s="876"/>
      <c r="RSR10" s="876"/>
      <c r="RSS10" s="876"/>
      <c r="RST10" s="876"/>
      <c r="RSU10" s="876"/>
      <c r="RSV10" s="877"/>
      <c r="RSW10" s="876"/>
      <c r="RSX10" s="876"/>
      <c r="RSY10" s="876"/>
      <c r="RSZ10" s="876"/>
      <c r="RTA10" s="876"/>
      <c r="RTB10" s="876"/>
      <c r="RTC10" s="877"/>
      <c r="RTD10" s="876"/>
      <c r="RTE10" s="876"/>
      <c r="RTF10" s="876"/>
      <c r="RTG10" s="876"/>
      <c r="RTH10" s="876"/>
      <c r="RTI10" s="876"/>
      <c r="RTJ10" s="877"/>
      <c r="RTK10" s="876"/>
      <c r="RTL10" s="876"/>
      <c r="RTM10" s="876"/>
      <c r="RTN10" s="876"/>
      <c r="RTO10" s="876"/>
      <c r="RTP10" s="876"/>
      <c r="RTQ10" s="877"/>
      <c r="RTR10" s="876"/>
      <c r="RTS10" s="876"/>
      <c r="RTT10" s="876"/>
      <c r="RTU10" s="876"/>
      <c r="RTV10" s="876"/>
      <c r="RTW10" s="876"/>
      <c r="RTX10" s="877"/>
      <c r="RTY10" s="876"/>
      <c r="RTZ10" s="876"/>
      <c r="RUA10" s="876"/>
      <c r="RUB10" s="876"/>
      <c r="RUC10" s="876"/>
      <c r="RUD10" s="876"/>
      <c r="RUE10" s="877"/>
      <c r="RUF10" s="876"/>
      <c r="RUG10" s="876"/>
      <c r="RUH10" s="876"/>
      <c r="RUI10" s="876"/>
      <c r="RUJ10" s="876"/>
      <c r="RUK10" s="876"/>
      <c r="RUL10" s="877"/>
      <c r="RUM10" s="876"/>
      <c r="RUN10" s="876"/>
      <c r="RUO10" s="876"/>
      <c r="RUP10" s="876"/>
      <c r="RUQ10" s="876"/>
      <c r="RUR10" s="876"/>
      <c r="RUS10" s="877"/>
      <c r="RUT10" s="876"/>
      <c r="RUU10" s="876"/>
      <c r="RUV10" s="876"/>
      <c r="RUW10" s="876"/>
      <c r="RUX10" s="876"/>
      <c r="RUY10" s="876"/>
      <c r="RUZ10" s="877"/>
      <c r="RVA10" s="876"/>
      <c r="RVB10" s="876"/>
      <c r="RVC10" s="876"/>
      <c r="RVD10" s="876"/>
      <c r="RVE10" s="876"/>
      <c r="RVF10" s="876"/>
      <c r="RVG10" s="877"/>
      <c r="RVH10" s="876"/>
      <c r="RVI10" s="876"/>
      <c r="RVJ10" s="876"/>
      <c r="RVK10" s="876"/>
      <c r="RVL10" s="876"/>
      <c r="RVM10" s="876"/>
      <c r="RVN10" s="877"/>
      <c r="RVO10" s="876"/>
      <c r="RVP10" s="876"/>
      <c r="RVQ10" s="876"/>
      <c r="RVR10" s="876"/>
      <c r="RVS10" s="876"/>
      <c r="RVT10" s="876"/>
      <c r="RVU10" s="877"/>
      <c r="RVV10" s="876"/>
      <c r="RVW10" s="876"/>
      <c r="RVX10" s="876"/>
      <c r="RVY10" s="876"/>
      <c r="RVZ10" s="876"/>
      <c r="RWA10" s="876"/>
      <c r="RWB10" s="877"/>
      <c r="RWC10" s="876"/>
      <c r="RWD10" s="876"/>
      <c r="RWE10" s="876"/>
      <c r="RWF10" s="876"/>
      <c r="RWG10" s="876"/>
      <c r="RWH10" s="876"/>
      <c r="RWI10" s="877"/>
      <c r="RWJ10" s="876"/>
      <c r="RWK10" s="876"/>
      <c r="RWL10" s="876"/>
      <c r="RWM10" s="876"/>
      <c r="RWN10" s="876"/>
      <c r="RWO10" s="876"/>
      <c r="RWP10" s="877"/>
      <c r="RWQ10" s="876"/>
      <c r="RWR10" s="876"/>
      <c r="RWS10" s="876"/>
      <c r="RWT10" s="876"/>
      <c r="RWU10" s="876"/>
      <c r="RWV10" s="876"/>
      <c r="RWW10" s="877"/>
      <c r="RWX10" s="876"/>
      <c r="RWY10" s="876"/>
      <c r="RWZ10" s="876"/>
      <c r="RXA10" s="876"/>
      <c r="RXB10" s="876"/>
      <c r="RXC10" s="876"/>
      <c r="RXD10" s="877"/>
      <c r="RXE10" s="876"/>
      <c r="RXF10" s="876"/>
      <c r="RXG10" s="876"/>
      <c r="RXH10" s="876"/>
      <c r="RXI10" s="876"/>
      <c r="RXJ10" s="876"/>
      <c r="RXK10" s="877"/>
      <c r="RXL10" s="876"/>
      <c r="RXM10" s="876"/>
      <c r="RXN10" s="876"/>
      <c r="RXO10" s="876"/>
      <c r="RXP10" s="876"/>
      <c r="RXQ10" s="876"/>
      <c r="RXR10" s="877"/>
      <c r="RXS10" s="876"/>
      <c r="RXT10" s="876"/>
      <c r="RXU10" s="876"/>
      <c r="RXV10" s="876"/>
      <c r="RXW10" s="876"/>
      <c r="RXX10" s="876"/>
      <c r="RXY10" s="877"/>
      <c r="RXZ10" s="876"/>
      <c r="RYA10" s="876"/>
      <c r="RYB10" s="876"/>
      <c r="RYC10" s="876"/>
      <c r="RYD10" s="876"/>
      <c r="RYE10" s="876"/>
      <c r="RYF10" s="877"/>
      <c r="RYG10" s="876"/>
      <c r="RYH10" s="876"/>
      <c r="RYI10" s="876"/>
      <c r="RYJ10" s="876"/>
      <c r="RYK10" s="876"/>
      <c r="RYL10" s="876"/>
      <c r="RYM10" s="877"/>
      <c r="RYN10" s="876"/>
      <c r="RYO10" s="876"/>
      <c r="RYP10" s="876"/>
      <c r="RYQ10" s="876"/>
      <c r="RYR10" s="876"/>
      <c r="RYS10" s="876"/>
      <c r="RYT10" s="877"/>
      <c r="RYU10" s="876"/>
      <c r="RYV10" s="876"/>
      <c r="RYW10" s="876"/>
      <c r="RYX10" s="876"/>
      <c r="RYY10" s="876"/>
      <c r="RYZ10" s="876"/>
      <c r="RZA10" s="877"/>
      <c r="RZB10" s="876"/>
      <c r="RZC10" s="876"/>
      <c r="RZD10" s="876"/>
      <c r="RZE10" s="876"/>
      <c r="RZF10" s="876"/>
      <c r="RZG10" s="876"/>
      <c r="RZH10" s="877"/>
      <c r="RZI10" s="876"/>
      <c r="RZJ10" s="876"/>
      <c r="RZK10" s="876"/>
      <c r="RZL10" s="876"/>
      <c r="RZM10" s="876"/>
      <c r="RZN10" s="876"/>
      <c r="RZO10" s="877"/>
      <c r="RZP10" s="876"/>
      <c r="RZQ10" s="876"/>
      <c r="RZR10" s="876"/>
      <c r="RZS10" s="876"/>
      <c r="RZT10" s="876"/>
      <c r="RZU10" s="876"/>
      <c r="RZV10" s="877"/>
      <c r="RZW10" s="876"/>
      <c r="RZX10" s="876"/>
      <c r="RZY10" s="876"/>
      <c r="RZZ10" s="876"/>
      <c r="SAA10" s="876"/>
      <c r="SAB10" s="876"/>
      <c r="SAC10" s="877"/>
      <c r="SAD10" s="876"/>
      <c r="SAE10" s="876"/>
      <c r="SAF10" s="876"/>
      <c r="SAG10" s="876"/>
      <c r="SAH10" s="876"/>
      <c r="SAI10" s="876"/>
      <c r="SAJ10" s="877"/>
      <c r="SAK10" s="876"/>
      <c r="SAL10" s="876"/>
      <c r="SAM10" s="876"/>
      <c r="SAN10" s="876"/>
      <c r="SAO10" s="876"/>
      <c r="SAP10" s="876"/>
      <c r="SAQ10" s="877"/>
      <c r="SAR10" s="876"/>
      <c r="SAS10" s="876"/>
      <c r="SAT10" s="876"/>
      <c r="SAU10" s="876"/>
      <c r="SAV10" s="876"/>
      <c r="SAW10" s="876"/>
      <c r="SAX10" s="877"/>
      <c r="SAY10" s="876"/>
      <c r="SAZ10" s="876"/>
      <c r="SBA10" s="876"/>
      <c r="SBB10" s="876"/>
      <c r="SBC10" s="876"/>
      <c r="SBD10" s="876"/>
      <c r="SBE10" s="877"/>
      <c r="SBF10" s="876"/>
      <c r="SBG10" s="876"/>
      <c r="SBH10" s="876"/>
      <c r="SBI10" s="876"/>
      <c r="SBJ10" s="876"/>
      <c r="SBK10" s="876"/>
      <c r="SBL10" s="877"/>
      <c r="SBM10" s="876"/>
      <c r="SBN10" s="876"/>
      <c r="SBO10" s="876"/>
      <c r="SBP10" s="876"/>
      <c r="SBQ10" s="876"/>
      <c r="SBR10" s="876"/>
      <c r="SBS10" s="877"/>
      <c r="SBT10" s="876"/>
      <c r="SBU10" s="876"/>
      <c r="SBV10" s="876"/>
      <c r="SBW10" s="876"/>
      <c r="SBX10" s="876"/>
      <c r="SBY10" s="876"/>
      <c r="SBZ10" s="877"/>
      <c r="SCA10" s="876"/>
      <c r="SCB10" s="876"/>
      <c r="SCC10" s="876"/>
      <c r="SCD10" s="876"/>
      <c r="SCE10" s="876"/>
      <c r="SCF10" s="876"/>
      <c r="SCG10" s="877"/>
      <c r="SCH10" s="876"/>
      <c r="SCI10" s="876"/>
      <c r="SCJ10" s="876"/>
      <c r="SCK10" s="876"/>
      <c r="SCL10" s="876"/>
      <c r="SCM10" s="876"/>
      <c r="SCN10" s="877"/>
      <c r="SCO10" s="876"/>
      <c r="SCP10" s="876"/>
      <c r="SCQ10" s="876"/>
      <c r="SCR10" s="876"/>
      <c r="SCS10" s="876"/>
      <c r="SCT10" s="876"/>
      <c r="SCU10" s="877"/>
      <c r="SCV10" s="876"/>
      <c r="SCW10" s="876"/>
      <c r="SCX10" s="876"/>
      <c r="SCY10" s="876"/>
      <c r="SCZ10" s="876"/>
      <c r="SDA10" s="876"/>
      <c r="SDB10" s="877"/>
      <c r="SDC10" s="876"/>
      <c r="SDD10" s="876"/>
      <c r="SDE10" s="876"/>
      <c r="SDF10" s="876"/>
      <c r="SDG10" s="876"/>
      <c r="SDH10" s="876"/>
      <c r="SDI10" s="877"/>
      <c r="SDJ10" s="876"/>
      <c r="SDK10" s="876"/>
      <c r="SDL10" s="876"/>
      <c r="SDM10" s="876"/>
      <c r="SDN10" s="876"/>
      <c r="SDO10" s="876"/>
      <c r="SDP10" s="877"/>
      <c r="SDQ10" s="876"/>
      <c r="SDR10" s="876"/>
      <c r="SDS10" s="876"/>
      <c r="SDT10" s="876"/>
      <c r="SDU10" s="876"/>
      <c r="SDV10" s="876"/>
      <c r="SDW10" s="877"/>
      <c r="SDX10" s="876"/>
      <c r="SDY10" s="876"/>
      <c r="SDZ10" s="876"/>
      <c r="SEA10" s="876"/>
      <c r="SEB10" s="876"/>
      <c r="SEC10" s="876"/>
      <c r="SED10" s="877"/>
      <c r="SEE10" s="876"/>
      <c r="SEF10" s="876"/>
      <c r="SEG10" s="876"/>
      <c r="SEH10" s="876"/>
      <c r="SEI10" s="876"/>
      <c r="SEJ10" s="876"/>
      <c r="SEK10" s="877"/>
      <c r="SEL10" s="876"/>
      <c r="SEM10" s="876"/>
      <c r="SEN10" s="876"/>
      <c r="SEO10" s="876"/>
      <c r="SEP10" s="876"/>
      <c r="SEQ10" s="876"/>
      <c r="SER10" s="877"/>
      <c r="SES10" s="876"/>
      <c r="SET10" s="876"/>
      <c r="SEU10" s="876"/>
      <c r="SEV10" s="876"/>
      <c r="SEW10" s="876"/>
      <c r="SEX10" s="876"/>
      <c r="SEY10" s="877"/>
      <c r="SEZ10" s="876"/>
      <c r="SFA10" s="876"/>
      <c r="SFB10" s="876"/>
      <c r="SFC10" s="876"/>
      <c r="SFD10" s="876"/>
      <c r="SFE10" s="876"/>
      <c r="SFF10" s="877"/>
      <c r="SFG10" s="876"/>
      <c r="SFH10" s="876"/>
      <c r="SFI10" s="876"/>
      <c r="SFJ10" s="876"/>
      <c r="SFK10" s="876"/>
      <c r="SFL10" s="876"/>
      <c r="SFM10" s="877"/>
      <c r="SFN10" s="876"/>
      <c r="SFO10" s="876"/>
      <c r="SFP10" s="876"/>
      <c r="SFQ10" s="876"/>
      <c r="SFR10" s="876"/>
      <c r="SFS10" s="876"/>
      <c r="SFT10" s="877"/>
      <c r="SFU10" s="876"/>
      <c r="SFV10" s="876"/>
      <c r="SFW10" s="876"/>
      <c r="SFX10" s="876"/>
      <c r="SFY10" s="876"/>
      <c r="SFZ10" s="876"/>
      <c r="SGA10" s="877"/>
      <c r="SGB10" s="876"/>
      <c r="SGC10" s="876"/>
      <c r="SGD10" s="876"/>
      <c r="SGE10" s="876"/>
      <c r="SGF10" s="876"/>
      <c r="SGG10" s="876"/>
      <c r="SGH10" s="877"/>
      <c r="SGI10" s="876"/>
      <c r="SGJ10" s="876"/>
      <c r="SGK10" s="876"/>
      <c r="SGL10" s="876"/>
      <c r="SGM10" s="876"/>
      <c r="SGN10" s="876"/>
      <c r="SGO10" s="877"/>
      <c r="SGP10" s="876"/>
      <c r="SGQ10" s="876"/>
      <c r="SGR10" s="876"/>
      <c r="SGS10" s="876"/>
      <c r="SGT10" s="876"/>
      <c r="SGU10" s="876"/>
      <c r="SGV10" s="877"/>
      <c r="SGW10" s="876"/>
      <c r="SGX10" s="876"/>
      <c r="SGY10" s="876"/>
      <c r="SGZ10" s="876"/>
      <c r="SHA10" s="876"/>
      <c r="SHB10" s="876"/>
      <c r="SHC10" s="877"/>
      <c r="SHD10" s="876"/>
      <c r="SHE10" s="876"/>
      <c r="SHF10" s="876"/>
      <c r="SHG10" s="876"/>
      <c r="SHH10" s="876"/>
      <c r="SHI10" s="876"/>
      <c r="SHJ10" s="877"/>
      <c r="SHK10" s="876"/>
      <c r="SHL10" s="876"/>
      <c r="SHM10" s="876"/>
      <c r="SHN10" s="876"/>
      <c r="SHO10" s="876"/>
      <c r="SHP10" s="876"/>
      <c r="SHQ10" s="877"/>
      <c r="SHR10" s="876"/>
      <c r="SHS10" s="876"/>
      <c r="SHT10" s="876"/>
      <c r="SHU10" s="876"/>
      <c r="SHV10" s="876"/>
      <c r="SHW10" s="876"/>
      <c r="SHX10" s="877"/>
      <c r="SHY10" s="876"/>
      <c r="SHZ10" s="876"/>
      <c r="SIA10" s="876"/>
      <c r="SIB10" s="876"/>
      <c r="SIC10" s="876"/>
      <c r="SID10" s="876"/>
      <c r="SIE10" s="877"/>
      <c r="SIF10" s="876"/>
      <c r="SIG10" s="876"/>
      <c r="SIH10" s="876"/>
      <c r="SII10" s="876"/>
      <c r="SIJ10" s="876"/>
      <c r="SIK10" s="876"/>
      <c r="SIL10" s="877"/>
      <c r="SIM10" s="876"/>
      <c r="SIN10" s="876"/>
      <c r="SIO10" s="876"/>
      <c r="SIP10" s="876"/>
      <c r="SIQ10" s="876"/>
      <c r="SIR10" s="876"/>
      <c r="SIS10" s="877"/>
      <c r="SIT10" s="876"/>
      <c r="SIU10" s="876"/>
      <c r="SIV10" s="876"/>
      <c r="SIW10" s="876"/>
      <c r="SIX10" s="876"/>
      <c r="SIY10" s="876"/>
      <c r="SIZ10" s="877"/>
      <c r="SJA10" s="876"/>
      <c r="SJB10" s="876"/>
      <c r="SJC10" s="876"/>
      <c r="SJD10" s="876"/>
      <c r="SJE10" s="876"/>
      <c r="SJF10" s="876"/>
      <c r="SJG10" s="877"/>
      <c r="SJH10" s="876"/>
      <c r="SJI10" s="876"/>
      <c r="SJJ10" s="876"/>
      <c r="SJK10" s="876"/>
      <c r="SJL10" s="876"/>
      <c r="SJM10" s="876"/>
      <c r="SJN10" s="877"/>
      <c r="SJO10" s="876"/>
      <c r="SJP10" s="876"/>
      <c r="SJQ10" s="876"/>
      <c r="SJR10" s="876"/>
      <c r="SJS10" s="876"/>
      <c r="SJT10" s="876"/>
      <c r="SJU10" s="877"/>
      <c r="SJV10" s="876"/>
      <c r="SJW10" s="876"/>
      <c r="SJX10" s="876"/>
      <c r="SJY10" s="876"/>
      <c r="SJZ10" s="876"/>
      <c r="SKA10" s="876"/>
      <c r="SKB10" s="877"/>
      <c r="SKC10" s="876"/>
      <c r="SKD10" s="876"/>
      <c r="SKE10" s="876"/>
      <c r="SKF10" s="876"/>
      <c r="SKG10" s="876"/>
      <c r="SKH10" s="876"/>
      <c r="SKI10" s="877"/>
      <c r="SKJ10" s="876"/>
      <c r="SKK10" s="876"/>
      <c r="SKL10" s="876"/>
      <c r="SKM10" s="876"/>
      <c r="SKN10" s="876"/>
      <c r="SKO10" s="876"/>
      <c r="SKP10" s="877"/>
      <c r="SKQ10" s="876"/>
      <c r="SKR10" s="876"/>
      <c r="SKS10" s="876"/>
      <c r="SKT10" s="876"/>
      <c r="SKU10" s="876"/>
      <c r="SKV10" s="876"/>
      <c r="SKW10" s="877"/>
      <c r="SKX10" s="876"/>
      <c r="SKY10" s="876"/>
      <c r="SKZ10" s="876"/>
      <c r="SLA10" s="876"/>
      <c r="SLB10" s="876"/>
      <c r="SLC10" s="876"/>
      <c r="SLD10" s="877"/>
      <c r="SLE10" s="876"/>
      <c r="SLF10" s="876"/>
      <c r="SLG10" s="876"/>
      <c r="SLH10" s="876"/>
      <c r="SLI10" s="876"/>
      <c r="SLJ10" s="876"/>
      <c r="SLK10" s="877"/>
      <c r="SLL10" s="876"/>
      <c r="SLM10" s="876"/>
      <c r="SLN10" s="876"/>
      <c r="SLO10" s="876"/>
      <c r="SLP10" s="876"/>
      <c r="SLQ10" s="876"/>
      <c r="SLR10" s="877"/>
      <c r="SLS10" s="876"/>
      <c r="SLT10" s="876"/>
      <c r="SLU10" s="876"/>
      <c r="SLV10" s="876"/>
      <c r="SLW10" s="876"/>
      <c r="SLX10" s="876"/>
      <c r="SLY10" s="877"/>
      <c r="SLZ10" s="876"/>
      <c r="SMA10" s="876"/>
      <c r="SMB10" s="876"/>
      <c r="SMC10" s="876"/>
      <c r="SMD10" s="876"/>
      <c r="SME10" s="876"/>
      <c r="SMF10" s="877"/>
      <c r="SMG10" s="876"/>
      <c r="SMH10" s="876"/>
      <c r="SMI10" s="876"/>
      <c r="SMJ10" s="876"/>
      <c r="SMK10" s="876"/>
      <c r="SML10" s="876"/>
      <c r="SMM10" s="877"/>
      <c r="SMN10" s="876"/>
      <c r="SMO10" s="876"/>
      <c r="SMP10" s="876"/>
      <c r="SMQ10" s="876"/>
      <c r="SMR10" s="876"/>
      <c r="SMS10" s="876"/>
      <c r="SMT10" s="877"/>
      <c r="SMU10" s="876"/>
      <c r="SMV10" s="876"/>
      <c r="SMW10" s="876"/>
      <c r="SMX10" s="876"/>
      <c r="SMY10" s="876"/>
      <c r="SMZ10" s="876"/>
      <c r="SNA10" s="877"/>
      <c r="SNB10" s="876"/>
      <c r="SNC10" s="876"/>
      <c r="SND10" s="876"/>
      <c r="SNE10" s="876"/>
      <c r="SNF10" s="876"/>
      <c r="SNG10" s="876"/>
      <c r="SNH10" s="877"/>
      <c r="SNI10" s="876"/>
      <c r="SNJ10" s="876"/>
      <c r="SNK10" s="876"/>
      <c r="SNL10" s="876"/>
      <c r="SNM10" s="876"/>
      <c r="SNN10" s="876"/>
      <c r="SNO10" s="877"/>
      <c r="SNP10" s="876"/>
      <c r="SNQ10" s="876"/>
      <c r="SNR10" s="876"/>
      <c r="SNS10" s="876"/>
      <c r="SNT10" s="876"/>
      <c r="SNU10" s="876"/>
      <c r="SNV10" s="877"/>
      <c r="SNW10" s="876"/>
      <c r="SNX10" s="876"/>
      <c r="SNY10" s="876"/>
      <c r="SNZ10" s="876"/>
      <c r="SOA10" s="876"/>
      <c r="SOB10" s="876"/>
      <c r="SOC10" s="877"/>
      <c r="SOD10" s="876"/>
      <c r="SOE10" s="876"/>
      <c r="SOF10" s="876"/>
      <c r="SOG10" s="876"/>
      <c r="SOH10" s="876"/>
      <c r="SOI10" s="876"/>
      <c r="SOJ10" s="877"/>
      <c r="SOK10" s="876"/>
      <c r="SOL10" s="876"/>
      <c r="SOM10" s="876"/>
      <c r="SON10" s="876"/>
      <c r="SOO10" s="876"/>
      <c r="SOP10" s="876"/>
      <c r="SOQ10" s="877"/>
      <c r="SOR10" s="876"/>
      <c r="SOS10" s="876"/>
      <c r="SOT10" s="876"/>
      <c r="SOU10" s="876"/>
      <c r="SOV10" s="876"/>
      <c r="SOW10" s="876"/>
      <c r="SOX10" s="877"/>
      <c r="SOY10" s="876"/>
      <c r="SOZ10" s="876"/>
      <c r="SPA10" s="876"/>
      <c r="SPB10" s="876"/>
      <c r="SPC10" s="876"/>
      <c r="SPD10" s="876"/>
      <c r="SPE10" s="877"/>
      <c r="SPF10" s="876"/>
      <c r="SPG10" s="876"/>
      <c r="SPH10" s="876"/>
      <c r="SPI10" s="876"/>
      <c r="SPJ10" s="876"/>
      <c r="SPK10" s="876"/>
      <c r="SPL10" s="877"/>
      <c r="SPM10" s="876"/>
      <c r="SPN10" s="876"/>
      <c r="SPO10" s="876"/>
      <c r="SPP10" s="876"/>
      <c r="SPQ10" s="876"/>
      <c r="SPR10" s="876"/>
      <c r="SPS10" s="877"/>
      <c r="SPT10" s="876"/>
      <c r="SPU10" s="876"/>
      <c r="SPV10" s="876"/>
      <c r="SPW10" s="876"/>
      <c r="SPX10" s="876"/>
      <c r="SPY10" s="876"/>
      <c r="SPZ10" s="877"/>
      <c r="SQA10" s="876"/>
      <c r="SQB10" s="876"/>
      <c r="SQC10" s="876"/>
      <c r="SQD10" s="876"/>
      <c r="SQE10" s="876"/>
      <c r="SQF10" s="876"/>
      <c r="SQG10" s="877"/>
      <c r="SQH10" s="876"/>
      <c r="SQI10" s="876"/>
      <c r="SQJ10" s="876"/>
      <c r="SQK10" s="876"/>
      <c r="SQL10" s="876"/>
      <c r="SQM10" s="876"/>
      <c r="SQN10" s="877"/>
      <c r="SQO10" s="876"/>
      <c r="SQP10" s="876"/>
      <c r="SQQ10" s="876"/>
      <c r="SQR10" s="876"/>
      <c r="SQS10" s="876"/>
      <c r="SQT10" s="876"/>
      <c r="SQU10" s="877"/>
      <c r="SQV10" s="876"/>
      <c r="SQW10" s="876"/>
      <c r="SQX10" s="876"/>
      <c r="SQY10" s="876"/>
      <c r="SQZ10" s="876"/>
      <c r="SRA10" s="876"/>
      <c r="SRB10" s="877"/>
      <c r="SRC10" s="876"/>
      <c r="SRD10" s="876"/>
      <c r="SRE10" s="876"/>
      <c r="SRF10" s="876"/>
      <c r="SRG10" s="876"/>
      <c r="SRH10" s="876"/>
      <c r="SRI10" s="877"/>
      <c r="SRJ10" s="876"/>
      <c r="SRK10" s="876"/>
      <c r="SRL10" s="876"/>
      <c r="SRM10" s="876"/>
      <c r="SRN10" s="876"/>
      <c r="SRO10" s="876"/>
      <c r="SRP10" s="877"/>
      <c r="SRQ10" s="876"/>
      <c r="SRR10" s="876"/>
      <c r="SRS10" s="876"/>
      <c r="SRT10" s="876"/>
      <c r="SRU10" s="876"/>
      <c r="SRV10" s="876"/>
      <c r="SRW10" s="877"/>
      <c r="SRX10" s="876"/>
      <c r="SRY10" s="876"/>
      <c r="SRZ10" s="876"/>
      <c r="SSA10" s="876"/>
      <c r="SSB10" s="876"/>
      <c r="SSC10" s="876"/>
      <c r="SSD10" s="877"/>
      <c r="SSE10" s="876"/>
      <c r="SSF10" s="876"/>
      <c r="SSG10" s="876"/>
      <c r="SSH10" s="876"/>
      <c r="SSI10" s="876"/>
      <c r="SSJ10" s="876"/>
      <c r="SSK10" s="877"/>
      <c r="SSL10" s="876"/>
      <c r="SSM10" s="876"/>
      <c r="SSN10" s="876"/>
      <c r="SSO10" s="876"/>
      <c r="SSP10" s="876"/>
      <c r="SSQ10" s="876"/>
      <c r="SSR10" s="877"/>
      <c r="SSS10" s="876"/>
      <c r="SST10" s="876"/>
      <c r="SSU10" s="876"/>
      <c r="SSV10" s="876"/>
      <c r="SSW10" s="876"/>
      <c r="SSX10" s="876"/>
      <c r="SSY10" s="877"/>
      <c r="SSZ10" s="876"/>
      <c r="STA10" s="876"/>
      <c r="STB10" s="876"/>
      <c r="STC10" s="876"/>
      <c r="STD10" s="876"/>
      <c r="STE10" s="876"/>
      <c r="STF10" s="877"/>
      <c r="STG10" s="876"/>
      <c r="STH10" s="876"/>
      <c r="STI10" s="876"/>
      <c r="STJ10" s="876"/>
      <c r="STK10" s="876"/>
      <c r="STL10" s="876"/>
      <c r="STM10" s="877"/>
      <c r="STN10" s="876"/>
      <c r="STO10" s="876"/>
      <c r="STP10" s="876"/>
      <c r="STQ10" s="876"/>
      <c r="STR10" s="876"/>
      <c r="STS10" s="876"/>
      <c r="STT10" s="877"/>
      <c r="STU10" s="876"/>
      <c r="STV10" s="876"/>
      <c r="STW10" s="876"/>
      <c r="STX10" s="876"/>
      <c r="STY10" s="876"/>
      <c r="STZ10" s="876"/>
      <c r="SUA10" s="877"/>
      <c r="SUB10" s="876"/>
      <c r="SUC10" s="876"/>
      <c r="SUD10" s="876"/>
      <c r="SUE10" s="876"/>
      <c r="SUF10" s="876"/>
      <c r="SUG10" s="876"/>
      <c r="SUH10" s="877"/>
      <c r="SUI10" s="876"/>
      <c r="SUJ10" s="876"/>
      <c r="SUK10" s="876"/>
      <c r="SUL10" s="876"/>
      <c r="SUM10" s="876"/>
      <c r="SUN10" s="876"/>
      <c r="SUO10" s="877"/>
      <c r="SUP10" s="876"/>
      <c r="SUQ10" s="876"/>
      <c r="SUR10" s="876"/>
      <c r="SUS10" s="876"/>
      <c r="SUT10" s="876"/>
      <c r="SUU10" s="876"/>
      <c r="SUV10" s="877"/>
      <c r="SUW10" s="876"/>
      <c r="SUX10" s="876"/>
      <c r="SUY10" s="876"/>
      <c r="SUZ10" s="876"/>
      <c r="SVA10" s="876"/>
      <c r="SVB10" s="876"/>
      <c r="SVC10" s="877"/>
      <c r="SVD10" s="876"/>
      <c r="SVE10" s="876"/>
      <c r="SVF10" s="876"/>
      <c r="SVG10" s="876"/>
      <c r="SVH10" s="876"/>
      <c r="SVI10" s="876"/>
      <c r="SVJ10" s="877"/>
      <c r="SVK10" s="876"/>
      <c r="SVL10" s="876"/>
      <c r="SVM10" s="876"/>
      <c r="SVN10" s="876"/>
      <c r="SVO10" s="876"/>
      <c r="SVP10" s="876"/>
      <c r="SVQ10" s="877"/>
      <c r="SVR10" s="876"/>
      <c r="SVS10" s="876"/>
      <c r="SVT10" s="876"/>
      <c r="SVU10" s="876"/>
      <c r="SVV10" s="876"/>
      <c r="SVW10" s="876"/>
      <c r="SVX10" s="877"/>
      <c r="SVY10" s="876"/>
      <c r="SVZ10" s="876"/>
      <c r="SWA10" s="876"/>
      <c r="SWB10" s="876"/>
      <c r="SWC10" s="876"/>
      <c r="SWD10" s="876"/>
      <c r="SWE10" s="877"/>
      <c r="SWF10" s="876"/>
      <c r="SWG10" s="876"/>
      <c r="SWH10" s="876"/>
      <c r="SWI10" s="876"/>
      <c r="SWJ10" s="876"/>
      <c r="SWK10" s="876"/>
      <c r="SWL10" s="877"/>
      <c r="SWM10" s="876"/>
      <c r="SWN10" s="876"/>
      <c r="SWO10" s="876"/>
      <c r="SWP10" s="876"/>
      <c r="SWQ10" s="876"/>
      <c r="SWR10" s="876"/>
      <c r="SWS10" s="877"/>
      <c r="SWT10" s="876"/>
      <c r="SWU10" s="876"/>
      <c r="SWV10" s="876"/>
      <c r="SWW10" s="876"/>
      <c r="SWX10" s="876"/>
      <c r="SWY10" s="876"/>
      <c r="SWZ10" s="877"/>
      <c r="SXA10" s="876"/>
      <c r="SXB10" s="876"/>
      <c r="SXC10" s="876"/>
      <c r="SXD10" s="876"/>
      <c r="SXE10" s="876"/>
      <c r="SXF10" s="876"/>
      <c r="SXG10" s="877"/>
      <c r="SXH10" s="876"/>
      <c r="SXI10" s="876"/>
      <c r="SXJ10" s="876"/>
      <c r="SXK10" s="876"/>
      <c r="SXL10" s="876"/>
      <c r="SXM10" s="876"/>
      <c r="SXN10" s="877"/>
      <c r="SXO10" s="876"/>
      <c r="SXP10" s="876"/>
      <c r="SXQ10" s="876"/>
      <c r="SXR10" s="876"/>
      <c r="SXS10" s="876"/>
      <c r="SXT10" s="876"/>
      <c r="SXU10" s="877"/>
      <c r="SXV10" s="876"/>
      <c r="SXW10" s="876"/>
      <c r="SXX10" s="876"/>
      <c r="SXY10" s="876"/>
      <c r="SXZ10" s="876"/>
      <c r="SYA10" s="876"/>
      <c r="SYB10" s="877"/>
      <c r="SYC10" s="876"/>
      <c r="SYD10" s="876"/>
      <c r="SYE10" s="876"/>
      <c r="SYF10" s="876"/>
      <c r="SYG10" s="876"/>
      <c r="SYH10" s="876"/>
      <c r="SYI10" s="877"/>
      <c r="SYJ10" s="876"/>
      <c r="SYK10" s="876"/>
      <c r="SYL10" s="876"/>
      <c r="SYM10" s="876"/>
      <c r="SYN10" s="876"/>
      <c r="SYO10" s="876"/>
      <c r="SYP10" s="877"/>
      <c r="SYQ10" s="876"/>
      <c r="SYR10" s="876"/>
      <c r="SYS10" s="876"/>
      <c r="SYT10" s="876"/>
      <c r="SYU10" s="876"/>
      <c r="SYV10" s="876"/>
      <c r="SYW10" s="877"/>
      <c r="SYX10" s="876"/>
      <c r="SYY10" s="876"/>
      <c r="SYZ10" s="876"/>
      <c r="SZA10" s="876"/>
      <c r="SZB10" s="876"/>
      <c r="SZC10" s="876"/>
      <c r="SZD10" s="877"/>
      <c r="SZE10" s="876"/>
      <c r="SZF10" s="876"/>
      <c r="SZG10" s="876"/>
      <c r="SZH10" s="876"/>
      <c r="SZI10" s="876"/>
      <c r="SZJ10" s="876"/>
      <c r="SZK10" s="877"/>
      <c r="SZL10" s="876"/>
      <c r="SZM10" s="876"/>
      <c r="SZN10" s="876"/>
      <c r="SZO10" s="876"/>
      <c r="SZP10" s="876"/>
      <c r="SZQ10" s="876"/>
      <c r="SZR10" s="877"/>
      <c r="SZS10" s="876"/>
      <c r="SZT10" s="876"/>
      <c r="SZU10" s="876"/>
      <c r="SZV10" s="876"/>
      <c r="SZW10" s="876"/>
      <c r="SZX10" s="876"/>
      <c r="SZY10" s="877"/>
      <c r="SZZ10" s="876"/>
      <c r="TAA10" s="876"/>
      <c r="TAB10" s="876"/>
      <c r="TAC10" s="876"/>
      <c r="TAD10" s="876"/>
      <c r="TAE10" s="876"/>
      <c r="TAF10" s="877"/>
      <c r="TAG10" s="876"/>
      <c r="TAH10" s="876"/>
      <c r="TAI10" s="876"/>
      <c r="TAJ10" s="876"/>
      <c r="TAK10" s="876"/>
      <c r="TAL10" s="876"/>
      <c r="TAM10" s="877"/>
      <c r="TAN10" s="876"/>
      <c r="TAO10" s="876"/>
      <c r="TAP10" s="876"/>
      <c r="TAQ10" s="876"/>
      <c r="TAR10" s="876"/>
      <c r="TAS10" s="876"/>
      <c r="TAT10" s="877"/>
      <c r="TAU10" s="876"/>
      <c r="TAV10" s="876"/>
      <c r="TAW10" s="876"/>
      <c r="TAX10" s="876"/>
      <c r="TAY10" s="876"/>
      <c r="TAZ10" s="876"/>
      <c r="TBA10" s="877"/>
      <c r="TBB10" s="876"/>
      <c r="TBC10" s="876"/>
      <c r="TBD10" s="876"/>
      <c r="TBE10" s="876"/>
      <c r="TBF10" s="876"/>
      <c r="TBG10" s="876"/>
      <c r="TBH10" s="877"/>
      <c r="TBI10" s="876"/>
      <c r="TBJ10" s="876"/>
      <c r="TBK10" s="876"/>
      <c r="TBL10" s="876"/>
      <c r="TBM10" s="876"/>
      <c r="TBN10" s="876"/>
      <c r="TBO10" s="877"/>
      <c r="TBP10" s="876"/>
      <c r="TBQ10" s="876"/>
      <c r="TBR10" s="876"/>
      <c r="TBS10" s="876"/>
      <c r="TBT10" s="876"/>
      <c r="TBU10" s="876"/>
      <c r="TBV10" s="877"/>
      <c r="TBW10" s="876"/>
      <c r="TBX10" s="876"/>
      <c r="TBY10" s="876"/>
      <c r="TBZ10" s="876"/>
      <c r="TCA10" s="876"/>
      <c r="TCB10" s="876"/>
      <c r="TCC10" s="877"/>
      <c r="TCD10" s="876"/>
      <c r="TCE10" s="876"/>
      <c r="TCF10" s="876"/>
      <c r="TCG10" s="876"/>
      <c r="TCH10" s="876"/>
      <c r="TCI10" s="876"/>
      <c r="TCJ10" s="877"/>
      <c r="TCK10" s="876"/>
      <c r="TCL10" s="876"/>
      <c r="TCM10" s="876"/>
      <c r="TCN10" s="876"/>
      <c r="TCO10" s="876"/>
      <c r="TCP10" s="876"/>
      <c r="TCQ10" s="877"/>
      <c r="TCR10" s="876"/>
      <c r="TCS10" s="876"/>
      <c r="TCT10" s="876"/>
      <c r="TCU10" s="876"/>
      <c r="TCV10" s="876"/>
      <c r="TCW10" s="876"/>
      <c r="TCX10" s="877"/>
      <c r="TCY10" s="876"/>
      <c r="TCZ10" s="876"/>
      <c r="TDA10" s="876"/>
      <c r="TDB10" s="876"/>
      <c r="TDC10" s="876"/>
      <c r="TDD10" s="876"/>
      <c r="TDE10" s="877"/>
      <c r="TDF10" s="876"/>
      <c r="TDG10" s="876"/>
      <c r="TDH10" s="876"/>
      <c r="TDI10" s="876"/>
      <c r="TDJ10" s="876"/>
      <c r="TDK10" s="876"/>
      <c r="TDL10" s="877"/>
      <c r="TDM10" s="876"/>
      <c r="TDN10" s="876"/>
      <c r="TDO10" s="876"/>
      <c r="TDP10" s="876"/>
      <c r="TDQ10" s="876"/>
      <c r="TDR10" s="876"/>
      <c r="TDS10" s="877"/>
      <c r="TDT10" s="876"/>
      <c r="TDU10" s="876"/>
      <c r="TDV10" s="876"/>
      <c r="TDW10" s="876"/>
      <c r="TDX10" s="876"/>
      <c r="TDY10" s="876"/>
      <c r="TDZ10" s="877"/>
      <c r="TEA10" s="876"/>
      <c r="TEB10" s="876"/>
      <c r="TEC10" s="876"/>
      <c r="TED10" s="876"/>
      <c r="TEE10" s="876"/>
      <c r="TEF10" s="876"/>
      <c r="TEG10" s="877"/>
      <c r="TEH10" s="876"/>
      <c r="TEI10" s="876"/>
      <c r="TEJ10" s="876"/>
      <c r="TEK10" s="876"/>
      <c r="TEL10" s="876"/>
      <c r="TEM10" s="876"/>
      <c r="TEN10" s="877"/>
      <c r="TEO10" s="876"/>
      <c r="TEP10" s="876"/>
      <c r="TEQ10" s="876"/>
      <c r="TER10" s="876"/>
      <c r="TES10" s="876"/>
      <c r="TET10" s="876"/>
      <c r="TEU10" s="877"/>
      <c r="TEV10" s="876"/>
      <c r="TEW10" s="876"/>
      <c r="TEX10" s="876"/>
      <c r="TEY10" s="876"/>
      <c r="TEZ10" s="876"/>
      <c r="TFA10" s="876"/>
      <c r="TFB10" s="877"/>
      <c r="TFC10" s="876"/>
      <c r="TFD10" s="876"/>
      <c r="TFE10" s="876"/>
      <c r="TFF10" s="876"/>
      <c r="TFG10" s="876"/>
      <c r="TFH10" s="876"/>
      <c r="TFI10" s="877"/>
      <c r="TFJ10" s="876"/>
      <c r="TFK10" s="876"/>
      <c r="TFL10" s="876"/>
      <c r="TFM10" s="876"/>
      <c r="TFN10" s="876"/>
      <c r="TFO10" s="876"/>
      <c r="TFP10" s="877"/>
      <c r="TFQ10" s="876"/>
      <c r="TFR10" s="876"/>
      <c r="TFS10" s="876"/>
      <c r="TFT10" s="876"/>
      <c r="TFU10" s="876"/>
      <c r="TFV10" s="876"/>
      <c r="TFW10" s="877"/>
      <c r="TFX10" s="876"/>
      <c r="TFY10" s="876"/>
      <c r="TFZ10" s="876"/>
      <c r="TGA10" s="876"/>
      <c r="TGB10" s="876"/>
      <c r="TGC10" s="876"/>
      <c r="TGD10" s="877"/>
      <c r="TGE10" s="876"/>
      <c r="TGF10" s="876"/>
      <c r="TGG10" s="876"/>
      <c r="TGH10" s="876"/>
      <c r="TGI10" s="876"/>
      <c r="TGJ10" s="876"/>
      <c r="TGK10" s="877"/>
      <c r="TGL10" s="876"/>
      <c r="TGM10" s="876"/>
      <c r="TGN10" s="876"/>
      <c r="TGO10" s="876"/>
      <c r="TGP10" s="876"/>
      <c r="TGQ10" s="876"/>
      <c r="TGR10" s="877"/>
      <c r="TGS10" s="876"/>
      <c r="TGT10" s="876"/>
      <c r="TGU10" s="876"/>
      <c r="TGV10" s="876"/>
      <c r="TGW10" s="876"/>
      <c r="TGX10" s="876"/>
      <c r="TGY10" s="877"/>
      <c r="TGZ10" s="876"/>
      <c r="THA10" s="876"/>
      <c r="THB10" s="876"/>
      <c r="THC10" s="876"/>
      <c r="THD10" s="876"/>
      <c r="THE10" s="876"/>
      <c r="THF10" s="877"/>
      <c r="THG10" s="876"/>
      <c r="THH10" s="876"/>
      <c r="THI10" s="876"/>
      <c r="THJ10" s="876"/>
      <c r="THK10" s="876"/>
      <c r="THL10" s="876"/>
      <c r="THM10" s="877"/>
      <c r="THN10" s="876"/>
      <c r="THO10" s="876"/>
      <c r="THP10" s="876"/>
      <c r="THQ10" s="876"/>
      <c r="THR10" s="876"/>
      <c r="THS10" s="876"/>
      <c r="THT10" s="877"/>
      <c r="THU10" s="876"/>
      <c r="THV10" s="876"/>
      <c r="THW10" s="876"/>
      <c r="THX10" s="876"/>
      <c r="THY10" s="876"/>
      <c r="THZ10" s="876"/>
      <c r="TIA10" s="877"/>
      <c r="TIB10" s="876"/>
      <c r="TIC10" s="876"/>
      <c r="TID10" s="876"/>
      <c r="TIE10" s="876"/>
      <c r="TIF10" s="876"/>
      <c r="TIG10" s="876"/>
      <c r="TIH10" s="877"/>
      <c r="TII10" s="876"/>
      <c r="TIJ10" s="876"/>
      <c r="TIK10" s="876"/>
      <c r="TIL10" s="876"/>
      <c r="TIM10" s="876"/>
      <c r="TIN10" s="876"/>
      <c r="TIO10" s="877"/>
      <c r="TIP10" s="876"/>
      <c r="TIQ10" s="876"/>
      <c r="TIR10" s="876"/>
      <c r="TIS10" s="876"/>
      <c r="TIT10" s="876"/>
      <c r="TIU10" s="876"/>
      <c r="TIV10" s="877"/>
      <c r="TIW10" s="876"/>
      <c r="TIX10" s="876"/>
      <c r="TIY10" s="876"/>
      <c r="TIZ10" s="876"/>
      <c r="TJA10" s="876"/>
      <c r="TJB10" s="876"/>
      <c r="TJC10" s="877"/>
      <c r="TJD10" s="876"/>
      <c r="TJE10" s="876"/>
      <c r="TJF10" s="876"/>
      <c r="TJG10" s="876"/>
      <c r="TJH10" s="876"/>
      <c r="TJI10" s="876"/>
      <c r="TJJ10" s="877"/>
      <c r="TJK10" s="876"/>
      <c r="TJL10" s="876"/>
      <c r="TJM10" s="876"/>
      <c r="TJN10" s="876"/>
      <c r="TJO10" s="876"/>
      <c r="TJP10" s="876"/>
      <c r="TJQ10" s="877"/>
      <c r="TJR10" s="876"/>
      <c r="TJS10" s="876"/>
      <c r="TJT10" s="876"/>
      <c r="TJU10" s="876"/>
      <c r="TJV10" s="876"/>
      <c r="TJW10" s="876"/>
      <c r="TJX10" s="877"/>
      <c r="TJY10" s="876"/>
      <c r="TJZ10" s="876"/>
      <c r="TKA10" s="876"/>
      <c r="TKB10" s="876"/>
      <c r="TKC10" s="876"/>
      <c r="TKD10" s="876"/>
      <c r="TKE10" s="877"/>
      <c r="TKF10" s="876"/>
      <c r="TKG10" s="876"/>
      <c r="TKH10" s="876"/>
      <c r="TKI10" s="876"/>
      <c r="TKJ10" s="876"/>
      <c r="TKK10" s="876"/>
      <c r="TKL10" s="877"/>
      <c r="TKM10" s="876"/>
      <c r="TKN10" s="876"/>
      <c r="TKO10" s="876"/>
      <c r="TKP10" s="876"/>
      <c r="TKQ10" s="876"/>
      <c r="TKR10" s="876"/>
      <c r="TKS10" s="877"/>
      <c r="TKT10" s="876"/>
      <c r="TKU10" s="876"/>
      <c r="TKV10" s="876"/>
      <c r="TKW10" s="876"/>
      <c r="TKX10" s="876"/>
      <c r="TKY10" s="876"/>
      <c r="TKZ10" s="877"/>
      <c r="TLA10" s="876"/>
      <c r="TLB10" s="876"/>
      <c r="TLC10" s="876"/>
      <c r="TLD10" s="876"/>
      <c r="TLE10" s="876"/>
      <c r="TLF10" s="876"/>
      <c r="TLG10" s="877"/>
      <c r="TLH10" s="876"/>
      <c r="TLI10" s="876"/>
      <c r="TLJ10" s="876"/>
      <c r="TLK10" s="876"/>
      <c r="TLL10" s="876"/>
      <c r="TLM10" s="876"/>
      <c r="TLN10" s="877"/>
      <c r="TLO10" s="876"/>
      <c r="TLP10" s="876"/>
      <c r="TLQ10" s="876"/>
      <c r="TLR10" s="876"/>
      <c r="TLS10" s="876"/>
      <c r="TLT10" s="876"/>
      <c r="TLU10" s="877"/>
      <c r="TLV10" s="876"/>
      <c r="TLW10" s="876"/>
      <c r="TLX10" s="876"/>
      <c r="TLY10" s="876"/>
      <c r="TLZ10" s="876"/>
      <c r="TMA10" s="876"/>
      <c r="TMB10" s="877"/>
      <c r="TMC10" s="876"/>
      <c r="TMD10" s="876"/>
      <c r="TME10" s="876"/>
      <c r="TMF10" s="876"/>
      <c r="TMG10" s="876"/>
      <c r="TMH10" s="876"/>
      <c r="TMI10" s="877"/>
      <c r="TMJ10" s="876"/>
      <c r="TMK10" s="876"/>
      <c r="TML10" s="876"/>
      <c r="TMM10" s="876"/>
      <c r="TMN10" s="876"/>
      <c r="TMO10" s="876"/>
      <c r="TMP10" s="877"/>
      <c r="TMQ10" s="876"/>
      <c r="TMR10" s="876"/>
      <c r="TMS10" s="876"/>
      <c r="TMT10" s="876"/>
      <c r="TMU10" s="876"/>
      <c r="TMV10" s="876"/>
      <c r="TMW10" s="877"/>
      <c r="TMX10" s="876"/>
      <c r="TMY10" s="876"/>
      <c r="TMZ10" s="876"/>
      <c r="TNA10" s="876"/>
      <c r="TNB10" s="876"/>
      <c r="TNC10" s="876"/>
      <c r="TND10" s="877"/>
      <c r="TNE10" s="876"/>
      <c r="TNF10" s="876"/>
      <c r="TNG10" s="876"/>
      <c r="TNH10" s="876"/>
      <c r="TNI10" s="876"/>
      <c r="TNJ10" s="876"/>
      <c r="TNK10" s="877"/>
      <c r="TNL10" s="876"/>
      <c r="TNM10" s="876"/>
      <c r="TNN10" s="876"/>
      <c r="TNO10" s="876"/>
      <c r="TNP10" s="876"/>
      <c r="TNQ10" s="876"/>
      <c r="TNR10" s="877"/>
      <c r="TNS10" s="876"/>
      <c r="TNT10" s="876"/>
      <c r="TNU10" s="876"/>
      <c r="TNV10" s="876"/>
      <c r="TNW10" s="876"/>
      <c r="TNX10" s="876"/>
      <c r="TNY10" s="877"/>
      <c r="TNZ10" s="876"/>
      <c r="TOA10" s="876"/>
      <c r="TOB10" s="876"/>
      <c r="TOC10" s="876"/>
      <c r="TOD10" s="876"/>
      <c r="TOE10" s="876"/>
      <c r="TOF10" s="877"/>
      <c r="TOG10" s="876"/>
      <c r="TOH10" s="876"/>
      <c r="TOI10" s="876"/>
      <c r="TOJ10" s="876"/>
      <c r="TOK10" s="876"/>
      <c r="TOL10" s="876"/>
      <c r="TOM10" s="877"/>
      <c r="TON10" s="876"/>
      <c r="TOO10" s="876"/>
      <c r="TOP10" s="876"/>
      <c r="TOQ10" s="876"/>
      <c r="TOR10" s="876"/>
      <c r="TOS10" s="876"/>
      <c r="TOT10" s="877"/>
      <c r="TOU10" s="876"/>
      <c r="TOV10" s="876"/>
      <c r="TOW10" s="876"/>
      <c r="TOX10" s="876"/>
      <c r="TOY10" s="876"/>
      <c r="TOZ10" s="876"/>
      <c r="TPA10" s="877"/>
      <c r="TPB10" s="876"/>
      <c r="TPC10" s="876"/>
      <c r="TPD10" s="876"/>
      <c r="TPE10" s="876"/>
      <c r="TPF10" s="876"/>
      <c r="TPG10" s="876"/>
      <c r="TPH10" s="877"/>
      <c r="TPI10" s="876"/>
      <c r="TPJ10" s="876"/>
      <c r="TPK10" s="876"/>
      <c r="TPL10" s="876"/>
      <c r="TPM10" s="876"/>
      <c r="TPN10" s="876"/>
      <c r="TPO10" s="877"/>
      <c r="TPP10" s="876"/>
      <c r="TPQ10" s="876"/>
      <c r="TPR10" s="876"/>
      <c r="TPS10" s="876"/>
      <c r="TPT10" s="876"/>
      <c r="TPU10" s="876"/>
      <c r="TPV10" s="877"/>
      <c r="TPW10" s="876"/>
      <c r="TPX10" s="876"/>
      <c r="TPY10" s="876"/>
      <c r="TPZ10" s="876"/>
      <c r="TQA10" s="876"/>
      <c r="TQB10" s="876"/>
      <c r="TQC10" s="877"/>
      <c r="TQD10" s="876"/>
      <c r="TQE10" s="876"/>
      <c r="TQF10" s="876"/>
      <c r="TQG10" s="876"/>
      <c r="TQH10" s="876"/>
      <c r="TQI10" s="876"/>
      <c r="TQJ10" s="877"/>
      <c r="TQK10" s="876"/>
      <c r="TQL10" s="876"/>
      <c r="TQM10" s="876"/>
      <c r="TQN10" s="876"/>
      <c r="TQO10" s="876"/>
      <c r="TQP10" s="876"/>
      <c r="TQQ10" s="877"/>
      <c r="TQR10" s="876"/>
      <c r="TQS10" s="876"/>
      <c r="TQT10" s="876"/>
      <c r="TQU10" s="876"/>
      <c r="TQV10" s="876"/>
      <c r="TQW10" s="876"/>
      <c r="TQX10" s="877"/>
      <c r="TQY10" s="876"/>
      <c r="TQZ10" s="876"/>
      <c r="TRA10" s="876"/>
      <c r="TRB10" s="876"/>
      <c r="TRC10" s="876"/>
      <c r="TRD10" s="876"/>
      <c r="TRE10" s="877"/>
      <c r="TRF10" s="876"/>
      <c r="TRG10" s="876"/>
      <c r="TRH10" s="876"/>
      <c r="TRI10" s="876"/>
      <c r="TRJ10" s="876"/>
      <c r="TRK10" s="876"/>
      <c r="TRL10" s="877"/>
      <c r="TRM10" s="876"/>
      <c r="TRN10" s="876"/>
      <c r="TRO10" s="876"/>
      <c r="TRP10" s="876"/>
      <c r="TRQ10" s="876"/>
      <c r="TRR10" s="876"/>
      <c r="TRS10" s="877"/>
      <c r="TRT10" s="876"/>
      <c r="TRU10" s="876"/>
      <c r="TRV10" s="876"/>
      <c r="TRW10" s="876"/>
      <c r="TRX10" s="876"/>
      <c r="TRY10" s="876"/>
      <c r="TRZ10" s="877"/>
      <c r="TSA10" s="876"/>
      <c r="TSB10" s="876"/>
      <c r="TSC10" s="876"/>
      <c r="TSD10" s="876"/>
      <c r="TSE10" s="876"/>
      <c r="TSF10" s="876"/>
      <c r="TSG10" s="877"/>
      <c r="TSH10" s="876"/>
      <c r="TSI10" s="876"/>
      <c r="TSJ10" s="876"/>
      <c r="TSK10" s="876"/>
      <c r="TSL10" s="876"/>
      <c r="TSM10" s="876"/>
      <c r="TSN10" s="877"/>
      <c r="TSO10" s="876"/>
      <c r="TSP10" s="876"/>
      <c r="TSQ10" s="876"/>
      <c r="TSR10" s="876"/>
      <c r="TSS10" s="876"/>
      <c r="TST10" s="876"/>
      <c r="TSU10" s="877"/>
      <c r="TSV10" s="876"/>
      <c r="TSW10" s="876"/>
      <c r="TSX10" s="876"/>
      <c r="TSY10" s="876"/>
      <c r="TSZ10" s="876"/>
      <c r="TTA10" s="876"/>
      <c r="TTB10" s="877"/>
      <c r="TTC10" s="876"/>
      <c r="TTD10" s="876"/>
      <c r="TTE10" s="876"/>
      <c r="TTF10" s="876"/>
      <c r="TTG10" s="876"/>
      <c r="TTH10" s="876"/>
      <c r="TTI10" s="877"/>
      <c r="TTJ10" s="876"/>
      <c r="TTK10" s="876"/>
      <c r="TTL10" s="876"/>
      <c r="TTM10" s="876"/>
      <c r="TTN10" s="876"/>
      <c r="TTO10" s="876"/>
      <c r="TTP10" s="877"/>
      <c r="TTQ10" s="876"/>
      <c r="TTR10" s="876"/>
      <c r="TTS10" s="876"/>
      <c r="TTT10" s="876"/>
      <c r="TTU10" s="876"/>
      <c r="TTV10" s="876"/>
      <c r="TTW10" s="877"/>
      <c r="TTX10" s="876"/>
      <c r="TTY10" s="876"/>
      <c r="TTZ10" s="876"/>
      <c r="TUA10" s="876"/>
      <c r="TUB10" s="876"/>
      <c r="TUC10" s="876"/>
      <c r="TUD10" s="877"/>
      <c r="TUE10" s="876"/>
      <c r="TUF10" s="876"/>
      <c r="TUG10" s="876"/>
      <c r="TUH10" s="876"/>
      <c r="TUI10" s="876"/>
      <c r="TUJ10" s="876"/>
      <c r="TUK10" s="877"/>
      <c r="TUL10" s="876"/>
      <c r="TUM10" s="876"/>
      <c r="TUN10" s="876"/>
      <c r="TUO10" s="876"/>
      <c r="TUP10" s="876"/>
      <c r="TUQ10" s="876"/>
      <c r="TUR10" s="877"/>
      <c r="TUS10" s="876"/>
      <c r="TUT10" s="876"/>
      <c r="TUU10" s="876"/>
      <c r="TUV10" s="876"/>
      <c r="TUW10" s="876"/>
      <c r="TUX10" s="876"/>
      <c r="TUY10" s="877"/>
      <c r="TUZ10" s="876"/>
      <c r="TVA10" s="876"/>
      <c r="TVB10" s="876"/>
      <c r="TVC10" s="876"/>
      <c r="TVD10" s="876"/>
      <c r="TVE10" s="876"/>
      <c r="TVF10" s="877"/>
      <c r="TVG10" s="876"/>
      <c r="TVH10" s="876"/>
      <c r="TVI10" s="876"/>
      <c r="TVJ10" s="876"/>
      <c r="TVK10" s="876"/>
      <c r="TVL10" s="876"/>
      <c r="TVM10" s="877"/>
      <c r="TVN10" s="876"/>
      <c r="TVO10" s="876"/>
      <c r="TVP10" s="876"/>
      <c r="TVQ10" s="876"/>
      <c r="TVR10" s="876"/>
      <c r="TVS10" s="876"/>
      <c r="TVT10" s="877"/>
      <c r="TVU10" s="876"/>
      <c r="TVV10" s="876"/>
      <c r="TVW10" s="876"/>
      <c r="TVX10" s="876"/>
      <c r="TVY10" s="876"/>
      <c r="TVZ10" s="876"/>
      <c r="TWA10" s="877"/>
      <c r="TWB10" s="876"/>
      <c r="TWC10" s="876"/>
      <c r="TWD10" s="876"/>
      <c r="TWE10" s="876"/>
      <c r="TWF10" s="876"/>
      <c r="TWG10" s="876"/>
      <c r="TWH10" s="877"/>
      <c r="TWI10" s="876"/>
      <c r="TWJ10" s="876"/>
      <c r="TWK10" s="876"/>
      <c r="TWL10" s="876"/>
      <c r="TWM10" s="876"/>
      <c r="TWN10" s="876"/>
      <c r="TWO10" s="877"/>
      <c r="TWP10" s="876"/>
      <c r="TWQ10" s="876"/>
      <c r="TWR10" s="876"/>
      <c r="TWS10" s="876"/>
      <c r="TWT10" s="876"/>
      <c r="TWU10" s="876"/>
      <c r="TWV10" s="877"/>
      <c r="TWW10" s="876"/>
      <c r="TWX10" s="876"/>
      <c r="TWY10" s="876"/>
      <c r="TWZ10" s="876"/>
      <c r="TXA10" s="876"/>
      <c r="TXB10" s="876"/>
      <c r="TXC10" s="877"/>
      <c r="TXD10" s="876"/>
      <c r="TXE10" s="876"/>
      <c r="TXF10" s="876"/>
      <c r="TXG10" s="876"/>
      <c r="TXH10" s="876"/>
      <c r="TXI10" s="876"/>
      <c r="TXJ10" s="877"/>
      <c r="TXK10" s="876"/>
      <c r="TXL10" s="876"/>
      <c r="TXM10" s="876"/>
      <c r="TXN10" s="876"/>
      <c r="TXO10" s="876"/>
      <c r="TXP10" s="876"/>
      <c r="TXQ10" s="877"/>
      <c r="TXR10" s="876"/>
      <c r="TXS10" s="876"/>
      <c r="TXT10" s="876"/>
      <c r="TXU10" s="876"/>
      <c r="TXV10" s="876"/>
      <c r="TXW10" s="876"/>
      <c r="TXX10" s="877"/>
      <c r="TXY10" s="876"/>
      <c r="TXZ10" s="876"/>
      <c r="TYA10" s="876"/>
      <c r="TYB10" s="876"/>
      <c r="TYC10" s="876"/>
      <c r="TYD10" s="876"/>
      <c r="TYE10" s="877"/>
      <c r="TYF10" s="876"/>
      <c r="TYG10" s="876"/>
      <c r="TYH10" s="876"/>
      <c r="TYI10" s="876"/>
      <c r="TYJ10" s="876"/>
      <c r="TYK10" s="876"/>
      <c r="TYL10" s="877"/>
      <c r="TYM10" s="876"/>
      <c r="TYN10" s="876"/>
      <c r="TYO10" s="876"/>
      <c r="TYP10" s="876"/>
      <c r="TYQ10" s="876"/>
      <c r="TYR10" s="876"/>
      <c r="TYS10" s="877"/>
      <c r="TYT10" s="876"/>
      <c r="TYU10" s="876"/>
      <c r="TYV10" s="876"/>
      <c r="TYW10" s="876"/>
      <c r="TYX10" s="876"/>
      <c r="TYY10" s="876"/>
      <c r="TYZ10" s="877"/>
      <c r="TZA10" s="876"/>
      <c r="TZB10" s="876"/>
      <c r="TZC10" s="876"/>
      <c r="TZD10" s="876"/>
      <c r="TZE10" s="876"/>
      <c r="TZF10" s="876"/>
      <c r="TZG10" s="877"/>
      <c r="TZH10" s="876"/>
      <c r="TZI10" s="876"/>
      <c r="TZJ10" s="876"/>
      <c r="TZK10" s="876"/>
      <c r="TZL10" s="876"/>
      <c r="TZM10" s="876"/>
      <c r="TZN10" s="877"/>
      <c r="TZO10" s="876"/>
      <c r="TZP10" s="876"/>
      <c r="TZQ10" s="876"/>
      <c r="TZR10" s="876"/>
      <c r="TZS10" s="876"/>
      <c r="TZT10" s="876"/>
      <c r="TZU10" s="877"/>
      <c r="TZV10" s="876"/>
      <c r="TZW10" s="876"/>
      <c r="TZX10" s="876"/>
      <c r="TZY10" s="876"/>
      <c r="TZZ10" s="876"/>
      <c r="UAA10" s="876"/>
      <c r="UAB10" s="877"/>
      <c r="UAC10" s="876"/>
      <c r="UAD10" s="876"/>
      <c r="UAE10" s="876"/>
      <c r="UAF10" s="876"/>
      <c r="UAG10" s="876"/>
      <c r="UAH10" s="876"/>
      <c r="UAI10" s="877"/>
      <c r="UAJ10" s="876"/>
      <c r="UAK10" s="876"/>
      <c r="UAL10" s="876"/>
      <c r="UAM10" s="876"/>
      <c r="UAN10" s="876"/>
      <c r="UAO10" s="876"/>
      <c r="UAP10" s="877"/>
      <c r="UAQ10" s="876"/>
      <c r="UAR10" s="876"/>
      <c r="UAS10" s="876"/>
      <c r="UAT10" s="876"/>
      <c r="UAU10" s="876"/>
      <c r="UAV10" s="876"/>
      <c r="UAW10" s="877"/>
      <c r="UAX10" s="876"/>
      <c r="UAY10" s="876"/>
      <c r="UAZ10" s="876"/>
      <c r="UBA10" s="876"/>
      <c r="UBB10" s="876"/>
      <c r="UBC10" s="876"/>
      <c r="UBD10" s="877"/>
      <c r="UBE10" s="876"/>
      <c r="UBF10" s="876"/>
      <c r="UBG10" s="876"/>
      <c r="UBH10" s="876"/>
      <c r="UBI10" s="876"/>
      <c r="UBJ10" s="876"/>
      <c r="UBK10" s="877"/>
      <c r="UBL10" s="876"/>
      <c r="UBM10" s="876"/>
      <c r="UBN10" s="876"/>
      <c r="UBO10" s="876"/>
      <c r="UBP10" s="876"/>
      <c r="UBQ10" s="876"/>
      <c r="UBR10" s="877"/>
      <c r="UBS10" s="876"/>
      <c r="UBT10" s="876"/>
      <c r="UBU10" s="876"/>
      <c r="UBV10" s="876"/>
      <c r="UBW10" s="876"/>
      <c r="UBX10" s="876"/>
      <c r="UBY10" s="877"/>
      <c r="UBZ10" s="876"/>
      <c r="UCA10" s="876"/>
      <c r="UCB10" s="876"/>
      <c r="UCC10" s="876"/>
      <c r="UCD10" s="876"/>
      <c r="UCE10" s="876"/>
      <c r="UCF10" s="877"/>
      <c r="UCG10" s="876"/>
      <c r="UCH10" s="876"/>
      <c r="UCI10" s="876"/>
      <c r="UCJ10" s="876"/>
      <c r="UCK10" s="876"/>
      <c r="UCL10" s="876"/>
      <c r="UCM10" s="877"/>
      <c r="UCN10" s="876"/>
      <c r="UCO10" s="876"/>
      <c r="UCP10" s="876"/>
      <c r="UCQ10" s="876"/>
      <c r="UCR10" s="876"/>
      <c r="UCS10" s="876"/>
      <c r="UCT10" s="877"/>
      <c r="UCU10" s="876"/>
      <c r="UCV10" s="876"/>
      <c r="UCW10" s="876"/>
      <c r="UCX10" s="876"/>
      <c r="UCY10" s="876"/>
      <c r="UCZ10" s="876"/>
      <c r="UDA10" s="877"/>
      <c r="UDB10" s="876"/>
      <c r="UDC10" s="876"/>
      <c r="UDD10" s="876"/>
      <c r="UDE10" s="876"/>
      <c r="UDF10" s="876"/>
      <c r="UDG10" s="876"/>
      <c r="UDH10" s="877"/>
      <c r="UDI10" s="876"/>
      <c r="UDJ10" s="876"/>
      <c r="UDK10" s="876"/>
      <c r="UDL10" s="876"/>
      <c r="UDM10" s="876"/>
      <c r="UDN10" s="876"/>
      <c r="UDO10" s="877"/>
      <c r="UDP10" s="876"/>
      <c r="UDQ10" s="876"/>
      <c r="UDR10" s="876"/>
      <c r="UDS10" s="876"/>
      <c r="UDT10" s="876"/>
      <c r="UDU10" s="876"/>
      <c r="UDV10" s="877"/>
      <c r="UDW10" s="876"/>
      <c r="UDX10" s="876"/>
      <c r="UDY10" s="876"/>
      <c r="UDZ10" s="876"/>
      <c r="UEA10" s="876"/>
      <c r="UEB10" s="876"/>
      <c r="UEC10" s="877"/>
      <c r="UED10" s="876"/>
      <c r="UEE10" s="876"/>
      <c r="UEF10" s="876"/>
      <c r="UEG10" s="876"/>
      <c r="UEH10" s="876"/>
      <c r="UEI10" s="876"/>
      <c r="UEJ10" s="877"/>
      <c r="UEK10" s="876"/>
      <c r="UEL10" s="876"/>
      <c r="UEM10" s="876"/>
      <c r="UEN10" s="876"/>
      <c r="UEO10" s="876"/>
      <c r="UEP10" s="876"/>
      <c r="UEQ10" s="877"/>
      <c r="UER10" s="876"/>
      <c r="UES10" s="876"/>
      <c r="UET10" s="876"/>
      <c r="UEU10" s="876"/>
      <c r="UEV10" s="876"/>
      <c r="UEW10" s="876"/>
      <c r="UEX10" s="877"/>
      <c r="UEY10" s="876"/>
      <c r="UEZ10" s="876"/>
      <c r="UFA10" s="876"/>
      <c r="UFB10" s="876"/>
      <c r="UFC10" s="876"/>
      <c r="UFD10" s="876"/>
      <c r="UFE10" s="877"/>
      <c r="UFF10" s="876"/>
      <c r="UFG10" s="876"/>
      <c r="UFH10" s="876"/>
      <c r="UFI10" s="876"/>
      <c r="UFJ10" s="876"/>
      <c r="UFK10" s="876"/>
      <c r="UFL10" s="877"/>
      <c r="UFM10" s="876"/>
      <c r="UFN10" s="876"/>
      <c r="UFO10" s="876"/>
      <c r="UFP10" s="876"/>
      <c r="UFQ10" s="876"/>
      <c r="UFR10" s="876"/>
      <c r="UFS10" s="877"/>
      <c r="UFT10" s="876"/>
      <c r="UFU10" s="876"/>
      <c r="UFV10" s="876"/>
      <c r="UFW10" s="876"/>
      <c r="UFX10" s="876"/>
      <c r="UFY10" s="876"/>
      <c r="UFZ10" s="877"/>
      <c r="UGA10" s="876"/>
      <c r="UGB10" s="876"/>
      <c r="UGC10" s="876"/>
      <c r="UGD10" s="876"/>
      <c r="UGE10" s="876"/>
      <c r="UGF10" s="876"/>
      <c r="UGG10" s="877"/>
      <c r="UGH10" s="876"/>
      <c r="UGI10" s="876"/>
      <c r="UGJ10" s="876"/>
      <c r="UGK10" s="876"/>
      <c r="UGL10" s="876"/>
      <c r="UGM10" s="876"/>
      <c r="UGN10" s="877"/>
      <c r="UGO10" s="876"/>
      <c r="UGP10" s="876"/>
      <c r="UGQ10" s="876"/>
      <c r="UGR10" s="876"/>
      <c r="UGS10" s="876"/>
      <c r="UGT10" s="876"/>
      <c r="UGU10" s="877"/>
      <c r="UGV10" s="876"/>
      <c r="UGW10" s="876"/>
      <c r="UGX10" s="876"/>
      <c r="UGY10" s="876"/>
      <c r="UGZ10" s="876"/>
      <c r="UHA10" s="876"/>
      <c r="UHB10" s="877"/>
      <c r="UHC10" s="876"/>
      <c r="UHD10" s="876"/>
      <c r="UHE10" s="876"/>
      <c r="UHF10" s="876"/>
      <c r="UHG10" s="876"/>
      <c r="UHH10" s="876"/>
      <c r="UHI10" s="877"/>
      <c r="UHJ10" s="876"/>
      <c r="UHK10" s="876"/>
      <c r="UHL10" s="876"/>
      <c r="UHM10" s="876"/>
      <c r="UHN10" s="876"/>
      <c r="UHO10" s="876"/>
      <c r="UHP10" s="877"/>
      <c r="UHQ10" s="876"/>
      <c r="UHR10" s="876"/>
      <c r="UHS10" s="876"/>
      <c r="UHT10" s="876"/>
      <c r="UHU10" s="876"/>
      <c r="UHV10" s="876"/>
      <c r="UHW10" s="877"/>
      <c r="UHX10" s="876"/>
      <c r="UHY10" s="876"/>
      <c r="UHZ10" s="876"/>
      <c r="UIA10" s="876"/>
      <c r="UIB10" s="876"/>
      <c r="UIC10" s="876"/>
      <c r="UID10" s="877"/>
      <c r="UIE10" s="876"/>
      <c r="UIF10" s="876"/>
      <c r="UIG10" s="876"/>
      <c r="UIH10" s="876"/>
      <c r="UII10" s="876"/>
      <c r="UIJ10" s="876"/>
      <c r="UIK10" s="877"/>
      <c r="UIL10" s="876"/>
      <c r="UIM10" s="876"/>
      <c r="UIN10" s="876"/>
      <c r="UIO10" s="876"/>
      <c r="UIP10" s="876"/>
      <c r="UIQ10" s="876"/>
      <c r="UIR10" s="877"/>
      <c r="UIS10" s="876"/>
      <c r="UIT10" s="876"/>
      <c r="UIU10" s="876"/>
      <c r="UIV10" s="876"/>
      <c r="UIW10" s="876"/>
      <c r="UIX10" s="876"/>
      <c r="UIY10" s="877"/>
      <c r="UIZ10" s="876"/>
      <c r="UJA10" s="876"/>
      <c r="UJB10" s="876"/>
      <c r="UJC10" s="876"/>
      <c r="UJD10" s="876"/>
      <c r="UJE10" s="876"/>
      <c r="UJF10" s="877"/>
      <c r="UJG10" s="876"/>
      <c r="UJH10" s="876"/>
      <c r="UJI10" s="876"/>
      <c r="UJJ10" s="876"/>
      <c r="UJK10" s="876"/>
      <c r="UJL10" s="876"/>
      <c r="UJM10" s="877"/>
      <c r="UJN10" s="876"/>
      <c r="UJO10" s="876"/>
      <c r="UJP10" s="876"/>
      <c r="UJQ10" s="876"/>
      <c r="UJR10" s="876"/>
      <c r="UJS10" s="876"/>
      <c r="UJT10" s="877"/>
      <c r="UJU10" s="876"/>
      <c r="UJV10" s="876"/>
      <c r="UJW10" s="876"/>
      <c r="UJX10" s="876"/>
      <c r="UJY10" s="876"/>
      <c r="UJZ10" s="876"/>
      <c r="UKA10" s="877"/>
      <c r="UKB10" s="876"/>
      <c r="UKC10" s="876"/>
      <c r="UKD10" s="876"/>
      <c r="UKE10" s="876"/>
      <c r="UKF10" s="876"/>
      <c r="UKG10" s="876"/>
      <c r="UKH10" s="877"/>
      <c r="UKI10" s="876"/>
      <c r="UKJ10" s="876"/>
      <c r="UKK10" s="876"/>
      <c r="UKL10" s="876"/>
      <c r="UKM10" s="876"/>
      <c r="UKN10" s="876"/>
      <c r="UKO10" s="877"/>
      <c r="UKP10" s="876"/>
      <c r="UKQ10" s="876"/>
      <c r="UKR10" s="876"/>
      <c r="UKS10" s="876"/>
      <c r="UKT10" s="876"/>
      <c r="UKU10" s="876"/>
      <c r="UKV10" s="877"/>
      <c r="UKW10" s="876"/>
      <c r="UKX10" s="876"/>
      <c r="UKY10" s="876"/>
      <c r="UKZ10" s="876"/>
      <c r="ULA10" s="876"/>
      <c r="ULB10" s="876"/>
      <c r="ULC10" s="877"/>
      <c r="ULD10" s="876"/>
      <c r="ULE10" s="876"/>
      <c r="ULF10" s="876"/>
      <c r="ULG10" s="876"/>
      <c r="ULH10" s="876"/>
      <c r="ULI10" s="876"/>
      <c r="ULJ10" s="877"/>
      <c r="ULK10" s="876"/>
      <c r="ULL10" s="876"/>
      <c r="ULM10" s="876"/>
      <c r="ULN10" s="876"/>
      <c r="ULO10" s="876"/>
      <c r="ULP10" s="876"/>
      <c r="ULQ10" s="877"/>
      <c r="ULR10" s="876"/>
      <c r="ULS10" s="876"/>
      <c r="ULT10" s="876"/>
      <c r="ULU10" s="876"/>
      <c r="ULV10" s="876"/>
      <c r="ULW10" s="876"/>
      <c r="ULX10" s="877"/>
      <c r="ULY10" s="876"/>
      <c r="ULZ10" s="876"/>
      <c r="UMA10" s="876"/>
      <c r="UMB10" s="876"/>
      <c r="UMC10" s="876"/>
      <c r="UMD10" s="876"/>
      <c r="UME10" s="877"/>
      <c r="UMF10" s="876"/>
      <c r="UMG10" s="876"/>
      <c r="UMH10" s="876"/>
      <c r="UMI10" s="876"/>
      <c r="UMJ10" s="876"/>
      <c r="UMK10" s="876"/>
      <c r="UML10" s="877"/>
      <c r="UMM10" s="876"/>
      <c r="UMN10" s="876"/>
      <c r="UMO10" s="876"/>
      <c r="UMP10" s="876"/>
      <c r="UMQ10" s="876"/>
      <c r="UMR10" s="876"/>
      <c r="UMS10" s="877"/>
      <c r="UMT10" s="876"/>
      <c r="UMU10" s="876"/>
      <c r="UMV10" s="876"/>
      <c r="UMW10" s="876"/>
      <c r="UMX10" s="876"/>
      <c r="UMY10" s="876"/>
      <c r="UMZ10" s="877"/>
      <c r="UNA10" s="876"/>
      <c r="UNB10" s="876"/>
      <c r="UNC10" s="876"/>
      <c r="UND10" s="876"/>
      <c r="UNE10" s="876"/>
      <c r="UNF10" s="876"/>
      <c r="UNG10" s="877"/>
      <c r="UNH10" s="876"/>
      <c r="UNI10" s="876"/>
      <c r="UNJ10" s="876"/>
      <c r="UNK10" s="876"/>
      <c r="UNL10" s="876"/>
      <c r="UNM10" s="876"/>
      <c r="UNN10" s="877"/>
      <c r="UNO10" s="876"/>
      <c r="UNP10" s="876"/>
      <c r="UNQ10" s="876"/>
      <c r="UNR10" s="876"/>
      <c r="UNS10" s="876"/>
      <c r="UNT10" s="876"/>
      <c r="UNU10" s="877"/>
      <c r="UNV10" s="876"/>
      <c r="UNW10" s="876"/>
      <c r="UNX10" s="876"/>
      <c r="UNY10" s="876"/>
      <c r="UNZ10" s="876"/>
      <c r="UOA10" s="876"/>
      <c r="UOB10" s="877"/>
      <c r="UOC10" s="876"/>
      <c r="UOD10" s="876"/>
      <c r="UOE10" s="876"/>
      <c r="UOF10" s="876"/>
      <c r="UOG10" s="876"/>
      <c r="UOH10" s="876"/>
      <c r="UOI10" s="877"/>
      <c r="UOJ10" s="876"/>
      <c r="UOK10" s="876"/>
      <c r="UOL10" s="876"/>
      <c r="UOM10" s="876"/>
      <c r="UON10" s="876"/>
      <c r="UOO10" s="876"/>
      <c r="UOP10" s="877"/>
      <c r="UOQ10" s="876"/>
      <c r="UOR10" s="876"/>
      <c r="UOS10" s="876"/>
      <c r="UOT10" s="876"/>
      <c r="UOU10" s="876"/>
      <c r="UOV10" s="876"/>
      <c r="UOW10" s="877"/>
      <c r="UOX10" s="876"/>
      <c r="UOY10" s="876"/>
      <c r="UOZ10" s="876"/>
      <c r="UPA10" s="876"/>
      <c r="UPB10" s="876"/>
      <c r="UPC10" s="876"/>
      <c r="UPD10" s="877"/>
      <c r="UPE10" s="876"/>
      <c r="UPF10" s="876"/>
      <c r="UPG10" s="876"/>
      <c r="UPH10" s="876"/>
      <c r="UPI10" s="876"/>
      <c r="UPJ10" s="876"/>
      <c r="UPK10" s="877"/>
      <c r="UPL10" s="876"/>
      <c r="UPM10" s="876"/>
      <c r="UPN10" s="876"/>
      <c r="UPO10" s="876"/>
      <c r="UPP10" s="876"/>
      <c r="UPQ10" s="876"/>
      <c r="UPR10" s="877"/>
      <c r="UPS10" s="876"/>
      <c r="UPT10" s="876"/>
      <c r="UPU10" s="876"/>
      <c r="UPV10" s="876"/>
      <c r="UPW10" s="876"/>
      <c r="UPX10" s="876"/>
      <c r="UPY10" s="877"/>
      <c r="UPZ10" s="876"/>
      <c r="UQA10" s="876"/>
      <c r="UQB10" s="876"/>
      <c r="UQC10" s="876"/>
      <c r="UQD10" s="876"/>
      <c r="UQE10" s="876"/>
      <c r="UQF10" s="877"/>
      <c r="UQG10" s="876"/>
      <c r="UQH10" s="876"/>
      <c r="UQI10" s="876"/>
      <c r="UQJ10" s="876"/>
      <c r="UQK10" s="876"/>
      <c r="UQL10" s="876"/>
      <c r="UQM10" s="877"/>
      <c r="UQN10" s="876"/>
      <c r="UQO10" s="876"/>
      <c r="UQP10" s="876"/>
      <c r="UQQ10" s="876"/>
      <c r="UQR10" s="876"/>
      <c r="UQS10" s="876"/>
      <c r="UQT10" s="877"/>
      <c r="UQU10" s="876"/>
      <c r="UQV10" s="876"/>
      <c r="UQW10" s="876"/>
      <c r="UQX10" s="876"/>
      <c r="UQY10" s="876"/>
      <c r="UQZ10" s="876"/>
      <c r="URA10" s="877"/>
      <c r="URB10" s="876"/>
      <c r="URC10" s="876"/>
      <c r="URD10" s="876"/>
      <c r="URE10" s="876"/>
      <c r="URF10" s="876"/>
      <c r="URG10" s="876"/>
      <c r="URH10" s="877"/>
      <c r="URI10" s="876"/>
      <c r="URJ10" s="876"/>
      <c r="URK10" s="876"/>
      <c r="URL10" s="876"/>
      <c r="URM10" s="876"/>
      <c r="URN10" s="876"/>
      <c r="URO10" s="877"/>
      <c r="URP10" s="876"/>
      <c r="URQ10" s="876"/>
      <c r="URR10" s="876"/>
      <c r="URS10" s="876"/>
      <c r="URT10" s="876"/>
      <c r="URU10" s="876"/>
      <c r="URV10" s="877"/>
      <c r="URW10" s="876"/>
      <c r="URX10" s="876"/>
      <c r="URY10" s="876"/>
      <c r="URZ10" s="876"/>
      <c r="USA10" s="876"/>
      <c r="USB10" s="876"/>
      <c r="USC10" s="877"/>
      <c r="USD10" s="876"/>
      <c r="USE10" s="876"/>
      <c r="USF10" s="876"/>
      <c r="USG10" s="876"/>
      <c r="USH10" s="876"/>
      <c r="USI10" s="876"/>
      <c r="USJ10" s="877"/>
      <c r="USK10" s="876"/>
      <c r="USL10" s="876"/>
      <c r="USM10" s="876"/>
      <c r="USN10" s="876"/>
      <c r="USO10" s="876"/>
      <c r="USP10" s="876"/>
      <c r="USQ10" s="877"/>
      <c r="USR10" s="876"/>
      <c r="USS10" s="876"/>
      <c r="UST10" s="876"/>
      <c r="USU10" s="876"/>
      <c r="USV10" s="876"/>
      <c r="USW10" s="876"/>
      <c r="USX10" s="877"/>
      <c r="USY10" s="876"/>
      <c r="USZ10" s="876"/>
      <c r="UTA10" s="876"/>
      <c r="UTB10" s="876"/>
      <c r="UTC10" s="876"/>
      <c r="UTD10" s="876"/>
      <c r="UTE10" s="877"/>
      <c r="UTF10" s="876"/>
      <c r="UTG10" s="876"/>
      <c r="UTH10" s="876"/>
      <c r="UTI10" s="876"/>
      <c r="UTJ10" s="876"/>
      <c r="UTK10" s="876"/>
      <c r="UTL10" s="877"/>
      <c r="UTM10" s="876"/>
      <c r="UTN10" s="876"/>
      <c r="UTO10" s="876"/>
      <c r="UTP10" s="876"/>
      <c r="UTQ10" s="876"/>
      <c r="UTR10" s="876"/>
      <c r="UTS10" s="877"/>
      <c r="UTT10" s="876"/>
      <c r="UTU10" s="876"/>
      <c r="UTV10" s="876"/>
      <c r="UTW10" s="876"/>
      <c r="UTX10" s="876"/>
      <c r="UTY10" s="876"/>
      <c r="UTZ10" s="877"/>
      <c r="UUA10" s="876"/>
      <c r="UUB10" s="876"/>
      <c r="UUC10" s="876"/>
      <c r="UUD10" s="876"/>
      <c r="UUE10" s="876"/>
      <c r="UUF10" s="876"/>
      <c r="UUG10" s="877"/>
      <c r="UUH10" s="876"/>
      <c r="UUI10" s="876"/>
      <c r="UUJ10" s="876"/>
      <c r="UUK10" s="876"/>
      <c r="UUL10" s="876"/>
      <c r="UUM10" s="876"/>
      <c r="UUN10" s="877"/>
      <c r="UUO10" s="876"/>
      <c r="UUP10" s="876"/>
      <c r="UUQ10" s="876"/>
      <c r="UUR10" s="876"/>
      <c r="UUS10" s="876"/>
      <c r="UUT10" s="876"/>
      <c r="UUU10" s="877"/>
      <c r="UUV10" s="876"/>
      <c r="UUW10" s="876"/>
      <c r="UUX10" s="876"/>
      <c r="UUY10" s="876"/>
      <c r="UUZ10" s="876"/>
      <c r="UVA10" s="876"/>
      <c r="UVB10" s="877"/>
      <c r="UVC10" s="876"/>
      <c r="UVD10" s="876"/>
      <c r="UVE10" s="876"/>
      <c r="UVF10" s="876"/>
      <c r="UVG10" s="876"/>
      <c r="UVH10" s="876"/>
      <c r="UVI10" s="877"/>
      <c r="UVJ10" s="876"/>
      <c r="UVK10" s="876"/>
      <c r="UVL10" s="876"/>
      <c r="UVM10" s="876"/>
      <c r="UVN10" s="876"/>
      <c r="UVO10" s="876"/>
      <c r="UVP10" s="877"/>
      <c r="UVQ10" s="876"/>
      <c r="UVR10" s="876"/>
      <c r="UVS10" s="876"/>
      <c r="UVT10" s="876"/>
      <c r="UVU10" s="876"/>
      <c r="UVV10" s="876"/>
      <c r="UVW10" s="877"/>
      <c r="UVX10" s="876"/>
      <c r="UVY10" s="876"/>
      <c r="UVZ10" s="876"/>
      <c r="UWA10" s="876"/>
      <c r="UWB10" s="876"/>
      <c r="UWC10" s="876"/>
      <c r="UWD10" s="877"/>
      <c r="UWE10" s="876"/>
      <c r="UWF10" s="876"/>
      <c r="UWG10" s="876"/>
      <c r="UWH10" s="876"/>
      <c r="UWI10" s="876"/>
      <c r="UWJ10" s="876"/>
      <c r="UWK10" s="877"/>
      <c r="UWL10" s="876"/>
      <c r="UWM10" s="876"/>
      <c r="UWN10" s="876"/>
      <c r="UWO10" s="876"/>
      <c r="UWP10" s="876"/>
      <c r="UWQ10" s="876"/>
      <c r="UWR10" s="877"/>
      <c r="UWS10" s="876"/>
      <c r="UWT10" s="876"/>
      <c r="UWU10" s="876"/>
      <c r="UWV10" s="876"/>
      <c r="UWW10" s="876"/>
      <c r="UWX10" s="876"/>
      <c r="UWY10" s="877"/>
      <c r="UWZ10" s="876"/>
      <c r="UXA10" s="876"/>
      <c r="UXB10" s="876"/>
      <c r="UXC10" s="876"/>
      <c r="UXD10" s="876"/>
      <c r="UXE10" s="876"/>
      <c r="UXF10" s="877"/>
      <c r="UXG10" s="876"/>
      <c r="UXH10" s="876"/>
      <c r="UXI10" s="876"/>
      <c r="UXJ10" s="876"/>
      <c r="UXK10" s="876"/>
      <c r="UXL10" s="876"/>
      <c r="UXM10" s="877"/>
      <c r="UXN10" s="876"/>
      <c r="UXO10" s="876"/>
      <c r="UXP10" s="876"/>
      <c r="UXQ10" s="876"/>
      <c r="UXR10" s="876"/>
      <c r="UXS10" s="876"/>
      <c r="UXT10" s="877"/>
      <c r="UXU10" s="876"/>
      <c r="UXV10" s="876"/>
      <c r="UXW10" s="876"/>
      <c r="UXX10" s="876"/>
      <c r="UXY10" s="876"/>
      <c r="UXZ10" s="876"/>
      <c r="UYA10" s="877"/>
      <c r="UYB10" s="876"/>
      <c r="UYC10" s="876"/>
      <c r="UYD10" s="876"/>
      <c r="UYE10" s="876"/>
      <c r="UYF10" s="876"/>
      <c r="UYG10" s="876"/>
      <c r="UYH10" s="877"/>
      <c r="UYI10" s="876"/>
      <c r="UYJ10" s="876"/>
      <c r="UYK10" s="876"/>
      <c r="UYL10" s="876"/>
      <c r="UYM10" s="876"/>
      <c r="UYN10" s="876"/>
      <c r="UYO10" s="877"/>
      <c r="UYP10" s="876"/>
      <c r="UYQ10" s="876"/>
      <c r="UYR10" s="876"/>
      <c r="UYS10" s="876"/>
      <c r="UYT10" s="876"/>
      <c r="UYU10" s="876"/>
      <c r="UYV10" s="877"/>
      <c r="UYW10" s="876"/>
      <c r="UYX10" s="876"/>
      <c r="UYY10" s="876"/>
      <c r="UYZ10" s="876"/>
      <c r="UZA10" s="876"/>
      <c r="UZB10" s="876"/>
      <c r="UZC10" s="877"/>
      <c r="UZD10" s="876"/>
      <c r="UZE10" s="876"/>
      <c r="UZF10" s="876"/>
      <c r="UZG10" s="876"/>
      <c r="UZH10" s="876"/>
      <c r="UZI10" s="876"/>
      <c r="UZJ10" s="877"/>
      <c r="UZK10" s="876"/>
      <c r="UZL10" s="876"/>
      <c r="UZM10" s="876"/>
      <c r="UZN10" s="876"/>
      <c r="UZO10" s="876"/>
      <c r="UZP10" s="876"/>
      <c r="UZQ10" s="877"/>
      <c r="UZR10" s="876"/>
      <c r="UZS10" s="876"/>
      <c r="UZT10" s="876"/>
      <c r="UZU10" s="876"/>
      <c r="UZV10" s="876"/>
      <c r="UZW10" s="876"/>
      <c r="UZX10" s="877"/>
      <c r="UZY10" s="876"/>
      <c r="UZZ10" s="876"/>
      <c r="VAA10" s="876"/>
      <c r="VAB10" s="876"/>
      <c r="VAC10" s="876"/>
      <c r="VAD10" s="876"/>
      <c r="VAE10" s="877"/>
      <c r="VAF10" s="876"/>
      <c r="VAG10" s="876"/>
      <c r="VAH10" s="876"/>
      <c r="VAI10" s="876"/>
      <c r="VAJ10" s="876"/>
      <c r="VAK10" s="876"/>
      <c r="VAL10" s="877"/>
      <c r="VAM10" s="876"/>
      <c r="VAN10" s="876"/>
      <c r="VAO10" s="876"/>
      <c r="VAP10" s="876"/>
      <c r="VAQ10" s="876"/>
      <c r="VAR10" s="876"/>
      <c r="VAS10" s="877"/>
      <c r="VAT10" s="876"/>
      <c r="VAU10" s="876"/>
      <c r="VAV10" s="876"/>
      <c r="VAW10" s="876"/>
      <c r="VAX10" s="876"/>
      <c r="VAY10" s="876"/>
      <c r="VAZ10" s="877"/>
      <c r="VBA10" s="876"/>
      <c r="VBB10" s="876"/>
      <c r="VBC10" s="876"/>
      <c r="VBD10" s="876"/>
      <c r="VBE10" s="876"/>
      <c r="VBF10" s="876"/>
      <c r="VBG10" s="877"/>
      <c r="VBH10" s="876"/>
      <c r="VBI10" s="876"/>
      <c r="VBJ10" s="876"/>
      <c r="VBK10" s="876"/>
      <c r="VBL10" s="876"/>
      <c r="VBM10" s="876"/>
      <c r="VBN10" s="877"/>
      <c r="VBO10" s="876"/>
      <c r="VBP10" s="876"/>
      <c r="VBQ10" s="876"/>
      <c r="VBR10" s="876"/>
      <c r="VBS10" s="876"/>
      <c r="VBT10" s="876"/>
      <c r="VBU10" s="877"/>
      <c r="VBV10" s="876"/>
      <c r="VBW10" s="876"/>
      <c r="VBX10" s="876"/>
      <c r="VBY10" s="876"/>
      <c r="VBZ10" s="876"/>
      <c r="VCA10" s="876"/>
      <c r="VCB10" s="877"/>
      <c r="VCC10" s="876"/>
      <c r="VCD10" s="876"/>
      <c r="VCE10" s="876"/>
      <c r="VCF10" s="876"/>
      <c r="VCG10" s="876"/>
      <c r="VCH10" s="876"/>
      <c r="VCI10" s="877"/>
      <c r="VCJ10" s="876"/>
      <c r="VCK10" s="876"/>
      <c r="VCL10" s="876"/>
      <c r="VCM10" s="876"/>
      <c r="VCN10" s="876"/>
      <c r="VCO10" s="876"/>
      <c r="VCP10" s="877"/>
      <c r="VCQ10" s="876"/>
      <c r="VCR10" s="876"/>
      <c r="VCS10" s="876"/>
      <c r="VCT10" s="876"/>
      <c r="VCU10" s="876"/>
      <c r="VCV10" s="876"/>
      <c r="VCW10" s="877"/>
      <c r="VCX10" s="876"/>
      <c r="VCY10" s="876"/>
      <c r="VCZ10" s="876"/>
      <c r="VDA10" s="876"/>
      <c r="VDB10" s="876"/>
      <c r="VDC10" s="876"/>
      <c r="VDD10" s="877"/>
      <c r="VDE10" s="876"/>
      <c r="VDF10" s="876"/>
      <c r="VDG10" s="876"/>
      <c r="VDH10" s="876"/>
      <c r="VDI10" s="876"/>
      <c r="VDJ10" s="876"/>
      <c r="VDK10" s="877"/>
      <c r="VDL10" s="876"/>
      <c r="VDM10" s="876"/>
      <c r="VDN10" s="876"/>
      <c r="VDO10" s="876"/>
      <c r="VDP10" s="876"/>
      <c r="VDQ10" s="876"/>
      <c r="VDR10" s="877"/>
      <c r="VDS10" s="876"/>
      <c r="VDT10" s="876"/>
      <c r="VDU10" s="876"/>
      <c r="VDV10" s="876"/>
      <c r="VDW10" s="876"/>
      <c r="VDX10" s="876"/>
      <c r="VDY10" s="877"/>
      <c r="VDZ10" s="876"/>
      <c r="VEA10" s="876"/>
      <c r="VEB10" s="876"/>
      <c r="VEC10" s="876"/>
      <c r="VED10" s="876"/>
      <c r="VEE10" s="876"/>
      <c r="VEF10" s="877"/>
      <c r="VEG10" s="876"/>
      <c r="VEH10" s="876"/>
      <c r="VEI10" s="876"/>
      <c r="VEJ10" s="876"/>
      <c r="VEK10" s="876"/>
      <c r="VEL10" s="876"/>
      <c r="VEM10" s="877"/>
      <c r="VEN10" s="876"/>
      <c r="VEO10" s="876"/>
      <c r="VEP10" s="876"/>
      <c r="VEQ10" s="876"/>
      <c r="VER10" s="876"/>
      <c r="VES10" s="876"/>
      <c r="VET10" s="877"/>
      <c r="VEU10" s="876"/>
      <c r="VEV10" s="876"/>
      <c r="VEW10" s="876"/>
      <c r="VEX10" s="876"/>
      <c r="VEY10" s="876"/>
      <c r="VEZ10" s="876"/>
      <c r="VFA10" s="877"/>
      <c r="VFB10" s="876"/>
      <c r="VFC10" s="876"/>
      <c r="VFD10" s="876"/>
      <c r="VFE10" s="876"/>
      <c r="VFF10" s="876"/>
      <c r="VFG10" s="876"/>
      <c r="VFH10" s="877"/>
      <c r="VFI10" s="876"/>
      <c r="VFJ10" s="876"/>
      <c r="VFK10" s="876"/>
      <c r="VFL10" s="876"/>
      <c r="VFM10" s="876"/>
      <c r="VFN10" s="876"/>
      <c r="VFO10" s="877"/>
      <c r="VFP10" s="876"/>
      <c r="VFQ10" s="876"/>
      <c r="VFR10" s="876"/>
      <c r="VFS10" s="876"/>
      <c r="VFT10" s="876"/>
      <c r="VFU10" s="876"/>
      <c r="VFV10" s="877"/>
      <c r="VFW10" s="876"/>
      <c r="VFX10" s="876"/>
      <c r="VFY10" s="876"/>
      <c r="VFZ10" s="876"/>
      <c r="VGA10" s="876"/>
      <c r="VGB10" s="876"/>
      <c r="VGC10" s="877"/>
      <c r="VGD10" s="876"/>
      <c r="VGE10" s="876"/>
      <c r="VGF10" s="876"/>
      <c r="VGG10" s="876"/>
      <c r="VGH10" s="876"/>
      <c r="VGI10" s="876"/>
      <c r="VGJ10" s="877"/>
      <c r="VGK10" s="876"/>
      <c r="VGL10" s="876"/>
      <c r="VGM10" s="876"/>
      <c r="VGN10" s="876"/>
      <c r="VGO10" s="876"/>
      <c r="VGP10" s="876"/>
      <c r="VGQ10" s="877"/>
      <c r="VGR10" s="876"/>
      <c r="VGS10" s="876"/>
      <c r="VGT10" s="876"/>
      <c r="VGU10" s="876"/>
      <c r="VGV10" s="876"/>
      <c r="VGW10" s="876"/>
      <c r="VGX10" s="877"/>
      <c r="VGY10" s="876"/>
      <c r="VGZ10" s="876"/>
      <c r="VHA10" s="876"/>
      <c r="VHB10" s="876"/>
      <c r="VHC10" s="876"/>
      <c r="VHD10" s="876"/>
      <c r="VHE10" s="877"/>
      <c r="VHF10" s="876"/>
      <c r="VHG10" s="876"/>
      <c r="VHH10" s="876"/>
      <c r="VHI10" s="876"/>
      <c r="VHJ10" s="876"/>
      <c r="VHK10" s="876"/>
      <c r="VHL10" s="877"/>
      <c r="VHM10" s="876"/>
      <c r="VHN10" s="876"/>
      <c r="VHO10" s="876"/>
      <c r="VHP10" s="876"/>
      <c r="VHQ10" s="876"/>
      <c r="VHR10" s="876"/>
      <c r="VHS10" s="877"/>
      <c r="VHT10" s="876"/>
      <c r="VHU10" s="876"/>
      <c r="VHV10" s="876"/>
      <c r="VHW10" s="876"/>
      <c r="VHX10" s="876"/>
      <c r="VHY10" s="876"/>
      <c r="VHZ10" s="877"/>
      <c r="VIA10" s="876"/>
      <c r="VIB10" s="876"/>
      <c r="VIC10" s="876"/>
      <c r="VID10" s="876"/>
      <c r="VIE10" s="876"/>
      <c r="VIF10" s="876"/>
      <c r="VIG10" s="877"/>
      <c r="VIH10" s="876"/>
      <c r="VII10" s="876"/>
      <c r="VIJ10" s="876"/>
      <c r="VIK10" s="876"/>
      <c r="VIL10" s="876"/>
      <c r="VIM10" s="876"/>
      <c r="VIN10" s="877"/>
      <c r="VIO10" s="876"/>
      <c r="VIP10" s="876"/>
      <c r="VIQ10" s="876"/>
      <c r="VIR10" s="876"/>
      <c r="VIS10" s="876"/>
      <c r="VIT10" s="876"/>
      <c r="VIU10" s="877"/>
      <c r="VIV10" s="876"/>
      <c r="VIW10" s="876"/>
      <c r="VIX10" s="876"/>
      <c r="VIY10" s="876"/>
      <c r="VIZ10" s="876"/>
      <c r="VJA10" s="876"/>
      <c r="VJB10" s="877"/>
      <c r="VJC10" s="876"/>
      <c r="VJD10" s="876"/>
      <c r="VJE10" s="876"/>
      <c r="VJF10" s="876"/>
      <c r="VJG10" s="876"/>
      <c r="VJH10" s="876"/>
      <c r="VJI10" s="877"/>
      <c r="VJJ10" s="876"/>
      <c r="VJK10" s="876"/>
      <c r="VJL10" s="876"/>
      <c r="VJM10" s="876"/>
      <c r="VJN10" s="876"/>
      <c r="VJO10" s="876"/>
      <c r="VJP10" s="877"/>
      <c r="VJQ10" s="876"/>
      <c r="VJR10" s="876"/>
      <c r="VJS10" s="876"/>
      <c r="VJT10" s="876"/>
      <c r="VJU10" s="876"/>
      <c r="VJV10" s="876"/>
      <c r="VJW10" s="877"/>
      <c r="VJX10" s="876"/>
      <c r="VJY10" s="876"/>
      <c r="VJZ10" s="876"/>
      <c r="VKA10" s="876"/>
      <c r="VKB10" s="876"/>
      <c r="VKC10" s="876"/>
      <c r="VKD10" s="877"/>
      <c r="VKE10" s="876"/>
      <c r="VKF10" s="876"/>
      <c r="VKG10" s="876"/>
      <c r="VKH10" s="876"/>
      <c r="VKI10" s="876"/>
      <c r="VKJ10" s="876"/>
      <c r="VKK10" s="877"/>
      <c r="VKL10" s="876"/>
      <c r="VKM10" s="876"/>
      <c r="VKN10" s="876"/>
      <c r="VKO10" s="876"/>
      <c r="VKP10" s="876"/>
      <c r="VKQ10" s="876"/>
      <c r="VKR10" s="877"/>
      <c r="VKS10" s="876"/>
      <c r="VKT10" s="876"/>
      <c r="VKU10" s="876"/>
      <c r="VKV10" s="876"/>
      <c r="VKW10" s="876"/>
      <c r="VKX10" s="876"/>
      <c r="VKY10" s="877"/>
      <c r="VKZ10" s="876"/>
      <c r="VLA10" s="876"/>
      <c r="VLB10" s="876"/>
      <c r="VLC10" s="876"/>
      <c r="VLD10" s="876"/>
      <c r="VLE10" s="876"/>
      <c r="VLF10" s="877"/>
      <c r="VLG10" s="876"/>
      <c r="VLH10" s="876"/>
      <c r="VLI10" s="876"/>
      <c r="VLJ10" s="876"/>
      <c r="VLK10" s="876"/>
      <c r="VLL10" s="876"/>
      <c r="VLM10" s="877"/>
      <c r="VLN10" s="876"/>
      <c r="VLO10" s="876"/>
      <c r="VLP10" s="876"/>
      <c r="VLQ10" s="876"/>
      <c r="VLR10" s="876"/>
      <c r="VLS10" s="876"/>
      <c r="VLT10" s="877"/>
      <c r="VLU10" s="876"/>
      <c r="VLV10" s="876"/>
      <c r="VLW10" s="876"/>
      <c r="VLX10" s="876"/>
      <c r="VLY10" s="876"/>
      <c r="VLZ10" s="876"/>
      <c r="VMA10" s="877"/>
      <c r="VMB10" s="876"/>
      <c r="VMC10" s="876"/>
      <c r="VMD10" s="876"/>
      <c r="VME10" s="876"/>
      <c r="VMF10" s="876"/>
      <c r="VMG10" s="876"/>
      <c r="VMH10" s="877"/>
      <c r="VMI10" s="876"/>
      <c r="VMJ10" s="876"/>
      <c r="VMK10" s="876"/>
      <c r="VML10" s="876"/>
      <c r="VMM10" s="876"/>
      <c r="VMN10" s="876"/>
      <c r="VMO10" s="877"/>
      <c r="VMP10" s="876"/>
      <c r="VMQ10" s="876"/>
      <c r="VMR10" s="876"/>
      <c r="VMS10" s="876"/>
      <c r="VMT10" s="876"/>
      <c r="VMU10" s="876"/>
      <c r="VMV10" s="877"/>
      <c r="VMW10" s="876"/>
      <c r="VMX10" s="876"/>
      <c r="VMY10" s="876"/>
      <c r="VMZ10" s="876"/>
      <c r="VNA10" s="876"/>
      <c r="VNB10" s="876"/>
      <c r="VNC10" s="877"/>
      <c r="VND10" s="876"/>
      <c r="VNE10" s="876"/>
      <c r="VNF10" s="876"/>
      <c r="VNG10" s="876"/>
      <c r="VNH10" s="876"/>
      <c r="VNI10" s="876"/>
      <c r="VNJ10" s="877"/>
      <c r="VNK10" s="876"/>
      <c r="VNL10" s="876"/>
      <c r="VNM10" s="876"/>
      <c r="VNN10" s="876"/>
      <c r="VNO10" s="876"/>
      <c r="VNP10" s="876"/>
      <c r="VNQ10" s="877"/>
      <c r="VNR10" s="876"/>
      <c r="VNS10" s="876"/>
      <c r="VNT10" s="876"/>
      <c r="VNU10" s="876"/>
      <c r="VNV10" s="876"/>
      <c r="VNW10" s="876"/>
      <c r="VNX10" s="877"/>
      <c r="VNY10" s="876"/>
      <c r="VNZ10" s="876"/>
      <c r="VOA10" s="876"/>
      <c r="VOB10" s="876"/>
      <c r="VOC10" s="876"/>
      <c r="VOD10" s="876"/>
      <c r="VOE10" s="877"/>
      <c r="VOF10" s="876"/>
      <c r="VOG10" s="876"/>
      <c r="VOH10" s="876"/>
      <c r="VOI10" s="876"/>
      <c r="VOJ10" s="876"/>
      <c r="VOK10" s="876"/>
      <c r="VOL10" s="877"/>
      <c r="VOM10" s="876"/>
      <c r="VON10" s="876"/>
      <c r="VOO10" s="876"/>
      <c r="VOP10" s="876"/>
      <c r="VOQ10" s="876"/>
      <c r="VOR10" s="876"/>
      <c r="VOS10" s="877"/>
      <c r="VOT10" s="876"/>
      <c r="VOU10" s="876"/>
      <c r="VOV10" s="876"/>
      <c r="VOW10" s="876"/>
      <c r="VOX10" s="876"/>
      <c r="VOY10" s="876"/>
      <c r="VOZ10" s="877"/>
      <c r="VPA10" s="876"/>
      <c r="VPB10" s="876"/>
      <c r="VPC10" s="876"/>
      <c r="VPD10" s="876"/>
      <c r="VPE10" s="876"/>
      <c r="VPF10" s="876"/>
      <c r="VPG10" s="877"/>
      <c r="VPH10" s="876"/>
      <c r="VPI10" s="876"/>
      <c r="VPJ10" s="876"/>
      <c r="VPK10" s="876"/>
      <c r="VPL10" s="876"/>
      <c r="VPM10" s="876"/>
      <c r="VPN10" s="877"/>
      <c r="VPO10" s="876"/>
      <c r="VPP10" s="876"/>
      <c r="VPQ10" s="876"/>
      <c r="VPR10" s="876"/>
      <c r="VPS10" s="876"/>
      <c r="VPT10" s="876"/>
      <c r="VPU10" s="877"/>
      <c r="VPV10" s="876"/>
      <c r="VPW10" s="876"/>
      <c r="VPX10" s="876"/>
      <c r="VPY10" s="876"/>
      <c r="VPZ10" s="876"/>
      <c r="VQA10" s="876"/>
      <c r="VQB10" s="877"/>
      <c r="VQC10" s="876"/>
      <c r="VQD10" s="876"/>
      <c r="VQE10" s="876"/>
      <c r="VQF10" s="876"/>
      <c r="VQG10" s="876"/>
      <c r="VQH10" s="876"/>
      <c r="VQI10" s="877"/>
      <c r="VQJ10" s="876"/>
      <c r="VQK10" s="876"/>
      <c r="VQL10" s="876"/>
      <c r="VQM10" s="876"/>
      <c r="VQN10" s="876"/>
      <c r="VQO10" s="876"/>
      <c r="VQP10" s="877"/>
      <c r="VQQ10" s="876"/>
      <c r="VQR10" s="876"/>
      <c r="VQS10" s="876"/>
      <c r="VQT10" s="876"/>
      <c r="VQU10" s="876"/>
      <c r="VQV10" s="876"/>
      <c r="VQW10" s="877"/>
      <c r="VQX10" s="876"/>
      <c r="VQY10" s="876"/>
      <c r="VQZ10" s="876"/>
      <c r="VRA10" s="876"/>
      <c r="VRB10" s="876"/>
      <c r="VRC10" s="876"/>
      <c r="VRD10" s="877"/>
      <c r="VRE10" s="876"/>
      <c r="VRF10" s="876"/>
      <c r="VRG10" s="876"/>
      <c r="VRH10" s="876"/>
      <c r="VRI10" s="876"/>
      <c r="VRJ10" s="876"/>
      <c r="VRK10" s="877"/>
      <c r="VRL10" s="876"/>
      <c r="VRM10" s="876"/>
      <c r="VRN10" s="876"/>
      <c r="VRO10" s="876"/>
      <c r="VRP10" s="876"/>
      <c r="VRQ10" s="876"/>
      <c r="VRR10" s="877"/>
      <c r="VRS10" s="876"/>
      <c r="VRT10" s="876"/>
      <c r="VRU10" s="876"/>
      <c r="VRV10" s="876"/>
      <c r="VRW10" s="876"/>
      <c r="VRX10" s="876"/>
      <c r="VRY10" s="877"/>
      <c r="VRZ10" s="876"/>
      <c r="VSA10" s="876"/>
      <c r="VSB10" s="876"/>
      <c r="VSC10" s="876"/>
      <c r="VSD10" s="876"/>
      <c r="VSE10" s="876"/>
      <c r="VSF10" s="877"/>
      <c r="VSG10" s="876"/>
      <c r="VSH10" s="876"/>
      <c r="VSI10" s="876"/>
      <c r="VSJ10" s="876"/>
      <c r="VSK10" s="876"/>
      <c r="VSL10" s="876"/>
      <c r="VSM10" s="877"/>
      <c r="VSN10" s="876"/>
      <c r="VSO10" s="876"/>
      <c r="VSP10" s="876"/>
      <c r="VSQ10" s="876"/>
      <c r="VSR10" s="876"/>
      <c r="VSS10" s="876"/>
      <c r="VST10" s="877"/>
      <c r="VSU10" s="876"/>
      <c r="VSV10" s="876"/>
      <c r="VSW10" s="876"/>
      <c r="VSX10" s="876"/>
      <c r="VSY10" s="876"/>
      <c r="VSZ10" s="876"/>
      <c r="VTA10" s="877"/>
      <c r="VTB10" s="876"/>
      <c r="VTC10" s="876"/>
      <c r="VTD10" s="876"/>
      <c r="VTE10" s="876"/>
      <c r="VTF10" s="876"/>
      <c r="VTG10" s="876"/>
      <c r="VTH10" s="877"/>
      <c r="VTI10" s="876"/>
      <c r="VTJ10" s="876"/>
      <c r="VTK10" s="876"/>
      <c r="VTL10" s="876"/>
      <c r="VTM10" s="876"/>
      <c r="VTN10" s="876"/>
      <c r="VTO10" s="877"/>
      <c r="VTP10" s="876"/>
      <c r="VTQ10" s="876"/>
      <c r="VTR10" s="876"/>
      <c r="VTS10" s="876"/>
      <c r="VTT10" s="876"/>
      <c r="VTU10" s="876"/>
      <c r="VTV10" s="877"/>
      <c r="VTW10" s="876"/>
      <c r="VTX10" s="876"/>
      <c r="VTY10" s="876"/>
      <c r="VTZ10" s="876"/>
      <c r="VUA10" s="876"/>
      <c r="VUB10" s="876"/>
      <c r="VUC10" s="877"/>
      <c r="VUD10" s="876"/>
      <c r="VUE10" s="876"/>
      <c r="VUF10" s="876"/>
      <c r="VUG10" s="876"/>
      <c r="VUH10" s="876"/>
      <c r="VUI10" s="876"/>
      <c r="VUJ10" s="877"/>
      <c r="VUK10" s="876"/>
      <c r="VUL10" s="876"/>
      <c r="VUM10" s="876"/>
      <c r="VUN10" s="876"/>
      <c r="VUO10" s="876"/>
      <c r="VUP10" s="876"/>
      <c r="VUQ10" s="877"/>
      <c r="VUR10" s="876"/>
      <c r="VUS10" s="876"/>
      <c r="VUT10" s="876"/>
      <c r="VUU10" s="876"/>
      <c r="VUV10" s="876"/>
      <c r="VUW10" s="876"/>
      <c r="VUX10" s="877"/>
      <c r="VUY10" s="876"/>
      <c r="VUZ10" s="876"/>
      <c r="VVA10" s="876"/>
      <c r="VVB10" s="876"/>
      <c r="VVC10" s="876"/>
      <c r="VVD10" s="876"/>
      <c r="VVE10" s="877"/>
      <c r="VVF10" s="876"/>
      <c r="VVG10" s="876"/>
      <c r="VVH10" s="876"/>
      <c r="VVI10" s="876"/>
      <c r="VVJ10" s="876"/>
      <c r="VVK10" s="876"/>
      <c r="VVL10" s="877"/>
      <c r="VVM10" s="876"/>
      <c r="VVN10" s="876"/>
      <c r="VVO10" s="876"/>
      <c r="VVP10" s="876"/>
      <c r="VVQ10" s="876"/>
      <c r="VVR10" s="876"/>
      <c r="VVS10" s="877"/>
      <c r="VVT10" s="876"/>
      <c r="VVU10" s="876"/>
      <c r="VVV10" s="876"/>
      <c r="VVW10" s="876"/>
      <c r="VVX10" s="876"/>
      <c r="VVY10" s="876"/>
      <c r="VVZ10" s="877"/>
      <c r="VWA10" s="876"/>
      <c r="VWB10" s="876"/>
      <c r="VWC10" s="876"/>
      <c r="VWD10" s="876"/>
      <c r="VWE10" s="876"/>
      <c r="VWF10" s="876"/>
      <c r="VWG10" s="877"/>
      <c r="VWH10" s="876"/>
      <c r="VWI10" s="876"/>
      <c r="VWJ10" s="876"/>
      <c r="VWK10" s="876"/>
      <c r="VWL10" s="876"/>
      <c r="VWM10" s="876"/>
      <c r="VWN10" s="877"/>
      <c r="VWO10" s="876"/>
      <c r="VWP10" s="876"/>
      <c r="VWQ10" s="876"/>
      <c r="VWR10" s="876"/>
      <c r="VWS10" s="876"/>
      <c r="VWT10" s="876"/>
      <c r="VWU10" s="877"/>
      <c r="VWV10" s="876"/>
      <c r="VWW10" s="876"/>
      <c r="VWX10" s="876"/>
      <c r="VWY10" s="876"/>
      <c r="VWZ10" s="876"/>
      <c r="VXA10" s="876"/>
      <c r="VXB10" s="877"/>
      <c r="VXC10" s="876"/>
      <c r="VXD10" s="876"/>
      <c r="VXE10" s="876"/>
      <c r="VXF10" s="876"/>
      <c r="VXG10" s="876"/>
      <c r="VXH10" s="876"/>
      <c r="VXI10" s="877"/>
      <c r="VXJ10" s="876"/>
      <c r="VXK10" s="876"/>
      <c r="VXL10" s="876"/>
      <c r="VXM10" s="876"/>
      <c r="VXN10" s="876"/>
      <c r="VXO10" s="876"/>
      <c r="VXP10" s="877"/>
      <c r="VXQ10" s="876"/>
      <c r="VXR10" s="876"/>
      <c r="VXS10" s="876"/>
      <c r="VXT10" s="876"/>
      <c r="VXU10" s="876"/>
      <c r="VXV10" s="876"/>
      <c r="VXW10" s="877"/>
      <c r="VXX10" s="876"/>
      <c r="VXY10" s="876"/>
      <c r="VXZ10" s="876"/>
      <c r="VYA10" s="876"/>
      <c r="VYB10" s="876"/>
      <c r="VYC10" s="876"/>
      <c r="VYD10" s="877"/>
      <c r="VYE10" s="876"/>
      <c r="VYF10" s="876"/>
      <c r="VYG10" s="876"/>
      <c r="VYH10" s="876"/>
      <c r="VYI10" s="876"/>
      <c r="VYJ10" s="876"/>
      <c r="VYK10" s="877"/>
      <c r="VYL10" s="876"/>
      <c r="VYM10" s="876"/>
      <c r="VYN10" s="876"/>
      <c r="VYO10" s="876"/>
      <c r="VYP10" s="876"/>
      <c r="VYQ10" s="876"/>
      <c r="VYR10" s="877"/>
      <c r="VYS10" s="876"/>
      <c r="VYT10" s="876"/>
      <c r="VYU10" s="876"/>
      <c r="VYV10" s="876"/>
      <c r="VYW10" s="876"/>
      <c r="VYX10" s="876"/>
      <c r="VYY10" s="877"/>
      <c r="VYZ10" s="876"/>
      <c r="VZA10" s="876"/>
      <c r="VZB10" s="876"/>
      <c r="VZC10" s="876"/>
      <c r="VZD10" s="876"/>
      <c r="VZE10" s="876"/>
      <c r="VZF10" s="877"/>
      <c r="VZG10" s="876"/>
      <c r="VZH10" s="876"/>
      <c r="VZI10" s="876"/>
      <c r="VZJ10" s="876"/>
      <c r="VZK10" s="876"/>
      <c r="VZL10" s="876"/>
      <c r="VZM10" s="877"/>
      <c r="VZN10" s="876"/>
      <c r="VZO10" s="876"/>
      <c r="VZP10" s="876"/>
      <c r="VZQ10" s="876"/>
      <c r="VZR10" s="876"/>
      <c r="VZS10" s="876"/>
      <c r="VZT10" s="877"/>
      <c r="VZU10" s="876"/>
      <c r="VZV10" s="876"/>
      <c r="VZW10" s="876"/>
      <c r="VZX10" s="876"/>
      <c r="VZY10" s="876"/>
      <c r="VZZ10" s="876"/>
      <c r="WAA10" s="877"/>
      <c r="WAB10" s="876"/>
      <c r="WAC10" s="876"/>
      <c r="WAD10" s="876"/>
      <c r="WAE10" s="876"/>
      <c r="WAF10" s="876"/>
      <c r="WAG10" s="876"/>
      <c r="WAH10" s="877"/>
      <c r="WAI10" s="876"/>
      <c r="WAJ10" s="876"/>
      <c r="WAK10" s="876"/>
      <c r="WAL10" s="876"/>
      <c r="WAM10" s="876"/>
      <c r="WAN10" s="876"/>
      <c r="WAO10" s="877"/>
      <c r="WAP10" s="876"/>
      <c r="WAQ10" s="876"/>
      <c r="WAR10" s="876"/>
      <c r="WAS10" s="876"/>
      <c r="WAT10" s="876"/>
      <c r="WAU10" s="876"/>
      <c r="WAV10" s="877"/>
      <c r="WAW10" s="876"/>
      <c r="WAX10" s="876"/>
      <c r="WAY10" s="876"/>
      <c r="WAZ10" s="876"/>
      <c r="WBA10" s="876"/>
      <c r="WBB10" s="876"/>
      <c r="WBC10" s="877"/>
      <c r="WBD10" s="876"/>
      <c r="WBE10" s="876"/>
      <c r="WBF10" s="876"/>
      <c r="WBG10" s="876"/>
      <c r="WBH10" s="876"/>
      <c r="WBI10" s="876"/>
      <c r="WBJ10" s="877"/>
      <c r="WBK10" s="876"/>
      <c r="WBL10" s="876"/>
      <c r="WBM10" s="876"/>
      <c r="WBN10" s="876"/>
      <c r="WBO10" s="876"/>
      <c r="WBP10" s="876"/>
      <c r="WBQ10" s="877"/>
      <c r="WBR10" s="876"/>
      <c r="WBS10" s="876"/>
      <c r="WBT10" s="876"/>
      <c r="WBU10" s="876"/>
      <c r="WBV10" s="876"/>
      <c r="WBW10" s="876"/>
      <c r="WBX10" s="877"/>
      <c r="WBY10" s="876"/>
      <c r="WBZ10" s="876"/>
      <c r="WCA10" s="876"/>
      <c r="WCB10" s="876"/>
      <c r="WCC10" s="876"/>
      <c r="WCD10" s="876"/>
      <c r="WCE10" s="877"/>
      <c r="WCF10" s="876"/>
      <c r="WCG10" s="876"/>
      <c r="WCH10" s="876"/>
      <c r="WCI10" s="876"/>
      <c r="WCJ10" s="876"/>
      <c r="WCK10" s="876"/>
      <c r="WCL10" s="877"/>
      <c r="WCM10" s="876"/>
      <c r="WCN10" s="876"/>
      <c r="WCO10" s="876"/>
      <c r="WCP10" s="876"/>
      <c r="WCQ10" s="876"/>
      <c r="WCR10" s="876"/>
      <c r="WCS10" s="877"/>
      <c r="WCT10" s="876"/>
      <c r="WCU10" s="876"/>
      <c r="WCV10" s="876"/>
      <c r="WCW10" s="876"/>
      <c r="WCX10" s="876"/>
      <c r="WCY10" s="876"/>
      <c r="WCZ10" s="877"/>
      <c r="WDA10" s="876"/>
      <c r="WDB10" s="876"/>
      <c r="WDC10" s="876"/>
      <c r="WDD10" s="876"/>
      <c r="WDE10" s="876"/>
      <c r="WDF10" s="876"/>
      <c r="WDG10" s="877"/>
      <c r="WDH10" s="876"/>
      <c r="WDI10" s="876"/>
      <c r="WDJ10" s="876"/>
      <c r="WDK10" s="876"/>
      <c r="WDL10" s="876"/>
      <c r="WDM10" s="876"/>
      <c r="WDN10" s="877"/>
      <c r="WDO10" s="876"/>
      <c r="WDP10" s="876"/>
      <c r="WDQ10" s="876"/>
      <c r="WDR10" s="876"/>
      <c r="WDS10" s="876"/>
      <c r="WDT10" s="876"/>
      <c r="WDU10" s="877"/>
      <c r="WDV10" s="876"/>
      <c r="WDW10" s="876"/>
      <c r="WDX10" s="876"/>
      <c r="WDY10" s="876"/>
      <c r="WDZ10" s="876"/>
      <c r="WEA10" s="876"/>
      <c r="WEB10" s="877"/>
      <c r="WEC10" s="876"/>
      <c r="WED10" s="876"/>
      <c r="WEE10" s="876"/>
      <c r="WEF10" s="876"/>
      <c r="WEG10" s="876"/>
      <c r="WEH10" s="876"/>
      <c r="WEI10" s="877"/>
      <c r="WEJ10" s="876"/>
      <c r="WEK10" s="876"/>
      <c r="WEL10" s="876"/>
      <c r="WEM10" s="876"/>
      <c r="WEN10" s="876"/>
      <c r="WEO10" s="876"/>
      <c r="WEP10" s="877"/>
      <c r="WEQ10" s="876"/>
      <c r="WER10" s="876"/>
      <c r="WES10" s="876"/>
      <c r="WET10" s="876"/>
      <c r="WEU10" s="876"/>
      <c r="WEV10" s="876"/>
      <c r="WEW10" s="877"/>
      <c r="WEX10" s="876"/>
      <c r="WEY10" s="876"/>
      <c r="WEZ10" s="876"/>
      <c r="WFA10" s="876"/>
      <c r="WFB10" s="876"/>
      <c r="WFC10" s="876"/>
      <c r="WFD10" s="877"/>
      <c r="WFE10" s="876"/>
      <c r="WFF10" s="876"/>
      <c r="WFG10" s="876"/>
      <c r="WFH10" s="876"/>
      <c r="WFI10" s="876"/>
      <c r="WFJ10" s="876"/>
      <c r="WFK10" s="877"/>
      <c r="WFL10" s="876"/>
      <c r="WFM10" s="876"/>
      <c r="WFN10" s="876"/>
      <c r="WFO10" s="876"/>
      <c r="WFP10" s="876"/>
      <c r="WFQ10" s="876"/>
      <c r="WFR10" s="877"/>
      <c r="WFS10" s="876"/>
      <c r="WFT10" s="876"/>
      <c r="WFU10" s="876"/>
      <c r="WFV10" s="876"/>
      <c r="WFW10" s="876"/>
      <c r="WFX10" s="876"/>
      <c r="WFY10" s="877"/>
      <c r="WFZ10" s="876"/>
      <c r="WGA10" s="876"/>
      <c r="WGB10" s="876"/>
      <c r="WGC10" s="876"/>
      <c r="WGD10" s="876"/>
      <c r="WGE10" s="876"/>
      <c r="WGF10" s="877"/>
      <c r="WGG10" s="876"/>
      <c r="WGH10" s="876"/>
      <c r="WGI10" s="876"/>
      <c r="WGJ10" s="876"/>
      <c r="WGK10" s="876"/>
      <c r="WGL10" s="876"/>
      <c r="WGM10" s="877"/>
      <c r="WGN10" s="876"/>
      <c r="WGO10" s="876"/>
      <c r="WGP10" s="876"/>
      <c r="WGQ10" s="876"/>
      <c r="WGR10" s="876"/>
      <c r="WGS10" s="876"/>
      <c r="WGT10" s="877"/>
      <c r="WGU10" s="876"/>
      <c r="WGV10" s="876"/>
      <c r="WGW10" s="876"/>
      <c r="WGX10" s="876"/>
      <c r="WGY10" s="876"/>
      <c r="WGZ10" s="876"/>
      <c r="WHA10" s="877"/>
      <c r="WHB10" s="876"/>
      <c r="WHC10" s="876"/>
      <c r="WHD10" s="876"/>
      <c r="WHE10" s="876"/>
      <c r="WHF10" s="876"/>
      <c r="WHG10" s="876"/>
      <c r="WHH10" s="877"/>
      <c r="WHI10" s="876"/>
      <c r="WHJ10" s="876"/>
      <c r="WHK10" s="876"/>
      <c r="WHL10" s="876"/>
      <c r="WHM10" s="876"/>
      <c r="WHN10" s="876"/>
      <c r="WHO10" s="877"/>
      <c r="WHP10" s="876"/>
      <c r="WHQ10" s="876"/>
      <c r="WHR10" s="876"/>
      <c r="WHS10" s="876"/>
      <c r="WHT10" s="876"/>
      <c r="WHU10" s="876"/>
      <c r="WHV10" s="877"/>
      <c r="WHW10" s="876"/>
      <c r="WHX10" s="876"/>
      <c r="WHY10" s="876"/>
      <c r="WHZ10" s="876"/>
      <c r="WIA10" s="876"/>
      <c r="WIB10" s="876"/>
      <c r="WIC10" s="877"/>
      <c r="WID10" s="876"/>
      <c r="WIE10" s="876"/>
      <c r="WIF10" s="876"/>
      <c r="WIG10" s="876"/>
      <c r="WIH10" s="876"/>
      <c r="WII10" s="876"/>
      <c r="WIJ10" s="877"/>
      <c r="WIK10" s="876"/>
      <c r="WIL10" s="876"/>
      <c r="WIM10" s="876"/>
      <c r="WIN10" s="876"/>
      <c r="WIO10" s="876"/>
      <c r="WIP10" s="876"/>
      <c r="WIQ10" s="877"/>
      <c r="WIR10" s="876"/>
      <c r="WIS10" s="876"/>
      <c r="WIT10" s="876"/>
      <c r="WIU10" s="876"/>
      <c r="WIV10" s="876"/>
      <c r="WIW10" s="876"/>
      <c r="WIX10" s="877"/>
      <c r="WIY10" s="876"/>
      <c r="WIZ10" s="876"/>
      <c r="WJA10" s="876"/>
      <c r="WJB10" s="876"/>
      <c r="WJC10" s="876"/>
      <c r="WJD10" s="876"/>
      <c r="WJE10" s="877"/>
      <c r="WJF10" s="876"/>
      <c r="WJG10" s="876"/>
      <c r="WJH10" s="876"/>
      <c r="WJI10" s="876"/>
      <c r="WJJ10" s="876"/>
      <c r="WJK10" s="876"/>
      <c r="WJL10" s="877"/>
      <c r="WJM10" s="876"/>
      <c r="WJN10" s="876"/>
      <c r="WJO10" s="876"/>
      <c r="WJP10" s="876"/>
      <c r="WJQ10" s="876"/>
      <c r="WJR10" s="876"/>
      <c r="WJS10" s="877"/>
      <c r="WJT10" s="876"/>
      <c r="WJU10" s="876"/>
      <c r="WJV10" s="876"/>
      <c r="WJW10" s="876"/>
      <c r="WJX10" s="876"/>
      <c r="WJY10" s="876"/>
      <c r="WJZ10" s="877"/>
      <c r="WKA10" s="876"/>
      <c r="WKB10" s="876"/>
      <c r="WKC10" s="876"/>
      <c r="WKD10" s="876"/>
      <c r="WKE10" s="876"/>
      <c r="WKF10" s="876"/>
      <c r="WKG10" s="877"/>
      <c r="WKH10" s="876"/>
      <c r="WKI10" s="876"/>
      <c r="WKJ10" s="876"/>
      <c r="WKK10" s="876"/>
      <c r="WKL10" s="876"/>
      <c r="WKM10" s="876"/>
      <c r="WKN10" s="877"/>
      <c r="WKO10" s="876"/>
      <c r="WKP10" s="876"/>
      <c r="WKQ10" s="876"/>
      <c r="WKR10" s="876"/>
      <c r="WKS10" s="876"/>
      <c r="WKT10" s="876"/>
      <c r="WKU10" s="877"/>
      <c r="WKV10" s="876"/>
      <c r="WKW10" s="876"/>
      <c r="WKX10" s="876"/>
      <c r="WKY10" s="876"/>
      <c r="WKZ10" s="876"/>
      <c r="WLA10" s="876"/>
      <c r="WLB10" s="877"/>
      <c r="WLC10" s="876"/>
      <c r="WLD10" s="876"/>
      <c r="WLE10" s="876"/>
      <c r="WLF10" s="876"/>
      <c r="WLG10" s="876"/>
      <c r="WLH10" s="876"/>
      <c r="WLI10" s="877"/>
      <c r="WLJ10" s="876"/>
      <c r="WLK10" s="876"/>
      <c r="WLL10" s="876"/>
      <c r="WLM10" s="876"/>
      <c r="WLN10" s="876"/>
      <c r="WLO10" s="876"/>
      <c r="WLP10" s="877"/>
      <c r="WLQ10" s="876"/>
      <c r="WLR10" s="876"/>
      <c r="WLS10" s="876"/>
      <c r="WLT10" s="876"/>
      <c r="WLU10" s="876"/>
      <c r="WLV10" s="876"/>
      <c r="WLW10" s="877"/>
      <c r="WLX10" s="876"/>
      <c r="WLY10" s="876"/>
      <c r="WLZ10" s="876"/>
      <c r="WMA10" s="876"/>
      <c r="WMB10" s="876"/>
      <c r="WMC10" s="876"/>
      <c r="WMD10" s="877"/>
      <c r="WME10" s="876"/>
      <c r="WMF10" s="876"/>
      <c r="WMG10" s="876"/>
      <c r="WMH10" s="876"/>
      <c r="WMI10" s="876"/>
      <c r="WMJ10" s="876"/>
      <c r="WMK10" s="877"/>
      <c r="WML10" s="876"/>
      <c r="WMM10" s="876"/>
      <c r="WMN10" s="876"/>
      <c r="WMO10" s="876"/>
      <c r="WMP10" s="876"/>
      <c r="WMQ10" s="876"/>
      <c r="WMR10" s="877"/>
      <c r="WMS10" s="876"/>
      <c r="WMT10" s="876"/>
      <c r="WMU10" s="876"/>
      <c r="WMV10" s="876"/>
      <c r="WMW10" s="876"/>
      <c r="WMX10" s="876"/>
      <c r="WMY10" s="877"/>
      <c r="WMZ10" s="876"/>
      <c r="WNA10" s="876"/>
      <c r="WNB10" s="876"/>
      <c r="WNC10" s="876"/>
      <c r="WND10" s="876"/>
      <c r="WNE10" s="876"/>
      <c r="WNF10" s="877"/>
      <c r="WNG10" s="876"/>
      <c r="WNH10" s="876"/>
      <c r="WNI10" s="876"/>
      <c r="WNJ10" s="876"/>
      <c r="WNK10" s="876"/>
      <c r="WNL10" s="876"/>
      <c r="WNM10" s="877"/>
      <c r="WNN10" s="876"/>
      <c r="WNO10" s="876"/>
      <c r="WNP10" s="876"/>
      <c r="WNQ10" s="876"/>
      <c r="WNR10" s="876"/>
      <c r="WNS10" s="876"/>
      <c r="WNT10" s="877"/>
      <c r="WNU10" s="876"/>
      <c r="WNV10" s="876"/>
      <c r="WNW10" s="876"/>
      <c r="WNX10" s="876"/>
      <c r="WNY10" s="876"/>
      <c r="WNZ10" s="876"/>
      <c r="WOA10" s="877"/>
      <c r="WOB10" s="876"/>
      <c r="WOC10" s="876"/>
      <c r="WOD10" s="876"/>
      <c r="WOE10" s="876"/>
      <c r="WOF10" s="876"/>
      <c r="WOG10" s="876"/>
      <c r="WOH10" s="877"/>
      <c r="WOI10" s="876"/>
      <c r="WOJ10" s="876"/>
      <c r="WOK10" s="876"/>
      <c r="WOL10" s="876"/>
      <c r="WOM10" s="876"/>
      <c r="WON10" s="876"/>
      <c r="WOO10" s="877"/>
      <c r="WOP10" s="876"/>
      <c r="WOQ10" s="876"/>
      <c r="WOR10" s="876"/>
      <c r="WOS10" s="876"/>
      <c r="WOT10" s="876"/>
      <c r="WOU10" s="876"/>
      <c r="WOV10" s="877"/>
      <c r="WOW10" s="876"/>
      <c r="WOX10" s="876"/>
      <c r="WOY10" s="876"/>
      <c r="WOZ10" s="876"/>
      <c r="WPA10" s="876"/>
      <c r="WPB10" s="876"/>
      <c r="WPC10" s="877"/>
      <c r="WPD10" s="876"/>
      <c r="WPE10" s="876"/>
      <c r="WPF10" s="876"/>
      <c r="WPG10" s="876"/>
      <c r="WPH10" s="876"/>
      <c r="WPI10" s="876"/>
      <c r="WPJ10" s="877"/>
      <c r="WPK10" s="876"/>
      <c r="WPL10" s="876"/>
      <c r="WPM10" s="876"/>
      <c r="WPN10" s="876"/>
      <c r="WPO10" s="876"/>
      <c r="WPP10" s="876"/>
      <c r="WPQ10" s="877"/>
      <c r="WPR10" s="876"/>
      <c r="WPS10" s="876"/>
      <c r="WPT10" s="876"/>
      <c r="WPU10" s="876"/>
      <c r="WPV10" s="876"/>
      <c r="WPW10" s="876"/>
      <c r="WPX10" s="877"/>
      <c r="WPY10" s="876"/>
      <c r="WPZ10" s="876"/>
      <c r="WQA10" s="876"/>
      <c r="WQB10" s="876"/>
      <c r="WQC10" s="876"/>
      <c r="WQD10" s="876"/>
      <c r="WQE10" s="877"/>
      <c r="WQF10" s="876"/>
      <c r="WQG10" s="876"/>
      <c r="WQH10" s="876"/>
      <c r="WQI10" s="876"/>
      <c r="WQJ10" s="876"/>
      <c r="WQK10" s="876"/>
      <c r="WQL10" s="877"/>
      <c r="WQM10" s="876"/>
      <c r="WQN10" s="876"/>
      <c r="WQO10" s="876"/>
      <c r="WQP10" s="876"/>
      <c r="WQQ10" s="876"/>
      <c r="WQR10" s="876"/>
      <c r="WQS10" s="877"/>
      <c r="WQT10" s="876"/>
      <c r="WQU10" s="876"/>
      <c r="WQV10" s="876"/>
      <c r="WQW10" s="876"/>
      <c r="WQX10" s="876"/>
      <c r="WQY10" s="876"/>
      <c r="WQZ10" s="877"/>
      <c r="WRA10" s="876"/>
      <c r="WRB10" s="876"/>
      <c r="WRC10" s="876"/>
      <c r="WRD10" s="876"/>
      <c r="WRE10" s="876"/>
      <c r="WRF10" s="876"/>
      <c r="WRG10" s="877"/>
      <c r="WRH10" s="876"/>
      <c r="WRI10" s="876"/>
      <c r="WRJ10" s="876"/>
      <c r="WRK10" s="876"/>
      <c r="WRL10" s="876"/>
      <c r="WRM10" s="876"/>
      <c r="WRN10" s="877"/>
      <c r="WRO10" s="876"/>
      <c r="WRP10" s="876"/>
      <c r="WRQ10" s="876"/>
      <c r="WRR10" s="876"/>
      <c r="WRS10" s="876"/>
      <c r="WRT10" s="876"/>
      <c r="WRU10" s="877"/>
      <c r="WRV10" s="876"/>
      <c r="WRW10" s="876"/>
      <c r="WRX10" s="876"/>
      <c r="WRY10" s="876"/>
      <c r="WRZ10" s="876"/>
      <c r="WSA10" s="876"/>
      <c r="WSB10" s="877"/>
      <c r="WSC10" s="876"/>
      <c r="WSD10" s="876"/>
      <c r="WSE10" s="876"/>
      <c r="WSF10" s="876"/>
      <c r="WSG10" s="876"/>
      <c r="WSH10" s="876"/>
      <c r="WSI10" s="877"/>
      <c r="WSJ10" s="876"/>
      <c r="WSK10" s="876"/>
      <c r="WSL10" s="876"/>
      <c r="WSM10" s="876"/>
      <c r="WSN10" s="876"/>
      <c r="WSO10" s="876"/>
      <c r="WSP10" s="877"/>
      <c r="WSQ10" s="876"/>
      <c r="WSR10" s="876"/>
      <c r="WSS10" s="876"/>
      <c r="WST10" s="876"/>
      <c r="WSU10" s="876"/>
      <c r="WSV10" s="876"/>
      <c r="WSW10" s="877"/>
      <c r="WSX10" s="876"/>
      <c r="WSY10" s="876"/>
      <c r="WSZ10" s="876"/>
      <c r="WTA10" s="876"/>
      <c r="WTB10" s="876"/>
      <c r="WTC10" s="876"/>
      <c r="WTD10" s="877"/>
      <c r="WTE10" s="876"/>
      <c r="WTF10" s="876"/>
      <c r="WTG10" s="876"/>
      <c r="WTH10" s="876"/>
      <c r="WTI10" s="876"/>
      <c r="WTJ10" s="876"/>
      <c r="WTK10" s="877"/>
      <c r="WTL10" s="876"/>
      <c r="WTM10" s="876"/>
      <c r="WTN10" s="876"/>
      <c r="WTO10" s="876"/>
      <c r="WTP10" s="876"/>
      <c r="WTQ10" s="876"/>
      <c r="WTR10" s="877"/>
      <c r="WTS10" s="876"/>
      <c r="WTT10" s="876"/>
      <c r="WTU10" s="876"/>
      <c r="WTV10" s="876"/>
      <c r="WTW10" s="876"/>
      <c r="WTX10" s="876"/>
      <c r="WTY10" s="877"/>
      <c r="WTZ10" s="876"/>
      <c r="WUA10" s="876"/>
      <c r="WUB10" s="876"/>
      <c r="WUC10" s="876"/>
      <c r="WUD10" s="876"/>
      <c r="WUE10" s="876"/>
      <c r="WUF10" s="877"/>
      <c r="WUG10" s="876"/>
      <c r="WUH10" s="876"/>
      <c r="WUI10" s="876"/>
      <c r="WUJ10" s="876"/>
      <c r="WUK10" s="876"/>
      <c r="WUL10" s="876"/>
      <c r="WUM10" s="877"/>
      <c r="WUN10" s="876"/>
      <c r="WUO10" s="876"/>
      <c r="WUP10" s="876"/>
      <c r="WUQ10" s="876"/>
      <c r="WUR10" s="876"/>
      <c r="WUS10" s="876"/>
      <c r="WUT10" s="877"/>
      <c r="WUU10" s="876"/>
      <c r="WUV10" s="876"/>
      <c r="WUW10" s="876"/>
      <c r="WUX10" s="876"/>
      <c r="WUY10" s="876"/>
      <c r="WUZ10" s="876"/>
      <c r="WVA10" s="877"/>
      <c r="WVB10" s="876"/>
      <c r="WVC10" s="876"/>
      <c r="WVD10" s="876"/>
      <c r="WVE10" s="876"/>
      <c r="WVF10" s="876"/>
      <c r="WVG10" s="876"/>
      <c r="WVH10" s="877"/>
      <c r="WVI10" s="876"/>
      <c r="WVJ10" s="876"/>
      <c r="WVK10" s="876"/>
      <c r="WVL10" s="876"/>
      <c r="WVM10" s="876"/>
      <c r="WVN10" s="876"/>
      <c r="WVO10" s="877"/>
      <c r="WVP10" s="876"/>
      <c r="WVQ10" s="876"/>
      <c r="WVR10" s="876"/>
      <c r="WVS10" s="876"/>
      <c r="WVT10" s="876"/>
      <c r="WVU10" s="876"/>
      <c r="WVV10" s="877"/>
      <c r="WVW10" s="876"/>
      <c r="WVX10" s="876"/>
      <c r="WVY10" s="876"/>
      <c r="WVZ10" s="876"/>
      <c r="WWA10" s="876"/>
      <c r="WWB10" s="876"/>
      <c r="WWC10" s="877"/>
      <c r="WWD10" s="876"/>
      <c r="WWE10" s="876"/>
      <c r="WWF10" s="876"/>
      <c r="WWG10" s="876"/>
      <c r="WWH10" s="876"/>
      <c r="WWI10" s="876"/>
      <c r="WWJ10" s="877"/>
      <c r="WWK10" s="876"/>
      <c r="WWL10" s="876"/>
      <c r="WWM10" s="876"/>
      <c r="WWN10" s="876"/>
      <c r="WWO10" s="876"/>
      <c r="WWP10" s="876"/>
      <c r="WWQ10" s="877"/>
      <c r="WWR10" s="876"/>
      <c r="WWS10" s="876"/>
      <c r="WWT10" s="876"/>
      <c r="WWU10" s="876"/>
      <c r="WWV10" s="876"/>
      <c r="WWW10" s="876"/>
      <c r="WWX10" s="877"/>
      <c r="WWY10" s="876"/>
      <c r="WWZ10" s="876"/>
      <c r="WXA10" s="876"/>
      <c r="WXB10" s="876"/>
      <c r="WXC10" s="876"/>
      <c r="WXD10" s="876"/>
      <c r="WXE10" s="877"/>
      <c r="WXF10" s="876"/>
      <c r="WXG10" s="876"/>
      <c r="WXH10" s="876"/>
      <c r="WXI10" s="876"/>
      <c r="WXJ10" s="876"/>
      <c r="WXK10" s="876"/>
      <c r="WXL10" s="877"/>
      <c r="WXM10" s="876"/>
      <c r="WXN10" s="876"/>
      <c r="WXO10" s="876"/>
      <c r="WXP10" s="876"/>
      <c r="WXQ10" s="876"/>
      <c r="WXR10" s="876"/>
      <c r="WXS10" s="877"/>
      <c r="WXT10" s="876"/>
      <c r="WXU10" s="876"/>
      <c r="WXV10" s="876"/>
      <c r="WXW10" s="876"/>
      <c r="WXX10" s="876"/>
      <c r="WXY10" s="876"/>
      <c r="WXZ10" s="877"/>
      <c r="WYA10" s="876"/>
      <c r="WYB10" s="876"/>
      <c r="WYC10" s="876"/>
      <c r="WYD10" s="876"/>
      <c r="WYE10" s="876"/>
      <c r="WYF10" s="876"/>
      <c r="WYG10" s="877"/>
      <c r="WYH10" s="876"/>
      <c r="WYI10" s="876"/>
      <c r="WYJ10" s="876"/>
      <c r="WYK10" s="876"/>
      <c r="WYL10" s="876"/>
      <c r="WYM10" s="876"/>
      <c r="WYN10" s="877"/>
      <c r="WYO10" s="876"/>
      <c r="WYP10" s="876"/>
      <c r="WYQ10" s="876"/>
      <c r="WYR10" s="876"/>
      <c r="WYS10" s="876"/>
      <c r="WYT10" s="876"/>
      <c r="WYU10" s="877"/>
      <c r="WYV10" s="876"/>
      <c r="WYW10" s="876"/>
      <c r="WYX10" s="876"/>
      <c r="WYY10" s="876"/>
      <c r="WYZ10" s="876"/>
      <c r="WZA10" s="876"/>
      <c r="WZB10" s="877"/>
      <c r="WZC10" s="876"/>
      <c r="WZD10" s="876"/>
      <c r="WZE10" s="876"/>
      <c r="WZF10" s="876"/>
      <c r="WZG10" s="876"/>
      <c r="WZH10" s="876"/>
      <c r="WZI10" s="877"/>
      <c r="WZJ10" s="876"/>
      <c r="WZK10" s="876"/>
      <c r="WZL10" s="876"/>
      <c r="WZM10" s="876"/>
      <c r="WZN10" s="876"/>
      <c r="WZO10" s="876"/>
      <c r="WZP10" s="877"/>
      <c r="WZQ10" s="876"/>
      <c r="WZR10" s="876"/>
      <c r="WZS10" s="876"/>
      <c r="WZT10" s="876"/>
      <c r="WZU10" s="876"/>
      <c r="WZV10" s="876"/>
      <c r="WZW10" s="877"/>
      <c r="WZX10" s="876"/>
      <c r="WZY10" s="876"/>
      <c r="WZZ10" s="876"/>
      <c r="XAA10" s="876"/>
      <c r="XAB10" s="876"/>
      <c r="XAC10" s="876"/>
      <c r="XAD10" s="877"/>
      <c r="XAE10" s="876"/>
      <c r="XAF10" s="876"/>
      <c r="XAG10" s="876"/>
      <c r="XAH10" s="876"/>
      <c r="XAI10" s="876"/>
      <c r="XAJ10" s="876"/>
      <c r="XAK10" s="877"/>
      <c r="XAL10" s="876"/>
      <c r="XAM10" s="876"/>
      <c r="XAN10" s="876"/>
      <c r="XAO10" s="876"/>
      <c r="XAP10" s="876"/>
      <c r="XAQ10" s="876"/>
      <c r="XAR10" s="877"/>
      <c r="XAS10" s="876"/>
      <c r="XAT10" s="876"/>
      <c r="XAU10" s="876"/>
      <c r="XAV10" s="876"/>
      <c r="XAW10" s="876"/>
      <c r="XAX10" s="876"/>
      <c r="XAY10" s="877"/>
      <c r="XAZ10" s="876"/>
      <c r="XBA10" s="876"/>
      <c r="XBB10" s="876"/>
      <c r="XBC10" s="876"/>
      <c r="XBD10" s="876"/>
      <c r="XBE10" s="876"/>
      <c r="XBF10" s="877"/>
      <c r="XBG10" s="876"/>
      <c r="XBH10" s="876"/>
      <c r="XBI10" s="876"/>
      <c r="XBJ10" s="876"/>
      <c r="XBK10" s="876"/>
      <c r="XBL10" s="876"/>
      <c r="XBM10" s="877"/>
      <c r="XBN10" s="876"/>
      <c r="XBO10" s="876"/>
      <c r="XBP10" s="876"/>
      <c r="XBQ10" s="876"/>
      <c r="XBR10" s="876"/>
      <c r="XBS10" s="876"/>
      <c r="XBT10" s="877"/>
      <c r="XBU10" s="876"/>
      <c r="XBV10" s="876"/>
      <c r="XBW10" s="876"/>
      <c r="XBX10" s="876"/>
      <c r="XBY10" s="876"/>
      <c r="XBZ10" s="876"/>
      <c r="XCA10" s="877"/>
      <c r="XCB10" s="876"/>
      <c r="XCC10" s="876"/>
      <c r="XCD10" s="876"/>
      <c r="XCE10" s="876"/>
      <c r="XCF10" s="876"/>
      <c r="XCG10" s="876"/>
      <c r="XCH10" s="877"/>
      <c r="XCI10" s="876"/>
      <c r="XCJ10" s="876"/>
      <c r="XCK10" s="876"/>
      <c r="XCL10" s="876"/>
      <c r="XCM10" s="876"/>
      <c r="XCN10" s="876"/>
      <c r="XCO10" s="877"/>
      <c r="XCP10" s="876"/>
      <c r="XCQ10" s="876"/>
      <c r="XCR10" s="876"/>
      <c r="XCS10" s="876"/>
      <c r="XCT10" s="876"/>
      <c r="XCU10" s="876"/>
      <c r="XCV10" s="877"/>
      <c r="XCW10" s="876"/>
      <c r="XCX10" s="876"/>
      <c r="XCY10" s="876"/>
      <c r="XCZ10" s="876"/>
      <c r="XDA10" s="876"/>
      <c r="XDB10" s="876"/>
      <c r="XDC10" s="877"/>
      <c r="XDD10" s="876"/>
      <c r="XDE10" s="876"/>
      <c r="XDF10" s="876"/>
      <c r="XDG10" s="876"/>
      <c r="XDH10" s="876"/>
      <c r="XDI10" s="876"/>
      <c r="XDJ10" s="877"/>
      <c r="XDK10" s="876"/>
      <c r="XDL10" s="876"/>
      <c r="XDM10" s="876"/>
      <c r="XDN10" s="876"/>
      <c r="XDO10" s="876"/>
      <c r="XDP10" s="876"/>
      <c r="XDQ10" s="877"/>
      <c r="XDR10" s="876"/>
      <c r="XDS10" s="876"/>
      <c r="XDT10" s="876"/>
      <c r="XDU10" s="876"/>
      <c r="XDV10" s="876"/>
      <c r="XDW10" s="876"/>
      <c r="XDX10" s="877"/>
      <c r="XDY10" s="876"/>
      <c r="XDZ10" s="876"/>
      <c r="XEA10" s="876"/>
      <c r="XEB10" s="876"/>
      <c r="XEC10" s="876"/>
      <c r="XED10" s="876"/>
      <c r="XEE10" s="877"/>
      <c r="XEF10" s="876"/>
      <c r="XEG10" s="876"/>
      <c r="XEH10" s="876"/>
      <c r="XEI10" s="876"/>
      <c r="XEJ10" s="876"/>
      <c r="XEK10" s="876"/>
      <c r="XEL10" s="877"/>
      <c r="XEM10" s="876"/>
      <c r="XEN10" s="876"/>
      <c r="XEO10" s="876"/>
      <c r="XEP10" s="876"/>
      <c r="XEQ10" s="876"/>
      <c r="XER10" s="876"/>
      <c r="XES10" s="877"/>
      <c r="XET10" s="876"/>
      <c r="XEU10" s="876"/>
      <c r="XEV10" s="876"/>
      <c r="XEW10" s="876"/>
      <c r="XEX10" s="876"/>
      <c r="XEY10" s="876"/>
      <c r="XEZ10" s="877"/>
      <c r="XFA10" s="876"/>
      <c r="XFB10" s="876"/>
      <c r="XFC10" s="876"/>
      <c r="XFD10" s="876"/>
    </row>
    <row r="11" spans="1:16384" s="312" customFormat="1" ht="18" customHeight="1">
      <c r="A11" s="828" t="s">
        <v>1121</v>
      </c>
      <c r="B11" s="878"/>
      <c r="C11" s="878"/>
      <c r="D11" s="878"/>
      <c r="E11" s="878"/>
      <c r="F11" s="878"/>
      <c r="G11" s="830"/>
      <c r="H11" s="24"/>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879"/>
      <c r="AK11" s="879"/>
      <c r="AL11" s="879"/>
      <c r="AM11" s="879"/>
      <c r="AN11" s="879"/>
      <c r="AO11" s="879"/>
      <c r="AP11" s="879"/>
      <c r="AQ11" s="879"/>
      <c r="AR11" s="879"/>
      <c r="AS11" s="879"/>
      <c r="AT11" s="879"/>
      <c r="AU11" s="879"/>
      <c r="AV11" s="879"/>
      <c r="AW11" s="879"/>
      <c r="AX11" s="879"/>
      <c r="AY11" s="879"/>
      <c r="AZ11" s="879"/>
      <c r="BA11" s="879"/>
      <c r="BB11" s="879"/>
      <c r="BC11" s="879"/>
      <c r="BD11" s="879"/>
      <c r="BE11" s="879"/>
      <c r="BF11" s="879"/>
      <c r="BG11" s="879"/>
      <c r="BH11" s="879"/>
      <c r="BI11" s="879"/>
      <c r="BJ11" s="879"/>
      <c r="BK11" s="879"/>
      <c r="BL11" s="879"/>
      <c r="BM11" s="879"/>
      <c r="BN11" s="879"/>
      <c r="BO11" s="879"/>
      <c r="BP11" s="879"/>
      <c r="BQ11" s="879"/>
      <c r="BR11" s="879"/>
      <c r="BS11" s="879"/>
      <c r="BT11" s="879"/>
      <c r="BU11" s="879"/>
      <c r="BV11" s="879"/>
      <c r="BW11" s="879"/>
      <c r="BX11" s="879"/>
      <c r="BY11" s="879"/>
      <c r="BZ11" s="875"/>
      <c r="CA11" s="876"/>
      <c r="CB11" s="876"/>
      <c r="CC11" s="876"/>
      <c r="CD11" s="876"/>
      <c r="CE11" s="876"/>
      <c r="CF11" s="876"/>
      <c r="CG11" s="875"/>
      <c r="CH11" s="876"/>
      <c r="CI11" s="876"/>
      <c r="CJ11" s="876"/>
      <c r="CK11" s="876"/>
      <c r="CL11" s="876"/>
      <c r="CM11" s="876"/>
      <c r="CN11" s="875"/>
      <c r="CO11" s="876"/>
      <c r="CP11" s="876"/>
      <c r="CQ11" s="876"/>
      <c r="CR11" s="876"/>
      <c r="CS11" s="876"/>
      <c r="CT11" s="876"/>
      <c r="CU11" s="875"/>
      <c r="CV11" s="876"/>
      <c r="CW11" s="876"/>
      <c r="CX11" s="876"/>
      <c r="CY11" s="876"/>
      <c r="CZ11" s="876"/>
      <c r="DA11" s="876"/>
      <c r="DB11" s="875"/>
      <c r="DC11" s="876"/>
      <c r="DD11" s="876"/>
      <c r="DE11" s="876"/>
      <c r="DF11" s="876"/>
      <c r="DG11" s="876"/>
      <c r="DH11" s="876"/>
      <c r="DI11" s="875"/>
      <c r="DJ11" s="876"/>
      <c r="DK11" s="876"/>
      <c r="DL11" s="876"/>
      <c r="DM11" s="876"/>
      <c r="DN11" s="876"/>
      <c r="DO11" s="876"/>
      <c r="DP11" s="875"/>
      <c r="DQ11" s="876"/>
      <c r="DR11" s="876"/>
      <c r="DS11" s="876"/>
      <c r="DT11" s="876"/>
      <c r="DU11" s="876"/>
      <c r="DV11" s="876"/>
      <c r="DW11" s="875"/>
      <c r="DX11" s="876"/>
      <c r="DY11" s="876"/>
      <c r="DZ11" s="876"/>
      <c r="EA11" s="876"/>
      <c r="EB11" s="876"/>
      <c r="EC11" s="876"/>
      <c r="ED11" s="875"/>
      <c r="EE11" s="876"/>
      <c r="EF11" s="876"/>
      <c r="EG11" s="876"/>
      <c r="EH11" s="876"/>
      <c r="EI11" s="876"/>
      <c r="EJ11" s="876"/>
      <c r="EK11" s="875"/>
      <c r="EL11" s="876"/>
      <c r="EM11" s="876"/>
      <c r="EN11" s="876"/>
      <c r="EO11" s="876"/>
      <c r="EP11" s="876"/>
      <c r="EQ11" s="876"/>
      <c r="ER11" s="875"/>
      <c r="ES11" s="876"/>
      <c r="ET11" s="876"/>
      <c r="EU11" s="876"/>
      <c r="EV11" s="876"/>
      <c r="EW11" s="876"/>
      <c r="EX11" s="876"/>
      <c r="EY11" s="875"/>
      <c r="EZ11" s="876"/>
      <c r="FA11" s="876"/>
      <c r="FB11" s="876"/>
      <c r="FC11" s="876"/>
      <c r="FD11" s="876"/>
      <c r="FE11" s="876"/>
      <c r="FF11" s="875"/>
      <c r="FG11" s="876"/>
      <c r="FH11" s="876"/>
      <c r="FI11" s="876"/>
      <c r="FJ11" s="876"/>
      <c r="FK11" s="876"/>
      <c r="FL11" s="876"/>
      <c r="FM11" s="875"/>
      <c r="FN11" s="876"/>
      <c r="FO11" s="876"/>
      <c r="FP11" s="876"/>
      <c r="FQ11" s="876"/>
      <c r="FR11" s="876"/>
      <c r="FS11" s="876"/>
      <c r="FT11" s="875"/>
      <c r="FU11" s="876"/>
      <c r="FV11" s="876"/>
      <c r="FW11" s="876"/>
      <c r="FX11" s="876"/>
      <c r="FY11" s="876"/>
      <c r="FZ11" s="876"/>
      <c r="GA11" s="875"/>
      <c r="GB11" s="876"/>
      <c r="GC11" s="876"/>
      <c r="GD11" s="876"/>
      <c r="GE11" s="876"/>
      <c r="GF11" s="876"/>
      <c r="GG11" s="876"/>
      <c r="GH11" s="875"/>
      <c r="GI11" s="876"/>
      <c r="GJ11" s="876"/>
      <c r="GK11" s="876"/>
      <c r="GL11" s="876"/>
      <c r="GM11" s="876"/>
      <c r="GN11" s="876"/>
      <c r="GO11" s="875"/>
      <c r="GP11" s="876"/>
      <c r="GQ11" s="876"/>
      <c r="GR11" s="876"/>
      <c r="GS11" s="876"/>
      <c r="GT11" s="876"/>
      <c r="GU11" s="876"/>
      <c r="GV11" s="875"/>
      <c r="GW11" s="876"/>
      <c r="GX11" s="876"/>
      <c r="GY11" s="876"/>
      <c r="GZ11" s="876"/>
      <c r="HA11" s="876"/>
      <c r="HB11" s="876"/>
      <c r="HC11" s="875"/>
      <c r="HD11" s="876"/>
      <c r="HE11" s="876"/>
      <c r="HF11" s="876"/>
      <c r="HG11" s="876"/>
      <c r="HH11" s="876"/>
      <c r="HI11" s="876"/>
      <c r="HJ11" s="875"/>
      <c r="HK11" s="876"/>
      <c r="HL11" s="876"/>
      <c r="HM11" s="876"/>
      <c r="HN11" s="876"/>
      <c r="HO11" s="876"/>
      <c r="HP11" s="876"/>
      <c r="HQ11" s="875"/>
      <c r="HR11" s="876"/>
      <c r="HS11" s="876"/>
      <c r="HT11" s="876"/>
      <c r="HU11" s="876"/>
      <c r="HV11" s="876"/>
      <c r="HW11" s="876"/>
      <c r="HX11" s="875"/>
      <c r="HY11" s="876"/>
      <c r="HZ11" s="876"/>
      <c r="IA11" s="876"/>
      <c r="IB11" s="876"/>
      <c r="IC11" s="876"/>
      <c r="ID11" s="876"/>
      <c r="IE11" s="875"/>
      <c r="IF11" s="876"/>
      <c r="IG11" s="876"/>
      <c r="IH11" s="876"/>
      <c r="II11" s="876"/>
      <c r="IJ11" s="876"/>
      <c r="IK11" s="876"/>
      <c r="IL11" s="875"/>
      <c r="IM11" s="876"/>
      <c r="IN11" s="876"/>
      <c r="IO11" s="876"/>
      <c r="IP11" s="876"/>
      <c r="IQ11" s="876"/>
      <c r="IR11" s="876"/>
      <c r="IS11" s="875"/>
      <c r="IT11" s="876"/>
      <c r="IU11" s="876"/>
      <c r="IV11" s="876"/>
      <c r="IW11" s="876"/>
      <c r="IX11" s="876"/>
      <c r="IY11" s="876"/>
      <c r="IZ11" s="875"/>
      <c r="JA11" s="876"/>
      <c r="JB11" s="876"/>
      <c r="JC11" s="876"/>
      <c r="JD11" s="876"/>
      <c r="JE11" s="876"/>
      <c r="JF11" s="876"/>
      <c r="JG11" s="875"/>
      <c r="JH11" s="876"/>
      <c r="JI11" s="876"/>
      <c r="JJ11" s="876"/>
      <c r="JK11" s="876"/>
      <c r="JL11" s="876"/>
      <c r="JM11" s="876"/>
      <c r="JN11" s="875"/>
      <c r="JO11" s="876"/>
      <c r="JP11" s="876"/>
      <c r="JQ11" s="876"/>
      <c r="JR11" s="876"/>
      <c r="JS11" s="876"/>
      <c r="JT11" s="876"/>
      <c r="JU11" s="875"/>
      <c r="JV11" s="876"/>
      <c r="JW11" s="876"/>
      <c r="JX11" s="876"/>
      <c r="JY11" s="876"/>
      <c r="JZ11" s="876"/>
      <c r="KA11" s="876"/>
      <c r="KB11" s="875"/>
      <c r="KC11" s="876"/>
      <c r="KD11" s="876"/>
      <c r="KE11" s="876"/>
      <c r="KF11" s="876"/>
      <c r="KG11" s="876"/>
      <c r="KH11" s="876"/>
      <c r="KI11" s="875"/>
      <c r="KJ11" s="876"/>
      <c r="KK11" s="876"/>
      <c r="KL11" s="876"/>
      <c r="KM11" s="876"/>
      <c r="KN11" s="876"/>
      <c r="KO11" s="876"/>
      <c r="KP11" s="875"/>
      <c r="KQ11" s="876"/>
      <c r="KR11" s="876"/>
      <c r="KS11" s="876"/>
      <c r="KT11" s="876"/>
      <c r="KU11" s="876"/>
      <c r="KV11" s="876"/>
      <c r="KW11" s="875"/>
      <c r="KX11" s="876"/>
      <c r="KY11" s="876"/>
      <c r="KZ11" s="876"/>
      <c r="LA11" s="876"/>
      <c r="LB11" s="876"/>
      <c r="LC11" s="876"/>
      <c r="LD11" s="875"/>
      <c r="LE11" s="876"/>
      <c r="LF11" s="876"/>
      <c r="LG11" s="876"/>
      <c r="LH11" s="876"/>
      <c r="LI11" s="876"/>
      <c r="LJ11" s="876"/>
      <c r="LK11" s="875"/>
      <c r="LL11" s="876"/>
      <c r="LM11" s="876"/>
      <c r="LN11" s="876"/>
      <c r="LO11" s="876"/>
      <c r="LP11" s="876"/>
      <c r="LQ11" s="876"/>
      <c r="LR11" s="875"/>
      <c r="LS11" s="876"/>
      <c r="LT11" s="876"/>
      <c r="LU11" s="876"/>
      <c r="LV11" s="876"/>
      <c r="LW11" s="876"/>
      <c r="LX11" s="876"/>
      <c r="LY11" s="875"/>
      <c r="LZ11" s="876"/>
      <c r="MA11" s="876"/>
      <c r="MB11" s="876"/>
      <c r="MC11" s="876"/>
      <c r="MD11" s="876"/>
      <c r="ME11" s="876"/>
      <c r="MF11" s="875"/>
      <c r="MG11" s="876"/>
      <c r="MH11" s="876"/>
      <c r="MI11" s="876"/>
      <c r="MJ11" s="876"/>
      <c r="MK11" s="876"/>
      <c r="ML11" s="876"/>
      <c r="MM11" s="875"/>
      <c r="MN11" s="876"/>
      <c r="MO11" s="876"/>
      <c r="MP11" s="876"/>
      <c r="MQ11" s="876"/>
      <c r="MR11" s="876"/>
      <c r="MS11" s="876"/>
      <c r="MT11" s="875"/>
      <c r="MU11" s="876"/>
      <c r="MV11" s="876"/>
      <c r="MW11" s="876"/>
      <c r="MX11" s="876"/>
      <c r="MY11" s="876"/>
      <c r="MZ11" s="876"/>
      <c r="NA11" s="875"/>
      <c r="NB11" s="876"/>
      <c r="NC11" s="876"/>
      <c r="ND11" s="876"/>
      <c r="NE11" s="876"/>
      <c r="NF11" s="876"/>
      <c r="NG11" s="876"/>
      <c r="NH11" s="875"/>
      <c r="NI11" s="876"/>
      <c r="NJ11" s="876"/>
      <c r="NK11" s="876"/>
      <c r="NL11" s="876"/>
      <c r="NM11" s="876"/>
      <c r="NN11" s="876"/>
      <c r="NO11" s="875"/>
      <c r="NP11" s="876"/>
      <c r="NQ11" s="876"/>
      <c r="NR11" s="876"/>
      <c r="NS11" s="876"/>
      <c r="NT11" s="876"/>
      <c r="NU11" s="876"/>
      <c r="NV11" s="875"/>
      <c r="NW11" s="876"/>
      <c r="NX11" s="876"/>
      <c r="NY11" s="876"/>
      <c r="NZ11" s="876"/>
      <c r="OA11" s="876"/>
      <c r="OB11" s="876"/>
      <c r="OC11" s="875"/>
      <c r="OD11" s="876"/>
      <c r="OE11" s="876"/>
      <c r="OF11" s="876"/>
      <c r="OG11" s="876"/>
      <c r="OH11" s="876"/>
      <c r="OI11" s="876"/>
      <c r="OJ11" s="875"/>
      <c r="OK11" s="876"/>
      <c r="OL11" s="876"/>
      <c r="OM11" s="876"/>
      <c r="ON11" s="876"/>
      <c r="OO11" s="876"/>
      <c r="OP11" s="876"/>
      <c r="OQ11" s="875"/>
      <c r="OR11" s="876"/>
      <c r="OS11" s="876"/>
      <c r="OT11" s="876"/>
      <c r="OU11" s="876"/>
      <c r="OV11" s="876"/>
      <c r="OW11" s="876"/>
      <c r="OX11" s="875"/>
      <c r="OY11" s="876"/>
      <c r="OZ11" s="876"/>
      <c r="PA11" s="876"/>
      <c r="PB11" s="876"/>
      <c r="PC11" s="876"/>
      <c r="PD11" s="876"/>
      <c r="PE11" s="875"/>
      <c r="PF11" s="876"/>
      <c r="PG11" s="876"/>
      <c r="PH11" s="876"/>
      <c r="PI11" s="876"/>
      <c r="PJ11" s="876"/>
      <c r="PK11" s="876"/>
      <c r="PL11" s="875"/>
      <c r="PM11" s="876"/>
      <c r="PN11" s="876"/>
      <c r="PO11" s="876"/>
      <c r="PP11" s="876"/>
      <c r="PQ11" s="876"/>
      <c r="PR11" s="876"/>
      <c r="PS11" s="875"/>
      <c r="PT11" s="876"/>
      <c r="PU11" s="876"/>
      <c r="PV11" s="876"/>
      <c r="PW11" s="876"/>
      <c r="PX11" s="876"/>
      <c r="PY11" s="876"/>
      <c r="PZ11" s="875"/>
      <c r="QA11" s="876"/>
      <c r="QB11" s="876"/>
      <c r="QC11" s="876"/>
      <c r="QD11" s="876"/>
      <c r="QE11" s="876"/>
      <c r="QF11" s="876"/>
      <c r="QG11" s="875"/>
      <c r="QH11" s="876"/>
      <c r="QI11" s="876"/>
      <c r="QJ11" s="876"/>
      <c r="QK11" s="876"/>
      <c r="QL11" s="876"/>
      <c r="QM11" s="876"/>
      <c r="QN11" s="875"/>
      <c r="QO11" s="876"/>
      <c r="QP11" s="876"/>
      <c r="QQ11" s="876"/>
      <c r="QR11" s="876"/>
      <c r="QS11" s="876"/>
      <c r="QT11" s="876"/>
      <c r="QU11" s="875"/>
      <c r="QV11" s="876"/>
      <c r="QW11" s="876"/>
      <c r="QX11" s="876"/>
      <c r="QY11" s="876"/>
      <c r="QZ11" s="876"/>
      <c r="RA11" s="876"/>
      <c r="RB11" s="875"/>
      <c r="RC11" s="876"/>
      <c r="RD11" s="876"/>
      <c r="RE11" s="876"/>
      <c r="RF11" s="876"/>
      <c r="RG11" s="876"/>
      <c r="RH11" s="876"/>
      <c r="RI11" s="875"/>
      <c r="RJ11" s="876"/>
      <c r="RK11" s="876"/>
      <c r="RL11" s="876"/>
      <c r="RM11" s="876"/>
      <c r="RN11" s="876"/>
      <c r="RO11" s="876"/>
      <c r="RP11" s="875"/>
      <c r="RQ11" s="876"/>
      <c r="RR11" s="876"/>
      <c r="RS11" s="876"/>
      <c r="RT11" s="876"/>
      <c r="RU11" s="876"/>
      <c r="RV11" s="876"/>
      <c r="RW11" s="875"/>
      <c r="RX11" s="876"/>
      <c r="RY11" s="876"/>
      <c r="RZ11" s="876"/>
      <c r="SA11" s="876"/>
      <c r="SB11" s="876"/>
      <c r="SC11" s="876"/>
      <c r="SD11" s="875"/>
      <c r="SE11" s="876"/>
      <c r="SF11" s="876"/>
      <c r="SG11" s="876"/>
      <c r="SH11" s="876"/>
      <c r="SI11" s="876"/>
      <c r="SJ11" s="876"/>
      <c r="SK11" s="875"/>
      <c r="SL11" s="876"/>
      <c r="SM11" s="876"/>
      <c r="SN11" s="876"/>
      <c r="SO11" s="876"/>
      <c r="SP11" s="876"/>
      <c r="SQ11" s="876"/>
      <c r="SR11" s="875"/>
      <c r="SS11" s="876"/>
      <c r="ST11" s="876"/>
      <c r="SU11" s="876"/>
      <c r="SV11" s="876"/>
      <c r="SW11" s="876"/>
      <c r="SX11" s="876"/>
      <c r="SY11" s="875"/>
      <c r="SZ11" s="876"/>
      <c r="TA11" s="876"/>
      <c r="TB11" s="876"/>
      <c r="TC11" s="876"/>
      <c r="TD11" s="876"/>
      <c r="TE11" s="876"/>
      <c r="TF11" s="875"/>
      <c r="TG11" s="876"/>
      <c r="TH11" s="876"/>
      <c r="TI11" s="876"/>
      <c r="TJ11" s="876"/>
      <c r="TK11" s="876"/>
      <c r="TL11" s="876"/>
      <c r="TM11" s="875"/>
      <c r="TN11" s="876"/>
      <c r="TO11" s="876"/>
      <c r="TP11" s="876"/>
      <c r="TQ11" s="876"/>
      <c r="TR11" s="876"/>
      <c r="TS11" s="876"/>
      <c r="TT11" s="875"/>
      <c r="TU11" s="876"/>
      <c r="TV11" s="876"/>
      <c r="TW11" s="876"/>
      <c r="TX11" s="876"/>
      <c r="TY11" s="876"/>
      <c r="TZ11" s="876"/>
      <c r="UA11" s="875"/>
      <c r="UB11" s="876"/>
      <c r="UC11" s="876"/>
      <c r="UD11" s="876"/>
      <c r="UE11" s="876"/>
      <c r="UF11" s="876"/>
      <c r="UG11" s="876"/>
      <c r="UH11" s="875"/>
      <c r="UI11" s="876"/>
      <c r="UJ11" s="876"/>
      <c r="UK11" s="876"/>
      <c r="UL11" s="876"/>
      <c r="UM11" s="876"/>
      <c r="UN11" s="876"/>
      <c r="UO11" s="875"/>
      <c r="UP11" s="876"/>
      <c r="UQ11" s="876"/>
      <c r="UR11" s="876"/>
      <c r="US11" s="876"/>
      <c r="UT11" s="876"/>
      <c r="UU11" s="876"/>
      <c r="UV11" s="875"/>
      <c r="UW11" s="876"/>
      <c r="UX11" s="876"/>
      <c r="UY11" s="876"/>
      <c r="UZ11" s="876"/>
      <c r="VA11" s="876"/>
      <c r="VB11" s="876"/>
      <c r="VC11" s="875"/>
      <c r="VD11" s="876"/>
      <c r="VE11" s="876"/>
      <c r="VF11" s="876"/>
      <c r="VG11" s="876"/>
      <c r="VH11" s="876"/>
      <c r="VI11" s="876"/>
      <c r="VJ11" s="875"/>
      <c r="VK11" s="876"/>
      <c r="VL11" s="876"/>
      <c r="VM11" s="876"/>
      <c r="VN11" s="876"/>
      <c r="VO11" s="876"/>
      <c r="VP11" s="876"/>
      <c r="VQ11" s="875"/>
      <c r="VR11" s="876"/>
      <c r="VS11" s="876"/>
      <c r="VT11" s="876"/>
      <c r="VU11" s="876"/>
      <c r="VV11" s="876"/>
      <c r="VW11" s="876"/>
      <c r="VX11" s="875"/>
      <c r="VY11" s="876"/>
      <c r="VZ11" s="876"/>
      <c r="WA11" s="876"/>
      <c r="WB11" s="876"/>
      <c r="WC11" s="876"/>
      <c r="WD11" s="876"/>
      <c r="WE11" s="875"/>
      <c r="WF11" s="876"/>
      <c r="WG11" s="876"/>
      <c r="WH11" s="876"/>
      <c r="WI11" s="876"/>
      <c r="WJ11" s="876"/>
      <c r="WK11" s="876"/>
      <c r="WL11" s="875"/>
      <c r="WM11" s="876"/>
      <c r="WN11" s="876"/>
      <c r="WO11" s="876"/>
      <c r="WP11" s="876"/>
      <c r="WQ11" s="876"/>
      <c r="WR11" s="876"/>
      <c r="WS11" s="875"/>
      <c r="WT11" s="876"/>
      <c r="WU11" s="876"/>
      <c r="WV11" s="876"/>
      <c r="WW11" s="876"/>
      <c r="WX11" s="876"/>
      <c r="WY11" s="876"/>
      <c r="WZ11" s="875"/>
      <c r="XA11" s="876"/>
      <c r="XB11" s="876"/>
      <c r="XC11" s="876"/>
      <c r="XD11" s="876"/>
      <c r="XE11" s="876"/>
      <c r="XF11" s="876"/>
      <c r="XG11" s="875"/>
      <c r="XH11" s="876"/>
      <c r="XI11" s="876"/>
      <c r="XJ11" s="876"/>
      <c r="XK11" s="876"/>
      <c r="XL11" s="876"/>
      <c r="XM11" s="876"/>
      <c r="XN11" s="875"/>
      <c r="XO11" s="876"/>
      <c r="XP11" s="876"/>
      <c r="XQ11" s="876"/>
      <c r="XR11" s="876"/>
      <c r="XS11" s="876"/>
      <c r="XT11" s="876"/>
      <c r="XU11" s="875"/>
      <c r="XV11" s="876"/>
      <c r="XW11" s="876"/>
      <c r="XX11" s="876"/>
      <c r="XY11" s="876"/>
      <c r="XZ11" s="876"/>
      <c r="YA11" s="876"/>
      <c r="YB11" s="875"/>
      <c r="YC11" s="876"/>
      <c r="YD11" s="876"/>
      <c r="YE11" s="876"/>
      <c r="YF11" s="876"/>
      <c r="YG11" s="876"/>
      <c r="YH11" s="876"/>
      <c r="YI11" s="875"/>
      <c r="YJ11" s="876"/>
      <c r="YK11" s="876"/>
      <c r="YL11" s="876"/>
      <c r="YM11" s="876"/>
      <c r="YN11" s="876"/>
      <c r="YO11" s="876"/>
      <c r="YP11" s="875"/>
      <c r="YQ11" s="876"/>
      <c r="YR11" s="876"/>
      <c r="YS11" s="876"/>
      <c r="YT11" s="876"/>
      <c r="YU11" s="876"/>
      <c r="YV11" s="876"/>
      <c r="YW11" s="875"/>
      <c r="YX11" s="876"/>
      <c r="YY11" s="876"/>
      <c r="YZ11" s="876"/>
      <c r="ZA11" s="876"/>
      <c r="ZB11" s="876"/>
      <c r="ZC11" s="876"/>
      <c r="ZD11" s="875"/>
      <c r="ZE11" s="876"/>
      <c r="ZF11" s="876"/>
      <c r="ZG11" s="876"/>
      <c r="ZH11" s="876"/>
      <c r="ZI11" s="876"/>
      <c r="ZJ11" s="876"/>
      <c r="ZK11" s="875"/>
      <c r="ZL11" s="876"/>
      <c r="ZM11" s="876"/>
      <c r="ZN11" s="876"/>
      <c r="ZO11" s="876"/>
      <c r="ZP11" s="876"/>
      <c r="ZQ11" s="876"/>
      <c r="ZR11" s="875"/>
      <c r="ZS11" s="876"/>
      <c r="ZT11" s="876"/>
      <c r="ZU11" s="876"/>
      <c r="ZV11" s="876"/>
      <c r="ZW11" s="876"/>
      <c r="ZX11" s="876"/>
      <c r="ZY11" s="875"/>
      <c r="ZZ11" s="876"/>
      <c r="AAA11" s="876"/>
      <c r="AAB11" s="876"/>
      <c r="AAC11" s="876"/>
      <c r="AAD11" s="876"/>
      <c r="AAE11" s="876"/>
      <c r="AAF11" s="875"/>
      <c r="AAG11" s="876"/>
      <c r="AAH11" s="876"/>
      <c r="AAI11" s="876"/>
      <c r="AAJ11" s="876"/>
      <c r="AAK11" s="876"/>
      <c r="AAL11" s="876"/>
      <c r="AAM11" s="875"/>
      <c r="AAN11" s="876"/>
      <c r="AAO11" s="876"/>
      <c r="AAP11" s="876"/>
      <c r="AAQ11" s="876"/>
      <c r="AAR11" s="876"/>
      <c r="AAS11" s="876"/>
      <c r="AAT11" s="875"/>
      <c r="AAU11" s="876"/>
      <c r="AAV11" s="876"/>
      <c r="AAW11" s="876"/>
      <c r="AAX11" s="876"/>
      <c r="AAY11" s="876"/>
      <c r="AAZ11" s="876"/>
      <c r="ABA11" s="875"/>
      <c r="ABB11" s="876"/>
      <c r="ABC11" s="876"/>
      <c r="ABD11" s="876"/>
      <c r="ABE11" s="876"/>
      <c r="ABF11" s="876"/>
      <c r="ABG11" s="876"/>
      <c r="ABH11" s="875"/>
      <c r="ABI11" s="876"/>
      <c r="ABJ11" s="876"/>
      <c r="ABK11" s="876"/>
      <c r="ABL11" s="876"/>
      <c r="ABM11" s="876"/>
      <c r="ABN11" s="876"/>
      <c r="ABO11" s="875"/>
      <c r="ABP11" s="876"/>
      <c r="ABQ11" s="876"/>
      <c r="ABR11" s="876"/>
      <c r="ABS11" s="876"/>
      <c r="ABT11" s="876"/>
      <c r="ABU11" s="876"/>
      <c r="ABV11" s="875"/>
      <c r="ABW11" s="876"/>
      <c r="ABX11" s="876"/>
      <c r="ABY11" s="876"/>
      <c r="ABZ11" s="876"/>
      <c r="ACA11" s="876"/>
      <c r="ACB11" s="876"/>
      <c r="ACC11" s="875"/>
      <c r="ACD11" s="876"/>
      <c r="ACE11" s="876"/>
      <c r="ACF11" s="876"/>
      <c r="ACG11" s="876"/>
      <c r="ACH11" s="876"/>
      <c r="ACI11" s="876"/>
      <c r="ACJ11" s="875"/>
      <c r="ACK11" s="876"/>
      <c r="ACL11" s="876"/>
      <c r="ACM11" s="876"/>
      <c r="ACN11" s="876"/>
      <c r="ACO11" s="876"/>
      <c r="ACP11" s="876"/>
      <c r="ACQ11" s="875"/>
      <c r="ACR11" s="876"/>
      <c r="ACS11" s="876"/>
      <c r="ACT11" s="876"/>
      <c r="ACU11" s="876"/>
      <c r="ACV11" s="876"/>
      <c r="ACW11" s="876"/>
      <c r="ACX11" s="875"/>
      <c r="ACY11" s="876"/>
      <c r="ACZ11" s="876"/>
      <c r="ADA11" s="876"/>
      <c r="ADB11" s="876"/>
      <c r="ADC11" s="876"/>
      <c r="ADD11" s="876"/>
      <c r="ADE11" s="875"/>
      <c r="ADF11" s="876"/>
      <c r="ADG11" s="876"/>
      <c r="ADH11" s="876"/>
      <c r="ADI11" s="876"/>
      <c r="ADJ11" s="876"/>
      <c r="ADK11" s="876"/>
      <c r="ADL11" s="875"/>
      <c r="ADM11" s="876"/>
      <c r="ADN11" s="876"/>
      <c r="ADO11" s="876"/>
      <c r="ADP11" s="876"/>
      <c r="ADQ11" s="876"/>
      <c r="ADR11" s="876"/>
      <c r="ADS11" s="875"/>
      <c r="ADT11" s="876"/>
      <c r="ADU11" s="876"/>
      <c r="ADV11" s="876"/>
      <c r="ADW11" s="876"/>
      <c r="ADX11" s="876"/>
      <c r="ADY11" s="876"/>
      <c r="ADZ11" s="875"/>
      <c r="AEA11" s="876"/>
      <c r="AEB11" s="876"/>
      <c r="AEC11" s="876"/>
      <c r="AED11" s="876"/>
      <c r="AEE11" s="876"/>
      <c r="AEF11" s="876"/>
      <c r="AEG11" s="875"/>
      <c r="AEH11" s="876"/>
      <c r="AEI11" s="876"/>
      <c r="AEJ11" s="876"/>
      <c r="AEK11" s="876"/>
      <c r="AEL11" s="876"/>
      <c r="AEM11" s="876"/>
      <c r="AEN11" s="875"/>
      <c r="AEO11" s="876"/>
      <c r="AEP11" s="876"/>
      <c r="AEQ11" s="876"/>
      <c r="AER11" s="876"/>
      <c r="AES11" s="876"/>
      <c r="AET11" s="876"/>
      <c r="AEU11" s="875"/>
      <c r="AEV11" s="876"/>
      <c r="AEW11" s="876"/>
      <c r="AEX11" s="876"/>
      <c r="AEY11" s="876"/>
      <c r="AEZ11" s="876"/>
      <c r="AFA11" s="876"/>
      <c r="AFB11" s="875"/>
      <c r="AFC11" s="876"/>
      <c r="AFD11" s="876"/>
      <c r="AFE11" s="876"/>
      <c r="AFF11" s="876"/>
      <c r="AFG11" s="876"/>
      <c r="AFH11" s="876"/>
      <c r="AFI11" s="875"/>
      <c r="AFJ11" s="876"/>
      <c r="AFK11" s="876"/>
      <c r="AFL11" s="876"/>
      <c r="AFM11" s="876"/>
      <c r="AFN11" s="876"/>
      <c r="AFO11" s="876"/>
      <c r="AFP11" s="875"/>
      <c r="AFQ11" s="876"/>
      <c r="AFR11" s="876"/>
      <c r="AFS11" s="876"/>
      <c r="AFT11" s="876"/>
      <c r="AFU11" s="876"/>
      <c r="AFV11" s="876"/>
      <c r="AFW11" s="875"/>
      <c r="AFX11" s="876"/>
      <c r="AFY11" s="876"/>
      <c r="AFZ11" s="876"/>
      <c r="AGA11" s="876"/>
      <c r="AGB11" s="876"/>
      <c r="AGC11" s="876"/>
      <c r="AGD11" s="875"/>
      <c r="AGE11" s="876"/>
      <c r="AGF11" s="876"/>
      <c r="AGG11" s="876"/>
      <c r="AGH11" s="876"/>
      <c r="AGI11" s="876"/>
      <c r="AGJ11" s="876"/>
      <c r="AGK11" s="875"/>
      <c r="AGL11" s="876"/>
      <c r="AGM11" s="876"/>
      <c r="AGN11" s="876"/>
      <c r="AGO11" s="876"/>
      <c r="AGP11" s="876"/>
      <c r="AGQ11" s="876"/>
      <c r="AGR11" s="875"/>
      <c r="AGS11" s="876"/>
      <c r="AGT11" s="876"/>
      <c r="AGU11" s="876"/>
      <c r="AGV11" s="876"/>
      <c r="AGW11" s="876"/>
      <c r="AGX11" s="876"/>
      <c r="AGY11" s="875"/>
      <c r="AGZ11" s="876"/>
      <c r="AHA11" s="876"/>
      <c r="AHB11" s="876"/>
      <c r="AHC11" s="876"/>
      <c r="AHD11" s="876"/>
      <c r="AHE11" s="876"/>
      <c r="AHF11" s="875"/>
      <c r="AHG11" s="876"/>
      <c r="AHH11" s="876"/>
      <c r="AHI11" s="876"/>
      <c r="AHJ11" s="876"/>
      <c r="AHK11" s="876"/>
      <c r="AHL11" s="876"/>
      <c r="AHM11" s="875"/>
      <c r="AHN11" s="876"/>
      <c r="AHO11" s="876"/>
      <c r="AHP11" s="876"/>
      <c r="AHQ11" s="876"/>
      <c r="AHR11" s="876"/>
      <c r="AHS11" s="876"/>
      <c r="AHT11" s="875"/>
      <c r="AHU11" s="876"/>
      <c r="AHV11" s="876"/>
      <c r="AHW11" s="876"/>
      <c r="AHX11" s="876"/>
      <c r="AHY11" s="876"/>
      <c r="AHZ11" s="876"/>
      <c r="AIA11" s="875"/>
      <c r="AIB11" s="876"/>
      <c r="AIC11" s="876"/>
      <c r="AID11" s="876"/>
      <c r="AIE11" s="876"/>
      <c r="AIF11" s="876"/>
      <c r="AIG11" s="876"/>
      <c r="AIH11" s="875"/>
      <c r="AII11" s="876"/>
      <c r="AIJ11" s="876"/>
      <c r="AIK11" s="876"/>
      <c r="AIL11" s="876"/>
      <c r="AIM11" s="876"/>
      <c r="AIN11" s="876"/>
      <c r="AIO11" s="875"/>
      <c r="AIP11" s="876"/>
      <c r="AIQ11" s="876"/>
      <c r="AIR11" s="876"/>
      <c r="AIS11" s="876"/>
      <c r="AIT11" s="876"/>
      <c r="AIU11" s="876"/>
      <c r="AIV11" s="875"/>
      <c r="AIW11" s="876"/>
      <c r="AIX11" s="876"/>
      <c r="AIY11" s="876"/>
      <c r="AIZ11" s="876"/>
      <c r="AJA11" s="876"/>
      <c r="AJB11" s="876"/>
      <c r="AJC11" s="875"/>
      <c r="AJD11" s="876"/>
      <c r="AJE11" s="876"/>
      <c r="AJF11" s="876"/>
      <c r="AJG11" s="876"/>
      <c r="AJH11" s="876"/>
      <c r="AJI11" s="876"/>
      <c r="AJJ11" s="875"/>
      <c r="AJK11" s="876"/>
      <c r="AJL11" s="876"/>
      <c r="AJM11" s="876"/>
      <c r="AJN11" s="876"/>
      <c r="AJO11" s="876"/>
      <c r="AJP11" s="876"/>
      <c r="AJQ11" s="875"/>
      <c r="AJR11" s="876"/>
      <c r="AJS11" s="876"/>
      <c r="AJT11" s="876"/>
      <c r="AJU11" s="876"/>
      <c r="AJV11" s="876"/>
      <c r="AJW11" s="876"/>
      <c r="AJX11" s="875"/>
      <c r="AJY11" s="876"/>
      <c r="AJZ11" s="876"/>
      <c r="AKA11" s="876"/>
      <c r="AKB11" s="876"/>
      <c r="AKC11" s="876"/>
      <c r="AKD11" s="876"/>
      <c r="AKE11" s="875"/>
      <c r="AKF11" s="876"/>
      <c r="AKG11" s="876"/>
      <c r="AKH11" s="876"/>
      <c r="AKI11" s="876"/>
      <c r="AKJ11" s="876"/>
      <c r="AKK11" s="876"/>
      <c r="AKL11" s="875"/>
      <c r="AKM11" s="876"/>
      <c r="AKN11" s="876"/>
      <c r="AKO11" s="876"/>
      <c r="AKP11" s="876"/>
      <c r="AKQ11" s="876"/>
      <c r="AKR11" s="876"/>
      <c r="AKS11" s="875"/>
      <c r="AKT11" s="876"/>
      <c r="AKU11" s="876"/>
      <c r="AKV11" s="876"/>
      <c r="AKW11" s="876"/>
      <c r="AKX11" s="876"/>
      <c r="AKY11" s="876"/>
      <c r="AKZ11" s="875"/>
      <c r="ALA11" s="876"/>
      <c r="ALB11" s="876"/>
      <c r="ALC11" s="876"/>
      <c r="ALD11" s="876"/>
      <c r="ALE11" s="876"/>
      <c r="ALF11" s="876"/>
      <c r="ALG11" s="875"/>
      <c r="ALH11" s="876"/>
      <c r="ALI11" s="876"/>
      <c r="ALJ11" s="876"/>
      <c r="ALK11" s="876"/>
      <c r="ALL11" s="876"/>
      <c r="ALM11" s="876"/>
      <c r="ALN11" s="875"/>
      <c r="ALO11" s="876"/>
      <c r="ALP11" s="876"/>
      <c r="ALQ11" s="876"/>
      <c r="ALR11" s="876"/>
      <c r="ALS11" s="876"/>
      <c r="ALT11" s="876"/>
      <c r="ALU11" s="875"/>
      <c r="ALV11" s="876"/>
      <c r="ALW11" s="876"/>
      <c r="ALX11" s="876"/>
      <c r="ALY11" s="876"/>
      <c r="ALZ11" s="876"/>
      <c r="AMA11" s="876"/>
      <c r="AMB11" s="875"/>
      <c r="AMC11" s="876"/>
      <c r="AMD11" s="876"/>
      <c r="AME11" s="876"/>
      <c r="AMF11" s="876"/>
      <c r="AMG11" s="876"/>
      <c r="AMH11" s="876"/>
      <c r="AMI11" s="875"/>
      <c r="AMJ11" s="876"/>
      <c r="AMK11" s="876"/>
      <c r="AML11" s="876"/>
      <c r="AMM11" s="876"/>
      <c r="AMN11" s="876"/>
      <c r="AMO11" s="876"/>
      <c r="AMP11" s="875"/>
      <c r="AMQ11" s="876"/>
      <c r="AMR11" s="876"/>
      <c r="AMS11" s="876"/>
      <c r="AMT11" s="876"/>
      <c r="AMU11" s="876"/>
      <c r="AMV11" s="876"/>
      <c r="AMW11" s="875"/>
      <c r="AMX11" s="876"/>
      <c r="AMY11" s="876"/>
      <c r="AMZ11" s="876"/>
      <c r="ANA11" s="876"/>
      <c r="ANB11" s="876"/>
      <c r="ANC11" s="876"/>
      <c r="AND11" s="875"/>
      <c r="ANE11" s="876"/>
      <c r="ANF11" s="876"/>
      <c r="ANG11" s="876"/>
      <c r="ANH11" s="876"/>
      <c r="ANI11" s="876"/>
      <c r="ANJ11" s="876"/>
      <c r="ANK11" s="875"/>
      <c r="ANL11" s="876"/>
      <c r="ANM11" s="876"/>
      <c r="ANN11" s="876"/>
      <c r="ANO11" s="876"/>
      <c r="ANP11" s="876"/>
      <c r="ANQ11" s="876"/>
      <c r="ANR11" s="875"/>
      <c r="ANS11" s="876"/>
      <c r="ANT11" s="876"/>
      <c r="ANU11" s="876"/>
      <c r="ANV11" s="876"/>
      <c r="ANW11" s="876"/>
      <c r="ANX11" s="876"/>
      <c r="ANY11" s="875"/>
      <c r="ANZ11" s="876"/>
      <c r="AOA11" s="876"/>
      <c r="AOB11" s="876"/>
      <c r="AOC11" s="876"/>
      <c r="AOD11" s="876"/>
      <c r="AOE11" s="876"/>
      <c r="AOF11" s="875"/>
      <c r="AOG11" s="876"/>
      <c r="AOH11" s="876"/>
      <c r="AOI11" s="876"/>
      <c r="AOJ11" s="876"/>
      <c r="AOK11" s="876"/>
      <c r="AOL11" s="876"/>
      <c r="AOM11" s="875"/>
      <c r="AON11" s="876"/>
      <c r="AOO11" s="876"/>
      <c r="AOP11" s="876"/>
      <c r="AOQ11" s="876"/>
      <c r="AOR11" s="876"/>
      <c r="AOS11" s="876"/>
      <c r="AOT11" s="875"/>
      <c r="AOU11" s="876"/>
      <c r="AOV11" s="876"/>
      <c r="AOW11" s="876"/>
      <c r="AOX11" s="876"/>
      <c r="AOY11" s="876"/>
      <c r="AOZ11" s="876"/>
      <c r="APA11" s="875"/>
      <c r="APB11" s="876"/>
      <c r="APC11" s="876"/>
      <c r="APD11" s="876"/>
      <c r="APE11" s="876"/>
      <c r="APF11" s="876"/>
      <c r="APG11" s="876"/>
      <c r="APH11" s="875"/>
      <c r="API11" s="876"/>
      <c r="APJ11" s="876"/>
      <c r="APK11" s="876"/>
      <c r="APL11" s="876"/>
      <c r="APM11" s="876"/>
      <c r="APN11" s="876"/>
      <c r="APO11" s="875"/>
      <c r="APP11" s="876"/>
      <c r="APQ11" s="876"/>
      <c r="APR11" s="876"/>
      <c r="APS11" s="876"/>
      <c r="APT11" s="876"/>
      <c r="APU11" s="876"/>
      <c r="APV11" s="875"/>
      <c r="APW11" s="876"/>
      <c r="APX11" s="876"/>
      <c r="APY11" s="876"/>
      <c r="APZ11" s="876"/>
      <c r="AQA11" s="876"/>
      <c r="AQB11" s="876"/>
      <c r="AQC11" s="875"/>
      <c r="AQD11" s="876"/>
      <c r="AQE11" s="876"/>
      <c r="AQF11" s="876"/>
      <c r="AQG11" s="876"/>
      <c r="AQH11" s="876"/>
      <c r="AQI11" s="876"/>
      <c r="AQJ11" s="875"/>
      <c r="AQK11" s="876"/>
      <c r="AQL11" s="876"/>
      <c r="AQM11" s="876"/>
      <c r="AQN11" s="876"/>
      <c r="AQO11" s="876"/>
      <c r="AQP11" s="876"/>
      <c r="AQQ11" s="875"/>
      <c r="AQR11" s="876"/>
      <c r="AQS11" s="876"/>
      <c r="AQT11" s="876"/>
      <c r="AQU11" s="876"/>
      <c r="AQV11" s="876"/>
      <c r="AQW11" s="876"/>
      <c r="AQX11" s="875"/>
      <c r="AQY11" s="876"/>
      <c r="AQZ11" s="876"/>
      <c r="ARA11" s="876"/>
      <c r="ARB11" s="876"/>
      <c r="ARC11" s="876"/>
      <c r="ARD11" s="876"/>
      <c r="ARE11" s="875"/>
      <c r="ARF11" s="876"/>
      <c r="ARG11" s="876"/>
      <c r="ARH11" s="876"/>
      <c r="ARI11" s="876"/>
      <c r="ARJ11" s="876"/>
      <c r="ARK11" s="876"/>
      <c r="ARL11" s="875"/>
      <c r="ARM11" s="876"/>
      <c r="ARN11" s="876"/>
      <c r="ARO11" s="876"/>
      <c r="ARP11" s="876"/>
      <c r="ARQ11" s="876"/>
      <c r="ARR11" s="876"/>
      <c r="ARS11" s="875"/>
      <c r="ART11" s="876"/>
      <c r="ARU11" s="876"/>
      <c r="ARV11" s="876"/>
      <c r="ARW11" s="876"/>
      <c r="ARX11" s="876"/>
      <c r="ARY11" s="876"/>
      <c r="ARZ11" s="875"/>
      <c r="ASA11" s="876"/>
      <c r="ASB11" s="876"/>
      <c r="ASC11" s="876"/>
      <c r="ASD11" s="876"/>
      <c r="ASE11" s="876"/>
      <c r="ASF11" s="876"/>
      <c r="ASG11" s="875"/>
      <c r="ASH11" s="876"/>
      <c r="ASI11" s="876"/>
      <c r="ASJ11" s="876"/>
      <c r="ASK11" s="876"/>
      <c r="ASL11" s="876"/>
      <c r="ASM11" s="876"/>
      <c r="ASN11" s="875"/>
      <c r="ASO11" s="876"/>
      <c r="ASP11" s="876"/>
      <c r="ASQ11" s="876"/>
      <c r="ASR11" s="876"/>
      <c r="ASS11" s="876"/>
      <c r="AST11" s="876"/>
      <c r="ASU11" s="875"/>
      <c r="ASV11" s="876"/>
      <c r="ASW11" s="876"/>
      <c r="ASX11" s="876"/>
      <c r="ASY11" s="876"/>
      <c r="ASZ11" s="876"/>
      <c r="ATA11" s="876"/>
      <c r="ATB11" s="875"/>
      <c r="ATC11" s="876"/>
      <c r="ATD11" s="876"/>
      <c r="ATE11" s="876"/>
      <c r="ATF11" s="876"/>
      <c r="ATG11" s="876"/>
      <c r="ATH11" s="876"/>
      <c r="ATI11" s="875"/>
      <c r="ATJ11" s="876"/>
      <c r="ATK11" s="876"/>
      <c r="ATL11" s="876"/>
      <c r="ATM11" s="876"/>
      <c r="ATN11" s="876"/>
      <c r="ATO11" s="876"/>
      <c r="ATP11" s="875"/>
      <c r="ATQ11" s="876"/>
      <c r="ATR11" s="876"/>
      <c r="ATS11" s="876"/>
      <c r="ATT11" s="876"/>
      <c r="ATU11" s="876"/>
      <c r="ATV11" s="876"/>
      <c r="ATW11" s="875"/>
      <c r="ATX11" s="876"/>
      <c r="ATY11" s="876"/>
      <c r="ATZ11" s="876"/>
      <c r="AUA11" s="876"/>
      <c r="AUB11" s="876"/>
      <c r="AUC11" s="876"/>
      <c r="AUD11" s="875"/>
      <c r="AUE11" s="876"/>
      <c r="AUF11" s="876"/>
      <c r="AUG11" s="876"/>
      <c r="AUH11" s="876"/>
      <c r="AUI11" s="876"/>
      <c r="AUJ11" s="876"/>
      <c r="AUK11" s="875"/>
      <c r="AUL11" s="876"/>
      <c r="AUM11" s="876"/>
      <c r="AUN11" s="876"/>
      <c r="AUO11" s="876"/>
      <c r="AUP11" s="876"/>
      <c r="AUQ11" s="876"/>
      <c r="AUR11" s="875"/>
      <c r="AUS11" s="876"/>
      <c r="AUT11" s="876"/>
      <c r="AUU11" s="876"/>
      <c r="AUV11" s="876"/>
      <c r="AUW11" s="876"/>
      <c r="AUX11" s="876"/>
      <c r="AUY11" s="875"/>
      <c r="AUZ11" s="876"/>
      <c r="AVA11" s="876"/>
      <c r="AVB11" s="876"/>
      <c r="AVC11" s="876"/>
      <c r="AVD11" s="876"/>
      <c r="AVE11" s="876"/>
      <c r="AVF11" s="875"/>
      <c r="AVG11" s="876"/>
      <c r="AVH11" s="876"/>
      <c r="AVI11" s="876"/>
      <c r="AVJ11" s="876"/>
      <c r="AVK11" s="876"/>
      <c r="AVL11" s="876"/>
      <c r="AVM11" s="875"/>
      <c r="AVN11" s="876"/>
      <c r="AVO11" s="876"/>
      <c r="AVP11" s="876"/>
      <c r="AVQ11" s="876"/>
      <c r="AVR11" s="876"/>
      <c r="AVS11" s="876"/>
      <c r="AVT11" s="875"/>
      <c r="AVU11" s="876"/>
      <c r="AVV11" s="876"/>
      <c r="AVW11" s="876"/>
      <c r="AVX11" s="876"/>
      <c r="AVY11" s="876"/>
      <c r="AVZ11" s="876"/>
      <c r="AWA11" s="875"/>
      <c r="AWB11" s="876"/>
      <c r="AWC11" s="876"/>
      <c r="AWD11" s="876"/>
      <c r="AWE11" s="876"/>
      <c r="AWF11" s="876"/>
      <c r="AWG11" s="876"/>
      <c r="AWH11" s="875"/>
      <c r="AWI11" s="876"/>
      <c r="AWJ11" s="876"/>
      <c r="AWK11" s="876"/>
      <c r="AWL11" s="876"/>
      <c r="AWM11" s="876"/>
      <c r="AWN11" s="876"/>
      <c r="AWO11" s="875"/>
      <c r="AWP11" s="876"/>
      <c r="AWQ11" s="876"/>
      <c r="AWR11" s="876"/>
      <c r="AWS11" s="876"/>
      <c r="AWT11" s="876"/>
      <c r="AWU11" s="876"/>
      <c r="AWV11" s="875"/>
      <c r="AWW11" s="876"/>
      <c r="AWX11" s="876"/>
      <c r="AWY11" s="876"/>
      <c r="AWZ11" s="876"/>
      <c r="AXA11" s="876"/>
      <c r="AXB11" s="876"/>
      <c r="AXC11" s="875"/>
      <c r="AXD11" s="876"/>
      <c r="AXE11" s="876"/>
      <c r="AXF11" s="876"/>
      <c r="AXG11" s="876"/>
      <c r="AXH11" s="876"/>
      <c r="AXI11" s="876"/>
      <c r="AXJ11" s="875"/>
      <c r="AXK11" s="876"/>
      <c r="AXL11" s="876"/>
      <c r="AXM11" s="876"/>
      <c r="AXN11" s="876"/>
      <c r="AXO11" s="876"/>
      <c r="AXP11" s="876"/>
      <c r="AXQ11" s="875"/>
      <c r="AXR11" s="876"/>
      <c r="AXS11" s="876"/>
      <c r="AXT11" s="876"/>
      <c r="AXU11" s="876"/>
      <c r="AXV11" s="876"/>
      <c r="AXW11" s="876"/>
      <c r="AXX11" s="875"/>
      <c r="AXY11" s="876"/>
      <c r="AXZ11" s="876"/>
      <c r="AYA11" s="876"/>
      <c r="AYB11" s="876"/>
      <c r="AYC11" s="876"/>
      <c r="AYD11" s="876"/>
      <c r="AYE11" s="875"/>
      <c r="AYF11" s="876"/>
      <c r="AYG11" s="876"/>
      <c r="AYH11" s="876"/>
      <c r="AYI11" s="876"/>
      <c r="AYJ11" s="876"/>
      <c r="AYK11" s="876"/>
      <c r="AYL11" s="875"/>
      <c r="AYM11" s="876"/>
      <c r="AYN11" s="876"/>
      <c r="AYO11" s="876"/>
      <c r="AYP11" s="876"/>
      <c r="AYQ11" s="876"/>
      <c r="AYR11" s="876"/>
      <c r="AYS11" s="875"/>
      <c r="AYT11" s="876"/>
      <c r="AYU11" s="876"/>
      <c r="AYV11" s="876"/>
      <c r="AYW11" s="876"/>
      <c r="AYX11" s="876"/>
      <c r="AYY11" s="876"/>
      <c r="AYZ11" s="875"/>
      <c r="AZA11" s="876"/>
      <c r="AZB11" s="876"/>
      <c r="AZC11" s="876"/>
      <c r="AZD11" s="876"/>
      <c r="AZE11" s="876"/>
      <c r="AZF11" s="876"/>
      <c r="AZG11" s="875"/>
      <c r="AZH11" s="876"/>
      <c r="AZI11" s="876"/>
      <c r="AZJ11" s="876"/>
      <c r="AZK11" s="876"/>
      <c r="AZL11" s="876"/>
      <c r="AZM11" s="876"/>
      <c r="AZN11" s="875"/>
      <c r="AZO11" s="876"/>
      <c r="AZP11" s="876"/>
      <c r="AZQ11" s="876"/>
      <c r="AZR11" s="876"/>
      <c r="AZS11" s="876"/>
      <c r="AZT11" s="876"/>
      <c r="AZU11" s="875"/>
      <c r="AZV11" s="876"/>
      <c r="AZW11" s="876"/>
      <c r="AZX11" s="876"/>
      <c r="AZY11" s="876"/>
      <c r="AZZ11" s="876"/>
      <c r="BAA11" s="876"/>
      <c r="BAB11" s="875"/>
      <c r="BAC11" s="876"/>
      <c r="BAD11" s="876"/>
      <c r="BAE11" s="876"/>
      <c r="BAF11" s="876"/>
      <c r="BAG11" s="876"/>
      <c r="BAH11" s="876"/>
      <c r="BAI11" s="875"/>
      <c r="BAJ11" s="876"/>
      <c r="BAK11" s="876"/>
      <c r="BAL11" s="876"/>
      <c r="BAM11" s="876"/>
      <c r="BAN11" s="876"/>
      <c r="BAO11" s="876"/>
      <c r="BAP11" s="875"/>
      <c r="BAQ11" s="876"/>
      <c r="BAR11" s="876"/>
      <c r="BAS11" s="876"/>
      <c r="BAT11" s="876"/>
      <c r="BAU11" s="876"/>
      <c r="BAV11" s="876"/>
      <c r="BAW11" s="875"/>
      <c r="BAX11" s="876"/>
      <c r="BAY11" s="876"/>
      <c r="BAZ11" s="876"/>
      <c r="BBA11" s="876"/>
      <c r="BBB11" s="876"/>
      <c r="BBC11" s="876"/>
      <c r="BBD11" s="875"/>
      <c r="BBE11" s="876"/>
      <c r="BBF11" s="876"/>
      <c r="BBG11" s="876"/>
      <c r="BBH11" s="876"/>
      <c r="BBI11" s="876"/>
      <c r="BBJ11" s="876"/>
      <c r="BBK11" s="875"/>
      <c r="BBL11" s="876"/>
      <c r="BBM11" s="876"/>
      <c r="BBN11" s="876"/>
      <c r="BBO11" s="876"/>
      <c r="BBP11" s="876"/>
      <c r="BBQ11" s="876"/>
      <c r="BBR11" s="875"/>
      <c r="BBS11" s="876"/>
      <c r="BBT11" s="876"/>
      <c r="BBU11" s="876"/>
      <c r="BBV11" s="876"/>
      <c r="BBW11" s="876"/>
      <c r="BBX11" s="876"/>
      <c r="BBY11" s="875"/>
      <c r="BBZ11" s="876"/>
      <c r="BCA11" s="876"/>
      <c r="BCB11" s="876"/>
      <c r="BCC11" s="876"/>
      <c r="BCD11" s="876"/>
      <c r="BCE11" s="876"/>
      <c r="BCF11" s="875"/>
      <c r="BCG11" s="876"/>
      <c r="BCH11" s="876"/>
      <c r="BCI11" s="876"/>
      <c r="BCJ11" s="876"/>
      <c r="BCK11" s="876"/>
      <c r="BCL11" s="876"/>
      <c r="BCM11" s="875"/>
      <c r="BCN11" s="876"/>
      <c r="BCO11" s="876"/>
      <c r="BCP11" s="876"/>
      <c r="BCQ11" s="876"/>
      <c r="BCR11" s="876"/>
      <c r="BCS11" s="876"/>
      <c r="BCT11" s="875"/>
      <c r="BCU11" s="876"/>
      <c r="BCV11" s="876"/>
      <c r="BCW11" s="876"/>
      <c r="BCX11" s="876"/>
      <c r="BCY11" s="876"/>
      <c r="BCZ11" s="876"/>
      <c r="BDA11" s="875"/>
      <c r="BDB11" s="876"/>
      <c r="BDC11" s="876"/>
      <c r="BDD11" s="876"/>
      <c r="BDE11" s="876"/>
      <c r="BDF11" s="876"/>
      <c r="BDG11" s="876"/>
      <c r="BDH11" s="875"/>
      <c r="BDI11" s="876"/>
      <c r="BDJ11" s="876"/>
      <c r="BDK11" s="876"/>
      <c r="BDL11" s="876"/>
      <c r="BDM11" s="876"/>
      <c r="BDN11" s="876"/>
      <c r="BDO11" s="875"/>
      <c r="BDP11" s="876"/>
      <c r="BDQ11" s="876"/>
      <c r="BDR11" s="876"/>
      <c r="BDS11" s="876"/>
      <c r="BDT11" s="876"/>
      <c r="BDU11" s="876"/>
      <c r="BDV11" s="875"/>
      <c r="BDW11" s="876"/>
      <c r="BDX11" s="876"/>
      <c r="BDY11" s="876"/>
      <c r="BDZ11" s="876"/>
      <c r="BEA11" s="876"/>
      <c r="BEB11" s="876"/>
      <c r="BEC11" s="875"/>
      <c r="BED11" s="876"/>
      <c r="BEE11" s="876"/>
      <c r="BEF11" s="876"/>
      <c r="BEG11" s="876"/>
      <c r="BEH11" s="876"/>
      <c r="BEI11" s="876"/>
      <c r="BEJ11" s="875"/>
      <c r="BEK11" s="876"/>
      <c r="BEL11" s="876"/>
      <c r="BEM11" s="876"/>
      <c r="BEN11" s="876"/>
      <c r="BEO11" s="876"/>
      <c r="BEP11" s="876"/>
      <c r="BEQ11" s="875"/>
      <c r="BER11" s="876"/>
      <c r="BES11" s="876"/>
      <c r="BET11" s="876"/>
      <c r="BEU11" s="876"/>
      <c r="BEV11" s="876"/>
      <c r="BEW11" s="876"/>
      <c r="BEX11" s="875"/>
      <c r="BEY11" s="876"/>
      <c r="BEZ11" s="876"/>
      <c r="BFA11" s="876"/>
      <c r="BFB11" s="876"/>
      <c r="BFC11" s="876"/>
      <c r="BFD11" s="876"/>
      <c r="BFE11" s="875"/>
      <c r="BFF11" s="876"/>
      <c r="BFG11" s="876"/>
      <c r="BFH11" s="876"/>
      <c r="BFI11" s="876"/>
      <c r="BFJ11" s="876"/>
      <c r="BFK11" s="876"/>
      <c r="BFL11" s="875"/>
      <c r="BFM11" s="876"/>
      <c r="BFN11" s="876"/>
      <c r="BFO11" s="876"/>
      <c r="BFP11" s="876"/>
      <c r="BFQ11" s="876"/>
      <c r="BFR11" s="876"/>
      <c r="BFS11" s="875"/>
      <c r="BFT11" s="876"/>
      <c r="BFU11" s="876"/>
      <c r="BFV11" s="876"/>
      <c r="BFW11" s="876"/>
      <c r="BFX11" s="876"/>
      <c r="BFY11" s="876"/>
      <c r="BFZ11" s="875"/>
      <c r="BGA11" s="876"/>
      <c r="BGB11" s="876"/>
      <c r="BGC11" s="876"/>
      <c r="BGD11" s="876"/>
      <c r="BGE11" s="876"/>
      <c r="BGF11" s="876"/>
      <c r="BGG11" s="875"/>
      <c r="BGH11" s="876"/>
      <c r="BGI11" s="876"/>
      <c r="BGJ11" s="876"/>
      <c r="BGK11" s="876"/>
      <c r="BGL11" s="876"/>
      <c r="BGM11" s="876"/>
      <c r="BGN11" s="875"/>
      <c r="BGO11" s="876"/>
      <c r="BGP11" s="876"/>
      <c r="BGQ11" s="876"/>
      <c r="BGR11" s="876"/>
      <c r="BGS11" s="876"/>
      <c r="BGT11" s="876"/>
      <c r="BGU11" s="875"/>
      <c r="BGV11" s="876"/>
      <c r="BGW11" s="876"/>
      <c r="BGX11" s="876"/>
      <c r="BGY11" s="876"/>
      <c r="BGZ11" s="876"/>
      <c r="BHA11" s="876"/>
      <c r="BHB11" s="875"/>
      <c r="BHC11" s="876"/>
      <c r="BHD11" s="876"/>
      <c r="BHE11" s="876"/>
      <c r="BHF11" s="876"/>
      <c r="BHG11" s="876"/>
      <c r="BHH11" s="876"/>
      <c r="BHI11" s="875"/>
      <c r="BHJ11" s="876"/>
      <c r="BHK11" s="876"/>
      <c r="BHL11" s="876"/>
      <c r="BHM11" s="876"/>
      <c r="BHN11" s="876"/>
      <c r="BHO11" s="876"/>
      <c r="BHP11" s="875"/>
      <c r="BHQ11" s="876"/>
      <c r="BHR11" s="876"/>
      <c r="BHS11" s="876"/>
      <c r="BHT11" s="876"/>
      <c r="BHU11" s="876"/>
      <c r="BHV11" s="876"/>
      <c r="BHW11" s="875"/>
      <c r="BHX11" s="876"/>
      <c r="BHY11" s="876"/>
      <c r="BHZ11" s="876"/>
      <c r="BIA11" s="876"/>
      <c r="BIB11" s="876"/>
      <c r="BIC11" s="876"/>
      <c r="BID11" s="875"/>
      <c r="BIE11" s="876"/>
      <c r="BIF11" s="876"/>
      <c r="BIG11" s="876"/>
      <c r="BIH11" s="876"/>
      <c r="BII11" s="876"/>
      <c r="BIJ11" s="876"/>
      <c r="BIK11" s="875"/>
      <c r="BIL11" s="876"/>
      <c r="BIM11" s="876"/>
      <c r="BIN11" s="876"/>
      <c r="BIO11" s="876"/>
      <c r="BIP11" s="876"/>
      <c r="BIQ11" s="876"/>
      <c r="BIR11" s="875"/>
      <c r="BIS11" s="876"/>
      <c r="BIT11" s="876"/>
      <c r="BIU11" s="876"/>
      <c r="BIV11" s="876"/>
      <c r="BIW11" s="876"/>
      <c r="BIX11" s="876"/>
      <c r="BIY11" s="875"/>
      <c r="BIZ11" s="876"/>
      <c r="BJA11" s="876"/>
      <c r="BJB11" s="876"/>
      <c r="BJC11" s="876"/>
      <c r="BJD11" s="876"/>
      <c r="BJE11" s="876"/>
      <c r="BJF11" s="875"/>
      <c r="BJG11" s="876"/>
      <c r="BJH11" s="876"/>
      <c r="BJI11" s="876"/>
      <c r="BJJ11" s="876"/>
      <c r="BJK11" s="876"/>
      <c r="BJL11" s="876"/>
      <c r="BJM11" s="875"/>
      <c r="BJN11" s="876"/>
      <c r="BJO11" s="876"/>
      <c r="BJP11" s="876"/>
      <c r="BJQ11" s="876"/>
      <c r="BJR11" s="876"/>
      <c r="BJS11" s="876"/>
      <c r="BJT11" s="875"/>
      <c r="BJU11" s="876"/>
      <c r="BJV11" s="876"/>
      <c r="BJW11" s="876"/>
      <c r="BJX11" s="876"/>
      <c r="BJY11" s="876"/>
      <c r="BJZ11" s="876"/>
      <c r="BKA11" s="875"/>
      <c r="BKB11" s="876"/>
      <c r="BKC11" s="876"/>
      <c r="BKD11" s="876"/>
      <c r="BKE11" s="876"/>
      <c r="BKF11" s="876"/>
      <c r="BKG11" s="876"/>
      <c r="BKH11" s="875"/>
      <c r="BKI11" s="876"/>
      <c r="BKJ11" s="876"/>
      <c r="BKK11" s="876"/>
      <c r="BKL11" s="876"/>
      <c r="BKM11" s="876"/>
      <c r="BKN11" s="876"/>
      <c r="BKO11" s="875"/>
      <c r="BKP11" s="876"/>
      <c r="BKQ11" s="876"/>
      <c r="BKR11" s="876"/>
      <c r="BKS11" s="876"/>
      <c r="BKT11" s="876"/>
      <c r="BKU11" s="876"/>
      <c r="BKV11" s="875"/>
      <c r="BKW11" s="876"/>
      <c r="BKX11" s="876"/>
      <c r="BKY11" s="876"/>
      <c r="BKZ11" s="876"/>
      <c r="BLA11" s="876"/>
      <c r="BLB11" s="876"/>
      <c r="BLC11" s="875"/>
      <c r="BLD11" s="876"/>
      <c r="BLE11" s="876"/>
      <c r="BLF11" s="876"/>
      <c r="BLG11" s="876"/>
      <c r="BLH11" s="876"/>
      <c r="BLI11" s="876"/>
      <c r="BLJ11" s="875"/>
      <c r="BLK11" s="876"/>
      <c r="BLL11" s="876"/>
      <c r="BLM11" s="876"/>
      <c r="BLN11" s="876"/>
      <c r="BLO11" s="876"/>
      <c r="BLP11" s="876"/>
      <c r="BLQ11" s="875"/>
      <c r="BLR11" s="876"/>
      <c r="BLS11" s="876"/>
      <c r="BLT11" s="876"/>
      <c r="BLU11" s="876"/>
      <c r="BLV11" s="876"/>
      <c r="BLW11" s="876"/>
      <c r="BLX11" s="875"/>
      <c r="BLY11" s="876"/>
      <c r="BLZ11" s="876"/>
      <c r="BMA11" s="876"/>
      <c r="BMB11" s="876"/>
      <c r="BMC11" s="876"/>
      <c r="BMD11" s="876"/>
      <c r="BME11" s="875"/>
      <c r="BMF11" s="876"/>
      <c r="BMG11" s="876"/>
      <c r="BMH11" s="876"/>
      <c r="BMI11" s="876"/>
      <c r="BMJ11" s="876"/>
      <c r="BMK11" s="876"/>
      <c r="BML11" s="875"/>
      <c r="BMM11" s="876"/>
      <c r="BMN11" s="876"/>
      <c r="BMO11" s="876"/>
      <c r="BMP11" s="876"/>
      <c r="BMQ11" s="876"/>
      <c r="BMR11" s="876"/>
      <c r="BMS11" s="875"/>
      <c r="BMT11" s="876"/>
      <c r="BMU11" s="876"/>
      <c r="BMV11" s="876"/>
      <c r="BMW11" s="876"/>
      <c r="BMX11" s="876"/>
      <c r="BMY11" s="876"/>
      <c r="BMZ11" s="875"/>
      <c r="BNA11" s="876"/>
      <c r="BNB11" s="876"/>
      <c r="BNC11" s="876"/>
      <c r="BND11" s="876"/>
      <c r="BNE11" s="876"/>
      <c r="BNF11" s="876"/>
      <c r="BNG11" s="875"/>
      <c r="BNH11" s="876"/>
      <c r="BNI11" s="876"/>
      <c r="BNJ11" s="876"/>
      <c r="BNK11" s="876"/>
      <c r="BNL11" s="876"/>
      <c r="BNM11" s="876"/>
      <c r="BNN11" s="875"/>
      <c r="BNO11" s="876"/>
      <c r="BNP11" s="876"/>
      <c r="BNQ11" s="876"/>
      <c r="BNR11" s="876"/>
      <c r="BNS11" s="876"/>
      <c r="BNT11" s="876"/>
      <c r="BNU11" s="875"/>
      <c r="BNV11" s="876"/>
      <c r="BNW11" s="876"/>
      <c r="BNX11" s="876"/>
      <c r="BNY11" s="876"/>
      <c r="BNZ11" s="876"/>
      <c r="BOA11" s="876"/>
      <c r="BOB11" s="875"/>
      <c r="BOC11" s="876"/>
      <c r="BOD11" s="876"/>
      <c r="BOE11" s="876"/>
      <c r="BOF11" s="876"/>
      <c r="BOG11" s="876"/>
      <c r="BOH11" s="876"/>
      <c r="BOI11" s="875"/>
      <c r="BOJ11" s="876"/>
      <c r="BOK11" s="876"/>
      <c r="BOL11" s="876"/>
      <c r="BOM11" s="876"/>
      <c r="BON11" s="876"/>
      <c r="BOO11" s="876"/>
      <c r="BOP11" s="875"/>
      <c r="BOQ11" s="876"/>
      <c r="BOR11" s="876"/>
      <c r="BOS11" s="876"/>
      <c r="BOT11" s="876"/>
      <c r="BOU11" s="876"/>
      <c r="BOV11" s="876"/>
      <c r="BOW11" s="875"/>
      <c r="BOX11" s="876"/>
      <c r="BOY11" s="876"/>
      <c r="BOZ11" s="876"/>
      <c r="BPA11" s="876"/>
      <c r="BPB11" s="876"/>
      <c r="BPC11" s="876"/>
      <c r="BPD11" s="875"/>
      <c r="BPE11" s="876"/>
      <c r="BPF11" s="876"/>
      <c r="BPG11" s="876"/>
      <c r="BPH11" s="876"/>
      <c r="BPI11" s="876"/>
      <c r="BPJ11" s="876"/>
      <c r="BPK11" s="875"/>
      <c r="BPL11" s="876"/>
      <c r="BPM11" s="876"/>
      <c r="BPN11" s="876"/>
      <c r="BPO11" s="876"/>
      <c r="BPP11" s="876"/>
      <c r="BPQ11" s="876"/>
      <c r="BPR11" s="875"/>
      <c r="BPS11" s="876"/>
      <c r="BPT11" s="876"/>
      <c r="BPU11" s="876"/>
      <c r="BPV11" s="876"/>
      <c r="BPW11" s="876"/>
      <c r="BPX11" s="876"/>
      <c r="BPY11" s="875"/>
      <c r="BPZ11" s="876"/>
      <c r="BQA11" s="876"/>
      <c r="BQB11" s="876"/>
      <c r="BQC11" s="876"/>
      <c r="BQD11" s="876"/>
      <c r="BQE11" s="876"/>
      <c r="BQF11" s="875"/>
      <c r="BQG11" s="876"/>
      <c r="BQH11" s="876"/>
      <c r="BQI11" s="876"/>
      <c r="BQJ11" s="876"/>
      <c r="BQK11" s="876"/>
      <c r="BQL11" s="876"/>
      <c r="BQM11" s="875"/>
      <c r="BQN11" s="876"/>
      <c r="BQO11" s="876"/>
      <c r="BQP11" s="876"/>
      <c r="BQQ11" s="876"/>
      <c r="BQR11" s="876"/>
      <c r="BQS11" s="876"/>
      <c r="BQT11" s="875"/>
      <c r="BQU11" s="876"/>
      <c r="BQV11" s="876"/>
      <c r="BQW11" s="876"/>
      <c r="BQX11" s="876"/>
      <c r="BQY11" s="876"/>
      <c r="BQZ11" s="876"/>
      <c r="BRA11" s="875"/>
      <c r="BRB11" s="876"/>
      <c r="BRC11" s="876"/>
      <c r="BRD11" s="876"/>
      <c r="BRE11" s="876"/>
      <c r="BRF11" s="876"/>
      <c r="BRG11" s="876"/>
      <c r="BRH11" s="875"/>
      <c r="BRI11" s="876"/>
      <c r="BRJ11" s="876"/>
      <c r="BRK11" s="876"/>
      <c r="BRL11" s="876"/>
      <c r="BRM11" s="876"/>
      <c r="BRN11" s="876"/>
      <c r="BRO11" s="875"/>
      <c r="BRP11" s="876"/>
      <c r="BRQ11" s="876"/>
      <c r="BRR11" s="876"/>
      <c r="BRS11" s="876"/>
      <c r="BRT11" s="876"/>
      <c r="BRU11" s="876"/>
      <c r="BRV11" s="875"/>
      <c r="BRW11" s="876"/>
      <c r="BRX11" s="876"/>
      <c r="BRY11" s="876"/>
      <c r="BRZ11" s="876"/>
      <c r="BSA11" s="876"/>
      <c r="BSB11" s="876"/>
      <c r="BSC11" s="875"/>
      <c r="BSD11" s="876"/>
      <c r="BSE11" s="876"/>
      <c r="BSF11" s="876"/>
      <c r="BSG11" s="876"/>
      <c r="BSH11" s="876"/>
      <c r="BSI11" s="876"/>
      <c r="BSJ11" s="875"/>
      <c r="BSK11" s="876"/>
      <c r="BSL11" s="876"/>
      <c r="BSM11" s="876"/>
      <c r="BSN11" s="876"/>
      <c r="BSO11" s="876"/>
      <c r="BSP11" s="876"/>
      <c r="BSQ11" s="875"/>
      <c r="BSR11" s="876"/>
      <c r="BSS11" s="876"/>
      <c r="BST11" s="876"/>
      <c r="BSU11" s="876"/>
      <c r="BSV11" s="876"/>
      <c r="BSW11" s="876"/>
      <c r="BSX11" s="875"/>
      <c r="BSY11" s="876"/>
      <c r="BSZ11" s="876"/>
      <c r="BTA11" s="876"/>
      <c r="BTB11" s="876"/>
      <c r="BTC11" s="876"/>
      <c r="BTD11" s="876"/>
      <c r="BTE11" s="875"/>
      <c r="BTF11" s="876"/>
      <c r="BTG11" s="876"/>
      <c r="BTH11" s="876"/>
      <c r="BTI11" s="876"/>
      <c r="BTJ11" s="876"/>
      <c r="BTK11" s="876"/>
      <c r="BTL11" s="875"/>
      <c r="BTM11" s="876"/>
      <c r="BTN11" s="876"/>
      <c r="BTO11" s="876"/>
      <c r="BTP11" s="876"/>
      <c r="BTQ11" s="876"/>
      <c r="BTR11" s="876"/>
      <c r="BTS11" s="875"/>
      <c r="BTT11" s="876"/>
      <c r="BTU11" s="876"/>
      <c r="BTV11" s="876"/>
      <c r="BTW11" s="876"/>
      <c r="BTX11" s="876"/>
      <c r="BTY11" s="876"/>
      <c r="BTZ11" s="875"/>
      <c r="BUA11" s="876"/>
      <c r="BUB11" s="876"/>
      <c r="BUC11" s="876"/>
      <c r="BUD11" s="876"/>
      <c r="BUE11" s="876"/>
      <c r="BUF11" s="876"/>
      <c r="BUG11" s="875"/>
      <c r="BUH11" s="876"/>
      <c r="BUI11" s="876"/>
      <c r="BUJ11" s="876"/>
      <c r="BUK11" s="876"/>
      <c r="BUL11" s="876"/>
      <c r="BUM11" s="876"/>
      <c r="BUN11" s="875"/>
      <c r="BUO11" s="876"/>
      <c r="BUP11" s="876"/>
      <c r="BUQ11" s="876"/>
      <c r="BUR11" s="876"/>
      <c r="BUS11" s="876"/>
      <c r="BUT11" s="876"/>
      <c r="BUU11" s="875"/>
      <c r="BUV11" s="876"/>
      <c r="BUW11" s="876"/>
      <c r="BUX11" s="876"/>
      <c r="BUY11" s="876"/>
      <c r="BUZ11" s="876"/>
      <c r="BVA11" s="876"/>
      <c r="BVB11" s="875"/>
      <c r="BVC11" s="876"/>
      <c r="BVD11" s="876"/>
      <c r="BVE11" s="876"/>
      <c r="BVF11" s="876"/>
      <c r="BVG11" s="876"/>
      <c r="BVH11" s="876"/>
      <c r="BVI11" s="875"/>
      <c r="BVJ11" s="876"/>
      <c r="BVK11" s="876"/>
      <c r="BVL11" s="876"/>
      <c r="BVM11" s="876"/>
      <c r="BVN11" s="876"/>
      <c r="BVO11" s="876"/>
      <c r="BVP11" s="875"/>
      <c r="BVQ11" s="876"/>
      <c r="BVR11" s="876"/>
      <c r="BVS11" s="876"/>
      <c r="BVT11" s="876"/>
      <c r="BVU11" s="876"/>
      <c r="BVV11" s="876"/>
      <c r="BVW11" s="875"/>
      <c r="BVX11" s="876"/>
      <c r="BVY11" s="876"/>
      <c r="BVZ11" s="876"/>
      <c r="BWA11" s="876"/>
      <c r="BWB11" s="876"/>
      <c r="BWC11" s="876"/>
      <c r="BWD11" s="875"/>
      <c r="BWE11" s="876"/>
      <c r="BWF11" s="876"/>
      <c r="BWG11" s="876"/>
      <c r="BWH11" s="876"/>
      <c r="BWI11" s="876"/>
      <c r="BWJ11" s="876"/>
      <c r="BWK11" s="875"/>
      <c r="BWL11" s="876"/>
      <c r="BWM11" s="876"/>
      <c r="BWN11" s="876"/>
      <c r="BWO11" s="876"/>
      <c r="BWP11" s="876"/>
      <c r="BWQ11" s="876"/>
      <c r="BWR11" s="875"/>
      <c r="BWS11" s="876"/>
      <c r="BWT11" s="876"/>
      <c r="BWU11" s="876"/>
      <c r="BWV11" s="876"/>
      <c r="BWW11" s="876"/>
      <c r="BWX11" s="876"/>
      <c r="BWY11" s="875"/>
      <c r="BWZ11" s="876"/>
      <c r="BXA11" s="876"/>
      <c r="BXB11" s="876"/>
      <c r="BXC11" s="876"/>
      <c r="BXD11" s="876"/>
      <c r="BXE11" s="876"/>
      <c r="BXF11" s="875"/>
      <c r="BXG11" s="876"/>
      <c r="BXH11" s="876"/>
      <c r="BXI11" s="876"/>
      <c r="BXJ11" s="876"/>
      <c r="BXK11" s="876"/>
      <c r="BXL11" s="876"/>
      <c r="BXM11" s="875"/>
      <c r="BXN11" s="876"/>
      <c r="BXO11" s="876"/>
      <c r="BXP11" s="876"/>
      <c r="BXQ11" s="876"/>
      <c r="BXR11" s="876"/>
      <c r="BXS11" s="876"/>
      <c r="BXT11" s="875"/>
      <c r="BXU11" s="876"/>
      <c r="BXV11" s="876"/>
      <c r="BXW11" s="876"/>
      <c r="BXX11" s="876"/>
      <c r="BXY11" s="876"/>
      <c r="BXZ11" s="876"/>
      <c r="BYA11" s="875"/>
      <c r="BYB11" s="876"/>
      <c r="BYC11" s="876"/>
      <c r="BYD11" s="876"/>
      <c r="BYE11" s="876"/>
      <c r="BYF11" s="876"/>
      <c r="BYG11" s="876"/>
      <c r="BYH11" s="875"/>
      <c r="BYI11" s="876"/>
      <c r="BYJ11" s="876"/>
      <c r="BYK11" s="876"/>
      <c r="BYL11" s="876"/>
      <c r="BYM11" s="876"/>
      <c r="BYN11" s="876"/>
      <c r="BYO11" s="875"/>
      <c r="BYP11" s="876"/>
      <c r="BYQ11" s="876"/>
      <c r="BYR11" s="876"/>
      <c r="BYS11" s="876"/>
      <c r="BYT11" s="876"/>
      <c r="BYU11" s="876"/>
      <c r="BYV11" s="875"/>
      <c r="BYW11" s="876"/>
      <c r="BYX11" s="876"/>
      <c r="BYY11" s="876"/>
      <c r="BYZ11" s="876"/>
      <c r="BZA11" s="876"/>
      <c r="BZB11" s="876"/>
      <c r="BZC11" s="875"/>
      <c r="BZD11" s="876"/>
      <c r="BZE11" s="876"/>
      <c r="BZF11" s="876"/>
      <c r="BZG11" s="876"/>
      <c r="BZH11" s="876"/>
      <c r="BZI11" s="876"/>
      <c r="BZJ11" s="875"/>
      <c r="BZK11" s="876"/>
      <c r="BZL11" s="876"/>
      <c r="BZM11" s="876"/>
      <c r="BZN11" s="876"/>
      <c r="BZO11" s="876"/>
      <c r="BZP11" s="876"/>
      <c r="BZQ11" s="875"/>
      <c r="BZR11" s="876"/>
      <c r="BZS11" s="876"/>
      <c r="BZT11" s="876"/>
      <c r="BZU11" s="876"/>
      <c r="BZV11" s="876"/>
      <c r="BZW11" s="876"/>
      <c r="BZX11" s="875"/>
      <c r="BZY11" s="876"/>
      <c r="BZZ11" s="876"/>
      <c r="CAA11" s="876"/>
      <c r="CAB11" s="876"/>
      <c r="CAC11" s="876"/>
      <c r="CAD11" s="876"/>
      <c r="CAE11" s="875"/>
      <c r="CAF11" s="876"/>
      <c r="CAG11" s="876"/>
      <c r="CAH11" s="876"/>
      <c r="CAI11" s="876"/>
      <c r="CAJ11" s="876"/>
      <c r="CAK11" s="876"/>
      <c r="CAL11" s="875"/>
      <c r="CAM11" s="876"/>
      <c r="CAN11" s="876"/>
      <c r="CAO11" s="876"/>
      <c r="CAP11" s="876"/>
      <c r="CAQ11" s="876"/>
      <c r="CAR11" s="876"/>
      <c r="CAS11" s="875"/>
      <c r="CAT11" s="876"/>
      <c r="CAU11" s="876"/>
      <c r="CAV11" s="876"/>
      <c r="CAW11" s="876"/>
      <c r="CAX11" s="876"/>
      <c r="CAY11" s="876"/>
      <c r="CAZ11" s="875"/>
      <c r="CBA11" s="876"/>
      <c r="CBB11" s="876"/>
      <c r="CBC11" s="876"/>
      <c r="CBD11" s="876"/>
      <c r="CBE11" s="876"/>
      <c r="CBF11" s="876"/>
      <c r="CBG11" s="875"/>
      <c r="CBH11" s="876"/>
      <c r="CBI11" s="876"/>
      <c r="CBJ11" s="876"/>
      <c r="CBK11" s="876"/>
      <c r="CBL11" s="876"/>
      <c r="CBM11" s="876"/>
      <c r="CBN11" s="875"/>
      <c r="CBO11" s="876"/>
      <c r="CBP11" s="876"/>
      <c r="CBQ11" s="876"/>
      <c r="CBR11" s="876"/>
      <c r="CBS11" s="876"/>
      <c r="CBT11" s="876"/>
      <c r="CBU11" s="875"/>
      <c r="CBV11" s="876"/>
      <c r="CBW11" s="876"/>
      <c r="CBX11" s="876"/>
      <c r="CBY11" s="876"/>
      <c r="CBZ11" s="876"/>
      <c r="CCA11" s="876"/>
      <c r="CCB11" s="875"/>
      <c r="CCC11" s="876"/>
      <c r="CCD11" s="876"/>
      <c r="CCE11" s="876"/>
      <c r="CCF11" s="876"/>
      <c r="CCG11" s="876"/>
      <c r="CCH11" s="876"/>
      <c r="CCI11" s="875"/>
      <c r="CCJ11" s="876"/>
      <c r="CCK11" s="876"/>
      <c r="CCL11" s="876"/>
      <c r="CCM11" s="876"/>
      <c r="CCN11" s="876"/>
      <c r="CCO11" s="876"/>
      <c r="CCP11" s="875"/>
      <c r="CCQ11" s="876"/>
      <c r="CCR11" s="876"/>
      <c r="CCS11" s="876"/>
      <c r="CCT11" s="876"/>
      <c r="CCU11" s="876"/>
      <c r="CCV11" s="876"/>
      <c r="CCW11" s="875"/>
      <c r="CCX11" s="876"/>
      <c r="CCY11" s="876"/>
      <c r="CCZ11" s="876"/>
      <c r="CDA11" s="876"/>
      <c r="CDB11" s="876"/>
      <c r="CDC11" s="876"/>
      <c r="CDD11" s="875"/>
      <c r="CDE11" s="876"/>
      <c r="CDF11" s="876"/>
      <c r="CDG11" s="876"/>
      <c r="CDH11" s="876"/>
      <c r="CDI11" s="876"/>
      <c r="CDJ11" s="876"/>
      <c r="CDK11" s="875"/>
      <c r="CDL11" s="876"/>
      <c r="CDM11" s="876"/>
      <c r="CDN11" s="876"/>
      <c r="CDO11" s="876"/>
      <c r="CDP11" s="876"/>
      <c r="CDQ11" s="876"/>
      <c r="CDR11" s="875"/>
      <c r="CDS11" s="876"/>
      <c r="CDT11" s="876"/>
      <c r="CDU11" s="876"/>
      <c r="CDV11" s="876"/>
      <c r="CDW11" s="876"/>
      <c r="CDX11" s="876"/>
      <c r="CDY11" s="875"/>
      <c r="CDZ11" s="876"/>
      <c r="CEA11" s="876"/>
      <c r="CEB11" s="876"/>
      <c r="CEC11" s="876"/>
      <c r="CED11" s="876"/>
      <c r="CEE11" s="876"/>
      <c r="CEF11" s="875"/>
      <c r="CEG11" s="876"/>
      <c r="CEH11" s="876"/>
      <c r="CEI11" s="876"/>
      <c r="CEJ11" s="876"/>
      <c r="CEK11" s="876"/>
      <c r="CEL11" s="876"/>
      <c r="CEM11" s="875"/>
      <c r="CEN11" s="876"/>
      <c r="CEO11" s="876"/>
      <c r="CEP11" s="876"/>
      <c r="CEQ11" s="876"/>
      <c r="CER11" s="876"/>
      <c r="CES11" s="876"/>
      <c r="CET11" s="875"/>
      <c r="CEU11" s="876"/>
      <c r="CEV11" s="876"/>
      <c r="CEW11" s="876"/>
      <c r="CEX11" s="876"/>
      <c r="CEY11" s="876"/>
      <c r="CEZ11" s="876"/>
      <c r="CFA11" s="875"/>
      <c r="CFB11" s="876"/>
      <c r="CFC11" s="876"/>
      <c r="CFD11" s="876"/>
      <c r="CFE11" s="876"/>
      <c r="CFF11" s="876"/>
      <c r="CFG11" s="876"/>
      <c r="CFH11" s="875"/>
      <c r="CFI11" s="876"/>
      <c r="CFJ11" s="876"/>
      <c r="CFK11" s="876"/>
      <c r="CFL11" s="876"/>
      <c r="CFM11" s="876"/>
      <c r="CFN11" s="876"/>
      <c r="CFO11" s="875"/>
      <c r="CFP11" s="876"/>
      <c r="CFQ11" s="876"/>
      <c r="CFR11" s="876"/>
      <c r="CFS11" s="876"/>
      <c r="CFT11" s="876"/>
      <c r="CFU11" s="876"/>
      <c r="CFV11" s="875"/>
      <c r="CFW11" s="876"/>
      <c r="CFX11" s="876"/>
      <c r="CFY11" s="876"/>
      <c r="CFZ11" s="876"/>
      <c r="CGA11" s="876"/>
      <c r="CGB11" s="876"/>
      <c r="CGC11" s="875"/>
      <c r="CGD11" s="876"/>
      <c r="CGE11" s="876"/>
      <c r="CGF11" s="876"/>
      <c r="CGG11" s="876"/>
      <c r="CGH11" s="876"/>
      <c r="CGI11" s="876"/>
      <c r="CGJ11" s="875"/>
      <c r="CGK11" s="876"/>
      <c r="CGL11" s="876"/>
      <c r="CGM11" s="876"/>
      <c r="CGN11" s="876"/>
      <c r="CGO11" s="876"/>
      <c r="CGP11" s="876"/>
      <c r="CGQ11" s="875"/>
      <c r="CGR11" s="876"/>
      <c r="CGS11" s="876"/>
      <c r="CGT11" s="876"/>
      <c r="CGU11" s="876"/>
      <c r="CGV11" s="876"/>
      <c r="CGW11" s="876"/>
      <c r="CGX11" s="875"/>
      <c r="CGY11" s="876"/>
      <c r="CGZ11" s="876"/>
      <c r="CHA11" s="876"/>
      <c r="CHB11" s="876"/>
      <c r="CHC11" s="876"/>
      <c r="CHD11" s="876"/>
      <c r="CHE11" s="875"/>
      <c r="CHF11" s="876"/>
      <c r="CHG11" s="876"/>
      <c r="CHH11" s="876"/>
      <c r="CHI11" s="876"/>
      <c r="CHJ11" s="876"/>
      <c r="CHK11" s="876"/>
      <c r="CHL11" s="875"/>
      <c r="CHM11" s="876"/>
      <c r="CHN11" s="876"/>
      <c r="CHO11" s="876"/>
      <c r="CHP11" s="876"/>
      <c r="CHQ11" s="876"/>
      <c r="CHR11" s="876"/>
      <c r="CHS11" s="875"/>
      <c r="CHT11" s="876"/>
      <c r="CHU11" s="876"/>
      <c r="CHV11" s="876"/>
      <c r="CHW11" s="876"/>
      <c r="CHX11" s="876"/>
      <c r="CHY11" s="876"/>
      <c r="CHZ11" s="875"/>
      <c r="CIA11" s="876"/>
      <c r="CIB11" s="876"/>
      <c r="CIC11" s="876"/>
      <c r="CID11" s="876"/>
      <c r="CIE11" s="876"/>
      <c r="CIF11" s="876"/>
      <c r="CIG11" s="875"/>
      <c r="CIH11" s="876"/>
      <c r="CII11" s="876"/>
      <c r="CIJ11" s="876"/>
      <c r="CIK11" s="876"/>
      <c r="CIL11" s="876"/>
      <c r="CIM11" s="876"/>
      <c r="CIN11" s="875"/>
      <c r="CIO11" s="876"/>
      <c r="CIP11" s="876"/>
      <c r="CIQ11" s="876"/>
      <c r="CIR11" s="876"/>
      <c r="CIS11" s="876"/>
      <c r="CIT11" s="876"/>
      <c r="CIU11" s="875"/>
      <c r="CIV11" s="876"/>
      <c r="CIW11" s="876"/>
      <c r="CIX11" s="876"/>
      <c r="CIY11" s="876"/>
      <c r="CIZ11" s="876"/>
      <c r="CJA11" s="876"/>
      <c r="CJB11" s="875"/>
      <c r="CJC11" s="876"/>
      <c r="CJD11" s="876"/>
      <c r="CJE11" s="876"/>
      <c r="CJF11" s="876"/>
      <c r="CJG11" s="876"/>
      <c r="CJH11" s="876"/>
      <c r="CJI11" s="875"/>
      <c r="CJJ11" s="876"/>
      <c r="CJK11" s="876"/>
      <c r="CJL11" s="876"/>
      <c r="CJM11" s="876"/>
      <c r="CJN11" s="876"/>
      <c r="CJO11" s="876"/>
      <c r="CJP11" s="875"/>
      <c r="CJQ11" s="876"/>
      <c r="CJR11" s="876"/>
      <c r="CJS11" s="876"/>
      <c r="CJT11" s="876"/>
      <c r="CJU11" s="876"/>
      <c r="CJV11" s="876"/>
      <c r="CJW11" s="875"/>
      <c r="CJX11" s="876"/>
      <c r="CJY11" s="876"/>
      <c r="CJZ11" s="876"/>
      <c r="CKA11" s="876"/>
      <c r="CKB11" s="876"/>
      <c r="CKC11" s="876"/>
      <c r="CKD11" s="875"/>
      <c r="CKE11" s="876"/>
      <c r="CKF11" s="876"/>
      <c r="CKG11" s="876"/>
      <c r="CKH11" s="876"/>
      <c r="CKI11" s="876"/>
      <c r="CKJ11" s="876"/>
      <c r="CKK11" s="875"/>
      <c r="CKL11" s="876"/>
      <c r="CKM11" s="876"/>
      <c r="CKN11" s="876"/>
      <c r="CKO11" s="876"/>
      <c r="CKP11" s="876"/>
      <c r="CKQ11" s="876"/>
      <c r="CKR11" s="875"/>
      <c r="CKS11" s="876"/>
      <c r="CKT11" s="876"/>
      <c r="CKU11" s="876"/>
      <c r="CKV11" s="876"/>
      <c r="CKW11" s="876"/>
      <c r="CKX11" s="876"/>
      <c r="CKY11" s="875"/>
      <c r="CKZ11" s="876"/>
      <c r="CLA11" s="876"/>
      <c r="CLB11" s="876"/>
      <c r="CLC11" s="876"/>
      <c r="CLD11" s="876"/>
      <c r="CLE11" s="876"/>
      <c r="CLF11" s="875"/>
      <c r="CLG11" s="876"/>
      <c r="CLH11" s="876"/>
      <c r="CLI11" s="876"/>
      <c r="CLJ11" s="876"/>
      <c r="CLK11" s="876"/>
      <c r="CLL11" s="876"/>
      <c r="CLM11" s="875"/>
      <c r="CLN11" s="876"/>
      <c r="CLO11" s="876"/>
      <c r="CLP11" s="876"/>
      <c r="CLQ11" s="876"/>
      <c r="CLR11" s="876"/>
      <c r="CLS11" s="876"/>
      <c r="CLT11" s="875"/>
      <c r="CLU11" s="876"/>
      <c r="CLV11" s="876"/>
      <c r="CLW11" s="876"/>
      <c r="CLX11" s="876"/>
      <c r="CLY11" s="876"/>
      <c r="CLZ11" s="876"/>
      <c r="CMA11" s="875"/>
      <c r="CMB11" s="876"/>
      <c r="CMC11" s="876"/>
      <c r="CMD11" s="876"/>
      <c r="CME11" s="876"/>
      <c r="CMF11" s="876"/>
      <c r="CMG11" s="876"/>
      <c r="CMH11" s="875"/>
      <c r="CMI11" s="876"/>
      <c r="CMJ11" s="876"/>
      <c r="CMK11" s="876"/>
      <c r="CML11" s="876"/>
      <c r="CMM11" s="876"/>
      <c r="CMN11" s="876"/>
      <c r="CMO11" s="875"/>
      <c r="CMP11" s="876"/>
      <c r="CMQ11" s="876"/>
      <c r="CMR11" s="876"/>
      <c r="CMS11" s="876"/>
      <c r="CMT11" s="876"/>
      <c r="CMU11" s="876"/>
      <c r="CMV11" s="875"/>
      <c r="CMW11" s="876"/>
      <c r="CMX11" s="876"/>
      <c r="CMY11" s="876"/>
      <c r="CMZ11" s="876"/>
      <c r="CNA11" s="876"/>
      <c r="CNB11" s="876"/>
      <c r="CNC11" s="875"/>
      <c r="CND11" s="876"/>
      <c r="CNE11" s="876"/>
      <c r="CNF11" s="876"/>
      <c r="CNG11" s="876"/>
      <c r="CNH11" s="876"/>
      <c r="CNI11" s="876"/>
      <c r="CNJ11" s="875"/>
      <c r="CNK11" s="876"/>
      <c r="CNL11" s="876"/>
      <c r="CNM11" s="876"/>
      <c r="CNN11" s="876"/>
      <c r="CNO11" s="876"/>
      <c r="CNP11" s="876"/>
      <c r="CNQ11" s="875"/>
      <c r="CNR11" s="876"/>
      <c r="CNS11" s="876"/>
      <c r="CNT11" s="876"/>
      <c r="CNU11" s="876"/>
      <c r="CNV11" s="876"/>
      <c r="CNW11" s="876"/>
      <c r="CNX11" s="875"/>
      <c r="CNY11" s="876"/>
      <c r="CNZ11" s="876"/>
      <c r="COA11" s="876"/>
      <c r="COB11" s="876"/>
      <c r="COC11" s="876"/>
      <c r="COD11" s="876"/>
      <c r="COE11" s="875"/>
      <c r="COF11" s="876"/>
      <c r="COG11" s="876"/>
      <c r="COH11" s="876"/>
      <c r="COI11" s="876"/>
      <c r="COJ11" s="876"/>
      <c r="COK11" s="876"/>
      <c r="COL11" s="875"/>
      <c r="COM11" s="876"/>
      <c r="CON11" s="876"/>
      <c r="COO11" s="876"/>
      <c r="COP11" s="876"/>
      <c r="COQ11" s="876"/>
      <c r="COR11" s="876"/>
      <c r="COS11" s="875"/>
      <c r="COT11" s="876"/>
      <c r="COU11" s="876"/>
      <c r="COV11" s="876"/>
      <c r="COW11" s="876"/>
      <c r="COX11" s="876"/>
      <c r="COY11" s="876"/>
      <c r="COZ11" s="875"/>
      <c r="CPA11" s="876"/>
      <c r="CPB11" s="876"/>
      <c r="CPC11" s="876"/>
      <c r="CPD11" s="876"/>
      <c r="CPE11" s="876"/>
      <c r="CPF11" s="876"/>
      <c r="CPG11" s="875"/>
      <c r="CPH11" s="876"/>
      <c r="CPI11" s="876"/>
      <c r="CPJ11" s="876"/>
      <c r="CPK11" s="876"/>
      <c r="CPL11" s="876"/>
      <c r="CPM11" s="876"/>
      <c r="CPN11" s="875"/>
      <c r="CPO11" s="876"/>
      <c r="CPP11" s="876"/>
      <c r="CPQ11" s="876"/>
      <c r="CPR11" s="876"/>
      <c r="CPS11" s="876"/>
      <c r="CPT11" s="876"/>
      <c r="CPU11" s="875"/>
      <c r="CPV11" s="876"/>
      <c r="CPW11" s="876"/>
      <c r="CPX11" s="876"/>
      <c r="CPY11" s="876"/>
      <c r="CPZ11" s="876"/>
      <c r="CQA11" s="876"/>
      <c r="CQB11" s="875"/>
      <c r="CQC11" s="876"/>
      <c r="CQD11" s="876"/>
      <c r="CQE11" s="876"/>
      <c r="CQF11" s="876"/>
      <c r="CQG11" s="876"/>
      <c r="CQH11" s="876"/>
      <c r="CQI11" s="875"/>
      <c r="CQJ11" s="876"/>
      <c r="CQK11" s="876"/>
      <c r="CQL11" s="876"/>
      <c r="CQM11" s="876"/>
      <c r="CQN11" s="876"/>
      <c r="CQO11" s="876"/>
      <c r="CQP11" s="875"/>
      <c r="CQQ11" s="876"/>
      <c r="CQR11" s="876"/>
      <c r="CQS11" s="876"/>
      <c r="CQT11" s="876"/>
      <c r="CQU11" s="876"/>
      <c r="CQV11" s="876"/>
      <c r="CQW11" s="875"/>
      <c r="CQX11" s="876"/>
      <c r="CQY11" s="876"/>
      <c r="CQZ11" s="876"/>
      <c r="CRA11" s="876"/>
      <c r="CRB11" s="876"/>
      <c r="CRC11" s="876"/>
      <c r="CRD11" s="875"/>
      <c r="CRE11" s="876"/>
      <c r="CRF11" s="876"/>
      <c r="CRG11" s="876"/>
      <c r="CRH11" s="876"/>
      <c r="CRI11" s="876"/>
      <c r="CRJ11" s="876"/>
      <c r="CRK11" s="875"/>
      <c r="CRL11" s="876"/>
      <c r="CRM11" s="876"/>
      <c r="CRN11" s="876"/>
      <c r="CRO11" s="876"/>
      <c r="CRP11" s="876"/>
      <c r="CRQ11" s="876"/>
      <c r="CRR11" s="875"/>
      <c r="CRS11" s="876"/>
      <c r="CRT11" s="876"/>
      <c r="CRU11" s="876"/>
      <c r="CRV11" s="876"/>
      <c r="CRW11" s="876"/>
      <c r="CRX11" s="876"/>
      <c r="CRY11" s="875"/>
      <c r="CRZ11" s="876"/>
      <c r="CSA11" s="876"/>
      <c r="CSB11" s="876"/>
      <c r="CSC11" s="876"/>
      <c r="CSD11" s="876"/>
      <c r="CSE11" s="876"/>
      <c r="CSF11" s="875"/>
      <c r="CSG11" s="876"/>
      <c r="CSH11" s="876"/>
      <c r="CSI11" s="876"/>
      <c r="CSJ11" s="876"/>
      <c r="CSK11" s="876"/>
      <c r="CSL11" s="876"/>
      <c r="CSM11" s="875"/>
      <c r="CSN11" s="876"/>
      <c r="CSO11" s="876"/>
      <c r="CSP11" s="876"/>
      <c r="CSQ11" s="876"/>
      <c r="CSR11" s="876"/>
      <c r="CSS11" s="876"/>
      <c r="CST11" s="875"/>
      <c r="CSU11" s="876"/>
      <c r="CSV11" s="876"/>
      <c r="CSW11" s="876"/>
      <c r="CSX11" s="876"/>
      <c r="CSY11" s="876"/>
      <c r="CSZ11" s="876"/>
      <c r="CTA11" s="875"/>
      <c r="CTB11" s="876"/>
      <c r="CTC11" s="876"/>
      <c r="CTD11" s="876"/>
      <c r="CTE11" s="876"/>
      <c r="CTF11" s="876"/>
      <c r="CTG11" s="876"/>
      <c r="CTH11" s="875"/>
      <c r="CTI11" s="876"/>
      <c r="CTJ11" s="876"/>
      <c r="CTK11" s="876"/>
      <c r="CTL11" s="876"/>
      <c r="CTM11" s="876"/>
      <c r="CTN11" s="876"/>
      <c r="CTO11" s="875"/>
      <c r="CTP11" s="876"/>
      <c r="CTQ11" s="876"/>
      <c r="CTR11" s="876"/>
      <c r="CTS11" s="876"/>
      <c r="CTT11" s="876"/>
      <c r="CTU11" s="876"/>
      <c r="CTV11" s="875"/>
      <c r="CTW11" s="876"/>
      <c r="CTX11" s="876"/>
      <c r="CTY11" s="876"/>
      <c r="CTZ11" s="876"/>
      <c r="CUA11" s="876"/>
      <c r="CUB11" s="876"/>
      <c r="CUC11" s="875"/>
      <c r="CUD11" s="876"/>
      <c r="CUE11" s="876"/>
      <c r="CUF11" s="876"/>
      <c r="CUG11" s="876"/>
      <c r="CUH11" s="876"/>
      <c r="CUI11" s="876"/>
      <c r="CUJ11" s="875"/>
      <c r="CUK11" s="876"/>
      <c r="CUL11" s="876"/>
      <c r="CUM11" s="876"/>
      <c r="CUN11" s="876"/>
      <c r="CUO11" s="876"/>
      <c r="CUP11" s="876"/>
      <c r="CUQ11" s="875"/>
      <c r="CUR11" s="876"/>
      <c r="CUS11" s="876"/>
      <c r="CUT11" s="876"/>
      <c r="CUU11" s="876"/>
      <c r="CUV11" s="876"/>
      <c r="CUW11" s="876"/>
      <c r="CUX11" s="875"/>
      <c r="CUY11" s="876"/>
      <c r="CUZ11" s="876"/>
      <c r="CVA11" s="876"/>
      <c r="CVB11" s="876"/>
      <c r="CVC11" s="876"/>
      <c r="CVD11" s="876"/>
      <c r="CVE11" s="875"/>
      <c r="CVF11" s="876"/>
      <c r="CVG11" s="876"/>
      <c r="CVH11" s="876"/>
      <c r="CVI11" s="876"/>
      <c r="CVJ11" s="876"/>
      <c r="CVK11" s="876"/>
      <c r="CVL11" s="875"/>
      <c r="CVM11" s="876"/>
      <c r="CVN11" s="876"/>
      <c r="CVO11" s="876"/>
      <c r="CVP11" s="876"/>
      <c r="CVQ11" s="876"/>
      <c r="CVR11" s="876"/>
      <c r="CVS11" s="875"/>
      <c r="CVT11" s="876"/>
      <c r="CVU11" s="876"/>
      <c r="CVV11" s="876"/>
      <c r="CVW11" s="876"/>
      <c r="CVX11" s="876"/>
      <c r="CVY11" s="876"/>
      <c r="CVZ11" s="875"/>
      <c r="CWA11" s="876"/>
      <c r="CWB11" s="876"/>
      <c r="CWC11" s="876"/>
      <c r="CWD11" s="876"/>
      <c r="CWE11" s="876"/>
      <c r="CWF11" s="876"/>
      <c r="CWG11" s="875"/>
      <c r="CWH11" s="876"/>
      <c r="CWI11" s="876"/>
      <c r="CWJ11" s="876"/>
      <c r="CWK11" s="876"/>
      <c r="CWL11" s="876"/>
      <c r="CWM11" s="876"/>
      <c r="CWN11" s="875"/>
      <c r="CWO11" s="876"/>
      <c r="CWP11" s="876"/>
      <c r="CWQ11" s="876"/>
      <c r="CWR11" s="876"/>
      <c r="CWS11" s="876"/>
      <c r="CWT11" s="876"/>
      <c r="CWU11" s="875"/>
      <c r="CWV11" s="876"/>
      <c r="CWW11" s="876"/>
      <c r="CWX11" s="876"/>
      <c r="CWY11" s="876"/>
      <c r="CWZ11" s="876"/>
      <c r="CXA11" s="876"/>
      <c r="CXB11" s="875"/>
      <c r="CXC11" s="876"/>
      <c r="CXD11" s="876"/>
      <c r="CXE11" s="876"/>
      <c r="CXF11" s="876"/>
      <c r="CXG11" s="876"/>
      <c r="CXH11" s="876"/>
      <c r="CXI11" s="875"/>
      <c r="CXJ11" s="876"/>
      <c r="CXK11" s="876"/>
      <c r="CXL11" s="876"/>
      <c r="CXM11" s="876"/>
      <c r="CXN11" s="876"/>
      <c r="CXO11" s="876"/>
      <c r="CXP11" s="875"/>
      <c r="CXQ11" s="876"/>
      <c r="CXR11" s="876"/>
      <c r="CXS11" s="876"/>
      <c r="CXT11" s="876"/>
      <c r="CXU11" s="876"/>
      <c r="CXV11" s="876"/>
      <c r="CXW11" s="875"/>
      <c r="CXX11" s="876"/>
      <c r="CXY11" s="876"/>
      <c r="CXZ11" s="876"/>
      <c r="CYA11" s="876"/>
      <c r="CYB11" s="876"/>
      <c r="CYC11" s="876"/>
      <c r="CYD11" s="875"/>
      <c r="CYE11" s="876"/>
      <c r="CYF11" s="876"/>
      <c r="CYG11" s="876"/>
      <c r="CYH11" s="876"/>
      <c r="CYI11" s="876"/>
      <c r="CYJ11" s="876"/>
      <c r="CYK11" s="875"/>
      <c r="CYL11" s="876"/>
      <c r="CYM11" s="876"/>
      <c r="CYN11" s="876"/>
      <c r="CYO11" s="876"/>
      <c r="CYP11" s="876"/>
      <c r="CYQ11" s="876"/>
      <c r="CYR11" s="875"/>
      <c r="CYS11" s="876"/>
      <c r="CYT11" s="876"/>
      <c r="CYU11" s="876"/>
      <c r="CYV11" s="876"/>
      <c r="CYW11" s="876"/>
      <c r="CYX11" s="876"/>
      <c r="CYY11" s="875"/>
      <c r="CYZ11" s="876"/>
      <c r="CZA11" s="876"/>
      <c r="CZB11" s="876"/>
      <c r="CZC11" s="876"/>
      <c r="CZD11" s="876"/>
      <c r="CZE11" s="876"/>
      <c r="CZF11" s="875"/>
      <c r="CZG11" s="876"/>
      <c r="CZH11" s="876"/>
      <c r="CZI11" s="876"/>
      <c r="CZJ11" s="876"/>
      <c r="CZK11" s="876"/>
      <c r="CZL11" s="876"/>
      <c r="CZM11" s="875"/>
      <c r="CZN11" s="876"/>
      <c r="CZO11" s="876"/>
      <c r="CZP11" s="876"/>
      <c r="CZQ11" s="876"/>
      <c r="CZR11" s="876"/>
      <c r="CZS11" s="876"/>
      <c r="CZT11" s="875"/>
      <c r="CZU11" s="876"/>
      <c r="CZV11" s="876"/>
      <c r="CZW11" s="876"/>
      <c r="CZX11" s="876"/>
      <c r="CZY11" s="876"/>
      <c r="CZZ11" s="876"/>
      <c r="DAA11" s="875"/>
      <c r="DAB11" s="876"/>
      <c r="DAC11" s="876"/>
      <c r="DAD11" s="876"/>
      <c r="DAE11" s="876"/>
      <c r="DAF11" s="876"/>
      <c r="DAG11" s="876"/>
      <c r="DAH11" s="875"/>
      <c r="DAI11" s="876"/>
      <c r="DAJ11" s="876"/>
      <c r="DAK11" s="876"/>
      <c r="DAL11" s="876"/>
      <c r="DAM11" s="876"/>
      <c r="DAN11" s="876"/>
      <c r="DAO11" s="875"/>
      <c r="DAP11" s="876"/>
      <c r="DAQ11" s="876"/>
      <c r="DAR11" s="876"/>
      <c r="DAS11" s="876"/>
      <c r="DAT11" s="876"/>
      <c r="DAU11" s="876"/>
      <c r="DAV11" s="875"/>
      <c r="DAW11" s="876"/>
      <c r="DAX11" s="876"/>
      <c r="DAY11" s="876"/>
      <c r="DAZ11" s="876"/>
      <c r="DBA11" s="876"/>
      <c r="DBB11" s="876"/>
      <c r="DBC11" s="875"/>
      <c r="DBD11" s="876"/>
      <c r="DBE11" s="876"/>
      <c r="DBF11" s="876"/>
      <c r="DBG11" s="876"/>
      <c r="DBH11" s="876"/>
      <c r="DBI11" s="876"/>
      <c r="DBJ11" s="875"/>
      <c r="DBK11" s="876"/>
      <c r="DBL11" s="876"/>
      <c r="DBM11" s="876"/>
      <c r="DBN11" s="876"/>
      <c r="DBO11" s="876"/>
      <c r="DBP11" s="876"/>
      <c r="DBQ11" s="875"/>
      <c r="DBR11" s="876"/>
      <c r="DBS11" s="876"/>
      <c r="DBT11" s="876"/>
      <c r="DBU11" s="876"/>
      <c r="DBV11" s="876"/>
      <c r="DBW11" s="876"/>
      <c r="DBX11" s="875"/>
      <c r="DBY11" s="876"/>
      <c r="DBZ11" s="876"/>
      <c r="DCA11" s="876"/>
      <c r="DCB11" s="876"/>
      <c r="DCC11" s="876"/>
      <c r="DCD11" s="876"/>
      <c r="DCE11" s="875"/>
      <c r="DCF11" s="876"/>
      <c r="DCG11" s="876"/>
      <c r="DCH11" s="876"/>
      <c r="DCI11" s="876"/>
      <c r="DCJ11" s="876"/>
      <c r="DCK11" s="876"/>
      <c r="DCL11" s="875"/>
      <c r="DCM11" s="876"/>
      <c r="DCN11" s="876"/>
      <c r="DCO11" s="876"/>
      <c r="DCP11" s="876"/>
      <c r="DCQ11" s="876"/>
      <c r="DCR11" s="876"/>
      <c r="DCS11" s="875"/>
      <c r="DCT11" s="876"/>
      <c r="DCU11" s="876"/>
      <c r="DCV11" s="876"/>
      <c r="DCW11" s="876"/>
      <c r="DCX11" s="876"/>
      <c r="DCY11" s="876"/>
      <c r="DCZ11" s="875"/>
      <c r="DDA11" s="876"/>
      <c r="DDB11" s="876"/>
      <c r="DDC11" s="876"/>
      <c r="DDD11" s="876"/>
      <c r="DDE11" s="876"/>
      <c r="DDF11" s="876"/>
      <c r="DDG11" s="875"/>
      <c r="DDH11" s="876"/>
      <c r="DDI11" s="876"/>
      <c r="DDJ11" s="876"/>
      <c r="DDK11" s="876"/>
      <c r="DDL11" s="876"/>
      <c r="DDM11" s="876"/>
      <c r="DDN11" s="875"/>
      <c r="DDO11" s="876"/>
      <c r="DDP11" s="876"/>
      <c r="DDQ11" s="876"/>
      <c r="DDR11" s="876"/>
      <c r="DDS11" s="876"/>
      <c r="DDT11" s="876"/>
      <c r="DDU11" s="875"/>
      <c r="DDV11" s="876"/>
      <c r="DDW11" s="876"/>
      <c r="DDX11" s="876"/>
      <c r="DDY11" s="876"/>
      <c r="DDZ11" s="876"/>
      <c r="DEA11" s="876"/>
      <c r="DEB11" s="875"/>
      <c r="DEC11" s="876"/>
      <c r="DED11" s="876"/>
      <c r="DEE11" s="876"/>
      <c r="DEF11" s="876"/>
      <c r="DEG11" s="876"/>
      <c r="DEH11" s="876"/>
      <c r="DEI11" s="875"/>
      <c r="DEJ11" s="876"/>
      <c r="DEK11" s="876"/>
      <c r="DEL11" s="876"/>
      <c r="DEM11" s="876"/>
      <c r="DEN11" s="876"/>
      <c r="DEO11" s="876"/>
      <c r="DEP11" s="875"/>
      <c r="DEQ11" s="876"/>
      <c r="DER11" s="876"/>
      <c r="DES11" s="876"/>
      <c r="DET11" s="876"/>
      <c r="DEU11" s="876"/>
      <c r="DEV11" s="876"/>
      <c r="DEW11" s="875"/>
      <c r="DEX11" s="876"/>
      <c r="DEY11" s="876"/>
      <c r="DEZ11" s="876"/>
      <c r="DFA11" s="876"/>
      <c r="DFB11" s="876"/>
      <c r="DFC11" s="876"/>
      <c r="DFD11" s="875"/>
      <c r="DFE11" s="876"/>
      <c r="DFF11" s="876"/>
      <c r="DFG11" s="876"/>
      <c r="DFH11" s="876"/>
      <c r="DFI11" s="876"/>
      <c r="DFJ11" s="876"/>
      <c r="DFK11" s="875"/>
      <c r="DFL11" s="876"/>
      <c r="DFM11" s="876"/>
      <c r="DFN11" s="876"/>
      <c r="DFO11" s="876"/>
      <c r="DFP11" s="876"/>
      <c r="DFQ11" s="876"/>
      <c r="DFR11" s="875"/>
      <c r="DFS11" s="876"/>
      <c r="DFT11" s="876"/>
      <c r="DFU11" s="876"/>
      <c r="DFV11" s="876"/>
      <c r="DFW11" s="876"/>
      <c r="DFX11" s="876"/>
      <c r="DFY11" s="875"/>
      <c r="DFZ11" s="876"/>
      <c r="DGA11" s="876"/>
      <c r="DGB11" s="876"/>
      <c r="DGC11" s="876"/>
      <c r="DGD11" s="876"/>
      <c r="DGE11" s="876"/>
      <c r="DGF11" s="875"/>
      <c r="DGG11" s="876"/>
      <c r="DGH11" s="876"/>
      <c r="DGI11" s="876"/>
      <c r="DGJ11" s="876"/>
      <c r="DGK11" s="876"/>
      <c r="DGL11" s="876"/>
      <c r="DGM11" s="875"/>
      <c r="DGN11" s="876"/>
      <c r="DGO11" s="876"/>
      <c r="DGP11" s="876"/>
      <c r="DGQ11" s="876"/>
      <c r="DGR11" s="876"/>
      <c r="DGS11" s="876"/>
      <c r="DGT11" s="875"/>
      <c r="DGU11" s="876"/>
      <c r="DGV11" s="876"/>
      <c r="DGW11" s="876"/>
      <c r="DGX11" s="876"/>
      <c r="DGY11" s="876"/>
      <c r="DGZ11" s="876"/>
      <c r="DHA11" s="875"/>
      <c r="DHB11" s="876"/>
      <c r="DHC11" s="876"/>
      <c r="DHD11" s="876"/>
      <c r="DHE11" s="876"/>
      <c r="DHF11" s="876"/>
      <c r="DHG11" s="876"/>
      <c r="DHH11" s="875"/>
      <c r="DHI11" s="876"/>
      <c r="DHJ11" s="876"/>
      <c r="DHK11" s="876"/>
      <c r="DHL11" s="876"/>
      <c r="DHM11" s="876"/>
      <c r="DHN11" s="876"/>
      <c r="DHO11" s="875"/>
      <c r="DHP11" s="876"/>
      <c r="DHQ11" s="876"/>
      <c r="DHR11" s="876"/>
      <c r="DHS11" s="876"/>
      <c r="DHT11" s="876"/>
      <c r="DHU11" s="876"/>
      <c r="DHV11" s="875"/>
      <c r="DHW11" s="876"/>
      <c r="DHX11" s="876"/>
      <c r="DHY11" s="876"/>
      <c r="DHZ11" s="876"/>
      <c r="DIA11" s="876"/>
      <c r="DIB11" s="876"/>
      <c r="DIC11" s="875"/>
      <c r="DID11" s="876"/>
      <c r="DIE11" s="876"/>
      <c r="DIF11" s="876"/>
      <c r="DIG11" s="876"/>
      <c r="DIH11" s="876"/>
      <c r="DII11" s="876"/>
      <c r="DIJ11" s="875"/>
      <c r="DIK11" s="876"/>
      <c r="DIL11" s="876"/>
      <c r="DIM11" s="876"/>
      <c r="DIN11" s="876"/>
      <c r="DIO11" s="876"/>
      <c r="DIP11" s="876"/>
      <c r="DIQ11" s="875"/>
      <c r="DIR11" s="876"/>
      <c r="DIS11" s="876"/>
      <c r="DIT11" s="876"/>
      <c r="DIU11" s="876"/>
      <c r="DIV11" s="876"/>
      <c r="DIW11" s="876"/>
      <c r="DIX11" s="875"/>
      <c r="DIY11" s="876"/>
      <c r="DIZ11" s="876"/>
      <c r="DJA11" s="876"/>
      <c r="DJB11" s="876"/>
      <c r="DJC11" s="876"/>
      <c r="DJD11" s="876"/>
      <c r="DJE11" s="875"/>
      <c r="DJF11" s="876"/>
      <c r="DJG11" s="876"/>
      <c r="DJH11" s="876"/>
      <c r="DJI11" s="876"/>
      <c r="DJJ11" s="876"/>
      <c r="DJK11" s="876"/>
      <c r="DJL11" s="875"/>
      <c r="DJM11" s="876"/>
      <c r="DJN11" s="876"/>
      <c r="DJO11" s="876"/>
      <c r="DJP11" s="876"/>
      <c r="DJQ11" s="876"/>
      <c r="DJR11" s="876"/>
      <c r="DJS11" s="875"/>
      <c r="DJT11" s="876"/>
      <c r="DJU11" s="876"/>
      <c r="DJV11" s="876"/>
      <c r="DJW11" s="876"/>
      <c r="DJX11" s="876"/>
      <c r="DJY11" s="876"/>
      <c r="DJZ11" s="875"/>
      <c r="DKA11" s="876"/>
      <c r="DKB11" s="876"/>
      <c r="DKC11" s="876"/>
      <c r="DKD11" s="876"/>
      <c r="DKE11" s="876"/>
      <c r="DKF11" s="876"/>
      <c r="DKG11" s="875"/>
      <c r="DKH11" s="876"/>
      <c r="DKI11" s="876"/>
      <c r="DKJ11" s="876"/>
      <c r="DKK11" s="876"/>
      <c r="DKL11" s="876"/>
      <c r="DKM11" s="876"/>
      <c r="DKN11" s="875"/>
      <c r="DKO11" s="876"/>
      <c r="DKP11" s="876"/>
      <c r="DKQ11" s="876"/>
      <c r="DKR11" s="876"/>
      <c r="DKS11" s="876"/>
      <c r="DKT11" s="876"/>
      <c r="DKU11" s="875"/>
      <c r="DKV11" s="876"/>
      <c r="DKW11" s="876"/>
      <c r="DKX11" s="876"/>
      <c r="DKY11" s="876"/>
      <c r="DKZ11" s="876"/>
      <c r="DLA11" s="876"/>
      <c r="DLB11" s="875"/>
      <c r="DLC11" s="876"/>
      <c r="DLD11" s="876"/>
      <c r="DLE11" s="876"/>
      <c r="DLF11" s="876"/>
      <c r="DLG11" s="876"/>
      <c r="DLH11" s="876"/>
      <c r="DLI11" s="875"/>
      <c r="DLJ11" s="876"/>
      <c r="DLK11" s="876"/>
      <c r="DLL11" s="876"/>
      <c r="DLM11" s="876"/>
      <c r="DLN11" s="876"/>
      <c r="DLO11" s="876"/>
      <c r="DLP11" s="875"/>
      <c r="DLQ11" s="876"/>
      <c r="DLR11" s="876"/>
      <c r="DLS11" s="876"/>
      <c r="DLT11" s="876"/>
      <c r="DLU11" s="876"/>
      <c r="DLV11" s="876"/>
      <c r="DLW11" s="875"/>
      <c r="DLX11" s="876"/>
      <c r="DLY11" s="876"/>
      <c r="DLZ11" s="876"/>
      <c r="DMA11" s="876"/>
      <c r="DMB11" s="876"/>
      <c r="DMC11" s="876"/>
      <c r="DMD11" s="875"/>
      <c r="DME11" s="876"/>
      <c r="DMF11" s="876"/>
      <c r="DMG11" s="876"/>
      <c r="DMH11" s="876"/>
      <c r="DMI11" s="876"/>
      <c r="DMJ11" s="876"/>
      <c r="DMK11" s="875"/>
      <c r="DML11" s="876"/>
      <c r="DMM11" s="876"/>
      <c r="DMN11" s="876"/>
      <c r="DMO11" s="876"/>
      <c r="DMP11" s="876"/>
      <c r="DMQ11" s="876"/>
      <c r="DMR11" s="875"/>
      <c r="DMS11" s="876"/>
      <c r="DMT11" s="876"/>
      <c r="DMU11" s="876"/>
      <c r="DMV11" s="876"/>
      <c r="DMW11" s="876"/>
      <c r="DMX11" s="876"/>
      <c r="DMY11" s="875"/>
      <c r="DMZ11" s="876"/>
      <c r="DNA11" s="876"/>
      <c r="DNB11" s="876"/>
      <c r="DNC11" s="876"/>
      <c r="DND11" s="876"/>
      <c r="DNE11" s="876"/>
      <c r="DNF11" s="875"/>
      <c r="DNG11" s="876"/>
      <c r="DNH11" s="876"/>
      <c r="DNI11" s="876"/>
      <c r="DNJ11" s="876"/>
      <c r="DNK11" s="876"/>
      <c r="DNL11" s="876"/>
      <c r="DNM11" s="875"/>
      <c r="DNN11" s="876"/>
      <c r="DNO11" s="876"/>
      <c r="DNP11" s="876"/>
      <c r="DNQ11" s="876"/>
      <c r="DNR11" s="876"/>
      <c r="DNS11" s="876"/>
      <c r="DNT11" s="875"/>
      <c r="DNU11" s="876"/>
      <c r="DNV11" s="876"/>
      <c r="DNW11" s="876"/>
      <c r="DNX11" s="876"/>
      <c r="DNY11" s="876"/>
      <c r="DNZ11" s="876"/>
      <c r="DOA11" s="875"/>
      <c r="DOB11" s="876"/>
      <c r="DOC11" s="876"/>
      <c r="DOD11" s="876"/>
      <c r="DOE11" s="876"/>
      <c r="DOF11" s="876"/>
      <c r="DOG11" s="876"/>
      <c r="DOH11" s="875"/>
      <c r="DOI11" s="876"/>
      <c r="DOJ11" s="876"/>
      <c r="DOK11" s="876"/>
      <c r="DOL11" s="876"/>
      <c r="DOM11" s="876"/>
      <c r="DON11" s="876"/>
      <c r="DOO11" s="875"/>
      <c r="DOP11" s="876"/>
      <c r="DOQ11" s="876"/>
      <c r="DOR11" s="876"/>
      <c r="DOS11" s="876"/>
      <c r="DOT11" s="876"/>
      <c r="DOU11" s="876"/>
      <c r="DOV11" s="875"/>
      <c r="DOW11" s="876"/>
      <c r="DOX11" s="876"/>
      <c r="DOY11" s="876"/>
      <c r="DOZ11" s="876"/>
      <c r="DPA11" s="876"/>
      <c r="DPB11" s="876"/>
      <c r="DPC11" s="875"/>
      <c r="DPD11" s="876"/>
      <c r="DPE11" s="876"/>
      <c r="DPF11" s="876"/>
      <c r="DPG11" s="876"/>
      <c r="DPH11" s="876"/>
      <c r="DPI11" s="876"/>
      <c r="DPJ11" s="875"/>
      <c r="DPK11" s="876"/>
      <c r="DPL11" s="876"/>
      <c r="DPM11" s="876"/>
      <c r="DPN11" s="876"/>
      <c r="DPO11" s="876"/>
      <c r="DPP11" s="876"/>
      <c r="DPQ11" s="875"/>
      <c r="DPR11" s="876"/>
      <c r="DPS11" s="876"/>
      <c r="DPT11" s="876"/>
      <c r="DPU11" s="876"/>
      <c r="DPV11" s="876"/>
      <c r="DPW11" s="876"/>
      <c r="DPX11" s="875"/>
      <c r="DPY11" s="876"/>
      <c r="DPZ11" s="876"/>
      <c r="DQA11" s="876"/>
      <c r="DQB11" s="876"/>
      <c r="DQC11" s="876"/>
      <c r="DQD11" s="876"/>
      <c r="DQE11" s="875"/>
      <c r="DQF11" s="876"/>
      <c r="DQG11" s="876"/>
      <c r="DQH11" s="876"/>
      <c r="DQI11" s="876"/>
      <c r="DQJ11" s="876"/>
      <c r="DQK11" s="876"/>
      <c r="DQL11" s="875"/>
      <c r="DQM11" s="876"/>
      <c r="DQN11" s="876"/>
      <c r="DQO11" s="876"/>
      <c r="DQP11" s="876"/>
      <c r="DQQ11" s="876"/>
      <c r="DQR11" s="876"/>
      <c r="DQS11" s="875"/>
      <c r="DQT11" s="876"/>
      <c r="DQU11" s="876"/>
      <c r="DQV11" s="876"/>
      <c r="DQW11" s="876"/>
      <c r="DQX11" s="876"/>
      <c r="DQY11" s="876"/>
      <c r="DQZ11" s="875"/>
      <c r="DRA11" s="876"/>
      <c r="DRB11" s="876"/>
      <c r="DRC11" s="876"/>
      <c r="DRD11" s="876"/>
      <c r="DRE11" s="876"/>
      <c r="DRF11" s="876"/>
      <c r="DRG11" s="875"/>
      <c r="DRH11" s="876"/>
      <c r="DRI11" s="876"/>
      <c r="DRJ11" s="876"/>
      <c r="DRK11" s="876"/>
      <c r="DRL11" s="876"/>
      <c r="DRM11" s="876"/>
      <c r="DRN11" s="875"/>
      <c r="DRO11" s="876"/>
      <c r="DRP11" s="876"/>
      <c r="DRQ11" s="876"/>
      <c r="DRR11" s="876"/>
      <c r="DRS11" s="876"/>
      <c r="DRT11" s="876"/>
      <c r="DRU11" s="875"/>
      <c r="DRV11" s="876"/>
      <c r="DRW11" s="876"/>
      <c r="DRX11" s="876"/>
      <c r="DRY11" s="876"/>
      <c r="DRZ11" s="876"/>
      <c r="DSA11" s="876"/>
      <c r="DSB11" s="875"/>
      <c r="DSC11" s="876"/>
      <c r="DSD11" s="876"/>
      <c r="DSE11" s="876"/>
      <c r="DSF11" s="876"/>
      <c r="DSG11" s="876"/>
      <c r="DSH11" s="876"/>
      <c r="DSI11" s="875"/>
      <c r="DSJ11" s="876"/>
      <c r="DSK11" s="876"/>
      <c r="DSL11" s="876"/>
      <c r="DSM11" s="876"/>
      <c r="DSN11" s="876"/>
      <c r="DSO11" s="876"/>
      <c r="DSP11" s="875"/>
      <c r="DSQ11" s="876"/>
      <c r="DSR11" s="876"/>
      <c r="DSS11" s="876"/>
      <c r="DST11" s="876"/>
      <c r="DSU11" s="876"/>
      <c r="DSV11" s="876"/>
      <c r="DSW11" s="875"/>
      <c r="DSX11" s="876"/>
      <c r="DSY11" s="876"/>
      <c r="DSZ11" s="876"/>
      <c r="DTA11" s="876"/>
      <c r="DTB11" s="876"/>
      <c r="DTC11" s="876"/>
      <c r="DTD11" s="875"/>
      <c r="DTE11" s="876"/>
      <c r="DTF11" s="876"/>
      <c r="DTG11" s="876"/>
      <c r="DTH11" s="876"/>
      <c r="DTI11" s="876"/>
      <c r="DTJ11" s="876"/>
      <c r="DTK11" s="875"/>
      <c r="DTL11" s="876"/>
      <c r="DTM11" s="876"/>
      <c r="DTN11" s="876"/>
      <c r="DTO11" s="876"/>
      <c r="DTP11" s="876"/>
      <c r="DTQ11" s="876"/>
      <c r="DTR11" s="875"/>
      <c r="DTS11" s="876"/>
      <c r="DTT11" s="876"/>
      <c r="DTU11" s="876"/>
      <c r="DTV11" s="876"/>
      <c r="DTW11" s="876"/>
      <c r="DTX11" s="876"/>
      <c r="DTY11" s="875"/>
      <c r="DTZ11" s="876"/>
      <c r="DUA11" s="876"/>
      <c r="DUB11" s="876"/>
      <c r="DUC11" s="876"/>
      <c r="DUD11" s="876"/>
      <c r="DUE11" s="876"/>
      <c r="DUF11" s="875"/>
      <c r="DUG11" s="876"/>
      <c r="DUH11" s="876"/>
      <c r="DUI11" s="876"/>
      <c r="DUJ11" s="876"/>
      <c r="DUK11" s="876"/>
      <c r="DUL11" s="876"/>
      <c r="DUM11" s="875"/>
      <c r="DUN11" s="876"/>
      <c r="DUO11" s="876"/>
      <c r="DUP11" s="876"/>
      <c r="DUQ11" s="876"/>
      <c r="DUR11" s="876"/>
      <c r="DUS11" s="876"/>
      <c r="DUT11" s="875"/>
      <c r="DUU11" s="876"/>
      <c r="DUV11" s="876"/>
      <c r="DUW11" s="876"/>
      <c r="DUX11" s="876"/>
      <c r="DUY11" s="876"/>
      <c r="DUZ11" s="876"/>
      <c r="DVA11" s="875"/>
      <c r="DVB11" s="876"/>
      <c r="DVC11" s="876"/>
      <c r="DVD11" s="876"/>
      <c r="DVE11" s="876"/>
      <c r="DVF11" s="876"/>
      <c r="DVG11" s="876"/>
      <c r="DVH11" s="875"/>
      <c r="DVI11" s="876"/>
      <c r="DVJ11" s="876"/>
      <c r="DVK11" s="876"/>
      <c r="DVL11" s="876"/>
      <c r="DVM11" s="876"/>
      <c r="DVN11" s="876"/>
      <c r="DVO11" s="875"/>
      <c r="DVP11" s="876"/>
      <c r="DVQ11" s="876"/>
      <c r="DVR11" s="876"/>
      <c r="DVS11" s="876"/>
      <c r="DVT11" s="876"/>
      <c r="DVU11" s="876"/>
      <c r="DVV11" s="875"/>
      <c r="DVW11" s="876"/>
      <c r="DVX11" s="876"/>
      <c r="DVY11" s="876"/>
      <c r="DVZ11" s="876"/>
      <c r="DWA11" s="876"/>
      <c r="DWB11" s="876"/>
      <c r="DWC11" s="875"/>
      <c r="DWD11" s="876"/>
      <c r="DWE11" s="876"/>
      <c r="DWF11" s="876"/>
      <c r="DWG11" s="876"/>
      <c r="DWH11" s="876"/>
      <c r="DWI11" s="876"/>
      <c r="DWJ11" s="875"/>
      <c r="DWK11" s="876"/>
      <c r="DWL11" s="876"/>
      <c r="DWM11" s="876"/>
      <c r="DWN11" s="876"/>
      <c r="DWO11" s="876"/>
      <c r="DWP11" s="876"/>
      <c r="DWQ11" s="875"/>
      <c r="DWR11" s="876"/>
      <c r="DWS11" s="876"/>
      <c r="DWT11" s="876"/>
      <c r="DWU11" s="876"/>
      <c r="DWV11" s="876"/>
      <c r="DWW11" s="876"/>
      <c r="DWX11" s="875"/>
      <c r="DWY11" s="876"/>
      <c r="DWZ11" s="876"/>
      <c r="DXA11" s="876"/>
      <c r="DXB11" s="876"/>
      <c r="DXC11" s="876"/>
      <c r="DXD11" s="876"/>
      <c r="DXE11" s="875"/>
      <c r="DXF11" s="876"/>
      <c r="DXG11" s="876"/>
      <c r="DXH11" s="876"/>
      <c r="DXI11" s="876"/>
      <c r="DXJ11" s="876"/>
      <c r="DXK11" s="876"/>
      <c r="DXL11" s="875"/>
      <c r="DXM11" s="876"/>
      <c r="DXN11" s="876"/>
      <c r="DXO11" s="876"/>
      <c r="DXP11" s="876"/>
      <c r="DXQ11" s="876"/>
      <c r="DXR11" s="876"/>
      <c r="DXS11" s="875"/>
      <c r="DXT11" s="876"/>
      <c r="DXU11" s="876"/>
      <c r="DXV11" s="876"/>
      <c r="DXW11" s="876"/>
      <c r="DXX11" s="876"/>
      <c r="DXY11" s="876"/>
      <c r="DXZ11" s="875"/>
      <c r="DYA11" s="876"/>
      <c r="DYB11" s="876"/>
      <c r="DYC11" s="876"/>
      <c r="DYD11" s="876"/>
      <c r="DYE11" s="876"/>
      <c r="DYF11" s="876"/>
      <c r="DYG11" s="875"/>
      <c r="DYH11" s="876"/>
      <c r="DYI11" s="876"/>
      <c r="DYJ11" s="876"/>
      <c r="DYK11" s="876"/>
      <c r="DYL11" s="876"/>
      <c r="DYM11" s="876"/>
      <c r="DYN11" s="875"/>
      <c r="DYO11" s="876"/>
      <c r="DYP11" s="876"/>
      <c r="DYQ11" s="876"/>
      <c r="DYR11" s="876"/>
      <c r="DYS11" s="876"/>
      <c r="DYT11" s="876"/>
      <c r="DYU11" s="875"/>
      <c r="DYV11" s="876"/>
      <c r="DYW11" s="876"/>
      <c r="DYX11" s="876"/>
      <c r="DYY11" s="876"/>
      <c r="DYZ11" s="876"/>
      <c r="DZA11" s="876"/>
      <c r="DZB11" s="875"/>
      <c r="DZC11" s="876"/>
      <c r="DZD11" s="876"/>
      <c r="DZE11" s="876"/>
      <c r="DZF11" s="876"/>
      <c r="DZG11" s="876"/>
      <c r="DZH11" s="876"/>
      <c r="DZI11" s="875"/>
      <c r="DZJ11" s="876"/>
      <c r="DZK11" s="876"/>
      <c r="DZL11" s="876"/>
      <c r="DZM11" s="876"/>
      <c r="DZN11" s="876"/>
      <c r="DZO11" s="876"/>
      <c r="DZP11" s="875"/>
      <c r="DZQ11" s="876"/>
      <c r="DZR11" s="876"/>
      <c r="DZS11" s="876"/>
      <c r="DZT11" s="876"/>
      <c r="DZU11" s="876"/>
      <c r="DZV11" s="876"/>
      <c r="DZW11" s="875"/>
      <c r="DZX11" s="876"/>
      <c r="DZY11" s="876"/>
      <c r="DZZ11" s="876"/>
      <c r="EAA11" s="876"/>
      <c r="EAB11" s="876"/>
      <c r="EAC11" s="876"/>
      <c r="EAD11" s="875"/>
      <c r="EAE11" s="876"/>
      <c r="EAF11" s="876"/>
      <c r="EAG11" s="876"/>
      <c r="EAH11" s="876"/>
      <c r="EAI11" s="876"/>
      <c r="EAJ11" s="876"/>
      <c r="EAK11" s="875"/>
      <c r="EAL11" s="876"/>
      <c r="EAM11" s="876"/>
      <c r="EAN11" s="876"/>
      <c r="EAO11" s="876"/>
      <c r="EAP11" s="876"/>
      <c r="EAQ11" s="876"/>
      <c r="EAR11" s="875"/>
      <c r="EAS11" s="876"/>
      <c r="EAT11" s="876"/>
      <c r="EAU11" s="876"/>
      <c r="EAV11" s="876"/>
      <c r="EAW11" s="876"/>
      <c r="EAX11" s="876"/>
      <c r="EAY11" s="875"/>
      <c r="EAZ11" s="876"/>
      <c r="EBA11" s="876"/>
      <c r="EBB11" s="876"/>
      <c r="EBC11" s="876"/>
      <c r="EBD11" s="876"/>
      <c r="EBE11" s="876"/>
      <c r="EBF11" s="875"/>
      <c r="EBG11" s="876"/>
      <c r="EBH11" s="876"/>
      <c r="EBI11" s="876"/>
      <c r="EBJ11" s="876"/>
      <c r="EBK11" s="876"/>
      <c r="EBL11" s="876"/>
      <c r="EBM11" s="875"/>
      <c r="EBN11" s="876"/>
      <c r="EBO11" s="876"/>
      <c r="EBP11" s="876"/>
      <c r="EBQ11" s="876"/>
      <c r="EBR11" s="876"/>
      <c r="EBS11" s="876"/>
      <c r="EBT11" s="875"/>
      <c r="EBU11" s="876"/>
      <c r="EBV11" s="876"/>
      <c r="EBW11" s="876"/>
      <c r="EBX11" s="876"/>
      <c r="EBY11" s="876"/>
      <c r="EBZ11" s="876"/>
      <c r="ECA11" s="875"/>
      <c r="ECB11" s="876"/>
      <c r="ECC11" s="876"/>
      <c r="ECD11" s="876"/>
      <c r="ECE11" s="876"/>
      <c r="ECF11" s="876"/>
      <c r="ECG11" s="876"/>
      <c r="ECH11" s="875"/>
      <c r="ECI11" s="876"/>
      <c r="ECJ11" s="876"/>
      <c r="ECK11" s="876"/>
      <c r="ECL11" s="876"/>
      <c r="ECM11" s="876"/>
      <c r="ECN11" s="876"/>
      <c r="ECO11" s="875"/>
      <c r="ECP11" s="876"/>
      <c r="ECQ11" s="876"/>
      <c r="ECR11" s="876"/>
      <c r="ECS11" s="876"/>
      <c r="ECT11" s="876"/>
      <c r="ECU11" s="876"/>
      <c r="ECV11" s="875"/>
      <c r="ECW11" s="876"/>
      <c r="ECX11" s="876"/>
      <c r="ECY11" s="876"/>
      <c r="ECZ11" s="876"/>
      <c r="EDA11" s="876"/>
      <c r="EDB11" s="876"/>
      <c r="EDC11" s="875"/>
      <c r="EDD11" s="876"/>
      <c r="EDE11" s="876"/>
      <c r="EDF11" s="876"/>
      <c r="EDG11" s="876"/>
      <c r="EDH11" s="876"/>
      <c r="EDI11" s="876"/>
      <c r="EDJ11" s="875"/>
      <c r="EDK11" s="876"/>
      <c r="EDL11" s="876"/>
      <c r="EDM11" s="876"/>
      <c r="EDN11" s="876"/>
      <c r="EDO11" s="876"/>
      <c r="EDP11" s="876"/>
      <c r="EDQ11" s="875"/>
      <c r="EDR11" s="876"/>
      <c r="EDS11" s="876"/>
      <c r="EDT11" s="876"/>
      <c r="EDU11" s="876"/>
      <c r="EDV11" s="876"/>
      <c r="EDW11" s="876"/>
      <c r="EDX11" s="875"/>
      <c r="EDY11" s="876"/>
      <c r="EDZ11" s="876"/>
      <c r="EEA11" s="876"/>
      <c r="EEB11" s="876"/>
      <c r="EEC11" s="876"/>
      <c r="EED11" s="876"/>
      <c r="EEE11" s="875"/>
      <c r="EEF11" s="876"/>
      <c r="EEG11" s="876"/>
      <c r="EEH11" s="876"/>
      <c r="EEI11" s="876"/>
      <c r="EEJ11" s="876"/>
      <c r="EEK11" s="876"/>
      <c r="EEL11" s="875"/>
      <c r="EEM11" s="876"/>
      <c r="EEN11" s="876"/>
      <c r="EEO11" s="876"/>
      <c r="EEP11" s="876"/>
      <c r="EEQ11" s="876"/>
      <c r="EER11" s="876"/>
      <c r="EES11" s="875"/>
      <c r="EET11" s="876"/>
      <c r="EEU11" s="876"/>
      <c r="EEV11" s="876"/>
      <c r="EEW11" s="876"/>
      <c r="EEX11" s="876"/>
      <c r="EEY11" s="876"/>
      <c r="EEZ11" s="875"/>
      <c r="EFA11" s="876"/>
      <c r="EFB11" s="876"/>
      <c r="EFC11" s="876"/>
      <c r="EFD11" s="876"/>
      <c r="EFE11" s="876"/>
      <c r="EFF11" s="876"/>
      <c r="EFG11" s="875"/>
      <c r="EFH11" s="876"/>
      <c r="EFI11" s="876"/>
      <c r="EFJ11" s="876"/>
      <c r="EFK11" s="876"/>
      <c r="EFL11" s="876"/>
      <c r="EFM11" s="876"/>
      <c r="EFN11" s="875"/>
      <c r="EFO11" s="876"/>
      <c r="EFP11" s="876"/>
      <c r="EFQ11" s="876"/>
      <c r="EFR11" s="876"/>
      <c r="EFS11" s="876"/>
      <c r="EFT11" s="876"/>
      <c r="EFU11" s="875"/>
      <c r="EFV11" s="876"/>
      <c r="EFW11" s="876"/>
      <c r="EFX11" s="876"/>
      <c r="EFY11" s="876"/>
      <c r="EFZ11" s="876"/>
      <c r="EGA11" s="876"/>
      <c r="EGB11" s="875"/>
      <c r="EGC11" s="876"/>
      <c r="EGD11" s="876"/>
      <c r="EGE11" s="876"/>
      <c r="EGF11" s="876"/>
      <c r="EGG11" s="876"/>
      <c r="EGH11" s="876"/>
      <c r="EGI11" s="875"/>
      <c r="EGJ11" s="876"/>
      <c r="EGK11" s="876"/>
      <c r="EGL11" s="876"/>
      <c r="EGM11" s="876"/>
      <c r="EGN11" s="876"/>
      <c r="EGO11" s="876"/>
      <c r="EGP11" s="875"/>
      <c r="EGQ11" s="876"/>
      <c r="EGR11" s="876"/>
      <c r="EGS11" s="876"/>
      <c r="EGT11" s="876"/>
      <c r="EGU11" s="876"/>
      <c r="EGV11" s="876"/>
      <c r="EGW11" s="875"/>
      <c r="EGX11" s="876"/>
      <c r="EGY11" s="876"/>
      <c r="EGZ11" s="876"/>
      <c r="EHA11" s="876"/>
      <c r="EHB11" s="876"/>
      <c r="EHC11" s="876"/>
      <c r="EHD11" s="875"/>
      <c r="EHE11" s="876"/>
      <c r="EHF11" s="876"/>
      <c r="EHG11" s="876"/>
      <c r="EHH11" s="876"/>
      <c r="EHI11" s="876"/>
      <c r="EHJ11" s="876"/>
      <c r="EHK11" s="875"/>
      <c r="EHL11" s="876"/>
      <c r="EHM11" s="876"/>
      <c r="EHN11" s="876"/>
      <c r="EHO11" s="876"/>
      <c r="EHP11" s="876"/>
      <c r="EHQ11" s="876"/>
      <c r="EHR11" s="875"/>
      <c r="EHS11" s="876"/>
      <c r="EHT11" s="876"/>
      <c r="EHU11" s="876"/>
      <c r="EHV11" s="876"/>
      <c r="EHW11" s="876"/>
      <c r="EHX11" s="876"/>
      <c r="EHY11" s="875"/>
      <c r="EHZ11" s="876"/>
      <c r="EIA11" s="876"/>
      <c r="EIB11" s="876"/>
      <c r="EIC11" s="876"/>
      <c r="EID11" s="876"/>
      <c r="EIE11" s="876"/>
      <c r="EIF11" s="875"/>
      <c r="EIG11" s="876"/>
      <c r="EIH11" s="876"/>
      <c r="EII11" s="876"/>
      <c r="EIJ11" s="876"/>
      <c r="EIK11" s="876"/>
      <c r="EIL11" s="876"/>
      <c r="EIM11" s="875"/>
      <c r="EIN11" s="876"/>
      <c r="EIO11" s="876"/>
      <c r="EIP11" s="876"/>
      <c r="EIQ11" s="876"/>
      <c r="EIR11" s="876"/>
      <c r="EIS11" s="876"/>
      <c r="EIT11" s="875"/>
      <c r="EIU11" s="876"/>
      <c r="EIV11" s="876"/>
      <c r="EIW11" s="876"/>
      <c r="EIX11" s="876"/>
      <c r="EIY11" s="876"/>
      <c r="EIZ11" s="876"/>
      <c r="EJA11" s="875"/>
      <c r="EJB11" s="876"/>
      <c r="EJC11" s="876"/>
      <c r="EJD11" s="876"/>
      <c r="EJE11" s="876"/>
      <c r="EJF11" s="876"/>
      <c r="EJG11" s="876"/>
      <c r="EJH11" s="875"/>
      <c r="EJI11" s="876"/>
      <c r="EJJ11" s="876"/>
      <c r="EJK11" s="876"/>
      <c r="EJL11" s="876"/>
      <c r="EJM11" s="876"/>
      <c r="EJN11" s="876"/>
      <c r="EJO11" s="875"/>
      <c r="EJP11" s="876"/>
      <c r="EJQ11" s="876"/>
      <c r="EJR11" s="876"/>
      <c r="EJS11" s="876"/>
      <c r="EJT11" s="876"/>
      <c r="EJU11" s="876"/>
      <c r="EJV11" s="875"/>
      <c r="EJW11" s="876"/>
      <c r="EJX11" s="876"/>
      <c r="EJY11" s="876"/>
      <c r="EJZ11" s="876"/>
      <c r="EKA11" s="876"/>
      <c r="EKB11" s="876"/>
      <c r="EKC11" s="875"/>
      <c r="EKD11" s="876"/>
      <c r="EKE11" s="876"/>
      <c r="EKF11" s="876"/>
      <c r="EKG11" s="876"/>
      <c r="EKH11" s="876"/>
      <c r="EKI11" s="876"/>
      <c r="EKJ11" s="875"/>
      <c r="EKK11" s="876"/>
      <c r="EKL11" s="876"/>
      <c r="EKM11" s="876"/>
      <c r="EKN11" s="876"/>
      <c r="EKO11" s="876"/>
      <c r="EKP11" s="876"/>
      <c r="EKQ11" s="875"/>
      <c r="EKR11" s="876"/>
      <c r="EKS11" s="876"/>
      <c r="EKT11" s="876"/>
      <c r="EKU11" s="876"/>
      <c r="EKV11" s="876"/>
      <c r="EKW11" s="876"/>
      <c r="EKX11" s="875"/>
      <c r="EKY11" s="876"/>
      <c r="EKZ11" s="876"/>
      <c r="ELA11" s="876"/>
      <c r="ELB11" s="876"/>
      <c r="ELC11" s="876"/>
      <c r="ELD11" s="876"/>
      <c r="ELE11" s="875"/>
      <c r="ELF11" s="876"/>
      <c r="ELG11" s="876"/>
      <c r="ELH11" s="876"/>
      <c r="ELI11" s="876"/>
      <c r="ELJ11" s="876"/>
      <c r="ELK11" s="876"/>
      <c r="ELL11" s="875"/>
      <c r="ELM11" s="876"/>
      <c r="ELN11" s="876"/>
      <c r="ELO11" s="876"/>
      <c r="ELP11" s="876"/>
      <c r="ELQ11" s="876"/>
      <c r="ELR11" s="876"/>
      <c r="ELS11" s="875"/>
      <c r="ELT11" s="876"/>
      <c r="ELU11" s="876"/>
      <c r="ELV11" s="876"/>
      <c r="ELW11" s="876"/>
      <c r="ELX11" s="876"/>
      <c r="ELY11" s="876"/>
      <c r="ELZ11" s="875"/>
      <c r="EMA11" s="876"/>
      <c r="EMB11" s="876"/>
      <c r="EMC11" s="876"/>
      <c r="EMD11" s="876"/>
      <c r="EME11" s="876"/>
      <c r="EMF11" s="876"/>
      <c r="EMG11" s="875"/>
      <c r="EMH11" s="876"/>
      <c r="EMI11" s="876"/>
      <c r="EMJ11" s="876"/>
      <c r="EMK11" s="876"/>
      <c r="EML11" s="876"/>
      <c r="EMM11" s="876"/>
      <c r="EMN11" s="875"/>
      <c r="EMO11" s="876"/>
      <c r="EMP11" s="876"/>
      <c r="EMQ11" s="876"/>
      <c r="EMR11" s="876"/>
      <c r="EMS11" s="876"/>
      <c r="EMT11" s="876"/>
      <c r="EMU11" s="875"/>
      <c r="EMV11" s="876"/>
      <c r="EMW11" s="876"/>
      <c r="EMX11" s="876"/>
      <c r="EMY11" s="876"/>
      <c r="EMZ11" s="876"/>
      <c r="ENA11" s="876"/>
      <c r="ENB11" s="875"/>
      <c r="ENC11" s="876"/>
      <c r="END11" s="876"/>
      <c r="ENE11" s="876"/>
      <c r="ENF11" s="876"/>
      <c r="ENG11" s="876"/>
      <c r="ENH11" s="876"/>
      <c r="ENI11" s="875"/>
      <c r="ENJ11" s="876"/>
      <c r="ENK11" s="876"/>
      <c r="ENL11" s="876"/>
      <c r="ENM11" s="876"/>
      <c r="ENN11" s="876"/>
      <c r="ENO11" s="876"/>
      <c r="ENP11" s="875"/>
      <c r="ENQ11" s="876"/>
      <c r="ENR11" s="876"/>
      <c r="ENS11" s="876"/>
      <c r="ENT11" s="876"/>
      <c r="ENU11" s="876"/>
      <c r="ENV11" s="876"/>
      <c r="ENW11" s="875"/>
      <c r="ENX11" s="876"/>
      <c r="ENY11" s="876"/>
      <c r="ENZ11" s="876"/>
      <c r="EOA11" s="876"/>
      <c r="EOB11" s="876"/>
      <c r="EOC11" s="876"/>
      <c r="EOD11" s="875"/>
      <c r="EOE11" s="876"/>
      <c r="EOF11" s="876"/>
      <c r="EOG11" s="876"/>
      <c r="EOH11" s="876"/>
      <c r="EOI11" s="876"/>
      <c r="EOJ11" s="876"/>
      <c r="EOK11" s="875"/>
      <c r="EOL11" s="876"/>
      <c r="EOM11" s="876"/>
      <c r="EON11" s="876"/>
      <c r="EOO11" s="876"/>
      <c r="EOP11" s="876"/>
      <c r="EOQ11" s="876"/>
      <c r="EOR11" s="875"/>
      <c r="EOS11" s="876"/>
      <c r="EOT11" s="876"/>
      <c r="EOU11" s="876"/>
      <c r="EOV11" s="876"/>
      <c r="EOW11" s="876"/>
      <c r="EOX11" s="876"/>
      <c r="EOY11" s="875"/>
      <c r="EOZ11" s="876"/>
      <c r="EPA11" s="876"/>
      <c r="EPB11" s="876"/>
      <c r="EPC11" s="876"/>
      <c r="EPD11" s="876"/>
      <c r="EPE11" s="876"/>
      <c r="EPF11" s="875"/>
      <c r="EPG11" s="876"/>
      <c r="EPH11" s="876"/>
      <c r="EPI11" s="876"/>
      <c r="EPJ11" s="876"/>
      <c r="EPK11" s="876"/>
      <c r="EPL11" s="876"/>
      <c r="EPM11" s="875"/>
      <c r="EPN11" s="876"/>
      <c r="EPO11" s="876"/>
      <c r="EPP11" s="876"/>
      <c r="EPQ11" s="876"/>
      <c r="EPR11" s="876"/>
      <c r="EPS11" s="876"/>
      <c r="EPT11" s="875"/>
      <c r="EPU11" s="876"/>
      <c r="EPV11" s="876"/>
      <c r="EPW11" s="876"/>
      <c r="EPX11" s="876"/>
      <c r="EPY11" s="876"/>
      <c r="EPZ11" s="876"/>
      <c r="EQA11" s="875"/>
      <c r="EQB11" s="876"/>
      <c r="EQC11" s="876"/>
      <c r="EQD11" s="876"/>
      <c r="EQE11" s="876"/>
      <c r="EQF11" s="876"/>
      <c r="EQG11" s="876"/>
      <c r="EQH11" s="875"/>
      <c r="EQI11" s="876"/>
      <c r="EQJ11" s="876"/>
      <c r="EQK11" s="876"/>
      <c r="EQL11" s="876"/>
      <c r="EQM11" s="876"/>
      <c r="EQN11" s="876"/>
      <c r="EQO11" s="875"/>
      <c r="EQP11" s="876"/>
      <c r="EQQ11" s="876"/>
      <c r="EQR11" s="876"/>
      <c r="EQS11" s="876"/>
      <c r="EQT11" s="876"/>
      <c r="EQU11" s="876"/>
      <c r="EQV11" s="875"/>
      <c r="EQW11" s="876"/>
      <c r="EQX11" s="876"/>
      <c r="EQY11" s="876"/>
      <c r="EQZ11" s="876"/>
      <c r="ERA11" s="876"/>
      <c r="ERB11" s="876"/>
      <c r="ERC11" s="875"/>
      <c r="ERD11" s="876"/>
      <c r="ERE11" s="876"/>
      <c r="ERF11" s="876"/>
      <c r="ERG11" s="876"/>
      <c r="ERH11" s="876"/>
      <c r="ERI11" s="876"/>
      <c r="ERJ11" s="875"/>
      <c r="ERK11" s="876"/>
      <c r="ERL11" s="876"/>
      <c r="ERM11" s="876"/>
      <c r="ERN11" s="876"/>
      <c r="ERO11" s="876"/>
      <c r="ERP11" s="876"/>
      <c r="ERQ11" s="875"/>
      <c r="ERR11" s="876"/>
      <c r="ERS11" s="876"/>
      <c r="ERT11" s="876"/>
      <c r="ERU11" s="876"/>
      <c r="ERV11" s="876"/>
      <c r="ERW11" s="876"/>
      <c r="ERX11" s="875"/>
      <c r="ERY11" s="876"/>
      <c r="ERZ11" s="876"/>
      <c r="ESA11" s="876"/>
      <c r="ESB11" s="876"/>
      <c r="ESC11" s="876"/>
      <c r="ESD11" s="876"/>
      <c r="ESE11" s="875"/>
      <c r="ESF11" s="876"/>
      <c r="ESG11" s="876"/>
      <c r="ESH11" s="876"/>
      <c r="ESI11" s="876"/>
      <c r="ESJ11" s="876"/>
      <c r="ESK11" s="876"/>
      <c r="ESL11" s="875"/>
      <c r="ESM11" s="876"/>
      <c r="ESN11" s="876"/>
      <c r="ESO11" s="876"/>
      <c r="ESP11" s="876"/>
      <c r="ESQ11" s="876"/>
      <c r="ESR11" s="876"/>
      <c r="ESS11" s="875"/>
      <c r="EST11" s="876"/>
      <c r="ESU11" s="876"/>
      <c r="ESV11" s="876"/>
      <c r="ESW11" s="876"/>
      <c r="ESX11" s="876"/>
      <c r="ESY11" s="876"/>
      <c r="ESZ11" s="875"/>
      <c r="ETA11" s="876"/>
      <c r="ETB11" s="876"/>
      <c r="ETC11" s="876"/>
      <c r="ETD11" s="876"/>
      <c r="ETE11" s="876"/>
      <c r="ETF11" s="876"/>
      <c r="ETG11" s="875"/>
      <c r="ETH11" s="876"/>
      <c r="ETI11" s="876"/>
      <c r="ETJ11" s="876"/>
      <c r="ETK11" s="876"/>
      <c r="ETL11" s="876"/>
      <c r="ETM11" s="876"/>
      <c r="ETN11" s="875"/>
      <c r="ETO11" s="876"/>
      <c r="ETP11" s="876"/>
      <c r="ETQ11" s="876"/>
      <c r="ETR11" s="876"/>
      <c r="ETS11" s="876"/>
      <c r="ETT11" s="876"/>
      <c r="ETU11" s="875"/>
      <c r="ETV11" s="876"/>
      <c r="ETW11" s="876"/>
      <c r="ETX11" s="876"/>
      <c r="ETY11" s="876"/>
      <c r="ETZ11" s="876"/>
      <c r="EUA11" s="876"/>
      <c r="EUB11" s="875"/>
      <c r="EUC11" s="876"/>
      <c r="EUD11" s="876"/>
      <c r="EUE11" s="876"/>
      <c r="EUF11" s="876"/>
      <c r="EUG11" s="876"/>
      <c r="EUH11" s="876"/>
      <c r="EUI11" s="875"/>
      <c r="EUJ11" s="876"/>
      <c r="EUK11" s="876"/>
      <c r="EUL11" s="876"/>
      <c r="EUM11" s="876"/>
      <c r="EUN11" s="876"/>
      <c r="EUO11" s="876"/>
      <c r="EUP11" s="875"/>
      <c r="EUQ11" s="876"/>
      <c r="EUR11" s="876"/>
      <c r="EUS11" s="876"/>
      <c r="EUT11" s="876"/>
      <c r="EUU11" s="876"/>
      <c r="EUV11" s="876"/>
      <c r="EUW11" s="875"/>
      <c r="EUX11" s="876"/>
      <c r="EUY11" s="876"/>
      <c r="EUZ11" s="876"/>
      <c r="EVA11" s="876"/>
      <c r="EVB11" s="876"/>
      <c r="EVC11" s="876"/>
      <c r="EVD11" s="875"/>
      <c r="EVE11" s="876"/>
      <c r="EVF11" s="876"/>
      <c r="EVG11" s="876"/>
      <c r="EVH11" s="876"/>
      <c r="EVI11" s="876"/>
      <c r="EVJ11" s="876"/>
      <c r="EVK11" s="875"/>
      <c r="EVL11" s="876"/>
      <c r="EVM11" s="876"/>
      <c r="EVN11" s="876"/>
      <c r="EVO11" s="876"/>
      <c r="EVP11" s="876"/>
      <c r="EVQ11" s="876"/>
      <c r="EVR11" s="875"/>
      <c r="EVS11" s="876"/>
      <c r="EVT11" s="876"/>
      <c r="EVU11" s="876"/>
      <c r="EVV11" s="876"/>
      <c r="EVW11" s="876"/>
      <c r="EVX11" s="876"/>
      <c r="EVY11" s="875"/>
      <c r="EVZ11" s="876"/>
      <c r="EWA11" s="876"/>
      <c r="EWB11" s="876"/>
      <c r="EWC11" s="876"/>
      <c r="EWD11" s="876"/>
      <c r="EWE11" s="876"/>
      <c r="EWF11" s="875"/>
      <c r="EWG11" s="876"/>
      <c r="EWH11" s="876"/>
      <c r="EWI11" s="876"/>
      <c r="EWJ11" s="876"/>
      <c r="EWK11" s="876"/>
      <c r="EWL11" s="876"/>
      <c r="EWM11" s="875"/>
      <c r="EWN11" s="876"/>
      <c r="EWO11" s="876"/>
      <c r="EWP11" s="876"/>
      <c r="EWQ11" s="876"/>
      <c r="EWR11" s="876"/>
      <c r="EWS11" s="876"/>
      <c r="EWT11" s="875"/>
      <c r="EWU11" s="876"/>
      <c r="EWV11" s="876"/>
      <c r="EWW11" s="876"/>
      <c r="EWX11" s="876"/>
      <c r="EWY11" s="876"/>
      <c r="EWZ11" s="876"/>
      <c r="EXA11" s="875"/>
      <c r="EXB11" s="876"/>
      <c r="EXC11" s="876"/>
      <c r="EXD11" s="876"/>
      <c r="EXE11" s="876"/>
      <c r="EXF11" s="876"/>
      <c r="EXG11" s="876"/>
      <c r="EXH11" s="875"/>
      <c r="EXI11" s="876"/>
      <c r="EXJ11" s="876"/>
      <c r="EXK11" s="876"/>
      <c r="EXL11" s="876"/>
      <c r="EXM11" s="876"/>
      <c r="EXN11" s="876"/>
      <c r="EXO11" s="875"/>
      <c r="EXP11" s="876"/>
      <c r="EXQ11" s="876"/>
      <c r="EXR11" s="876"/>
      <c r="EXS11" s="876"/>
      <c r="EXT11" s="876"/>
      <c r="EXU11" s="876"/>
      <c r="EXV11" s="875"/>
      <c r="EXW11" s="876"/>
      <c r="EXX11" s="876"/>
      <c r="EXY11" s="876"/>
      <c r="EXZ11" s="876"/>
      <c r="EYA11" s="876"/>
      <c r="EYB11" s="876"/>
      <c r="EYC11" s="875"/>
      <c r="EYD11" s="876"/>
      <c r="EYE11" s="876"/>
      <c r="EYF11" s="876"/>
      <c r="EYG11" s="876"/>
      <c r="EYH11" s="876"/>
      <c r="EYI11" s="876"/>
      <c r="EYJ11" s="875"/>
      <c r="EYK11" s="876"/>
      <c r="EYL11" s="876"/>
      <c r="EYM11" s="876"/>
      <c r="EYN11" s="876"/>
      <c r="EYO11" s="876"/>
      <c r="EYP11" s="876"/>
      <c r="EYQ11" s="875"/>
      <c r="EYR11" s="876"/>
      <c r="EYS11" s="876"/>
      <c r="EYT11" s="876"/>
      <c r="EYU11" s="876"/>
      <c r="EYV11" s="876"/>
      <c r="EYW11" s="876"/>
      <c r="EYX11" s="875"/>
      <c r="EYY11" s="876"/>
      <c r="EYZ11" s="876"/>
      <c r="EZA11" s="876"/>
      <c r="EZB11" s="876"/>
      <c r="EZC11" s="876"/>
      <c r="EZD11" s="876"/>
      <c r="EZE11" s="875"/>
      <c r="EZF11" s="876"/>
      <c r="EZG11" s="876"/>
      <c r="EZH11" s="876"/>
      <c r="EZI11" s="876"/>
      <c r="EZJ11" s="876"/>
      <c r="EZK11" s="876"/>
      <c r="EZL11" s="875"/>
      <c r="EZM11" s="876"/>
      <c r="EZN11" s="876"/>
      <c r="EZO11" s="876"/>
      <c r="EZP11" s="876"/>
      <c r="EZQ11" s="876"/>
      <c r="EZR11" s="876"/>
      <c r="EZS11" s="875"/>
      <c r="EZT11" s="876"/>
      <c r="EZU11" s="876"/>
      <c r="EZV11" s="876"/>
      <c r="EZW11" s="876"/>
      <c r="EZX11" s="876"/>
      <c r="EZY11" s="876"/>
      <c r="EZZ11" s="875"/>
      <c r="FAA11" s="876"/>
      <c r="FAB11" s="876"/>
      <c r="FAC11" s="876"/>
      <c r="FAD11" s="876"/>
      <c r="FAE11" s="876"/>
      <c r="FAF11" s="876"/>
      <c r="FAG11" s="875"/>
      <c r="FAH11" s="876"/>
      <c r="FAI11" s="876"/>
      <c r="FAJ11" s="876"/>
      <c r="FAK11" s="876"/>
      <c r="FAL11" s="876"/>
      <c r="FAM11" s="876"/>
      <c r="FAN11" s="875"/>
      <c r="FAO11" s="876"/>
      <c r="FAP11" s="876"/>
      <c r="FAQ11" s="876"/>
      <c r="FAR11" s="876"/>
      <c r="FAS11" s="876"/>
      <c r="FAT11" s="876"/>
      <c r="FAU11" s="875"/>
      <c r="FAV11" s="876"/>
      <c r="FAW11" s="876"/>
      <c r="FAX11" s="876"/>
      <c r="FAY11" s="876"/>
      <c r="FAZ11" s="876"/>
      <c r="FBA11" s="876"/>
      <c r="FBB11" s="875"/>
      <c r="FBC11" s="876"/>
      <c r="FBD11" s="876"/>
      <c r="FBE11" s="876"/>
      <c r="FBF11" s="876"/>
      <c r="FBG11" s="876"/>
      <c r="FBH11" s="876"/>
      <c r="FBI11" s="875"/>
      <c r="FBJ11" s="876"/>
      <c r="FBK11" s="876"/>
      <c r="FBL11" s="876"/>
      <c r="FBM11" s="876"/>
      <c r="FBN11" s="876"/>
      <c r="FBO11" s="876"/>
      <c r="FBP11" s="875"/>
      <c r="FBQ11" s="876"/>
      <c r="FBR11" s="876"/>
      <c r="FBS11" s="876"/>
      <c r="FBT11" s="876"/>
      <c r="FBU11" s="876"/>
      <c r="FBV11" s="876"/>
      <c r="FBW11" s="875"/>
      <c r="FBX11" s="876"/>
      <c r="FBY11" s="876"/>
      <c r="FBZ11" s="876"/>
      <c r="FCA11" s="876"/>
      <c r="FCB11" s="876"/>
      <c r="FCC11" s="876"/>
      <c r="FCD11" s="875"/>
      <c r="FCE11" s="876"/>
      <c r="FCF11" s="876"/>
      <c r="FCG11" s="876"/>
      <c r="FCH11" s="876"/>
      <c r="FCI11" s="876"/>
      <c r="FCJ11" s="876"/>
      <c r="FCK11" s="875"/>
      <c r="FCL11" s="876"/>
      <c r="FCM11" s="876"/>
      <c r="FCN11" s="876"/>
      <c r="FCO11" s="876"/>
      <c r="FCP11" s="876"/>
      <c r="FCQ11" s="876"/>
      <c r="FCR11" s="875"/>
      <c r="FCS11" s="876"/>
      <c r="FCT11" s="876"/>
      <c r="FCU11" s="876"/>
      <c r="FCV11" s="876"/>
      <c r="FCW11" s="876"/>
      <c r="FCX11" s="876"/>
      <c r="FCY11" s="875"/>
      <c r="FCZ11" s="876"/>
      <c r="FDA11" s="876"/>
      <c r="FDB11" s="876"/>
      <c r="FDC11" s="876"/>
      <c r="FDD11" s="876"/>
      <c r="FDE11" s="876"/>
      <c r="FDF11" s="875"/>
      <c r="FDG11" s="876"/>
      <c r="FDH11" s="876"/>
      <c r="FDI11" s="876"/>
      <c r="FDJ11" s="876"/>
      <c r="FDK11" s="876"/>
      <c r="FDL11" s="876"/>
      <c r="FDM11" s="875"/>
      <c r="FDN11" s="876"/>
      <c r="FDO11" s="876"/>
      <c r="FDP11" s="876"/>
      <c r="FDQ11" s="876"/>
      <c r="FDR11" s="876"/>
      <c r="FDS11" s="876"/>
      <c r="FDT11" s="875"/>
      <c r="FDU11" s="876"/>
      <c r="FDV11" s="876"/>
      <c r="FDW11" s="876"/>
      <c r="FDX11" s="876"/>
      <c r="FDY11" s="876"/>
      <c r="FDZ11" s="876"/>
      <c r="FEA11" s="875"/>
      <c r="FEB11" s="876"/>
      <c r="FEC11" s="876"/>
      <c r="FED11" s="876"/>
      <c r="FEE11" s="876"/>
      <c r="FEF11" s="876"/>
      <c r="FEG11" s="876"/>
      <c r="FEH11" s="875"/>
      <c r="FEI11" s="876"/>
      <c r="FEJ11" s="876"/>
      <c r="FEK11" s="876"/>
      <c r="FEL11" s="876"/>
      <c r="FEM11" s="876"/>
      <c r="FEN11" s="876"/>
      <c r="FEO11" s="875"/>
      <c r="FEP11" s="876"/>
      <c r="FEQ11" s="876"/>
      <c r="FER11" s="876"/>
      <c r="FES11" s="876"/>
      <c r="FET11" s="876"/>
      <c r="FEU11" s="876"/>
      <c r="FEV11" s="875"/>
      <c r="FEW11" s="876"/>
      <c r="FEX11" s="876"/>
      <c r="FEY11" s="876"/>
      <c r="FEZ11" s="876"/>
      <c r="FFA11" s="876"/>
      <c r="FFB11" s="876"/>
      <c r="FFC11" s="875"/>
      <c r="FFD11" s="876"/>
      <c r="FFE11" s="876"/>
      <c r="FFF11" s="876"/>
      <c r="FFG11" s="876"/>
      <c r="FFH11" s="876"/>
      <c r="FFI11" s="876"/>
      <c r="FFJ11" s="875"/>
      <c r="FFK11" s="876"/>
      <c r="FFL11" s="876"/>
      <c r="FFM11" s="876"/>
      <c r="FFN11" s="876"/>
      <c r="FFO11" s="876"/>
      <c r="FFP11" s="876"/>
      <c r="FFQ11" s="875"/>
      <c r="FFR11" s="876"/>
      <c r="FFS11" s="876"/>
      <c r="FFT11" s="876"/>
      <c r="FFU11" s="876"/>
      <c r="FFV11" s="876"/>
      <c r="FFW11" s="876"/>
      <c r="FFX11" s="875"/>
      <c r="FFY11" s="876"/>
      <c r="FFZ11" s="876"/>
      <c r="FGA11" s="876"/>
      <c r="FGB11" s="876"/>
      <c r="FGC11" s="876"/>
      <c r="FGD11" s="876"/>
      <c r="FGE11" s="875"/>
      <c r="FGF11" s="876"/>
      <c r="FGG11" s="876"/>
      <c r="FGH11" s="876"/>
      <c r="FGI11" s="876"/>
      <c r="FGJ11" s="876"/>
      <c r="FGK11" s="876"/>
      <c r="FGL11" s="875"/>
      <c r="FGM11" s="876"/>
      <c r="FGN11" s="876"/>
      <c r="FGO11" s="876"/>
      <c r="FGP11" s="876"/>
      <c r="FGQ11" s="876"/>
      <c r="FGR11" s="876"/>
      <c r="FGS11" s="875"/>
      <c r="FGT11" s="876"/>
      <c r="FGU11" s="876"/>
      <c r="FGV11" s="876"/>
      <c r="FGW11" s="876"/>
      <c r="FGX11" s="876"/>
      <c r="FGY11" s="876"/>
      <c r="FGZ11" s="875"/>
      <c r="FHA11" s="876"/>
      <c r="FHB11" s="876"/>
      <c r="FHC11" s="876"/>
      <c r="FHD11" s="876"/>
      <c r="FHE11" s="876"/>
      <c r="FHF11" s="876"/>
      <c r="FHG11" s="875"/>
      <c r="FHH11" s="876"/>
      <c r="FHI11" s="876"/>
      <c r="FHJ11" s="876"/>
      <c r="FHK11" s="876"/>
      <c r="FHL11" s="876"/>
      <c r="FHM11" s="876"/>
      <c r="FHN11" s="875"/>
      <c r="FHO11" s="876"/>
      <c r="FHP11" s="876"/>
      <c r="FHQ11" s="876"/>
      <c r="FHR11" s="876"/>
      <c r="FHS11" s="876"/>
      <c r="FHT11" s="876"/>
      <c r="FHU11" s="875"/>
      <c r="FHV11" s="876"/>
      <c r="FHW11" s="876"/>
      <c r="FHX11" s="876"/>
      <c r="FHY11" s="876"/>
      <c r="FHZ11" s="876"/>
      <c r="FIA11" s="876"/>
      <c r="FIB11" s="875"/>
      <c r="FIC11" s="876"/>
      <c r="FID11" s="876"/>
      <c r="FIE11" s="876"/>
      <c r="FIF11" s="876"/>
      <c r="FIG11" s="876"/>
      <c r="FIH11" s="876"/>
      <c r="FII11" s="875"/>
      <c r="FIJ11" s="876"/>
      <c r="FIK11" s="876"/>
      <c r="FIL11" s="876"/>
      <c r="FIM11" s="876"/>
      <c r="FIN11" s="876"/>
      <c r="FIO11" s="876"/>
      <c r="FIP11" s="875"/>
      <c r="FIQ11" s="876"/>
      <c r="FIR11" s="876"/>
      <c r="FIS11" s="876"/>
      <c r="FIT11" s="876"/>
      <c r="FIU11" s="876"/>
      <c r="FIV11" s="876"/>
      <c r="FIW11" s="875"/>
      <c r="FIX11" s="876"/>
      <c r="FIY11" s="876"/>
      <c r="FIZ11" s="876"/>
      <c r="FJA11" s="876"/>
      <c r="FJB11" s="876"/>
      <c r="FJC11" s="876"/>
      <c r="FJD11" s="875"/>
      <c r="FJE11" s="876"/>
      <c r="FJF11" s="876"/>
      <c r="FJG11" s="876"/>
      <c r="FJH11" s="876"/>
      <c r="FJI11" s="876"/>
      <c r="FJJ11" s="876"/>
      <c r="FJK11" s="875"/>
      <c r="FJL11" s="876"/>
      <c r="FJM11" s="876"/>
      <c r="FJN11" s="876"/>
      <c r="FJO11" s="876"/>
      <c r="FJP11" s="876"/>
      <c r="FJQ11" s="876"/>
      <c r="FJR11" s="875"/>
      <c r="FJS11" s="876"/>
      <c r="FJT11" s="876"/>
      <c r="FJU11" s="876"/>
      <c r="FJV11" s="876"/>
      <c r="FJW11" s="876"/>
      <c r="FJX11" s="876"/>
      <c r="FJY11" s="875"/>
      <c r="FJZ11" s="876"/>
      <c r="FKA11" s="876"/>
      <c r="FKB11" s="876"/>
      <c r="FKC11" s="876"/>
      <c r="FKD11" s="876"/>
      <c r="FKE11" s="876"/>
      <c r="FKF11" s="875"/>
      <c r="FKG11" s="876"/>
      <c r="FKH11" s="876"/>
      <c r="FKI11" s="876"/>
      <c r="FKJ11" s="876"/>
      <c r="FKK11" s="876"/>
      <c r="FKL11" s="876"/>
      <c r="FKM11" s="875"/>
      <c r="FKN11" s="876"/>
      <c r="FKO11" s="876"/>
      <c r="FKP11" s="876"/>
      <c r="FKQ11" s="876"/>
      <c r="FKR11" s="876"/>
      <c r="FKS11" s="876"/>
      <c r="FKT11" s="875"/>
      <c r="FKU11" s="876"/>
      <c r="FKV11" s="876"/>
      <c r="FKW11" s="876"/>
      <c r="FKX11" s="876"/>
      <c r="FKY11" s="876"/>
      <c r="FKZ11" s="876"/>
      <c r="FLA11" s="875"/>
      <c r="FLB11" s="876"/>
      <c r="FLC11" s="876"/>
      <c r="FLD11" s="876"/>
      <c r="FLE11" s="876"/>
      <c r="FLF11" s="876"/>
      <c r="FLG11" s="876"/>
      <c r="FLH11" s="875"/>
      <c r="FLI11" s="876"/>
      <c r="FLJ11" s="876"/>
      <c r="FLK11" s="876"/>
      <c r="FLL11" s="876"/>
      <c r="FLM11" s="876"/>
      <c r="FLN11" s="876"/>
      <c r="FLO11" s="875"/>
      <c r="FLP11" s="876"/>
      <c r="FLQ11" s="876"/>
      <c r="FLR11" s="876"/>
      <c r="FLS11" s="876"/>
      <c r="FLT11" s="876"/>
      <c r="FLU11" s="876"/>
      <c r="FLV11" s="875"/>
      <c r="FLW11" s="876"/>
      <c r="FLX11" s="876"/>
      <c r="FLY11" s="876"/>
      <c r="FLZ11" s="876"/>
      <c r="FMA11" s="876"/>
      <c r="FMB11" s="876"/>
      <c r="FMC11" s="875"/>
      <c r="FMD11" s="876"/>
      <c r="FME11" s="876"/>
      <c r="FMF11" s="876"/>
      <c r="FMG11" s="876"/>
      <c r="FMH11" s="876"/>
      <c r="FMI11" s="876"/>
      <c r="FMJ11" s="875"/>
      <c r="FMK11" s="876"/>
      <c r="FML11" s="876"/>
      <c r="FMM11" s="876"/>
      <c r="FMN11" s="876"/>
      <c r="FMO11" s="876"/>
      <c r="FMP11" s="876"/>
      <c r="FMQ11" s="875"/>
      <c r="FMR11" s="876"/>
      <c r="FMS11" s="876"/>
      <c r="FMT11" s="876"/>
      <c r="FMU11" s="876"/>
      <c r="FMV11" s="876"/>
      <c r="FMW11" s="876"/>
      <c r="FMX11" s="875"/>
      <c r="FMY11" s="876"/>
      <c r="FMZ11" s="876"/>
      <c r="FNA11" s="876"/>
      <c r="FNB11" s="876"/>
      <c r="FNC11" s="876"/>
      <c r="FND11" s="876"/>
      <c r="FNE11" s="875"/>
      <c r="FNF11" s="876"/>
      <c r="FNG11" s="876"/>
      <c r="FNH11" s="876"/>
      <c r="FNI11" s="876"/>
      <c r="FNJ11" s="876"/>
      <c r="FNK11" s="876"/>
      <c r="FNL11" s="875"/>
      <c r="FNM11" s="876"/>
      <c r="FNN11" s="876"/>
      <c r="FNO11" s="876"/>
      <c r="FNP11" s="876"/>
      <c r="FNQ11" s="876"/>
      <c r="FNR11" s="876"/>
      <c r="FNS11" s="875"/>
      <c r="FNT11" s="876"/>
      <c r="FNU11" s="876"/>
      <c r="FNV11" s="876"/>
      <c r="FNW11" s="876"/>
      <c r="FNX11" s="876"/>
      <c r="FNY11" s="876"/>
      <c r="FNZ11" s="875"/>
      <c r="FOA11" s="876"/>
      <c r="FOB11" s="876"/>
      <c r="FOC11" s="876"/>
      <c r="FOD11" s="876"/>
      <c r="FOE11" s="876"/>
      <c r="FOF11" s="876"/>
      <c r="FOG11" s="875"/>
      <c r="FOH11" s="876"/>
      <c r="FOI11" s="876"/>
      <c r="FOJ11" s="876"/>
      <c r="FOK11" s="876"/>
      <c r="FOL11" s="876"/>
      <c r="FOM11" s="876"/>
      <c r="FON11" s="875"/>
      <c r="FOO11" s="876"/>
      <c r="FOP11" s="876"/>
      <c r="FOQ11" s="876"/>
      <c r="FOR11" s="876"/>
      <c r="FOS11" s="876"/>
      <c r="FOT11" s="876"/>
      <c r="FOU11" s="875"/>
      <c r="FOV11" s="876"/>
      <c r="FOW11" s="876"/>
      <c r="FOX11" s="876"/>
      <c r="FOY11" s="876"/>
      <c r="FOZ11" s="876"/>
      <c r="FPA11" s="876"/>
      <c r="FPB11" s="875"/>
      <c r="FPC11" s="876"/>
      <c r="FPD11" s="876"/>
      <c r="FPE11" s="876"/>
      <c r="FPF11" s="876"/>
      <c r="FPG11" s="876"/>
      <c r="FPH11" s="876"/>
      <c r="FPI11" s="875"/>
      <c r="FPJ11" s="876"/>
      <c r="FPK11" s="876"/>
      <c r="FPL11" s="876"/>
      <c r="FPM11" s="876"/>
      <c r="FPN11" s="876"/>
      <c r="FPO11" s="876"/>
      <c r="FPP11" s="875"/>
      <c r="FPQ11" s="876"/>
      <c r="FPR11" s="876"/>
      <c r="FPS11" s="876"/>
      <c r="FPT11" s="876"/>
      <c r="FPU11" s="876"/>
      <c r="FPV11" s="876"/>
      <c r="FPW11" s="875"/>
      <c r="FPX11" s="876"/>
      <c r="FPY11" s="876"/>
      <c r="FPZ11" s="876"/>
      <c r="FQA11" s="876"/>
      <c r="FQB11" s="876"/>
      <c r="FQC11" s="876"/>
      <c r="FQD11" s="875"/>
      <c r="FQE11" s="876"/>
      <c r="FQF11" s="876"/>
      <c r="FQG11" s="876"/>
      <c r="FQH11" s="876"/>
      <c r="FQI11" s="876"/>
      <c r="FQJ11" s="876"/>
      <c r="FQK11" s="875"/>
      <c r="FQL11" s="876"/>
      <c r="FQM11" s="876"/>
      <c r="FQN11" s="876"/>
      <c r="FQO11" s="876"/>
      <c r="FQP11" s="876"/>
      <c r="FQQ11" s="876"/>
      <c r="FQR11" s="875"/>
      <c r="FQS11" s="876"/>
      <c r="FQT11" s="876"/>
      <c r="FQU11" s="876"/>
      <c r="FQV11" s="876"/>
      <c r="FQW11" s="876"/>
      <c r="FQX11" s="876"/>
      <c r="FQY11" s="875"/>
      <c r="FQZ11" s="876"/>
      <c r="FRA11" s="876"/>
      <c r="FRB11" s="876"/>
      <c r="FRC11" s="876"/>
      <c r="FRD11" s="876"/>
      <c r="FRE11" s="876"/>
      <c r="FRF11" s="875"/>
      <c r="FRG11" s="876"/>
      <c r="FRH11" s="876"/>
      <c r="FRI11" s="876"/>
      <c r="FRJ11" s="876"/>
      <c r="FRK11" s="876"/>
      <c r="FRL11" s="876"/>
      <c r="FRM11" s="875"/>
      <c r="FRN11" s="876"/>
      <c r="FRO11" s="876"/>
      <c r="FRP11" s="876"/>
      <c r="FRQ11" s="876"/>
      <c r="FRR11" s="876"/>
      <c r="FRS11" s="876"/>
      <c r="FRT11" s="875"/>
      <c r="FRU11" s="876"/>
      <c r="FRV11" s="876"/>
      <c r="FRW11" s="876"/>
      <c r="FRX11" s="876"/>
      <c r="FRY11" s="876"/>
      <c r="FRZ11" s="876"/>
      <c r="FSA11" s="875"/>
      <c r="FSB11" s="876"/>
      <c r="FSC11" s="876"/>
      <c r="FSD11" s="876"/>
      <c r="FSE11" s="876"/>
      <c r="FSF11" s="876"/>
      <c r="FSG11" s="876"/>
      <c r="FSH11" s="875"/>
      <c r="FSI11" s="876"/>
      <c r="FSJ11" s="876"/>
      <c r="FSK11" s="876"/>
      <c r="FSL11" s="876"/>
      <c r="FSM11" s="876"/>
      <c r="FSN11" s="876"/>
      <c r="FSO11" s="875"/>
      <c r="FSP11" s="876"/>
      <c r="FSQ11" s="876"/>
      <c r="FSR11" s="876"/>
      <c r="FSS11" s="876"/>
      <c r="FST11" s="876"/>
      <c r="FSU11" s="876"/>
      <c r="FSV11" s="875"/>
      <c r="FSW11" s="876"/>
      <c r="FSX11" s="876"/>
      <c r="FSY11" s="876"/>
      <c r="FSZ11" s="876"/>
      <c r="FTA11" s="876"/>
      <c r="FTB11" s="876"/>
      <c r="FTC11" s="875"/>
      <c r="FTD11" s="876"/>
      <c r="FTE11" s="876"/>
      <c r="FTF11" s="876"/>
      <c r="FTG11" s="876"/>
      <c r="FTH11" s="876"/>
      <c r="FTI11" s="876"/>
      <c r="FTJ11" s="875"/>
      <c r="FTK11" s="876"/>
      <c r="FTL11" s="876"/>
      <c r="FTM11" s="876"/>
      <c r="FTN11" s="876"/>
      <c r="FTO11" s="876"/>
      <c r="FTP11" s="876"/>
      <c r="FTQ11" s="875"/>
      <c r="FTR11" s="876"/>
      <c r="FTS11" s="876"/>
      <c r="FTT11" s="876"/>
      <c r="FTU11" s="876"/>
      <c r="FTV11" s="876"/>
      <c r="FTW11" s="876"/>
      <c r="FTX11" s="875"/>
      <c r="FTY11" s="876"/>
      <c r="FTZ11" s="876"/>
      <c r="FUA11" s="876"/>
      <c r="FUB11" s="876"/>
      <c r="FUC11" s="876"/>
      <c r="FUD11" s="876"/>
      <c r="FUE11" s="875"/>
      <c r="FUF11" s="876"/>
      <c r="FUG11" s="876"/>
      <c r="FUH11" s="876"/>
      <c r="FUI11" s="876"/>
      <c r="FUJ11" s="876"/>
      <c r="FUK11" s="876"/>
      <c r="FUL11" s="875"/>
      <c r="FUM11" s="876"/>
      <c r="FUN11" s="876"/>
      <c r="FUO11" s="876"/>
      <c r="FUP11" s="876"/>
      <c r="FUQ11" s="876"/>
      <c r="FUR11" s="876"/>
      <c r="FUS11" s="875"/>
      <c r="FUT11" s="876"/>
      <c r="FUU11" s="876"/>
      <c r="FUV11" s="876"/>
      <c r="FUW11" s="876"/>
      <c r="FUX11" s="876"/>
      <c r="FUY11" s="876"/>
      <c r="FUZ11" s="875"/>
      <c r="FVA11" s="876"/>
      <c r="FVB11" s="876"/>
      <c r="FVC11" s="876"/>
      <c r="FVD11" s="876"/>
      <c r="FVE11" s="876"/>
      <c r="FVF11" s="876"/>
      <c r="FVG11" s="875"/>
      <c r="FVH11" s="876"/>
      <c r="FVI11" s="876"/>
      <c r="FVJ11" s="876"/>
      <c r="FVK11" s="876"/>
      <c r="FVL11" s="876"/>
      <c r="FVM11" s="876"/>
      <c r="FVN11" s="875"/>
      <c r="FVO11" s="876"/>
      <c r="FVP11" s="876"/>
      <c r="FVQ11" s="876"/>
      <c r="FVR11" s="876"/>
      <c r="FVS11" s="876"/>
      <c r="FVT11" s="876"/>
      <c r="FVU11" s="875"/>
      <c r="FVV11" s="876"/>
      <c r="FVW11" s="876"/>
      <c r="FVX11" s="876"/>
      <c r="FVY11" s="876"/>
      <c r="FVZ11" s="876"/>
      <c r="FWA11" s="876"/>
      <c r="FWB11" s="875"/>
      <c r="FWC11" s="876"/>
      <c r="FWD11" s="876"/>
      <c r="FWE11" s="876"/>
      <c r="FWF11" s="876"/>
      <c r="FWG11" s="876"/>
      <c r="FWH11" s="876"/>
      <c r="FWI11" s="875"/>
      <c r="FWJ11" s="876"/>
      <c r="FWK11" s="876"/>
      <c r="FWL11" s="876"/>
      <c r="FWM11" s="876"/>
      <c r="FWN11" s="876"/>
      <c r="FWO11" s="876"/>
      <c r="FWP11" s="875"/>
      <c r="FWQ11" s="876"/>
      <c r="FWR11" s="876"/>
      <c r="FWS11" s="876"/>
      <c r="FWT11" s="876"/>
      <c r="FWU11" s="876"/>
      <c r="FWV11" s="876"/>
      <c r="FWW11" s="875"/>
      <c r="FWX11" s="876"/>
      <c r="FWY11" s="876"/>
      <c r="FWZ11" s="876"/>
      <c r="FXA11" s="876"/>
      <c r="FXB11" s="876"/>
      <c r="FXC11" s="876"/>
      <c r="FXD11" s="875"/>
      <c r="FXE11" s="876"/>
      <c r="FXF11" s="876"/>
      <c r="FXG11" s="876"/>
      <c r="FXH11" s="876"/>
      <c r="FXI11" s="876"/>
      <c r="FXJ11" s="876"/>
      <c r="FXK11" s="875"/>
      <c r="FXL11" s="876"/>
      <c r="FXM11" s="876"/>
      <c r="FXN11" s="876"/>
      <c r="FXO11" s="876"/>
      <c r="FXP11" s="876"/>
      <c r="FXQ11" s="876"/>
      <c r="FXR11" s="875"/>
      <c r="FXS11" s="876"/>
      <c r="FXT11" s="876"/>
      <c r="FXU11" s="876"/>
      <c r="FXV11" s="876"/>
      <c r="FXW11" s="876"/>
      <c r="FXX11" s="876"/>
      <c r="FXY11" s="875"/>
      <c r="FXZ11" s="876"/>
      <c r="FYA11" s="876"/>
      <c r="FYB11" s="876"/>
      <c r="FYC11" s="876"/>
      <c r="FYD11" s="876"/>
      <c r="FYE11" s="876"/>
      <c r="FYF11" s="875"/>
      <c r="FYG11" s="876"/>
      <c r="FYH11" s="876"/>
      <c r="FYI11" s="876"/>
      <c r="FYJ11" s="876"/>
      <c r="FYK11" s="876"/>
      <c r="FYL11" s="876"/>
      <c r="FYM11" s="875"/>
      <c r="FYN11" s="876"/>
      <c r="FYO11" s="876"/>
      <c r="FYP11" s="876"/>
      <c r="FYQ11" s="876"/>
      <c r="FYR11" s="876"/>
      <c r="FYS11" s="876"/>
      <c r="FYT11" s="875"/>
      <c r="FYU11" s="876"/>
      <c r="FYV11" s="876"/>
      <c r="FYW11" s="876"/>
      <c r="FYX11" s="876"/>
      <c r="FYY11" s="876"/>
      <c r="FYZ11" s="876"/>
      <c r="FZA11" s="875"/>
      <c r="FZB11" s="876"/>
      <c r="FZC11" s="876"/>
      <c r="FZD11" s="876"/>
      <c r="FZE11" s="876"/>
      <c r="FZF11" s="876"/>
      <c r="FZG11" s="876"/>
      <c r="FZH11" s="875"/>
      <c r="FZI11" s="876"/>
      <c r="FZJ11" s="876"/>
      <c r="FZK11" s="876"/>
      <c r="FZL11" s="876"/>
      <c r="FZM11" s="876"/>
      <c r="FZN11" s="876"/>
      <c r="FZO11" s="875"/>
      <c r="FZP11" s="876"/>
      <c r="FZQ11" s="876"/>
      <c r="FZR11" s="876"/>
      <c r="FZS11" s="876"/>
      <c r="FZT11" s="876"/>
      <c r="FZU11" s="876"/>
      <c r="FZV11" s="875"/>
      <c r="FZW11" s="876"/>
      <c r="FZX11" s="876"/>
      <c r="FZY11" s="876"/>
      <c r="FZZ11" s="876"/>
      <c r="GAA11" s="876"/>
      <c r="GAB11" s="876"/>
      <c r="GAC11" s="875"/>
      <c r="GAD11" s="876"/>
      <c r="GAE11" s="876"/>
      <c r="GAF11" s="876"/>
      <c r="GAG11" s="876"/>
      <c r="GAH11" s="876"/>
      <c r="GAI11" s="876"/>
      <c r="GAJ11" s="875"/>
      <c r="GAK11" s="876"/>
      <c r="GAL11" s="876"/>
      <c r="GAM11" s="876"/>
      <c r="GAN11" s="876"/>
      <c r="GAO11" s="876"/>
      <c r="GAP11" s="876"/>
      <c r="GAQ11" s="875"/>
      <c r="GAR11" s="876"/>
      <c r="GAS11" s="876"/>
      <c r="GAT11" s="876"/>
      <c r="GAU11" s="876"/>
      <c r="GAV11" s="876"/>
      <c r="GAW11" s="876"/>
      <c r="GAX11" s="875"/>
      <c r="GAY11" s="876"/>
      <c r="GAZ11" s="876"/>
      <c r="GBA11" s="876"/>
      <c r="GBB11" s="876"/>
      <c r="GBC11" s="876"/>
      <c r="GBD11" s="876"/>
      <c r="GBE11" s="875"/>
      <c r="GBF11" s="876"/>
      <c r="GBG11" s="876"/>
      <c r="GBH11" s="876"/>
      <c r="GBI11" s="876"/>
      <c r="GBJ11" s="876"/>
      <c r="GBK11" s="876"/>
      <c r="GBL11" s="875"/>
      <c r="GBM11" s="876"/>
      <c r="GBN11" s="876"/>
      <c r="GBO11" s="876"/>
      <c r="GBP11" s="876"/>
      <c r="GBQ11" s="876"/>
      <c r="GBR11" s="876"/>
      <c r="GBS11" s="875"/>
      <c r="GBT11" s="876"/>
      <c r="GBU11" s="876"/>
      <c r="GBV11" s="876"/>
      <c r="GBW11" s="876"/>
      <c r="GBX11" s="876"/>
      <c r="GBY11" s="876"/>
      <c r="GBZ11" s="875"/>
      <c r="GCA11" s="876"/>
      <c r="GCB11" s="876"/>
      <c r="GCC11" s="876"/>
      <c r="GCD11" s="876"/>
      <c r="GCE11" s="876"/>
      <c r="GCF11" s="876"/>
      <c r="GCG11" s="875"/>
      <c r="GCH11" s="876"/>
      <c r="GCI11" s="876"/>
      <c r="GCJ11" s="876"/>
      <c r="GCK11" s="876"/>
      <c r="GCL11" s="876"/>
      <c r="GCM11" s="876"/>
      <c r="GCN11" s="875"/>
      <c r="GCO11" s="876"/>
      <c r="GCP11" s="876"/>
      <c r="GCQ11" s="876"/>
      <c r="GCR11" s="876"/>
      <c r="GCS11" s="876"/>
      <c r="GCT11" s="876"/>
      <c r="GCU11" s="875"/>
      <c r="GCV11" s="876"/>
      <c r="GCW11" s="876"/>
      <c r="GCX11" s="876"/>
      <c r="GCY11" s="876"/>
      <c r="GCZ11" s="876"/>
      <c r="GDA11" s="876"/>
      <c r="GDB11" s="875"/>
      <c r="GDC11" s="876"/>
      <c r="GDD11" s="876"/>
      <c r="GDE11" s="876"/>
      <c r="GDF11" s="876"/>
      <c r="GDG11" s="876"/>
      <c r="GDH11" s="876"/>
      <c r="GDI11" s="875"/>
      <c r="GDJ11" s="876"/>
      <c r="GDK11" s="876"/>
      <c r="GDL11" s="876"/>
      <c r="GDM11" s="876"/>
      <c r="GDN11" s="876"/>
      <c r="GDO11" s="876"/>
      <c r="GDP11" s="875"/>
      <c r="GDQ11" s="876"/>
      <c r="GDR11" s="876"/>
      <c r="GDS11" s="876"/>
      <c r="GDT11" s="876"/>
      <c r="GDU11" s="876"/>
      <c r="GDV11" s="876"/>
      <c r="GDW11" s="875"/>
      <c r="GDX11" s="876"/>
      <c r="GDY11" s="876"/>
      <c r="GDZ11" s="876"/>
      <c r="GEA11" s="876"/>
      <c r="GEB11" s="876"/>
      <c r="GEC11" s="876"/>
      <c r="GED11" s="875"/>
      <c r="GEE11" s="876"/>
      <c r="GEF11" s="876"/>
      <c r="GEG11" s="876"/>
      <c r="GEH11" s="876"/>
      <c r="GEI11" s="876"/>
      <c r="GEJ11" s="876"/>
      <c r="GEK11" s="875"/>
      <c r="GEL11" s="876"/>
      <c r="GEM11" s="876"/>
      <c r="GEN11" s="876"/>
      <c r="GEO11" s="876"/>
      <c r="GEP11" s="876"/>
      <c r="GEQ11" s="876"/>
      <c r="GER11" s="875"/>
      <c r="GES11" s="876"/>
      <c r="GET11" s="876"/>
      <c r="GEU11" s="876"/>
      <c r="GEV11" s="876"/>
      <c r="GEW11" s="876"/>
      <c r="GEX11" s="876"/>
      <c r="GEY11" s="875"/>
      <c r="GEZ11" s="876"/>
      <c r="GFA11" s="876"/>
      <c r="GFB11" s="876"/>
      <c r="GFC11" s="876"/>
      <c r="GFD11" s="876"/>
      <c r="GFE11" s="876"/>
      <c r="GFF11" s="875"/>
      <c r="GFG11" s="876"/>
      <c r="GFH11" s="876"/>
      <c r="GFI11" s="876"/>
      <c r="GFJ11" s="876"/>
      <c r="GFK11" s="876"/>
      <c r="GFL11" s="876"/>
      <c r="GFM11" s="875"/>
      <c r="GFN11" s="876"/>
      <c r="GFO11" s="876"/>
      <c r="GFP11" s="876"/>
      <c r="GFQ11" s="876"/>
      <c r="GFR11" s="876"/>
      <c r="GFS11" s="876"/>
      <c r="GFT11" s="875"/>
      <c r="GFU11" s="876"/>
      <c r="GFV11" s="876"/>
      <c r="GFW11" s="876"/>
      <c r="GFX11" s="876"/>
      <c r="GFY11" s="876"/>
      <c r="GFZ11" s="876"/>
      <c r="GGA11" s="875"/>
      <c r="GGB11" s="876"/>
      <c r="GGC11" s="876"/>
      <c r="GGD11" s="876"/>
      <c r="GGE11" s="876"/>
      <c r="GGF11" s="876"/>
      <c r="GGG11" s="876"/>
      <c r="GGH11" s="875"/>
      <c r="GGI11" s="876"/>
      <c r="GGJ11" s="876"/>
      <c r="GGK11" s="876"/>
      <c r="GGL11" s="876"/>
      <c r="GGM11" s="876"/>
      <c r="GGN11" s="876"/>
      <c r="GGO11" s="875"/>
      <c r="GGP11" s="876"/>
      <c r="GGQ11" s="876"/>
      <c r="GGR11" s="876"/>
      <c r="GGS11" s="876"/>
      <c r="GGT11" s="876"/>
      <c r="GGU11" s="876"/>
      <c r="GGV11" s="875"/>
      <c r="GGW11" s="876"/>
      <c r="GGX11" s="876"/>
      <c r="GGY11" s="876"/>
      <c r="GGZ11" s="876"/>
      <c r="GHA11" s="876"/>
      <c r="GHB11" s="876"/>
      <c r="GHC11" s="875"/>
      <c r="GHD11" s="876"/>
      <c r="GHE11" s="876"/>
      <c r="GHF11" s="876"/>
      <c r="GHG11" s="876"/>
      <c r="GHH11" s="876"/>
      <c r="GHI11" s="876"/>
      <c r="GHJ11" s="875"/>
      <c r="GHK11" s="876"/>
      <c r="GHL11" s="876"/>
      <c r="GHM11" s="876"/>
      <c r="GHN11" s="876"/>
      <c r="GHO11" s="876"/>
      <c r="GHP11" s="876"/>
      <c r="GHQ11" s="875"/>
      <c r="GHR11" s="876"/>
      <c r="GHS11" s="876"/>
      <c r="GHT11" s="876"/>
      <c r="GHU11" s="876"/>
      <c r="GHV11" s="876"/>
      <c r="GHW11" s="876"/>
      <c r="GHX11" s="875"/>
      <c r="GHY11" s="876"/>
      <c r="GHZ11" s="876"/>
      <c r="GIA11" s="876"/>
      <c r="GIB11" s="876"/>
      <c r="GIC11" s="876"/>
      <c r="GID11" s="876"/>
      <c r="GIE11" s="875"/>
      <c r="GIF11" s="876"/>
      <c r="GIG11" s="876"/>
      <c r="GIH11" s="876"/>
      <c r="GII11" s="876"/>
      <c r="GIJ11" s="876"/>
      <c r="GIK11" s="876"/>
      <c r="GIL11" s="875"/>
      <c r="GIM11" s="876"/>
      <c r="GIN11" s="876"/>
      <c r="GIO11" s="876"/>
      <c r="GIP11" s="876"/>
      <c r="GIQ11" s="876"/>
      <c r="GIR11" s="876"/>
      <c r="GIS11" s="875"/>
      <c r="GIT11" s="876"/>
      <c r="GIU11" s="876"/>
      <c r="GIV11" s="876"/>
      <c r="GIW11" s="876"/>
      <c r="GIX11" s="876"/>
      <c r="GIY11" s="876"/>
      <c r="GIZ11" s="875"/>
      <c r="GJA11" s="876"/>
      <c r="GJB11" s="876"/>
      <c r="GJC11" s="876"/>
      <c r="GJD11" s="876"/>
      <c r="GJE11" s="876"/>
      <c r="GJF11" s="876"/>
      <c r="GJG11" s="875"/>
      <c r="GJH11" s="876"/>
      <c r="GJI11" s="876"/>
      <c r="GJJ11" s="876"/>
      <c r="GJK11" s="876"/>
      <c r="GJL11" s="876"/>
      <c r="GJM11" s="876"/>
      <c r="GJN11" s="875"/>
      <c r="GJO11" s="876"/>
      <c r="GJP11" s="876"/>
      <c r="GJQ11" s="876"/>
      <c r="GJR11" s="876"/>
      <c r="GJS11" s="876"/>
      <c r="GJT11" s="876"/>
      <c r="GJU11" s="875"/>
      <c r="GJV11" s="876"/>
      <c r="GJW11" s="876"/>
      <c r="GJX11" s="876"/>
      <c r="GJY11" s="876"/>
      <c r="GJZ11" s="876"/>
      <c r="GKA11" s="876"/>
      <c r="GKB11" s="875"/>
      <c r="GKC11" s="876"/>
      <c r="GKD11" s="876"/>
      <c r="GKE11" s="876"/>
      <c r="GKF11" s="876"/>
      <c r="GKG11" s="876"/>
      <c r="GKH11" s="876"/>
      <c r="GKI11" s="875"/>
      <c r="GKJ11" s="876"/>
      <c r="GKK11" s="876"/>
      <c r="GKL11" s="876"/>
      <c r="GKM11" s="876"/>
      <c r="GKN11" s="876"/>
      <c r="GKO11" s="876"/>
      <c r="GKP11" s="875"/>
      <c r="GKQ11" s="876"/>
      <c r="GKR11" s="876"/>
      <c r="GKS11" s="876"/>
      <c r="GKT11" s="876"/>
      <c r="GKU11" s="876"/>
      <c r="GKV11" s="876"/>
      <c r="GKW11" s="875"/>
      <c r="GKX11" s="876"/>
      <c r="GKY11" s="876"/>
      <c r="GKZ11" s="876"/>
      <c r="GLA11" s="876"/>
      <c r="GLB11" s="876"/>
      <c r="GLC11" s="876"/>
      <c r="GLD11" s="875"/>
      <c r="GLE11" s="876"/>
      <c r="GLF11" s="876"/>
      <c r="GLG11" s="876"/>
      <c r="GLH11" s="876"/>
      <c r="GLI11" s="876"/>
      <c r="GLJ11" s="876"/>
      <c r="GLK11" s="875"/>
      <c r="GLL11" s="876"/>
      <c r="GLM11" s="876"/>
      <c r="GLN11" s="876"/>
      <c r="GLO11" s="876"/>
      <c r="GLP11" s="876"/>
      <c r="GLQ11" s="876"/>
      <c r="GLR11" s="875"/>
      <c r="GLS11" s="876"/>
      <c r="GLT11" s="876"/>
      <c r="GLU11" s="876"/>
      <c r="GLV11" s="876"/>
      <c r="GLW11" s="876"/>
      <c r="GLX11" s="876"/>
      <c r="GLY11" s="875"/>
      <c r="GLZ11" s="876"/>
      <c r="GMA11" s="876"/>
      <c r="GMB11" s="876"/>
      <c r="GMC11" s="876"/>
      <c r="GMD11" s="876"/>
      <c r="GME11" s="876"/>
      <c r="GMF11" s="875"/>
      <c r="GMG11" s="876"/>
      <c r="GMH11" s="876"/>
      <c r="GMI11" s="876"/>
      <c r="GMJ11" s="876"/>
      <c r="GMK11" s="876"/>
      <c r="GML11" s="876"/>
      <c r="GMM11" s="875"/>
      <c r="GMN11" s="876"/>
      <c r="GMO11" s="876"/>
      <c r="GMP11" s="876"/>
      <c r="GMQ11" s="876"/>
      <c r="GMR11" s="876"/>
      <c r="GMS11" s="876"/>
      <c r="GMT11" s="875"/>
      <c r="GMU11" s="876"/>
      <c r="GMV11" s="876"/>
      <c r="GMW11" s="876"/>
      <c r="GMX11" s="876"/>
      <c r="GMY11" s="876"/>
      <c r="GMZ11" s="876"/>
      <c r="GNA11" s="875"/>
      <c r="GNB11" s="876"/>
      <c r="GNC11" s="876"/>
      <c r="GND11" s="876"/>
      <c r="GNE11" s="876"/>
      <c r="GNF11" s="876"/>
      <c r="GNG11" s="876"/>
      <c r="GNH11" s="875"/>
      <c r="GNI11" s="876"/>
      <c r="GNJ11" s="876"/>
      <c r="GNK11" s="876"/>
      <c r="GNL11" s="876"/>
      <c r="GNM11" s="876"/>
      <c r="GNN11" s="876"/>
      <c r="GNO11" s="875"/>
      <c r="GNP11" s="876"/>
      <c r="GNQ11" s="876"/>
      <c r="GNR11" s="876"/>
      <c r="GNS11" s="876"/>
      <c r="GNT11" s="876"/>
      <c r="GNU11" s="876"/>
      <c r="GNV11" s="875"/>
      <c r="GNW11" s="876"/>
      <c r="GNX11" s="876"/>
      <c r="GNY11" s="876"/>
      <c r="GNZ11" s="876"/>
      <c r="GOA11" s="876"/>
      <c r="GOB11" s="876"/>
      <c r="GOC11" s="875"/>
      <c r="GOD11" s="876"/>
      <c r="GOE11" s="876"/>
      <c r="GOF11" s="876"/>
      <c r="GOG11" s="876"/>
      <c r="GOH11" s="876"/>
      <c r="GOI11" s="876"/>
      <c r="GOJ11" s="875"/>
      <c r="GOK11" s="876"/>
      <c r="GOL11" s="876"/>
      <c r="GOM11" s="876"/>
      <c r="GON11" s="876"/>
      <c r="GOO11" s="876"/>
      <c r="GOP11" s="876"/>
      <c r="GOQ11" s="875"/>
      <c r="GOR11" s="876"/>
      <c r="GOS11" s="876"/>
      <c r="GOT11" s="876"/>
      <c r="GOU11" s="876"/>
      <c r="GOV11" s="876"/>
      <c r="GOW11" s="876"/>
      <c r="GOX11" s="875"/>
      <c r="GOY11" s="876"/>
      <c r="GOZ11" s="876"/>
      <c r="GPA11" s="876"/>
      <c r="GPB11" s="876"/>
      <c r="GPC11" s="876"/>
      <c r="GPD11" s="876"/>
      <c r="GPE11" s="875"/>
      <c r="GPF11" s="876"/>
      <c r="GPG11" s="876"/>
      <c r="GPH11" s="876"/>
      <c r="GPI11" s="876"/>
      <c r="GPJ11" s="876"/>
      <c r="GPK11" s="876"/>
      <c r="GPL11" s="875"/>
      <c r="GPM11" s="876"/>
      <c r="GPN11" s="876"/>
      <c r="GPO11" s="876"/>
      <c r="GPP11" s="876"/>
      <c r="GPQ11" s="876"/>
      <c r="GPR11" s="876"/>
      <c r="GPS11" s="875"/>
      <c r="GPT11" s="876"/>
      <c r="GPU11" s="876"/>
      <c r="GPV11" s="876"/>
      <c r="GPW11" s="876"/>
      <c r="GPX11" s="876"/>
      <c r="GPY11" s="876"/>
      <c r="GPZ11" s="875"/>
      <c r="GQA11" s="876"/>
      <c r="GQB11" s="876"/>
      <c r="GQC11" s="876"/>
      <c r="GQD11" s="876"/>
      <c r="GQE11" s="876"/>
      <c r="GQF11" s="876"/>
      <c r="GQG11" s="875"/>
      <c r="GQH11" s="876"/>
      <c r="GQI11" s="876"/>
      <c r="GQJ11" s="876"/>
      <c r="GQK11" s="876"/>
      <c r="GQL11" s="876"/>
      <c r="GQM11" s="876"/>
      <c r="GQN11" s="875"/>
      <c r="GQO11" s="876"/>
      <c r="GQP11" s="876"/>
      <c r="GQQ11" s="876"/>
      <c r="GQR11" s="876"/>
      <c r="GQS11" s="876"/>
      <c r="GQT11" s="876"/>
      <c r="GQU11" s="875"/>
      <c r="GQV11" s="876"/>
      <c r="GQW11" s="876"/>
      <c r="GQX11" s="876"/>
      <c r="GQY11" s="876"/>
      <c r="GQZ11" s="876"/>
      <c r="GRA11" s="876"/>
      <c r="GRB11" s="875"/>
      <c r="GRC11" s="876"/>
      <c r="GRD11" s="876"/>
      <c r="GRE11" s="876"/>
      <c r="GRF11" s="876"/>
      <c r="GRG11" s="876"/>
      <c r="GRH11" s="876"/>
      <c r="GRI11" s="875"/>
      <c r="GRJ11" s="876"/>
      <c r="GRK11" s="876"/>
      <c r="GRL11" s="876"/>
      <c r="GRM11" s="876"/>
      <c r="GRN11" s="876"/>
      <c r="GRO11" s="876"/>
      <c r="GRP11" s="875"/>
      <c r="GRQ11" s="876"/>
      <c r="GRR11" s="876"/>
      <c r="GRS11" s="876"/>
      <c r="GRT11" s="876"/>
      <c r="GRU11" s="876"/>
      <c r="GRV11" s="876"/>
      <c r="GRW11" s="875"/>
      <c r="GRX11" s="876"/>
      <c r="GRY11" s="876"/>
      <c r="GRZ11" s="876"/>
      <c r="GSA11" s="876"/>
      <c r="GSB11" s="876"/>
      <c r="GSC11" s="876"/>
      <c r="GSD11" s="875"/>
      <c r="GSE11" s="876"/>
      <c r="GSF11" s="876"/>
      <c r="GSG11" s="876"/>
      <c r="GSH11" s="876"/>
      <c r="GSI11" s="876"/>
      <c r="GSJ11" s="876"/>
      <c r="GSK11" s="875"/>
      <c r="GSL11" s="876"/>
      <c r="GSM11" s="876"/>
      <c r="GSN11" s="876"/>
      <c r="GSO11" s="876"/>
      <c r="GSP11" s="876"/>
      <c r="GSQ11" s="876"/>
      <c r="GSR11" s="875"/>
      <c r="GSS11" s="876"/>
      <c r="GST11" s="876"/>
      <c r="GSU11" s="876"/>
      <c r="GSV11" s="876"/>
      <c r="GSW11" s="876"/>
      <c r="GSX11" s="876"/>
      <c r="GSY11" s="875"/>
      <c r="GSZ11" s="876"/>
      <c r="GTA11" s="876"/>
      <c r="GTB11" s="876"/>
      <c r="GTC11" s="876"/>
      <c r="GTD11" s="876"/>
      <c r="GTE11" s="876"/>
      <c r="GTF11" s="875"/>
      <c r="GTG11" s="876"/>
      <c r="GTH11" s="876"/>
      <c r="GTI11" s="876"/>
      <c r="GTJ11" s="876"/>
      <c r="GTK11" s="876"/>
      <c r="GTL11" s="876"/>
      <c r="GTM11" s="875"/>
      <c r="GTN11" s="876"/>
      <c r="GTO11" s="876"/>
      <c r="GTP11" s="876"/>
      <c r="GTQ11" s="876"/>
      <c r="GTR11" s="876"/>
      <c r="GTS11" s="876"/>
      <c r="GTT11" s="875"/>
      <c r="GTU11" s="876"/>
      <c r="GTV11" s="876"/>
      <c r="GTW11" s="876"/>
      <c r="GTX11" s="876"/>
      <c r="GTY11" s="876"/>
      <c r="GTZ11" s="876"/>
      <c r="GUA11" s="875"/>
      <c r="GUB11" s="876"/>
      <c r="GUC11" s="876"/>
      <c r="GUD11" s="876"/>
      <c r="GUE11" s="876"/>
      <c r="GUF11" s="876"/>
      <c r="GUG11" s="876"/>
      <c r="GUH11" s="875"/>
      <c r="GUI11" s="876"/>
      <c r="GUJ11" s="876"/>
      <c r="GUK11" s="876"/>
      <c r="GUL11" s="876"/>
      <c r="GUM11" s="876"/>
      <c r="GUN11" s="876"/>
      <c r="GUO11" s="875"/>
      <c r="GUP11" s="876"/>
      <c r="GUQ11" s="876"/>
      <c r="GUR11" s="876"/>
      <c r="GUS11" s="876"/>
      <c r="GUT11" s="876"/>
      <c r="GUU11" s="876"/>
      <c r="GUV11" s="875"/>
      <c r="GUW11" s="876"/>
      <c r="GUX11" s="876"/>
      <c r="GUY11" s="876"/>
      <c r="GUZ11" s="876"/>
      <c r="GVA11" s="876"/>
      <c r="GVB11" s="876"/>
      <c r="GVC11" s="875"/>
      <c r="GVD11" s="876"/>
      <c r="GVE11" s="876"/>
      <c r="GVF11" s="876"/>
      <c r="GVG11" s="876"/>
      <c r="GVH11" s="876"/>
      <c r="GVI11" s="876"/>
      <c r="GVJ11" s="875"/>
      <c r="GVK11" s="876"/>
      <c r="GVL11" s="876"/>
      <c r="GVM11" s="876"/>
      <c r="GVN11" s="876"/>
      <c r="GVO11" s="876"/>
      <c r="GVP11" s="876"/>
      <c r="GVQ11" s="875"/>
      <c r="GVR11" s="876"/>
      <c r="GVS11" s="876"/>
      <c r="GVT11" s="876"/>
      <c r="GVU11" s="876"/>
      <c r="GVV11" s="876"/>
      <c r="GVW11" s="876"/>
      <c r="GVX11" s="875"/>
      <c r="GVY11" s="876"/>
      <c r="GVZ11" s="876"/>
      <c r="GWA11" s="876"/>
      <c r="GWB11" s="876"/>
      <c r="GWC11" s="876"/>
      <c r="GWD11" s="876"/>
      <c r="GWE11" s="875"/>
      <c r="GWF11" s="876"/>
      <c r="GWG11" s="876"/>
      <c r="GWH11" s="876"/>
      <c r="GWI11" s="876"/>
      <c r="GWJ11" s="876"/>
      <c r="GWK11" s="876"/>
      <c r="GWL11" s="875"/>
      <c r="GWM11" s="876"/>
      <c r="GWN11" s="876"/>
      <c r="GWO11" s="876"/>
      <c r="GWP11" s="876"/>
      <c r="GWQ11" s="876"/>
      <c r="GWR11" s="876"/>
      <c r="GWS11" s="875"/>
      <c r="GWT11" s="876"/>
      <c r="GWU11" s="876"/>
      <c r="GWV11" s="876"/>
      <c r="GWW11" s="876"/>
      <c r="GWX11" s="876"/>
      <c r="GWY11" s="876"/>
      <c r="GWZ11" s="875"/>
      <c r="GXA11" s="876"/>
      <c r="GXB11" s="876"/>
      <c r="GXC11" s="876"/>
      <c r="GXD11" s="876"/>
      <c r="GXE11" s="876"/>
      <c r="GXF11" s="876"/>
      <c r="GXG11" s="875"/>
      <c r="GXH11" s="876"/>
      <c r="GXI11" s="876"/>
      <c r="GXJ11" s="876"/>
      <c r="GXK11" s="876"/>
      <c r="GXL11" s="876"/>
      <c r="GXM11" s="876"/>
      <c r="GXN11" s="875"/>
      <c r="GXO11" s="876"/>
      <c r="GXP11" s="876"/>
      <c r="GXQ11" s="876"/>
      <c r="GXR11" s="876"/>
      <c r="GXS11" s="876"/>
      <c r="GXT11" s="876"/>
      <c r="GXU11" s="875"/>
      <c r="GXV11" s="876"/>
      <c r="GXW11" s="876"/>
      <c r="GXX11" s="876"/>
      <c r="GXY11" s="876"/>
      <c r="GXZ11" s="876"/>
      <c r="GYA11" s="876"/>
      <c r="GYB11" s="875"/>
      <c r="GYC11" s="876"/>
      <c r="GYD11" s="876"/>
      <c r="GYE11" s="876"/>
      <c r="GYF11" s="876"/>
      <c r="GYG11" s="876"/>
      <c r="GYH11" s="876"/>
      <c r="GYI11" s="875"/>
      <c r="GYJ11" s="876"/>
      <c r="GYK11" s="876"/>
      <c r="GYL11" s="876"/>
      <c r="GYM11" s="876"/>
      <c r="GYN11" s="876"/>
      <c r="GYO11" s="876"/>
      <c r="GYP11" s="875"/>
      <c r="GYQ11" s="876"/>
      <c r="GYR11" s="876"/>
      <c r="GYS11" s="876"/>
      <c r="GYT11" s="876"/>
      <c r="GYU11" s="876"/>
      <c r="GYV11" s="876"/>
      <c r="GYW11" s="875"/>
      <c r="GYX11" s="876"/>
      <c r="GYY11" s="876"/>
      <c r="GYZ11" s="876"/>
      <c r="GZA11" s="876"/>
      <c r="GZB11" s="876"/>
      <c r="GZC11" s="876"/>
      <c r="GZD11" s="875"/>
      <c r="GZE11" s="876"/>
      <c r="GZF11" s="876"/>
      <c r="GZG11" s="876"/>
      <c r="GZH11" s="876"/>
      <c r="GZI11" s="876"/>
      <c r="GZJ11" s="876"/>
      <c r="GZK11" s="875"/>
      <c r="GZL11" s="876"/>
      <c r="GZM11" s="876"/>
      <c r="GZN11" s="876"/>
      <c r="GZO11" s="876"/>
      <c r="GZP11" s="876"/>
      <c r="GZQ11" s="876"/>
      <c r="GZR11" s="875"/>
      <c r="GZS11" s="876"/>
      <c r="GZT11" s="876"/>
      <c r="GZU11" s="876"/>
      <c r="GZV11" s="876"/>
      <c r="GZW11" s="876"/>
      <c r="GZX11" s="876"/>
      <c r="GZY11" s="875"/>
      <c r="GZZ11" s="876"/>
      <c r="HAA11" s="876"/>
      <c r="HAB11" s="876"/>
      <c r="HAC11" s="876"/>
      <c r="HAD11" s="876"/>
      <c r="HAE11" s="876"/>
      <c r="HAF11" s="875"/>
      <c r="HAG11" s="876"/>
      <c r="HAH11" s="876"/>
      <c r="HAI11" s="876"/>
      <c r="HAJ11" s="876"/>
      <c r="HAK11" s="876"/>
      <c r="HAL11" s="876"/>
      <c r="HAM11" s="875"/>
      <c r="HAN11" s="876"/>
      <c r="HAO11" s="876"/>
      <c r="HAP11" s="876"/>
      <c r="HAQ11" s="876"/>
      <c r="HAR11" s="876"/>
      <c r="HAS11" s="876"/>
      <c r="HAT11" s="875"/>
      <c r="HAU11" s="876"/>
      <c r="HAV11" s="876"/>
      <c r="HAW11" s="876"/>
      <c r="HAX11" s="876"/>
      <c r="HAY11" s="876"/>
      <c r="HAZ11" s="876"/>
      <c r="HBA11" s="875"/>
      <c r="HBB11" s="876"/>
      <c r="HBC11" s="876"/>
      <c r="HBD11" s="876"/>
      <c r="HBE11" s="876"/>
      <c r="HBF11" s="876"/>
      <c r="HBG11" s="876"/>
      <c r="HBH11" s="875"/>
      <c r="HBI11" s="876"/>
      <c r="HBJ11" s="876"/>
      <c r="HBK11" s="876"/>
      <c r="HBL11" s="876"/>
      <c r="HBM11" s="876"/>
      <c r="HBN11" s="876"/>
      <c r="HBO11" s="875"/>
      <c r="HBP11" s="876"/>
      <c r="HBQ11" s="876"/>
      <c r="HBR11" s="876"/>
      <c r="HBS11" s="876"/>
      <c r="HBT11" s="876"/>
      <c r="HBU11" s="876"/>
      <c r="HBV11" s="875"/>
      <c r="HBW11" s="876"/>
      <c r="HBX11" s="876"/>
      <c r="HBY11" s="876"/>
      <c r="HBZ11" s="876"/>
      <c r="HCA11" s="876"/>
      <c r="HCB11" s="876"/>
      <c r="HCC11" s="875"/>
      <c r="HCD11" s="876"/>
      <c r="HCE11" s="876"/>
      <c r="HCF11" s="876"/>
      <c r="HCG11" s="876"/>
      <c r="HCH11" s="876"/>
      <c r="HCI11" s="876"/>
      <c r="HCJ11" s="875"/>
      <c r="HCK11" s="876"/>
      <c r="HCL11" s="876"/>
      <c r="HCM11" s="876"/>
      <c r="HCN11" s="876"/>
      <c r="HCO11" s="876"/>
      <c r="HCP11" s="876"/>
      <c r="HCQ11" s="875"/>
      <c r="HCR11" s="876"/>
      <c r="HCS11" s="876"/>
      <c r="HCT11" s="876"/>
      <c r="HCU11" s="876"/>
      <c r="HCV11" s="876"/>
      <c r="HCW11" s="876"/>
      <c r="HCX11" s="875"/>
      <c r="HCY11" s="876"/>
      <c r="HCZ11" s="876"/>
      <c r="HDA11" s="876"/>
      <c r="HDB11" s="876"/>
      <c r="HDC11" s="876"/>
      <c r="HDD11" s="876"/>
      <c r="HDE11" s="875"/>
      <c r="HDF11" s="876"/>
      <c r="HDG11" s="876"/>
      <c r="HDH11" s="876"/>
      <c r="HDI11" s="876"/>
      <c r="HDJ11" s="876"/>
      <c r="HDK11" s="876"/>
      <c r="HDL11" s="875"/>
      <c r="HDM11" s="876"/>
      <c r="HDN11" s="876"/>
      <c r="HDO11" s="876"/>
      <c r="HDP11" s="876"/>
      <c r="HDQ11" s="876"/>
      <c r="HDR11" s="876"/>
      <c r="HDS11" s="875"/>
      <c r="HDT11" s="876"/>
      <c r="HDU11" s="876"/>
      <c r="HDV11" s="876"/>
      <c r="HDW11" s="876"/>
      <c r="HDX11" s="876"/>
      <c r="HDY11" s="876"/>
      <c r="HDZ11" s="875"/>
      <c r="HEA11" s="876"/>
      <c r="HEB11" s="876"/>
      <c r="HEC11" s="876"/>
      <c r="HED11" s="876"/>
      <c r="HEE11" s="876"/>
      <c r="HEF11" s="876"/>
      <c r="HEG11" s="875"/>
      <c r="HEH11" s="876"/>
      <c r="HEI11" s="876"/>
      <c r="HEJ11" s="876"/>
      <c r="HEK11" s="876"/>
      <c r="HEL11" s="876"/>
      <c r="HEM11" s="876"/>
      <c r="HEN11" s="875"/>
      <c r="HEO11" s="876"/>
      <c r="HEP11" s="876"/>
      <c r="HEQ11" s="876"/>
      <c r="HER11" s="876"/>
      <c r="HES11" s="876"/>
      <c r="HET11" s="876"/>
      <c r="HEU11" s="875"/>
      <c r="HEV11" s="876"/>
      <c r="HEW11" s="876"/>
      <c r="HEX11" s="876"/>
      <c r="HEY11" s="876"/>
      <c r="HEZ11" s="876"/>
      <c r="HFA11" s="876"/>
      <c r="HFB11" s="875"/>
      <c r="HFC11" s="876"/>
      <c r="HFD11" s="876"/>
      <c r="HFE11" s="876"/>
      <c r="HFF11" s="876"/>
      <c r="HFG11" s="876"/>
      <c r="HFH11" s="876"/>
      <c r="HFI11" s="875"/>
      <c r="HFJ11" s="876"/>
      <c r="HFK11" s="876"/>
      <c r="HFL11" s="876"/>
      <c r="HFM11" s="876"/>
      <c r="HFN11" s="876"/>
      <c r="HFO11" s="876"/>
      <c r="HFP11" s="875"/>
      <c r="HFQ11" s="876"/>
      <c r="HFR11" s="876"/>
      <c r="HFS11" s="876"/>
      <c r="HFT11" s="876"/>
      <c r="HFU11" s="876"/>
      <c r="HFV11" s="876"/>
      <c r="HFW11" s="875"/>
      <c r="HFX11" s="876"/>
      <c r="HFY11" s="876"/>
      <c r="HFZ11" s="876"/>
      <c r="HGA11" s="876"/>
      <c r="HGB11" s="876"/>
      <c r="HGC11" s="876"/>
      <c r="HGD11" s="875"/>
      <c r="HGE11" s="876"/>
      <c r="HGF11" s="876"/>
      <c r="HGG11" s="876"/>
      <c r="HGH11" s="876"/>
      <c r="HGI11" s="876"/>
      <c r="HGJ11" s="876"/>
      <c r="HGK11" s="875"/>
      <c r="HGL11" s="876"/>
      <c r="HGM11" s="876"/>
      <c r="HGN11" s="876"/>
      <c r="HGO11" s="876"/>
      <c r="HGP11" s="876"/>
      <c r="HGQ11" s="876"/>
      <c r="HGR11" s="875"/>
      <c r="HGS11" s="876"/>
      <c r="HGT11" s="876"/>
      <c r="HGU11" s="876"/>
      <c r="HGV11" s="876"/>
      <c r="HGW11" s="876"/>
      <c r="HGX11" s="876"/>
      <c r="HGY11" s="875"/>
      <c r="HGZ11" s="876"/>
      <c r="HHA11" s="876"/>
      <c r="HHB11" s="876"/>
      <c r="HHC11" s="876"/>
      <c r="HHD11" s="876"/>
      <c r="HHE11" s="876"/>
      <c r="HHF11" s="875"/>
      <c r="HHG11" s="876"/>
      <c r="HHH11" s="876"/>
      <c r="HHI11" s="876"/>
      <c r="HHJ11" s="876"/>
      <c r="HHK11" s="876"/>
      <c r="HHL11" s="876"/>
      <c r="HHM11" s="875"/>
      <c r="HHN11" s="876"/>
      <c r="HHO11" s="876"/>
      <c r="HHP11" s="876"/>
      <c r="HHQ11" s="876"/>
      <c r="HHR11" s="876"/>
      <c r="HHS11" s="876"/>
      <c r="HHT11" s="875"/>
      <c r="HHU11" s="876"/>
      <c r="HHV11" s="876"/>
      <c r="HHW11" s="876"/>
      <c r="HHX11" s="876"/>
      <c r="HHY11" s="876"/>
      <c r="HHZ11" s="876"/>
      <c r="HIA11" s="875"/>
      <c r="HIB11" s="876"/>
      <c r="HIC11" s="876"/>
      <c r="HID11" s="876"/>
      <c r="HIE11" s="876"/>
      <c r="HIF11" s="876"/>
      <c r="HIG11" s="876"/>
      <c r="HIH11" s="875"/>
      <c r="HII11" s="876"/>
      <c r="HIJ11" s="876"/>
      <c r="HIK11" s="876"/>
      <c r="HIL11" s="876"/>
      <c r="HIM11" s="876"/>
      <c r="HIN11" s="876"/>
      <c r="HIO11" s="875"/>
      <c r="HIP11" s="876"/>
      <c r="HIQ11" s="876"/>
      <c r="HIR11" s="876"/>
      <c r="HIS11" s="876"/>
      <c r="HIT11" s="876"/>
      <c r="HIU11" s="876"/>
      <c r="HIV11" s="875"/>
      <c r="HIW11" s="876"/>
      <c r="HIX11" s="876"/>
      <c r="HIY11" s="876"/>
      <c r="HIZ11" s="876"/>
      <c r="HJA11" s="876"/>
      <c r="HJB11" s="876"/>
      <c r="HJC11" s="875"/>
      <c r="HJD11" s="876"/>
      <c r="HJE11" s="876"/>
      <c r="HJF11" s="876"/>
      <c r="HJG11" s="876"/>
      <c r="HJH11" s="876"/>
      <c r="HJI11" s="876"/>
      <c r="HJJ11" s="875"/>
      <c r="HJK11" s="876"/>
      <c r="HJL11" s="876"/>
      <c r="HJM11" s="876"/>
      <c r="HJN11" s="876"/>
      <c r="HJO11" s="876"/>
      <c r="HJP11" s="876"/>
      <c r="HJQ11" s="875"/>
      <c r="HJR11" s="876"/>
      <c r="HJS11" s="876"/>
      <c r="HJT11" s="876"/>
      <c r="HJU11" s="876"/>
      <c r="HJV11" s="876"/>
      <c r="HJW11" s="876"/>
      <c r="HJX11" s="875"/>
      <c r="HJY11" s="876"/>
      <c r="HJZ11" s="876"/>
      <c r="HKA11" s="876"/>
      <c r="HKB11" s="876"/>
      <c r="HKC11" s="876"/>
      <c r="HKD11" s="876"/>
      <c r="HKE11" s="875"/>
      <c r="HKF11" s="876"/>
      <c r="HKG11" s="876"/>
      <c r="HKH11" s="876"/>
      <c r="HKI11" s="876"/>
      <c r="HKJ11" s="876"/>
      <c r="HKK11" s="876"/>
      <c r="HKL11" s="875"/>
      <c r="HKM11" s="876"/>
      <c r="HKN11" s="876"/>
      <c r="HKO11" s="876"/>
      <c r="HKP11" s="876"/>
      <c r="HKQ11" s="876"/>
      <c r="HKR11" s="876"/>
      <c r="HKS11" s="875"/>
      <c r="HKT11" s="876"/>
      <c r="HKU11" s="876"/>
      <c r="HKV11" s="876"/>
      <c r="HKW11" s="876"/>
      <c r="HKX11" s="876"/>
      <c r="HKY11" s="876"/>
      <c r="HKZ11" s="875"/>
      <c r="HLA11" s="876"/>
      <c r="HLB11" s="876"/>
      <c r="HLC11" s="876"/>
      <c r="HLD11" s="876"/>
      <c r="HLE11" s="876"/>
      <c r="HLF11" s="876"/>
      <c r="HLG11" s="875"/>
      <c r="HLH11" s="876"/>
      <c r="HLI11" s="876"/>
      <c r="HLJ11" s="876"/>
      <c r="HLK11" s="876"/>
      <c r="HLL11" s="876"/>
      <c r="HLM11" s="876"/>
      <c r="HLN11" s="875"/>
      <c r="HLO11" s="876"/>
      <c r="HLP11" s="876"/>
      <c r="HLQ11" s="876"/>
      <c r="HLR11" s="876"/>
      <c r="HLS11" s="876"/>
      <c r="HLT11" s="876"/>
      <c r="HLU11" s="875"/>
      <c r="HLV11" s="876"/>
      <c r="HLW11" s="876"/>
      <c r="HLX11" s="876"/>
      <c r="HLY11" s="876"/>
      <c r="HLZ11" s="876"/>
      <c r="HMA11" s="876"/>
      <c r="HMB11" s="875"/>
      <c r="HMC11" s="876"/>
      <c r="HMD11" s="876"/>
      <c r="HME11" s="876"/>
      <c r="HMF11" s="876"/>
      <c r="HMG11" s="876"/>
      <c r="HMH11" s="876"/>
      <c r="HMI11" s="875"/>
      <c r="HMJ11" s="876"/>
      <c r="HMK11" s="876"/>
      <c r="HML11" s="876"/>
      <c r="HMM11" s="876"/>
      <c r="HMN11" s="876"/>
      <c r="HMO11" s="876"/>
      <c r="HMP11" s="875"/>
      <c r="HMQ11" s="876"/>
      <c r="HMR11" s="876"/>
      <c r="HMS11" s="876"/>
      <c r="HMT11" s="876"/>
      <c r="HMU11" s="876"/>
      <c r="HMV11" s="876"/>
      <c r="HMW11" s="875"/>
      <c r="HMX11" s="876"/>
      <c r="HMY11" s="876"/>
      <c r="HMZ11" s="876"/>
      <c r="HNA11" s="876"/>
      <c r="HNB11" s="876"/>
      <c r="HNC11" s="876"/>
      <c r="HND11" s="875"/>
      <c r="HNE11" s="876"/>
      <c r="HNF11" s="876"/>
      <c r="HNG11" s="876"/>
      <c r="HNH11" s="876"/>
      <c r="HNI11" s="876"/>
      <c r="HNJ11" s="876"/>
      <c r="HNK11" s="875"/>
      <c r="HNL11" s="876"/>
      <c r="HNM11" s="876"/>
      <c r="HNN11" s="876"/>
      <c r="HNO11" s="876"/>
      <c r="HNP11" s="876"/>
      <c r="HNQ11" s="876"/>
      <c r="HNR11" s="875"/>
      <c r="HNS11" s="876"/>
      <c r="HNT11" s="876"/>
      <c r="HNU11" s="876"/>
      <c r="HNV11" s="876"/>
      <c r="HNW11" s="876"/>
      <c r="HNX11" s="876"/>
      <c r="HNY11" s="875"/>
      <c r="HNZ11" s="876"/>
      <c r="HOA11" s="876"/>
      <c r="HOB11" s="876"/>
      <c r="HOC11" s="876"/>
      <c r="HOD11" s="876"/>
      <c r="HOE11" s="876"/>
      <c r="HOF11" s="875"/>
      <c r="HOG11" s="876"/>
      <c r="HOH11" s="876"/>
      <c r="HOI11" s="876"/>
      <c r="HOJ11" s="876"/>
      <c r="HOK11" s="876"/>
      <c r="HOL11" s="876"/>
      <c r="HOM11" s="875"/>
      <c r="HON11" s="876"/>
      <c r="HOO11" s="876"/>
      <c r="HOP11" s="876"/>
      <c r="HOQ11" s="876"/>
      <c r="HOR11" s="876"/>
      <c r="HOS11" s="876"/>
      <c r="HOT11" s="875"/>
      <c r="HOU11" s="876"/>
      <c r="HOV11" s="876"/>
      <c r="HOW11" s="876"/>
      <c r="HOX11" s="876"/>
      <c r="HOY11" s="876"/>
      <c r="HOZ11" s="876"/>
      <c r="HPA11" s="875"/>
      <c r="HPB11" s="876"/>
      <c r="HPC11" s="876"/>
      <c r="HPD11" s="876"/>
      <c r="HPE11" s="876"/>
      <c r="HPF11" s="876"/>
      <c r="HPG11" s="876"/>
      <c r="HPH11" s="875"/>
      <c r="HPI11" s="876"/>
      <c r="HPJ11" s="876"/>
      <c r="HPK11" s="876"/>
      <c r="HPL11" s="876"/>
      <c r="HPM11" s="876"/>
      <c r="HPN11" s="876"/>
      <c r="HPO11" s="875"/>
      <c r="HPP11" s="876"/>
      <c r="HPQ11" s="876"/>
      <c r="HPR11" s="876"/>
      <c r="HPS11" s="876"/>
      <c r="HPT11" s="876"/>
      <c r="HPU11" s="876"/>
      <c r="HPV11" s="875"/>
      <c r="HPW11" s="876"/>
      <c r="HPX11" s="876"/>
      <c r="HPY11" s="876"/>
      <c r="HPZ11" s="876"/>
      <c r="HQA11" s="876"/>
      <c r="HQB11" s="876"/>
      <c r="HQC11" s="875"/>
      <c r="HQD11" s="876"/>
      <c r="HQE11" s="876"/>
      <c r="HQF11" s="876"/>
      <c r="HQG11" s="876"/>
      <c r="HQH11" s="876"/>
      <c r="HQI11" s="876"/>
      <c r="HQJ11" s="875"/>
      <c r="HQK11" s="876"/>
      <c r="HQL11" s="876"/>
      <c r="HQM11" s="876"/>
      <c r="HQN11" s="876"/>
      <c r="HQO11" s="876"/>
      <c r="HQP11" s="876"/>
      <c r="HQQ11" s="875"/>
      <c r="HQR11" s="876"/>
      <c r="HQS11" s="876"/>
      <c r="HQT11" s="876"/>
      <c r="HQU11" s="876"/>
      <c r="HQV11" s="876"/>
      <c r="HQW11" s="876"/>
      <c r="HQX11" s="875"/>
      <c r="HQY11" s="876"/>
      <c r="HQZ11" s="876"/>
      <c r="HRA11" s="876"/>
      <c r="HRB11" s="876"/>
      <c r="HRC11" s="876"/>
      <c r="HRD11" s="876"/>
      <c r="HRE11" s="875"/>
      <c r="HRF11" s="876"/>
      <c r="HRG11" s="876"/>
      <c r="HRH11" s="876"/>
      <c r="HRI11" s="876"/>
      <c r="HRJ11" s="876"/>
      <c r="HRK11" s="876"/>
      <c r="HRL11" s="875"/>
      <c r="HRM11" s="876"/>
      <c r="HRN11" s="876"/>
      <c r="HRO11" s="876"/>
      <c r="HRP11" s="876"/>
      <c r="HRQ11" s="876"/>
      <c r="HRR11" s="876"/>
      <c r="HRS11" s="875"/>
      <c r="HRT11" s="876"/>
      <c r="HRU11" s="876"/>
      <c r="HRV11" s="876"/>
      <c r="HRW11" s="876"/>
      <c r="HRX11" s="876"/>
      <c r="HRY11" s="876"/>
      <c r="HRZ11" s="875"/>
      <c r="HSA11" s="876"/>
      <c r="HSB11" s="876"/>
      <c r="HSC11" s="876"/>
      <c r="HSD11" s="876"/>
      <c r="HSE11" s="876"/>
      <c r="HSF11" s="876"/>
      <c r="HSG11" s="875"/>
      <c r="HSH11" s="876"/>
      <c r="HSI11" s="876"/>
      <c r="HSJ11" s="876"/>
      <c r="HSK11" s="876"/>
      <c r="HSL11" s="876"/>
      <c r="HSM11" s="876"/>
      <c r="HSN11" s="875"/>
      <c r="HSO11" s="876"/>
      <c r="HSP11" s="876"/>
      <c r="HSQ11" s="876"/>
      <c r="HSR11" s="876"/>
      <c r="HSS11" s="876"/>
      <c r="HST11" s="876"/>
      <c r="HSU11" s="875"/>
      <c r="HSV11" s="876"/>
      <c r="HSW11" s="876"/>
      <c r="HSX11" s="876"/>
      <c r="HSY11" s="876"/>
      <c r="HSZ11" s="876"/>
      <c r="HTA11" s="876"/>
      <c r="HTB11" s="875"/>
      <c r="HTC11" s="876"/>
      <c r="HTD11" s="876"/>
      <c r="HTE11" s="876"/>
      <c r="HTF11" s="876"/>
      <c r="HTG11" s="876"/>
      <c r="HTH11" s="876"/>
      <c r="HTI11" s="875"/>
      <c r="HTJ11" s="876"/>
      <c r="HTK11" s="876"/>
      <c r="HTL11" s="876"/>
      <c r="HTM11" s="876"/>
      <c r="HTN11" s="876"/>
      <c r="HTO11" s="876"/>
      <c r="HTP11" s="875"/>
      <c r="HTQ11" s="876"/>
      <c r="HTR11" s="876"/>
      <c r="HTS11" s="876"/>
      <c r="HTT11" s="876"/>
      <c r="HTU11" s="876"/>
      <c r="HTV11" s="876"/>
      <c r="HTW11" s="875"/>
      <c r="HTX11" s="876"/>
      <c r="HTY11" s="876"/>
      <c r="HTZ11" s="876"/>
      <c r="HUA11" s="876"/>
      <c r="HUB11" s="876"/>
      <c r="HUC11" s="876"/>
      <c r="HUD11" s="875"/>
      <c r="HUE11" s="876"/>
      <c r="HUF11" s="876"/>
      <c r="HUG11" s="876"/>
      <c r="HUH11" s="876"/>
      <c r="HUI11" s="876"/>
      <c r="HUJ11" s="876"/>
      <c r="HUK11" s="875"/>
      <c r="HUL11" s="876"/>
      <c r="HUM11" s="876"/>
      <c r="HUN11" s="876"/>
      <c r="HUO11" s="876"/>
      <c r="HUP11" s="876"/>
      <c r="HUQ11" s="876"/>
      <c r="HUR11" s="875"/>
      <c r="HUS11" s="876"/>
      <c r="HUT11" s="876"/>
      <c r="HUU11" s="876"/>
      <c r="HUV11" s="876"/>
      <c r="HUW11" s="876"/>
      <c r="HUX11" s="876"/>
      <c r="HUY11" s="875"/>
      <c r="HUZ11" s="876"/>
      <c r="HVA11" s="876"/>
      <c r="HVB11" s="876"/>
      <c r="HVC11" s="876"/>
      <c r="HVD11" s="876"/>
      <c r="HVE11" s="876"/>
      <c r="HVF11" s="875"/>
      <c r="HVG11" s="876"/>
      <c r="HVH11" s="876"/>
      <c r="HVI11" s="876"/>
      <c r="HVJ11" s="876"/>
      <c r="HVK11" s="876"/>
      <c r="HVL11" s="876"/>
      <c r="HVM11" s="875"/>
      <c r="HVN11" s="876"/>
      <c r="HVO11" s="876"/>
      <c r="HVP11" s="876"/>
      <c r="HVQ11" s="876"/>
      <c r="HVR11" s="876"/>
      <c r="HVS11" s="876"/>
      <c r="HVT11" s="875"/>
      <c r="HVU11" s="876"/>
      <c r="HVV11" s="876"/>
      <c r="HVW11" s="876"/>
      <c r="HVX11" s="876"/>
      <c r="HVY11" s="876"/>
      <c r="HVZ11" s="876"/>
      <c r="HWA11" s="875"/>
      <c r="HWB11" s="876"/>
      <c r="HWC11" s="876"/>
      <c r="HWD11" s="876"/>
      <c r="HWE11" s="876"/>
      <c r="HWF11" s="876"/>
      <c r="HWG11" s="876"/>
      <c r="HWH11" s="875"/>
      <c r="HWI11" s="876"/>
      <c r="HWJ11" s="876"/>
      <c r="HWK11" s="876"/>
      <c r="HWL11" s="876"/>
      <c r="HWM11" s="876"/>
      <c r="HWN11" s="876"/>
      <c r="HWO11" s="875"/>
      <c r="HWP11" s="876"/>
      <c r="HWQ11" s="876"/>
      <c r="HWR11" s="876"/>
      <c r="HWS11" s="876"/>
      <c r="HWT11" s="876"/>
      <c r="HWU11" s="876"/>
      <c r="HWV11" s="875"/>
      <c r="HWW11" s="876"/>
      <c r="HWX11" s="876"/>
      <c r="HWY11" s="876"/>
      <c r="HWZ11" s="876"/>
      <c r="HXA11" s="876"/>
      <c r="HXB11" s="876"/>
      <c r="HXC11" s="875"/>
      <c r="HXD11" s="876"/>
      <c r="HXE11" s="876"/>
      <c r="HXF11" s="876"/>
      <c r="HXG11" s="876"/>
      <c r="HXH11" s="876"/>
      <c r="HXI11" s="876"/>
      <c r="HXJ11" s="875"/>
      <c r="HXK11" s="876"/>
      <c r="HXL11" s="876"/>
      <c r="HXM11" s="876"/>
      <c r="HXN11" s="876"/>
      <c r="HXO11" s="876"/>
      <c r="HXP11" s="876"/>
      <c r="HXQ11" s="875"/>
      <c r="HXR11" s="876"/>
      <c r="HXS11" s="876"/>
      <c r="HXT11" s="876"/>
      <c r="HXU11" s="876"/>
      <c r="HXV11" s="876"/>
      <c r="HXW11" s="876"/>
      <c r="HXX11" s="875"/>
      <c r="HXY11" s="876"/>
      <c r="HXZ11" s="876"/>
      <c r="HYA11" s="876"/>
      <c r="HYB11" s="876"/>
      <c r="HYC11" s="876"/>
      <c r="HYD11" s="876"/>
      <c r="HYE11" s="875"/>
      <c r="HYF11" s="876"/>
      <c r="HYG11" s="876"/>
      <c r="HYH11" s="876"/>
      <c r="HYI11" s="876"/>
      <c r="HYJ11" s="876"/>
      <c r="HYK11" s="876"/>
      <c r="HYL11" s="875"/>
      <c r="HYM11" s="876"/>
      <c r="HYN11" s="876"/>
      <c r="HYO11" s="876"/>
      <c r="HYP11" s="876"/>
      <c r="HYQ11" s="876"/>
      <c r="HYR11" s="876"/>
      <c r="HYS11" s="875"/>
      <c r="HYT11" s="876"/>
      <c r="HYU11" s="876"/>
      <c r="HYV11" s="876"/>
      <c r="HYW11" s="876"/>
      <c r="HYX11" s="876"/>
      <c r="HYY11" s="876"/>
      <c r="HYZ11" s="875"/>
      <c r="HZA11" s="876"/>
      <c r="HZB11" s="876"/>
      <c r="HZC11" s="876"/>
      <c r="HZD11" s="876"/>
      <c r="HZE11" s="876"/>
      <c r="HZF11" s="876"/>
      <c r="HZG11" s="875"/>
      <c r="HZH11" s="876"/>
      <c r="HZI11" s="876"/>
      <c r="HZJ11" s="876"/>
      <c r="HZK11" s="876"/>
      <c r="HZL11" s="876"/>
      <c r="HZM11" s="876"/>
      <c r="HZN11" s="875"/>
      <c r="HZO11" s="876"/>
      <c r="HZP11" s="876"/>
      <c r="HZQ11" s="876"/>
      <c r="HZR11" s="876"/>
      <c r="HZS11" s="876"/>
      <c r="HZT11" s="876"/>
      <c r="HZU11" s="875"/>
      <c r="HZV11" s="876"/>
      <c r="HZW11" s="876"/>
      <c r="HZX11" s="876"/>
      <c r="HZY11" s="876"/>
      <c r="HZZ11" s="876"/>
      <c r="IAA11" s="876"/>
      <c r="IAB11" s="875"/>
      <c r="IAC11" s="876"/>
      <c r="IAD11" s="876"/>
      <c r="IAE11" s="876"/>
      <c r="IAF11" s="876"/>
      <c r="IAG11" s="876"/>
      <c r="IAH11" s="876"/>
      <c r="IAI11" s="875"/>
      <c r="IAJ11" s="876"/>
      <c r="IAK11" s="876"/>
      <c r="IAL11" s="876"/>
      <c r="IAM11" s="876"/>
      <c r="IAN11" s="876"/>
      <c r="IAO11" s="876"/>
      <c r="IAP11" s="875"/>
      <c r="IAQ11" s="876"/>
      <c r="IAR11" s="876"/>
      <c r="IAS11" s="876"/>
      <c r="IAT11" s="876"/>
      <c r="IAU11" s="876"/>
      <c r="IAV11" s="876"/>
      <c r="IAW11" s="875"/>
      <c r="IAX11" s="876"/>
      <c r="IAY11" s="876"/>
      <c r="IAZ11" s="876"/>
      <c r="IBA11" s="876"/>
      <c r="IBB11" s="876"/>
      <c r="IBC11" s="876"/>
      <c r="IBD11" s="875"/>
      <c r="IBE11" s="876"/>
      <c r="IBF11" s="876"/>
      <c r="IBG11" s="876"/>
      <c r="IBH11" s="876"/>
      <c r="IBI11" s="876"/>
      <c r="IBJ11" s="876"/>
      <c r="IBK11" s="875"/>
      <c r="IBL11" s="876"/>
      <c r="IBM11" s="876"/>
      <c r="IBN11" s="876"/>
      <c r="IBO11" s="876"/>
      <c r="IBP11" s="876"/>
      <c r="IBQ11" s="876"/>
      <c r="IBR11" s="875"/>
      <c r="IBS11" s="876"/>
      <c r="IBT11" s="876"/>
      <c r="IBU11" s="876"/>
      <c r="IBV11" s="876"/>
      <c r="IBW11" s="876"/>
      <c r="IBX11" s="876"/>
      <c r="IBY11" s="875"/>
      <c r="IBZ11" s="876"/>
      <c r="ICA11" s="876"/>
      <c r="ICB11" s="876"/>
      <c r="ICC11" s="876"/>
      <c r="ICD11" s="876"/>
      <c r="ICE11" s="876"/>
      <c r="ICF11" s="875"/>
      <c r="ICG11" s="876"/>
      <c r="ICH11" s="876"/>
      <c r="ICI11" s="876"/>
      <c r="ICJ11" s="876"/>
      <c r="ICK11" s="876"/>
      <c r="ICL11" s="876"/>
      <c r="ICM11" s="875"/>
      <c r="ICN11" s="876"/>
      <c r="ICO11" s="876"/>
      <c r="ICP11" s="876"/>
      <c r="ICQ11" s="876"/>
      <c r="ICR11" s="876"/>
      <c r="ICS11" s="876"/>
      <c r="ICT11" s="875"/>
      <c r="ICU11" s="876"/>
      <c r="ICV11" s="876"/>
      <c r="ICW11" s="876"/>
      <c r="ICX11" s="876"/>
      <c r="ICY11" s="876"/>
      <c r="ICZ11" s="876"/>
      <c r="IDA11" s="875"/>
      <c r="IDB11" s="876"/>
      <c r="IDC11" s="876"/>
      <c r="IDD11" s="876"/>
      <c r="IDE11" s="876"/>
      <c r="IDF11" s="876"/>
      <c r="IDG11" s="876"/>
      <c r="IDH11" s="875"/>
      <c r="IDI11" s="876"/>
      <c r="IDJ11" s="876"/>
      <c r="IDK11" s="876"/>
      <c r="IDL11" s="876"/>
      <c r="IDM11" s="876"/>
      <c r="IDN11" s="876"/>
      <c r="IDO11" s="875"/>
      <c r="IDP11" s="876"/>
      <c r="IDQ11" s="876"/>
      <c r="IDR11" s="876"/>
      <c r="IDS11" s="876"/>
      <c r="IDT11" s="876"/>
      <c r="IDU11" s="876"/>
      <c r="IDV11" s="875"/>
      <c r="IDW11" s="876"/>
      <c r="IDX11" s="876"/>
      <c r="IDY11" s="876"/>
      <c r="IDZ11" s="876"/>
      <c r="IEA11" s="876"/>
      <c r="IEB11" s="876"/>
      <c r="IEC11" s="875"/>
      <c r="IED11" s="876"/>
      <c r="IEE11" s="876"/>
      <c r="IEF11" s="876"/>
      <c r="IEG11" s="876"/>
      <c r="IEH11" s="876"/>
      <c r="IEI11" s="876"/>
      <c r="IEJ11" s="875"/>
      <c r="IEK11" s="876"/>
      <c r="IEL11" s="876"/>
      <c r="IEM11" s="876"/>
      <c r="IEN11" s="876"/>
      <c r="IEO11" s="876"/>
      <c r="IEP11" s="876"/>
      <c r="IEQ11" s="875"/>
      <c r="IER11" s="876"/>
      <c r="IES11" s="876"/>
      <c r="IET11" s="876"/>
      <c r="IEU11" s="876"/>
      <c r="IEV11" s="876"/>
      <c r="IEW11" s="876"/>
      <c r="IEX11" s="875"/>
      <c r="IEY11" s="876"/>
      <c r="IEZ11" s="876"/>
      <c r="IFA11" s="876"/>
      <c r="IFB11" s="876"/>
      <c r="IFC11" s="876"/>
      <c r="IFD11" s="876"/>
      <c r="IFE11" s="875"/>
      <c r="IFF11" s="876"/>
      <c r="IFG11" s="876"/>
      <c r="IFH11" s="876"/>
      <c r="IFI11" s="876"/>
      <c r="IFJ11" s="876"/>
      <c r="IFK11" s="876"/>
      <c r="IFL11" s="875"/>
      <c r="IFM11" s="876"/>
      <c r="IFN11" s="876"/>
      <c r="IFO11" s="876"/>
      <c r="IFP11" s="876"/>
      <c r="IFQ11" s="876"/>
      <c r="IFR11" s="876"/>
      <c r="IFS11" s="875"/>
      <c r="IFT11" s="876"/>
      <c r="IFU11" s="876"/>
      <c r="IFV11" s="876"/>
      <c r="IFW11" s="876"/>
      <c r="IFX11" s="876"/>
      <c r="IFY11" s="876"/>
      <c r="IFZ11" s="875"/>
      <c r="IGA11" s="876"/>
      <c r="IGB11" s="876"/>
      <c r="IGC11" s="876"/>
      <c r="IGD11" s="876"/>
      <c r="IGE11" s="876"/>
      <c r="IGF11" s="876"/>
      <c r="IGG11" s="875"/>
      <c r="IGH11" s="876"/>
      <c r="IGI11" s="876"/>
      <c r="IGJ11" s="876"/>
      <c r="IGK11" s="876"/>
      <c r="IGL11" s="876"/>
      <c r="IGM11" s="876"/>
      <c r="IGN11" s="875"/>
      <c r="IGO11" s="876"/>
      <c r="IGP11" s="876"/>
      <c r="IGQ11" s="876"/>
      <c r="IGR11" s="876"/>
      <c r="IGS11" s="876"/>
      <c r="IGT11" s="876"/>
      <c r="IGU11" s="875"/>
      <c r="IGV11" s="876"/>
      <c r="IGW11" s="876"/>
      <c r="IGX11" s="876"/>
      <c r="IGY11" s="876"/>
      <c r="IGZ11" s="876"/>
      <c r="IHA11" s="876"/>
      <c r="IHB11" s="875"/>
      <c r="IHC11" s="876"/>
      <c r="IHD11" s="876"/>
      <c r="IHE11" s="876"/>
      <c r="IHF11" s="876"/>
      <c r="IHG11" s="876"/>
      <c r="IHH11" s="876"/>
      <c r="IHI11" s="875"/>
      <c r="IHJ11" s="876"/>
      <c r="IHK11" s="876"/>
      <c r="IHL11" s="876"/>
      <c r="IHM11" s="876"/>
      <c r="IHN11" s="876"/>
      <c r="IHO11" s="876"/>
      <c r="IHP11" s="875"/>
      <c r="IHQ11" s="876"/>
      <c r="IHR11" s="876"/>
      <c r="IHS11" s="876"/>
      <c r="IHT11" s="876"/>
      <c r="IHU11" s="876"/>
      <c r="IHV11" s="876"/>
      <c r="IHW11" s="875"/>
      <c r="IHX11" s="876"/>
      <c r="IHY11" s="876"/>
      <c r="IHZ11" s="876"/>
      <c r="IIA11" s="876"/>
      <c r="IIB11" s="876"/>
      <c r="IIC11" s="876"/>
      <c r="IID11" s="875"/>
      <c r="IIE11" s="876"/>
      <c r="IIF11" s="876"/>
      <c r="IIG11" s="876"/>
      <c r="IIH11" s="876"/>
      <c r="III11" s="876"/>
      <c r="IIJ11" s="876"/>
      <c r="IIK11" s="875"/>
      <c r="IIL11" s="876"/>
      <c r="IIM11" s="876"/>
      <c r="IIN11" s="876"/>
      <c r="IIO11" s="876"/>
      <c r="IIP11" s="876"/>
      <c r="IIQ11" s="876"/>
      <c r="IIR11" s="875"/>
      <c r="IIS11" s="876"/>
      <c r="IIT11" s="876"/>
      <c r="IIU11" s="876"/>
      <c r="IIV11" s="876"/>
      <c r="IIW11" s="876"/>
      <c r="IIX11" s="876"/>
      <c r="IIY11" s="875"/>
      <c r="IIZ11" s="876"/>
      <c r="IJA11" s="876"/>
      <c r="IJB11" s="876"/>
      <c r="IJC11" s="876"/>
      <c r="IJD11" s="876"/>
      <c r="IJE11" s="876"/>
      <c r="IJF11" s="875"/>
      <c r="IJG11" s="876"/>
      <c r="IJH11" s="876"/>
      <c r="IJI11" s="876"/>
      <c r="IJJ11" s="876"/>
      <c r="IJK11" s="876"/>
      <c r="IJL11" s="876"/>
      <c r="IJM11" s="875"/>
      <c r="IJN11" s="876"/>
      <c r="IJO11" s="876"/>
      <c r="IJP11" s="876"/>
      <c r="IJQ11" s="876"/>
      <c r="IJR11" s="876"/>
      <c r="IJS11" s="876"/>
      <c r="IJT11" s="875"/>
      <c r="IJU11" s="876"/>
      <c r="IJV11" s="876"/>
      <c r="IJW11" s="876"/>
      <c r="IJX11" s="876"/>
      <c r="IJY11" s="876"/>
      <c r="IJZ11" s="876"/>
      <c r="IKA11" s="875"/>
      <c r="IKB11" s="876"/>
      <c r="IKC11" s="876"/>
      <c r="IKD11" s="876"/>
      <c r="IKE11" s="876"/>
      <c r="IKF11" s="876"/>
      <c r="IKG11" s="876"/>
      <c r="IKH11" s="875"/>
      <c r="IKI11" s="876"/>
      <c r="IKJ11" s="876"/>
      <c r="IKK11" s="876"/>
      <c r="IKL11" s="876"/>
      <c r="IKM11" s="876"/>
      <c r="IKN11" s="876"/>
      <c r="IKO11" s="875"/>
      <c r="IKP11" s="876"/>
      <c r="IKQ11" s="876"/>
      <c r="IKR11" s="876"/>
      <c r="IKS11" s="876"/>
      <c r="IKT11" s="876"/>
      <c r="IKU11" s="876"/>
      <c r="IKV11" s="875"/>
      <c r="IKW11" s="876"/>
      <c r="IKX11" s="876"/>
      <c r="IKY11" s="876"/>
      <c r="IKZ11" s="876"/>
      <c r="ILA11" s="876"/>
      <c r="ILB11" s="876"/>
      <c r="ILC11" s="875"/>
      <c r="ILD11" s="876"/>
      <c r="ILE11" s="876"/>
      <c r="ILF11" s="876"/>
      <c r="ILG11" s="876"/>
      <c r="ILH11" s="876"/>
      <c r="ILI11" s="876"/>
      <c r="ILJ11" s="875"/>
      <c r="ILK11" s="876"/>
      <c r="ILL11" s="876"/>
      <c r="ILM11" s="876"/>
      <c r="ILN11" s="876"/>
      <c r="ILO11" s="876"/>
      <c r="ILP11" s="876"/>
      <c r="ILQ11" s="875"/>
      <c r="ILR11" s="876"/>
      <c r="ILS11" s="876"/>
      <c r="ILT11" s="876"/>
      <c r="ILU11" s="876"/>
      <c r="ILV11" s="876"/>
      <c r="ILW11" s="876"/>
      <c r="ILX11" s="875"/>
      <c r="ILY11" s="876"/>
      <c r="ILZ11" s="876"/>
      <c r="IMA11" s="876"/>
      <c r="IMB11" s="876"/>
      <c r="IMC11" s="876"/>
      <c r="IMD11" s="876"/>
      <c r="IME11" s="875"/>
      <c r="IMF11" s="876"/>
      <c r="IMG11" s="876"/>
      <c r="IMH11" s="876"/>
      <c r="IMI11" s="876"/>
      <c r="IMJ11" s="876"/>
      <c r="IMK11" s="876"/>
      <c r="IML11" s="875"/>
      <c r="IMM11" s="876"/>
      <c r="IMN11" s="876"/>
      <c r="IMO11" s="876"/>
      <c r="IMP11" s="876"/>
      <c r="IMQ11" s="876"/>
      <c r="IMR11" s="876"/>
      <c r="IMS11" s="875"/>
      <c r="IMT11" s="876"/>
      <c r="IMU11" s="876"/>
      <c r="IMV11" s="876"/>
      <c r="IMW11" s="876"/>
      <c r="IMX11" s="876"/>
      <c r="IMY11" s="876"/>
      <c r="IMZ11" s="875"/>
      <c r="INA11" s="876"/>
      <c r="INB11" s="876"/>
      <c r="INC11" s="876"/>
      <c r="IND11" s="876"/>
      <c r="INE11" s="876"/>
      <c r="INF11" s="876"/>
      <c r="ING11" s="875"/>
      <c r="INH11" s="876"/>
      <c r="INI11" s="876"/>
      <c r="INJ11" s="876"/>
      <c r="INK11" s="876"/>
      <c r="INL11" s="876"/>
      <c r="INM11" s="876"/>
      <c r="INN11" s="875"/>
      <c r="INO11" s="876"/>
      <c r="INP11" s="876"/>
      <c r="INQ11" s="876"/>
      <c r="INR11" s="876"/>
      <c r="INS11" s="876"/>
      <c r="INT11" s="876"/>
      <c r="INU11" s="875"/>
      <c r="INV11" s="876"/>
      <c r="INW11" s="876"/>
      <c r="INX11" s="876"/>
      <c r="INY11" s="876"/>
      <c r="INZ11" s="876"/>
      <c r="IOA11" s="876"/>
      <c r="IOB11" s="875"/>
      <c r="IOC11" s="876"/>
      <c r="IOD11" s="876"/>
      <c r="IOE11" s="876"/>
      <c r="IOF11" s="876"/>
      <c r="IOG11" s="876"/>
      <c r="IOH11" s="876"/>
      <c r="IOI11" s="875"/>
      <c r="IOJ11" s="876"/>
      <c r="IOK11" s="876"/>
      <c r="IOL11" s="876"/>
      <c r="IOM11" s="876"/>
      <c r="ION11" s="876"/>
      <c r="IOO11" s="876"/>
      <c r="IOP11" s="875"/>
      <c r="IOQ11" s="876"/>
      <c r="IOR11" s="876"/>
      <c r="IOS11" s="876"/>
      <c r="IOT11" s="876"/>
      <c r="IOU11" s="876"/>
      <c r="IOV11" s="876"/>
      <c r="IOW11" s="875"/>
      <c r="IOX11" s="876"/>
      <c r="IOY11" s="876"/>
      <c r="IOZ11" s="876"/>
      <c r="IPA11" s="876"/>
      <c r="IPB11" s="876"/>
      <c r="IPC11" s="876"/>
      <c r="IPD11" s="875"/>
      <c r="IPE11" s="876"/>
      <c r="IPF11" s="876"/>
      <c r="IPG11" s="876"/>
      <c r="IPH11" s="876"/>
      <c r="IPI11" s="876"/>
      <c r="IPJ11" s="876"/>
      <c r="IPK11" s="875"/>
      <c r="IPL11" s="876"/>
      <c r="IPM11" s="876"/>
      <c r="IPN11" s="876"/>
      <c r="IPO11" s="876"/>
      <c r="IPP11" s="876"/>
      <c r="IPQ11" s="876"/>
      <c r="IPR11" s="875"/>
      <c r="IPS11" s="876"/>
      <c r="IPT11" s="876"/>
      <c r="IPU11" s="876"/>
      <c r="IPV11" s="876"/>
      <c r="IPW11" s="876"/>
      <c r="IPX11" s="876"/>
      <c r="IPY11" s="875"/>
      <c r="IPZ11" s="876"/>
      <c r="IQA11" s="876"/>
      <c r="IQB11" s="876"/>
      <c r="IQC11" s="876"/>
      <c r="IQD11" s="876"/>
      <c r="IQE11" s="876"/>
      <c r="IQF11" s="875"/>
      <c r="IQG11" s="876"/>
      <c r="IQH11" s="876"/>
      <c r="IQI11" s="876"/>
      <c r="IQJ11" s="876"/>
      <c r="IQK11" s="876"/>
      <c r="IQL11" s="876"/>
      <c r="IQM11" s="875"/>
      <c r="IQN11" s="876"/>
      <c r="IQO11" s="876"/>
      <c r="IQP11" s="876"/>
      <c r="IQQ11" s="876"/>
      <c r="IQR11" s="876"/>
      <c r="IQS11" s="876"/>
      <c r="IQT11" s="875"/>
      <c r="IQU11" s="876"/>
      <c r="IQV11" s="876"/>
      <c r="IQW11" s="876"/>
      <c r="IQX11" s="876"/>
      <c r="IQY11" s="876"/>
      <c r="IQZ11" s="876"/>
      <c r="IRA11" s="875"/>
      <c r="IRB11" s="876"/>
      <c r="IRC11" s="876"/>
      <c r="IRD11" s="876"/>
      <c r="IRE11" s="876"/>
      <c r="IRF11" s="876"/>
      <c r="IRG11" s="876"/>
      <c r="IRH11" s="875"/>
      <c r="IRI11" s="876"/>
      <c r="IRJ11" s="876"/>
      <c r="IRK11" s="876"/>
      <c r="IRL11" s="876"/>
      <c r="IRM11" s="876"/>
      <c r="IRN11" s="876"/>
      <c r="IRO11" s="875"/>
      <c r="IRP11" s="876"/>
      <c r="IRQ11" s="876"/>
      <c r="IRR11" s="876"/>
      <c r="IRS11" s="876"/>
      <c r="IRT11" s="876"/>
      <c r="IRU11" s="876"/>
      <c r="IRV11" s="875"/>
      <c r="IRW11" s="876"/>
      <c r="IRX11" s="876"/>
      <c r="IRY11" s="876"/>
      <c r="IRZ11" s="876"/>
      <c r="ISA11" s="876"/>
      <c r="ISB11" s="876"/>
      <c r="ISC11" s="875"/>
      <c r="ISD11" s="876"/>
      <c r="ISE11" s="876"/>
      <c r="ISF11" s="876"/>
      <c r="ISG11" s="876"/>
      <c r="ISH11" s="876"/>
      <c r="ISI11" s="876"/>
      <c r="ISJ11" s="875"/>
      <c r="ISK11" s="876"/>
      <c r="ISL11" s="876"/>
      <c r="ISM11" s="876"/>
      <c r="ISN11" s="876"/>
      <c r="ISO11" s="876"/>
      <c r="ISP11" s="876"/>
      <c r="ISQ11" s="875"/>
      <c r="ISR11" s="876"/>
      <c r="ISS11" s="876"/>
      <c r="IST11" s="876"/>
      <c r="ISU11" s="876"/>
      <c r="ISV11" s="876"/>
      <c r="ISW11" s="876"/>
      <c r="ISX11" s="875"/>
      <c r="ISY11" s="876"/>
      <c r="ISZ11" s="876"/>
      <c r="ITA11" s="876"/>
      <c r="ITB11" s="876"/>
      <c r="ITC11" s="876"/>
      <c r="ITD11" s="876"/>
      <c r="ITE11" s="875"/>
      <c r="ITF11" s="876"/>
      <c r="ITG11" s="876"/>
      <c r="ITH11" s="876"/>
      <c r="ITI11" s="876"/>
      <c r="ITJ11" s="876"/>
      <c r="ITK11" s="876"/>
      <c r="ITL11" s="875"/>
      <c r="ITM11" s="876"/>
      <c r="ITN11" s="876"/>
      <c r="ITO11" s="876"/>
      <c r="ITP11" s="876"/>
      <c r="ITQ11" s="876"/>
      <c r="ITR11" s="876"/>
      <c r="ITS11" s="875"/>
      <c r="ITT11" s="876"/>
      <c r="ITU11" s="876"/>
      <c r="ITV11" s="876"/>
      <c r="ITW11" s="876"/>
      <c r="ITX11" s="876"/>
      <c r="ITY11" s="876"/>
      <c r="ITZ11" s="875"/>
      <c r="IUA11" s="876"/>
      <c r="IUB11" s="876"/>
      <c r="IUC11" s="876"/>
      <c r="IUD11" s="876"/>
      <c r="IUE11" s="876"/>
      <c r="IUF11" s="876"/>
      <c r="IUG11" s="875"/>
      <c r="IUH11" s="876"/>
      <c r="IUI11" s="876"/>
      <c r="IUJ11" s="876"/>
      <c r="IUK11" s="876"/>
      <c r="IUL11" s="876"/>
      <c r="IUM11" s="876"/>
      <c r="IUN11" s="875"/>
      <c r="IUO11" s="876"/>
      <c r="IUP11" s="876"/>
      <c r="IUQ11" s="876"/>
      <c r="IUR11" s="876"/>
      <c r="IUS11" s="876"/>
      <c r="IUT11" s="876"/>
      <c r="IUU11" s="875"/>
      <c r="IUV11" s="876"/>
      <c r="IUW11" s="876"/>
      <c r="IUX11" s="876"/>
      <c r="IUY11" s="876"/>
      <c r="IUZ11" s="876"/>
      <c r="IVA11" s="876"/>
      <c r="IVB11" s="875"/>
      <c r="IVC11" s="876"/>
      <c r="IVD11" s="876"/>
      <c r="IVE11" s="876"/>
      <c r="IVF11" s="876"/>
      <c r="IVG11" s="876"/>
      <c r="IVH11" s="876"/>
      <c r="IVI11" s="875"/>
      <c r="IVJ11" s="876"/>
      <c r="IVK11" s="876"/>
      <c r="IVL11" s="876"/>
      <c r="IVM11" s="876"/>
      <c r="IVN11" s="876"/>
      <c r="IVO11" s="876"/>
      <c r="IVP11" s="875"/>
      <c r="IVQ11" s="876"/>
      <c r="IVR11" s="876"/>
      <c r="IVS11" s="876"/>
      <c r="IVT11" s="876"/>
      <c r="IVU11" s="876"/>
      <c r="IVV11" s="876"/>
      <c r="IVW11" s="875"/>
      <c r="IVX11" s="876"/>
      <c r="IVY11" s="876"/>
      <c r="IVZ11" s="876"/>
      <c r="IWA11" s="876"/>
      <c r="IWB11" s="876"/>
      <c r="IWC11" s="876"/>
      <c r="IWD11" s="875"/>
      <c r="IWE11" s="876"/>
      <c r="IWF11" s="876"/>
      <c r="IWG11" s="876"/>
      <c r="IWH11" s="876"/>
      <c r="IWI11" s="876"/>
      <c r="IWJ11" s="876"/>
      <c r="IWK11" s="875"/>
      <c r="IWL11" s="876"/>
      <c r="IWM11" s="876"/>
      <c r="IWN11" s="876"/>
      <c r="IWO11" s="876"/>
      <c r="IWP11" s="876"/>
      <c r="IWQ11" s="876"/>
      <c r="IWR11" s="875"/>
      <c r="IWS11" s="876"/>
      <c r="IWT11" s="876"/>
      <c r="IWU11" s="876"/>
      <c r="IWV11" s="876"/>
      <c r="IWW11" s="876"/>
      <c r="IWX11" s="876"/>
      <c r="IWY11" s="875"/>
      <c r="IWZ11" s="876"/>
      <c r="IXA11" s="876"/>
      <c r="IXB11" s="876"/>
      <c r="IXC11" s="876"/>
      <c r="IXD11" s="876"/>
      <c r="IXE11" s="876"/>
      <c r="IXF11" s="875"/>
      <c r="IXG11" s="876"/>
      <c r="IXH11" s="876"/>
      <c r="IXI11" s="876"/>
      <c r="IXJ11" s="876"/>
      <c r="IXK11" s="876"/>
      <c r="IXL11" s="876"/>
      <c r="IXM11" s="875"/>
      <c r="IXN11" s="876"/>
      <c r="IXO11" s="876"/>
      <c r="IXP11" s="876"/>
      <c r="IXQ11" s="876"/>
      <c r="IXR11" s="876"/>
      <c r="IXS11" s="876"/>
      <c r="IXT11" s="875"/>
      <c r="IXU11" s="876"/>
      <c r="IXV11" s="876"/>
      <c r="IXW11" s="876"/>
      <c r="IXX11" s="876"/>
      <c r="IXY11" s="876"/>
      <c r="IXZ11" s="876"/>
      <c r="IYA11" s="875"/>
      <c r="IYB11" s="876"/>
      <c r="IYC11" s="876"/>
      <c r="IYD11" s="876"/>
      <c r="IYE11" s="876"/>
      <c r="IYF11" s="876"/>
      <c r="IYG11" s="876"/>
      <c r="IYH11" s="875"/>
      <c r="IYI11" s="876"/>
      <c r="IYJ11" s="876"/>
      <c r="IYK11" s="876"/>
      <c r="IYL11" s="876"/>
      <c r="IYM11" s="876"/>
      <c r="IYN11" s="876"/>
      <c r="IYO11" s="875"/>
      <c r="IYP11" s="876"/>
      <c r="IYQ11" s="876"/>
      <c r="IYR11" s="876"/>
      <c r="IYS11" s="876"/>
      <c r="IYT11" s="876"/>
      <c r="IYU11" s="876"/>
      <c r="IYV11" s="875"/>
      <c r="IYW11" s="876"/>
      <c r="IYX11" s="876"/>
      <c r="IYY11" s="876"/>
      <c r="IYZ11" s="876"/>
      <c r="IZA11" s="876"/>
      <c r="IZB11" s="876"/>
      <c r="IZC11" s="875"/>
      <c r="IZD11" s="876"/>
      <c r="IZE11" s="876"/>
      <c r="IZF11" s="876"/>
      <c r="IZG11" s="876"/>
      <c r="IZH11" s="876"/>
      <c r="IZI11" s="876"/>
      <c r="IZJ11" s="875"/>
      <c r="IZK11" s="876"/>
      <c r="IZL11" s="876"/>
      <c r="IZM11" s="876"/>
      <c r="IZN11" s="876"/>
      <c r="IZO11" s="876"/>
      <c r="IZP11" s="876"/>
      <c r="IZQ11" s="875"/>
      <c r="IZR11" s="876"/>
      <c r="IZS11" s="876"/>
      <c r="IZT11" s="876"/>
      <c r="IZU11" s="876"/>
      <c r="IZV11" s="876"/>
      <c r="IZW11" s="876"/>
      <c r="IZX11" s="875"/>
      <c r="IZY11" s="876"/>
      <c r="IZZ11" s="876"/>
      <c r="JAA11" s="876"/>
      <c r="JAB11" s="876"/>
      <c r="JAC11" s="876"/>
      <c r="JAD11" s="876"/>
      <c r="JAE11" s="875"/>
      <c r="JAF11" s="876"/>
      <c r="JAG11" s="876"/>
      <c r="JAH11" s="876"/>
      <c r="JAI11" s="876"/>
      <c r="JAJ11" s="876"/>
      <c r="JAK11" s="876"/>
      <c r="JAL11" s="875"/>
      <c r="JAM11" s="876"/>
      <c r="JAN11" s="876"/>
      <c r="JAO11" s="876"/>
      <c r="JAP11" s="876"/>
      <c r="JAQ11" s="876"/>
      <c r="JAR11" s="876"/>
      <c r="JAS11" s="875"/>
      <c r="JAT11" s="876"/>
      <c r="JAU11" s="876"/>
      <c r="JAV11" s="876"/>
      <c r="JAW11" s="876"/>
      <c r="JAX11" s="876"/>
      <c r="JAY11" s="876"/>
      <c r="JAZ11" s="875"/>
      <c r="JBA11" s="876"/>
      <c r="JBB11" s="876"/>
      <c r="JBC11" s="876"/>
      <c r="JBD11" s="876"/>
      <c r="JBE11" s="876"/>
      <c r="JBF11" s="876"/>
      <c r="JBG11" s="875"/>
      <c r="JBH11" s="876"/>
      <c r="JBI11" s="876"/>
      <c r="JBJ11" s="876"/>
      <c r="JBK11" s="876"/>
      <c r="JBL11" s="876"/>
      <c r="JBM11" s="876"/>
      <c r="JBN11" s="875"/>
      <c r="JBO11" s="876"/>
      <c r="JBP11" s="876"/>
      <c r="JBQ11" s="876"/>
      <c r="JBR11" s="876"/>
      <c r="JBS11" s="876"/>
      <c r="JBT11" s="876"/>
      <c r="JBU11" s="875"/>
      <c r="JBV11" s="876"/>
      <c r="JBW11" s="876"/>
      <c r="JBX11" s="876"/>
      <c r="JBY11" s="876"/>
      <c r="JBZ11" s="876"/>
      <c r="JCA11" s="876"/>
      <c r="JCB11" s="875"/>
      <c r="JCC11" s="876"/>
      <c r="JCD11" s="876"/>
      <c r="JCE11" s="876"/>
      <c r="JCF11" s="876"/>
      <c r="JCG11" s="876"/>
      <c r="JCH11" s="876"/>
      <c r="JCI11" s="875"/>
      <c r="JCJ11" s="876"/>
      <c r="JCK11" s="876"/>
      <c r="JCL11" s="876"/>
      <c r="JCM11" s="876"/>
      <c r="JCN11" s="876"/>
      <c r="JCO11" s="876"/>
      <c r="JCP11" s="875"/>
      <c r="JCQ11" s="876"/>
      <c r="JCR11" s="876"/>
      <c r="JCS11" s="876"/>
      <c r="JCT11" s="876"/>
      <c r="JCU11" s="876"/>
      <c r="JCV11" s="876"/>
      <c r="JCW11" s="875"/>
      <c r="JCX11" s="876"/>
      <c r="JCY11" s="876"/>
      <c r="JCZ11" s="876"/>
      <c r="JDA11" s="876"/>
      <c r="JDB11" s="876"/>
      <c r="JDC11" s="876"/>
      <c r="JDD11" s="875"/>
      <c r="JDE11" s="876"/>
      <c r="JDF11" s="876"/>
      <c r="JDG11" s="876"/>
      <c r="JDH11" s="876"/>
      <c r="JDI11" s="876"/>
      <c r="JDJ11" s="876"/>
      <c r="JDK11" s="875"/>
      <c r="JDL11" s="876"/>
      <c r="JDM11" s="876"/>
      <c r="JDN11" s="876"/>
      <c r="JDO11" s="876"/>
      <c r="JDP11" s="876"/>
      <c r="JDQ11" s="876"/>
      <c r="JDR11" s="875"/>
      <c r="JDS11" s="876"/>
      <c r="JDT11" s="876"/>
      <c r="JDU11" s="876"/>
      <c r="JDV11" s="876"/>
      <c r="JDW11" s="876"/>
      <c r="JDX11" s="876"/>
      <c r="JDY11" s="875"/>
      <c r="JDZ11" s="876"/>
      <c r="JEA11" s="876"/>
      <c r="JEB11" s="876"/>
      <c r="JEC11" s="876"/>
      <c r="JED11" s="876"/>
      <c r="JEE11" s="876"/>
      <c r="JEF11" s="875"/>
      <c r="JEG11" s="876"/>
      <c r="JEH11" s="876"/>
      <c r="JEI11" s="876"/>
      <c r="JEJ11" s="876"/>
      <c r="JEK11" s="876"/>
      <c r="JEL11" s="876"/>
      <c r="JEM11" s="875"/>
      <c r="JEN11" s="876"/>
      <c r="JEO11" s="876"/>
      <c r="JEP11" s="876"/>
      <c r="JEQ11" s="876"/>
      <c r="JER11" s="876"/>
      <c r="JES11" s="876"/>
      <c r="JET11" s="875"/>
      <c r="JEU11" s="876"/>
      <c r="JEV11" s="876"/>
      <c r="JEW11" s="876"/>
      <c r="JEX11" s="876"/>
      <c r="JEY11" s="876"/>
      <c r="JEZ11" s="876"/>
      <c r="JFA11" s="875"/>
      <c r="JFB11" s="876"/>
      <c r="JFC11" s="876"/>
      <c r="JFD11" s="876"/>
      <c r="JFE11" s="876"/>
      <c r="JFF11" s="876"/>
      <c r="JFG11" s="876"/>
      <c r="JFH11" s="875"/>
      <c r="JFI11" s="876"/>
      <c r="JFJ11" s="876"/>
      <c r="JFK11" s="876"/>
      <c r="JFL11" s="876"/>
      <c r="JFM11" s="876"/>
      <c r="JFN11" s="876"/>
      <c r="JFO11" s="875"/>
      <c r="JFP11" s="876"/>
      <c r="JFQ11" s="876"/>
      <c r="JFR11" s="876"/>
      <c r="JFS11" s="876"/>
      <c r="JFT11" s="876"/>
      <c r="JFU11" s="876"/>
      <c r="JFV11" s="875"/>
      <c r="JFW11" s="876"/>
      <c r="JFX11" s="876"/>
      <c r="JFY11" s="876"/>
      <c r="JFZ11" s="876"/>
      <c r="JGA11" s="876"/>
      <c r="JGB11" s="876"/>
      <c r="JGC11" s="875"/>
      <c r="JGD11" s="876"/>
      <c r="JGE11" s="876"/>
      <c r="JGF11" s="876"/>
      <c r="JGG11" s="876"/>
      <c r="JGH11" s="876"/>
      <c r="JGI11" s="876"/>
      <c r="JGJ11" s="875"/>
      <c r="JGK11" s="876"/>
      <c r="JGL11" s="876"/>
      <c r="JGM11" s="876"/>
      <c r="JGN11" s="876"/>
      <c r="JGO11" s="876"/>
      <c r="JGP11" s="876"/>
      <c r="JGQ11" s="875"/>
      <c r="JGR11" s="876"/>
      <c r="JGS11" s="876"/>
      <c r="JGT11" s="876"/>
      <c r="JGU11" s="876"/>
      <c r="JGV11" s="876"/>
      <c r="JGW11" s="876"/>
      <c r="JGX11" s="875"/>
      <c r="JGY11" s="876"/>
      <c r="JGZ11" s="876"/>
      <c r="JHA11" s="876"/>
      <c r="JHB11" s="876"/>
      <c r="JHC11" s="876"/>
      <c r="JHD11" s="876"/>
      <c r="JHE11" s="875"/>
      <c r="JHF11" s="876"/>
      <c r="JHG11" s="876"/>
      <c r="JHH11" s="876"/>
      <c r="JHI11" s="876"/>
      <c r="JHJ11" s="876"/>
      <c r="JHK11" s="876"/>
      <c r="JHL11" s="875"/>
      <c r="JHM11" s="876"/>
      <c r="JHN11" s="876"/>
      <c r="JHO11" s="876"/>
      <c r="JHP11" s="876"/>
      <c r="JHQ11" s="876"/>
      <c r="JHR11" s="876"/>
      <c r="JHS11" s="875"/>
      <c r="JHT11" s="876"/>
      <c r="JHU11" s="876"/>
      <c r="JHV11" s="876"/>
      <c r="JHW11" s="876"/>
      <c r="JHX11" s="876"/>
      <c r="JHY11" s="876"/>
      <c r="JHZ11" s="875"/>
      <c r="JIA11" s="876"/>
      <c r="JIB11" s="876"/>
      <c r="JIC11" s="876"/>
      <c r="JID11" s="876"/>
      <c r="JIE11" s="876"/>
      <c r="JIF11" s="876"/>
      <c r="JIG11" s="875"/>
      <c r="JIH11" s="876"/>
      <c r="JII11" s="876"/>
      <c r="JIJ11" s="876"/>
      <c r="JIK11" s="876"/>
      <c r="JIL11" s="876"/>
      <c r="JIM11" s="876"/>
      <c r="JIN11" s="875"/>
      <c r="JIO11" s="876"/>
      <c r="JIP11" s="876"/>
      <c r="JIQ11" s="876"/>
      <c r="JIR11" s="876"/>
      <c r="JIS11" s="876"/>
      <c r="JIT11" s="876"/>
      <c r="JIU11" s="875"/>
      <c r="JIV11" s="876"/>
      <c r="JIW11" s="876"/>
      <c r="JIX11" s="876"/>
      <c r="JIY11" s="876"/>
      <c r="JIZ11" s="876"/>
      <c r="JJA11" s="876"/>
      <c r="JJB11" s="875"/>
      <c r="JJC11" s="876"/>
      <c r="JJD11" s="876"/>
      <c r="JJE11" s="876"/>
      <c r="JJF11" s="876"/>
      <c r="JJG11" s="876"/>
      <c r="JJH11" s="876"/>
      <c r="JJI11" s="875"/>
      <c r="JJJ11" s="876"/>
      <c r="JJK11" s="876"/>
      <c r="JJL11" s="876"/>
      <c r="JJM11" s="876"/>
      <c r="JJN11" s="876"/>
      <c r="JJO11" s="876"/>
      <c r="JJP11" s="875"/>
      <c r="JJQ11" s="876"/>
      <c r="JJR11" s="876"/>
      <c r="JJS11" s="876"/>
      <c r="JJT11" s="876"/>
      <c r="JJU11" s="876"/>
      <c r="JJV11" s="876"/>
      <c r="JJW11" s="875"/>
      <c r="JJX11" s="876"/>
      <c r="JJY11" s="876"/>
      <c r="JJZ11" s="876"/>
      <c r="JKA11" s="876"/>
      <c r="JKB11" s="876"/>
      <c r="JKC11" s="876"/>
      <c r="JKD11" s="875"/>
      <c r="JKE11" s="876"/>
      <c r="JKF11" s="876"/>
      <c r="JKG11" s="876"/>
      <c r="JKH11" s="876"/>
      <c r="JKI11" s="876"/>
      <c r="JKJ11" s="876"/>
      <c r="JKK11" s="875"/>
      <c r="JKL11" s="876"/>
      <c r="JKM11" s="876"/>
      <c r="JKN11" s="876"/>
      <c r="JKO11" s="876"/>
      <c r="JKP11" s="876"/>
      <c r="JKQ11" s="876"/>
      <c r="JKR11" s="875"/>
      <c r="JKS11" s="876"/>
      <c r="JKT11" s="876"/>
      <c r="JKU11" s="876"/>
      <c r="JKV11" s="876"/>
      <c r="JKW11" s="876"/>
      <c r="JKX11" s="876"/>
      <c r="JKY11" s="875"/>
      <c r="JKZ11" s="876"/>
      <c r="JLA11" s="876"/>
      <c r="JLB11" s="876"/>
      <c r="JLC11" s="876"/>
      <c r="JLD11" s="876"/>
      <c r="JLE11" s="876"/>
      <c r="JLF11" s="875"/>
      <c r="JLG11" s="876"/>
      <c r="JLH11" s="876"/>
      <c r="JLI11" s="876"/>
      <c r="JLJ11" s="876"/>
      <c r="JLK11" s="876"/>
      <c r="JLL11" s="876"/>
      <c r="JLM11" s="875"/>
      <c r="JLN11" s="876"/>
      <c r="JLO11" s="876"/>
      <c r="JLP11" s="876"/>
      <c r="JLQ11" s="876"/>
      <c r="JLR11" s="876"/>
      <c r="JLS11" s="876"/>
      <c r="JLT11" s="875"/>
      <c r="JLU11" s="876"/>
      <c r="JLV11" s="876"/>
      <c r="JLW11" s="876"/>
      <c r="JLX11" s="876"/>
      <c r="JLY11" s="876"/>
      <c r="JLZ11" s="876"/>
      <c r="JMA11" s="875"/>
      <c r="JMB11" s="876"/>
      <c r="JMC11" s="876"/>
      <c r="JMD11" s="876"/>
      <c r="JME11" s="876"/>
      <c r="JMF11" s="876"/>
      <c r="JMG11" s="876"/>
      <c r="JMH11" s="875"/>
      <c r="JMI11" s="876"/>
      <c r="JMJ11" s="876"/>
      <c r="JMK11" s="876"/>
      <c r="JML11" s="876"/>
      <c r="JMM11" s="876"/>
      <c r="JMN11" s="876"/>
      <c r="JMO11" s="875"/>
      <c r="JMP11" s="876"/>
      <c r="JMQ11" s="876"/>
      <c r="JMR11" s="876"/>
      <c r="JMS11" s="876"/>
      <c r="JMT11" s="876"/>
      <c r="JMU11" s="876"/>
      <c r="JMV11" s="875"/>
      <c r="JMW11" s="876"/>
      <c r="JMX11" s="876"/>
      <c r="JMY11" s="876"/>
      <c r="JMZ11" s="876"/>
      <c r="JNA11" s="876"/>
      <c r="JNB11" s="876"/>
      <c r="JNC11" s="875"/>
      <c r="JND11" s="876"/>
      <c r="JNE11" s="876"/>
      <c r="JNF11" s="876"/>
      <c r="JNG11" s="876"/>
      <c r="JNH11" s="876"/>
      <c r="JNI11" s="876"/>
      <c r="JNJ11" s="875"/>
      <c r="JNK11" s="876"/>
      <c r="JNL11" s="876"/>
      <c r="JNM11" s="876"/>
      <c r="JNN11" s="876"/>
      <c r="JNO11" s="876"/>
      <c r="JNP11" s="876"/>
      <c r="JNQ11" s="875"/>
      <c r="JNR11" s="876"/>
      <c r="JNS11" s="876"/>
      <c r="JNT11" s="876"/>
      <c r="JNU11" s="876"/>
      <c r="JNV11" s="876"/>
      <c r="JNW11" s="876"/>
      <c r="JNX11" s="875"/>
      <c r="JNY11" s="876"/>
      <c r="JNZ11" s="876"/>
      <c r="JOA11" s="876"/>
      <c r="JOB11" s="876"/>
      <c r="JOC11" s="876"/>
      <c r="JOD11" s="876"/>
      <c r="JOE11" s="875"/>
      <c r="JOF11" s="876"/>
      <c r="JOG11" s="876"/>
      <c r="JOH11" s="876"/>
      <c r="JOI11" s="876"/>
      <c r="JOJ11" s="876"/>
      <c r="JOK11" s="876"/>
      <c r="JOL11" s="875"/>
      <c r="JOM11" s="876"/>
      <c r="JON11" s="876"/>
      <c r="JOO11" s="876"/>
      <c r="JOP11" s="876"/>
      <c r="JOQ11" s="876"/>
      <c r="JOR11" s="876"/>
      <c r="JOS11" s="875"/>
      <c r="JOT11" s="876"/>
      <c r="JOU11" s="876"/>
      <c r="JOV11" s="876"/>
      <c r="JOW11" s="876"/>
      <c r="JOX11" s="876"/>
      <c r="JOY11" s="876"/>
      <c r="JOZ11" s="875"/>
      <c r="JPA11" s="876"/>
      <c r="JPB11" s="876"/>
      <c r="JPC11" s="876"/>
      <c r="JPD11" s="876"/>
      <c r="JPE11" s="876"/>
      <c r="JPF11" s="876"/>
      <c r="JPG11" s="875"/>
      <c r="JPH11" s="876"/>
      <c r="JPI11" s="876"/>
      <c r="JPJ11" s="876"/>
      <c r="JPK11" s="876"/>
      <c r="JPL11" s="876"/>
      <c r="JPM11" s="876"/>
      <c r="JPN11" s="875"/>
      <c r="JPO11" s="876"/>
      <c r="JPP11" s="876"/>
      <c r="JPQ11" s="876"/>
      <c r="JPR11" s="876"/>
      <c r="JPS11" s="876"/>
      <c r="JPT11" s="876"/>
      <c r="JPU11" s="875"/>
      <c r="JPV11" s="876"/>
      <c r="JPW11" s="876"/>
      <c r="JPX11" s="876"/>
      <c r="JPY11" s="876"/>
      <c r="JPZ11" s="876"/>
      <c r="JQA11" s="876"/>
      <c r="JQB11" s="875"/>
      <c r="JQC11" s="876"/>
      <c r="JQD11" s="876"/>
      <c r="JQE11" s="876"/>
      <c r="JQF11" s="876"/>
      <c r="JQG11" s="876"/>
      <c r="JQH11" s="876"/>
      <c r="JQI11" s="875"/>
      <c r="JQJ11" s="876"/>
      <c r="JQK11" s="876"/>
      <c r="JQL11" s="876"/>
      <c r="JQM11" s="876"/>
      <c r="JQN11" s="876"/>
      <c r="JQO11" s="876"/>
      <c r="JQP11" s="875"/>
      <c r="JQQ11" s="876"/>
      <c r="JQR11" s="876"/>
      <c r="JQS11" s="876"/>
      <c r="JQT11" s="876"/>
      <c r="JQU11" s="876"/>
      <c r="JQV11" s="876"/>
      <c r="JQW11" s="875"/>
      <c r="JQX11" s="876"/>
      <c r="JQY11" s="876"/>
      <c r="JQZ11" s="876"/>
      <c r="JRA11" s="876"/>
      <c r="JRB11" s="876"/>
      <c r="JRC11" s="876"/>
      <c r="JRD11" s="875"/>
      <c r="JRE11" s="876"/>
      <c r="JRF11" s="876"/>
      <c r="JRG11" s="876"/>
      <c r="JRH11" s="876"/>
      <c r="JRI11" s="876"/>
      <c r="JRJ11" s="876"/>
      <c r="JRK11" s="875"/>
      <c r="JRL11" s="876"/>
      <c r="JRM11" s="876"/>
      <c r="JRN11" s="876"/>
      <c r="JRO11" s="876"/>
      <c r="JRP11" s="876"/>
      <c r="JRQ11" s="876"/>
      <c r="JRR11" s="875"/>
      <c r="JRS11" s="876"/>
      <c r="JRT11" s="876"/>
      <c r="JRU11" s="876"/>
      <c r="JRV11" s="876"/>
      <c r="JRW11" s="876"/>
      <c r="JRX11" s="876"/>
      <c r="JRY11" s="875"/>
      <c r="JRZ11" s="876"/>
      <c r="JSA11" s="876"/>
      <c r="JSB11" s="876"/>
      <c r="JSC11" s="876"/>
      <c r="JSD11" s="876"/>
      <c r="JSE11" s="876"/>
      <c r="JSF11" s="875"/>
      <c r="JSG11" s="876"/>
      <c r="JSH11" s="876"/>
      <c r="JSI11" s="876"/>
      <c r="JSJ11" s="876"/>
      <c r="JSK11" s="876"/>
      <c r="JSL11" s="876"/>
      <c r="JSM11" s="875"/>
      <c r="JSN11" s="876"/>
      <c r="JSO11" s="876"/>
      <c r="JSP11" s="876"/>
      <c r="JSQ11" s="876"/>
      <c r="JSR11" s="876"/>
      <c r="JSS11" s="876"/>
      <c r="JST11" s="875"/>
      <c r="JSU11" s="876"/>
      <c r="JSV11" s="876"/>
      <c r="JSW11" s="876"/>
      <c r="JSX11" s="876"/>
      <c r="JSY11" s="876"/>
      <c r="JSZ11" s="876"/>
      <c r="JTA11" s="875"/>
      <c r="JTB11" s="876"/>
      <c r="JTC11" s="876"/>
      <c r="JTD11" s="876"/>
      <c r="JTE11" s="876"/>
      <c r="JTF11" s="876"/>
      <c r="JTG11" s="876"/>
      <c r="JTH11" s="875"/>
      <c r="JTI11" s="876"/>
      <c r="JTJ11" s="876"/>
      <c r="JTK11" s="876"/>
      <c r="JTL11" s="876"/>
      <c r="JTM11" s="876"/>
      <c r="JTN11" s="876"/>
      <c r="JTO11" s="875"/>
      <c r="JTP11" s="876"/>
      <c r="JTQ11" s="876"/>
      <c r="JTR11" s="876"/>
      <c r="JTS11" s="876"/>
      <c r="JTT11" s="876"/>
      <c r="JTU11" s="876"/>
      <c r="JTV11" s="875"/>
      <c r="JTW11" s="876"/>
      <c r="JTX11" s="876"/>
      <c r="JTY11" s="876"/>
      <c r="JTZ11" s="876"/>
      <c r="JUA11" s="876"/>
      <c r="JUB11" s="876"/>
      <c r="JUC11" s="875"/>
      <c r="JUD11" s="876"/>
      <c r="JUE11" s="876"/>
      <c r="JUF11" s="876"/>
      <c r="JUG11" s="876"/>
      <c r="JUH11" s="876"/>
      <c r="JUI11" s="876"/>
      <c r="JUJ11" s="875"/>
      <c r="JUK11" s="876"/>
      <c r="JUL11" s="876"/>
      <c r="JUM11" s="876"/>
      <c r="JUN11" s="876"/>
      <c r="JUO11" s="876"/>
      <c r="JUP11" s="876"/>
      <c r="JUQ11" s="875"/>
      <c r="JUR11" s="876"/>
      <c r="JUS11" s="876"/>
      <c r="JUT11" s="876"/>
      <c r="JUU11" s="876"/>
      <c r="JUV11" s="876"/>
      <c r="JUW11" s="876"/>
      <c r="JUX11" s="875"/>
      <c r="JUY11" s="876"/>
      <c r="JUZ11" s="876"/>
      <c r="JVA11" s="876"/>
      <c r="JVB11" s="876"/>
      <c r="JVC11" s="876"/>
      <c r="JVD11" s="876"/>
      <c r="JVE11" s="875"/>
      <c r="JVF11" s="876"/>
      <c r="JVG11" s="876"/>
      <c r="JVH11" s="876"/>
      <c r="JVI11" s="876"/>
      <c r="JVJ11" s="876"/>
      <c r="JVK11" s="876"/>
      <c r="JVL11" s="875"/>
      <c r="JVM11" s="876"/>
      <c r="JVN11" s="876"/>
      <c r="JVO11" s="876"/>
      <c r="JVP11" s="876"/>
      <c r="JVQ11" s="876"/>
      <c r="JVR11" s="876"/>
      <c r="JVS11" s="875"/>
      <c r="JVT11" s="876"/>
      <c r="JVU11" s="876"/>
      <c r="JVV11" s="876"/>
      <c r="JVW11" s="876"/>
      <c r="JVX11" s="876"/>
      <c r="JVY11" s="876"/>
      <c r="JVZ11" s="875"/>
      <c r="JWA11" s="876"/>
      <c r="JWB11" s="876"/>
      <c r="JWC11" s="876"/>
      <c r="JWD11" s="876"/>
      <c r="JWE11" s="876"/>
      <c r="JWF11" s="876"/>
      <c r="JWG11" s="875"/>
      <c r="JWH11" s="876"/>
      <c r="JWI11" s="876"/>
      <c r="JWJ11" s="876"/>
      <c r="JWK11" s="876"/>
      <c r="JWL11" s="876"/>
      <c r="JWM11" s="876"/>
      <c r="JWN11" s="875"/>
      <c r="JWO11" s="876"/>
      <c r="JWP11" s="876"/>
      <c r="JWQ11" s="876"/>
      <c r="JWR11" s="876"/>
      <c r="JWS11" s="876"/>
      <c r="JWT11" s="876"/>
      <c r="JWU11" s="875"/>
      <c r="JWV11" s="876"/>
      <c r="JWW11" s="876"/>
      <c r="JWX11" s="876"/>
      <c r="JWY11" s="876"/>
      <c r="JWZ11" s="876"/>
      <c r="JXA11" s="876"/>
      <c r="JXB11" s="875"/>
      <c r="JXC11" s="876"/>
      <c r="JXD11" s="876"/>
      <c r="JXE11" s="876"/>
      <c r="JXF11" s="876"/>
      <c r="JXG11" s="876"/>
      <c r="JXH11" s="876"/>
      <c r="JXI11" s="875"/>
      <c r="JXJ11" s="876"/>
      <c r="JXK11" s="876"/>
      <c r="JXL11" s="876"/>
      <c r="JXM11" s="876"/>
      <c r="JXN11" s="876"/>
      <c r="JXO11" s="876"/>
      <c r="JXP11" s="875"/>
      <c r="JXQ11" s="876"/>
      <c r="JXR11" s="876"/>
      <c r="JXS11" s="876"/>
      <c r="JXT11" s="876"/>
      <c r="JXU11" s="876"/>
      <c r="JXV11" s="876"/>
      <c r="JXW11" s="875"/>
      <c r="JXX11" s="876"/>
      <c r="JXY11" s="876"/>
      <c r="JXZ11" s="876"/>
      <c r="JYA11" s="876"/>
      <c r="JYB11" s="876"/>
      <c r="JYC11" s="876"/>
      <c r="JYD11" s="875"/>
      <c r="JYE11" s="876"/>
      <c r="JYF11" s="876"/>
      <c r="JYG11" s="876"/>
      <c r="JYH11" s="876"/>
      <c r="JYI11" s="876"/>
      <c r="JYJ11" s="876"/>
      <c r="JYK11" s="875"/>
      <c r="JYL11" s="876"/>
      <c r="JYM11" s="876"/>
      <c r="JYN11" s="876"/>
      <c r="JYO11" s="876"/>
      <c r="JYP11" s="876"/>
      <c r="JYQ11" s="876"/>
      <c r="JYR11" s="875"/>
      <c r="JYS11" s="876"/>
      <c r="JYT11" s="876"/>
      <c r="JYU11" s="876"/>
      <c r="JYV11" s="876"/>
      <c r="JYW11" s="876"/>
      <c r="JYX11" s="876"/>
      <c r="JYY11" s="875"/>
      <c r="JYZ11" s="876"/>
      <c r="JZA11" s="876"/>
      <c r="JZB11" s="876"/>
      <c r="JZC11" s="876"/>
      <c r="JZD11" s="876"/>
      <c r="JZE11" s="876"/>
      <c r="JZF11" s="875"/>
      <c r="JZG11" s="876"/>
      <c r="JZH11" s="876"/>
      <c r="JZI11" s="876"/>
      <c r="JZJ11" s="876"/>
      <c r="JZK11" s="876"/>
      <c r="JZL11" s="876"/>
      <c r="JZM11" s="875"/>
      <c r="JZN11" s="876"/>
      <c r="JZO11" s="876"/>
      <c r="JZP11" s="876"/>
      <c r="JZQ11" s="876"/>
      <c r="JZR11" s="876"/>
      <c r="JZS11" s="876"/>
      <c r="JZT11" s="875"/>
      <c r="JZU11" s="876"/>
      <c r="JZV11" s="876"/>
      <c r="JZW11" s="876"/>
      <c r="JZX11" s="876"/>
      <c r="JZY11" s="876"/>
      <c r="JZZ11" s="876"/>
      <c r="KAA11" s="875"/>
      <c r="KAB11" s="876"/>
      <c r="KAC11" s="876"/>
      <c r="KAD11" s="876"/>
      <c r="KAE11" s="876"/>
      <c r="KAF11" s="876"/>
      <c r="KAG11" s="876"/>
      <c r="KAH11" s="875"/>
      <c r="KAI11" s="876"/>
      <c r="KAJ11" s="876"/>
      <c r="KAK11" s="876"/>
      <c r="KAL11" s="876"/>
      <c r="KAM11" s="876"/>
      <c r="KAN11" s="876"/>
      <c r="KAO11" s="875"/>
      <c r="KAP11" s="876"/>
      <c r="KAQ11" s="876"/>
      <c r="KAR11" s="876"/>
      <c r="KAS11" s="876"/>
      <c r="KAT11" s="876"/>
      <c r="KAU11" s="876"/>
      <c r="KAV11" s="875"/>
      <c r="KAW11" s="876"/>
      <c r="KAX11" s="876"/>
      <c r="KAY11" s="876"/>
      <c r="KAZ11" s="876"/>
      <c r="KBA11" s="876"/>
      <c r="KBB11" s="876"/>
      <c r="KBC11" s="875"/>
      <c r="KBD11" s="876"/>
      <c r="KBE11" s="876"/>
      <c r="KBF11" s="876"/>
      <c r="KBG11" s="876"/>
      <c r="KBH11" s="876"/>
      <c r="KBI11" s="876"/>
      <c r="KBJ11" s="875"/>
      <c r="KBK11" s="876"/>
      <c r="KBL11" s="876"/>
      <c r="KBM11" s="876"/>
      <c r="KBN11" s="876"/>
      <c r="KBO11" s="876"/>
      <c r="KBP11" s="876"/>
      <c r="KBQ11" s="875"/>
      <c r="KBR11" s="876"/>
      <c r="KBS11" s="876"/>
      <c r="KBT11" s="876"/>
      <c r="KBU11" s="876"/>
      <c r="KBV11" s="876"/>
      <c r="KBW11" s="876"/>
      <c r="KBX11" s="875"/>
      <c r="KBY11" s="876"/>
      <c r="KBZ11" s="876"/>
      <c r="KCA11" s="876"/>
      <c r="KCB11" s="876"/>
      <c r="KCC11" s="876"/>
      <c r="KCD11" s="876"/>
      <c r="KCE11" s="875"/>
      <c r="KCF11" s="876"/>
      <c r="KCG11" s="876"/>
      <c r="KCH11" s="876"/>
      <c r="KCI11" s="876"/>
      <c r="KCJ11" s="876"/>
      <c r="KCK11" s="876"/>
      <c r="KCL11" s="875"/>
      <c r="KCM11" s="876"/>
      <c r="KCN11" s="876"/>
      <c r="KCO11" s="876"/>
      <c r="KCP11" s="876"/>
      <c r="KCQ11" s="876"/>
      <c r="KCR11" s="876"/>
      <c r="KCS11" s="875"/>
      <c r="KCT11" s="876"/>
      <c r="KCU11" s="876"/>
      <c r="KCV11" s="876"/>
      <c r="KCW11" s="876"/>
      <c r="KCX11" s="876"/>
      <c r="KCY11" s="876"/>
      <c r="KCZ11" s="875"/>
      <c r="KDA11" s="876"/>
      <c r="KDB11" s="876"/>
      <c r="KDC11" s="876"/>
      <c r="KDD11" s="876"/>
      <c r="KDE11" s="876"/>
      <c r="KDF11" s="876"/>
      <c r="KDG11" s="875"/>
      <c r="KDH11" s="876"/>
      <c r="KDI11" s="876"/>
      <c r="KDJ11" s="876"/>
      <c r="KDK11" s="876"/>
      <c r="KDL11" s="876"/>
      <c r="KDM11" s="876"/>
      <c r="KDN11" s="875"/>
      <c r="KDO11" s="876"/>
      <c r="KDP11" s="876"/>
      <c r="KDQ11" s="876"/>
      <c r="KDR11" s="876"/>
      <c r="KDS11" s="876"/>
      <c r="KDT11" s="876"/>
      <c r="KDU11" s="875"/>
      <c r="KDV11" s="876"/>
      <c r="KDW11" s="876"/>
      <c r="KDX11" s="876"/>
      <c r="KDY11" s="876"/>
      <c r="KDZ11" s="876"/>
      <c r="KEA11" s="876"/>
      <c r="KEB11" s="875"/>
      <c r="KEC11" s="876"/>
      <c r="KED11" s="876"/>
      <c r="KEE11" s="876"/>
      <c r="KEF11" s="876"/>
      <c r="KEG11" s="876"/>
      <c r="KEH11" s="876"/>
      <c r="KEI11" s="875"/>
      <c r="KEJ11" s="876"/>
      <c r="KEK11" s="876"/>
      <c r="KEL11" s="876"/>
      <c r="KEM11" s="876"/>
      <c r="KEN11" s="876"/>
      <c r="KEO11" s="876"/>
      <c r="KEP11" s="875"/>
      <c r="KEQ11" s="876"/>
      <c r="KER11" s="876"/>
      <c r="KES11" s="876"/>
      <c r="KET11" s="876"/>
      <c r="KEU11" s="876"/>
      <c r="KEV11" s="876"/>
      <c r="KEW11" s="875"/>
      <c r="KEX11" s="876"/>
      <c r="KEY11" s="876"/>
      <c r="KEZ11" s="876"/>
      <c r="KFA11" s="876"/>
      <c r="KFB11" s="876"/>
      <c r="KFC11" s="876"/>
      <c r="KFD11" s="875"/>
      <c r="KFE11" s="876"/>
      <c r="KFF11" s="876"/>
      <c r="KFG11" s="876"/>
      <c r="KFH11" s="876"/>
      <c r="KFI11" s="876"/>
      <c r="KFJ11" s="876"/>
      <c r="KFK11" s="875"/>
      <c r="KFL11" s="876"/>
      <c r="KFM11" s="876"/>
      <c r="KFN11" s="876"/>
      <c r="KFO11" s="876"/>
      <c r="KFP11" s="876"/>
      <c r="KFQ11" s="876"/>
      <c r="KFR11" s="875"/>
      <c r="KFS11" s="876"/>
      <c r="KFT11" s="876"/>
      <c r="KFU11" s="876"/>
      <c r="KFV11" s="876"/>
      <c r="KFW11" s="876"/>
      <c r="KFX11" s="876"/>
      <c r="KFY11" s="875"/>
      <c r="KFZ11" s="876"/>
      <c r="KGA11" s="876"/>
      <c r="KGB11" s="876"/>
      <c r="KGC11" s="876"/>
      <c r="KGD11" s="876"/>
      <c r="KGE11" s="876"/>
      <c r="KGF11" s="875"/>
      <c r="KGG11" s="876"/>
      <c r="KGH11" s="876"/>
      <c r="KGI11" s="876"/>
      <c r="KGJ11" s="876"/>
      <c r="KGK11" s="876"/>
      <c r="KGL11" s="876"/>
      <c r="KGM11" s="875"/>
      <c r="KGN11" s="876"/>
      <c r="KGO11" s="876"/>
      <c r="KGP11" s="876"/>
      <c r="KGQ11" s="876"/>
      <c r="KGR11" s="876"/>
      <c r="KGS11" s="876"/>
      <c r="KGT11" s="875"/>
      <c r="KGU11" s="876"/>
      <c r="KGV11" s="876"/>
      <c r="KGW11" s="876"/>
      <c r="KGX11" s="876"/>
      <c r="KGY11" s="876"/>
      <c r="KGZ11" s="876"/>
      <c r="KHA11" s="875"/>
      <c r="KHB11" s="876"/>
      <c r="KHC11" s="876"/>
      <c r="KHD11" s="876"/>
      <c r="KHE11" s="876"/>
      <c r="KHF11" s="876"/>
      <c r="KHG11" s="876"/>
      <c r="KHH11" s="875"/>
      <c r="KHI11" s="876"/>
      <c r="KHJ11" s="876"/>
      <c r="KHK11" s="876"/>
      <c r="KHL11" s="876"/>
      <c r="KHM11" s="876"/>
      <c r="KHN11" s="876"/>
      <c r="KHO11" s="875"/>
      <c r="KHP11" s="876"/>
      <c r="KHQ11" s="876"/>
      <c r="KHR11" s="876"/>
      <c r="KHS11" s="876"/>
      <c r="KHT11" s="876"/>
      <c r="KHU11" s="876"/>
      <c r="KHV11" s="875"/>
      <c r="KHW11" s="876"/>
      <c r="KHX11" s="876"/>
      <c r="KHY11" s="876"/>
      <c r="KHZ11" s="876"/>
      <c r="KIA11" s="876"/>
      <c r="KIB11" s="876"/>
      <c r="KIC11" s="875"/>
      <c r="KID11" s="876"/>
      <c r="KIE11" s="876"/>
      <c r="KIF11" s="876"/>
      <c r="KIG11" s="876"/>
      <c r="KIH11" s="876"/>
      <c r="KII11" s="876"/>
      <c r="KIJ11" s="875"/>
      <c r="KIK11" s="876"/>
      <c r="KIL11" s="876"/>
      <c r="KIM11" s="876"/>
      <c r="KIN11" s="876"/>
      <c r="KIO11" s="876"/>
      <c r="KIP11" s="876"/>
      <c r="KIQ11" s="875"/>
      <c r="KIR11" s="876"/>
      <c r="KIS11" s="876"/>
      <c r="KIT11" s="876"/>
      <c r="KIU11" s="876"/>
      <c r="KIV11" s="876"/>
      <c r="KIW11" s="876"/>
      <c r="KIX11" s="875"/>
      <c r="KIY11" s="876"/>
      <c r="KIZ11" s="876"/>
      <c r="KJA11" s="876"/>
      <c r="KJB11" s="876"/>
      <c r="KJC11" s="876"/>
      <c r="KJD11" s="876"/>
      <c r="KJE11" s="875"/>
      <c r="KJF11" s="876"/>
      <c r="KJG11" s="876"/>
      <c r="KJH11" s="876"/>
      <c r="KJI11" s="876"/>
      <c r="KJJ11" s="876"/>
      <c r="KJK11" s="876"/>
      <c r="KJL11" s="875"/>
      <c r="KJM11" s="876"/>
      <c r="KJN11" s="876"/>
      <c r="KJO11" s="876"/>
      <c r="KJP11" s="876"/>
      <c r="KJQ11" s="876"/>
      <c r="KJR11" s="876"/>
      <c r="KJS11" s="875"/>
      <c r="KJT11" s="876"/>
      <c r="KJU11" s="876"/>
      <c r="KJV11" s="876"/>
      <c r="KJW11" s="876"/>
      <c r="KJX11" s="876"/>
      <c r="KJY11" s="876"/>
      <c r="KJZ11" s="875"/>
      <c r="KKA11" s="876"/>
      <c r="KKB11" s="876"/>
      <c r="KKC11" s="876"/>
      <c r="KKD11" s="876"/>
      <c r="KKE11" s="876"/>
      <c r="KKF11" s="876"/>
      <c r="KKG11" s="875"/>
      <c r="KKH11" s="876"/>
      <c r="KKI11" s="876"/>
      <c r="KKJ11" s="876"/>
      <c r="KKK11" s="876"/>
      <c r="KKL11" s="876"/>
      <c r="KKM11" s="876"/>
      <c r="KKN11" s="875"/>
      <c r="KKO11" s="876"/>
      <c r="KKP11" s="876"/>
      <c r="KKQ11" s="876"/>
      <c r="KKR11" s="876"/>
      <c r="KKS11" s="876"/>
      <c r="KKT11" s="876"/>
      <c r="KKU11" s="875"/>
      <c r="KKV11" s="876"/>
      <c r="KKW11" s="876"/>
      <c r="KKX11" s="876"/>
      <c r="KKY11" s="876"/>
      <c r="KKZ11" s="876"/>
      <c r="KLA11" s="876"/>
      <c r="KLB11" s="875"/>
      <c r="KLC11" s="876"/>
      <c r="KLD11" s="876"/>
      <c r="KLE11" s="876"/>
      <c r="KLF11" s="876"/>
      <c r="KLG11" s="876"/>
      <c r="KLH11" s="876"/>
      <c r="KLI11" s="875"/>
      <c r="KLJ11" s="876"/>
      <c r="KLK11" s="876"/>
      <c r="KLL11" s="876"/>
      <c r="KLM11" s="876"/>
      <c r="KLN11" s="876"/>
      <c r="KLO11" s="876"/>
      <c r="KLP11" s="875"/>
      <c r="KLQ11" s="876"/>
      <c r="KLR11" s="876"/>
      <c r="KLS11" s="876"/>
      <c r="KLT11" s="876"/>
      <c r="KLU11" s="876"/>
      <c r="KLV11" s="876"/>
      <c r="KLW11" s="875"/>
      <c r="KLX11" s="876"/>
      <c r="KLY11" s="876"/>
      <c r="KLZ11" s="876"/>
      <c r="KMA11" s="876"/>
      <c r="KMB11" s="876"/>
      <c r="KMC11" s="876"/>
      <c r="KMD11" s="875"/>
      <c r="KME11" s="876"/>
      <c r="KMF11" s="876"/>
      <c r="KMG11" s="876"/>
      <c r="KMH11" s="876"/>
      <c r="KMI11" s="876"/>
      <c r="KMJ11" s="876"/>
      <c r="KMK11" s="875"/>
      <c r="KML11" s="876"/>
      <c r="KMM11" s="876"/>
      <c r="KMN11" s="876"/>
      <c r="KMO11" s="876"/>
      <c r="KMP11" s="876"/>
      <c r="KMQ11" s="876"/>
      <c r="KMR11" s="875"/>
      <c r="KMS11" s="876"/>
      <c r="KMT11" s="876"/>
      <c r="KMU11" s="876"/>
      <c r="KMV11" s="876"/>
      <c r="KMW11" s="876"/>
      <c r="KMX11" s="876"/>
      <c r="KMY11" s="875"/>
      <c r="KMZ11" s="876"/>
      <c r="KNA11" s="876"/>
      <c r="KNB11" s="876"/>
      <c r="KNC11" s="876"/>
      <c r="KND11" s="876"/>
      <c r="KNE11" s="876"/>
      <c r="KNF11" s="875"/>
      <c r="KNG11" s="876"/>
      <c r="KNH11" s="876"/>
      <c r="KNI11" s="876"/>
      <c r="KNJ11" s="876"/>
      <c r="KNK11" s="876"/>
      <c r="KNL11" s="876"/>
      <c r="KNM11" s="875"/>
      <c r="KNN11" s="876"/>
      <c r="KNO11" s="876"/>
      <c r="KNP11" s="876"/>
      <c r="KNQ11" s="876"/>
      <c r="KNR11" s="876"/>
      <c r="KNS11" s="876"/>
      <c r="KNT11" s="875"/>
      <c r="KNU11" s="876"/>
      <c r="KNV11" s="876"/>
      <c r="KNW11" s="876"/>
      <c r="KNX11" s="876"/>
      <c r="KNY11" s="876"/>
      <c r="KNZ11" s="876"/>
      <c r="KOA11" s="875"/>
      <c r="KOB11" s="876"/>
      <c r="KOC11" s="876"/>
      <c r="KOD11" s="876"/>
      <c r="KOE11" s="876"/>
      <c r="KOF11" s="876"/>
      <c r="KOG11" s="876"/>
      <c r="KOH11" s="875"/>
      <c r="KOI11" s="876"/>
      <c r="KOJ11" s="876"/>
      <c r="KOK11" s="876"/>
      <c r="KOL11" s="876"/>
      <c r="KOM11" s="876"/>
      <c r="KON11" s="876"/>
      <c r="KOO11" s="875"/>
      <c r="KOP11" s="876"/>
      <c r="KOQ11" s="876"/>
      <c r="KOR11" s="876"/>
      <c r="KOS11" s="876"/>
      <c r="KOT11" s="876"/>
      <c r="KOU11" s="876"/>
      <c r="KOV11" s="875"/>
      <c r="KOW11" s="876"/>
      <c r="KOX11" s="876"/>
      <c r="KOY11" s="876"/>
      <c r="KOZ11" s="876"/>
      <c r="KPA11" s="876"/>
      <c r="KPB11" s="876"/>
      <c r="KPC11" s="875"/>
      <c r="KPD11" s="876"/>
      <c r="KPE11" s="876"/>
      <c r="KPF11" s="876"/>
      <c r="KPG11" s="876"/>
      <c r="KPH11" s="876"/>
      <c r="KPI11" s="876"/>
      <c r="KPJ11" s="875"/>
      <c r="KPK11" s="876"/>
      <c r="KPL11" s="876"/>
      <c r="KPM11" s="876"/>
      <c r="KPN11" s="876"/>
      <c r="KPO11" s="876"/>
      <c r="KPP11" s="876"/>
      <c r="KPQ11" s="875"/>
      <c r="KPR11" s="876"/>
      <c r="KPS11" s="876"/>
      <c r="KPT11" s="876"/>
      <c r="KPU11" s="876"/>
      <c r="KPV11" s="876"/>
      <c r="KPW11" s="876"/>
      <c r="KPX11" s="875"/>
      <c r="KPY11" s="876"/>
      <c r="KPZ11" s="876"/>
      <c r="KQA11" s="876"/>
      <c r="KQB11" s="876"/>
      <c r="KQC11" s="876"/>
      <c r="KQD11" s="876"/>
      <c r="KQE11" s="875"/>
      <c r="KQF11" s="876"/>
      <c r="KQG11" s="876"/>
      <c r="KQH11" s="876"/>
      <c r="KQI11" s="876"/>
      <c r="KQJ11" s="876"/>
      <c r="KQK11" s="876"/>
      <c r="KQL11" s="875"/>
      <c r="KQM11" s="876"/>
      <c r="KQN11" s="876"/>
      <c r="KQO11" s="876"/>
      <c r="KQP11" s="876"/>
      <c r="KQQ11" s="876"/>
      <c r="KQR11" s="876"/>
      <c r="KQS11" s="875"/>
      <c r="KQT11" s="876"/>
      <c r="KQU11" s="876"/>
      <c r="KQV11" s="876"/>
      <c r="KQW11" s="876"/>
      <c r="KQX11" s="876"/>
      <c r="KQY11" s="876"/>
      <c r="KQZ11" s="875"/>
      <c r="KRA11" s="876"/>
      <c r="KRB11" s="876"/>
      <c r="KRC11" s="876"/>
      <c r="KRD11" s="876"/>
      <c r="KRE11" s="876"/>
      <c r="KRF11" s="876"/>
      <c r="KRG11" s="875"/>
      <c r="KRH11" s="876"/>
      <c r="KRI11" s="876"/>
      <c r="KRJ11" s="876"/>
      <c r="KRK11" s="876"/>
      <c r="KRL11" s="876"/>
      <c r="KRM11" s="876"/>
      <c r="KRN11" s="875"/>
      <c r="KRO11" s="876"/>
      <c r="KRP11" s="876"/>
      <c r="KRQ11" s="876"/>
      <c r="KRR11" s="876"/>
      <c r="KRS11" s="876"/>
      <c r="KRT11" s="876"/>
      <c r="KRU11" s="875"/>
      <c r="KRV11" s="876"/>
      <c r="KRW11" s="876"/>
      <c r="KRX11" s="876"/>
      <c r="KRY11" s="876"/>
      <c r="KRZ11" s="876"/>
      <c r="KSA11" s="876"/>
      <c r="KSB11" s="875"/>
      <c r="KSC11" s="876"/>
      <c r="KSD11" s="876"/>
      <c r="KSE11" s="876"/>
      <c r="KSF11" s="876"/>
      <c r="KSG11" s="876"/>
      <c r="KSH11" s="876"/>
      <c r="KSI11" s="875"/>
      <c r="KSJ11" s="876"/>
      <c r="KSK11" s="876"/>
      <c r="KSL11" s="876"/>
      <c r="KSM11" s="876"/>
      <c r="KSN11" s="876"/>
      <c r="KSO11" s="876"/>
      <c r="KSP11" s="875"/>
      <c r="KSQ11" s="876"/>
      <c r="KSR11" s="876"/>
      <c r="KSS11" s="876"/>
      <c r="KST11" s="876"/>
      <c r="KSU11" s="876"/>
      <c r="KSV11" s="876"/>
      <c r="KSW11" s="875"/>
      <c r="KSX11" s="876"/>
      <c r="KSY11" s="876"/>
      <c r="KSZ11" s="876"/>
      <c r="KTA11" s="876"/>
      <c r="KTB11" s="876"/>
      <c r="KTC11" s="876"/>
      <c r="KTD11" s="875"/>
      <c r="KTE11" s="876"/>
      <c r="KTF11" s="876"/>
      <c r="KTG11" s="876"/>
      <c r="KTH11" s="876"/>
      <c r="KTI11" s="876"/>
      <c r="KTJ11" s="876"/>
      <c r="KTK11" s="875"/>
      <c r="KTL11" s="876"/>
      <c r="KTM11" s="876"/>
      <c r="KTN11" s="876"/>
      <c r="KTO11" s="876"/>
      <c r="KTP11" s="876"/>
      <c r="KTQ11" s="876"/>
      <c r="KTR11" s="875"/>
      <c r="KTS11" s="876"/>
      <c r="KTT11" s="876"/>
      <c r="KTU11" s="876"/>
      <c r="KTV11" s="876"/>
      <c r="KTW11" s="876"/>
      <c r="KTX11" s="876"/>
      <c r="KTY11" s="875"/>
      <c r="KTZ11" s="876"/>
      <c r="KUA11" s="876"/>
      <c r="KUB11" s="876"/>
      <c r="KUC11" s="876"/>
      <c r="KUD11" s="876"/>
      <c r="KUE11" s="876"/>
      <c r="KUF11" s="875"/>
      <c r="KUG11" s="876"/>
      <c r="KUH11" s="876"/>
      <c r="KUI11" s="876"/>
      <c r="KUJ11" s="876"/>
      <c r="KUK11" s="876"/>
      <c r="KUL11" s="876"/>
      <c r="KUM11" s="875"/>
      <c r="KUN11" s="876"/>
      <c r="KUO11" s="876"/>
      <c r="KUP11" s="876"/>
      <c r="KUQ11" s="876"/>
      <c r="KUR11" s="876"/>
      <c r="KUS11" s="876"/>
      <c r="KUT11" s="875"/>
      <c r="KUU11" s="876"/>
      <c r="KUV11" s="876"/>
      <c r="KUW11" s="876"/>
      <c r="KUX11" s="876"/>
      <c r="KUY11" s="876"/>
      <c r="KUZ11" s="876"/>
      <c r="KVA11" s="875"/>
      <c r="KVB11" s="876"/>
      <c r="KVC11" s="876"/>
      <c r="KVD11" s="876"/>
      <c r="KVE11" s="876"/>
      <c r="KVF11" s="876"/>
      <c r="KVG11" s="876"/>
      <c r="KVH11" s="875"/>
      <c r="KVI11" s="876"/>
      <c r="KVJ11" s="876"/>
      <c r="KVK11" s="876"/>
      <c r="KVL11" s="876"/>
      <c r="KVM11" s="876"/>
      <c r="KVN11" s="876"/>
      <c r="KVO11" s="875"/>
      <c r="KVP11" s="876"/>
      <c r="KVQ11" s="876"/>
      <c r="KVR11" s="876"/>
      <c r="KVS11" s="876"/>
      <c r="KVT11" s="876"/>
      <c r="KVU11" s="876"/>
      <c r="KVV11" s="875"/>
      <c r="KVW11" s="876"/>
      <c r="KVX11" s="876"/>
      <c r="KVY11" s="876"/>
      <c r="KVZ11" s="876"/>
      <c r="KWA11" s="876"/>
      <c r="KWB11" s="876"/>
      <c r="KWC11" s="875"/>
      <c r="KWD11" s="876"/>
      <c r="KWE11" s="876"/>
      <c r="KWF11" s="876"/>
      <c r="KWG11" s="876"/>
      <c r="KWH11" s="876"/>
      <c r="KWI11" s="876"/>
      <c r="KWJ11" s="875"/>
      <c r="KWK11" s="876"/>
      <c r="KWL11" s="876"/>
      <c r="KWM11" s="876"/>
      <c r="KWN11" s="876"/>
      <c r="KWO11" s="876"/>
      <c r="KWP11" s="876"/>
      <c r="KWQ11" s="875"/>
      <c r="KWR11" s="876"/>
      <c r="KWS11" s="876"/>
      <c r="KWT11" s="876"/>
      <c r="KWU11" s="876"/>
      <c r="KWV11" s="876"/>
      <c r="KWW11" s="876"/>
      <c r="KWX11" s="875"/>
      <c r="KWY11" s="876"/>
      <c r="KWZ11" s="876"/>
      <c r="KXA11" s="876"/>
      <c r="KXB11" s="876"/>
      <c r="KXC11" s="876"/>
      <c r="KXD11" s="876"/>
      <c r="KXE11" s="875"/>
      <c r="KXF11" s="876"/>
      <c r="KXG11" s="876"/>
      <c r="KXH11" s="876"/>
      <c r="KXI11" s="876"/>
      <c r="KXJ11" s="876"/>
      <c r="KXK11" s="876"/>
      <c r="KXL11" s="875"/>
      <c r="KXM11" s="876"/>
      <c r="KXN11" s="876"/>
      <c r="KXO11" s="876"/>
      <c r="KXP11" s="876"/>
      <c r="KXQ11" s="876"/>
      <c r="KXR11" s="876"/>
      <c r="KXS11" s="875"/>
      <c r="KXT11" s="876"/>
      <c r="KXU11" s="876"/>
      <c r="KXV11" s="876"/>
      <c r="KXW11" s="876"/>
      <c r="KXX11" s="876"/>
      <c r="KXY11" s="876"/>
      <c r="KXZ11" s="875"/>
      <c r="KYA11" s="876"/>
      <c r="KYB11" s="876"/>
      <c r="KYC11" s="876"/>
      <c r="KYD11" s="876"/>
      <c r="KYE11" s="876"/>
      <c r="KYF11" s="876"/>
      <c r="KYG11" s="875"/>
      <c r="KYH11" s="876"/>
      <c r="KYI11" s="876"/>
      <c r="KYJ11" s="876"/>
      <c r="KYK11" s="876"/>
      <c r="KYL11" s="876"/>
      <c r="KYM11" s="876"/>
      <c r="KYN11" s="875"/>
      <c r="KYO11" s="876"/>
      <c r="KYP11" s="876"/>
      <c r="KYQ11" s="876"/>
      <c r="KYR11" s="876"/>
      <c r="KYS11" s="876"/>
      <c r="KYT11" s="876"/>
      <c r="KYU11" s="875"/>
      <c r="KYV11" s="876"/>
      <c r="KYW11" s="876"/>
      <c r="KYX11" s="876"/>
      <c r="KYY11" s="876"/>
      <c r="KYZ11" s="876"/>
      <c r="KZA11" s="876"/>
      <c r="KZB11" s="875"/>
      <c r="KZC11" s="876"/>
      <c r="KZD11" s="876"/>
      <c r="KZE11" s="876"/>
      <c r="KZF11" s="876"/>
      <c r="KZG11" s="876"/>
      <c r="KZH11" s="876"/>
      <c r="KZI11" s="875"/>
      <c r="KZJ11" s="876"/>
      <c r="KZK11" s="876"/>
      <c r="KZL11" s="876"/>
      <c r="KZM11" s="876"/>
      <c r="KZN11" s="876"/>
      <c r="KZO11" s="876"/>
      <c r="KZP11" s="875"/>
      <c r="KZQ11" s="876"/>
      <c r="KZR11" s="876"/>
      <c r="KZS11" s="876"/>
      <c r="KZT11" s="876"/>
      <c r="KZU11" s="876"/>
      <c r="KZV11" s="876"/>
      <c r="KZW11" s="875"/>
      <c r="KZX11" s="876"/>
      <c r="KZY11" s="876"/>
      <c r="KZZ11" s="876"/>
      <c r="LAA11" s="876"/>
      <c r="LAB11" s="876"/>
      <c r="LAC11" s="876"/>
      <c r="LAD11" s="875"/>
      <c r="LAE11" s="876"/>
      <c r="LAF11" s="876"/>
      <c r="LAG11" s="876"/>
      <c r="LAH11" s="876"/>
      <c r="LAI11" s="876"/>
      <c r="LAJ11" s="876"/>
      <c r="LAK11" s="875"/>
      <c r="LAL11" s="876"/>
      <c r="LAM11" s="876"/>
      <c r="LAN11" s="876"/>
      <c r="LAO11" s="876"/>
      <c r="LAP11" s="876"/>
      <c r="LAQ11" s="876"/>
      <c r="LAR11" s="875"/>
      <c r="LAS11" s="876"/>
      <c r="LAT11" s="876"/>
      <c r="LAU11" s="876"/>
      <c r="LAV11" s="876"/>
      <c r="LAW11" s="876"/>
      <c r="LAX11" s="876"/>
      <c r="LAY11" s="875"/>
      <c r="LAZ11" s="876"/>
      <c r="LBA11" s="876"/>
      <c r="LBB11" s="876"/>
      <c r="LBC11" s="876"/>
      <c r="LBD11" s="876"/>
      <c r="LBE11" s="876"/>
      <c r="LBF11" s="875"/>
      <c r="LBG11" s="876"/>
      <c r="LBH11" s="876"/>
      <c r="LBI11" s="876"/>
      <c r="LBJ11" s="876"/>
      <c r="LBK11" s="876"/>
      <c r="LBL11" s="876"/>
      <c r="LBM11" s="875"/>
      <c r="LBN11" s="876"/>
      <c r="LBO11" s="876"/>
      <c r="LBP11" s="876"/>
      <c r="LBQ11" s="876"/>
      <c r="LBR11" s="876"/>
      <c r="LBS11" s="876"/>
      <c r="LBT11" s="875"/>
      <c r="LBU11" s="876"/>
      <c r="LBV11" s="876"/>
      <c r="LBW11" s="876"/>
      <c r="LBX11" s="876"/>
      <c r="LBY11" s="876"/>
      <c r="LBZ11" s="876"/>
      <c r="LCA11" s="875"/>
      <c r="LCB11" s="876"/>
      <c r="LCC11" s="876"/>
      <c r="LCD11" s="876"/>
      <c r="LCE11" s="876"/>
      <c r="LCF11" s="876"/>
      <c r="LCG11" s="876"/>
      <c r="LCH11" s="875"/>
      <c r="LCI11" s="876"/>
      <c r="LCJ11" s="876"/>
      <c r="LCK11" s="876"/>
      <c r="LCL11" s="876"/>
      <c r="LCM11" s="876"/>
      <c r="LCN11" s="876"/>
      <c r="LCO11" s="875"/>
      <c r="LCP11" s="876"/>
      <c r="LCQ11" s="876"/>
      <c r="LCR11" s="876"/>
      <c r="LCS11" s="876"/>
      <c r="LCT11" s="876"/>
      <c r="LCU11" s="876"/>
      <c r="LCV11" s="875"/>
      <c r="LCW11" s="876"/>
      <c r="LCX11" s="876"/>
      <c r="LCY11" s="876"/>
      <c r="LCZ11" s="876"/>
      <c r="LDA11" s="876"/>
      <c r="LDB11" s="876"/>
      <c r="LDC11" s="875"/>
      <c r="LDD11" s="876"/>
      <c r="LDE11" s="876"/>
      <c r="LDF11" s="876"/>
      <c r="LDG11" s="876"/>
      <c r="LDH11" s="876"/>
      <c r="LDI11" s="876"/>
      <c r="LDJ11" s="875"/>
      <c r="LDK11" s="876"/>
      <c r="LDL11" s="876"/>
      <c r="LDM11" s="876"/>
      <c r="LDN11" s="876"/>
      <c r="LDO11" s="876"/>
      <c r="LDP11" s="876"/>
      <c r="LDQ11" s="875"/>
      <c r="LDR11" s="876"/>
      <c r="LDS11" s="876"/>
      <c r="LDT11" s="876"/>
      <c r="LDU11" s="876"/>
      <c r="LDV11" s="876"/>
      <c r="LDW11" s="876"/>
      <c r="LDX11" s="875"/>
      <c r="LDY11" s="876"/>
      <c r="LDZ11" s="876"/>
      <c r="LEA11" s="876"/>
      <c r="LEB11" s="876"/>
      <c r="LEC11" s="876"/>
      <c r="LED11" s="876"/>
      <c r="LEE11" s="875"/>
      <c r="LEF11" s="876"/>
      <c r="LEG11" s="876"/>
      <c r="LEH11" s="876"/>
      <c r="LEI11" s="876"/>
      <c r="LEJ11" s="876"/>
      <c r="LEK11" s="876"/>
      <c r="LEL11" s="875"/>
      <c r="LEM11" s="876"/>
      <c r="LEN11" s="876"/>
      <c r="LEO11" s="876"/>
      <c r="LEP11" s="876"/>
      <c r="LEQ11" s="876"/>
      <c r="LER11" s="876"/>
      <c r="LES11" s="875"/>
      <c r="LET11" s="876"/>
      <c r="LEU11" s="876"/>
      <c r="LEV11" s="876"/>
      <c r="LEW11" s="876"/>
      <c r="LEX11" s="876"/>
      <c r="LEY11" s="876"/>
      <c r="LEZ11" s="875"/>
      <c r="LFA11" s="876"/>
      <c r="LFB11" s="876"/>
      <c r="LFC11" s="876"/>
      <c r="LFD11" s="876"/>
      <c r="LFE11" s="876"/>
      <c r="LFF11" s="876"/>
      <c r="LFG11" s="875"/>
      <c r="LFH11" s="876"/>
      <c r="LFI11" s="876"/>
      <c r="LFJ11" s="876"/>
      <c r="LFK11" s="876"/>
      <c r="LFL11" s="876"/>
      <c r="LFM11" s="876"/>
      <c r="LFN11" s="875"/>
      <c r="LFO11" s="876"/>
      <c r="LFP11" s="876"/>
      <c r="LFQ11" s="876"/>
      <c r="LFR11" s="876"/>
      <c r="LFS11" s="876"/>
      <c r="LFT11" s="876"/>
      <c r="LFU11" s="875"/>
      <c r="LFV11" s="876"/>
      <c r="LFW11" s="876"/>
      <c r="LFX11" s="876"/>
      <c r="LFY11" s="876"/>
      <c r="LFZ11" s="876"/>
      <c r="LGA11" s="876"/>
      <c r="LGB11" s="875"/>
      <c r="LGC11" s="876"/>
      <c r="LGD11" s="876"/>
      <c r="LGE11" s="876"/>
      <c r="LGF11" s="876"/>
      <c r="LGG11" s="876"/>
      <c r="LGH11" s="876"/>
      <c r="LGI11" s="875"/>
      <c r="LGJ11" s="876"/>
      <c r="LGK11" s="876"/>
      <c r="LGL11" s="876"/>
      <c r="LGM11" s="876"/>
      <c r="LGN11" s="876"/>
      <c r="LGO11" s="876"/>
      <c r="LGP11" s="875"/>
      <c r="LGQ11" s="876"/>
      <c r="LGR11" s="876"/>
      <c r="LGS11" s="876"/>
      <c r="LGT11" s="876"/>
      <c r="LGU11" s="876"/>
      <c r="LGV11" s="876"/>
      <c r="LGW11" s="875"/>
      <c r="LGX11" s="876"/>
      <c r="LGY11" s="876"/>
      <c r="LGZ11" s="876"/>
      <c r="LHA11" s="876"/>
      <c r="LHB11" s="876"/>
      <c r="LHC11" s="876"/>
      <c r="LHD11" s="875"/>
      <c r="LHE11" s="876"/>
      <c r="LHF11" s="876"/>
      <c r="LHG11" s="876"/>
      <c r="LHH11" s="876"/>
      <c r="LHI11" s="876"/>
      <c r="LHJ11" s="876"/>
      <c r="LHK11" s="875"/>
      <c r="LHL11" s="876"/>
      <c r="LHM11" s="876"/>
      <c r="LHN11" s="876"/>
      <c r="LHO11" s="876"/>
      <c r="LHP11" s="876"/>
      <c r="LHQ11" s="876"/>
      <c r="LHR11" s="875"/>
      <c r="LHS11" s="876"/>
      <c r="LHT11" s="876"/>
      <c r="LHU11" s="876"/>
      <c r="LHV11" s="876"/>
      <c r="LHW11" s="876"/>
      <c r="LHX11" s="876"/>
      <c r="LHY11" s="875"/>
      <c r="LHZ11" s="876"/>
      <c r="LIA11" s="876"/>
      <c r="LIB11" s="876"/>
      <c r="LIC11" s="876"/>
      <c r="LID11" s="876"/>
      <c r="LIE11" s="876"/>
      <c r="LIF11" s="875"/>
      <c r="LIG11" s="876"/>
      <c r="LIH11" s="876"/>
      <c r="LII11" s="876"/>
      <c r="LIJ11" s="876"/>
      <c r="LIK11" s="876"/>
      <c r="LIL11" s="876"/>
      <c r="LIM11" s="875"/>
      <c r="LIN11" s="876"/>
      <c r="LIO11" s="876"/>
      <c r="LIP11" s="876"/>
      <c r="LIQ11" s="876"/>
      <c r="LIR11" s="876"/>
      <c r="LIS11" s="876"/>
      <c r="LIT11" s="875"/>
      <c r="LIU11" s="876"/>
      <c r="LIV11" s="876"/>
      <c r="LIW11" s="876"/>
      <c r="LIX11" s="876"/>
      <c r="LIY11" s="876"/>
      <c r="LIZ11" s="876"/>
      <c r="LJA11" s="875"/>
      <c r="LJB11" s="876"/>
      <c r="LJC11" s="876"/>
      <c r="LJD11" s="876"/>
      <c r="LJE11" s="876"/>
      <c r="LJF11" s="876"/>
      <c r="LJG11" s="876"/>
      <c r="LJH11" s="875"/>
      <c r="LJI11" s="876"/>
      <c r="LJJ11" s="876"/>
      <c r="LJK11" s="876"/>
      <c r="LJL11" s="876"/>
      <c r="LJM11" s="876"/>
      <c r="LJN11" s="876"/>
      <c r="LJO11" s="875"/>
      <c r="LJP11" s="876"/>
      <c r="LJQ11" s="876"/>
      <c r="LJR11" s="876"/>
      <c r="LJS11" s="876"/>
      <c r="LJT11" s="876"/>
      <c r="LJU11" s="876"/>
      <c r="LJV11" s="875"/>
      <c r="LJW11" s="876"/>
      <c r="LJX11" s="876"/>
      <c r="LJY11" s="876"/>
      <c r="LJZ11" s="876"/>
      <c r="LKA11" s="876"/>
      <c r="LKB11" s="876"/>
      <c r="LKC11" s="875"/>
      <c r="LKD11" s="876"/>
      <c r="LKE11" s="876"/>
      <c r="LKF11" s="876"/>
      <c r="LKG11" s="876"/>
      <c r="LKH11" s="876"/>
      <c r="LKI11" s="876"/>
      <c r="LKJ11" s="875"/>
      <c r="LKK11" s="876"/>
      <c r="LKL11" s="876"/>
      <c r="LKM11" s="876"/>
      <c r="LKN11" s="876"/>
      <c r="LKO11" s="876"/>
      <c r="LKP11" s="876"/>
      <c r="LKQ11" s="875"/>
      <c r="LKR11" s="876"/>
      <c r="LKS11" s="876"/>
      <c r="LKT11" s="876"/>
      <c r="LKU11" s="876"/>
      <c r="LKV11" s="876"/>
      <c r="LKW11" s="876"/>
      <c r="LKX11" s="875"/>
      <c r="LKY11" s="876"/>
      <c r="LKZ11" s="876"/>
      <c r="LLA11" s="876"/>
      <c r="LLB11" s="876"/>
      <c r="LLC11" s="876"/>
      <c r="LLD11" s="876"/>
      <c r="LLE11" s="875"/>
      <c r="LLF11" s="876"/>
      <c r="LLG11" s="876"/>
      <c r="LLH11" s="876"/>
      <c r="LLI11" s="876"/>
      <c r="LLJ11" s="876"/>
      <c r="LLK11" s="876"/>
      <c r="LLL11" s="875"/>
      <c r="LLM11" s="876"/>
      <c r="LLN11" s="876"/>
      <c r="LLO11" s="876"/>
      <c r="LLP11" s="876"/>
      <c r="LLQ11" s="876"/>
      <c r="LLR11" s="876"/>
      <c r="LLS11" s="875"/>
      <c r="LLT11" s="876"/>
      <c r="LLU11" s="876"/>
      <c r="LLV11" s="876"/>
      <c r="LLW11" s="876"/>
      <c r="LLX11" s="876"/>
      <c r="LLY11" s="876"/>
      <c r="LLZ11" s="875"/>
      <c r="LMA11" s="876"/>
      <c r="LMB11" s="876"/>
      <c r="LMC11" s="876"/>
      <c r="LMD11" s="876"/>
      <c r="LME11" s="876"/>
      <c r="LMF11" s="876"/>
      <c r="LMG11" s="875"/>
      <c r="LMH11" s="876"/>
      <c r="LMI11" s="876"/>
      <c r="LMJ11" s="876"/>
      <c r="LMK11" s="876"/>
      <c r="LML11" s="876"/>
      <c r="LMM11" s="876"/>
      <c r="LMN11" s="875"/>
      <c r="LMO11" s="876"/>
      <c r="LMP11" s="876"/>
      <c r="LMQ11" s="876"/>
      <c r="LMR11" s="876"/>
      <c r="LMS11" s="876"/>
      <c r="LMT11" s="876"/>
      <c r="LMU11" s="875"/>
      <c r="LMV11" s="876"/>
      <c r="LMW11" s="876"/>
      <c r="LMX11" s="876"/>
      <c r="LMY11" s="876"/>
      <c r="LMZ11" s="876"/>
      <c r="LNA11" s="876"/>
      <c r="LNB11" s="875"/>
      <c r="LNC11" s="876"/>
      <c r="LND11" s="876"/>
      <c r="LNE11" s="876"/>
      <c r="LNF11" s="876"/>
      <c r="LNG11" s="876"/>
      <c r="LNH11" s="876"/>
      <c r="LNI11" s="875"/>
      <c r="LNJ11" s="876"/>
      <c r="LNK11" s="876"/>
      <c r="LNL11" s="876"/>
      <c r="LNM11" s="876"/>
      <c r="LNN11" s="876"/>
      <c r="LNO11" s="876"/>
      <c r="LNP11" s="875"/>
      <c r="LNQ11" s="876"/>
      <c r="LNR11" s="876"/>
      <c r="LNS11" s="876"/>
      <c r="LNT11" s="876"/>
      <c r="LNU11" s="876"/>
      <c r="LNV11" s="876"/>
      <c r="LNW11" s="875"/>
      <c r="LNX11" s="876"/>
      <c r="LNY11" s="876"/>
      <c r="LNZ11" s="876"/>
      <c r="LOA11" s="876"/>
      <c r="LOB11" s="876"/>
      <c r="LOC11" s="876"/>
      <c r="LOD11" s="875"/>
      <c r="LOE11" s="876"/>
      <c r="LOF11" s="876"/>
      <c r="LOG11" s="876"/>
      <c r="LOH11" s="876"/>
      <c r="LOI11" s="876"/>
      <c r="LOJ11" s="876"/>
      <c r="LOK11" s="875"/>
      <c r="LOL11" s="876"/>
      <c r="LOM11" s="876"/>
      <c r="LON11" s="876"/>
      <c r="LOO11" s="876"/>
      <c r="LOP11" s="876"/>
      <c r="LOQ11" s="876"/>
      <c r="LOR11" s="875"/>
      <c r="LOS11" s="876"/>
      <c r="LOT11" s="876"/>
      <c r="LOU11" s="876"/>
      <c r="LOV11" s="876"/>
      <c r="LOW11" s="876"/>
      <c r="LOX11" s="876"/>
      <c r="LOY11" s="875"/>
      <c r="LOZ11" s="876"/>
      <c r="LPA11" s="876"/>
      <c r="LPB11" s="876"/>
      <c r="LPC11" s="876"/>
      <c r="LPD11" s="876"/>
      <c r="LPE11" s="876"/>
      <c r="LPF11" s="875"/>
      <c r="LPG11" s="876"/>
      <c r="LPH11" s="876"/>
      <c r="LPI11" s="876"/>
      <c r="LPJ11" s="876"/>
      <c r="LPK11" s="876"/>
      <c r="LPL11" s="876"/>
      <c r="LPM11" s="875"/>
      <c r="LPN11" s="876"/>
      <c r="LPO11" s="876"/>
      <c r="LPP11" s="876"/>
      <c r="LPQ11" s="876"/>
      <c r="LPR11" s="876"/>
      <c r="LPS11" s="876"/>
      <c r="LPT11" s="875"/>
      <c r="LPU11" s="876"/>
      <c r="LPV11" s="876"/>
      <c r="LPW11" s="876"/>
      <c r="LPX11" s="876"/>
      <c r="LPY11" s="876"/>
      <c r="LPZ11" s="876"/>
      <c r="LQA11" s="875"/>
      <c r="LQB11" s="876"/>
      <c r="LQC11" s="876"/>
      <c r="LQD11" s="876"/>
      <c r="LQE11" s="876"/>
      <c r="LQF11" s="876"/>
      <c r="LQG11" s="876"/>
      <c r="LQH11" s="875"/>
      <c r="LQI11" s="876"/>
      <c r="LQJ11" s="876"/>
      <c r="LQK11" s="876"/>
      <c r="LQL11" s="876"/>
      <c r="LQM11" s="876"/>
      <c r="LQN11" s="876"/>
      <c r="LQO11" s="875"/>
      <c r="LQP11" s="876"/>
      <c r="LQQ11" s="876"/>
      <c r="LQR11" s="876"/>
      <c r="LQS11" s="876"/>
      <c r="LQT11" s="876"/>
      <c r="LQU11" s="876"/>
      <c r="LQV11" s="875"/>
      <c r="LQW11" s="876"/>
      <c r="LQX11" s="876"/>
      <c r="LQY11" s="876"/>
      <c r="LQZ11" s="876"/>
      <c r="LRA11" s="876"/>
      <c r="LRB11" s="876"/>
      <c r="LRC11" s="875"/>
      <c r="LRD11" s="876"/>
      <c r="LRE11" s="876"/>
      <c r="LRF11" s="876"/>
      <c r="LRG11" s="876"/>
      <c r="LRH11" s="876"/>
      <c r="LRI11" s="876"/>
      <c r="LRJ11" s="875"/>
      <c r="LRK11" s="876"/>
      <c r="LRL11" s="876"/>
      <c r="LRM11" s="876"/>
      <c r="LRN11" s="876"/>
      <c r="LRO11" s="876"/>
      <c r="LRP11" s="876"/>
      <c r="LRQ11" s="875"/>
      <c r="LRR11" s="876"/>
      <c r="LRS11" s="876"/>
      <c r="LRT11" s="876"/>
      <c r="LRU11" s="876"/>
      <c r="LRV11" s="876"/>
      <c r="LRW11" s="876"/>
      <c r="LRX11" s="875"/>
      <c r="LRY11" s="876"/>
      <c r="LRZ11" s="876"/>
      <c r="LSA11" s="876"/>
      <c r="LSB11" s="876"/>
      <c r="LSC11" s="876"/>
      <c r="LSD11" s="876"/>
      <c r="LSE11" s="875"/>
      <c r="LSF11" s="876"/>
      <c r="LSG11" s="876"/>
      <c r="LSH11" s="876"/>
      <c r="LSI11" s="876"/>
      <c r="LSJ11" s="876"/>
      <c r="LSK11" s="876"/>
      <c r="LSL11" s="875"/>
      <c r="LSM11" s="876"/>
      <c r="LSN11" s="876"/>
      <c r="LSO11" s="876"/>
      <c r="LSP11" s="876"/>
      <c r="LSQ11" s="876"/>
      <c r="LSR11" s="876"/>
      <c r="LSS11" s="875"/>
      <c r="LST11" s="876"/>
      <c r="LSU11" s="876"/>
      <c r="LSV11" s="876"/>
      <c r="LSW11" s="876"/>
      <c r="LSX11" s="876"/>
      <c r="LSY11" s="876"/>
      <c r="LSZ11" s="875"/>
      <c r="LTA11" s="876"/>
      <c r="LTB11" s="876"/>
      <c r="LTC11" s="876"/>
      <c r="LTD11" s="876"/>
      <c r="LTE11" s="876"/>
      <c r="LTF11" s="876"/>
      <c r="LTG11" s="875"/>
      <c r="LTH11" s="876"/>
      <c r="LTI11" s="876"/>
      <c r="LTJ11" s="876"/>
      <c r="LTK11" s="876"/>
      <c r="LTL11" s="876"/>
      <c r="LTM11" s="876"/>
      <c r="LTN11" s="875"/>
      <c r="LTO11" s="876"/>
      <c r="LTP11" s="876"/>
      <c r="LTQ11" s="876"/>
      <c r="LTR11" s="876"/>
      <c r="LTS11" s="876"/>
      <c r="LTT11" s="876"/>
      <c r="LTU11" s="875"/>
      <c r="LTV11" s="876"/>
      <c r="LTW11" s="876"/>
      <c r="LTX11" s="876"/>
      <c r="LTY11" s="876"/>
      <c r="LTZ11" s="876"/>
      <c r="LUA11" s="876"/>
      <c r="LUB11" s="875"/>
      <c r="LUC11" s="876"/>
      <c r="LUD11" s="876"/>
      <c r="LUE11" s="876"/>
      <c r="LUF11" s="876"/>
      <c r="LUG11" s="876"/>
      <c r="LUH11" s="876"/>
      <c r="LUI11" s="875"/>
      <c r="LUJ11" s="876"/>
      <c r="LUK11" s="876"/>
      <c r="LUL11" s="876"/>
      <c r="LUM11" s="876"/>
      <c r="LUN11" s="876"/>
      <c r="LUO11" s="876"/>
      <c r="LUP11" s="875"/>
      <c r="LUQ11" s="876"/>
      <c r="LUR11" s="876"/>
      <c r="LUS11" s="876"/>
      <c r="LUT11" s="876"/>
      <c r="LUU11" s="876"/>
      <c r="LUV11" s="876"/>
      <c r="LUW11" s="875"/>
      <c r="LUX11" s="876"/>
      <c r="LUY11" s="876"/>
      <c r="LUZ11" s="876"/>
      <c r="LVA11" s="876"/>
      <c r="LVB11" s="876"/>
      <c r="LVC11" s="876"/>
      <c r="LVD11" s="875"/>
      <c r="LVE11" s="876"/>
      <c r="LVF11" s="876"/>
      <c r="LVG11" s="876"/>
      <c r="LVH11" s="876"/>
      <c r="LVI11" s="876"/>
      <c r="LVJ11" s="876"/>
      <c r="LVK11" s="875"/>
      <c r="LVL11" s="876"/>
      <c r="LVM11" s="876"/>
      <c r="LVN11" s="876"/>
      <c r="LVO11" s="876"/>
      <c r="LVP11" s="876"/>
      <c r="LVQ11" s="876"/>
      <c r="LVR11" s="875"/>
      <c r="LVS11" s="876"/>
      <c r="LVT11" s="876"/>
      <c r="LVU11" s="876"/>
      <c r="LVV11" s="876"/>
      <c r="LVW11" s="876"/>
      <c r="LVX11" s="876"/>
      <c r="LVY11" s="875"/>
      <c r="LVZ11" s="876"/>
      <c r="LWA11" s="876"/>
      <c r="LWB11" s="876"/>
      <c r="LWC11" s="876"/>
      <c r="LWD11" s="876"/>
      <c r="LWE11" s="876"/>
      <c r="LWF11" s="875"/>
      <c r="LWG11" s="876"/>
      <c r="LWH11" s="876"/>
      <c r="LWI11" s="876"/>
      <c r="LWJ11" s="876"/>
      <c r="LWK11" s="876"/>
      <c r="LWL11" s="876"/>
      <c r="LWM11" s="875"/>
      <c r="LWN11" s="876"/>
      <c r="LWO11" s="876"/>
      <c r="LWP11" s="876"/>
      <c r="LWQ11" s="876"/>
      <c r="LWR11" s="876"/>
      <c r="LWS11" s="876"/>
      <c r="LWT11" s="875"/>
      <c r="LWU11" s="876"/>
      <c r="LWV11" s="876"/>
      <c r="LWW11" s="876"/>
      <c r="LWX11" s="876"/>
      <c r="LWY11" s="876"/>
      <c r="LWZ11" s="876"/>
      <c r="LXA11" s="875"/>
      <c r="LXB11" s="876"/>
      <c r="LXC11" s="876"/>
      <c r="LXD11" s="876"/>
      <c r="LXE11" s="876"/>
      <c r="LXF11" s="876"/>
      <c r="LXG11" s="876"/>
      <c r="LXH11" s="875"/>
      <c r="LXI11" s="876"/>
      <c r="LXJ11" s="876"/>
      <c r="LXK11" s="876"/>
      <c r="LXL11" s="876"/>
      <c r="LXM11" s="876"/>
      <c r="LXN11" s="876"/>
      <c r="LXO11" s="875"/>
      <c r="LXP11" s="876"/>
      <c r="LXQ11" s="876"/>
      <c r="LXR11" s="876"/>
      <c r="LXS11" s="876"/>
      <c r="LXT11" s="876"/>
      <c r="LXU11" s="876"/>
      <c r="LXV11" s="875"/>
      <c r="LXW11" s="876"/>
      <c r="LXX11" s="876"/>
      <c r="LXY11" s="876"/>
      <c r="LXZ11" s="876"/>
      <c r="LYA11" s="876"/>
      <c r="LYB11" s="876"/>
      <c r="LYC11" s="875"/>
      <c r="LYD11" s="876"/>
      <c r="LYE11" s="876"/>
      <c r="LYF11" s="876"/>
      <c r="LYG11" s="876"/>
      <c r="LYH11" s="876"/>
      <c r="LYI11" s="876"/>
      <c r="LYJ11" s="875"/>
      <c r="LYK11" s="876"/>
      <c r="LYL11" s="876"/>
      <c r="LYM11" s="876"/>
      <c r="LYN11" s="876"/>
      <c r="LYO11" s="876"/>
      <c r="LYP11" s="876"/>
      <c r="LYQ11" s="875"/>
      <c r="LYR11" s="876"/>
      <c r="LYS11" s="876"/>
      <c r="LYT11" s="876"/>
      <c r="LYU11" s="876"/>
      <c r="LYV11" s="876"/>
      <c r="LYW11" s="876"/>
      <c r="LYX11" s="875"/>
      <c r="LYY11" s="876"/>
      <c r="LYZ11" s="876"/>
      <c r="LZA11" s="876"/>
      <c r="LZB11" s="876"/>
      <c r="LZC11" s="876"/>
      <c r="LZD11" s="876"/>
      <c r="LZE11" s="875"/>
      <c r="LZF11" s="876"/>
      <c r="LZG11" s="876"/>
      <c r="LZH11" s="876"/>
      <c r="LZI11" s="876"/>
      <c r="LZJ11" s="876"/>
      <c r="LZK11" s="876"/>
      <c r="LZL11" s="875"/>
      <c r="LZM11" s="876"/>
      <c r="LZN11" s="876"/>
      <c r="LZO11" s="876"/>
      <c r="LZP11" s="876"/>
      <c r="LZQ11" s="876"/>
      <c r="LZR11" s="876"/>
      <c r="LZS11" s="875"/>
      <c r="LZT11" s="876"/>
      <c r="LZU11" s="876"/>
      <c r="LZV11" s="876"/>
      <c r="LZW11" s="876"/>
      <c r="LZX11" s="876"/>
      <c r="LZY11" s="876"/>
      <c r="LZZ11" s="875"/>
      <c r="MAA11" s="876"/>
      <c r="MAB11" s="876"/>
      <c r="MAC11" s="876"/>
      <c r="MAD11" s="876"/>
      <c r="MAE11" s="876"/>
      <c r="MAF11" s="876"/>
      <c r="MAG11" s="875"/>
      <c r="MAH11" s="876"/>
      <c r="MAI11" s="876"/>
      <c r="MAJ11" s="876"/>
      <c r="MAK11" s="876"/>
      <c r="MAL11" s="876"/>
      <c r="MAM11" s="876"/>
      <c r="MAN11" s="875"/>
      <c r="MAO11" s="876"/>
      <c r="MAP11" s="876"/>
      <c r="MAQ11" s="876"/>
      <c r="MAR11" s="876"/>
      <c r="MAS11" s="876"/>
      <c r="MAT11" s="876"/>
      <c r="MAU11" s="875"/>
      <c r="MAV11" s="876"/>
      <c r="MAW11" s="876"/>
      <c r="MAX11" s="876"/>
      <c r="MAY11" s="876"/>
      <c r="MAZ11" s="876"/>
      <c r="MBA11" s="876"/>
      <c r="MBB11" s="875"/>
      <c r="MBC11" s="876"/>
      <c r="MBD11" s="876"/>
      <c r="MBE11" s="876"/>
      <c r="MBF11" s="876"/>
      <c r="MBG11" s="876"/>
      <c r="MBH11" s="876"/>
      <c r="MBI11" s="875"/>
      <c r="MBJ11" s="876"/>
      <c r="MBK11" s="876"/>
      <c r="MBL11" s="876"/>
      <c r="MBM11" s="876"/>
      <c r="MBN11" s="876"/>
      <c r="MBO11" s="876"/>
      <c r="MBP11" s="875"/>
      <c r="MBQ11" s="876"/>
      <c r="MBR11" s="876"/>
      <c r="MBS11" s="876"/>
      <c r="MBT11" s="876"/>
      <c r="MBU11" s="876"/>
      <c r="MBV11" s="876"/>
      <c r="MBW11" s="875"/>
      <c r="MBX11" s="876"/>
      <c r="MBY11" s="876"/>
      <c r="MBZ11" s="876"/>
      <c r="MCA11" s="876"/>
      <c r="MCB11" s="876"/>
      <c r="MCC11" s="876"/>
      <c r="MCD11" s="875"/>
      <c r="MCE11" s="876"/>
      <c r="MCF11" s="876"/>
      <c r="MCG11" s="876"/>
      <c r="MCH11" s="876"/>
      <c r="MCI11" s="876"/>
      <c r="MCJ11" s="876"/>
      <c r="MCK11" s="875"/>
      <c r="MCL11" s="876"/>
      <c r="MCM11" s="876"/>
      <c r="MCN11" s="876"/>
      <c r="MCO11" s="876"/>
      <c r="MCP11" s="876"/>
      <c r="MCQ11" s="876"/>
      <c r="MCR11" s="875"/>
      <c r="MCS11" s="876"/>
      <c r="MCT11" s="876"/>
      <c r="MCU11" s="876"/>
      <c r="MCV11" s="876"/>
      <c r="MCW11" s="876"/>
      <c r="MCX11" s="876"/>
      <c r="MCY11" s="875"/>
      <c r="MCZ11" s="876"/>
      <c r="MDA11" s="876"/>
      <c r="MDB11" s="876"/>
      <c r="MDC11" s="876"/>
      <c r="MDD11" s="876"/>
      <c r="MDE11" s="876"/>
      <c r="MDF11" s="875"/>
      <c r="MDG11" s="876"/>
      <c r="MDH11" s="876"/>
      <c r="MDI11" s="876"/>
      <c r="MDJ11" s="876"/>
      <c r="MDK11" s="876"/>
      <c r="MDL11" s="876"/>
      <c r="MDM11" s="875"/>
      <c r="MDN11" s="876"/>
      <c r="MDO11" s="876"/>
      <c r="MDP11" s="876"/>
      <c r="MDQ11" s="876"/>
      <c r="MDR11" s="876"/>
      <c r="MDS11" s="876"/>
      <c r="MDT11" s="875"/>
      <c r="MDU11" s="876"/>
      <c r="MDV11" s="876"/>
      <c r="MDW11" s="876"/>
      <c r="MDX11" s="876"/>
      <c r="MDY11" s="876"/>
      <c r="MDZ11" s="876"/>
      <c r="MEA11" s="875"/>
      <c r="MEB11" s="876"/>
      <c r="MEC11" s="876"/>
      <c r="MED11" s="876"/>
      <c r="MEE11" s="876"/>
      <c r="MEF11" s="876"/>
      <c r="MEG11" s="876"/>
      <c r="MEH11" s="875"/>
      <c r="MEI11" s="876"/>
      <c r="MEJ11" s="876"/>
      <c r="MEK11" s="876"/>
      <c r="MEL11" s="876"/>
      <c r="MEM11" s="876"/>
      <c r="MEN11" s="876"/>
      <c r="MEO11" s="875"/>
      <c r="MEP11" s="876"/>
      <c r="MEQ11" s="876"/>
      <c r="MER11" s="876"/>
      <c r="MES11" s="876"/>
      <c r="MET11" s="876"/>
      <c r="MEU11" s="876"/>
      <c r="MEV11" s="875"/>
      <c r="MEW11" s="876"/>
      <c r="MEX11" s="876"/>
      <c r="MEY11" s="876"/>
      <c r="MEZ11" s="876"/>
      <c r="MFA11" s="876"/>
      <c r="MFB11" s="876"/>
      <c r="MFC11" s="875"/>
      <c r="MFD11" s="876"/>
      <c r="MFE11" s="876"/>
      <c r="MFF11" s="876"/>
      <c r="MFG11" s="876"/>
      <c r="MFH11" s="876"/>
      <c r="MFI11" s="876"/>
      <c r="MFJ11" s="875"/>
      <c r="MFK11" s="876"/>
      <c r="MFL11" s="876"/>
      <c r="MFM11" s="876"/>
      <c r="MFN11" s="876"/>
      <c r="MFO11" s="876"/>
      <c r="MFP11" s="876"/>
      <c r="MFQ11" s="875"/>
      <c r="MFR11" s="876"/>
      <c r="MFS11" s="876"/>
      <c r="MFT11" s="876"/>
      <c r="MFU11" s="876"/>
      <c r="MFV11" s="876"/>
      <c r="MFW11" s="876"/>
      <c r="MFX11" s="875"/>
      <c r="MFY11" s="876"/>
      <c r="MFZ11" s="876"/>
      <c r="MGA11" s="876"/>
      <c r="MGB11" s="876"/>
      <c r="MGC11" s="876"/>
      <c r="MGD11" s="876"/>
      <c r="MGE11" s="875"/>
      <c r="MGF11" s="876"/>
      <c r="MGG11" s="876"/>
      <c r="MGH11" s="876"/>
      <c r="MGI11" s="876"/>
      <c r="MGJ11" s="876"/>
      <c r="MGK11" s="876"/>
      <c r="MGL11" s="875"/>
      <c r="MGM11" s="876"/>
      <c r="MGN11" s="876"/>
      <c r="MGO11" s="876"/>
      <c r="MGP11" s="876"/>
      <c r="MGQ11" s="876"/>
      <c r="MGR11" s="876"/>
      <c r="MGS11" s="875"/>
      <c r="MGT11" s="876"/>
      <c r="MGU11" s="876"/>
      <c r="MGV11" s="876"/>
      <c r="MGW11" s="876"/>
      <c r="MGX11" s="876"/>
      <c r="MGY11" s="876"/>
      <c r="MGZ11" s="875"/>
      <c r="MHA11" s="876"/>
      <c r="MHB11" s="876"/>
      <c r="MHC11" s="876"/>
      <c r="MHD11" s="876"/>
      <c r="MHE11" s="876"/>
      <c r="MHF11" s="876"/>
      <c r="MHG11" s="875"/>
      <c r="MHH11" s="876"/>
      <c r="MHI11" s="876"/>
      <c r="MHJ11" s="876"/>
      <c r="MHK11" s="876"/>
      <c r="MHL11" s="876"/>
      <c r="MHM11" s="876"/>
      <c r="MHN11" s="875"/>
      <c r="MHO11" s="876"/>
      <c r="MHP11" s="876"/>
      <c r="MHQ11" s="876"/>
      <c r="MHR11" s="876"/>
      <c r="MHS11" s="876"/>
      <c r="MHT11" s="876"/>
      <c r="MHU11" s="875"/>
      <c r="MHV11" s="876"/>
      <c r="MHW11" s="876"/>
      <c r="MHX11" s="876"/>
      <c r="MHY11" s="876"/>
      <c r="MHZ11" s="876"/>
      <c r="MIA11" s="876"/>
      <c r="MIB11" s="875"/>
      <c r="MIC11" s="876"/>
      <c r="MID11" s="876"/>
      <c r="MIE11" s="876"/>
      <c r="MIF11" s="876"/>
      <c r="MIG11" s="876"/>
      <c r="MIH11" s="876"/>
      <c r="MII11" s="875"/>
      <c r="MIJ11" s="876"/>
      <c r="MIK11" s="876"/>
      <c r="MIL11" s="876"/>
      <c r="MIM11" s="876"/>
      <c r="MIN11" s="876"/>
      <c r="MIO11" s="876"/>
      <c r="MIP11" s="875"/>
      <c r="MIQ11" s="876"/>
      <c r="MIR11" s="876"/>
      <c r="MIS11" s="876"/>
      <c r="MIT11" s="876"/>
      <c r="MIU11" s="876"/>
      <c r="MIV11" s="876"/>
      <c r="MIW11" s="875"/>
      <c r="MIX11" s="876"/>
      <c r="MIY11" s="876"/>
      <c r="MIZ11" s="876"/>
      <c r="MJA11" s="876"/>
      <c r="MJB11" s="876"/>
      <c r="MJC11" s="876"/>
      <c r="MJD11" s="875"/>
      <c r="MJE11" s="876"/>
      <c r="MJF11" s="876"/>
      <c r="MJG11" s="876"/>
      <c r="MJH11" s="876"/>
      <c r="MJI11" s="876"/>
      <c r="MJJ11" s="876"/>
      <c r="MJK11" s="875"/>
      <c r="MJL11" s="876"/>
      <c r="MJM11" s="876"/>
      <c r="MJN11" s="876"/>
      <c r="MJO11" s="876"/>
      <c r="MJP11" s="876"/>
      <c r="MJQ11" s="876"/>
      <c r="MJR11" s="875"/>
      <c r="MJS11" s="876"/>
      <c r="MJT11" s="876"/>
      <c r="MJU11" s="876"/>
      <c r="MJV11" s="876"/>
      <c r="MJW11" s="876"/>
      <c r="MJX11" s="876"/>
      <c r="MJY11" s="875"/>
      <c r="MJZ11" s="876"/>
      <c r="MKA11" s="876"/>
      <c r="MKB11" s="876"/>
      <c r="MKC11" s="876"/>
      <c r="MKD11" s="876"/>
      <c r="MKE11" s="876"/>
      <c r="MKF11" s="875"/>
      <c r="MKG11" s="876"/>
      <c r="MKH11" s="876"/>
      <c r="MKI11" s="876"/>
      <c r="MKJ11" s="876"/>
      <c r="MKK11" s="876"/>
      <c r="MKL11" s="876"/>
      <c r="MKM11" s="875"/>
      <c r="MKN11" s="876"/>
      <c r="MKO11" s="876"/>
      <c r="MKP11" s="876"/>
      <c r="MKQ11" s="876"/>
      <c r="MKR11" s="876"/>
      <c r="MKS11" s="876"/>
      <c r="MKT11" s="875"/>
      <c r="MKU11" s="876"/>
      <c r="MKV11" s="876"/>
      <c r="MKW11" s="876"/>
      <c r="MKX11" s="876"/>
      <c r="MKY11" s="876"/>
      <c r="MKZ11" s="876"/>
      <c r="MLA11" s="875"/>
      <c r="MLB11" s="876"/>
      <c r="MLC11" s="876"/>
      <c r="MLD11" s="876"/>
      <c r="MLE11" s="876"/>
      <c r="MLF11" s="876"/>
      <c r="MLG11" s="876"/>
      <c r="MLH11" s="875"/>
      <c r="MLI11" s="876"/>
      <c r="MLJ11" s="876"/>
      <c r="MLK11" s="876"/>
      <c r="MLL11" s="876"/>
      <c r="MLM11" s="876"/>
      <c r="MLN11" s="876"/>
      <c r="MLO11" s="875"/>
      <c r="MLP11" s="876"/>
      <c r="MLQ11" s="876"/>
      <c r="MLR11" s="876"/>
      <c r="MLS11" s="876"/>
      <c r="MLT11" s="876"/>
      <c r="MLU11" s="876"/>
      <c r="MLV11" s="875"/>
      <c r="MLW11" s="876"/>
      <c r="MLX11" s="876"/>
      <c r="MLY11" s="876"/>
      <c r="MLZ11" s="876"/>
      <c r="MMA11" s="876"/>
      <c r="MMB11" s="876"/>
      <c r="MMC11" s="875"/>
      <c r="MMD11" s="876"/>
      <c r="MME11" s="876"/>
      <c r="MMF11" s="876"/>
      <c r="MMG11" s="876"/>
      <c r="MMH11" s="876"/>
      <c r="MMI11" s="876"/>
      <c r="MMJ11" s="875"/>
      <c r="MMK11" s="876"/>
      <c r="MML11" s="876"/>
      <c r="MMM11" s="876"/>
      <c r="MMN11" s="876"/>
      <c r="MMO11" s="876"/>
      <c r="MMP11" s="876"/>
      <c r="MMQ11" s="875"/>
      <c r="MMR11" s="876"/>
      <c r="MMS11" s="876"/>
      <c r="MMT11" s="876"/>
      <c r="MMU11" s="876"/>
      <c r="MMV11" s="876"/>
      <c r="MMW11" s="876"/>
      <c r="MMX11" s="875"/>
      <c r="MMY11" s="876"/>
      <c r="MMZ11" s="876"/>
      <c r="MNA11" s="876"/>
      <c r="MNB11" s="876"/>
      <c r="MNC11" s="876"/>
      <c r="MND11" s="876"/>
      <c r="MNE11" s="875"/>
      <c r="MNF11" s="876"/>
      <c r="MNG11" s="876"/>
      <c r="MNH11" s="876"/>
      <c r="MNI11" s="876"/>
      <c r="MNJ11" s="876"/>
      <c r="MNK11" s="876"/>
      <c r="MNL11" s="875"/>
      <c r="MNM11" s="876"/>
      <c r="MNN11" s="876"/>
      <c r="MNO11" s="876"/>
      <c r="MNP11" s="876"/>
      <c r="MNQ11" s="876"/>
      <c r="MNR11" s="876"/>
      <c r="MNS11" s="875"/>
      <c r="MNT11" s="876"/>
      <c r="MNU11" s="876"/>
      <c r="MNV11" s="876"/>
      <c r="MNW11" s="876"/>
      <c r="MNX11" s="876"/>
      <c r="MNY11" s="876"/>
      <c r="MNZ11" s="875"/>
      <c r="MOA11" s="876"/>
      <c r="MOB11" s="876"/>
      <c r="MOC11" s="876"/>
      <c r="MOD11" s="876"/>
      <c r="MOE11" s="876"/>
      <c r="MOF11" s="876"/>
      <c r="MOG11" s="875"/>
      <c r="MOH11" s="876"/>
      <c r="MOI11" s="876"/>
      <c r="MOJ11" s="876"/>
      <c r="MOK11" s="876"/>
      <c r="MOL11" s="876"/>
      <c r="MOM11" s="876"/>
      <c r="MON11" s="875"/>
      <c r="MOO11" s="876"/>
      <c r="MOP11" s="876"/>
      <c r="MOQ11" s="876"/>
      <c r="MOR11" s="876"/>
      <c r="MOS11" s="876"/>
      <c r="MOT11" s="876"/>
      <c r="MOU11" s="875"/>
      <c r="MOV11" s="876"/>
      <c r="MOW11" s="876"/>
      <c r="MOX11" s="876"/>
      <c r="MOY11" s="876"/>
      <c r="MOZ11" s="876"/>
      <c r="MPA11" s="876"/>
      <c r="MPB11" s="875"/>
      <c r="MPC11" s="876"/>
      <c r="MPD11" s="876"/>
      <c r="MPE11" s="876"/>
      <c r="MPF11" s="876"/>
      <c r="MPG11" s="876"/>
      <c r="MPH11" s="876"/>
      <c r="MPI11" s="875"/>
      <c r="MPJ11" s="876"/>
      <c r="MPK11" s="876"/>
      <c r="MPL11" s="876"/>
      <c r="MPM11" s="876"/>
      <c r="MPN11" s="876"/>
      <c r="MPO11" s="876"/>
      <c r="MPP11" s="875"/>
      <c r="MPQ11" s="876"/>
      <c r="MPR11" s="876"/>
      <c r="MPS11" s="876"/>
      <c r="MPT11" s="876"/>
      <c r="MPU11" s="876"/>
      <c r="MPV11" s="876"/>
      <c r="MPW11" s="875"/>
      <c r="MPX11" s="876"/>
      <c r="MPY11" s="876"/>
      <c r="MPZ11" s="876"/>
      <c r="MQA11" s="876"/>
      <c r="MQB11" s="876"/>
      <c r="MQC11" s="876"/>
      <c r="MQD11" s="875"/>
      <c r="MQE11" s="876"/>
      <c r="MQF11" s="876"/>
      <c r="MQG11" s="876"/>
      <c r="MQH11" s="876"/>
      <c r="MQI11" s="876"/>
      <c r="MQJ11" s="876"/>
      <c r="MQK11" s="875"/>
      <c r="MQL11" s="876"/>
      <c r="MQM11" s="876"/>
      <c r="MQN11" s="876"/>
      <c r="MQO11" s="876"/>
      <c r="MQP11" s="876"/>
      <c r="MQQ11" s="876"/>
      <c r="MQR11" s="875"/>
      <c r="MQS11" s="876"/>
      <c r="MQT11" s="876"/>
      <c r="MQU11" s="876"/>
      <c r="MQV11" s="876"/>
      <c r="MQW11" s="876"/>
      <c r="MQX11" s="876"/>
      <c r="MQY11" s="875"/>
      <c r="MQZ11" s="876"/>
      <c r="MRA11" s="876"/>
      <c r="MRB11" s="876"/>
      <c r="MRC11" s="876"/>
      <c r="MRD11" s="876"/>
      <c r="MRE11" s="876"/>
      <c r="MRF11" s="875"/>
      <c r="MRG11" s="876"/>
      <c r="MRH11" s="876"/>
      <c r="MRI11" s="876"/>
      <c r="MRJ11" s="876"/>
      <c r="MRK11" s="876"/>
      <c r="MRL11" s="876"/>
      <c r="MRM11" s="875"/>
      <c r="MRN11" s="876"/>
      <c r="MRO11" s="876"/>
      <c r="MRP11" s="876"/>
      <c r="MRQ11" s="876"/>
      <c r="MRR11" s="876"/>
      <c r="MRS11" s="876"/>
      <c r="MRT11" s="875"/>
      <c r="MRU11" s="876"/>
      <c r="MRV11" s="876"/>
      <c r="MRW11" s="876"/>
      <c r="MRX11" s="876"/>
      <c r="MRY11" s="876"/>
      <c r="MRZ11" s="876"/>
      <c r="MSA11" s="875"/>
      <c r="MSB11" s="876"/>
      <c r="MSC11" s="876"/>
      <c r="MSD11" s="876"/>
      <c r="MSE11" s="876"/>
      <c r="MSF11" s="876"/>
      <c r="MSG11" s="876"/>
      <c r="MSH11" s="875"/>
      <c r="MSI11" s="876"/>
      <c r="MSJ11" s="876"/>
      <c r="MSK11" s="876"/>
      <c r="MSL11" s="876"/>
      <c r="MSM11" s="876"/>
      <c r="MSN11" s="876"/>
      <c r="MSO11" s="875"/>
      <c r="MSP11" s="876"/>
      <c r="MSQ11" s="876"/>
      <c r="MSR11" s="876"/>
      <c r="MSS11" s="876"/>
      <c r="MST11" s="876"/>
      <c r="MSU11" s="876"/>
      <c r="MSV11" s="875"/>
      <c r="MSW11" s="876"/>
      <c r="MSX11" s="876"/>
      <c r="MSY11" s="876"/>
      <c r="MSZ11" s="876"/>
      <c r="MTA11" s="876"/>
      <c r="MTB11" s="876"/>
      <c r="MTC11" s="875"/>
      <c r="MTD11" s="876"/>
      <c r="MTE11" s="876"/>
      <c r="MTF11" s="876"/>
      <c r="MTG11" s="876"/>
      <c r="MTH11" s="876"/>
      <c r="MTI11" s="876"/>
      <c r="MTJ11" s="875"/>
      <c r="MTK11" s="876"/>
      <c r="MTL11" s="876"/>
      <c r="MTM11" s="876"/>
      <c r="MTN11" s="876"/>
      <c r="MTO11" s="876"/>
      <c r="MTP11" s="876"/>
      <c r="MTQ11" s="875"/>
      <c r="MTR11" s="876"/>
      <c r="MTS11" s="876"/>
      <c r="MTT11" s="876"/>
      <c r="MTU11" s="876"/>
      <c r="MTV11" s="876"/>
      <c r="MTW11" s="876"/>
      <c r="MTX11" s="875"/>
      <c r="MTY11" s="876"/>
      <c r="MTZ11" s="876"/>
      <c r="MUA11" s="876"/>
      <c r="MUB11" s="876"/>
      <c r="MUC11" s="876"/>
      <c r="MUD11" s="876"/>
      <c r="MUE11" s="875"/>
      <c r="MUF11" s="876"/>
      <c r="MUG11" s="876"/>
      <c r="MUH11" s="876"/>
      <c r="MUI11" s="876"/>
      <c r="MUJ11" s="876"/>
      <c r="MUK11" s="876"/>
      <c r="MUL11" s="875"/>
      <c r="MUM11" s="876"/>
      <c r="MUN11" s="876"/>
      <c r="MUO11" s="876"/>
      <c r="MUP11" s="876"/>
      <c r="MUQ11" s="876"/>
      <c r="MUR11" s="876"/>
      <c r="MUS11" s="875"/>
      <c r="MUT11" s="876"/>
      <c r="MUU11" s="876"/>
      <c r="MUV11" s="876"/>
      <c r="MUW11" s="876"/>
      <c r="MUX11" s="876"/>
      <c r="MUY11" s="876"/>
      <c r="MUZ11" s="875"/>
      <c r="MVA11" s="876"/>
      <c r="MVB11" s="876"/>
      <c r="MVC11" s="876"/>
      <c r="MVD11" s="876"/>
      <c r="MVE11" s="876"/>
      <c r="MVF11" s="876"/>
      <c r="MVG11" s="875"/>
      <c r="MVH11" s="876"/>
      <c r="MVI11" s="876"/>
      <c r="MVJ11" s="876"/>
      <c r="MVK11" s="876"/>
      <c r="MVL11" s="876"/>
      <c r="MVM11" s="876"/>
      <c r="MVN11" s="875"/>
      <c r="MVO11" s="876"/>
      <c r="MVP11" s="876"/>
      <c r="MVQ11" s="876"/>
      <c r="MVR11" s="876"/>
      <c r="MVS11" s="876"/>
      <c r="MVT11" s="876"/>
      <c r="MVU11" s="875"/>
      <c r="MVV11" s="876"/>
      <c r="MVW11" s="876"/>
      <c r="MVX11" s="876"/>
      <c r="MVY11" s="876"/>
      <c r="MVZ11" s="876"/>
      <c r="MWA11" s="876"/>
      <c r="MWB11" s="875"/>
      <c r="MWC11" s="876"/>
      <c r="MWD11" s="876"/>
      <c r="MWE11" s="876"/>
      <c r="MWF11" s="876"/>
      <c r="MWG11" s="876"/>
      <c r="MWH11" s="876"/>
      <c r="MWI11" s="875"/>
      <c r="MWJ11" s="876"/>
      <c r="MWK11" s="876"/>
      <c r="MWL11" s="876"/>
      <c r="MWM11" s="876"/>
      <c r="MWN11" s="876"/>
      <c r="MWO11" s="876"/>
      <c r="MWP11" s="875"/>
      <c r="MWQ11" s="876"/>
      <c r="MWR11" s="876"/>
      <c r="MWS11" s="876"/>
      <c r="MWT11" s="876"/>
      <c r="MWU11" s="876"/>
      <c r="MWV11" s="876"/>
      <c r="MWW11" s="875"/>
      <c r="MWX11" s="876"/>
      <c r="MWY11" s="876"/>
      <c r="MWZ11" s="876"/>
      <c r="MXA11" s="876"/>
      <c r="MXB11" s="876"/>
      <c r="MXC11" s="876"/>
      <c r="MXD11" s="875"/>
      <c r="MXE11" s="876"/>
      <c r="MXF11" s="876"/>
      <c r="MXG11" s="876"/>
      <c r="MXH11" s="876"/>
      <c r="MXI11" s="876"/>
      <c r="MXJ11" s="876"/>
      <c r="MXK11" s="875"/>
      <c r="MXL11" s="876"/>
      <c r="MXM11" s="876"/>
      <c r="MXN11" s="876"/>
      <c r="MXO11" s="876"/>
      <c r="MXP11" s="876"/>
      <c r="MXQ11" s="876"/>
      <c r="MXR11" s="875"/>
      <c r="MXS11" s="876"/>
      <c r="MXT11" s="876"/>
      <c r="MXU11" s="876"/>
      <c r="MXV11" s="876"/>
      <c r="MXW11" s="876"/>
      <c r="MXX11" s="876"/>
      <c r="MXY11" s="875"/>
      <c r="MXZ11" s="876"/>
      <c r="MYA11" s="876"/>
      <c r="MYB11" s="876"/>
      <c r="MYC11" s="876"/>
      <c r="MYD11" s="876"/>
      <c r="MYE11" s="876"/>
      <c r="MYF11" s="875"/>
      <c r="MYG11" s="876"/>
      <c r="MYH11" s="876"/>
      <c r="MYI11" s="876"/>
      <c r="MYJ11" s="876"/>
      <c r="MYK11" s="876"/>
      <c r="MYL11" s="876"/>
      <c r="MYM11" s="875"/>
      <c r="MYN11" s="876"/>
      <c r="MYO11" s="876"/>
      <c r="MYP11" s="876"/>
      <c r="MYQ11" s="876"/>
      <c r="MYR11" s="876"/>
      <c r="MYS11" s="876"/>
      <c r="MYT11" s="875"/>
      <c r="MYU11" s="876"/>
      <c r="MYV11" s="876"/>
      <c r="MYW11" s="876"/>
      <c r="MYX11" s="876"/>
      <c r="MYY11" s="876"/>
      <c r="MYZ11" s="876"/>
      <c r="MZA11" s="875"/>
      <c r="MZB11" s="876"/>
      <c r="MZC11" s="876"/>
      <c r="MZD11" s="876"/>
      <c r="MZE11" s="876"/>
      <c r="MZF11" s="876"/>
      <c r="MZG11" s="876"/>
      <c r="MZH11" s="875"/>
      <c r="MZI11" s="876"/>
      <c r="MZJ11" s="876"/>
      <c r="MZK11" s="876"/>
      <c r="MZL11" s="876"/>
      <c r="MZM11" s="876"/>
      <c r="MZN11" s="876"/>
      <c r="MZO11" s="875"/>
      <c r="MZP11" s="876"/>
      <c r="MZQ11" s="876"/>
      <c r="MZR11" s="876"/>
      <c r="MZS11" s="876"/>
      <c r="MZT11" s="876"/>
      <c r="MZU11" s="876"/>
      <c r="MZV11" s="875"/>
      <c r="MZW11" s="876"/>
      <c r="MZX11" s="876"/>
      <c r="MZY11" s="876"/>
      <c r="MZZ11" s="876"/>
      <c r="NAA11" s="876"/>
      <c r="NAB11" s="876"/>
      <c r="NAC11" s="875"/>
      <c r="NAD11" s="876"/>
      <c r="NAE11" s="876"/>
      <c r="NAF11" s="876"/>
      <c r="NAG11" s="876"/>
      <c r="NAH11" s="876"/>
      <c r="NAI11" s="876"/>
      <c r="NAJ11" s="875"/>
      <c r="NAK11" s="876"/>
      <c r="NAL11" s="876"/>
      <c r="NAM11" s="876"/>
      <c r="NAN11" s="876"/>
      <c r="NAO11" s="876"/>
      <c r="NAP11" s="876"/>
      <c r="NAQ11" s="875"/>
      <c r="NAR11" s="876"/>
      <c r="NAS11" s="876"/>
      <c r="NAT11" s="876"/>
      <c r="NAU11" s="876"/>
      <c r="NAV11" s="876"/>
      <c r="NAW11" s="876"/>
      <c r="NAX11" s="875"/>
      <c r="NAY11" s="876"/>
      <c r="NAZ11" s="876"/>
      <c r="NBA11" s="876"/>
      <c r="NBB11" s="876"/>
      <c r="NBC11" s="876"/>
      <c r="NBD11" s="876"/>
      <c r="NBE11" s="875"/>
      <c r="NBF11" s="876"/>
      <c r="NBG11" s="876"/>
      <c r="NBH11" s="876"/>
      <c r="NBI11" s="876"/>
      <c r="NBJ11" s="876"/>
      <c r="NBK11" s="876"/>
      <c r="NBL11" s="875"/>
      <c r="NBM11" s="876"/>
      <c r="NBN11" s="876"/>
      <c r="NBO11" s="876"/>
      <c r="NBP11" s="876"/>
      <c r="NBQ11" s="876"/>
      <c r="NBR11" s="876"/>
      <c r="NBS11" s="875"/>
      <c r="NBT11" s="876"/>
      <c r="NBU11" s="876"/>
      <c r="NBV11" s="876"/>
      <c r="NBW11" s="876"/>
      <c r="NBX11" s="876"/>
      <c r="NBY11" s="876"/>
      <c r="NBZ11" s="875"/>
      <c r="NCA11" s="876"/>
      <c r="NCB11" s="876"/>
      <c r="NCC11" s="876"/>
      <c r="NCD11" s="876"/>
      <c r="NCE11" s="876"/>
      <c r="NCF11" s="876"/>
      <c r="NCG11" s="875"/>
      <c r="NCH11" s="876"/>
      <c r="NCI11" s="876"/>
      <c r="NCJ11" s="876"/>
      <c r="NCK11" s="876"/>
      <c r="NCL11" s="876"/>
      <c r="NCM11" s="876"/>
      <c r="NCN11" s="875"/>
      <c r="NCO11" s="876"/>
      <c r="NCP11" s="876"/>
      <c r="NCQ11" s="876"/>
      <c r="NCR11" s="876"/>
      <c r="NCS11" s="876"/>
      <c r="NCT11" s="876"/>
      <c r="NCU11" s="875"/>
      <c r="NCV11" s="876"/>
      <c r="NCW11" s="876"/>
      <c r="NCX11" s="876"/>
      <c r="NCY11" s="876"/>
      <c r="NCZ11" s="876"/>
      <c r="NDA11" s="876"/>
      <c r="NDB11" s="875"/>
      <c r="NDC11" s="876"/>
      <c r="NDD11" s="876"/>
      <c r="NDE11" s="876"/>
      <c r="NDF11" s="876"/>
      <c r="NDG11" s="876"/>
      <c r="NDH11" s="876"/>
      <c r="NDI11" s="875"/>
      <c r="NDJ11" s="876"/>
      <c r="NDK11" s="876"/>
      <c r="NDL11" s="876"/>
      <c r="NDM11" s="876"/>
      <c r="NDN11" s="876"/>
      <c r="NDO11" s="876"/>
      <c r="NDP11" s="875"/>
      <c r="NDQ11" s="876"/>
      <c r="NDR11" s="876"/>
      <c r="NDS11" s="876"/>
      <c r="NDT11" s="876"/>
      <c r="NDU11" s="876"/>
      <c r="NDV11" s="876"/>
      <c r="NDW11" s="875"/>
      <c r="NDX11" s="876"/>
      <c r="NDY11" s="876"/>
      <c r="NDZ11" s="876"/>
      <c r="NEA11" s="876"/>
      <c r="NEB11" s="876"/>
      <c r="NEC11" s="876"/>
      <c r="NED11" s="875"/>
      <c r="NEE11" s="876"/>
      <c r="NEF11" s="876"/>
      <c r="NEG11" s="876"/>
      <c r="NEH11" s="876"/>
      <c r="NEI11" s="876"/>
      <c r="NEJ11" s="876"/>
      <c r="NEK11" s="875"/>
      <c r="NEL11" s="876"/>
      <c r="NEM11" s="876"/>
      <c r="NEN11" s="876"/>
      <c r="NEO11" s="876"/>
      <c r="NEP11" s="876"/>
      <c r="NEQ11" s="876"/>
      <c r="NER11" s="875"/>
      <c r="NES11" s="876"/>
      <c r="NET11" s="876"/>
      <c r="NEU11" s="876"/>
      <c r="NEV11" s="876"/>
      <c r="NEW11" s="876"/>
      <c r="NEX11" s="876"/>
      <c r="NEY11" s="875"/>
      <c r="NEZ11" s="876"/>
      <c r="NFA11" s="876"/>
      <c r="NFB11" s="876"/>
      <c r="NFC11" s="876"/>
      <c r="NFD11" s="876"/>
      <c r="NFE11" s="876"/>
      <c r="NFF11" s="875"/>
      <c r="NFG11" s="876"/>
      <c r="NFH11" s="876"/>
      <c r="NFI11" s="876"/>
      <c r="NFJ11" s="876"/>
      <c r="NFK11" s="876"/>
      <c r="NFL11" s="876"/>
      <c r="NFM11" s="875"/>
      <c r="NFN11" s="876"/>
      <c r="NFO11" s="876"/>
      <c r="NFP11" s="876"/>
      <c r="NFQ11" s="876"/>
      <c r="NFR11" s="876"/>
      <c r="NFS11" s="876"/>
      <c r="NFT11" s="875"/>
      <c r="NFU11" s="876"/>
      <c r="NFV11" s="876"/>
      <c r="NFW11" s="876"/>
      <c r="NFX11" s="876"/>
      <c r="NFY11" s="876"/>
      <c r="NFZ11" s="876"/>
      <c r="NGA11" s="875"/>
      <c r="NGB11" s="876"/>
      <c r="NGC11" s="876"/>
      <c r="NGD11" s="876"/>
      <c r="NGE11" s="876"/>
      <c r="NGF11" s="876"/>
      <c r="NGG11" s="876"/>
      <c r="NGH11" s="875"/>
      <c r="NGI11" s="876"/>
      <c r="NGJ11" s="876"/>
      <c r="NGK11" s="876"/>
      <c r="NGL11" s="876"/>
      <c r="NGM11" s="876"/>
      <c r="NGN11" s="876"/>
      <c r="NGO11" s="875"/>
      <c r="NGP11" s="876"/>
      <c r="NGQ11" s="876"/>
      <c r="NGR11" s="876"/>
      <c r="NGS11" s="876"/>
      <c r="NGT11" s="876"/>
      <c r="NGU11" s="876"/>
      <c r="NGV11" s="875"/>
      <c r="NGW11" s="876"/>
      <c r="NGX11" s="876"/>
      <c r="NGY11" s="876"/>
      <c r="NGZ11" s="876"/>
      <c r="NHA11" s="876"/>
      <c r="NHB11" s="876"/>
      <c r="NHC11" s="875"/>
      <c r="NHD11" s="876"/>
      <c r="NHE11" s="876"/>
      <c r="NHF11" s="876"/>
      <c r="NHG11" s="876"/>
      <c r="NHH11" s="876"/>
      <c r="NHI11" s="876"/>
      <c r="NHJ11" s="875"/>
      <c r="NHK11" s="876"/>
      <c r="NHL11" s="876"/>
      <c r="NHM11" s="876"/>
      <c r="NHN11" s="876"/>
      <c r="NHO11" s="876"/>
      <c r="NHP11" s="876"/>
      <c r="NHQ11" s="875"/>
      <c r="NHR11" s="876"/>
      <c r="NHS11" s="876"/>
      <c r="NHT11" s="876"/>
      <c r="NHU11" s="876"/>
      <c r="NHV11" s="876"/>
      <c r="NHW11" s="876"/>
      <c r="NHX11" s="875"/>
      <c r="NHY11" s="876"/>
      <c r="NHZ11" s="876"/>
      <c r="NIA11" s="876"/>
      <c r="NIB11" s="876"/>
      <c r="NIC11" s="876"/>
      <c r="NID11" s="876"/>
      <c r="NIE11" s="875"/>
      <c r="NIF11" s="876"/>
      <c r="NIG11" s="876"/>
      <c r="NIH11" s="876"/>
      <c r="NII11" s="876"/>
      <c r="NIJ11" s="876"/>
      <c r="NIK11" s="876"/>
      <c r="NIL11" s="875"/>
      <c r="NIM11" s="876"/>
      <c r="NIN11" s="876"/>
      <c r="NIO11" s="876"/>
      <c r="NIP11" s="876"/>
      <c r="NIQ11" s="876"/>
      <c r="NIR11" s="876"/>
      <c r="NIS11" s="875"/>
      <c r="NIT11" s="876"/>
      <c r="NIU11" s="876"/>
      <c r="NIV11" s="876"/>
      <c r="NIW11" s="876"/>
      <c r="NIX11" s="876"/>
      <c r="NIY11" s="876"/>
      <c r="NIZ11" s="875"/>
      <c r="NJA11" s="876"/>
      <c r="NJB11" s="876"/>
      <c r="NJC11" s="876"/>
      <c r="NJD11" s="876"/>
      <c r="NJE11" s="876"/>
      <c r="NJF11" s="876"/>
      <c r="NJG11" s="875"/>
      <c r="NJH11" s="876"/>
      <c r="NJI11" s="876"/>
      <c r="NJJ11" s="876"/>
      <c r="NJK11" s="876"/>
      <c r="NJL11" s="876"/>
      <c r="NJM11" s="876"/>
      <c r="NJN11" s="875"/>
      <c r="NJO11" s="876"/>
      <c r="NJP11" s="876"/>
      <c r="NJQ11" s="876"/>
      <c r="NJR11" s="876"/>
      <c r="NJS11" s="876"/>
      <c r="NJT11" s="876"/>
      <c r="NJU11" s="875"/>
      <c r="NJV11" s="876"/>
      <c r="NJW11" s="876"/>
      <c r="NJX11" s="876"/>
      <c r="NJY11" s="876"/>
      <c r="NJZ11" s="876"/>
      <c r="NKA11" s="876"/>
      <c r="NKB11" s="875"/>
      <c r="NKC11" s="876"/>
      <c r="NKD11" s="876"/>
      <c r="NKE11" s="876"/>
      <c r="NKF11" s="876"/>
      <c r="NKG11" s="876"/>
      <c r="NKH11" s="876"/>
      <c r="NKI11" s="875"/>
      <c r="NKJ11" s="876"/>
      <c r="NKK11" s="876"/>
      <c r="NKL11" s="876"/>
      <c r="NKM11" s="876"/>
      <c r="NKN11" s="876"/>
      <c r="NKO11" s="876"/>
      <c r="NKP11" s="875"/>
      <c r="NKQ11" s="876"/>
      <c r="NKR11" s="876"/>
      <c r="NKS11" s="876"/>
      <c r="NKT11" s="876"/>
      <c r="NKU11" s="876"/>
      <c r="NKV11" s="876"/>
      <c r="NKW11" s="875"/>
      <c r="NKX11" s="876"/>
      <c r="NKY11" s="876"/>
      <c r="NKZ11" s="876"/>
      <c r="NLA11" s="876"/>
      <c r="NLB11" s="876"/>
      <c r="NLC11" s="876"/>
      <c r="NLD11" s="875"/>
      <c r="NLE11" s="876"/>
      <c r="NLF11" s="876"/>
      <c r="NLG11" s="876"/>
      <c r="NLH11" s="876"/>
      <c r="NLI11" s="876"/>
      <c r="NLJ11" s="876"/>
      <c r="NLK11" s="875"/>
      <c r="NLL11" s="876"/>
      <c r="NLM11" s="876"/>
      <c r="NLN11" s="876"/>
      <c r="NLO11" s="876"/>
      <c r="NLP11" s="876"/>
      <c r="NLQ11" s="876"/>
      <c r="NLR11" s="875"/>
      <c r="NLS11" s="876"/>
      <c r="NLT11" s="876"/>
      <c r="NLU11" s="876"/>
      <c r="NLV11" s="876"/>
      <c r="NLW11" s="876"/>
      <c r="NLX11" s="876"/>
      <c r="NLY11" s="875"/>
      <c r="NLZ11" s="876"/>
      <c r="NMA11" s="876"/>
      <c r="NMB11" s="876"/>
      <c r="NMC11" s="876"/>
      <c r="NMD11" s="876"/>
      <c r="NME11" s="876"/>
      <c r="NMF11" s="875"/>
      <c r="NMG11" s="876"/>
      <c r="NMH11" s="876"/>
      <c r="NMI11" s="876"/>
      <c r="NMJ11" s="876"/>
      <c r="NMK11" s="876"/>
      <c r="NML11" s="876"/>
      <c r="NMM11" s="875"/>
      <c r="NMN11" s="876"/>
      <c r="NMO11" s="876"/>
      <c r="NMP11" s="876"/>
      <c r="NMQ11" s="876"/>
      <c r="NMR11" s="876"/>
      <c r="NMS11" s="876"/>
      <c r="NMT11" s="875"/>
      <c r="NMU11" s="876"/>
      <c r="NMV11" s="876"/>
      <c r="NMW11" s="876"/>
      <c r="NMX11" s="876"/>
      <c r="NMY11" s="876"/>
      <c r="NMZ11" s="876"/>
      <c r="NNA11" s="875"/>
      <c r="NNB11" s="876"/>
      <c r="NNC11" s="876"/>
      <c r="NND11" s="876"/>
      <c r="NNE11" s="876"/>
      <c r="NNF11" s="876"/>
      <c r="NNG11" s="876"/>
      <c r="NNH11" s="875"/>
      <c r="NNI11" s="876"/>
      <c r="NNJ11" s="876"/>
      <c r="NNK11" s="876"/>
      <c r="NNL11" s="876"/>
      <c r="NNM11" s="876"/>
      <c r="NNN11" s="876"/>
      <c r="NNO11" s="875"/>
      <c r="NNP11" s="876"/>
      <c r="NNQ11" s="876"/>
      <c r="NNR11" s="876"/>
      <c r="NNS11" s="876"/>
      <c r="NNT11" s="876"/>
      <c r="NNU11" s="876"/>
      <c r="NNV11" s="875"/>
      <c r="NNW11" s="876"/>
      <c r="NNX11" s="876"/>
      <c r="NNY11" s="876"/>
      <c r="NNZ11" s="876"/>
      <c r="NOA11" s="876"/>
      <c r="NOB11" s="876"/>
      <c r="NOC11" s="875"/>
      <c r="NOD11" s="876"/>
      <c r="NOE11" s="876"/>
      <c r="NOF11" s="876"/>
      <c r="NOG11" s="876"/>
      <c r="NOH11" s="876"/>
      <c r="NOI11" s="876"/>
      <c r="NOJ11" s="875"/>
      <c r="NOK11" s="876"/>
      <c r="NOL11" s="876"/>
      <c r="NOM11" s="876"/>
      <c r="NON11" s="876"/>
      <c r="NOO11" s="876"/>
      <c r="NOP11" s="876"/>
      <c r="NOQ11" s="875"/>
      <c r="NOR11" s="876"/>
      <c r="NOS11" s="876"/>
      <c r="NOT11" s="876"/>
      <c r="NOU11" s="876"/>
      <c r="NOV11" s="876"/>
      <c r="NOW11" s="876"/>
      <c r="NOX11" s="875"/>
      <c r="NOY11" s="876"/>
      <c r="NOZ11" s="876"/>
      <c r="NPA11" s="876"/>
      <c r="NPB11" s="876"/>
      <c r="NPC11" s="876"/>
      <c r="NPD11" s="876"/>
      <c r="NPE11" s="875"/>
      <c r="NPF11" s="876"/>
      <c r="NPG11" s="876"/>
      <c r="NPH11" s="876"/>
      <c r="NPI11" s="876"/>
      <c r="NPJ11" s="876"/>
      <c r="NPK11" s="876"/>
      <c r="NPL11" s="875"/>
      <c r="NPM11" s="876"/>
      <c r="NPN11" s="876"/>
      <c r="NPO11" s="876"/>
      <c r="NPP11" s="876"/>
      <c r="NPQ11" s="876"/>
      <c r="NPR11" s="876"/>
      <c r="NPS11" s="875"/>
      <c r="NPT11" s="876"/>
      <c r="NPU11" s="876"/>
      <c r="NPV11" s="876"/>
      <c r="NPW11" s="876"/>
      <c r="NPX11" s="876"/>
      <c r="NPY11" s="876"/>
      <c r="NPZ11" s="875"/>
      <c r="NQA11" s="876"/>
      <c r="NQB11" s="876"/>
      <c r="NQC11" s="876"/>
      <c r="NQD11" s="876"/>
      <c r="NQE11" s="876"/>
      <c r="NQF11" s="876"/>
      <c r="NQG11" s="875"/>
      <c r="NQH11" s="876"/>
      <c r="NQI11" s="876"/>
      <c r="NQJ11" s="876"/>
      <c r="NQK11" s="876"/>
      <c r="NQL11" s="876"/>
      <c r="NQM11" s="876"/>
      <c r="NQN11" s="875"/>
      <c r="NQO11" s="876"/>
      <c r="NQP11" s="876"/>
      <c r="NQQ11" s="876"/>
      <c r="NQR11" s="876"/>
      <c r="NQS11" s="876"/>
      <c r="NQT11" s="876"/>
      <c r="NQU11" s="875"/>
      <c r="NQV11" s="876"/>
      <c r="NQW11" s="876"/>
      <c r="NQX11" s="876"/>
      <c r="NQY11" s="876"/>
      <c r="NQZ11" s="876"/>
      <c r="NRA11" s="876"/>
      <c r="NRB11" s="875"/>
      <c r="NRC11" s="876"/>
      <c r="NRD11" s="876"/>
      <c r="NRE11" s="876"/>
      <c r="NRF11" s="876"/>
      <c r="NRG11" s="876"/>
      <c r="NRH11" s="876"/>
      <c r="NRI11" s="875"/>
      <c r="NRJ11" s="876"/>
      <c r="NRK11" s="876"/>
      <c r="NRL11" s="876"/>
      <c r="NRM11" s="876"/>
      <c r="NRN11" s="876"/>
      <c r="NRO11" s="876"/>
      <c r="NRP11" s="875"/>
      <c r="NRQ11" s="876"/>
      <c r="NRR11" s="876"/>
      <c r="NRS11" s="876"/>
      <c r="NRT11" s="876"/>
      <c r="NRU11" s="876"/>
      <c r="NRV11" s="876"/>
      <c r="NRW11" s="875"/>
      <c r="NRX11" s="876"/>
      <c r="NRY11" s="876"/>
      <c r="NRZ11" s="876"/>
      <c r="NSA11" s="876"/>
      <c r="NSB11" s="876"/>
      <c r="NSC11" s="876"/>
      <c r="NSD11" s="875"/>
      <c r="NSE11" s="876"/>
      <c r="NSF11" s="876"/>
      <c r="NSG11" s="876"/>
      <c r="NSH11" s="876"/>
      <c r="NSI11" s="876"/>
      <c r="NSJ11" s="876"/>
      <c r="NSK11" s="875"/>
      <c r="NSL11" s="876"/>
      <c r="NSM11" s="876"/>
      <c r="NSN11" s="876"/>
      <c r="NSO11" s="876"/>
      <c r="NSP11" s="876"/>
      <c r="NSQ11" s="876"/>
      <c r="NSR11" s="875"/>
      <c r="NSS11" s="876"/>
      <c r="NST11" s="876"/>
      <c r="NSU11" s="876"/>
      <c r="NSV11" s="876"/>
      <c r="NSW11" s="876"/>
      <c r="NSX11" s="876"/>
      <c r="NSY11" s="875"/>
      <c r="NSZ11" s="876"/>
      <c r="NTA11" s="876"/>
      <c r="NTB11" s="876"/>
      <c r="NTC11" s="876"/>
      <c r="NTD11" s="876"/>
      <c r="NTE11" s="876"/>
      <c r="NTF11" s="875"/>
      <c r="NTG11" s="876"/>
      <c r="NTH11" s="876"/>
      <c r="NTI11" s="876"/>
      <c r="NTJ11" s="876"/>
      <c r="NTK11" s="876"/>
      <c r="NTL11" s="876"/>
      <c r="NTM11" s="875"/>
      <c r="NTN11" s="876"/>
      <c r="NTO11" s="876"/>
      <c r="NTP11" s="876"/>
      <c r="NTQ11" s="876"/>
      <c r="NTR11" s="876"/>
      <c r="NTS11" s="876"/>
      <c r="NTT11" s="875"/>
      <c r="NTU11" s="876"/>
      <c r="NTV11" s="876"/>
      <c r="NTW11" s="876"/>
      <c r="NTX11" s="876"/>
      <c r="NTY11" s="876"/>
      <c r="NTZ11" s="876"/>
      <c r="NUA11" s="875"/>
      <c r="NUB11" s="876"/>
      <c r="NUC11" s="876"/>
      <c r="NUD11" s="876"/>
      <c r="NUE11" s="876"/>
      <c r="NUF11" s="876"/>
      <c r="NUG11" s="876"/>
      <c r="NUH11" s="875"/>
      <c r="NUI11" s="876"/>
      <c r="NUJ11" s="876"/>
      <c r="NUK11" s="876"/>
      <c r="NUL11" s="876"/>
      <c r="NUM11" s="876"/>
      <c r="NUN11" s="876"/>
      <c r="NUO11" s="875"/>
      <c r="NUP11" s="876"/>
      <c r="NUQ11" s="876"/>
      <c r="NUR11" s="876"/>
      <c r="NUS11" s="876"/>
      <c r="NUT11" s="876"/>
      <c r="NUU11" s="876"/>
      <c r="NUV11" s="875"/>
      <c r="NUW11" s="876"/>
      <c r="NUX11" s="876"/>
      <c r="NUY11" s="876"/>
      <c r="NUZ11" s="876"/>
      <c r="NVA11" s="876"/>
      <c r="NVB11" s="876"/>
      <c r="NVC11" s="875"/>
      <c r="NVD11" s="876"/>
      <c r="NVE11" s="876"/>
      <c r="NVF11" s="876"/>
      <c r="NVG11" s="876"/>
      <c r="NVH11" s="876"/>
      <c r="NVI11" s="876"/>
      <c r="NVJ11" s="875"/>
      <c r="NVK11" s="876"/>
      <c r="NVL11" s="876"/>
      <c r="NVM11" s="876"/>
      <c r="NVN11" s="876"/>
      <c r="NVO11" s="876"/>
      <c r="NVP11" s="876"/>
      <c r="NVQ11" s="875"/>
      <c r="NVR11" s="876"/>
      <c r="NVS11" s="876"/>
      <c r="NVT11" s="876"/>
      <c r="NVU11" s="876"/>
      <c r="NVV11" s="876"/>
      <c r="NVW11" s="876"/>
      <c r="NVX11" s="875"/>
      <c r="NVY11" s="876"/>
      <c r="NVZ11" s="876"/>
      <c r="NWA11" s="876"/>
      <c r="NWB11" s="876"/>
      <c r="NWC11" s="876"/>
      <c r="NWD11" s="876"/>
      <c r="NWE11" s="875"/>
      <c r="NWF11" s="876"/>
      <c r="NWG11" s="876"/>
      <c r="NWH11" s="876"/>
      <c r="NWI11" s="876"/>
      <c r="NWJ11" s="876"/>
      <c r="NWK11" s="876"/>
      <c r="NWL11" s="875"/>
      <c r="NWM11" s="876"/>
      <c r="NWN11" s="876"/>
      <c r="NWO11" s="876"/>
      <c r="NWP11" s="876"/>
      <c r="NWQ11" s="876"/>
      <c r="NWR11" s="876"/>
      <c r="NWS11" s="875"/>
      <c r="NWT11" s="876"/>
      <c r="NWU11" s="876"/>
      <c r="NWV11" s="876"/>
      <c r="NWW11" s="876"/>
      <c r="NWX11" s="876"/>
      <c r="NWY11" s="876"/>
      <c r="NWZ11" s="875"/>
      <c r="NXA11" s="876"/>
      <c r="NXB11" s="876"/>
      <c r="NXC11" s="876"/>
      <c r="NXD11" s="876"/>
      <c r="NXE11" s="876"/>
      <c r="NXF11" s="876"/>
      <c r="NXG11" s="875"/>
      <c r="NXH11" s="876"/>
      <c r="NXI11" s="876"/>
      <c r="NXJ11" s="876"/>
      <c r="NXK11" s="876"/>
      <c r="NXL11" s="876"/>
      <c r="NXM11" s="876"/>
      <c r="NXN11" s="875"/>
      <c r="NXO11" s="876"/>
      <c r="NXP11" s="876"/>
      <c r="NXQ11" s="876"/>
      <c r="NXR11" s="876"/>
      <c r="NXS11" s="876"/>
      <c r="NXT11" s="876"/>
      <c r="NXU11" s="875"/>
      <c r="NXV11" s="876"/>
      <c r="NXW11" s="876"/>
      <c r="NXX11" s="876"/>
      <c r="NXY11" s="876"/>
      <c r="NXZ11" s="876"/>
      <c r="NYA11" s="876"/>
      <c r="NYB11" s="875"/>
      <c r="NYC11" s="876"/>
      <c r="NYD11" s="876"/>
      <c r="NYE11" s="876"/>
      <c r="NYF11" s="876"/>
      <c r="NYG11" s="876"/>
      <c r="NYH11" s="876"/>
      <c r="NYI11" s="875"/>
      <c r="NYJ11" s="876"/>
      <c r="NYK11" s="876"/>
      <c r="NYL11" s="876"/>
      <c r="NYM11" s="876"/>
      <c r="NYN11" s="876"/>
      <c r="NYO11" s="876"/>
      <c r="NYP11" s="875"/>
      <c r="NYQ11" s="876"/>
      <c r="NYR11" s="876"/>
      <c r="NYS11" s="876"/>
      <c r="NYT11" s="876"/>
      <c r="NYU11" s="876"/>
      <c r="NYV11" s="876"/>
      <c r="NYW11" s="875"/>
      <c r="NYX11" s="876"/>
      <c r="NYY11" s="876"/>
      <c r="NYZ11" s="876"/>
      <c r="NZA11" s="876"/>
      <c r="NZB11" s="876"/>
      <c r="NZC11" s="876"/>
      <c r="NZD11" s="875"/>
      <c r="NZE11" s="876"/>
      <c r="NZF11" s="876"/>
      <c r="NZG11" s="876"/>
      <c r="NZH11" s="876"/>
      <c r="NZI11" s="876"/>
      <c r="NZJ11" s="876"/>
      <c r="NZK11" s="875"/>
      <c r="NZL11" s="876"/>
      <c r="NZM11" s="876"/>
      <c r="NZN11" s="876"/>
      <c r="NZO11" s="876"/>
      <c r="NZP11" s="876"/>
      <c r="NZQ11" s="876"/>
      <c r="NZR11" s="875"/>
      <c r="NZS11" s="876"/>
      <c r="NZT11" s="876"/>
      <c r="NZU11" s="876"/>
      <c r="NZV11" s="876"/>
      <c r="NZW11" s="876"/>
      <c r="NZX11" s="876"/>
      <c r="NZY11" s="875"/>
      <c r="NZZ11" s="876"/>
      <c r="OAA11" s="876"/>
      <c r="OAB11" s="876"/>
      <c r="OAC11" s="876"/>
      <c r="OAD11" s="876"/>
      <c r="OAE11" s="876"/>
      <c r="OAF11" s="875"/>
      <c r="OAG11" s="876"/>
      <c r="OAH11" s="876"/>
      <c r="OAI11" s="876"/>
      <c r="OAJ11" s="876"/>
      <c r="OAK11" s="876"/>
      <c r="OAL11" s="876"/>
      <c r="OAM11" s="875"/>
      <c r="OAN11" s="876"/>
      <c r="OAO11" s="876"/>
      <c r="OAP11" s="876"/>
      <c r="OAQ11" s="876"/>
      <c r="OAR11" s="876"/>
      <c r="OAS11" s="876"/>
      <c r="OAT11" s="875"/>
      <c r="OAU11" s="876"/>
      <c r="OAV11" s="876"/>
      <c r="OAW11" s="876"/>
      <c r="OAX11" s="876"/>
      <c r="OAY11" s="876"/>
      <c r="OAZ11" s="876"/>
      <c r="OBA11" s="875"/>
      <c r="OBB11" s="876"/>
      <c r="OBC11" s="876"/>
      <c r="OBD11" s="876"/>
      <c r="OBE11" s="876"/>
      <c r="OBF11" s="876"/>
      <c r="OBG11" s="876"/>
      <c r="OBH11" s="875"/>
      <c r="OBI11" s="876"/>
      <c r="OBJ11" s="876"/>
      <c r="OBK11" s="876"/>
      <c r="OBL11" s="876"/>
      <c r="OBM11" s="876"/>
      <c r="OBN11" s="876"/>
      <c r="OBO11" s="875"/>
      <c r="OBP11" s="876"/>
      <c r="OBQ11" s="876"/>
      <c r="OBR11" s="876"/>
      <c r="OBS11" s="876"/>
      <c r="OBT11" s="876"/>
      <c r="OBU11" s="876"/>
      <c r="OBV11" s="875"/>
      <c r="OBW11" s="876"/>
      <c r="OBX11" s="876"/>
      <c r="OBY11" s="876"/>
      <c r="OBZ11" s="876"/>
      <c r="OCA11" s="876"/>
      <c r="OCB11" s="876"/>
      <c r="OCC11" s="875"/>
      <c r="OCD11" s="876"/>
      <c r="OCE11" s="876"/>
      <c r="OCF11" s="876"/>
      <c r="OCG11" s="876"/>
      <c r="OCH11" s="876"/>
      <c r="OCI11" s="876"/>
      <c r="OCJ11" s="875"/>
      <c r="OCK11" s="876"/>
      <c r="OCL11" s="876"/>
      <c r="OCM11" s="876"/>
      <c r="OCN11" s="876"/>
      <c r="OCO11" s="876"/>
      <c r="OCP11" s="876"/>
      <c r="OCQ11" s="875"/>
      <c r="OCR11" s="876"/>
      <c r="OCS11" s="876"/>
      <c r="OCT11" s="876"/>
      <c r="OCU11" s="876"/>
      <c r="OCV11" s="876"/>
      <c r="OCW11" s="876"/>
      <c r="OCX11" s="875"/>
      <c r="OCY11" s="876"/>
      <c r="OCZ11" s="876"/>
      <c r="ODA11" s="876"/>
      <c r="ODB11" s="876"/>
      <c r="ODC11" s="876"/>
      <c r="ODD11" s="876"/>
      <c r="ODE11" s="875"/>
      <c r="ODF11" s="876"/>
      <c r="ODG11" s="876"/>
      <c r="ODH11" s="876"/>
      <c r="ODI11" s="876"/>
      <c r="ODJ11" s="876"/>
      <c r="ODK11" s="876"/>
      <c r="ODL11" s="875"/>
      <c r="ODM11" s="876"/>
      <c r="ODN11" s="876"/>
      <c r="ODO11" s="876"/>
      <c r="ODP11" s="876"/>
      <c r="ODQ11" s="876"/>
      <c r="ODR11" s="876"/>
      <c r="ODS11" s="875"/>
      <c r="ODT11" s="876"/>
      <c r="ODU11" s="876"/>
      <c r="ODV11" s="876"/>
      <c r="ODW11" s="876"/>
      <c r="ODX11" s="876"/>
      <c r="ODY11" s="876"/>
      <c r="ODZ11" s="875"/>
      <c r="OEA11" s="876"/>
      <c r="OEB11" s="876"/>
      <c r="OEC11" s="876"/>
      <c r="OED11" s="876"/>
      <c r="OEE11" s="876"/>
      <c r="OEF11" s="876"/>
      <c r="OEG11" s="875"/>
      <c r="OEH11" s="876"/>
      <c r="OEI11" s="876"/>
      <c r="OEJ11" s="876"/>
      <c r="OEK11" s="876"/>
      <c r="OEL11" s="876"/>
      <c r="OEM11" s="876"/>
      <c r="OEN11" s="875"/>
      <c r="OEO11" s="876"/>
      <c r="OEP11" s="876"/>
      <c r="OEQ11" s="876"/>
      <c r="OER11" s="876"/>
      <c r="OES11" s="876"/>
      <c r="OET11" s="876"/>
      <c r="OEU11" s="875"/>
      <c r="OEV11" s="876"/>
      <c r="OEW11" s="876"/>
      <c r="OEX11" s="876"/>
      <c r="OEY11" s="876"/>
      <c r="OEZ11" s="876"/>
      <c r="OFA11" s="876"/>
      <c r="OFB11" s="875"/>
      <c r="OFC11" s="876"/>
      <c r="OFD11" s="876"/>
      <c r="OFE11" s="876"/>
      <c r="OFF11" s="876"/>
      <c r="OFG11" s="876"/>
      <c r="OFH11" s="876"/>
      <c r="OFI11" s="875"/>
      <c r="OFJ11" s="876"/>
      <c r="OFK11" s="876"/>
      <c r="OFL11" s="876"/>
      <c r="OFM11" s="876"/>
      <c r="OFN11" s="876"/>
      <c r="OFO11" s="876"/>
      <c r="OFP11" s="875"/>
      <c r="OFQ11" s="876"/>
      <c r="OFR11" s="876"/>
      <c r="OFS11" s="876"/>
      <c r="OFT11" s="876"/>
      <c r="OFU11" s="876"/>
      <c r="OFV11" s="876"/>
      <c r="OFW11" s="875"/>
      <c r="OFX11" s="876"/>
      <c r="OFY11" s="876"/>
      <c r="OFZ11" s="876"/>
      <c r="OGA11" s="876"/>
      <c r="OGB11" s="876"/>
      <c r="OGC11" s="876"/>
      <c r="OGD11" s="875"/>
      <c r="OGE11" s="876"/>
      <c r="OGF11" s="876"/>
      <c r="OGG11" s="876"/>
      <c r="OGH11" s="876"/>
      <c r="OGI11" s="876"/>
      <c r="OGJ11" s="876"/>
      <c r="OGK11" s="875"/>
      <c r="OGL11" s="876"/>
      <c r="OGM11" s="876"/>
      <c r="OGN11" s="876"/>
      <c r="OGO11" s="876"/>
      <c r="OGP11" s="876"/>
      <c r="OGQ11" s="876"/>
      <c r="OGR11" s="875"/>
      <c r="OGS11" s="876"/>
      <c r="OGT11" s="876"/>
      <c r="OGU11" s="876"/>
      <c r="OGV11" s="876"/>
      <c r="OGW11" s="876"/>
      <c r="OGX11" s="876"/>
      <c r="OGY11" s="875"/>
      <c r="OGZ11" s="876"/>
      <c r="OHA11" s="876"/>
      <c r="OHB11" s="876"/>
      <c r="OHC11" s="876"/>
      <c r="OHD11" s="876"/>
      <c r="OHE11" s="876"/>
      <c r="OHF11" s="875"/>
      <c r="OHG11" s="876"/>
      <c r="OHH11" s="876"/>
      <c r="OHI11" s="876"/>
      <c r="OHJ11" s="876"/>
      <c r="OHK11" s="876"/>
      <c r="OHL11" s="876"/>
      <c r="OHM11" s="875"/>
      <c r="OHN11" s="876"/>
      <c r="OHO11" s="876"/>
      <c r="OHP11" s="876"/>
      <c r="OHQ11" s="876"/>
      <c r="OHR11" s="876"/>
      <c r="OHS11" s="876"/>
      <c r="OHT11" s="875"/>
      <c r="OHU11" s="876"/>
      <c r="OHV11" s="876"/>
      <c r="OHW11" s="876"/>
      <c r="OHX11" s="876"/>
      <c r="OHY11" s="876"/>
      <c r="OHZ11" s="876"/>
      <c r="OIA11" s="875"/>
      <c r="OIB11" s="876"/>
      <c r="OIC11" s="876"/>
      <c r="OID11" s="876"/>
      <c r="OIE11" s="876"/>
      <c r="OIF11" s="876"/>
      <c r="OIG11" s="876"/>
      <c r="OIH11" s="875"/>
      <c r="OII11" s="876"/>
      <c r="OIJ11" s="876"/>
      <c r="OIK11" s="876"/>
      <c r="OIL11" s="876"/>
      <c r="OIM11" s="876"/>
      <c r="OIN11" s="876"/>
      <c r="OIO11" s="875"/>
      <c r="OIP11" s="876"/>
      <c r="OIQ11" s="876"/>
      <c r="OIR11" s="876"/>
      <c r="OIS11" s="876"/>
      <c r="OIT11" s="876"/>
      <c r="OIU11" s="876"/>
      <c r="OIV11" s="875"/>
      <c r="OIW11" s="876"/>
      <c r="OIX11" s="876"/>
      <c r="OIY11" s="876"/>
      <c r="OIZ11" s="876"/>
      <c r="OJA11" s="876"/>
      <c r="OJB11" s="876"/>
      <c r="OJC11" s="875"/>
      <c r="OJD11" s="876"/>
      <c r="OJE11" s="876"/>
      <c r="OJF11" s="876"/>
      <c r="OJG11" s="876"/>
      <c r="OJH11" s="876"/>
      <c r="OJI11" s="876"/>
      <c r="OJJ11" s="875"/>
      <c r="OJK11" s="876"/>
      <c r="OJL11" s="876"/>
      <c r="OJM11" s="876"/>
      <c r="OJN11" s="876"/>
      <c r="OJO11" s="876"/>
      <c r="OJP11" s="876"/>
      <c r="OJQ11" s="875"/>
      <c r="OJR11" s="876"/>
      <c r="OJS11" s="876"/>
      <c r="OJT11" s="876"/>
      <c r="OJU11" s="876"/>
      <c r="OJV11" s="876"/>
      <c r="OJW11" s="876"/>
      <c r="OJX11" s="875"/>
      <c r="OJY11" s="876"/>
      <c r="OJZ11" s="876"/>
      <c r="OKA11" s="876"/>
      <c r="OKB11" s="876"/>
      <c r="OKC11" s="876"/>
      <c r="OKD11" s="876"/>
      <c r="OKE11" s="875"/>
      <c r="OKF11" s="876"/>
      <c r="OKG11" s="876"/>
      <c r="OKH11" s="876"/>
      <c r="OKI11" s="876"/>
      <c r="OKJ11" s="876"/>
      <c r="OKK11" s="876"/>
      <c r="OKL11" s="875"/>
      <c r="OKM11" s="876"/>
      <c r="OKN11" s="876"/>
      <c r="OKO11" s="876"/>
      <c r="OKP11" s="876"/>
      <c r="OKQ11" s="876"/>
      <c r="OKR11" s="876"/>
      <c r="OKS11" s="875"/>
      <c r="OKT11" s="876"/>
      <c r="OKU11" s="876"/>
      <c r="OKV11" s="876"/>
      <c r="OKW11" s="876"/>
      <c r="OKX11" s="876"/>
      <c r="OKY11" s="876"/>
      <c r="OKZ11" s="875"/>
      <c r="OLA11" s="876"/>
      <c r="OLB11" s="876"/>
      <c r="OLC11" s="876"/>
      <c r="OLD11" s="876"/>
      <c r="OLE11" s="876"/>
      <c r="OLF11" s="876"/>
      <c r="OLG11" s="875"/>
      <c r="OLH11" s="876"/>
      <c r="OLI11" s="876"/>
      <c r="OLJ11" s="876"/>
      <c r="OLK11" s="876"/>
      <c r="OLL11" s="876"/>
      <c r="OLM11" s="876"/>
      <c r="OLN11" s="875"/>
      <c r="OLO11" s="876"/>
      <c r="OLP11" s="876"/>
      <c r="OLQ11" s="876"/>
      <c r="OLR11" s="876"/>
      <c r="OLS11" s="876"/>
      <c r="OLT11" s="876"/>
      <c r="OLU11" s="875"/>
      <c r="OLV11" s="876"/>
      <c r="OLW11" s="876"/>
      <c r="OLX11" s="876"/>
      <c r="OLY11" s="876"/>
      <c r="OLZ11" s="876"/>
      <c r="OMA11" s="876"/>
      <c r="OMB11" s="875"/>
      <c r="OMC11" s="876"/>
      <c r="OMD11" s="876"/>
      <c r="OME11" s="876"/>
      <c r="OMF11" s="876"/>
      <c r="OMG11" s="876"/>
      <c r="OMH11" s="876"/>
      <c r="OMI11" s="875"/>
      <c r="OMJ11" s="876"/>
      <c r="OMK11" s="876"/>
      <c r="OML11" s="876"/>
      <c r="OMM11" s="876"/>
      <c r="OMN11" s="876"/>
      <c r="OMO11" s="876"/>
      <c r="OMP11" s="875"/>
      <c r="OMQ11" s="876"/>
      <c r="OMR11" s="876"/>
      <c r="OMS11" s="876"/>
      <c r="OMT11" s="876"/>
      <c r="OMU11" s="876"/>
      <c r="OMV11" s="876"/>
      <c r="OMW11" s="875"/>
      <c r="OMX11" s="876"/>
      <c r="OMY11" s="876"/>
      <c r="OMZ11" s="876"/>
      <c r="ONA11" s="876"/>
      <c r="ONB11" s="876"/>
      <c r="ONC11" s="876"/>
      <c r="OND11" s="875"/>
      <c r="ONE11" s="876"/>
      <c r="ONF11" s="876"/>
      <c r="ONG11" s="876"/>
      <c r="ONH11" s="876"/>
      <c r="ONI11" s="876"/>
      <c r="ONJ11" s="876"/>
      <c r="ONK11" s="875"/>
      <c r="ONL11" s="876"/>
      <c r="ONM11" s="876"/>
      <c r="ONN11" s="876"/>
      <c r="ONO11" s="876"/>
      <c r="ONP11" s="876"/>
      <c r="ONQ11" s="876"/>
      <c r="ONR11" s="875"/>
      <c r="ONS11" s="876"/>
      <c r="ONT11" s="876"/>
      <c r="ONU11" s="876"/>
      <c r="ONV11" s="876"/>
      <c r="ONW11" s="876"/>
      <c r="ONX11" s="876"/>
      <c r="ONY11" s="875"/>
      <c r="ONZ11" s="876"/>
      <c r="OOA11" s="876"/>
      <c r="OOB11" s="876"/>
      <c r="OOC11" s="876"/>
      <c r="OOD11" s="876"/>
      <c r="OOE11" s="876"/>
      <c r="OOF11" s="875"/>
      <c r="OOG11" s="876"/>
      <c r="OOH11" s="876"/>
      <c r="OOI11" s="876"/>
      <c r="OOJ11" s="876"/>
      <c r="OOK11" s="876"/>
      <c r="OOL11" s="876"/>
      <c r="OOM11" s="875"/>
      <c r="OON11" s="876"/>
      <c r="OOO11" s="876"/>
      <c r="OOP11" s="876"/>
      <c r="OOQ11" s="876"/>
      <c r="OOR11" s="876"/>
      <c r="OOS11" s="876"/>
      <c r="OOT11" s="875"/>
      <c r="OOU11" s="876"/>
      <c r="OOV11" s="876"/>
      <c r="OOW11" s="876"/>
      <c r="OOX11" s="876"/>
      <c r="OOY11" s="876"/>
      <c r="OOZ11" s="876"/>
      <c r="OPA11" s="875"/>
      <c r="OPB11" s="876"/>
      <c r="OPC11" s="876"/>
      <c r="OPD11" s="876"/>
      <c r="OPE11" s="876"/>
      <c r="OPF11" s="876"/>
      <c r="OPG11" s="876"/>
      <c r="OPH11" s="875"/>
      <c r="OPI11" s="876"/>
      <c r="OPJ11" s="876"/>
      <c r="OPK11" s="876"/>
      <c r="OPL11" s="876"/>
      <c r="OPM11" s="876"/>
      <c r="OPN11" s="876"/>
      <c r="OPO11" s="875"/>
      <c r="OPP11" s="876"/>
      <c r="OPQ11" s="876"/>
      <c r="OPR11" s="876"/>
      <c r="OPS11" s="876"/>
      <c r="OPT11" s="876"/>
      <c r="OPU11" s="876"/>
      <c r="OPV11" s="875"/>
      <c r="OPW11" s="876"/>
      <c r="OPX11" s="876"/>
      <c r="OPY11" s="876"/>
      <c r="OPZ11" s="876"/>
      <c r="OQA11" s="876"/>
      <c r="OQB11" s="876"/>
      <c r="OQC11" s="875"/>
      <c r="OQD11" s="876"/>
      <c r="OQE11" s="876"/>
      <c r="OQF11" s="876"/>
      <c r="OQG11" s="876"/>
      <c r="OQH11" s="876"/>
      <c r="OQI11" s="876"/>
      <c r="OQJ11" s="875"/>
      <c r="OQK11" s="876"/>
      <c r="OQL11" s="876"/>
      <c r="OQM11" s="876"/>
      <c r="OQN11" s="876"/>
      <c r="OQO11" s="876"/>
      <c r="OQP11" s="876"/>
      <c r="OQQ11" s="875"/>
      <c r="OQR11" s="876"/>
      <c r="OQS11" s="876"/>
      <c r="OQT11" s="876"/>
      <c r="OQU11" s="876"/>
      <c r="OQV11" s="876"/>
      <c r="OQW11" s="876"/>
      <c r="OQX11" s="875"/>
      <c r="OQY11" s="876"/>
      <c r="OQZ11" s="876"/>
      <c r="ORA11" s="876"/>
      <c r="ORB11" s="876"/>
      <c r="ORC11" s="876"/>
      <c r="ORD11" s="876"/>
      <c r="ORE11" s="875"/>
      <c r="ORF11" s="876"/>
      <c r="ORG11" s="876"/>
      <c r="ORH11" s="876"/>
      <c r="ORI11" s="876"/>
      <c r="ORJ11" s="876"/>
      <c r="ORK11" s="876"/>
      <c r="ORL11" s="875"/>
      <c r="ORM11" s="876"/>
      <c r="ORN11" s="876"/>
      <c r="ORO11" s="876"/>
      <c r="ORP11" s="876"/>
      <c r="ORQ11" s="876"/>
      <c r="ORR11" s="876"/>
      <c r="ORS11" s="875"/>
      <c r="ORT11" s="876"/>
      <c r="ORU11" s="876"/>
      <c r="ORV11" s="876"/>
      <c r="ORW11" s="876"/>
      <c r="ORX11" s="876"/>
      <c r="ORY11" s="876"/>
      <c r="ORZ11" s="875"/>
      <c r="OSA11" s="876"/>
      <c r="OSB11" s="876"/>
      <c r="OSC11" s="876"/>
      <c r="OSD11" s="876"/>
      <c r="OSE11" s="876"/>
      <c r="OSF11" s="876"/>
      <c r="OSG11" s="875"/>
      <c r="OSH11" s="876"/>
      <c r="OSI11" s="876"/>
      <c r="OSJ11" s="876"/>
      <c r="OSK11" s="876"/>
      <c r="OSL11" s="876"/>
      <c r="OSM11" s="876"/>
      <c r="OSN11" s="875"/>
      <c r="OSO11" s="876"/>
      <c r="OSP11" s="876"/>
      <c r="OSQ11" s="876"/>
      <c r="OSR11" s="876"/>
      <c r="OSS11" s="876"/>
      <c r="OST11" s="876"/>
      <c r="OSU11" s="875"/>
      <c r="OSV11" s="876"/>
      <c r="OSW11" s="876"/>
      <c r="OSX11" s="876"/>
      <c r="OSY11" s="876"/>
      <c r="OSZ11" s="876"/>
      <c r="OTA11" s="876"/>
      <c r="OTB11" s="875"/>
      <c r="OTC11" s="876"/>
      <c r="OTD11" s="876"/>
      <c r="OTE11" s="876"/>
      <c r="OTF11" s="876"/>
      <c r="OTG11" s="876"/>
      <c r="OTH11" s="876"/>
      <c r="OTI11" s="875"/>
      <c r="OTJ11" s="876"/>
      <c r="OTK11" s="876"/>
      <c r="OTL11" s="876"/>
      <c r="OTM11" s="876"/>
      <c r="OTN11" s="876"/>
      <c r="OTO11" s="876"/>
      <c r="OTP11" s="875"/>
      <c r="OTQ11" s="876"/>
      <c r="OTR11" s="876"/>
      <c r="OTS11" s="876"/>
      <c r="OTT11" s="876"/>
      <c r="OTU11" s="876"/>
      <c r="OTV11" s="876"/>
      <c r="OTW11" s="875"/>
      <c r="OTX11" s="876"/>
      <c r="OTY11" s="876"/>
      <c r="OTZ11" s="876"/>
      <c r="OUA11" s="876"/>
      <c r="OUB11" s="876"/>
      <c r="OUC11" s="876"/>
      <c r="OUD11" s="875"/>
      <c r="OUE11" s="876"/>
      <c r="OUF11" s="876"/>
      <c r="OUG11" s="876"/>
      <c r="OUH11" s="876"/>
      <c r="OUI11" s="876"/>
      <c r="OUJ11" s="876"/>
      <c r="OUK11" s="875"/>
      <c r="OUL11" s="876"/>
      <c r="OUM11" s="876"/>
      <c r="OUN11" s="876"/>
      <c r="OUO11" s="876"/>
      <c r="OUP11" s="876"/>
      <c r="OUQ11" s="876"/>
      <c r="OUR11" s="875"/>
      <c r="OUS11" s="876"/>
      <c r="OUT11" s="876"/>
      <c r="OUU11" s="876"/>
      <c r="OUV11" s="876"/>
      <c r="OUW11" s="876"/>
      <c r="OUX11" s="876"/>
      <c r="OUY11" s="875"/>
      <c r="OUZ11" s="876"/>
      <c r="OVA11" s="876"/>
      <c r="OVB11" s="876"/>
      <c r="OVC11" s="876"/>
      <c r="OVD11" s="876"/>
      <c r="OVE11" s="876"/>
      <c r="OVF11" s="875"/>
      <c r="OVG11" s="876"/>
      <c r="OVH11" s="876"/>
      <c r="OVI11" s="876"/>
      <c r="OVJ11" s="876"/>
      <c r="OVK11" s="876"/>
      <c r="OVL11" s="876"/>
      <c r="OVM11" s="875"/>
      <c r="OVN11" s="876"/>
      <c r="OVO11" s="876"/>
      <c r="OVP11" s="876"/>
      <c r="OVQ11" s="876"/>
      <c r="OVR11" s="876"/>
      <c r="OVS11" s="876"/>
      <c r="OVT11" s="875"/>
      <c r="OVU11" s="876"/>
      <c r="OVV11" s="876"/>
      <c r="OVW11" s="876"/>
      <c r="OVX11" s="876"/>
      <c r="OVY11" s="876"/>
      <c r="OVZ11" s="876"/>
      <c r="OWA11" s="875"/>
      <c r="OWB11" s="876"/>
      <c r="OWC11" s="876"/>
      <c r="OWD11" s="876"/>
      <c r="OWE11" s="876"/>
      <c r="OWF11" s="876"/>
      <c r="OWG11" s="876"/>
      <c r="OWH11" s="875"/>
      <c r="OWI11" s="876"/>
      <c r="OWJ11" s="876"/>
      <c r="OWK11" s="876"/>
      <c r="OWL11" s="876"/>
      <c r="OWM11" s="876"/>
      <c r="OWN11" s="876"/>
      <c r="OWO11" s="875"/>
      <c r="OWP11" s="876"/>
      <c r="OWQ11" s="876"/>
      <c r="OWR11" s="876"/>
      <c r="OWS11" s="876"/>
      <c r="OWT11" s="876"/>
      <c r="OWU11" s="876"/>
      <c r="OWV11" s="875"/>
      <c r="OWW11" s="876"/>
      <c r="OWX11" s="876"/>
      <c r="OWY11" s="876"/>
      <c r="OWZ11" s="876"/>
      <c r="OXA11" s="876"/>
      <c r="OXB11" s="876"/>
      <c r="OXC11" s="875"/>
      <c r="OXD11" s="876"/>
      <c r="OXE11" s="876"/>
      <c r="OXF11" s="876"/>
      <c r="OXG11" s="876"/>
      <c r="OXH11" s="876"/>
      <c r="OXI11" s="876"/>
      <c r="OXJ11" s="875"/>
      <c r="OXK11" s="876"/>
      <c r="OXL11" s="876"/>
      <c r="OXM11" s="876"/>
      <c r="OXN11" s="876"/>
      <c r="OXO11" s="876"/>
      <c r="OXP11" s="876"/>
      <c r="OXQ11" s="875"/>
      <c r="OXR11" s="876"/>
      <c r="OXS11" s="876"/>
      <c r="OXT11" s="876"/>
      <c r="OXU11" s="876"/>
      <c r="OXV11" s="876"/>
      <c r="OXW11" s="876"/>
      <c r="OXX11" s="875"/>
      <c r="OXY11" s="876"/>
      <c r="OXZ11" s="876"/>
      <c r="OYA11" s="876"/>
      <c r="OYB11" s="876"/>
      <c r="OYC11" s="876"/>
      <c r="OYD11" s="876"/>
      <c r="OYE11" s="875"/>
      <c r="OYF11" s="876"/>
      <c r="OYG11" s="876"/>
      <c r="OYH11" s="876"/>
      <c r="OYI11" s="876"/>
      <c r="OYJ11" s="876"/>
      <c r="OYK11" s="876"/>
      <c r="OYL11" s="875"/>
      <c r="OYM11" s="876"/>
      <c r="OYN11" s="876"/>
      <c r="OYO11" s="876"/>
      <c r="OYP11" s="876"/>
      <c r="OYQ11" s="876"/>
      <c r="OYR11" s="876"/>
      <c r="OYS11" s="875"/>
      <c r="OYT11" s="876"/>
      <c r="OYU11" s="876"/>
      <c r="OYV11" s="876"/>
      <c r="OYW11" s="876"/>
      <c r="OYX11" s="876"/>
      <c r="OYY11" s="876"/>
      <c r="OYZ11" s="875"/>
      <c r="OZA11" s="876"/>
      <c r="OZB11" s="876"/>
      <c r="OZC11" s="876"/>
      <c r="OZD11" s="876"/>
      <c r="OZE11" s="876"/>
      <c r="OZF11" s="876"/>
      <c r="OZG11" s="875"/>
      <c r="OZH11" s="876"/>
      <c r="OZI11" s="876"/>
      <c r="OZJ11" s="876"/>
      <c r="OZK11" s="876"/>
      <c r="OZL11" s="876"/>
      <c r="OZM11" s="876"/>
      <c r="OZN11" s="875"/>
      <c r="OZO11" s="876"/>
      <c r="OZP11" s="876"/>
      <c r="OZQ11" s="876"/>
      <c r="OZR11" s="876"/>
      <c r="OZS11" s="876"/>
      <c r="OZT11" s="876"/>
      <c r="OZU11" s="875"/>
      <c r="OZV11" s="876"/>
      <c r="OZW11" s="876"/>
      <c r="OZX11" s="876"/>
      <c r="OZY11" s="876"/>
      <c r="OZZ11" s="876"/>
      <c r="PAA11" s="876"/>
      <c r="PAB11" s="875"/>
      <c r="PAC11" s="876"/>
      <c r="PAD11" s="876"/>
      <c r="PAE11" s="876"/>
      <c r="PAF11" s="876"/>
      <c r="PAG11" s="876"/>
      <c r="PAH11" s="876"/>
      <c r="PAI11" s="875"/>
      <c r="PAJ11" s="876"/>
      <c r="PAK11" s="876"/>
      <c r="PAL11" s="876"/>
      <c r="PAM11" s="876"/>
      <c r="PAN11" s="876"/>
      <c r="PAO11" s="876"/>
      <c r="PAP11" s="875"/>
      <c r="PAQ11" s="876"/>
      <c r="PAR11" s="876"/>
      <c r="PAS11" s="876"/>
      <c r="PAT11" s="876"/>
      <c r="PAU11" s="876"/>
      <c r="PAV11" s="876"/>
      <c r="PAW11" s="875"/>
      <c r="PAX11" s="876"/>
      <c r="PAY11" s="876"/>
      <c r="PAZ11" s="876"/>
      <c r="PBA11" s="876"/>
      <c r="PBB11" s="876"/>
      <c r="PBC11" s="876"/>
      <c r="PBD11" s="875"/>
      <c r="PBE11" s="876"/>
      <c r="PBF11" s="876"/>
      <c r="PBG11" s="876"/>
      <c r="PBH11" s="876"/>
      <c r="PBI11" s="876"/>
      <c r="PBJ11" s="876"/>
      <c r="PBK11" s="875"/>
      <c r="PBL11" s="876"/>
      <c r="PBM11" s="876"/>
      <c r="PBN11" s="876"/>
      <c r="PBO11" s="876"/>
      <c r="PBP11" s="876"/>
      <c r="PBQ11" s="876"/>
      <c r="PBR11" s="875"/>
      <c r="PBS11" s="876"/>
      <c r="PBT11" s="876"/>
      <c r="PBU11" s="876"/>
      <c r="PBV11" s="876"/>
      <c r="PBW11" s="876"/>
      <c r="PBX11" s="876"/>
      <c r="PBY11" s="875"/>
      <c r="PBZ11" s="876"/>
      <c r="PCA11" s="876"/>
      <c r="PCB11" s="876"/>
      <c r="PCC11" s="876"/>
      <c r="PCD11" s="876"/>
      <c r="PCE11" s="876"/>
      <c r="PCF11" s="875"/>
      <c r="PCG11" s="876"/>
      <c r="PCH11" s="876"/>
      <c r="PCI11" s="876"/>
      <c r="PCJ11" s="876"/>
      <c r="PCK11" s="876"/>
      <c r="PCL11" s="876"/>
      <c r="PCM11" s="875"/>
      <c r="PCN11" s="876"/>
      <c r="PCO11" s="876"/>
      <c r="PCP11" s="876"/>
      <c r="PCQ11" s="876"/>
      <c r="PCR11" s="876"/>
      <c r="PCS11" s="876"/>
      <c r="PCT11" s="875"/>
      <c r="PCU11" s="876"/>
      <c r="PCV11" s="876"/>
      <c r="PCW11" s="876"/>
      <c r="PCX11" s="876"/>
      <c r="PCY11" s="876"/>
      <c r="PCZ11" s="876"/>
      <c r="PDA11" s="875"/>
      <c r="PDB11" s="876"/>
      <c r="PDC11" s="876"/>
      <c r="PDD11" s="876"/>
      <c r="PDE11" s="876"/>
      <c r="PDF11" s="876"/>
      <c r="PDG11" s="876"/>
      <c r="PDH11" s="875"/>
      <c r="PDI11" s="876"/>
      <c r="PDJ11" s="876"/>
      <c r="PDK11" s="876"/>
      <c r="PDL11" s="876"/>
      <c r="PDM11" s="876"/>
      <c r="PDN11" s="876"/>
      <c r="PDO11" s="875"/>
      <c r="PDP11" s="876"/>
      <c r="PDQ11" s="876"/>
      <c r="PDR11" s="876"/>
      <c r="PDS11" s="876"/>
      <c r="PDT11" s="876"/>
      <c r="PDU11" s="876"/>
      <c r="PDV11" s="875"/>
      <c r="PDW11" s="876"/>
      <c r="PDX11" s="876"/>
      <c r="PDY11" s="876"/>
      <c r="PDZ11" s="876"/>
      <c r="PEA11" s="876"/>
      <c r="PEB11" s="876"/>
      <c r="PEC11" s="875"/>
      <c r="PED11" s="876"/>
      <c r="PEE11" s="876"/>
      <c r="PEF11" s="876"/>
      <c r="PEG11" s="876"/>
      <c r="PEH11" s="876"/>
      <c r="PEI11" s="876"/>
      <c r="PEJ11" s="875"/>
      <c r="PEK11" s="876"/>
      <c r="PEL11" s="876"/>
      <c r="PEM11" s="876"/>
      <c r="PEN11" s="876"/>
      <c r="PEO11" s="876"/>
      <c r="PEP11" s="876"/>
      <c r="PEQ11" s="875"/>
      <c r="PER11" s="876"/>
      <c r="PES11" s="876"/>
      <c r="PET11" s="876"/>
      <c r="PEU11" s="876"/>
      <c r="PEV11" s="876"/>
      <c r="PEW11" s="876"/>
      <c r="PEX11" s="875"/>
      <c r="PEY11" s="876"/>
      <c r="PEZ11" s="876"/>
      <c r="PFA11" s="876"/>
      <c r="PFB11" s="876"/>
      <c r="PFC11" s="876"/>
      <c r="PFD11" s="876"/>
      <c r="PFE11" s="875"/>
      <c r="PFF11" s="876"/>
      <c r="PFG11" s="876"/>
      <c r="PFH11" s="876"/>
      <c r="PFI11" s="876"/>
      <c r="PFJ11" s="876"/>
      <c r="PFK11" s="876"/>
      <c r="PFL11" s="875"/>
      <c r="PFM11" s="876"/>
      <c r="PFN11" s="876"/>
      <c r="PFO11" s="876"/>
      <c r="PFP11" s="876"/>
      <c r="PFQ11" s="876"/>
      <c r="PFR11" s="876"/>
      <c r="PFS11" s="875"/>
      <c r="PFT11" s="876"/>
      <c r="PFU11" s="876"/>
      <c r="PFV11" s="876"/>
      <c r="PFW11" s="876"/>
      <c r="PFX11" s="876"/>
      <c r="PFY11" s="876"/>
      <c r="PFZ11" s="875"/>
      <c r="PGA11" s="876"/>
      <c r="PGB11" s="876"/>
      <c r="PGC11" s="876"/>
      <c r="PGD11" s="876"/>
      <c r="PGE11" s="876"/>
      <c r="PGF11" s="876"/>
      <c r="PGG11" s="875"/>
      <c r="PGH11" s="876"/>
      <c r="PGI11" s="876"/>
      <c r="PGJ11" s="876"/>
      <c r="PGK11" s="876"/>
      <c r="PGL11" s="876"/>
      <c r="PGM11" s="876"/>
      <c r="PGN11" s="875"/>
      <c r="PGO11" s="876"/>
      <c r="PGP11" s="876"/>
      <c r="PGQ11" s="876"/>
      <c r="PGR11" s="876"/>
      <c r="PGS11" s="876"/>
      <c r="PGT11" s="876"/>
      <c r="PGU11" s="875"/>
      <c r="PGV11" s="876"/>
      <c r="PGW11" s="876"/>
      <c r="PGX11" s="876"/>
      <c r="PGY11" s="876"/>
      <c r="PGZ11" s="876"/>
      <c r="PHA11" s="876"/>
      <c r="PHB11" s="875"/>
      <c r="PHC11" s="876"/>
      <c r="PHD11" s="876"/>
      <c r="PHE11" s="876"/>
      <c r="PHF11" s="876"/>
      <c r="PHG11" s="876"/>
      <c r="PHH11" s="876"/>
      <c r="PHI11" s="875"/>
      <c r="PHJ11" s="876"/>
      <c r="PHK11" s="876"/>
      <c r="PHL11" s="876"/>
      <c r="PHM11" s="876"/>
      <c r="PHN11" s="876"/>
      <c r="PHO11" s="876"/>
      <c r="PHP11" s="875"/>
      <c r="PHQ11" s="876"/>
      <c r="PHR11" s="876"/>
      <c r="PHS11" s="876"/>
      <c r="PHT11" s="876"/>
      <c r="PHU11" s="876"/>
      <c r="PHV11" s="876"/>
      <c r="PHW11" s="875"/>
      <c r="PHX11" s="876"/>
      <c r="PHY11" s="876"/>
      <c r="PHZ11" s="876"/>
      <c r="PIA11" s="876"/>
      <c r="PIB11" s="876"/>
      <c r="PIC11" s="876"/>
      <c r="PID11" s="875"/>
      <c r="PIE11" s="876"/>
      <c r="PIF11" s="876"/>
      <c r="PIG11" s="876"/>
      <c r="PIH11" s="876"/>
      <c r="PII11" s="876"/>
      <c r="PIJ11" s="876"/>
      <c r="PIK11" s="875"/>
      <c r="PIL11" s="876"/>
      <c r="PIM11" s="876"/>
      <c r="PIN11" s="876"/>
      <c r="PIO11" s="876"/>
      <c r="PIP11" s="876"/>
      <c r="PIQ11" s="876"/>
      <c r="PIR11" s="875"/>
      <c r="PIS11" s="876"/>
      <c r="PIT11" s="876"/>
      <c r="PIU11" s="876"/>
      <c r="PIV11" s="876"/>
      <c r="PIW11" s="876"/>
      <c r="PIX11" s="876"/>
      <c r="PIY11" s="875"/>
      <c r="PIZ11" s="876"/>
      <c r="PJA11" s="876"/>
      <c r="PJB11" s="876"/>
      <c r="PJC11" s="876"/>
      <c r="PJD11" s="876"/>
      <c r="PJE11" s="876"/>
      <c r="PJF11" s="875"/>
      <c r="PJG11" s="876"/>
      <c r="PJH11" s="876"/>
      <c r="PJI11" s="876"/>
      <c r="PJJ11" s="876"/>
      <c r="PJK11" s="876"/>
      <c r="PJL11" s="876"/>
      <c r="PJM11" s="875"/>
      <c r="PJN11" s="876"/>
      <c r="PJO11" s="876"/>
      <c r="PJP11" s="876"/>
      <c r="PJQ11" s="876"/>
      <c r="PJR11" s="876"/>
      <c r="PJS11" s="876"/>
      <c r="PJT11" s="875"/>
      <c r="PJU11" s="876"/>
      <c r="PJV11" s="876"/>
      <c r="PJW11" s="876"/>
      <c r="PJX11" s="876"/>
      <c r="PJY11" s="876"/>
      <c r="PJZ11" s="876"/>
      <c r="PKA11" s="875"/>
      <c r="PKB11" s="876"/>
      <c r="PKC11" s="876"/>
      <c r="PKD11" s="876"/>
      <c r="PKE11" s="876"/>
      <c r="PKF11" s="876"/>
      <c r="PKG11" s="876"/>
      <c r="PKH11" s="875"/>
      <c r="PKI11" s="876"/>
      <c r="PKJ11" s="876"/>
      <c r="PKK11" s="876"/>
      <c r="PKL11" s="876"/>
      <c r="PKM11" s="876"/>
      <c r="PKN11" s="876"/>
      <c r="PKO11" s="875"/>
      <c r="PKP11" s="876"/>
      <c r="PKQ11" s="876"/>
      <c r="PKR11" s="876"/>
      <c r="PKS11" s="876"/>
      <c r="PKT11" s="876"/>
      <c r="PKU11" s="876"/>
      <c r="PKV11" s="875"/>
      <c r="PKW11" s="876"/>
      <c r="PKX11" s="876"/>
      <c r="PKY11" s="876"/>
      <c r="PKZ11" s="876"/>
      <c r="PLA11" s="876"/>
      <c r="PLB11" s="876"/>
      <c r="PLC11" s="875"/>
      <c r="PLD11" s="876"/>
      <c r="PLE11" s="876"/>
      <c r="PLF11" s="876"/>
      <c r="PLG11" s="876"/>
      <c r="PLH11" s="876"/>
      <c r="PLI11" s="876"/>
      <c r="PLJ11" s="875"/>
      <c r="PLK11" s="876"/>
      <c r="PLL11" s="876"/>
      <c r="PLM11" s="876"/>
      <c r="PLN11" s="876"/>
      <c r="PLO11" s="876"/>
      <c r="PLP11" s="876"/>
      <c r="PLQ11" s="875"/>
      <c r="PLR11" s="876"/>
      <c r="PLS11" s="876"/>
      <c r="PLT11" s="876"/>
      <c r="PLU11" s="876"/>
      <c r="PLV11" s="876"/>
      <c r="PLW11" s="876"/>
      <c r="PLX11" s="875"/>
      <c r="PLY11" s="876"/>
      <c r="PLZ11" s="876"/>
      <c r="PMA11" s="876"/>
      <c r="PMB11" s="876"/>
      <c r="PMC11" s="876"/>
      <c r="PMD11" s="876"/>
      <c r="PME11" s="875"/>
      <c r="PMF11" s="876"/>
      <c r="PMG11" s="876"/>
      <c r="PMH11" s="876"/>
      <c r="PMI11" s="876"/>
      <c r="PMJ11" s="876"/>
      <c r="PMK11" s="876"/>
      <c r="PML11" s="875"/>
      <c r="PMM11" s="876"/>
      <c r="PMN11" s="876"/>
      <c r="PMO11" s="876"/>
      <c r="PMP11" s="876"/>
      <c r="PMQ11" s="876"/>
      <c r="PMR11" s="876"/>
      <c r="PMS11" s="875"/>
      <c r="PMT11" s="876"/>
      <c r="PMU11" s="876"/>
      <c r="PMV11" s="876"/>
      <c r="PMW11" s="876"/>
      <c r="PMX11" s="876"/>
      <c r="PMY11" s="876"/>
      <c r="PMZ11" s="875"/>
      <c r="PNA11" s="876"/>
      <c r="PNB11" s="876"/>
      <c r="PNC11" s="876"/>
      <c r="PND11" s="876"/>
      <c r="PNE11" s="876"/>
      <c r="PNF11" s="876"/>
      <c r="PNG11" s="875"/>
      <c r="PNH11" s="876"/>
      <c r="PNI11" s="876"/>
      <c r="PNJ11" s="876"/>
      <c r="PNK11" s="876"/>
      <c r="PNL11" s="876"/>
      <c r="PNM11" s="876"/>
      <c r="PNN11" s="875"/>
      <c r="PNO11" s="876"/>
      <c r="PNP11" s="876"/>
      <c r="PNQ11" s="876"/>
      <c r="PNR11" s="876"/>
      <c r="PNS11" s="876"/>
      <c r="PNT11" s="876"/>
      <c r="PNU11" s="875"/>
      <c r="PNV11" s="876"/>
      <c r="PNW11" s="876"/>
      <c r="PNX11" s="876"/>
      <c r="PNY11" s="876"/>
      <c r="PNZ11" s="876"/>
      <c r="POA11" s="876"/>
      <c r="POB11" s="875"/>
      <c r="POC11" s="876"/>
      <c r="POD11" s="876"/>
      <c r="POE11" s="876"/>
      <c r="POF11" s="876"/>
      <c r="POG11" s="876"/>
      <c r="POH11" s="876"/>
      <c r="POI11" s="875"/>
      <c r="POJ11" s="876"/>
      <c r="POK11" s="876"/>
      <c r="POL11" s="876"/>
      <c r="POM11" s="876"/>
      <c r="PON11" s="876"/>
      <c r="POO11" s="876"/>
      <c r="POP11" s="875"/>
      <c r="POQ11" s="876"/>
      <c r="POR11" s="876"/>
      <c r="POS11" s="876"/>
      <c r="POT11" s="876"/>
      <c r="POU11" s="876"/>
      <c r="POV11" s="876"/>
      <c r="POW11" s="875"/>
      <c r="POX11" s="876"/>
      <c r="POY11" s="876"/>
      <c r="POZ11" s="876"/>
      <c r="PPA11" s="876"/>
      <c r="PPB11" s="876"/>
      <c r="PPC11" s="876"/>
      <c r="PPD11" s="875"/>
      <c r="PPE11" s="876"/>
      <c r="PPF11" s="876"/>
      <c r="PPG11" s="876"/>
      <c r="PPH11" s="876"/>
      <c r="PPI11" s="876"/>
      <c r="PPJ11" s="876"/>
      <c r="PPK11" s="875"/>
      <c r="PPL11" s="876"/>
      <c r="PPM11" s="876"/>
      <c r="PPN11" s="876"/>
      <c r="PPO11" s="876"/>
      <c r="PPP11" s="876"/>
      <c r="PPQ11" s="876"/>
      <c r="PPR11" s="875"/>
      <c r="PPS11" s="876"/>
      <c r="PPT11" s="876"/>
      <c r="PPU11" s="876"/>
      <c r="PPV11" s="876"/>
      <c r="PPW11" s="876"/>
      <c r="PPX11" s="876"/>
      <c r="PPY11" s="875"/>
      <c r="PPZ11" s="876"/>
      <c r="PQA11" s="876"/>
      <c r="PQB11" s="876"/>
      <c r="PQC11" s="876"/>
      <c r="PQD11" s="876"/>
      <c r="PQE11" s="876"/>
      <c r="PQF11" s="875"/>
      <c r="PQG11" s="876"/>
      <c r="PQH11" s="876"/>
      <c r="PQI11" s="876"/>
      <c r="PQJ11" s="876"/>
      <c r="PQK11" s="876"/>
      <c r="PQL11" s="876"/>
      <c r="PQM11" s="875"/>
      <c r="PQN11" s="876"/>
      <c r="PQO11" s="876"/>
      <c r="PQP11" s="876"/>
      <c r="PQQ11" s="876"/>
      <c r="PQR11" s="876"/>
      <c r="PQS11" s="876"/>
      <c r="PQT11" s="875"/>
      <c r="PQU11" s="876"/>
      <c r="PQV11" s="876"/>
      <c r="PQW11" s="876"/>
      <c r="PQX11" s="876"/>
      <c r="PQY11" s="876"/>
      <c r="PQZ11" s="876"/>
      <c r="PRA11" s="875"/>
      <c r="PRB11" s="876"/>
      <c r="PRC11" s="876"/>
      <c r="PRD11" s="876"/>
      <c r="PRE11" s="876"/>
      <c r="PRF11" s="876"/>
      <c r="PRG11" s="876"/>
      <c r="PRH11" s="875"/>
      <c r="PRI11" s="876"/>
      <c r="PRJ11" s="876"/>
      <c r="PRK11" s="876"/>
      <c r="PRL11" s="876"/>
      <c r="PRM11" s="876"/>
      <c r="PRN11" s="876"/>
      <c r="PRO11" s="875"/>
      <c r="PRP11" s="876"/>
      <c r="PRQ11" s="876"/>
      <c r="PRR11" s="876"/>
      <c r="PRS11" s="876"/>
      <c r="PRT11" s="876"/>
      <c r="PRU11" s="876"/>
      <c r="PRV11" s="875"/>
      <c r="PRW11" s="876"/>
      <c r="PRX11" s="876"/>
      <c r="PRY11" s="876"/>
      <c r="PRZ11" s="876"/>
      <c r="PSA11" s="876"/>
      <c r="PSB11" s="876"/>
      <c r="PSC11" s="875"/>
      <c r="PSD11" s="876"/>
      <c r="PSE11" s="876"/>
      <c r="PSF11" s="876"/>
      <c r="PSG11" s="876"/>
      <c r="PSH11" s="876"/>
      <c r="PSI11" s="876"/>
      <c r="PSJ11" s="875"/>
      <c r="PSK11" s="876"/>
      <c r="PSL11" s="876"/>
      <c r="PSM11" s="876"/>
      <c r="PSN11" s="876"/>
      <c r="PSO11" s="876"/>
      <c r="PSP11" s="876"/>
      <c r="PSQ11" s="875"/>
      <c r="PSR11" s="876"/>
      <c r="PSS11" s="876"/>
      <c r="PST11" s="876"/>
      <c r="PSU11" s="876"/>
      <c r="PSV11" s="876"/>
      <c r="PSW11" s="876"/>
      <c r="PSX11" s="875"/>
      <c r="PSY11" s="876"/>
      <c r="PSZ11" s="876"/>
      <c r="PTA11" s="876"/>
      <c r="PTB11" s="876"/>
      <c r="PTC11" s="876"/>
      <c r="PTD11" s="876"/>
      <c r="PTE11" s="875"/>
      <c r="PTF11" s="876"/>
      <c r="PTG11" s="876"/>
      <c r="PTH11" s="876"/>
      <c r="PTI11" s="876"/>
      <c r="PTJ11" s="876"/>
      <c r="PTK11" s="876"/>
      <c r="PTL11" s="875"/>
      <c r="PTM11" s="876"/>
      <c r="PTN11" s="876"/>
      <c r="PTO11" s="876"/>
      <c r="PTP11" s="876"/>
      <c r="PTQ11" s="876"/>
      <c r="PTR11" s="876"/>
      <c r="PTS11" s="875"/>
      <c r="PTT11" s="876"/>
      <c r="PTU11" s="876"/>
      <c r="PTV11" s="876"/>
      <c r="PTW11" s="876"/>
      <c r="PTX11" s="876"/>
      <c r="PTY11" s="876"/>
      <c r="PTZ11" s="875"/>
      <c r="PUA11" s="876"/>
      <c r="PUB11" s="876"/>
      <c r="PUC11" s="876"/>
      <c r="PUD11" s="876"/>
      <c r="PUE11" s="876"/>
      <c r="PUF11" s="876"/>
      <c r="PUG11" s="875"/>
      <c r="PUH11" s="876"/>
      <c r="PUI11" s="876"/>
      <c r="PUJ11" s="876"/>
      <c r="PUK11" s="876"/>
      <c r="PUL11" s="876"/>
      <c r="PUM11" s="876"/>
      <c r="PUN11" s="875"/>
      <c r="PUO11" s="876"/>
      <c r="PUP11" s="876"/>
      <c r="PUQ11" s="876"/>
      <c r="PUR11" s="876"/>
      <c r="PUS11" s="876"/>
      <c r="PUT11" s="876"/>
      <c r="PUU11" s="875"/>
      <c r="PUV11" s="876"/>
      <c r="PUW11" s="876"/>
      <c r="PUX11" s="876"/>
      <c r="PUY11" s="876"/>
      <c r="PUZ11" s="876"/>
      <c r="PVA11" s="876"/>
      <c r="PVB11" s="875"/>
      <c r="PVC11" s="876"/>
      <c r="PVD11" s="876"/>
      <c r="PVE11" s="876"/>
      <c r="PVF11" s="876"/>
      <c r="PVG11" s="876"/>
      <c r="PVH11" s="876"/>
      <c r="PVI11" s="875"/>
      <c r="PVJ11" s="876"/>
      <c r="PVK11" s="876"/>
      <c r="PVL11" s="876"/>
      <c r="PVM11" s="876"/>
      <c r="PVN11" s="876"/>
      <c r="PVO11" s="876"/>
      <c r="PVP11" s="875"/>
      <c r="PVQ11" s="876"/>
      <c r="PVR11" s="876"/>
      <c r="PVS11" s="876"/>
      <c r="PVT11" s="876"/>
      <c r="PVU11" s="876"/>
      <c r="PVV11" s="876"/>
      <c r="PVW11" s="875"/>
      <c r="PVX11" s="876"/>
      <c r="PVY11" s="876"/>
      <c r="PVZ11" s="876"/>
      <c r="PWA11" s="876"/>
      <c r="PWB11" s="876"/>
      <c r="PWC11" s="876"/>
      <c r="PWD11" s="875"/>
      <c r="PWE11" s="876"/>
      <c r="PWF11" s="876"/>
      <c r="PWG11" s="876"/>
      <c r="PWH11" s="876"/>
      <c r="PWI11" s="876"/>
      <c r="PWJ11" s="876"/>
      <c r="PWK11" s="875"/>
      <c r="PWL11" s="876"/>
      <c r="PWM11" s="876"/>
      <c r="PWN11" s="876"/>
      <c r="PWO11" s="876"/>
      <c r="PWP11" s="876"/>
      <c r="PWQ11" s="876"/>
      <c r="PWR11" s="875"/>
      <c r="PWS11" s="876"/>
      <c r="PWT11" s="876"/>
      <c r="PWU11" s="876"/>
      <c r="PWV11" s="876"/>
      <c r="PWW11" s="876"/>
      <c r="PWX11" s="876"/>
      <c r="PWY11" s="875"/>
      <c r="PWZ11" s="876"/>
      <c r="PXA11" s="876"/>
      <c r="PXB11" s="876"/>
      <c r="PXC11" s="876"/>
      <c r="PXD11" s="876"/>
      <c r="PXE11" s="876"/>
      <c r="PXF11" s="875"/>
      <c r="PXG11" s="876"/>
      <c r="PXH11" s="876"/>
      <c r="PXI11" s="876"/>
      <c r="PXJ11" s="876"/>
      <c r="PXK11" s="876"/>
      <c r="PXL11" s="876"/>
      <c r="PXM11" s="875"/>
      <c r="PXN11" s="876"/>
      <c r="PXO11" s="876"/>
      <c r="PXP11" s="876"/>
      <c r="PXQ11" s="876"/>
      <c r="PXR11" s="876"/>
      <c r="PXS11" s="876"/>
      <c r="PXT11" s="875"/>
      <c r="PXU11" s="876"/>
      <c r="PXV11" s="876"/>
      <c r="PXW11" s="876"/>
      <c r="PXX11" s="876"/>
      <c r="PXY11" s="876"/>
      <c r="PXZ11" s="876"/>
      <c r="PYA11" s="875"/>
      <c r="PYB11" s="876"/>
      <c r="PYC11" s="876"/>
      <c r="PYD11" s="876"/>
      <c r="PYE11" s="876"/>
      <c r="PYF11" s="876"/>
      <c r="PYG11" s="876"/>
      <c r="PYH11" s="875"/>
      <c r="PYI11" s="876"/>
      <c r="PYJ11" s="876"/>
      <c r="PYK11" s="876"/>
      <c r="PYL11" s="876"/>
      <c r="PYM11" s="876"/>
      <c r="PYN11" s="876"/>
      <c r="PYO11" s="875"/>
      <c r="PYP11" s="876"/>
      <c r="PYQ11" s="876"/>
      <c r="PYR11" s="876"/>
      <c r="PYS11" s="876"/>
      <c r="PYT11" s="876"/>
      <c r="PYU11" s="876"/>
      <c r="PYV11" s="875"/>
      <c r="PYW11" s="876"/>
      <c r="PYX11" s="876"/>
      <c r="PYY11" s="876"/>
      <c r="PYZ11" s="876"/>
      <c r="PZA11" s="876"/>
      <c r="PZB11" s="876"/>
      <c r="PZC11" s="875"/>
      <c r="PZD11" s="876"/>
      <c r="PZE11" s="876"/>
      <c r="PZF11" s="876"/>
      <c r="PZG11" s="876"/>
      <c r="PZH11" s="876"/>
      <c r="PZI11" s="876"/>
      <c r="PZJ11" s="875"/>
      <c r="PZK11" s="876"/>
      <c r="PZL11" s="876"/>
      <c r="PZM11" s="876"/>
      <c r="PZN11" s="876"/>
      <c r="PZO11" s="876"/>
      <c r="PZP11" s="876"/>
      <c r="PZQ11" s="875"/>
      <c r="PZR11" s="876"/>
      <c r="PZS11" s="876"/>
      <c r="PZT11" s="876"/>
      <c r="PZU11" s="876"/>
      <c r="PZV11" s="876"/>
      <c r="PZW11" s="876"/>
      <c r="PZX11" s="875"/>
      <c r="PZY11" s="876"/>
      <c r="PZZ11" s="876"/>
      <c r="QAA11" s="876"/>
      <c r="QAB11" s="876"/>
      <c r="QAC11" s="876"/>
      <c r="QAD11" s="876"/>
      <c r="QAE11" s="875"/>
      <c r="QAF11" s="876"/>
      <c r="QAG11" s="876"/>
      <c r="QAH11" s="876"/>
      <c r="QAI11" s="876"/>
      <c r="QAJ11" s="876"/>
      <c r="QAK11" s="876"/>
      <c r="QAL11" s="875"/>
      <c r="QAM11" s="876"/>
      <c r="QAN11" s="876"/>
      <c r="QAO11" s="876"/>
      <c r="QAP11" s="876"/>
      <c r="QAQ11" s="876"/>
      <c r="QAR11" s="876"/>
      <c r="QAS11" s="875"/>
      <c r="QAT11" s="876"/>
      <c r="QAU11" s="876"/>
      <c r="QAV11" s="876"/>
      <c r="QAW11" s="876"/>
      <c r="QAX11" s="876"/>
      <c r="QAY11" s="876"/>
      <c r="QAZ11" s="875"/>
      <c r="QBA11" s="876"/>
      <c r="QBB11" s="876"/>
      <c r="QBC11" s="876"/>
      <c r="QBD11" s="876"/>
      <c r="QBE11" s="876"/>
      <c r="QBF11" s="876"/>
      <c r="QBG11" s="875"/>
      <c r="QBH11" s="876"/>
      <c r="QBI11" s="876"/>
      <c r="QBJ11" s="876"/>
      <c r="QBK11" s="876"/>
      <c r="QBL11" s="876"/>
      <c r="QBM11" s="876"/>
      <c r="QBN11" s="875"/>
      <c r="QBO11" s="876"/>
      <c r="QBP11" s="876"/>
      <c r="QBQ11" s="876"/>
      <c r="QBR11" s="876"/>
      <c r="QBS11" s="876"/>
      <c r="QBT11" s="876"/>
      <c r="QBU11" s="875"/>
      <c r="QBV11" s="876"/>
      <c r="QBW11" s="876"/>
      <c r="QBX11" s="876"/>
      <c r="QBY11" s="876"/>
      <c r="QBZ11" s="876"/>
      <c r="QCA11" s="876"/>
      <c r="QCB11" s="875"/>
      <c r="QCC11" s="876"/>
      <c r="QCD11" s="876"/>
      <c r="QCE11" s="876"/>
      <c r="QCF11" s="876"/>
      <c r="QCG11" s="876"/>
      <c r="QCH11" s="876"/>
      <c r="QCI11" s="875"/>
      <c r="QCJ11" s="876"/>
      <c r="QCK11" s="876"/>
      <c r="QCL11" s="876"/>
      <c r="QCM11" s="876"/>
      <c r="QCN11" s="876"/>
      <c r="QCO11" s="876"/>
      <c r="QCP11" s="875"/>
      <c r="QCQ11" s="876"/>
      <c r="QCR11" s="876"/>
      <c r="QCS11" s="876"/>
      <c r="QCT11" s="876"/>
      <c r="QCU11" s="876"/>
      <c r="QCV11" s="876"/>
      <c r="QCW11" s="875"/>
      <c r="QCX11" s="876"/>
      <c r="QCY11" s="876"/>
      <c r="QCZ11" s="876"/>
      <c r="QDA11" s="876"/>
      <c r="QDB11" s="876"/>
      <c r="QDC11" s="876"/>
      <c r="QDD11" s="875"/>
      <c r="QDE11" s="876"/>
      <c r="QDF11" s="876"/>
      <c r="QDG11" s="876"/>
      <c r="QDH11" s="876"/>
      <c r="QDI11" s="876"/>
      <c r="QDJ11" s="876"/>
      <c r="QDK11" s="875"/>
      <c r="QDL11" s="876"/>
      <c r="QDM11" s="876"/>
      <c r="QDN11" s="876"/>
      <c r="QDO11" s="876"/>
      <c r="QDP11" s="876"/>
      <c r="QDQ11" s="876"/>
      <c r="QDR11" s="875"/>
      <c r="QDS11" s="876"/>
      <c r="QDT11" s="876"/>
      <c r="QDU11" s="876"/>
      <c r="QDV11" s="876"/>
      <c r="QDW11" s="876"/>
      <c r="QDX11" s="876"/>
      <c r="QDY11" s="875"/>
      <c r="QDZ11" s="876"/>
      <c r="QEA11" s="876"/>
      <c r="QEB11" s="876"/>
      <c r="QEC11" s="876"/>
      <c r="QED11" s="876"/>
      <c r="QEE11" s="876"/>
      <c r="QEF11" s="875"/>
      <c r="QEG11" s="876"/>
      <c r="QEH11" s="876"/>
      <c r="QEI11" s="876"/>
      <c r="QEJ11" s="876"/>
      <c r="QEK11" s="876"/>
      <c r="QEL11" s="876"/>
      <c r="QEM11" s="875"/>
      <c r="QEN11" s="876"/>
      <c r="QEO11" s="876"/>
      <c r="QEP11" s="876"/>
      <c r="QEQ11" s="876"/>
      <c r="QER11" s="876"/>
      <c r="QES11" s="876"/>
      <c r="QET11" s="875"/>
      <c r="QEU11" s="876"/>
      <c r="QEV11" s="876"/>
      <c r="QEW11" s="876"/>
      <c r="QEX11" s="876"/>
      <c r="QEY11" s="876"/>
      <c r="QEZ11" s="876"/>
      <c r="QFA11" s="875"/>
      <c r="QFB11" s="876"/>
      <c r="QFC11" s="876"/>
      <c r="QFD11" s="876"/>
      <c r="QFE11" s="876"/>
      <c r="QFF11" s="876"/>
      <c r="QFG11" s="876"/>
      <c r="QFH11" s="875"/>
      <c r="QFI11" s="876"/>
      <c r="QFJ11" s="876"/>
      <c r="QFK11" s="876"/>
      <c r="QFL11" s="876"/>
      <c r="QFM11" s="876"/>
      <c r="QFN11" s="876"/>
      <c r="QFO11" s="875"/>
      <c r="QFP11" s="876"/>
      <c r="QFQ11" s="876"/>
      <c r="QFR11" s="876"/>
      <c r="QFS11" s="876"/>
      <c r="QFT11" s="876"/>
      <c r="QFU11" s="876"/>
      <c r="QFV11" s="875"/>
      <c r="QFW11" s="876"/>
      <c r="QFX11" s="876"/>
      <c r="QFY11" s="876"/>
      <c r="QFZ11" s="876"/>
      <c r="QGA11" s="876"/>
      <c r="QGB11" s="876"/>
      <c r="QGC11" s="875"/>
      <c r="QGD11" s="876"/>
      <c r="QGE11" s="876"/>
      <c r="QGF11" s="876"/>
      <c r="QGG11" s="876"/>
      <c r="QGH11" s="876"/>
      <c r="QGI11" s="876"/>
      <c r="QGJ11" s="875"/>
      <c r="QGK11" s="876"/>
      <c r="QGL11" s="876"/>
      <c r="QGM11" s="876"/>
      <c r="QGN11" s="876"/>
      <c r="QGO11" s="876"/>
      <c r="QGP11" s="876"/>
      <c r="QGQ11" s="875"/>
      <c r="QGR11" s="876"/>
      <c r="QGS11" s="876"/>
      <c r="QGT11" s="876"/>
      <c r="QGU11" s="876"/>
      <c r="QGV11" s="876"/>
      <c r="QGW11" s="876"/>
      <c r="QGX11" s="875"/>
      <c r="QGY11" s="876"/>
      <c r="QGZ11" s="876"/>
      <c r="QHA11" s="876"/>
      <c r="QHB11" s="876"/>
      <c r="QHC11" s="876"/>
      <c r="QHD11" s="876"/>
      <c r="QHE11" s="875"/>
      <c r="QHF11" s="876"/>
      <c r="QHG11" s="876"/>
      <c r="QHH11" s="876"/>
      <c r="QHI11" s="876"/>
      <c r="QHJ11" s="876"/>
      <c r="QHK11" s="876"/>
      <c r="QHL11" s="875"/>
      <c r="QHM11" s="876"/>
      <c r="QHN11" s="876"/>
      <c r="QHO11" s="876"/>
      <c r="QHP11" s="876"/>
      <c r="QHQ11" s="876"/>
      <c r="QHR11" s="876"/>
      <c r="QHS11" s="875"/>
      <c r="QHT11" s="876"/>
      <c r="QHU11" s="876"/>
      <c r="QHV11" s="876"/>
      <c r="QHW11" s="876"/>
      <c r="QHX11" s="876"/>
      <c r="QHY11" s="876"/>
      <c r="QHZ11" s="875"/>
      <c r="QIA11" s="876"/>
      <c r="QIB11" s="876"/>
      <c r="QIC11" s="876"/>
      <c r="QID11" s="876"/>
      <c r="QIE11" s="876"/>
      <c r="QIF11" s="876"/>
      <c r="QIG11" s="875"/>
      <c r="QIH11" s="876"/>
      <c r="QII11" s="876"/>
      <c r="QIJ11" s="876"/>
      <c r="QIK11" s="876"/>
      <c r="QIL11" s="876"/>
      <c r="QIM11" s="876"/>
      <c r="QIN11" s="875"/>
      <c r="QIO11" s="876"/>
      <c r="QIP11" s="876"/>
      <c r="QIQ11" s="876"/>
      <c r="QIR11" s="876"/>
      <c r="QIS11" s="876"/>
      <c r="QIT11" s="876"/>
      <c r="QIU11" s="875"/>
      <c r="QIV11" s="876"/>
      <c r="QIW11" s="876"/>
      <c r="QIX11" s="876"/>
      <c r="QIY11" s="876"/>
      <c r="QIZ11" s="876"/>
      <c r="QJA11" s="876"/>
      <c r="QJB11" s="875"/>
      <c r="QJC11" s="876"/>
      <c r="QJD11" s="876"/>
      <c r="QJE11" s="876"/>
      <c r="QJF11" s="876"/>
      <c r="QJG11" s="876"/>
      <c r="QJH11" s="876"/>
      <c r="QJI11" s="875"/>
      <c r="QJJ11" s="876"/>
      <c r="QJK11" s="876"/>
      <c r="QJL11" s="876"/>
      <c r="QJM11" s="876"/>
      <c r="QJN11" s="876"/>
      <c r="QJO11" s="876"/>
      <c r="QJP11" s="875"/>
      <c r="QJQ11" s="876"/>
      <c r="QJR11" s="876"/>
      <c r="QJS11" s="876"/>
      <c r="QJT11" s="876"/>
      <c r="QJU11" s="876"/>
      <c r="QJV11" s="876"/>
      <c r="QJW11" s="875"/>
      <c r="QJX11" s="876"/>
      <c r="QJY11" s="876"/>
      <c r="QJZ11" s="876"/>
      <c r="QKA11" s="876"/>
      <c r="QKB11" s="876"/>
      <c r="QKC11" s="876"/>
      <c r="QKD11" s="875"/>
      <c r="QKE11" s="876"/>
      <c r="QKF11" s="876"/>
      <c r="QKG11" s="876"/>
      <c r="QKH11" s="876"/>
      <c r="QKI11" s="876"/>
      <c r="QKJ11" s="876"/>
      <c r="QKK11" s="875"/>
      <c r="QKL11" s="876"/>
      <c r="QKM11" s="876"/>
      <c r="QKN11" s="876"/>
      <c r="QKO11" s="876"/>
      <c r="QKP11" s="876"/>
      <c r="QKQ11" s="876"/>
      <c r="QKR11" s="875"/>
      <c r="QKS11" s="876"/>
      <c r="QKT11" s="876"/>
      <c r="QKU11" s="876"/>
      <c r="QKV11" s="876"/>
      <c r="QKW11" s="876"/>
      <c r="QKX11" s="876"/>
      <c r="QKY11" s="875"/>
      <c r="QKZ11" s="876"/>
      <c r="QLA11" s="876"/>
      <c r="QLB11" s="876"/>
      <c r="QLC11" s="876"/>
      <c r="QLD11" s="876"/>
      <c r="QLE11" s="876"/>
      <c r="QLF11" s="875"/>
      <c r="QLG11" s="876"/>
      <c r="QLH11" s="876"/>
      <c r="QLI11" s="876"/>
      <c r="QLJ11" s="876"/>
      <c r="QLK11" s="876"/>
      <c r="QLL11" s="876"/>
      <c r="QLM11" s="875"/>
      <c r="QLN11" s="876"/>
      <c r="QLO11" s="876"/>
      <c r="QLP11" s="876"/>
      <c r="QLQ11" s="876"/>
      <c r="QLR11" s="876"/>
      <c r="QLS11" s="876"/>
      <c r="QLT11" s="875"/>
      <c r="QLU11" s="876"/>
      <c r="QLV11" s="876"/>
      <c r="QLW11" s="876"/>
      <c r="QLX11" s="876"/>
      <c r="QLY11" s="876"/>
      <c r="QLZ11" s="876"/>
      <c r="QMA11" s="875"/>
      <c r="QMB11" s="876"/>
      <c r="QMC11" s="876"/>
      <c r="QMD11" s="876"/>
      <c r="QME11" s="876"/>
      <c r="QMF11" s="876"/>
      <c r="QMG11" s="876"/>
      <c r="QMH11" s="875"/>
      <c r="QMI11" s="876"/>
      <c r="QMJ11" s="876"/>
      <c r="QMK11" s="876"/>
      <c r="QML11" s="876"/>
      <c r="QMM11" s="876"/>
      <c r="QMN11" s="876"/>
      <c r="QMO11" s="875"/>
      <c r="QMP11" s="876"/>
      <c r="QMQ11" s="876"/>
      <c r="QMR11" s="876"/>
      <c r="QMS11" s="876"/>
      <c r="QMT11" s="876"/>
      <c r="QMU11" s="876"/>
      <c r="QMV11" s="875"/>
      <c r="QMW11" s="876"/>
      <c r="QMX11" s="876"/>
      <c r="QMY11" s="876"/>
      <c r="QMZ11" s="876"/>
      <c r="QNA11" s="876"/>
      <c r="QNB11" s="876"/>
      <c r="QNC11" s="875"/>
      <c r="QND11" s="876"/>
      <c r="QNE11" s="876"/>
      <c r="QNF11" s="876"/>
      <c r="QNG11" s="876"/>
      <c r="QNH11" s="876"/>
      <c r="QNI11" s="876"/>
      <c r="QNJ11" s="875"/>
      <c r="QNK11" s="876"/>
      <c r="QNL11" s="876"/>
      <c r="QNM11" s="876"/>
      <c r="QNN11" s="876"/>
      <c r="QNO11" s="876"/>
      <c r="QNP11" s="876"/>
      <c r="QNQ11" s="875"/>
      <c r="QNR11" s="876"/>
      <c r="QNS11" s="876"/>
      <c r="QNT11" s="876"/>
      <c r="QNU11" s="876"/>
      <c r="QNV11" s="876"/>
      <c r="QNW11" s="876"/>
      <c r="QNX11" s="875"/>
      <c r="QNY11" s="876"/>
      <c r="QNZ11" s="876"/>
      <c r="QOA11" s="876"/>
      <c r="QOB11" s="876"/>
      <c r="QOC11" s="876"/>
      <c r="QOD11" s="876"/>
      <c r="QOE11" s="875"/>
      <c r="QOF11" s="876"/>
      <c r="QOG11" s="876"/>
      <c r="QOH11" s="876"/>
      <c r="QOI11" s="876"/>
      <c r="QOJ11" s="876"/>
      <c r="QOK11" s="876"/>
      <c r="QOL11" s="875"/>
      <c r="QOM11" s="876"/>
      <c r="QON11" s="876"/>
      <c r="QOO11" s="876"/>
      <c r="QOP11" s="876"/>
      <c r="QOQ11" s="876"/>
      <c r="QOR11" s="876"/>
      <c r="QOS11" s="875"/>
      <c r="QOT11" s="876"/>
      <c r="QOU11" s="876"/>
      <c r="QOV11" s="876"/>
      <c r="QOW11" s="876"/>
      <c r="QOX11" s="876"/>
      <c r="QOY11" s="876"/>
      <c r="QOZ11" s="875"/>
      <c r="QPA11" s="876"/>
      <c r="QPB11" s="876"/>
      <c r="QPC11" s="876"/>
      <c r="QPD11" s="876"/>
      <c r="QPE11" s="876"/>
      <c r="QPF11" s="876"/>
      <c r="QPG11" s="875"/>
      <c r="QPH11" s="876"/>
      <c r="QPI11" s="876"/>
      <c r="QPJ11" s="876"/>
      <c r="QPK11" s="876"/>
      <c r="QPL11" s="876"/>
      <c r="QPM11" s="876"/>
      <c r="QPN11" s="875"/>
      <c r="QPO11" s="876"/>
      <c r="QPP11" s="876"/>
      <c r="QPQ11" s="876"/>
      <c r="QPR11" s="876"/>
      <c r="QPS11" s="876"/>
      <c r="QPT11" s="876"/>
      <c r="QPU11" s="875"/>
      <c r="QPV11" s="876"/>
      <c r="QPW11" s="876"/>
      <c r="QPX11" s="876"/>
      <c r="QPY11" s="876"/>
      <c r="QPZ11" s="876"/>
      <c r="QQA11" s="876"/>
      <c r="QQB11" s="875"/>
      <c r="QQC11" s="876"/>
      <c r="QQD11" s="876"/>
      <c r="QQE11" s="876"/>
      <c r="QQF11" s="876"/>
      <c r="QQG11" s="876"/>
      <c r="QQH11" s="876"/>
      <c r="QQI11" s="875"/>
      <c r="QQJ11" s="876"/>
      <c r="QQK11" s="876"/>
      <c r="QQL11" s="876"/>
      <c r="QQM11" s="876"/>
      <c r="QQN11" s="876"/>
      <c r="QQO11" s="876"/>
      <c r="QQP11" s="875"/>
      <c r="QQQ11" s="876"/>
      <c r="QQR11" s="876"/>
      <c r="QQS11" s="876"/>
      <c r="QQT11" s="876"/>
      <c r="QQU11" s="876"/>
      <c r="QQV11" s="876"/>
      <c r="QQW11" s="875"/>
      <c r="QQX11" s="876"/>
      <c r="QQY11" s="876"/>
      <c r="QQZ11" s="876"/>
      <c r="QRA11" s="876"/>
      <c r="QRB11" s="876"/>
      <c r="QRC11" s="876"/>
      <c r="QRD11" s="875"/>
      <c r="QRE11" s="876"/>
      <c r="QRF11" s="876"/>
      <c r="QRG11" s="876"/>
      <c r="QRH11" s="876"/>
      <c r="QRI11" s="876"/>
      <c r="QRJ11" s="876"/>
      <c r="QRK11" s="875"/>
      <c r="QRL11" s="876"/>
      <c r="QRM11" s="876"/>
      <c r="QRN11" s="876"/>
      <c r="QRO11" s="876"/>
      <c r="QRP11" s="876"/>
      <c r="QRQ11" s="876"/>
      <c r="QRR11" s="875"/>
      <c r="QRS11" s="876"/>
      <c r="QRT11" s="876"/>
      <c r="QRU11" s="876"/>
      <c r="QRV11" s="876"/>
      <c r="QRW11" s="876"/>
      <c r="QRX11" s="876"/>
      <c r="QRY11" s="875"/>
      <c r="QRZ11" s="876"/>
      <c r="QSA11" s="876"/>
      <c r="QSB11" s="876"/>
      <c r="QSC11" s="876"/>
      <c r="QSD11" s="876"/>
      <c r="QSE11" s="876"/>
      <c r="QSF11" s="875"/>
      <c r="QSG11" s="876"/>
      <c r="QSH11" s="876"/>
      <c r="QSI11" s="876"/>
      <c r="QSJ11" s="876"/>
      <c r="QSK11" s="876"/>
      <c r="QSL11" s="876"/>
      <c r="QSM11" s="875"/>
      <c r="QSN11" s="876"/>
      <c r="QSO11" s="876"/>
      <c r="QSP11" s="876"/>
      <c r="QSQ11" s="876"/>
      <c r="QSR11" s="876"/>
      <c r="QSS11" s="876"/>
      <c r="QST11" s="875"/>
      <c r="QSU11" s="876"/>
      <c r="QSV11" s="876"/>
      <c r="QSW11" s="876"/>
      <c r="QSX11" s="876"/>
      <c r="QSY11" s="876"/>
      <c r="QSZ11" s="876"/>
      <c r="QTA11" s="875"/>
      <c r="QTB11" s="876"/>
      <c r="QTC11" s="876"/>
      <c r="QTD11" s="876"/>
      <c r="QTE11" s="876"/>
      <c r="QTF11" s="876"/>
      <c r="QTG11" s="876"/>
      <c r="QTH11" s="875"/>
      <c r="QTI11" s="876"/>
      <c r="QTJ11" s="876"/>
      <c r="QTK11" s="876"/>
      <c r="QTL11" s="876"/>
      <c r="QTM11" s="876"/>
      <c r="QTN11" s="876"/>
      <c r="QTO11" s="875"/>
      <c r="QTP11" s="876"/>
      <c r="QTQ11" s="876"/>
      <c r="QTR11" s="876"/>
      <c r="QTS11" s="876"/>
      <c r="QTT11" s="876"/>
      <c r="QTU11" s="876"/>
      <c r="QTV11" s="875"/>
      <c r="QTW11" s="876"/>
      <c r="QTX11" s="876"/>
      <c r="QTY11" s="876"/>
      <c r="QTZ11" s="876"/>
      <c r="QUA11" s="876"/>
      <c r="QUB11" s="876"/>
      <c r="QUC11" s="875"/>
      <c r="QUD11" s="876"/>
      <c r="QUE11" s="876"/>
      <c r="QUF11" s="876"/>
      <c r="QUG11" s="876"/>
      <c r="QUH11" s="876"/>
      <c r="QUI11" s="876"/>
      <c r="QUJ11" s="875"/>
      <c r="QUK11" s="876"/>
      <c r="QUL11" s="876"/>
      <c r="QUM11" s="876"/>
      <c r="QUN11" s="876"/>
      <c r="QUO11" s="876"/>
      <c r="QUP11" s="876"/>
      <c r="QUQ11" s="875"/>
      <c r="QUR11" s="876"/>
      <c r="QUS11" s="876"/>
      <c r="QUT11" s="876"/>
      <c r="QUU11" s="876"/>
      <c r="QUV11" s="876"/>
      <c r="QUW11" s="876"/>
      <c r="QUX11" s="875"/>
      <c r="QUY11" s="876"/>
      <c r="QUZ11" s="876"/>
      <c r="QVA11" s="876"/>
      <c r="QVB11" s="876"/>
      <c r="QVC11" s="876"/>
      <c r="QVD11" s="876"/>
      <c r="QVE11" s="875"/>
      <c r="QVF11" s="876"/>
      <c r="QVG11" s="876"/>
      <c r="QVH11" s="876"/>
      <c r="QVI11" s="876"/>
      <c r="QVJ11" s="876"/>
      <c r="QVK11" s="876"/>
      <c r="QVL11" s="875"/>
      <c r="QVM11" s="876"/>
      <c r="QVN11" s="876"/>
      <c r="QVO11" s="876"/>
      <c r="QVP11" s="876"/>
      <c r="QVQ11" s="876"/>
      <c r="QVR11" s="876"/>
      <c r="QVS11" s="875"/>
      <c r="QVT11" s="876"/>
      <c r="QVU11" s="876"/>
      <c r="QVV11" s="876"/>
      <c r="QVW11" s="876"/>
      <c r="QVX11" s="876"/>
      <c r="QVY11" s="876"/>
      <c r="QVZ11" s="875"/>
      <c r="QWA11" s="876"/>
      <c r="QWB11" s="876"/>
      <c r="QWC11" s="876"/>
      <c r="QWD11" s="876"/>
      <c r="QWE11" s="876"/>
      <c r="QWF11" s="876"/>
      <c r="QWG11" s="875"/>
      <c r="QWH11" s="876"/>
      <c r="QWI11" s="876"/>
      <c r="QWJ11" s="876"/>
      <c r="QWK11" s="876"/>
      <c r="QWL11" s="876"/>
      <c r="QWM11" s="876"/>
      <c r="QWN11" s="875"/>
      <c r="QWO11" s="876"/>
      <c r="QWP11" s="876"/>
      <c r="QWQ11" s="876"/>
      <c r="QWR11" s="876"/>
      <c r="QWS11" s="876"/>
      <c r="QWT11" s="876"/>
      <c r="QWU11" s="875"/>
      <c r="QWV11" s="876"/>
      <c r="QWW11" s="876"/>
      <c r="QWX11" s="876"/>
      <c r="QWY11" s="876"/>
      <c r="QWZ11" s="876"/>
      <c r="QXA11" s="876"/>
      <c r="QXB11" s="875"/>
      <c r="QXC11" s="876"/>
      <c r="QXD11" s="876"/>
      <c r="QXE11" s="876"/>
      <c r="QXF11" s="876"/>
      <c r="QXG11" s="876"/>
      <c r="QXH11" s="876"/>
      <c r="QXI11" s="875"/>
      <c r="QXJ11" s="876"/>
      <c r="QXK11" s="876"/>
      <c r="QXL11" s="876"/>
      <c r="QXM11" s="876"/>
      <c r="QXN11" s="876"/>
      <c r="QXO11" s="876"/>
      <c r="QXP11" s="875"/>
      <c r="QXQ11" s="876"/>
      <c r="QXR11" s="876"/>
      <c r="QXS11" s="876"/>
      <c r="QXT11" s="876"/>
      <c r="QXU11" s="876"/>
      <c r="QXV11" s="876"/>
      <c r="QXW11" s="875"/>
      <c r="QXX11" s="876"/>
      <c r="QXY11" s="876"/>
      <c r="QXZ11" s="876"/>
      <c r="QYA11" s="876"/>
      <c r="QYB11" s="876"/>
      <c r="QYC11" s="876"/>
      <c r="QYD11" s="875"/>
      <c r="QYE11" s="876"/>
      <c r="QYF11" s="876"/>
      <c r="QYG11" s="876"/>
      <c r="QYH11" s="876"/>
      <c r="QYI11" s="876"/>
      <c r="QYJ11" s="876"/>
      <c r="QYK11" s="875"/>
      <c r="QYL11" s="876"/>
      <c r="QYM11" s="876"/>
      <c r="QYN11" s="876"/>
      <c r="QYO11" s="876"/>
      <c r="QYP11" s="876"/>
      <c r="QYQ11" s="876"/>
      <c r="QYR11" s="875"/>
      <c r="QYS11" s="876"/>
      <c r="QYT11" s="876"/>
      <c r="QYU11" s="876"/>
      <c r="QYV11" s="876"/>
      <c r="QYW11" s="876"/>
      <c r="QYX11" s="876"/>
      <c r="QYY11" s="875"/>
      <c r="QYZ11" s="876"/>
      <c r="QZA11" s="876"/>
      <c r="QZB11" s="876"/>
      <c r="QZC11" s="876"/>
      <c r="QZD11" s="876"/>
      <c r="QZE11" s="876"/>
      <c r="QZF11" s="875"/>
      <c r="QZG11" s="876"/>
      <c r="QZH11" s="876"/>
      <c r="QZI11" s="876"/>
      <c r="QZJ11" s="876"/>
      <c r="QZK11" s="876"/>
      <c r="QZL11" s="876"/>
      <c r="QZM11" s="875"/>
      <c r="QZN11" s="876"/>
      <c r="QZO11" s="876"/>
      <c r="QZP11" s="876"/>
      <c r="QZQ11" s="876"/>
      <c r="QZR11" s="876"/>
      <c r="QZS11" s="876"/>
      <c r="QZT11" s="875"/>
      <c r="QZU11" s="876"/>
      <c r="QZV11" s="876"/>
      <c r="QZW11" s="876"/>
      <c r="QZX11" s="876"/>
      <c r="QZY11" s="876"/>
      <c r="QZZ11" s="876"/>
      <c r="RAA11" s="875"/>
      <c r="RAB11" s="876"/>
      <c r="RAC11" s="876"/>
      <c r="RAD11" s="876"/>
      <c r="RAE11" s="876"/>
      <c r="RAF11" s="876"/>
      <c r="RAG11" s="876"/>
      <c r="RAH11" s="875"/>
      <c r="RAI11" s="876"/>
      <c r="RAJ11" s="876"/>
      <c r="RAK11" s="876"/>
      <c r="RAL11" s="876"/>
      <c r="RAM11" s="876"/>
      <c r="RAN11" s="876"/>
      <c r="RAO11" s="875"/>
      <c r="RAP11" s="876"/>
      <c r="RAQ11" s="876"/>
      <c r="RAR11" s="876"/>
      <c r="RAS11" s="876"/>
      <c r="RAT11" s="876"/>
      <c r="RAU11" s="876"/>
      <c r="RAV11" s="875"/>
      <c r="RAW11" s="876"/>
      <c r="RAX11" s="876"/>
      <c r="RAY11" s="876"/>
      <c r="RAZ11" s="876"/>
      <c r="RBA11" s="876"/>
      <c r="RBB11" s="876"/>
      <c r="RBC11" s="875"/>
      <c r="RBD11" s="876"/>
      <c r="RBE11" s="876"/>
      <c r="RBF11" s="876"/>
      <c r="RBG11" s="876"/>
      <c r="RBH11" s="876"/>
      <c r="RBI11" s="876"/>
      <c r="RBJ11" s="875"/>
      <c r="RBK11" s="876"/>
      <c r="RBL11" s="876"/>
      <c r="RBM11" s="876"/>
      <c r="RBN11" s="876"/>
      <c r="RBO11" s="876"/>
      <c r="RBP11" s="876"/>
      <c r="RBQ11" s="875"/>
      <c r="RBR11" s="876"/>
      <c r="RBS11" s="876"/>
      <c r="RBT11" s="876"/>
      <c r="RBU11" s="876"/>
      <c r="RBV11" s="876"/>
      <c r="RBW11" s="876"/>
      <c r="RBX11" s="875"/>
      <c r="RBY11" s="876"/>
      <c r="RBZ11" s="876"/>
      <c r="RCA11" s="876"/>
      <c r="RCB11" s="876"/>
      <c r="RCC11" s="876"/>
      <c r="RCD11" s="876"/>
      <c r="RCE11" s="875"/>
      <c r="RCF11" s="876"/>
      <c r="RCG11" s="876"/>
      <c r="RCH11" s="876"/>
      <c r="RCI11" s="876"/>
      <c r="RCJ11" s="876"/>
      <c r="RCK11" s="876"/>
      <c r="RCL11" s="875"/>
      <c r="RCM11" s="876"/>
      <c r="RCN11" s="876"/>
      <c r="RCO11" s="876"/>
      <c r="RCP11" s="876"/>
      <c r="RCQ11" s="876"/>
      <c r="RCR11" s="876"/>
      <c r="RCS11" s="875"/>
      <c r="RCT11" s="876"/>
      <c r="RCU11" s="876"/>
      <c r="RCV11" s="876"/>
      <c r="RCW11" s="876"/>
      <c r="RCX11" s="876"/>
      <c r="RCY11" s="876"/>
      <c r="RCZ11" s="875"/>
      <c r="RDA11" s="876"/>
      <c r="RDB11" s="876"/>
      <c r="RDC11" s="876"/>
      <c r="RDD11" s="876"/>
      <c r="RDE11" s="876"/>
      <c r="RDF11" s="876"/>
      <c r="RDG11" s="875"/>
      <c r="RDH11" s="876"/>
      <c r="RDI11" s="876"/>
      <c r="RDJ11" s="876"/>
      <c r="RDK11" s="876"/>
      <c r="RDL11" s="876"/>
      <c r="RDM11" s="876"/>
      <c r="RDN11" s="875"/>
      <c r="RDO11" s="876"/>
      <c r="RDP11" s="876"/>
      <c r="RDQ11" s="876"/>
      <c r="RDR11" s="876"/>
      <c r="RDS11" s="876"/>
      <c r="RDT11" s="876"/>
      <c r="RDU11" s="875"/>
      <c r="RDV11" s="876"/>
      <c r="RDW11" s="876"/>
      <c r="RDX11" s="876"/>
      <c r="RDY11" s="876"/>
      <c r="RDZ11" s="876"/>
      <c r="REA11" s="876"/>
      <c r="REB11" s="875"/>
      <c r="REC11" s="876"/>
      <c r="RED11" s="876"/>
      <c r="REE11" s="876"/>
      <c r="REF11" s="876"/>
      <c r="REG11" s="876"/>
      <c r="REH11" s="876"/>
      <c r="REI11" s="875"/>
      <c r="REJ11" s="876"/>
      <c r="REK11" s="876"/>
      <c r="REL11" s="876"/>
      <c r="REM11" s="876"/>
      <c r="REN11" s="876"/>
      <c r="REO11" s="876"/>
      <c r="REP11" s="875"/>
      <c r="REQ11" s="876"/>
      <c r="RER11" s="876"/>
      <c r="RES11" s="876"/>
      <c r="RET11" s="876"/>
      <c r="REU11" s="876"/>
      <c r="REV11" s="876"/>
      <c r="REW11" s="875"/>
      <c r="REX11" s="876"/>
      <c r="REY11" s="876"/>
      <c r="REZ11" s="876"/>
      <c r="RFA11" s="876"/>
      <c r="RFB11" s="876"/>
      <c r="RFC11" s="876"/>
      <c r="RFD11" s="875"/>
      <c r="RFE11" s="876"/>
      <c r="RFF11" s="876"/>
      <c r="RFG11" s="876"/>
      <c r="RFH11" s="876"/>
      <c r="RFI11" s="876"/>
      <c r="RFJ11" s="876"/>
      <c r="RFK11" s="875"/>
      <c r="RFL11" s="876"/>
      <c r="RFM11" s="876"/>
      <c r="RFN11" s="876"/>
      <c r="RFO11" s="876"/>
      <c r="RFP11" s="876"/>
      <c r="RFQ11" s="876"/>
      <c r="RFR11" s="875"/>
      <c r="RFS11" s="876"/>
      <c r="RFT11" s="876"/>
      <c r="RFU11" s="876"/>
      <c r="RFV11" s="876"/>
      <c r="RFW11" s="876"/>
      <c r="RFX11" s="876"/>
      <c r="RFY11" s="875"/>
      <c r="RFZ11" s="876"/>
      <c r="RGA11" s="876"/>
      <c r="RGB11" s="876"/>
      <c r="RGC11" s="876"/>
      <c r="RGD11" s="876"/>
      <c r="RGE11" s="876"/>
      <c r="RGF11" s="875"/>
      <c r="RGG11" s="876"/>
      <c r="RGH11" s="876"/>
      <c r="RGI11" s="876"/>
      <c r="RGJ11" s="876"/>
      <c r="RGK11" s="876"/>
      <c r="RGL11" s="876"/>
      <c r="RGM11" s="875"/>
      <c r="RGN11" s="876"/>
      <c r="RGO11" s="876"/>
      <c r="RGP11" s="876"/>
      <c r="RGQ11" s="876"/>
      <c r="RGR11" s="876"/>
      <c r="RGS11" s="876"/>
      <c r="RGT11" s="875"/>
      <c r="RGU11" s="876"/>
      <c r="RGV11" s="876"/>
      <c r="RGW11" s="876"/>
      <c r="RGX11" s="876"/>
      <c r="RGY11" s="876"/>
      <c r="RGZ11" s="876"/>
      <c r="RHA11" s="875"/>
      <c r="RHB11" s="876"/>
      <c r="RHC11" s="876"/>
      <c r="RHD11" s="876"/>
      <c r="RHE11" s="876"/>
      <c r="RHF11" s="876"/>
      <c r="RHG11" s="876"/>
      <c r="RHH11" s="875"/>
      <c r="RHI11" s="876"/>
      <c r="RHJ11" s="876"/>
      <c r="RHK11" s="876"/>
      <c r="RHL11" s="876"/>
      <c r="RHM11" s="876"/>
      <c r="RHN11" s="876"/>
      <c r="RHO11" s="875"/>
      <c r="RHP11" s="876"/>
      <c r="RHQ11" s="876"/>
      <c r="RHR11" s="876"/>
      <c r="RHS11" s="876"/>
      <c r="RHT11" s="876"/>
      <c r="RHU11" s="876"/>
      <c r="RHV11" s="875"/>
      <c r="RHW11" s="876"/>
      <c r="RHX11" s="876"/>
      <c r="RHY11" s="876"/>
      <c r="RHZ11" s="876"/>
      <c r="RIA11" s="876"/>
      <c r="RIB11" s="876"/>
      <c r="RIC11" s="875"/>
      <c r="RID11" s="876"/>
      <c r="RIE11" s="876"/>
      <c r="RIF11" s="876"/>
      <c r="RIG11" s="876"/>
      <c r="RIH11" s="876"/>
      <c r="RII11" s="876"/>
      <c r="RIJ11" s="875"/>
      <c r="RIK11" s="876"/>
      <c r="RIL11" s="876"/>
      <c r="RIM11" s="876"/>
      <c r="RIN11" s="876"/>
      <c r="RIO11" s="876"/>
      <c r="RIP11" s="876"/>
      <c r="RIQ11" s="875"/>
      <c r="RIR11" s="876"/>
      <c r="RIS11" s="876"/>
      <c r="RIT11" s="876"/>
      <c r="RIU11" s="876"/>
      <c r="RIV11" s="876"/>
      <c r="RIW11" s="876"/>
      <c r="RIX11" s="875"/>
      <c r="RIY11" s="876"/>
      <c r="RIZ11" s="876"/>
      <c r="RJA11" s="876"/>
      <c r="RJB11" s="876"/>
      <c r="RJC11" s="876"/>
      <c r="RJD11" s="876"/>
      <c r="RJE11" s="875"/>
      <c r="RJF11" s="876"/>
      <c r="RJG11" s="876"/>
      <c r="RJH11" s="876"/>
      <c r="RJI11" s="876"/>
      <c r="RJJ11" s="876"/>
      <c r="RJK11" s="876"/>
      <c r="RJL11" s="875"/>
      <c r="RJM11" s="876"/>
      <c r="RJN11" s="876"/>
      <c r="RJO11" s="876"/>
      <c r="RJP11" s="876"/>
      <c r="RJQ11" s="876"/>
      <c r="RJR11" s="876"/>
      <c r="RJS11" s="875"/>
      <c r="RJT11" s="876"/>
      <c r="RJU11" s="876"/>
      <c r="RJV11" s="876"/>
      <c r="RJW11" s="876"/>
      <c r="RJX11" s="876"/>
      <c r="RJY11" s="876"/>
      <c r="RJZ11" s="875"/>
      <c r="RKA11" s="876"/>
      <c r="RKB11" s="876"/>
      <c r="RKC11" s="876"/>
      <c r="RKD11" s="876"/>
      <c r="RKE11" s="876"/>
      <c r="RKF11" s="876"/>
      <c r="RKG11" s="875"/>
      <c r="RKH11" s="876"/>
      <c r="RKI11" s="876"/>
      <c r="RKJ11" s="876"/>
      <c r="RKK11" s="876"/>
      <c r="RKL11" s="876"/>
      <c r="RKM11" s="876"/>
      <c r="RKN11" s="875"/>
      <c r="RKO11" s="876"/>
      <c r="RKP11" s="876"/>
      <c r="RKQ11" s="876"/>
      <c r="RKR11" s="876"/>
      <c r="RKS11" s="876"/>
      <c r="RKT11" s="876"/>
      <c r="RKU11" s="875"/>
      <c r="RKV11" s="876"/>
      <c r="RKW11" s="876"/>
      <c r="RKX11" s="876"/>
      <c r="RKY11" s="876"/>
      <c r="RKZ11" s="876"/>
      <c r="RLA11" s="876"/>
      <c r="RLB11" s="875"/>
      <c r="RLC11" s="876"/>
      <c r="RLD11" s="876"/>
      <c r="RLE11" s="876"/>
      <c r="RLF11" s="876"/>
      <c r="RLG11" s="876"/>
      <c r="RLH11" s="876"/>
      <c r="RLI11" s="875"/>
      <c r="RLJ11" s="876"/>
      <c r="RLK11" s="876"/>
      <c r="RLL11" s="876"/>
      <c r="RLM11" s="876"/>
      <c r="RLN11" s="876"/>
      <c r="RLO11" s="876"/>
      <c r="RLP11" s="875"/>
      <c r="RLQ11" s="876"/>
      <c r="RLR11" s="876"/>
      <c r="RLS11" s="876"/>
      <c r="RLT11" s="876"/>
      <c r="RLU11" s="876"/>
      <c r="RLV11" s="876"/>
      <c r="RLW11" s="875"/>
      <c r="RLX11" s="876"/>
      <c r="RLY11" s="876"/>
      <c r="RLZ11" s="876"/>
      <c r="RMA11" s="876"/>
      <c r="RMB11" s="876"/>
      <c r="RMC11" s="876"/>
      <c r="RMD11" s="875"/>
      <c r="RME11" s="876"/>
      <c r="RMF11" s="876"/>
      <c r="RMG11" s="876"/>
      <c r="RMH11" s="876"/>
      <c r="RMI11" s="876"/>
      <c r="RMJ11" s="876"/>
      <c r="RMK11" s="875"/>
      <c r="RML11" s="876"/>
      <c r="RMM11" s="876"/>
      <c r="RMN11" s="876"/>
      <c r="RMO11" s="876"/>
      <c r="RMP11" s="876"/>
      <c r="RMQ11" s="876"/>
      <c r="RMR11" s="875"/>
      <c r="RMS11" s="876"/>
      <c r="RMT11" s="876"/>
      <c r="RMU11" s="876"/>
      <c r="RMV11" s="876"/>
      <c r="RMW11" s="876"/>
      <c r="RMX11" s="876"/>
      <c r="RMY11" s="875"/>
      <c r="RMZ11" s="876"/>
      <c r="RNA11" s="876"/>
      <c r="RNB11" s="876"/>
      <c r="RNC11" s="876"/>
      <c r="RND11" s="876"/>
      <c r="RNE11" s="876"/>
      <c r="RNF11" s="875"/>
      <c r="RNG11" s="876"/>
      <c r="RNH11" s="876"/>
      <c r="RNI11" s="876"/>
      <c r="RNJ11" s="876"/>
      <c r="RNK11" s="876"/>
      <c r="RNL11" s="876"/>
      <c r="RNM11" s="875"/>
      <c r="RNN11" s="876"/>
      <c r="RNO11" s="876"/>
      <c r="RNP11" s="876"/>
      <c r="RNQ11" s="876"/>
      <c r="RNR11" s="876"/>
      <c r="RNS11" s="876"/>
      <c r="RNT11" s="875"/>
      <c r="RNU11" s="876"/>
      <c r="RNV11" s="876"/>
      <c r="RNW11" s="876"/>
      <c r="RNX11" s="876"/>
      <c r="RNY11" s="876"/>
      <c r="RNZ11" s="876"/>
      <c r="ROA11" s="875"/>
      <c r="ROB11" s="876"/>
      <c r="ROC11" s="876"/>
      <c r="ROD11" s="876"/>
      <c r="ROE11" s="876"/>
      <c r="ROF11" s="876"/>
      <c r="ROG11" s="876"/>
      <c r="ROH11" s="875"/>
      <c r="ROI11" s="876"/>
      <c r="ROJ11" s="876"/>
      <c r="ROK11" s="876"/>
      <c r="ROL11" s="876"/>
      <c r="ROM11" s="876"/>
      <c r="RON11" s="876"/>
      <c r="ROO11" s="875"/>
      <c r="ROP11" s="876"/>
      <c r="ROQ11" s="876"/>
      <c r="ROR11" s="876"/>
      <c r="ROS11" s="876"/>
      <c r="ROT11" s="876"/>
      <c r="ROU11" s="876"/>
      <c r="ROV11" s="875"/>
      <c r="ROW11" s="876"/>
      <c r="ROX11" s="876"/>
      <c r="ROY11" s="876"/>
      <c r="ROZ11" s="876"/>
      <c r="RPA11" s="876"/>
      <c r="RPB11" s="876"/>
      <c r="RPC11" s="875"/>
      <c r="RPD11" s="876"/>
      <c r="RPE11" s="876"/>
      <c r="RPF11" s="876"/>
      <c r="RPG11" s="876"/>
      <c r="RPH11" s="876"/>
      <c r="RPI11" s="876"/>
      <c r="RPJ11" s="875"/>
      <c r="RPK11" s="876"/>
      <c r="RPL11" s="876"/>
      <c r="RPM11" s="876"/>
      <c r="RPN11" s="876"/>
      <c r="RPO11" s="876"/>
      <c r="RPP11" s="876"/>
      <c r="RPQ11" s="875"/>
      <c r="RPR11" s="876"/>
      <c r="RPS11" s="876"/>
      <c r="RPT11" s="876"/>
      <c r="RPU11" s="876"/>
      <c r="RPV11" s="876"/>
      <c r="RPW11" s="876"/>
      <c r="RPX11" s="875"/>
      <c r="RPY11" s="876"/>
      <c r="RPZ11" s="876"/>
      <c r="RQA11" s="876"/>
      <c r="RQB11" s="876"/>
      <c r="RQC11" s="876"/>
      <c r="RQD11" s="876"/>
      <c r="RQE11" s="875"/>
      <c r="RQF11" s="876"/>
      <c r="RQG11" s="876"/>
      <c r="RQH11" s="876"/>
      <c r="RQI11" s="876"/>
      <c r="RQJ11" s="876"/>
      <c r="RQK11" s="876"/>
      <c r="RQL11" s="875"/>
      <c r="RQM11" s="876"/>
      <c r="RQN11" s="876"/>
      <c r="RQO11" s="876"/>
      <c r="RQP11" s="876"/>
      <c r="RQQ11" s="876"/>
      <c r="RQR11" s="876"/>
      <c r="RQS11" s="875"/>
      <c r="RQT11" s="876"/>
      <c r="RQU11" s="876"/>
      <c r="RQV11" s="876"/>
      <c r="RQW11" s="876"/>
      <c r="RQX11" s="876"/>
      <c r="RQY11" s="876"/>
      <c r="RQZ11" s="875"/>
      <c r="RRA11" s="876"/>
      <c r="RRB11" s="876"/>
      <c r="RRC11" s="876"/>
      <c r="RRD11" s="876"/>
      <c r="RRE11" s="876"/>
      <c r="RRF11" s="876"/>
      <c r="RRG11" s="875"/>
      <c r="RRH11" s="876"/>
      <c r="RRI11" s="876"/>
      <c r="RRJ11" s="876"/>
      <c r="RRK11" s="876"/>
      <c r="RRL11" s="876"/>
      <c r="RRM11" s="876"/>
      <c r="RRN11" s="875"/>
      <c r="RRO11" s="876"/>
      <c r="RRP11" s="876"/>
      <c r="RRQ11" s="876"/>
      <c r="RRR11" s="876"/>
      <c r="RRS11" s="876"/>
      <c r="RRT11" s="876"/>
      <c r="RRU11" s="875"/>
      <c r="RRV11" s="876"/>
      <c r="RRW11" s="876"/>
      <c r="RRX11" s="876"/>
      <c r="RRY11" s="876"/>
      <c r="RRZ11" s="876"/>
      <c r="RSA11" s="876"/>
      <c r="RSB11" s="875"/>
      <c r="RSC11" s="876"/>
      <c r="RSD11" s="876"/>
      <c r="RSE11" s="876"/>
      <c r="RSF11" s="876"/>
      <c r="RSG11" s="876"/>
      <c r="RSH11" s="876"/>
      <c r="RSI11" s="875"/>
      <c r="RSJ11" s="876"/>
      <c r="RSK11" s="876"/>
      <c r="RSL11" s="876"/>
      <c r="RSM11" s="876"/>
      <c r="RSN11" s="876"/>
      <c r="RSO11" s="876"/>
      <c r="RSP11" s="875"/>
      <c r="RSQ11" s="876"/>
      <c r="RSR11" s="876"/>
      <c r="RSS11" s="876"/>
      <c r="RST11" s="876"/>
      <c r="RSU11" s="876"/>
      <c r="RSV11" s="876"/>
      <c r="RSW11" s="875"/>
      <c r="RSX11" s="876"/>
      <c r="RSY11" s="876"/>
      <c r="RSZ11" s="876"/>
      <c r="RTA11" s="876"/>
      <c r="RTB11" s="876"/>
      <c r="RTC11" s="876"/>
      <c r="RTD11" s="875"/>
      <c r="RTE11" s="876"/>
      <c r="RTF11" s="876"/>
      <c r="RTG11" s="876"/>
      <c r="RTH11" s="876"/>
      <c r="RTI11" s="876"/>
      <c r="RTJ11" s="876"/>
      <c r="RTK11" s="875"/>
      <c r="RTL11" s="876"/>
      <c r="RTM11" s="876"/>
      <c r="RTN11" s="876"/>
      <c r="RTO11" s="876"/>
      <c r="RTP11" s="876"/>
      <c r="RTQ11" s="876"/>
      <c r="RTR11" s="875"/>
      <c r="RTS11" s="876"/>
      <c r="RTT11" s="876"/>
      <c r="RTU11" s="876"/>
      <c r="RTV11" s="876"/>
      <c r="RTW11" s="876"/>
      <c r="RTX11" s="876"/>
      <c r="RTY11" s="875"/>
      <c r="RTZ11" s="876"/>
      <c r="RUA11" s="876"/>
      <c r="RUB11" s="876"/>
      <c r="RUC11" s="876"/>
      <c r="RUD11" s="876"/>
      <c r="RUE11" s="876"/>
      <c r="RUF11" s="875"/>
      <c r="RUG11" s="876"/>
      <c r="RUH11" s="876"/>
      <c r="RUI11" s="876"/>
      <c r="RUJ11" s="876"/>
      <c r="RUK11" s="876"/>
      <c r="RUL11" s="876"/>
      <c r="RUM11" s="875"/>
      <c r="RUN11" s="876"/>
      <c r="RUO11" s="876"/>
      <c r="RUP11" s="876"/>
      <c r="RUQ11" s="876"/>
      <c r="RUR11" s="876"/>
      <c r="RUS11" s="876"/>
      <c r="RUT11" s="875"/>
      <c r="RUU11" s="876"/>
      <c r="RUV11" s="876"/>
      <c r="RUW11" s="876"/>
      <c r="RUX11" s="876"/>
      <c r="RUY11" s="876"/>
      <c r="RUZ11" s="876"/>
      <c r="RVA11" s="875"/>
      <c r="RVB11" s="876"/>
      <c r="RVC11" s="876"/>
      <c r="RVD11" s="876"/>
      <c r="RVE11" s="876"/>
      <c r="RVF11" s="876"/>
      <c r="RVG11" s="876"/>
      <c r="RVH11" s="875"/>
      <c r="RVI11" s="876"/>
      <c r="RVJ11" s="876"/>
      <c r="RVK11" s="876"/>
      <c r="RVL11" s="876"/>
      <c r="RVM11" s="876"/>
      <c r="RVN11" s="876"/>
      <c r="RVO11" s="875"/>
      <c r="RVP11" s="876"/>
      <c r="RVQ11" s="876"/>
      <c r="RVR11" s="876"/>
      <c r="RVS11" s="876"/>
      <c r="RVT11" s="876"/>
      <c r="RVU11" s="876"/>
      <c r="RVV11" s="875"/>
      <c r="RVW11" s="876"/>
      <c r="RVX11" s="876"/>
      <c r="RVY11" s="876"/>
      <c r="RVZ11" s="876"/>
      <c r="RWA11" s="876"/>
      <c r="RWB11" s="876"/>
      <c r="RWC11" s="875"/>
      <c r="RWD11" s="876"/>
      <c r="RWE11" s="876"/>
      <c r="RWF11" s="876"/>
      <c r="RWG11" s="876"/>
      <c r="RWH11" s="876"/>
      <c r="RWI11" s="876"/>
      <c r="RWJ11" s="875"/>
      <c r="RWK11" s="876"/>
      <c r="RWL11" s="876"/>
      <c r="RWM11" s="876"/>
      <c r="RWN11" s="876"/>
      <c r="RWO11" s="876"/>
      <c r="RWP11" s="876"/>
      <c r="RWQ11" s="875"/>
      <c r="RWR11" s="876"/>
      <c r="RWS11" s="876"/>
      <c r="RWT11" s="876"/>
      <c r="RWU11" s="876"/>
      <c r="RWV11" s="876"/>
      <c r="RWW11" s="876"/>
      <c r="RWX11" s="875"/>
      <c r="RWY11" s="876"/>
      <c r="RWZ11" s="876"/>
      <c r="RXA11" s="876"/>
      <c r="RXB11" s="876"/>
      <c r="RXC11" s="876"/>
      <c r="RXD11" s="876"/>
      <c r="RXE11" s="875"/>
      <c r="RXF11" s="876"/>
      <c r="RXG11" s="876"/>
      <c r="RXH11" s="876"/>
      <c r="RXI11" s="876"/>
      <c r="RXJ11" s="876"/>
      <c r="RXK11" s="876"/>
      <c r="RXL11" s="875"/>
      <c r="RXM11" s="876"/>
      <c r="RXN11" s="876"/>
      <c r="RXO11" s="876"/>
      <c r="RXP11" s="876"/>
      <c r="RXQ11" s="876"/>
      <c r="RXR11" s="876"/>
      <c r="RXS11" s="875"/>
      <c r="RXT11" s="876"/>
      <c r="RXU11" s="876"/>
      <c r="RXV11" s="876"/>
      <c r="RXW11" s="876"/>
      <c r="RXX11" s="876"/>
      <c r="RXY11" s="876"/>
      <c r="RXZ11" s="875"/>
      <c r="RYA11" s="876"/>
      <c r="RYB11" s="876"/>
      <c r="RYC11" s="876"/>
      <c r="RYD11" s="876"/>
      <c r="RYE11" s="876"/>
      <c r="RYF11" s="876"/>
      <c r="RYG11" s="875"/>
      <c r="RYH11" s="876"/>
      <c r="RYI11" s="876"/>
      <c r="RYJ11" s="876"/>
      <c r="RYK11" s="876"/>
      <c r="RYL11" s="876"/>
      <c r="RYM11" s="876"/>
      <c r="RYN11" s="875"/>
      <c r="RYO11" s="876"/>
      <c r="RYP11" s="876"/>
      <c r="RYQ11" s="876"/>
      <c r="RYR11" s="876"/>
      <c r="RYS11" s="876"/>
      <c r="RYT11" s="876"/>
      <c r="RYU11" s="875"/>
      <c r="RYV11" s="876"/>
      <c r="RYW11" s="876"/>
      <c r="RYX11" s="876"/>
      <c r="RYY11" s="876"/>
      <c r="RYZ11" s="876"/>
      <c r="RZA11" s="876"/>
      <c r="RZB11" s="875"/>
      <c r="RZC11" s="876"/>
      <c r="RZD11" s="876"/>
      <c r="RZE11" s="876"/>
      <c r="RZF11" s="876"/>
      <c r="RZG11" s="876"/>
      <c r="RZH11" s="876"/>
      <c r="RZI11" s="875"/>
      <c r="RZJ11" s="876"/>
      <c r="RZK11" s="876"/>
      <c r="RZL11" s="876"/>
      <c r="RZM11" s="876"/>
      <c r="RZN11" s="876"/>
      <c r="RZO11" s="876"/>
      <c r="RZP11" s="875"/>
      <c r="RZQ11" s="876"/>
      <c r="RZR11" s="876"/>
      <c r="RZS11" s="876"/>
      <c r="RZT11" s="876"/>
      <c r="RZU11" s="876"/>
      <c r="RZV11" s="876"/>
      <c r="RZW11" s="875"/>
      <c r="RZX11" s="876"/>
      <c r="RZY11" s="876"/>
      <c r="RZZ11" s="876"/>
      <c r="SAA11" s="876"/>
      <c r="SAB11" s="876"/>
      <c r="SAC11" s="876"/>
      <c r="SAD11" s="875"/>
      <c r="SAE11" s="876"/>
      <c r="SAF11" s="876"/>
      <c r="SAG11" s="876"/>
      <c r="SAH11" s="876"/>
      <c r="SAI11" s="876"/>
      <c r="SAJ11" s="876"/>
      <c r="SAK11" s="875"/>
      <c r="SAL11" s="876"/>
      <c r="SAM11" s="876"/>
      <c r="SAN11" s="876"/>
      <c r="SAO11" s="876"/>
      <c r="SAP11" s="876"/>
      <c r="SAQ11" s="876"/>
      <c r="SAR11" s="875"/>
      <c r="SAS11" s="876"/>
      <c r="SAT11" s="876"/>
      <c r="SAU11" s="876"/>
      <c r="SAV11" s="876"/>
      <c r="SAW11" s="876"/>
      <c r="SAX11" s="876"/>
      <c r="SAY11" s="875"/>
      <c r="SAZ11" s="876"/>
      <c r="SBA11" s="876"/>
      <c r="SBB11" s="876"/>
      <c r="SBC11" s="876"/>
      <c r="SBD11" s="876"/>
      <c r="SBE11" s="876"/>
      <c r="SBF11" s="875"/>
      <c r="SBG11" s="876"/>
      <c r="SBH11" s="876"/>
      <c r="SBI11" s="876"/>
      <c r="SBJ11" s="876"/>
      <c r="SBK11" s="876"/>
      <c r="SBL11" s="876"/>
      <c r="SBM11" s="875"/>
      <c r="SBN11" s="876"/>
      <c r="SBO11" s="876"/>
      <c r="SBP11" s="876"/>
      <c r="SBQ11" s="876"/>
      <c r="SBR11" s="876"/>
      <c r="SBS11" s="876"/>
      <c r="SBT11" s="875"/>
      <c r="SBU11" s="876"/>
      <c r="SBV11" s="876"/>
      <c r="SBW11" s="876"/>
      <c r="SBX11" s="876"/>
      <c r="SBY11" s="876"/>
      <c r="SBZ11" s="876"/>
      <c r="SCA11" s="875"/>
      <c r="SCB11" s="876"/>
      <c r="SCC11" s="876"/>
      <c r="SCD11" s="876"/>
      <c r="SCE11" s="876"/>
      <c r="SCF11" s="876"/>
      <c r="SCG11" s="876"/>
      <c r="SCH11" s="875"/>
      <c r="SCI11" s="876"/>
      <c r="SCJ11" s="876"/>
      <c r="SCK11" s="876"/>
      <c r="SCL11" s="876"/>
      <c r="SCM11" s="876"/>
      <c r="SCN11" s="876"/>
      <c r="SCO11" s="875"/>
      <c r="SCP11" s="876"/>
      <c r="SCQ11" s="876"/>
      <c r="SCR11" s="876"/>
      <c r="SCS11" s="876"/>
      <c r="SCT11" s="876"/>
      <c r="SCU11" s="876"/>
      <c r="SCV11" s="875"/>
      <c r="SCW11" s="876"/>
      <c r="SCX11" s="876"/>
      <c r="SCY11" s="876"/>
      <c r="SCZ11" s="876"/>
      <c r="SDA11" s="876"/>
      <c r="SDB11" s="876"/>
      <c r="SDC11" s="875"/>
      <c r="SDD11" s="876"/>
      <c r="SDE11" s="876"/>
      <c r="SDF11" s="876"/>
      <c r="SDG11" s="876"/>
      <c r="SDH11" s="876"/>
      <c r="SDI11" s="876"/>
      <c r="SDJ11" s="875"/>
      <c r="SDK11" s="876"/>
      <c r="SDL11" s="876"/>
      <c r="SDM11" s="876"/>
      <c r="SDN11" s="876"/>
      <c r="SDO11" s="876"/>
      <c r="SDP11" s="876"/>
      <c r="SDQ11" s="875"/>
      <c r="SDR11" s="876"/>
      <c r="SDS11" s="876"/>
      <c r="SDT11" s="876"/>
      <c r="SDU11" s="876"/>
      <c r="SDV11" s="876"/>
      <c r="SDW11" s="876"/>
      <c r="SDX11" s="875"/>
      <c r="SDY11" s="876"/>
      <c r="SDZ11" s="876"/>
      <c r="SEA11" s="876"/>
      <c r="SEB11" s="876"/>
      <c r="SEC11" s="876"/>
      <c r="SED11" s="876"/>
      <c r="SEE11" s="875"/>
      <c r="SEF11" s="876"/>
      <c r="SEG11" s="876"/>
      <c r="SEH11" s="876"/>
      <c r="SEI11" s="876"/>
      <c r="SEJ11" s="876"/>
      <c r="SEK11" s="876"/>
      <c r="SEL11" s="875"/>
      <c r="SEM11" s="876"/>
      <c r="SEN11" s="876"/>
      <c r="SEO11" s="876"/>
      <c r="SEP11" s="876"/>
      <c r="SEQ11" s="876"/>
      <c r="SER11" s="876"/>
      <c r="SES11" s="875"/>
      <c r="SET11" s="876"/>
      <c r="SEU11" s="876"/>
      <c r="SEV11" s="876"/>
      <c r="SEW11" s="876"/>
      <c r="SEX11" s="876"/>
      <c r="SEY11" s="876"/>
      <c r="SEZ11" s="875"/>
      <c r="SFA11" s="876"/>
      <c r="SFB11" s="876"/>
      <c r="SFC11" s="876"/>
      <c r="SFD11" s="876"/>
      <c r="SFE11" s="876"/>
      <c r="SFF11" s="876"/>
      <c r="SFG11" s="875"/>
      <c r="SFH11" s="876"/>
      <c r="SFI11" s="876"/>
      <c r="SFJ11" s="876"/>
      <c r="SFK11" s="876"/>
      <c r="SFL11" s="876"/>
      <c r="SFM11" s="876"/>
      <c r="SFN11" s="875"/>
      <c r="SFO11" s="876"/>
      <c r="SFP11" s="876"/>
      <c r="SFQ11" s="876"/>
      <c r="SFR11" s="876"/>
      <c r="SFS11" s="876"/>
      <c r="SFT11" s="876"/>
      <c r="SFU11" s="875"/>
      <c r="SFV11" s="876"/>
      <c r="SFW11" s="876"/>
      <c r="SFX11" s="876"/>
      <c r="SFY11" s="876"/>
      <c r="SFZ11" s="876"/>
      <c r="SGA11" s="876"/>
      <c r="SGB11" s="875"/>
      <c r="SGC11" s="876"/>
      <c r="SGD11" s="876"/>
      <c r="SGE11" s="876"/>
      <c r="SGF11" s="876"/>
      <c r="SGG11" s="876"/>
      <c r="SGH11" s="876"/>
      <c r="SGI11" s="875"/>
      <c r="SGJ11" s="876"/>
      <c r="SGK11" s="876"/>
      <c r="SGL11" s="876"/>
      <c r="SGM11" s="876"/>
      <c r="SGN11" s="876"/>
      <c r="SGO11" s="876"/>
      <c r="SGP11" s="875"/>
      <c r="SGQ11" s="876"/>
      <c r="SGR11" s="876"/>
      <c r="SGS11" s="876"/>
      <c r="SGT11" s="876"/>
      <c r="SGU11" s="876"/>
      <c r="SGV11" s="876"/>
      <c r="SGW11" s="875"/>
      <c r="SGX11" s="876"/>
      <c r="SGY11" s="876"/>
      <c r="SGZ11" s="876"/>
      <c r="SHA11" s="876"/>
      <c r="SHB11" s="876"/>
      <c r="SHC11" s="876"/>
      <c r="SHD11" s="875"/>
      <c r="SHE11" s="876"/>
      <c r="SHF11" s="876"/>
      <c r="SHG11" s="876"/>
      <c r="SHH11" s="876"/>
      <c r="SHI11" s="876"/>
      <c r="SHJ11" s="876"/>
      <c r="SHK11" s="875"/>
      <c r="SHL11" s="876"/>
      <c r="SHM11" s="876"/>
      <c r="SHN11" s="876"/>
      <c r="SHO11" s="876"/>
      <c r="SHP11" s="876"/>
      <c r="SHQ11" s="876"/>
      <c r="SHR11" s="875"/>
      <c r="SHS11" s="876"/>
      <c r="SHT11" s="876"/>
      <c r="SHU11" s="876"/>
      <c r="SHV11" s="876"/>
      <c r="SHW11" s="876"/>
      <c r="SHX11" s="876"/>
      <c r="SHY11" s="875"/>
      <c r="SHZ11" s="876"/>
      <c r="SIA11" s="876"/>
      <c r="SIB11" s="876"/>
      <c r="SIC11" s="876"/>
      <c r="SID11" s="876"/>
      <c r="SIE11" s="876"/>
      <c r="SIF11" s="875"/>
      <c r="SIG11" s="876"/>
      <c r="SIH11" s="876"/>
      <c r="SII11" s="876"/>
      <c r="SIJ11" s="876"/>
      <c r="SIK11" s="876"/>
      <c r="SIL11" s="876"/>
      <c r="SIM11" s="875"/>
      <c r="SIN11" s="876"/>
      <c r="SIO11" s="876"/>
      <c r="SIP11" s="876"/>
      <c r="SIQ11" s="876"/>
      <c r="SIR11" s="876"/>
      <c r="SIS11" s="876"/>
      <c r="SIT11" s="875"/>
      <c r="SIU11" s="876"/>
      <c r="SIV11" s="876"/>
      <c r="SIW11" s="876"/>
      <c r="SIX11" s="876"/>
      <c r="SIY11" s="876"/>
      <c r="SIZ11" s="876"/>
      <c r="SJA11" s="875"/>
      <c r="SJB11" s="876"/>
      <c r="SJC11" s="876"/>
      <c r="SJD11" s="876"/>
      <c r="SJE11" s="876"/>
      <c r="SJF11" s="876"/>
      <c r="SJG11" s="876"/>
      <c r="SJH11" s="875"/>
      <c r="SJI11" s="876"/>
      <c r="SJJ11" s="876"/>
      <c r="SJK11" s="876"/>
      <c r="SJL11" s="876"/>
      <c r="SJM11" s="876"/>
      <c r="SJN11" s="876"/>
      <c r="SJO11" s="875"/>
      <c r="SJP11" s="876"/>
      <c r="SJQ11" s="876"/>
      <c r="SJR11" s="876"/>
      <c r="SJS11" s="876"/>
      <c r="SJT11" s="876"/>
      <c r="SJU11" s="876"/>
      <c r="SJV11" s="875"/>
      <c r="SJW11" s="876"/>
      <c r="SJX11" s="876"/>
      <c r="SJY11" s="876"/>
      <c r="SJZ11" s="876"/>
      <c r="SKA11" s="876"/>
      <c r="SKB11" s="876"/>
      <c r="SKC11" s="875"/>
      <c r="SKD11" s="876"/>
      <c r="SKE11" s="876"/>
      <c r="SKF11" s="876"/>
      <c r="SKG11" s="876"/>
      <c r="SKH11" s="876"/>
      <c r="SKI11" s="876"/>
      <c r="SKJ11" s="875"/>
      <c r="SKK11" s="876"/>
      <c r="SKL11" s="876"/>
      <c r="SKM11" s="876"/>
      <c r="SKN11" s="876"/>
      <c r="SKO11" s="876"/>
      <c r="SKP11" s="876"/>
      <c r="SKQ11" s="875"/>
      <c r="SKR11" s="876"/>
      <c r="SKS11" s="876"/>
      <c r="SKT11" s="876"/>
      <c r="SKU11" s="876"/>
      <c r="SKV11" s="876"/>
      <c r="SKW11" s="876"/>
      <c r="SKX11" s="875"/>
      <c r="SKY11" s="876"/>
      <c r="SKZ11" s="876"/>
      <c r="SLA11" s="876"/>
      <c r="SLB11" s="876"/>
      <c r="SLC11" s="876"/>
      <c r="SLD11" s="876"/>
      <c r="SLE11" s="875"/>
      <c r="SLF11" s="876"/>
      <c r="SLG11" s="876"/>
      <c r="SLH11" s="876"/>
      <c r="SLI11" s="876"/>
      <c r="SLJ11" s="876"/>
      <c r="SLK11" s="876"/>
      <c r="SLL11" s="875"/>
      <c r="SLM11" s="876"/>
      <c r="SLN11" s="876"/>
      <c r="SLO11" s="876"/>
      <c r="SLP11" s="876"/>
      <c r="SLQ11" s="876"/>
      <c r="SLR11" s="876"/>
      <c r="SLS11" s="875"/>
      <c r="SLT11" s="876"/>
      <c r="SLU11" s="876"/>
      <c r="SLV11" s="876"/>
      <c r="SLW11" s="876"/>
      <c r="SLX11" s="876"/>
      <c r="SLY11" s="876"/>
      <c r="SLZ11" s="875"/>
      <c r="SMA11" s="876"/>
      <c r="SMB11" s="876"/>
      <c r="SMC11" s="876"/>
      <c r="SMD11" s="876"/>
      <c r="SME11" s="876"/>
      <c r="SMF11" s="876"/>
      <c r="SMG11" s="875"/>
      <c r="SMH11" s="876"/>
      <c r="SMI11" s="876"/>
      <c r="SMJ11" s="876"/>
      <c r="SMK11" s="876"/>
      <c r="SML11" s="876"/>
      <c r="SMM11" s="876"/>
      <c r="SMN11" s="875"/>
      <c r="SMO11" s="876"/>
      <c r="SMP11" s="876"/>
      <c r="SMQ11" s="876"/>
      <c r="SMR11" s="876"/>
      <c r="SMS11" s="876"/>
      <c r="SMT11" s="876"/>
      <c r="SMU11" s="875"/>
      <c r="SMV11" s="876"/>
      <c r="SMW11" s="876"/>
      <c r="SMX11" s="876"/>
      <c r="SMY11" s="876"/>
      <c r="SMZ11" s="876"/>
      <c r="SNA11" s="876"/>
      <c r="SNB11" s="875"/>
      <c r="SNC11" s="876"/>
      <c r="SND11" s="876"/>
      <c r="SNE11" s="876"/>
      <c r="SNF11" s="876"/>
      <c r="SNG11" s="876"/>
      <c r="SNH11" s="876"/>
      <c r="SNI11" s="875"/>
      <c r="SNJ11" s="876"/>
      <c r="SNK11" s="876"/>
      <c r="SNL11" s="876"/>
      <c r="SNM11" s="876"/>
      <c r="SNN11" s="876"/>
      <c r="SNO11" s="876"/>
      <c r="SNP11" s="875"/>
      <c r="SNQ11" s="876"/>
      <c r="SNR11" s="876"/>
      <c r="SNS11" s="876"/>
      <c r="SNT11" s="876"/>
      <c r="SNU11" s="876"/>
      <c r="SNV11" s="876"/>
      <c r="SNW11" s="875"/>
      <c r="SNX11" s="876"/>
      <c r="SNY11" s="876"/>
      <c r="SNZ11" s="876"/>
      <c r="SOA11" s="876"/>
      <c r="SOB11" s="876"/>
      <c r="SOC11" s="876"/>
      <c r="SOD11" s="875"/>
      <c r="SOE11" s="876"/>
      <c r="SOF11" s="876"/>
      <c r="SOG11" s="876"/>
      <c r="SOH11" s="876"/>
      <c r="SOI11" s="876"/>
      <c r="SOJ11" s="876"/>
      <c r="SOK11" s="875"/>
      <c r="SOL11" s="876"/>
      <c r="SOM11" s="876"/>
      <c r="SON11" s="876"/>
      <c r="SOO11" s="876"/>
      <c r="SOP11" s="876"/>
      <c r="SOQ11" s="876"/>
      <c r="SOR11" s="875"/>
      <c r="SOS11" s="876"/>
      <c r="SOT11" s="876"/>
      <c r="SOU11" s="876"/>
      <c r="SOV11" s="876"/>
      <c r="SOW11" s="876"/>
      <c r="SOX11" s="876"/>
      <c r="SOY11" s="875"/>
      <c r="SOZ11" s="876"/>
      <c r="SPA11" s="876"/>
      <c r="SPB11" s="876"/>
      <c r="SPC11" s="876"/>
      <c r="SPD11" s="876"/>
      <c r="SPE11" s="876"/>
      <c r="SPF11" s="875"/>
      <c r="SPG11" s="876"/>
      <c r="SPH11" s="876"/>
      <c r="SPI11" s="876"/>
      <c r="SPJ11" s="876"/>
      <c r="SPK11" s="876"/>
      <c r="SPL11" s="876"/>
      <c r="SPM11" s="875"/>
      <c r="SPN11" s="876"/>
      <c r="SPO11" s="876"/>
      <c r="SPP11" s="876"/>
      <c r="SPQ11" s="876"/>
      <c r="SPR11" s="876"/>
      <c r="SPS11" s="876"/>
      <c r="SPT11" s="875"/>
      <c r="SPU11" s="876"/>
      <c r="SPV11" s="876"/>
      <c r="SPW11" s="876"/>
      <c r="SPX11" s="876"/>
      <c r="SPY11" s="876"/>
      <c r="SPZ11" s="876"/>
      <c r="SQA11" s="875"/>
      <c r="SQB11" s="876"/>
      <c r="SQC11" s="876"/>
      <c r="SQD11" s="876"/>
      <c r="SQE11" s="876"/>
      <c r="SQF11" s="876"/>
      <c r="SQG11" s="876"/>
      <c r="SQH11" s="875"/>
      <c r="SQI11" s="876"/>
      <c r="SQJ11" s="876"/>
      <c r="SQK11" s="876"/>
      <c r="SQL11" s="876"/>
      <c r="SQM11" s="876"/>
      <c r="SQN11" s="876"/>
      <c r="SQO11" s="875"/>
      <c r="SQP11" s="876"/>
      <c r="SQQ11" s="876"/>
      <c r="SQR11" s="876"/>
      <c r="SQS11" s="876"/>
      <c r="SQT11" s="876"/>
      <c r="SQU11" s="876"/>
      <c r="SQV11" s="875"/>
      <c r="SQW11" s="876"/>
      <c r="SQX11" s="876"/>
      <c r="SQY11" s="876"/>
      <c r="SQZ11" s="876"/>
      <c r="SRA11" s="876"/>
      <c r="SRB11" s="876"/>
      <c r="SRC11" s="875"/>
      <c r="SRD11" s="876"/>
      <c r="SRE11" s="876"/>
      <c r="SRF11" s="876"/>
      <c r="SRG11" s="876"/>
      <c r="SRH11" s="876"/>
      <c r="SRI11" s="876"/>
      <c r="SRJ11" s="875"/>
      <c r="SRK11" s="876"/>
      <c r="SRL11" s="876"/>
      <c r="SRM11" s="876"/>
      <c r="SRN11" s="876"/>
      <c r="SRO11" s="876"/>
      <c r="SRP11" s="876"/>
      <c r="SRQ11" s="875"/>
      <c r="SRR11" s="876"/>
      <c r="SRS11" s="876"/>
      <c r="SRT11" s="876"/>
      <c r="SRU11" s="876"/>
      <c r="SRV11" s="876"/>
      <c r="SRW11" s="876"/>
      <c r="SRX11" s="875"/>
      <c r="SRY11" s="876"/>
      <c r="SRZ11" s="876"/>
      <c r="SSA11" s="876"/>
      <c r="SSB11" s="876"/>
      <c r="SSC11" s="876"/>
      <c r="SSD11" s="876"/>
      <c r="SSE11" s="875"/>
      <c r="SSF11" s="876"/>
      <c r="SSG11" s="876"/>
      <c r="SSH11" s="876"/>
      <c r="SSI11" s="876"/>
      <c r="SSJ11" s="876"/>
      <c r="SSK11" s="876"/>
      <c r="SSL11" s="875"/>
      <c r="SSM11" s="876"/>
      <c r="SSN11" s="876"/>
      <c r="SSO11" s="876"/>
      <c r="SSP11" s="876"/>
      <c r="SSQ11" s="876"/>
      <c r="SSR11" s="876"/>
      <c r="SSS11" s="875"/>
      <c r="SST11" s="876"/>
      <c r="SSU11" s="876"/>
      <c r="SSV11" s="876"/>
      <c r="SSW11" s="876"/>
      <c r="SSX11" s="876"/>
      <c r="SSY11" s="876"/>
      <c r="SSZ11" s="875"/>
      <c r="STA11" s="876"/>
      <c r="STB11" s="876"/>
      <c r="STC11" s="876"/>
      <c r="STD11" s="876"/>
      <c r="STE11" s="876"/>
      <c r="STF11" s="876"/>
      <c r="STG11" s="875"/>
      <c r="STH11" s="876"/>
      <c r="STI11" s="876"/>
      <c r="STJ11" s="876"/>
      <c r="STK11" s="876"/>
      <c r="STL11" s="876"/>
      <c r="STM11" s="876"/>
      <c r="STN11" s="875"/>
      <c r="STO11" s="876"/>
      <c r="STP11" s="876"/>
      <c r="STQ11" s="876"/>
      <c r="STR11" s="876"/>
      <c r="STS11" s="876"/>
      <c r="STT11" s="876"/>
      <c r="STU11" s="875"/>
      <c r="STV11" s="876"/>
      <c r="STW11" s="876"/>
      <c r="STX11" s="876"/>
      <c r="STY11" s="876"/>
      <c r="STZ11" s="876"/>
      <c r="SUA11" s="876"/>
      <c r="SUB11" s="875"/>
      <c r="SUC11" s="876"/>
      <c r="SUD11" s="876"/>
      <c r="SUE11" s="876"/>
      <c r="SUF11" s="876"/>
      <c r="SUG11" s="876"/>
      <c r="SUH11" s="876"/>
      <c r="SUI11" s="875"/>
      <c r="SUJ11" s="876"/>
      <c r="SUK11" s="876"/>
      <c r="SUL11" s="876"/>
      <c r="SUM11" s="876"/>
      <c r="SUN11" s="876"/>
      <c r="SUO11" s="876"/>
      <c r="SUP11" s="875"/>
      <c r="SUQ11" s="876"/>
      <c r="SUR11" s="876"/>
      <c r="SUS11" s="876"/>
      <c r="SUT11" s="876"/>
      <c r="SUU11" s="876"/>
      <c r="SUV11" s="876"/>
      <c r="SUW11" s="875"/>
      <c r="SUX11" s="876"/>
      <c r="SUY11" s="876"/>
      <c r="SUZ11" s="876"/>
      <c r="SVA11" s="876"/>
      <c r="SVB11" s="876"/>
      <c r="SVC11" s="876"/>
      <c r="SVD11" s="875"/>
      <c r="SVE11" s="876"/>
      <c r="SVF11" s="876"/>
      <c r="SVG11" s="876"/>
      <c r="SVH11" s="876"/>
      <c r="SVI11" s="876"/>
      <c r="SVJ11" s="876"/>
      <c r="SVK11" s="875"/>
      <c r="SVL11" s="876"/>
      <c r="SVM11" s="876"/>
      <c r="SVN11" s="876"/>
      <c r="SVO11" s="876"/>
      <c r="SVP11" s="876"/>
      <c r="SVQ11" s="876"/>
      <c r="SVR11" s="875"/>
      <c r="SVS11" s="876"/>
      <c r="SVT11" s="876"/>
      <c r="SVU11" s="876"/>
      <c r="SVV11" s="876"/>
      <c r="SVW11" s="876"/>
      <c r="SVX11" s="876"/>
      <c r="SVY11" s="875"/>
      <c r="SVZ11" s="876"/>
      <c r="SWA11" s="876"/>
      <c r="SWB11" s="876"/>
      <c r="SWC11" s="876"/>
      <c r="SWD11" s="876"/>
      <c r="SWE11" s="876"/>
      <c r="SWF11" s="875"/>
      <c r="SWG11" s="876"/>
      <c r="SWH11" s="876"/>
      <c r="SWI11" s="876"/>
      <c r="SWJ11" s="876"/>
      <c r="SWK11" s="876"/>
      <c r="SWL11" s="876"/>
      <c r="SWM11" s="875"/>
      <c r="SWN11" s="876"/>
      <c r="SWO11" s="876"/>
      <c r="SWP11" s="876"/>
      <c r="SWQ11" s="876"/>
      <c r="SWR11" s="876"/>
      <c r="SWS11" s="876"/>
      <c r="SWT11" s="875"/>
      <c r="SWU11" s="876"/>
      <c r="SWV11" s="876"/>
      <c r="SWW11" s="876"/>
      <c r="SWX11" s="876"/>
      <c r="SWY11" s="876"/>
      <c r="SWZ11" s="876"/>
      <c r="SXA11" s="875"/>
      <c r="SXB11" s="876"/>
      <c r="SXC11" s="876"/>
      <c r="SXD11" s="876"/>
      <c r="SXE11" s="876"/>
      <c r="SXF11" s="876"/>
      <c r="SXG11" s="876"/>
      <c r="SXH11" s="875"/>
      <c r="SXI11" s="876"/>
      <c r="SXJ11" s="876"/>
      <c r="SXK11" s="876"/>
      <c r="SXL11" s="876"/>
      <c r="SXM11" s="876"/>
      <c r="SXN11" s="876"/>
      <c r="SXO11" s="875"/>
      <c r="SXP11" s="876"/>
      <c r="SXQ11" s="876"/>
      <c r="SXR11" s="876"/>
      <c r="SXS11" s="876"/>
      <c r="SXT11" s="876"/>
      <c r="SXU11" s="876"/>
      <c r="SXV11" s="875"/>
      <c r="SXW11" s="876"/>
      <c r="SXX11" s="876"/>
      <c r="SXY11" s="876"/>
      <c r="SXZ11" s="876"/>
      <c r="SYA11" s="876"/>
      <c r="SYB11" s="876"/>
      <c r="SYC11" s="875"/>
      <c r="SYD11" s="876"/>
      <c r="SYE11" s="876"/>
      <c r="SYF11" s="876"/>
      <c r="SYG11" s="876"/>
      <c r="SYH11" s="876"/>
      <c r="SYI11" s="876"/>
      <c r="SYJ11" s="875"/>
      <c r="SYK11" s="876"/>
      <c r="SYL11" s="876"/>
      <c r="SYM11" s="876"/>
      <c r="SYN11" s="876"/>
      <c r="SYO11" s="876"/>
      <c r="SYP11" s="876"/>
      <c r="SYQ11" s="875"/>
      <c r="SYR11" s="876"/>
      <c r="SYS11" s="876"/>
      <c r="SYT11" s="876"/>
      <c r="SYU11" s="876"/>
      <c r="SYV11" s="876"/>
      <c r="SYW11" s="876"/>
      <c r="SYX11" s="875"/>
      <c r="SYY11" s="876"/>
      <c r="SYZ11" s="876"/>
      <c r="SZA11" s="876"/>
      <c r="SZB11" s="876"/>
      <c r="SZC11" s="876"/>
      <c r="SZD11" s="876"/>
      <c r="SZE11" s="875"/>
      <c r="SZF11" s="876"/>
      <c r="SZG11" s="876"/>
      <c r="SZH11" s="876"/>
      <c r="SZI11" s="876"/>
      <c r="SZJ11" s="876"/>
      <c r="SZK11" s="876"/>
      <c r="SZL11" s="875"/>
      <c r="SZM11" s="876"/>
      <c r="SZN11" s="876"/>
      <c r="SZO11" s="876"/>
      <c r="SZP11" s="876"/>
      <c r="SZQ11" s="876"/>
      <c r="SZR11" s="876"/>
      <c r="SZS11" s="875"/>
      <c r="SZT11" s="876"/>
      <c r="SZU11" s="876"/>
      <c r="SZV11" s="876"/>
      <c r="SZW11" s="876"/>
      <c r="SZX11" s="876"/>
      <c r="SZY11" s="876"/>
      <c r="SZZ11" s="875"/>
      <c r="TAA11" s="876"/>
      <c r="TAB11" s="876"/>
      <c r="TAC11" s="876"/>
      <c r="TAD11" s="876"/>
      <c r="TAE11" s="876"/>
      <c r="TAF11" s="876"/>
      <c r="TAG11" s="875"/>
      <c r="TAH11" s="876"/>
      <c r="TAI11" s="876"/>
      <c r="TAJ11" s="876"/>
      <c r="TAK11" s="876"/>
      <c r="TAL11" s="876"/>
      <c r="TAM11" s="876"/>
      <c r="TAN11" s="875"/>
      <c r="TAO11" s="876"/>
      <c r="TAP11" s="876"/>
      <c r="TAQ11" s="876"/>
      <c r="TAR11" s="876"/>
      <c r="TAS11" s="876"/>
      <c r="TAT11" s="876"/>
      <c r="TAU11" s="875"/>
      <c r="TAV11" s="876"/>
      <c r="TAW11" s="876"/>
      <c r="TAX11" s="876"/>
      <c r="TAY11" s="876"/>
      <c r="TAZ11" s="876"/>
      <c r="TBA11" s="876"/>
      <c r="TBB11" s="875"/>
      <c r="TBC11" s="876"/>
      <c r="TBD11" s="876"/>
      <c r="TBE11" s="876"/>
      <c r="TBF11" s="876"/>
      <c r="TBG11" s="876"/>
      <c r="TBH11" s="876"/>
      <c r="TBI11" s="875"/>
      <c r="TBJ11" s="876"/>
      <c r="TBK11" s="876"/>
      <c r="TBL11" s="876"/>
      <c r="TBM11" s="876"/>
      <c r="TBN11" s="876"/>
      <c r="TBO11" s="876"/>
      <c r="TBP11" s="875"/>
      <c r="TBQ11" s="876"/>
      <c r="TBR11" s="876"/>
      <c r="TBS11" s="876"/>
      <c r="TBT11" s="876"/>
      <c r="TBU11" s="876"/>
      <c r="TBV11" s="876"/>
      <c r="TBW11" s="875"/>
      <c r="TBX11" s="876"/>
      <c r="TBY11" s="876"/>
      <c r="TBZ11" s="876"/>
      <c r="TCA11" s="876"/>
      <c r="TCB11" s="876"/>
      <c r="TCC11" s="876"/>
      <c r="TCD11" s="875"/>
      <c r="TCE11" s="876"/>
      <c r="TCF11" s="876"/>
      <c r="TCG11" s="876"/>
      <c r="TCH11" s="876"/>
      <c r="TCI11" s="876"/>
      <c r="TCJ11" s="876"/>
      <c r="TCK11" s="875"/>
      <c r="TCL11" s="876"/>
      <c r="TCM11" s="876"/>
      <c r="TCN11" s="876"/>
      <c r="TCO11" s="876"/>
      <c r="TCP11" s="876"/>
      <c r="TCQ11" s="876"/>
      <c r="TCR11" s="875"/>
      <c r="TCS11" s="876"/>
      <c r="TCT11" s="876"/>
      <c r="TCU11" s="876"/>
      <c r="TCV11" s="876"/>
      <c r="TCW11" s="876"/>
      <c r="TCX11" s="876"/>
      <c r="TCY11" s="875"/>
      <c r="TCZ11" s="876"/>
      <c r="TDA11" s="876"/>
      <c r="TDB11" s="876"/>
      <c r="TDC11" s="876"/>
      <c r="TDD11" s="876"/>
      <c r="TDE11" s="876"/>
      <c r="TDF11" s="875"/>
      <c r="TDG11" s="876"/>
      <c r="TDH11" s="876"/>
      <c r="TDI11" s="876"/>
      <c r="TDJ11" s="876"/>
      <c r="TDK11" s="876"/>
      <c r="TDL11" s="876"/>
      <c r="TDM11" s="875"/>
      <c r="TDN11" s="876"/>
      <c r="TDO11" s="876"/>
      <c r="TDP11" s="876"/>
      <c r="TDQ11" s="876"/>
      <c r="TDR11" s="876"/>
      <c r="TDS11" s="876"/>
      <c r="TDT11" s="875"/>
      <c r="TDU11" s="876"/>
      <c r="TDV11" s="876"/>
      <c r="TDW11" s="876"/>
      <c r="TDX11" s="876"/>
      <c r="TDY11" s="876"/>
      <c r="TDZ11" s="876"/>
      <c r="TEA11" s="875"/>
      <c r="TEB11" s="876"/>
      <c r="TEC11" s="876"/>
      <c r="TED11" s="876"/>
      <c r="TEE11" s="876"/>
      <c r="TEF11" s="876"/>
      <c r="TEG11" s="876"/>
      <c r="TEH11" s="875"/>
      <c r="TEI11" s="876"/>
      <c r="TEJ11" s="876"/>
      <c r="TEK11" s="876"/>
      <c r="TEL11" s="876"/>
      <c r="TEM11" s="876"/>
      <c r="TEN11" s="876"/>
      <c r="TEO11" s="875"/>
      <c r="TEP11" s="876"/>
      <c r="TEQ11" s="876"/>
      <c r="TER11" s="876"/>
      <c r="TES11" s="876"/>
      <c r="TET11" s="876"/>
      <c r="TEU11" s="876"/>
      <c r="TEV11" s="875"/>
      <c r="TEW11" s="876"/>
      <c r="TEX11" s="876"/>
      <c r="TEY11" s="876"/>
      <c r="TEZ11" s="876"/>
      <c r="TFA11" s="876"/>
      <c r="TFB11" s="876"/>
      <c r="TFC11" s="875"/>
      <c r="TFD11" s="876"/>
      <c r="TFE11" s="876"/>
      <c r="TFF11" s="876"/>
      <c r="TFG11" s="876"/>
      <c r="TFH11" s="876"/>
      <c r="TFI11" s="876"/>
      <c r="TFJ11" s="875"/>
      <c r="TFK11" s="876"/>
      <c r="TFL11" s="876"/>
      <c r="TFM11" s="876"/>
      <c r="TFN11" s="876"/>
      <c r="TFO11" s="876"/>
      <c r="TFP11" s="876"/>
      <c r="TFQ11" s="875"/>
      <c r="TFR11" s="876"/>
      <c r="TFS11" s="876"/>
      <c r="TFT11" s="876"/>
      <c r="TFU11" s="876"/>
      <c r="TFV11" s="876"/>
      <c r="TFW11" s="876"/>
      <c r="TFX11" s="875"/>
      <c r="TFY11" s="876"/>
      <c r="TFZ11" s="876"/>
      <c r="TGA11" s="876"/>
      <c r="TGB11" s="876"/>
      <c r="TGC11" s="876"/>
      <c r="TGD11" s="876"/>
      <c r="TGE11" s="875"/>
      <c r="TGF11" s="876"/>
      <c r="TGG11" s="876"/>
      <c r="TGH11" s="876"/>
      <c r="TGI11" s="876"/>
      <c r="TGJ11" s="876"/>
      <c r="TGK11" s="876"/>
      <c r="TGL11" s="875"/>
      <c r="TGM11" s="876"/>
      <c r="TGN11" s="876"/>
      <c r="TGO11" s="876"/>
      <c r="TGP11" s="876"/>
      <c r="TGQ11" s="876"/>
      <c r="TGR11" s="876"/>
      <c r="TGS11" s="875"/>
      <c r="TGT11" s="876"/>
      <c r="TGU11" s="876"/>
      <c r="TGV11" s="876"/>
      <c r="TGW11" s="876"/>
      <c r="TGX11" s="876"/>
      <c r="TGY11" s="876"/>
      <c r="TGZ11" s="875"/>
      <c r="THA11" s="876"/>
      <c r="THB11" s="876"/>
      <c r="THC11" s="876"/>
      <c r="THD11" s="876"/>
      <c r="THE11" s="876"/>
      <c r="THF11" s="876"/>
      <c r="THG11" s="875"/>
      <c r="THH11" s="876"/>
      <c r="THI11" s="876"/>
      <c r="THJ11" s="876"/>
      <c r="THK11" s="876"/>
      <c r="THL11" s="876"/>
      <c r="THM11" s="876"/>
      <c r="THN11" s="875"/>
      <c r="THO11" s="876"/>
      <c r="THP11" s="876"/>
      <c r="THQ11" s="876"/>
      <c r="THR11" s="876"/>
      <c r="THS11" s="876"/>
      <c r="THT11" s="876"/>
      <c r="THU11" s="875"/>
      <c r="THV11" s="876"/>
      <c r="THW11" s="876"/>
      <c r="THX11" s="876"/>
      <c r="THY11" s="876"/>
      <c r="THZ11" s="876"/>
      <c r="TIA11" s="876"/>
      <c r="TIB11" s="875"/>
      <c r="TIC11" s="876"/>
      <c r="TID11" s="876"/>
      <c r="TIE11" s="876"/>
      <c r="TIF11" s="876"/>
      <c r="TIG11" s="876"/>
      <c r="TIH11" s="876"/>
      <c r="TII11" s="875"/>
      <c r="TIJ11" s="876"/>
      <c r="TIK11" s="876"/>
      <c r="TIL11" s="876"/>
      <c r="TIM11" s="876"/>
      <c r="TIN11" s="876"/>
      <c r="TIO11" s="876"/>
      <c r="TIP11" s="875"/>
      <c r="TIQ11" s="876"/>
      <c r="TIR11" s="876"/>
      <c r="TIS11" s="876"/>
      <c r="TIT11" s="876"/>
      <c r="TIU11" s="876"/>
      <c r="TIV11" s="876"/>
      <c r="TIW11" s="875"/>
      <c r="TIX11" s="876"/>
      <c r="TIY11" s="876"/>
      <c r="TIZ11" s="876"/>
      <c r="TJA11" s="876"/>
      <c r="TJB11" s="876"/>
      <c r="TJC11" s="876"/>
      <c r="TJD11" s="875"/>
      <c r="TJE11" s="876"/>
      <c r="TJF11" s="876"/>
      <c r="TJG11" s="876"/>
      <c r="TJH11" s="876"/>
      <c r="TJI11" s="876"/>
      <c r="TJJ11" s="876"/>
      <c r="TJK11" s="875"/>
      <c r="TJL11" s="876"/>
      <c r="TJM11" s="876"/>
      <c r="TJN11" s="876"/>
      <c r="TJO11" s="876"/>
      <c r="TJP11" s="876"/>
      <c r="TJQ11" s="876"/>
      <c r="TJR11" s="875"/>
      <c r="TJS11" s="876"/>
      <c r="TJT11" s="876"/>
      <c r="TJU11" s="876"/>
      <c r="TJV11" s="876"/>
      <c r="TJW11" s="876"/>
      <c r="TJX11" s="876"/>
      <c r="TJY11" s="875"/>
      <c r="TJZ11" s="876"/>
      <c r="TKA11" s="876"/>
      <c r="TKB11" s="876"/>
      <c r="TKC11" s="876"/>
      <c r="TKD11" s="876"/>
      <c r="TKE11" s="876"/>
      <c r="TKF11" s="875"/>
      <c r="TKG11" s="876"/>
      <c r="TKH11" s="876"/>
      <c r="TKI11" s="876"/>
      <c r="TKJ11" s="876"/>
      <c r="TKK11" s="876"/>
      <c r="TKL11" s="876"/>
      <c r="TKM11" s="875"/>
      <c r="TKN11" s="876"/>
      <c r="TKO11" s="876"/>
      <c r="TKP11" s="876"/>
      <c r="TKQ11" s="876"/>
      <c r="TKR11" s="876"/>
      <c r="TKS11" s="876"/>
      <c r="TKT11" s="875"/>
      <c r="TKU11" s="876"/>
      <c r="TKV11" s="876"/>
      <c r="TKW11" s="876"/>
      <c r="TKX11" s="876"/>
      <c r="TKY11" s="876"/>
      <c r="TKZ11" s="876"/>
      <c r="TLA11" s="875"/>
      <c r="TLB11" s="876"/>
      <c r="TLC11" s="876"/>
      <c r="TLD11" s="876"/>
      <c r="TLE11" s="876"/>
      <c r="TLF11" s="876"/>
      <c r="TLG11" s="876"/>
      <c r="TLH11" s="875"/>
      <c r="TLI11" s="876"/>
      <c r="TLJ11" s="876"/>
      <c r="TLK11" s="876"/>
      <c r="TLL11" s="876"/>
      <c r="TLM11" s="876"/>
      <c r="TLN11" s="876"/>
      <c r="TLO11" s="875"/>
      <c r="TLP11" s="876"/>
      <c r="TLQ11" s="876"/>
      <c r="TLR11" s="876"/>
      <c r="TLS11" s="876"/>
      <c r="TLT11" s="876"/>
      <c r="TLU11" s="876"/>
      <c r="TLV11" s="875"/>
      <c r="TLW11" s="876"/>
      <c r="TLX11" s="876"/>
      <c r="TLY11" s="876"/>
      <c r="TLZ11" s="876"/>
      <c r="TMA11" s="876"/>
      <c r="TMB11" s="876"/>
      <c r="TMC11" s="875"/>
      <c r="TMD11" s="876"/>
      <c r="TME11" s="876"/>
      <c r="TMF11" s="876"/>
      <c r="TMG11" s="876"/>
      <c r="TMH11" s="876"/>
      <c r="TMI11" s="876"/>
      <c r="TMJ11" s="875"/>
      <c r="TMK11" s="876"/>
      <c r="TML11" s="876"/>
      <c r="TMM11" s="876"/>
      <c r="TMN11" s="876"/>
      <c r="TMO11" s="876"/>
      <c r="TMP11" s="876"/>
      <c r="TMQ11" s="875"/>
      <c r="TMR11" s="876"/>
      <c r="TMS11" s="876"/>
      <c r="TMT11" s="876"/>
      <c r="TMU11" s="876"/>
      <c r="TMV11" s="876"/>
      <c r="TMW11" s="876"/>
      <c r="TMX11" s="875"/>
      <c r="TMY11" s="876"/>
      <c r="TMZ11" s="876"/>
      <c r="TNA11" s="876"/>
      <c r="TNB11" s="876"/>
      <c r="TNC11" s="876"/>
      <c r="TND11" s="876"/>
      <c r="TNE11" s="875"/>
      <c r="TNF11" s="876"/>
      <c r="TNG11" s="876"/>
      <c r="TNH11" s="876"/>
      <c r="TNI11" s="876"/>
      <c r="TNJ11" s="876"/>
      <c r="TNK11" s="876"/>
      <c r="TNL11" s="875"/>
      <c r="TNM11" s="876"/>
      <c r="TNN11" s="876"/>
      <c r="TNO11" s="876"/>
      <c r="TNP11" s="876"/>
      <c r="TNQ11" s="876"/>
      <c r="TNR11" s="876"/>
      <c r="TNS11" s="875"/>
      <c r="TNT11" s="876"/>
      <c r="TNU11" s="876"/>
      <c r="TNV11" s="876"/>
      <c r="TNW11" s="876"/>
      <c r="TNX11" s="876"/>
      <c r="TNY11" s="876"/>
      <c r="TNZ11" s="875"/>
      <c r="TOA11" s="876"/>
      <c r="TOB11" s="876"/>
      <c r="TOC11" s="876"/>
      <c r="TOD11" s="876"/>
      <c r="TOE11" s="876"/>
      <c r="TOF11" s="876"/>
      <c r="TOG11" s="875"/>
      <c r="TOH11" s="876"/>
      <c r="TOI11" s="876"/>
      <c r="TOJ11" s="876"/>
      <c r="TOK11" s="876"/>
      <c r="TOL11" s="876"/>
      <c r="TOM11" s="876"/>
      <c r="TON11" s="875"/>
      <c r="TOO11" s="876"/>
      <c r="TOP11" s="876"/>
      <c r="TOQ11" s="876"/>
      <c r="TOR11" s="876"/>
      <c r="TOS11" s="876"/>
      <c r="TOT11" s="876"/>
      <c r="TOU11" s="875"/>
      <c r="TOV11" s="876"/>
      <c r="TOW11" s="876"/>
      <c r="TOX11" s="876"/>
      <c r="TOY11" s="876"/>
      <c r="TOZ11" s="876"/>
      <c r="TPA11" s="876"/>
      <c r="TPB11" s="875"/>
      <c r="TPC11" s="876"/>
      <c r="TPD11" s="876"/>
      <c r="TPE11" s="876"/>
      <c r="TPF11" s="876"/>
      <c r="TPG11" s="876"/>
      <c r="TPH11" s="876"/>
      <c r="TPI11" s="875"/>
      <c r="TPJ11" s="876"/>
      <c r="TPK11" s="876"/>
      <c r="TPL11" s="876"/>
      <c r="TPM11" s="876"/>
      <c r="TPN11" s="876"/>
      <c r="TPO11" s="876"/>
      <c r="TPP11" s="875"/>
      <c r="TPQ11" s="876"/>
      <c r="TPR11" s="876"/>
      <c r="TPS11" s="876"/>
      <c r="TPT11" s="876"/>
      <c r="TPU11" s="876"/>
      <c r="TPV11" s="876"/>
      <c r="TPW11" s="875"/>
      <c r="TPX11" s="876"/>
      <c r="TPY11" s="876"/>
      <c r="TPZ11" s="876"/>
      <c r="TQA11" s="876"/>
      <c r="TQB11" s="876"/>
      <c r="TQC11" s="876"/>
      <c r="TQD11" s="875"/>
      <c r="TQE11" s="876"/>
      <c r="TQF11" s="876"/>
      <c r="TQG11" s="876"/>
      <c r="TQH11" s="876"/>
      <c r="TQI11" s="876"/>
      <c r="TQJ11" s="876"/>
      <c r="TQK11" s="875"/>
      <c r="TQL11" s="876"/>
      <c r="TQM11" s="876"/>
      <c r="TQN11" s="876"/>
      <c r="TQO11" s="876"/>
      <c r="TQP11" s="876"/>
      <c r="TQQ11" s="876"/>
      <c r="TQR11" s="875"/>
      <c r="TQS11" s="876"/>
      <c r="TQT11" s="876"/>
      <c r="TQU11" s="876"/>
      <c r="TQV11" s="876"/>
      <c r="TQW11" s="876"/>
      <c r="TQX11" s="876"/>
      <c r="TQY11" s="875"/>
      <c r="TQZ11" s="876"/>
      <c r="TRA11" s="876"/>
      <c r="TRB11" s="876"/>
      <c r="TRC11" s="876"/>
      <c r="TRD11" s="876"/>
      <c r="TRE11" s="876"/>
      <c r="TRF11" s="875"/>
      <c r="TRG11" s="876"/>
      <c r="TRH11" s="876"/>
      <c r="TRI11" s="876"/>
      <c r="TRJ11" s="876"/>
      <c r="TRK11" s="876"/>
      <c r="TRL11" s="876"/>
      <c r="TRM11" s="875"/>
      <c r="TRN11" s="876"/>
      <c r="TRO11" s="876"/>
      <c r="TRP11" s="876"/>
      <c r="TRQ11" s="876"/>
      <c r="TRR11" s="876"/>
      <c r="TRS11" s="876"/>
      <c r="TRT11" s="875"/>
      <c r="TRU11" s="876"/>
      <c r="TRV11" s="876"/>
      <c r="TRW11" s="876"/>
      <c r="TRX11" s="876"/>
      <c r="TRY11" s="876"/>
      <c r="TRZ11" s="876"/>
      <c r="TSA11" s="875"/>
      <c r="TSB11" s="876"/>
      <c r="TSC11" s="876"/>
      <c r="TSD11" s="876"/>
      <c r="TSE11" s="876"/>
      <c r="TSF11" s="876"/>
      <c r="TSG11" s="876"/>
      <c r="TSH11" s="875"/>
      <c r="TSI11" s="876"/>
      <c r="TSJ11" s="876"/>
      <c r="TSK11" s="876"/>
      <c r="TSL11" s="876"/>
      <c r="TSM11" s="876"/>
      <c r="TSN11" s="876"/>
      <c r="TSO11" s="875"/>
      <c r="TSP11" s="876"/>
      <c r="TSQ11" s="876"/>
      <c r="TSR11" s="876"/>
      <c r="TSS11" s="876"/>
      <c r="TST11" s="876"/>
      <c r="TSU11" s="876"/>
      <c r="TSV11" s="875"/>
      <c r="TSW11" s="876"/>
      <c r="TSX11" s="876"/>
      <c r="TSY11" s="876"/>
      <c r="TSZ11" s="876"/>
      <c r="TTA11" s="876"/>
      <c r="TTB11" s="876"/>
      <c r="TTC11" s="875"/>
      <c r="TTD11" s="876"/>
      <c r="TTE11" s="876"/>
      <c r="TTF11" s="876"/>
      <c r="TTG11" s="876"/>
      <c r="TTH11" s="876"/>
      <c r="TTI11" s="876"/>
      <c r="TTJ11" s="875"/>
      <c r="TTK11" s="876"/>
      <c r="TTL11" s="876"/>
      <c r="TTM11" s="876"/>
      <c r="TTN11" s="876"/>
      <c r="TTO11" s="876"/>
      <c r="TTP11" s="876"/>
      <c r="TTQ11" s="875"/>
      <c r="TTR11" s="876"/>
      <c r="TTS11" s="876"/>
      <c r="TTT11" s="876"/>
      <c r="TTU11" s="876"/>
      <c r="TTV11" s="876"/>
      <c r="TTW11" s="876"/>
      <c r="TTX11" s="875"/>
      <c r="TTY11" s="876"/>
      <c r="TTZ11" s="876"/>
      <c r="TUA11" s="876"/>
      <c r="TUB11" s="876"/>
      <c r="TUC11" s="876"/>
      <c r="TUD11" s="876"/>
      <c r="TUE11" s="875"/>
      <c r="TUF11" s="876"/>
      <c r="TUG11" s="876"/>
      <c r="TUH11" s="876"/>
      <c r="TUI11" s="876"/>
      <c r="TUJ11" s="876"/>
      <c r="TUK11" s="876"/>
      <c r="TUL11" s="875"/>
      <c r="TUM11" s="876"/>
      <c r="TUN11" s="876"/>
      <c r="TUO11" s="876"/>
      <c r="TUP11" s="876"/>
      <c r="TUQ11" s="876"/>
      <c r="TUR11" s="876"/>
      <c r="TUS11" s="875"/>
      <c r="TUT11" s="876"/>
      <c r="TUU11" s="876"/>
      <c r="TUV11" s="876"/>
      <c r="TUW11" s="876"/>
      <c r="TUX11" s="876"/>
      <c r="TUY11" s="876"/>
      <c r="TUZ11" s="875"/>
      <c r="TVA11" s="876"/>
      <c r="TVB11" s="876"/>
      <c r="TVC11" s="876"/>
      <c r="TVD11" s="876"/>
      <c r="TVE11" s="876"/>
      <c r="TVF11" s="876"/>
      <c r="TVG11" s="875"/>
      <c r="TVH11" s="876"/>
      <c r="TVI11" s="876"/>
      <c r="TVJ11" s="876"/>
      <c r="TVK11" s="876"/>
      <c r="TVL11" s="876"/>
      <c r="TVM11" s="876"/>
      <c r="TVN11" s="875"/>
      <c r="TVO11" s="876"/>
      <c r="TVP11" s="876"/>
      <c r="TVQ11" s="876"/>
      <c r="TVR11" s="876"/>
      <c r="TVS11" s="876"/>
      <c r="TVT11" s="876"/>
      <c r="TVU11" s="875"/>
      <c r="TVV11" s="876"/>
      <c r="TVW11" s="876"/>
      <c r="TVX11" s="876"/>
      <c r="TVY11" s="876"/>
      <c r="TVZ11" s="876"/>
      <c r="TWA11" s="876"/>
      <c r="TWB11" s="875"/>
      <c r="TWC11" s="876"/>
      <c r="TWD11" s="876"/>
      <c r="TWE11" s="876"/>
      <c r="TWF11" s="876"/>
      <c r="TWG11" s="876"/>
      <c r="TWH11" s="876"/>
      <c r="TWI11" s="875"/>
      <c r="TWJ11" s="876"/>
      <c r="TWK11" s="876"/>
      <c r="TWL11" s="876"/>
      <c r="TWM11" s="876"/>
      <c r="TWN11" s="876"/>
      <c r="TWO11" s="876"/>
      <c r="TWP11" s="875"/>
      <c r="TWQ11" s="876"/>
      <c r="TWR11" s="876"/>
      <c r="TWS11" s="876"/>
      <c r="TWT11" s="876"/>
      <c r="TWU11" s="876"/>
      <c r="TWV11" s="876"/>
      <c r="TWW11" s="875"/>
      <c r="TWX11" s="876"/>
      <c r="TWY11" s="876"/>
      <c r="TWZ11" s="876"/>
      <c r="TXA11" s="876"/>
      <c r="TXB11" s="876"/>
      <c r="TXC11" s="876"/>
      <c r="TXD11" s="875"/>
      <c r="TXE11" s="876"/>
      <c r="TXF11" s="876"/>
      <c r="TXG11" s="876"/>
      <c r="TXH11" s="876"/>
      <c r="TXI11" s="876"/>
      <c r="TXJ11" s="876"/>
      <c r="TXK11" s="875"/>
      <c r="TXL11" s="876"/>
      <c r="TXM11" s="876"/>
      <c r="TXN11" s="876"/>
      <c r="TXO11" s="876"/>
      <c r="TXP11" s="876"/>
      <c r="TXQ11" s="876"/>
      <c r="TXR11" s="875"/>
      <c r="TXS11" s="876"/>
      <c r="TXT11" s="876"/>
      <c r="TXU11" s="876"/>
      <c r="TXV11" s="876"/>
      <c r="TXW11" s="876"/>
      <c r="TXX11" s="876"/>
      <c r="TXY11" s="875"/>
      <c r="TXZ11" s="876"/>
      <c r="TYA11" s="876"/>
      <c r="TYB11" s="876"/>
      <c r="TYC11" s="876"/>
      <c r="TYD11" s="876"/>
      <c r="TYE11" s="876"/>
      <c r="TYF11" s="875"/>
      <c r="TYG11" s="876"/>
      <c r="TYH11" s="876"/>
      <c r="TYI11" s="876"/>
      <c r="TYJ11" s="876"/>
      <c r="TYK11" s="876"/>
      <c r="TYL11" s="876"/>
      <c r="TYM11" s="875"/>
      <c r="TYN11" s="876"/>
      <c r="TYO11" s="876"/>
      <c r="TYP11" s="876"/>
      <c r="TYQ11" s="876"/>
      <c r="TYR11" s="876"/>
      <c r="TYS11" s="876"/>
      <c r="TYT11" s="875"/>
      <c r="TYU11" s="876"/>
      <c r="TYV11" s="876"/>
      <c r="TYW11" s="876"/>
      <c r="TYX11" s="876"/>
      <c r="TYY11" s="876"/>
      <c r="TYZ11" s="876"/>
      <c r="TZA11" s="875"/>
      <c r="TZB11" s="876"/>
      <c r="TZC11" s="876"/>
      <c r="TZD11" s="876"/>
      <c r="TZE11" s="876"/>
      <c r="TZF11" s="876"/>
      <c r="TZG11" s="876"/>
      <c r="TZH11" s="875"/>
      <c r="TZI11" s="876"/>
      <c r="TZJ11" s="876"/>
      <c r="TZK11" s="876"/>
      <c r="TZL11" s="876"/>
      <c r="TZM11" s="876"/>
      <c r="TZN11" s="876"/>
      <c r="TZO11" s="875"/>
      <c r="TZP11" s="876"/>
      <c r="TZQ11" s="876"/>
      <c r="TZR11" s="876"/>
      <c r="TZS11" s="876"/>
      <c r="TZT11" s="876"/>
      <c r="TZU11" s="876"/>
      <c r="TZV11" s="875"/>
      <c r="TZW11" s="876"/>
      <c r="TZX11" s="876"/>
      <c r="TZY11" s="876"/>
      <c r="TZZ11" s="876"/>
      <c r="UAA11" s="876"/>
      <c r="UAB11" s="876"/>
      <c r="UAC11" s="875"/>
      <c r="UAD11" s="876"/>
      <c r="UAE11" s="876"/>
      <c r="UAF11" s="876"/>
      <c r="UAG11" s="876"/>
      <c r="UAH11" s="876"/>
      <c r="UAI11" s="876"/>
      <c r="UAJ11" s="875"/>
      <c r="UAK11" s="876"/>
      <c r="UAL11" s="876"/>
      <c r="UAM11" s="876"/>
      <c r="UAN11" s="876"/>
      <c r="UAO11" s="876"/>
      <c r="UAP11" s="876"/>
      <c r="UAQ11" s="875"/>
      <c r="UAR11" s="876"/>
      <c r="UAS11" s="876"/>
      <c r="UAT11" s="876"/>
      <c r="UAU11" s="876"/>
      <c r="UAV11" s="876"/>
      <c r="UAW11" s="876"/>
      <c r="UAX11" s="875"/>
      <c r="UAY11" s="876"/>
      <c r="UAZ11" s="876"/>
      <c r="UBA11" s="876"/>
      <c r="UBB11" s="876"/>
      <c r="UBC11" s="876"/>
      <c r="UBD11" s="876"/>
      <c r="UBE11" s="875"/>
      <c r="UBF11" s="876"/>
      <c r="UBG11" s="876"/>
      <c r="UBH11" s="876"/>
      <c r="UBI11" s="876"/>
      <c r="UBJ11" s="876"/>
      <c r="UBK11" s="876"/>
      <c r="UBL11" s="875"/>
      <c r="UBM11" s="876"/>
      <c r="UBN11" s="876"/>
      <c r="UBO11" s="876"/>
      <c r="UBP11" s="876"/>
      <c r="UBQ11" s="876"/>
      <c r="UBR11" s="876"/>
      <c r="UBS11" s="875"/>
      <c r="UBT11" s="876"/>
      <c r="UBU11" s="876"/>
      <c r="UBV11" s="876"/>
      <c r="UBW11" s="876"/>
      <c r="UBX11" s="876"/>
      <c r="UBY11" s="876"/>
      <c r="UBZ11" s="875"/>
      <c r="UCA11" s="876"/>
      <c r="UCB11" s="876"/>
      <c r="UCC11" s="876"/>
      <c r="UCD11" s="876"/>
      <c r="UCE11" s="876"/>
      <c r="UCF11" s="876"/>
      <c r="UCG11" s="875"/>
      <c r="UCH11" s="876"/>
      <c r="UCI11" s="876"/>
      <c r="UCJ11" s="876"/>
      <c r="UCK11" s="876"/>
      <c r="UCL11" s="876"/>
      <c r="UCM11" s="876"/>
      <c r="UCN11" s="875"/>
      <c r="UCO11" s="876"/>
      <c r="UCP11" s="876"/>
      <c r="UCQ11" s="876"/>
      <c r="UCR11" s="876"/>
      <c r="UCS11" s="876"/>
      <c r="UCT11" s="876"/>
      <c r="UCU11" s="875"/>
      <c r="UCV11" s="876"/>
      <c r="UCW11" s="876"/>
      <c r="UCX11" s="876"/>
      <c r="UCY11" s="876"/>
      <c r="UCZ11" s="876"/>
      <c r="UDA11" s="876"/>
      <c r="UDB11" s="875"/>
      <c r="UDC11" s="876"/>
      <c r="UDD11" s="876"/>
      <c r="UDE11" s="876"/>
      <c r="UDF11" s="876"/>
      <c r="UDG11" s="876"/>
      <c r="UDH11" s="876"/>
      <c r="UDI11" s="875"/>
      <c r="UDJ11" s="876"/>
      <c r="UDK11" s="876"/>
      <c r="UDL11" s="876"/>
      <c r="UDM11" s="876"/>
      <c r="UDN11" s="876"/>
      <c r="UDO11" s="876"/>
      <c r="UDP11" s="875"/>
      <c r="UDQ11" s="876"/>
      <c r="UDR11" s="876"/>
      <c r="UDS11" s="876"/>
      <c r="UDT11" s="876"/>
      <c r="UDU11" s="876"/>
      <c r="UDV11" s="876"/>
      <c r="UDW11" s="875"/>
      <c r="UDX11" s="876"/>
      <c r="UDY11" s="876"/>
      <c r="UDZ11" s="876"/>
      <c r="UEA11" s="876"/>
      <c r="UEB11" s="876"/>
      <c r="UEC11" s="876"/>
      <c r="UED11" s="875"/>
      <c r="UEE11" s="876"/>
      <c r="UEF11" s="876"/>
      <c r="UEG11" s="876"/>
      <c r="UEH11" s="876"/>
      <c r="UEI11" s="876"/>
      <c r="UEJ11" s="876"/>
      <c r="UEK11" s="875"/>
      <c r="UEL11" s="876"/>
      <c r="UEM11" s="876"/>
      <c r="UEN11" s="876"/>
      <c r="UEO11" s="876"/>
      <c r="UEP11" s="876"/>
      <c r="UEQ11" s="876"/>
      <c r="UER11" s="875"/>
      <c r="UES11" s="876"/>
      <c r="UET11" s="876"/>
      <c r="UEU11" s="876"/>
      <c r="UEV11" s="876"/>
      <c r="UEW11" s="876"/>
      <c r="UEX11" s="876"/>
      <c r="UEY11" s="875"/>
      <c r="UEZ11" s="876"/>
      <c r="UFA11" s="876"/>
      <c r="UFB11" s="876"/>
      <c r="UFC11" s="876"/>
      <c r="UFD11" s="876"/>
      <c r="UFE11" s="876"/>
      <c r="UFF11" s="875"/>
      <c r="UFG11" s="876"/>
      <c r="UFH11" s="876"/>
      <c r="UFI11" s="876"/>
      <c r="UFJ11" s="876"/>
      <c r="UFK11" s="876"/>
      <c r="UFL11" s="876"/>
      <c r="UFM11" s="875"/>
      <c r="UFN11" s="876"/>
      <c r="UFO11" s="876"/>
      <c r="UFP11" s="876"/>
      <c r="UFQ11" s="876"/>
      <c r="UFR11" s="876"/>
      <c r="UFS11" s="876"/>
      <c r="UFT11" s="875"/>
      <c r="UFU11" s="876"/>
      <c r="UFV11" s="876"/>
      <c r="UFW11" s="876"/>
      <c r="UFX11" s="876"/>
      <c r="UFY11" s="876"/>
      <c r="UFZ11" s="876"/>
      <c r="UGA11" s="875"/>
      <c r="UGB11" s="876"/>
      <c r="UGC11" s="876"/>
      <c r="UGD11" s="876"/>
      <c r="UGE11" s="876"/>
      <c r="UGF11" s="876"/>
      <c r="UGG11" s="876"/>
      <c r="UGH11" s="875"/>
      <c r="UGI11" s="876"/>
      <c r="UGJ11" s="876"/>
      <c r="UGK11" s="876"/>
      <c r="UGL11" s="876"/>
      <c r="UGM11" s="876"/>
      <c r="UGN11" s="876"/>
      <c r="UGO11" s="875"/>
      <c r="UGP11" s="876"/>
      <c r="UGQ11" s="876"/>
      <c r="UGR11" s="876"/>
      <c r="UGS11" s="876"/>
      <c r="UGT11" s="876"/>
      <c r="UGU11" s="876"/>
      <c r="UGV11" s="875"/>
      <c r="UGW11" s="876"/>
      <c r="UGX11" s="876"/>
      <c r="UGY11" s="876"/>
      <c r="UGZ11" s="876"/>
      <c r="UHA11" s="876"/>
      <c r="UHB11" s="876"/>
      <c r="UHC11" s="875"/>
      <c r="UHD11" s="876"/>
      <c r="UHE11" s="876"/>
      <c r="UHF11" s="876"/>
      <c r="UHG11" s="876"/>
      <c r="UHH11" s="876"/>
      <c r="UHI11" s="876"/>
      <c r="UHJ11" s="875"/>
      <c r="UHK11" s="876"/>
      <c r="UHL11" s="876"/>
      <c r="UHM11" s="876"/>
      <c r="UHN11" s="876"/>
      <c r="UHO11" s="876"/>
      <c r="UHP11" s="876"/>
      <c r="UHQ11" s="875"/>
      <c r="UHR11" s="876"/>
      <c r="UHS11" s="876"/>
      <c r="UHT11" s="876"/>
      <c r="UHU11" s="876"/>
      <c r="UHV11" s="876"/>
      <c r="UHW11" s="876"/>
      <c r="UHX11" s="875"/>
      <c r="UHY11" s="876"/>
      <c r="UHZ11" s="876"/>
      <c r="UIA11" s="876"/>
      <c r="UIB11" s="876"/>
      <c r="UIC11" s="876"/>
      <c r="UID11" s="876"/>
      <c r="UIE11" s="875"/>
      <c r="UIF11" s="876"/>
      <c r="UIG11" s="876"/>
      <c r="UIH11" s="876"/>
      <c r="UII11" s="876"/>
      <c r="UIJ11" s="876"/>
      <c r="UIK11" s="876"/>
      <c r="UIL11" s="875"/>
      <c r="UIM11" s="876"/>
      <c r="UIN11" s="876"/>
      <c r="UIO11" s="876"/>
      <c r="UIP11" s="876"/>
      <c r="UIQ11" s="876"/>
      <c r="UIR11" s="876"/>
      <c r="UIS11" s="875"/>
      <c r="UIT11" s="876"/>
      <c r="UIU11" s="876"/>
      <c r="UIV11" s="876"/>
      <c r="UIW11" s="876"/>
      <c r="UIX11" s="876"/>
      <c r="UIY11" s="876"/>
      <c r="UIZ11" s="875"/>
      <c r="UJA11" s="876"/>
      <c r="UJB11" s="876"/>
      <c r="UJC11" s="876"/>
      <c r="UJD11" s="876"/>
      <c r="UJE11" s="876"/>
      <c r="UJF11" s="876"/>
      <c r="UJG11" s="875"/>
      <c r="UJH11" s="876"/>
      <c r="UJI11" s="876"/>
      <c r="UJJ11" s="876"/>
      <c r="UJK11" s="876"/>
      <c r="UJL11" s="876"/>
      <c r="UJM11" s="876"/>
      <c r="UJN11" s="875"/>
      <c r="UJO11" s="876"/>
      <c r="UJP11" s="876"/>
      <c r="UJQ11" s="876"/>
      <c r="UJR11" s="876"/>
      <c r="UJS11" s="876"/>
      <c r="UJT11" s="876"/>
      <c r="UJU11" s="875"/>
      <c r="UJV11" s="876"/>
      <c r="UJW11" s="876"/>
      <c r="UJX11" s="876"/>
      <c r="UJY11" s="876"/>
      <c r="UJZ11" s="876"/>
      <c r="UKA11" s="876"/>
      <c r="UKB11" s="875"/>
      <c r="UKC11" s="876"/>
      <c r="UKD11" s="876"/>
      <c r="UKE11" s="876"/>
      <c r="UKF11" s="876"/>
      <c r="UKG11" s="876"/>
      <c r="UKH11" s="876"/>
      <c r="UKI11" s="875"/>
      <c r="UKJ11" s="876"/>
      <c r="UKK11" s="876"/>
      <c r="UKL11" s="876"/>
      <c r="UKM11" s="876"/>
      <c r="UKN11" s="876"/>
      <c r="UKO11" s="876"/>
      <c r="UKP11" s="875"/>
      <c r="UKQ11" s="876"/>
      <c r="UKR11" s="876"/>
      <c r="UKS11" s="876"/>
      <c r="UKT11" s="876"/>
      <c r="UKU11" s="876"/>
      <c r="UKV11" s="876"/>
      <c r="UKW11" s="875"/>
      <c r="UKX11" s="876"/>
      <c r="UKY11" s="876"/>
      <c r="UKZ11" s="876"/>
      <c r="ULA11" s="876"/>
      <c r="ULB11" s="876"/>
      <c r="ULC11" s="876"/>
      <c r="ULD11" s="875"/>
      <c r="ULE11" s="876"/>
      <c r="ULF11" s="876"/>
      <c r="ULG11" s="876"/>
      <c r="ULH11" s="876"/>
      <c r="ULI11" s="876"/>
      <c r="ULJ11" s="876"/>
      <c r="ULK11" s="875"/>
      <c r="ULL11" s="876"/>
      <c r="ULM11" s="876"/>
      <c r="ULN11" s="876"/>
      <c r="ULO11" s="876"/>
      <c r="ULP11" s="876"/>
      <c r="ULQ11" s="876"/>
      <c r="ULR11" s="875"/>
      <c r="ULS11" s="876"/>
      <c r="ULT11" s="876"/>
      <c r="ULU11" s="876"/>
      <c r="ULV11" s="876"/>
      <c r="ULW11" s="876"/>
      <c r="ULX11" s="876"/>
      <c r="ULY11" s="875"/>
      <c r="ULZ11" s="876"/>
      <c r="UMA11" s="876"/>
      <c r="UMB11" s="876"/>
      <c r="UMC11" s="876"/>
      <c r="UMD11" s="876"/>
      <c r="UME11" s="876"/>
      <c r="UMF11" s="875"/>
      <c r="UMG11" s="876"/>
      <c r="UMH11" s="876"/>
      <c r="UMI11" s="876"/>
      <c r="UMJ11" s="876"/>
      <c r="UMK11" s="876"/>
      <c r="UML11" s="876"/>
      <c r="UMM11" s="875"/>
      <c r="UMN11" s="876"/>
      <c r="UMO11" s="876"/>
      <c r="UMP11" s="876"/>
      <c r="UMQ11" s="876"/>
      <c r="UMR11" s="876"/>
      <c r="UMS11" s="876"/>
      <c r="UMT11" s="875"/>
      <c r="UMU11" s="876"/>
      <c r="UMV11" s="876"/>
      <c r="UMW11" s="876"/>
      <c r="UMX11" s="876"/>
      <c r="UMY11" s="876"/>
      <c r="UMZ11" s="876"/>
      <c r="UNA11" s="875"/>
      <c r="UNB11" s="876"/>
      <c r="UNC11" s="876"/>
      <c r="UND11" s="876"/>
      <c r="UNE11" s="876"/>
      <c r="UNF11" s="876"/>
      <c r="UNG11" s="876"/>
      <c r="UNH11" s="875"/>
      <c r="UNI11" s="876"/>
      <c r="UNJ11" s="876"/>
      <c r="UNK11" s="876"/>
      <c r="UNL11" s="876"/>
      <c r="UNM11" s="876"/>
      <c r="UNN11" s="876"/>
      <c r="UNO11" s="875"/>
      <c r="UNP11" s="876"/>
      <c r="UNQ11" s="876"/>
      <c r="UNR11" s="876"/>
      <c r="UNS11" s="876"/>
      <c r="UNT11" s="876"/>
      <c r="UNU11" s="876"/>
      <c r="UNV11" s="875"/>
      <c r="UNW11" s="876"/>
      <c r="UNX11" s="876"/>
      <c r="UNY11" s="876"/>
      <c r="UNZ11" s="876"/>
      <c r="UOA11" s="876"/>
      <c r="UOB11" s="876"/>
      <c r="UOC11" s="875"/>
      <c r="UOD11" s="876"/>
      <c r="UOE11" s="876"/>
      <c r="UOF11" s="876"/>
      <c r="UOG11" s="876"/>
      <c r="UOH11" s="876"/>
      <c r="UOI11" s="876"/>
      <c r="UOJ11" s="875"/>
      <c r="UOK11" s="876"/>
      <c r="UOL11" s="876"/>
      <c r="UOM11" s="876"/>
      <c r="UON11" s="876"/>
      <c r="UOO11" s="876"/>
      <c r="UOP11" s="876"/>
      <c r="UOQ11" s="875"/>
      <c r="UOR11" s="876"/>
      <c r="UOS11" s="876"/>
      <c r="UOT11" s="876"/>
      <c r="UOU11" s="876"/>
      <c r="UOV11" s="876"/>
      <c r="UOW11" s="876"/>
      <c r="UOX11" s="875"/>
      <c r="UOY11" s="876"/>
      <c r="UOZ11" s="876"/>
      <c r="UPA11" s="876"/>
      <c r="UPB11" s="876"/>
      <c r="UPC11" s="876"/>
      <c r="UPD11" s="876"/>
      <c r="UPE11" s="875"/>
      <c r="UPF11" s="876"/>
      <c r="UPG11" s="876"/>
      <c r="UPH11" s="876"/>
      <c r="UPI11" s="876"/>
      <c r="UPJ11" s="876"/>
      <c r="UPK11" s="876"/>
      <c r="UPL11" s="875"/>
      <c r="UPM11" s="876"/>
      <c r="UPN11" s="876"/>
      <c r="UPO11" s="876"/>
      <c r="UPP11" s="876"/>
      <c r="UPQ11" s="876"/>
      <c r="UPR11" s="876"/>
      <c r="UPS11" s="875"/>
      <c r="UPT11" s="876"/>
      <c r="UPU11" s="876"/>
      <c r="UPV11" s="876"/>
      <c r="UPW11" s="876"/>
      <c r="UPX11" s="876"/>
      <c r="UPY11" s="876"/>
      <c r="UPZ11" s="875"/>
      <c r="UQA11" s="876"/>
      <c r="UQB11" s="876"/>
      <c r="UQC11" s="876"/>
      <c r="UQD11" s="876"/>
      <c r="UQE11" s="876"/>
      <c r="UQF11" s="876"/>
      <c r="UQG11" s="875"/>
      <c r="UQH11" s="876"/>
      <c r="UQI11" s="876"/>
      <c r="UQJ11" s="876"/>
      <c r="UQK11" s="876"/>
      <c r="UQL11" s="876"/>
      <c r="UQM11" s="876"/>
      <c r="UQN11" s="875"/>
      <c r="UQO11" s="876"/>
      <c r="UQP11" s="876"/>
      <c r="UQQ11" s="876"/>
      <c r="UQR11" s="876"/>
      <c r="UQS11" s="876"/>
      <c r="UQT11" s="876"/>
      <c r="UQU11" s="875"/>
      <c r="UQV11" s="876"/>
      <c r="UQW11" s="876"/>
      <c r="UQX11" s="876"/>
      <c r="UQY11" s="876"/>
      <c r="UQZ11" s="876"/>
      <c r="URA11" s="876"/>
      <c r="URB11" s="875"/>
      <c r="URC11" s="876"/>
      <c r="URD11" s="876"/>
      <c r="URE11" s="876"/>
      <c r="URF11" s="876"/>
      <c r="URG11" s="876"/>
      <c r="URH11" s="876"/>
      <c r="URI11" s="875"/>
      <c r="URJ11" s="876"/>
      <c r="URK11" s="876"/>
      <c r="URL11" s="876"/>
      <c r="URM11" s="876"/>
      <c r="URN11" s="876"/>
      <c r="URO11" s="876"/>
      <c r="URP11" s="875"/>
      <c r="URQ11" s="876"/>
      <c r="URR11" s="876"/>
      <c r="URS11" s="876"/>
      <c r="URT11" s="876"/>
      <c r="URU11" s="876"/>
      <c r="URV11" s="876"/>
      <c r="URW11" s="875"/>
      <c r="URX11" s="876"/>
      <c r="URY11" s="876"/>
      <c r="URZ11" s="876"/>
      <c r="USA11" s="876"/>
      <c r="USB11" s="876"/>
      <c r="USC11" s="876"/>
      <c r="USD11" s="875"/>
      <c r="USE11" s="876"/>
      <c r="USF11" s="876"/>
      <c r="USG11" s="876"/>
      <c r="USH11" s="876"/>
      <c r="USI11" s="876"/>
      <c r="USJ11" s="876"/>
      <c r="USK11" s="875"/>
      <c r="USL11" s="876"/>
      <c r="USM11" s="876"/>
      <c r="USN11" s="876"/>
      <c r="USO11" s="876"/>
      <c r="USP11" s="876"/>
      <c r="USQ11" s="876"/>
      <c r="USR11" s="875"/>
      <c r="USS11" s="876"/>
      <c r="UST11" s="876"/>
      <c r="USU11" s="876"/>
      <c r="USV11" s="876"/>
      <c r="USW11" s="876"/>
      <c r="USX11" s="876"/>
      <c r="USY11" s="875"/>
      <c r="USZ11" s="876"/>
      <c r="UTA11" s="876"/>
      <c r="UTB11" s="876"/>
      <c r="UTC11" s="876"/>
      <c r="UTD11" s="876"/>
      <c r="UTE11" s="876"/>
      <c r="UTF11" s="875"/>
      <c r="UTG11" s="876"/>
      <c r="UTH11" s="876"/>
      <c r="UTI11" s="876"/>
      <c r="UTJ11" s="876"/>
      <c r="UTK11" s="876"/>
      <c r="UTL11" s="876"/>
      <c r="UTM11" s="875"/>
      <c r="UTN11" s="876"/>
      <c r="UTO11" s="876"/>
      <c r="UTP11" s="876"/>
      <c r="UTQ11" s="876"/>
      <c r="UTR11" s="876"/>
      <c r="UTS11" s="876"/>
      <c r="UTT11" s="875"/>
      <c r="UTU11" s="876"/>
      <c r="UTV11" s="876"/>
      <c r="UTW11" s="876"/>
      <c r="UTX11" s="876"/>
      <c r="UTY11" s="876"/>
      <c r="UTZ11" s="876"/>
      <c r="UUA11" s="875"/>
      <c r="UUB11" s="876"/>
      <c r="UUC11" s="876"/>
      <c r="UUD11" s="876"/>
      <c r="UUE11" s="876"/>
      <c r="UUF11" s="876"/>
      <c r="UUG11" s="876"/>
      <c r="UUH11" s="875"/>
      <c r="UUI11" s="876"/>
      <c r="UUJ11" s="876"/>
      <c r="UUK11" s="876"/>
      <c r="UUL11" s="876"/>
      <c r="UUM11" s="876"/>
      <c r="UUN11" s="876"/>
      <c r="UUO11" s="875"/>
      <c r="UUP11" s="876"/>
      <c r="UUQ11" s="876"/>
      <c r="UUR11" s="876"/>
      <c r="UUS11" s="876"/>
      <c r="UUT11" s="876"/>
      <c r="UUU11" s="876"/>
      <c r="UUV11" s="875"/>
      <c r="UUW11" s="876"/>
      <c r="UUX11" s="876"/>
      <c r="UUY11" s="876"/>
      <c r="UUZ11" s="876"/>
      <c r="UVA11" s="876"/>
      <c r="UVB11" s="876"/>
      <c r="UVC11" s="875"/>
      <c r="UVD11" s="876"/>
      <c r="UVE11" s="876"/>
      <c r="UVF11" s="876"/>
      <c r="UVG11" s="876"/>
      <c r="UVH11" s="876"/>
      <c r="UVI11" s="876"/>
      <c r="UVJ11" s="875"/>
      <c r="UVK11" s="876"/>
      <c r="UVL11" s="876"/>
      <c r="UVM11" s="876"/>
      <c r="UVN11" s="876"/>
      <c r="UVO11" s="876"/>
      <c r="UVP11" s="876"/>
      <c r="UVQ11" s="875"/>
      <c r="UVR11" s="876"/>
      <c r="UVS11" s="876"/>
      <c r="UVT11" s="876"/>
      <c r="UVU11" s="876"/>
      <c r="UVV11" s="876"/>
      <c r="UVW11" s="876"/>
      <c r="UVX11" s="875"/>
      <c r="UVY11" s="876"/>
      <c r="UVZ11" s="876"/>
      <c r="UWA11" s="876"/>
      <c r="UWB11" s="876"/>
      <c r="UWC11" s="876"/>
      <c r="UWD11" s="876"/>
      <c r="UWE11" s="875"/>
      <c r="UWF11" s="876"/>
      <c r="UWG11" s="876"/>
      <c r="UWH11" s="876"/>
      <c r="UWI11" s="876"/>
      <c r="UWJ11" s="876"/>
      <c r="UWK11" s="876"/>
      <c r="UWL11" s="875"/>
      <c r="UWM11" s="876"/>
      <c r="UWN11" s="876"/>
      <c r="UWO11" s="876"/>
      <c r="UWP11" s="876"/>
      <c r="UWQ11" s="876"/>
      <c r="UWR11" s="876"/>
      <c r="UWS11" s="875"/>
      <c r="UWT11" s="876"/>
      <c r="UWU11" s="876"/>
      <c r="UWV11" s="876"/>
      <c r="UWW11" s="876"/>
      <c r="UWX11" s="876"/>
      <c r="UWY11" s="876"/>
      <c r="UWZ11" s="875"/>
      <c r="UXA11" s="876"/>
      <c r="UXB11" s="876"/>
      <c r="UXC11" s="876"/>
      <c r="UXD11" s="876"/>
      <c r="UXE11" s="876"/>
      <c r="UXF11" s="876"/>
      <c r="UXG11" s="875"/>
      <c r="UXH11" s="876"/>
      <c r="UXI11" s="876"/>
      <c r="UXJ11" s="876"/>
      <c r="UXK11" s="876"/>
      <c r="UXL11" s="876"/>
      <c r="UXM11" s="876"/>
      <c r="UXN11" s="875"/>
      <c r="UXO11" s="876"/>
      <c r="UXP11" s="876"/>
      <c r="UXQ11" s="876"/>
      <c r="UXR11" s="876"/>
      <c r="UXS11" s="876"/>
      <c r="UXT11" s="876"/>
      <c r="UXU11" s="875"/>
      <c r="UXV11" s="876"/>
      <c r="UXW11" s="876"/>
      <c r="UXX11" s="876"/>
      <c r="UXY11" s="876"/>
      <c r="UXZ11" s="876"/>
      <c r="UYA11" s="876"/>
      <c r="UYB11" s="875"/>
      <c r="UYC11" s="876"/>
      <c r="UYD11" s="876"/>
      <c r="UYE11" s="876"/>
      <c r="UYF11" s="876"/>
      <c r="UYG11" s="876"/>
      <c r="UYH11" s="876"/>
      <c r="UYI11" s="875"/>
      <c r="UYJ11" s="876"/>
      <c r="UYK11" s="876"/>
      <c r="UYL11" s="876"/>
      <c r="UYM11" s="876"/>
      <c r="UYN11" s="876"/>
      <c r="UYO11" s="876"/>
      <c r="UYP11" s="875"/>
      <c r="UYQ11" s="876"/>
      <c r="UYR11" s="876"/>
      <c r="UYS11" s="876"/>
      <c r="UYT11" s="876"/>
      <c r="UYU11" s="876"/>
      <c r="UYV11" s="876"/>
      <c r="UYW11" s="875"/>
      <c r="UYX11" s="876"/>
      <c r="UYY11" s="876"/>
      <c r="UYZ11" s="876"/>
      <c r="UZA11" s="876"/>
      <c r="UZB11" s="876"/>
      <c r="UZC11" s="876"/>
      <c r="UZD11" s="875"/>
      <c r="UZE11" s="876"/>
      <c r="UZF11" s="876"/>
      <c r="UZG11" s="876"/>
      <c r="UZH11" s="876"/>
      <c r="UZI11" s="876"/>
      <c r="UZJ11" s="876"/>
      <c r="UZK11" s="875"/>
      <c r="UZL11" s="876"/>
      <c r="UZM11" s="876"/>
      <c r="UZN11" s="876"/>
      <c r="UZO11" s="876"/>
      <c r="UZP11" s="876"/>
      <c r="UZQ11" s="876"/>
      <c r="UZR11" s="875"/>
      <c r="UZS11" s="876"/>
      <c r="UZT11" s="876"/>
      <c r="UZU11" s="876"/>
      <c r="UZV11" s="876"/>
      <c r="UZW11" s="876"/>
      <c r="UZX11" s="876"/>
      <c r="UZY11" s="875"/>
      <c r="UZZ11" s="876"/>
      <c r="VAA11" s="876"/>
      <c r="VAB11" s="876"/>
      <c r="VAC11" s="876"/>
      <c r="VAD11" s="876"/>
      <c r="VAE11" s="876"/>
      <c r="VAF11" s="875"/>
      <c r="VAG11" s="876"/>
      <c r="VAH11" s="876"/>
      <c r="VAI11" s="876"/>
      <c r="VAJ11" s="876"/>
      <c r="VAK11" s="876"/>
      <c r="VAL11" s="876"/>
      <c r="VAM11" s="875"/>
      <c r="VAN11" s="876"/>
      <c r="VAO11" s="876"/>
      <c r="VAP11" s="876"/>
      <c r="VAQ11" s="876"/>
      <c r="VAR11" s="876"/>
      <c r="VAS11" s="876"/>
      <c r="VAT11" s="875"/>
      <c r="VAU11" s="876"/>
      <c r="VAV11" s="876"/>
      <c r="VAW11" s="876"/>
      <c r="VAX11" s="876"/>
      <c r="VAY11" s="876"/>
      <c r="VAZ11" s="876"/>
      <c r="VBA11" s="875"/>
      <c r="VBB11" s="876"/>
      <c r="VBC11" s="876"/>
      <c r="VBD11" s="876"/>
      <c r="VBE11" s="876"/>
      <c r="VBF11" s="876"/>
      <c r="VBG11" s="876"/>
      <c r="VBH11" s="875"/>
      <c r="VBI11" s="876"/>
      <c r="VBJ11" s="876"/>
      <c r="VBK11" s="876"/>
      <c r="VBL11" s="876"/>
      <c r="VBM11" s="876"/>
      <c r="VBN11" s="876"/>
      <c r="VBO11" s="875"/>
      <c r="VBP11" s="876"/>
      <c r="VBQ11" s="876"/>
      <c r="VBR11" s="876"/>
      <c r="VBS11" s="876"/>
      <c r="VBT11" s="876"/>
      <c r="VBU11" s="876"/>
      <c r="VBV11" s="875"/>
      <c r="VBW11" s="876"/>
      <c r="VBX11" s="876"/>
      <c r="VBY11" s="876"/>
      <c r="VBZ11" s="876"/>
      <c r="VCA11" s="876"/>
      <c r="VCB11" s="876"/>
      <c r="VCC11" s="875"/>
      <c r="VCD11" s="876"/>
      <c r="VCE11" s="876"/>
      <c r="VCF11" s="876"/>
      <c r="VCG11" s="876"/>
      <c r="VCH11" s="876"/>
      <c r="VCI11" s="876"/>
      <c r="VCJ11" s="875"/>
      <c r="VCK11" s="876"/>
      <c r="VCL11" s="876"/>
      <c r="VCM11" s="876"/>
      <c r="VCN11" s="876"/>
      <c r="VCO11" s="876"/>
      <c r="VCP11" s="876"/>
      <c r="VCQ11" s="875"/>
      <c r="VCR11" s="876"/>
      <c r="VCS11" s="876"/>
      <c r="VCT11" s="876"/>
      <c r="VCU11" s="876"/>
      <c r="VCV11" s="876"/>
      <c r="VCW11" s="876"/>
      <c r="VCX11" s="875"/>
      <c r="VCY11" s="876"/>
      <c r="VCZ11" s="876"/>
      <c r="VDA11" s="876"/>
      <c r="VDB11" s="876"/>
      <c r="VDC11" s="876"/>
      <c r="VDD11" s="876"/>
      <c r="VDE11" s="875"/>
      <c r="VDF11" s="876"/>
      <c r="VDG11" s="876"/>
      <c r="VDH11" s="876"/>
      <c r="VDI11" s="876"/>
      <c r="VDJ11" s="876"/>
      <c r="VDK11" s="876"/>
      <c r="VDL11" s="875"/>
      <c r="VDM11" s="876"/>
      <c r="VDN11" s="876"/>
      <c r="VDO11" s="876"/>
      <c r="VDP11" s="876"/>
      <c r="VDQ11" s="876"/>
      <c r="VDR11" s="876"/>
      <c r="VDS11" s="875"/>
      <c r="VDT11" s="876"/>
      <c r="VDU11" s="876"/>
      <c r="VDV11" s="876"/>
      <c r="VDW11" s="876"/>
      <c r="VDX11" s="876"/>
      <c r="VDY11" s="876"/>
      <c r="VDZ11" s="875"/>
      <c r="VEA11" s="876"/>
      <c r="VEB11" s="876"/>
      <c r="VEC11" s="876"/>
      <c r="VED11" s="876"/>
      <c r="VEE11" s="876"/>
      <c r="VEF11" s="876"/>
      <c r="VEG11" s="875"/>
      <c r="VEH11" s="876"/>
      <c r="VEI11" s="876"/>
      <c r="VEJ11" s="876"/>
      <c r="VEK11" s="876"/>
      <c r="VEL11" s="876"/>
      <c r="VEM11" s="876"/>
      <c r="VEN11" s="875"/>
      <c r="VEO11" s="876"/>
      <c r="VEP11" s="876"/>
      <c r="VEQ11" s="876"/>
      <c r="VER11" s="876"/>
      <c r="VES11" s="876"/>
      <c r="VET11" s="876"/>
      <c r="VEU11" s="875"/>
      <c r="VEV11" s="876"/>
      <c r="VEW11" s="876"/>
      <c r="VEX11" s="876"/>
      <c r="VEY11" s="876"/>
      <c r="VEZ11" s="876"/>
      <c r="VFA11" s="876"/>
      <c r="VFB11" s="875"/>
      <c r="VFC11" s="876"/>
      <c r="VFD11" s="876"/>
      <c r="VFE11" s="876"/>
      <c r="VFF11" s="876"/>
      <c r="VFG11" s="876"/>
      <c r="VFH11" s="876"/>
      <c r="VFI11" s="875"/>
      <c r="VFJ11" s="876"/>
      <c r="VFK11" s="876"/>
      <c r="VFL11" s="876"/>
      <c r="VFM11" s="876"/>
      <c r="VFN11" s="876"/>
      <c r="VFO11" s="876"/>
      <c r="VFP11" s="875"/>
      <c r="VFQ11" s="876"/>
      <c r="VFR11" s="876"/>
      <c r="VFS11" s="876"/>
      <c r="VFT11" s="876"/>
      <c r="VFU11" s="876"/>
      <c r="VFV11" s="876"/>
      <c r="VFW11" s="875"/>
      <c r="VFX11" s="876"/>
      <c r="VFY11" s="876"/>
      <c r="VFZ11" s="876"/>
      <c r="VGA11" s="876"/>
      <c r="VGB11" s="876"/>
      <c r="VGC11" s="876"/>
      <c r="VGD11" s="875"/>
      <c r="VGE11" s="876"/>
      <c r="VGF11" s="876"/>
      <c r="VGG11" s="876"/>
      <c r="VGH11" s="876"/>
      <c r="VGI11" s="876"/>
      <c r="VGJ11" s="876"/>
      <c r="VGK11" s="875"/>
      <c r="VGL11" s="876"/>
      <c r="VGM11" s="876"/>
      <c r="VGN11" s="876"/>
      <c r="VGO11" s="876"/>
      <c r="VGP11" s="876"/>
      <c r="VGQ11" s="876"/>
      <c r="VGR11" s="875"/>
      <c r="VGS11" s="876"/>
      <c r="VGT11" s="876"/>
      <c r="VGU11" s="876"/>
      <c r="VGV11" s="876"/>
      <c r="VGW11" s="876"/>
      <c r="VGX11" s="876"/>
      <c r="VGY11" s="875"/>
      <c r="VGZ11" s="876"/>
      <c r="VHA11" s="876"/>
      <c r="VHB11" s="876"/>
      <c r="VHC11" s="876"/>
      <c r="VHD11" s="876"/>
      <c r="VHE11" s="876"/>
      <c r="VHF11" s="875"/>
      <c r="VHG11" s="876"/>
      <c r="VHH11" s="876"/>
      <c r="VHI11" s="876"/>
      <c r="VHJ11" s="876"/>
      <c r="VHK11" s="876"/>
      <c r="VHL11" s="876"/>
      <c r="VHM11" s="875"/>
      <c r="VHN11" s="876"/>
      <c r="VHO11" s="876"/>
      <c r="VHP11" s="876"/>
      <c r="VHQ11" s="876"/>
      <c r="VHR11" s="876"/>
      <c r="VHS11" s="876"/>
      <c r="VHT11" s="875"/>
      <c r="VHU11" s="876"/>
      <c r="VHV11" s="876"/>
      <c r="VHW11" s="876"/>
      <c r="VHX11" s="876"/>
      <c r="VHY11" s="876"/>
      <c r="VHZ11" s="876"/>
      <c r="VIA11" s="875"/>
      <c r="VIB11" s="876"/>
      <c r="VIC11" s="876"/>
      <c r="VID11" s="876"/>
      <c r="VIE11" s="876"/>
      <c r="VIF11" s="876"/>
      <c r="VIG11" s="876"/>
      <c r="VIH11" s="875"/>
      <c r="VII11" s="876"/>
      <c r="VIJ11" s="876"/>
      <c r="VIK11" s="876"/>
      <c r="VIL11" s="876"/>
      <c r="VIM11" s="876"/>
      <c r="VIN11" s="876"/>
      <c r="VIO11" s="875"/>
      <c r="VIP11" s="876"/>
      <c r="VIQ11" s="876"/>
      <c r="VIR11" s="876"/>
      <c r="VIS11" s="876"/>
      <c r="VIT11" s="876"/>
      <c r="VIU11" s="876"/>
      <c r="VIV11" s="875"/>
      <c r="VIW11" s="876"/>
      <c r="VIX11" s="876"/>
      <c r="VIY11" s="876"/>
      <c r="VIZ11" s="876"/>
      <c r="VJA11" s="876"/>
      <c r="VJB11" s="876"/>
      <c r="VJC11" s="875"/>
      <c r="VJD11" s="876"/>
      <c r="VJE11" s="876"/>
      <c r="VJF11" s="876"/>
      <c r="VJG11" s="876"/>
      <c r="VJH11" s="876"/>
      <c r="VJI11" s="876"/>
      <c r="VJJ11" s="875"/>
      <c r="VJK11" s="876"/>
      <c r="VJL11" s="876"/>
      <c r="VJM11" s="876"/>
      <c r="VJN11" s="876"/>
      <c r="VJO11" s="876"/>
      <c r="VJP11" s="876"/>
      <c r="VJQ11" s="875"/>
      <c r="VJR11" s="876"/>
      <c r="VJS11" s="876"/>
      <c r="VJT11" s="876"/>
      <c r="VJU11" s="876"/>
      <c r="VJV11" s="876"/>
      <c r="VJW11" s="876"/>
      <c r="VJX11" s="875"/>
      <c r="VJY11" s="876"/>
      <c r="VJZ11" s="876"/>
      <c r="VKA11" s="876"/>
      <c r="VKB11" s="876"/>
      <c r="VKC11" s="876"/>
      <c r="VKD11" s="876"/>
      <c r="VKE11" s="875"/>
      <c r="VKF11" s="876"/>
      <c r="VKG11" s="876"/>
      <c r="VKH11" s="876"/>
      <c r="VKI11" s="876"/>
      <c r="VKJ11" s="876"/>
      <c r="VKK11" s="876"/>
      <c r="VKL11" s="875"/>
      <c r="VKM11" s="876"/>
      <c r="VKN11" s="876"/>
      <c r="VKO11" s="876"/>
      <c r="VKP11" s="876"/>
      <c r="VKQ11" s="876"/>
      <c r="VKR11" s="876"/>
      <c r="VKS11" s="875"/>
      <c r="VKT11" s="876"/>
      <c r="VKU11" s="876"/>
      <c r="VKV11" s="876"/>
      <c r="VKW11" s="876"/>
      <c r="VKX11" s="876"/>
      <c r="VKY11" s="876"/>
      <c r="VKZ11" s="875"/>
      <c r="VLA11" s="876"/>
      <c r="VLB11" s="876"/>
      <c r="VLC11" s="876"/>
      <c r="VLD11" s="876"/>
      <c r="VLE11" s="876"/>
      <c r="VLF11" s="876"/>
      <c r="VLG11" s="875"/>
      <c r="VLH11" s="876"/>
      <c r="VLI11" s="876"/>
      <c r="VLJ11" s="876"/>
      <c r="VLK11" s="876"/>
      <c r="VLL11" s="876"/>
      <c r="VLM11" s="876"/>
      <c r="VLN11" s="875"/>
      <c r="VLO11" s="876"/>
      <c r="VLP11" s="876"/>
      <c r="VLQ11" s="876"/>
      <c r="VLR11" s="876"/>
      <c r="VLS11" s="876"/>
      <c r="VLT11" s="876"/>
      <c r="VLU11" s="875"/>
      <c r="VLV11" s="876"/>
      <c r="VLW11" s="876"/>
      <c r="VLX11" s="876"/>
      <c r="VLY11" s="876"/>
      <c r="VLZ11" s="876"/>
      <c r="VMA11" s="876"/>
      <c r="VMB11" s="875"/>
      <c r="VMC11" s="876"/>
      <c r="VMD11" s="876"/>
      <c r="VME11" s="876"/>
      <c r="VMF11" s="876"/>
      <c r="VMG11" s="876"/>
      <c r="VMH11" s="876"/>
      <c r="VMI11" s="875"/>
      <c r="VMJ11" s="876"/>
      <c r="VMK11" s="876"/>
      <c r="VML11" s="876"/>
      <c r="VMM11" s="876"/>
      <c r="VMN11" s="876"/>
      <c r="VMO11" s="876"/>
      <c r="VMP11" s="875"/>
      <c r="VMQ11" s="876"/>
      <c r="VMR11" s="876"/>
      <c r="VMS11" s="876"/>
      <c r="VMT11" s="876"/>
      <c r="VMU11" s="876"/>
      <c r="VMV11" s="876"/>
      <c r="VMW11" s="875"/>
      <c r="VMX11" s="876"/>
      <c r="VMY11" s="876"/>
      <c r="VMZ11" s="876"/>
      <c r="VNA11" s="876"/>
      <c r="VNB11" s="876"/>
      <c r="VNC11" s="876"/>
      <c r="VND11" s="875"/>
      <c r="VNE11" s="876"/>
      <c r="VNF11" s="876"/>
      <c r="VNG11" s="876"/>
      <c r="VNH11" s="876"/>
      <c r="VNI11" s="876"/>
      <c r="VNJ11" s="876"/>
      <c r="VNK11" s="875"/>
      <c r="VNL11" s="876"/>
      <c r="VNM11" s="876"/>
      <c r="VNN11" s="876"/>
      <c r="VNO11" s="876"/>
      <c r="VNP11" s="876"/>
      <c r="VNQ11" s="876"/>
      <c r="VNR11" s="875"/>
      <c r="VNS11" s="876"/>
      <c r="VNT11" s="876"/>
      <c r="VNU11" s="876"/>
      <c r="VNV11" s="876"/>
      <c r="VNW11" s="876"/>
      <c r="VNX11" s="876"/>
      <c r="VNY11" s="875"/>
      <c r="VNZ11" s="876"/>
      <c r="VOA11" s="876"/>
      <c r="VOB11" s="876"/>
      <c r="VOC11" s="876"/>
      <c r="VOD11" s="876"/>
      <c r="VOE11" s="876"/>
      <c r="VOF11" s="875"/>
      <c r="VOG11" s="876"/>
      <c r="VOH11" s="876"/>
      <c r="VOI11" s="876"/>
      <c r="VOJ11" s="876"/>
      <c r="VOK11" s="876"/>
      <c r="VOL11" s="876"/>
      <c r="VOM11" s="875"/>
      <c r="VON11" s="876"/>
      <c r="VOO11" s="876"/>
      <c r="VOP11" s="876"/>
      <c r="VOQ11" s="876"/>
      <c r="VOR11" s="876"/>
      <c r="VOS11" s="876"/>
      <c r="VOT11" s="875"/>
      <c r="VOU11" s="876"/>
      <c r="VOV11" s="876"/>
      <c r="VOW11" s="876"/>
      <c r="VOX11" s="876"/>
      <c r="VOY11" s="876"/>
      <c r="VOZ11" s="876"/>
      <c r="VPA11" s="875"/>
      <c r="VPB11" s="876"/>
      <c r="VPC11" s="876"/>
      <c r="VPD11" s="876"/>
      <c r="VPE11" s="876"/>
      <c r="VPF11" s="876"/>
      <c r="VPG11" s="876"/>
      <c r="VPH11" s="875"/>
      <c r="VPI11" s="876"/>
      <c r="VPJ11" s="876"/>
      <c r="VPK11" s="876"/>
      <c r="VPL11" s="876"/>
      <c r="VPM11" s="876"/>
      <c r="VPN11" s="876"/>
      <c r="VPO11" s="875"/>
      <c r="VPP11" s="876"/>
      <c r="VPQ11" s="876"/>
      <c r="VPR11" s="876"/>
      <c r="VPS11" s="876"/>
      <c r="VPT11" s="876"/>
      <c r="VPU11" s="876"/>
      <c r="VPV11" s="875"/>
      <c r="VPW11" s="876"/>
      <c r="VPX11" s="876"/>
      <c r="VPY11" s="876"/>
      <c r="VPZ11" s="876"/>
      <c r="VQA11" s="876"/>
      <c r="VQB11" s="876"/>
      <c r="VQC11" s="875"/>
      <c r="VQD11" s="876"/>
      <c r="VQE11" s="876"/>
      <c r="VQF11" s="876"/>
      <c r="VQG11" s="876"/>
      <c r="VQH11" s="876"/>
      <c r="VQI11" s="876"/>
      <c r="VQJ11" s="875"/>
      <c r="VQK11" s="876"/>
      <c r="VQL11" s="876"/>
      <c r="VQM11" s="876"/>
      <c r="VQN11" s="876"/>
      <c r="VQO11" s="876"/>
      <c r="VQP11" s="876"/>
      <c r="VQQ11" s="875"/>
      <c r="VQR11" s="876"/>
      <c r="VQS11" s="876"/>
      <c r="VQT11" s="876"/>
      <c r="VQU11" s="876"/>
      <c r="VQV11" s="876"/>
      <c r="VQW11" s="876"/>
      <c r="VQX11" s="875"/>
      <c r="VQY11" s="876"/>
      <c r="VQZ11" s="876"/>
      <c r="VRA11" s="876"/>
      <c r="VRB11" s="876"/>
      <c r="VRC11" s="876"/>
      <c r="VRD11" s="876"/>
      <c r="VRE11" s="875"/>
      <c r="VRF11" s="876"/>
      <c r="VRG11" s="876"/>
      <c r="VRH11" s="876"/>
      <c r="VRI11" s="876"/>
      <c r="VRJ11" s="876"/>
      <c r="VRK11" s="876"/>
      <c r="VRL11" s="875"/>
      <c r="VRM11" s="876"/>
      <c r="VRN11" s="876"/>
      <c r="VRO11" s="876"/>
      <c r="VRP11" s="876"/>
      <c r="VRQ11" s="876"/>
      <c r="VRR11" s="876"/>
      <c r="VRS11" s="875"/>
      <c r="VRT11" s="876"/>
      <c r="VRU11" s="876"/>
      <c r="VRV11" s="876"/>
      <c r="VRW11" s="876"/>
      <c r="VRX11" s="876"/>
      <c r="VRY11" s="876"/>
      <c r="VRZ11" s="875"/>
      <c r="VSA11" s="876"/>
      <c r="VSB11" s="876"/>
      <c r="VSC11" s="876"/>
      <c r="VSD11" s="876"/>
      <c r="VSE11" s="876"/>
      <c r="VSF11" s="876"/>
      <c r="VSG11" s="875"/>
      <c r="VSH11" s="876"/>
      <c r="VSI11" s="876"/>
      <c r="VSJ11" s="876"/>
      <c r="VSK11" s="876"/>
      <c r="VSL11" s="876"/>
      <c r="VSM11" s="876"/>
      <c r="VSN11" s="875"/>
      <c r="VSO11" s="876"/>
      <c r="VSP11" s="876"/>
      <c r="VSQ11" s="876"/>
      <c r="VSR11" s="876"/>
      <c r="VSS11" s="876"/>
      <c r="VST11" s="876"/>
      <c r="VSU11" s="875"/>
      <c r="VSV11" s="876"/>
      <c r="VSW11" s="876"/>
      <c r="VSX11" s="876"/>
      <c r="VSY11" s="876"/>
      <c r="VSZ11" s="876"/>
      <c r="VTA11" s="876"/>
      <c r="VTB11" s="875"/>
      <c r="VTC11" s="876"/>
      <c r="VTD11" s="876"/>
      <c r="VTE11" s="876"/>
      <c r="VTF11" s="876"/>
      <c r="VTG11" s="876"/>
      <c r="VTH11" s="876"/>
      <c r="VTI11" s="875"/>
      <c r="VTJ11" s="876"/>
      <c r="VTK11" s="876"/>
      <c r="VTL11" s="876"/>
      <c r="VTM11" s="876"/>
      <c r="VTN11" s="876"/>
      <c r="VTO11" s="876"/>
      <c r="VTP11" s="875"/>
      <c r="VTQ11" s="876"/>
      <c r="VTR11" s="876"/>
      <c r="VTS11" s="876"/>
      <c r="VTT11" s="876"/>
      <c r="VTU11" s="876"/>
      <c r="VTV11" s="876"/>
      <c r="VTW11" s="875"/>
      <c r="VTX11" s="876"/>
      <c r="VTY11" s="876"/>
      <c r="VTZ11" s="876"/>
      <c r="VUA11" s="876"/>
      <c r="VUB11" s="876"/>
      <c r="VUC11" s="876"/>
      <c r="VUD11" s="875"/>
      <c r="VUE11" s="876"/>
      <c r="VUF11" s="876"/>
      <c r="VUG11" s="876"/>
      <c r="VUH11" s="876"/>
      <c r="VUI11" s="876"/>
      <c r="VUJ11" s="876"/>
      <c r="VUK11" s="875"/>
      <c r="VUL11" s="876"/>
      <c r="VUM11" s="876"/>
      <c r="VUN11" s="876"/>
      <c r="VUO11" s="876"/>
      <c r="VUP11" s="876"/>
      <c r="VUQ11" s="876"/>
      <c r="VUR11" s="875"/>
      <c r="VUS11" s="876"/>
      <c r="VUT11" s="876"/>
      <c r="VUU11" s="876"/>
      <c r="VUV11" s="876"/>
      <c r="VUW11" s="876"/>
      <c r="VUX11" s="876"/>
      <c r="VUY11" s="875"/>
      <c r="VUZ11" s="876"/>
      <c r="VVA11" s="876"/>
      <c r="VVB11" s="876"/>
      <c r="VVC11" s="876"/>
      <c r="VVD11" s="876"/>
      <c r="VVE11" s="876"/>
      <c r="VVF11" s="875"/>
      <c r="VVG11" s="876"/>
      <c r="VVH11" s="876"/>
      <c r="VVI11" s="876"/>
      <c r="VVJ11" s="876"/>
      <c r="VVK11" s="876"/>
      <c r="VVL11" s="876"/>
      <c r="VVM11" s="875"/>
      <c r="VVN11" s="876"/>
      <c r="VVO11" s="876"/>
      <c r="VVP11" s="876"/>
      <c r="VVQ11" s="876"/>
      <c r="VVR11" s="876"/>
      <c r="VVS11" s="876"/>
      <c r="VVT11" s="875"/>
      <c r="VVU11" s="876"/>
      <c r="VVV11" s="876"/>
      <c r="VVW11" s="876"/>
      <c r="VVX11" s="876"/>
      <c r="VVY11" s="876"/>
      <c r="VVZ11" s="876"/>
      <c r="VWA11" s="875"/>
      <c r="VWB11" s="876"/>
      <c r="VWC11" s="876"/>
      <c r="VWD11" s="876"/>
      <c r="VWE11" s="876"/>
      <c r="VWF11" s="876"/>
      <c r="VWG11" s="876"/>
      <c r="VWH11" s="875"/>
      <c r="VWI11" s="876"/>
      <c r="VWJ11" s="876"/>
      <c r="VWK11" s="876"/>
      <c r="VWL11" s="876"/>
      <c r="VWM11" s="876"/>
      <c r="VWN11" s="876"/>
      <c r="VWO11" s="875"/>
      <c r="VWP11" s="876"/>
      <c r="VWQ11" s="876"/>
      <c r="VWR11" s="876"/>
      <c r="VWS11" s="876"/>
      <c r="VWT11" s="876"/>
      <c r="VWU11" s="876"/>
      <c r="VWV11" s="875"/>
      <c r="VWW11" s="876"/>
      <c r="VWX11" s="876"/>
      <c r="VWY11" s="876"/>
      <c r="VWZ11" s="876"/>
      <c r="VXA11" s="876"/>
      <c r="VXB11" s="876"/>
      <c r="VXC11" s="875"/>
      <c r="VXD11" s="876"/>
      <c r="VXE11" s="876"/>
      <c r="VXF11" s="876"/>
      <c r="VXG11" s="876"/>
      <c r="VXH11" s="876"/>
      <c r="VXI11" s="876"/>
      <c r="VXJ11" s="875"/>
      <c r="VXK11" s="876"/>
      <c r="VXL11" s="876"/>
      <c r="VXM11" s="876"/>
      <c r="VXN11" s="876"/>
      <c r="VXO11" s="876"/>
      <c r="VXP11" s="876"/>
      <c r="VXQ11" s="875"/>
      <c r="VXR11" s="876"/>
      <c r="VXS11" s="876"/>
      <c r="VXT11" s="876"/>
      <c r="VXU11" s="876"/>
      <c r="VXV11" s="876"/>
      <c r="VXW11" s="876"/>
      <c r="VXX11" s="875"/>
      <c r="VXY11" s="876"/>
      <c r="VXZ11" s="876"/>
      <c r="VYA11" s="876"/>
      <c r="VYB11" s="876"/>
      <c r="VYC11" s="876"/>
      <c r="VYD11" s="876"/>
      <c r="VYE11" s="875"/>
      <c r="VYF11" s="876"/>
      <c r="VYG11" s="876"/>
      <c r="VYH11" s="876"/>
      <c r="VYI11" s="876"/>
      <c r="VYJ11" s="876"/>
      <c r="VYK11" s="876"/>
      <c r="VYL11" s="875"/>
      <c r="VYM11" s="876"/>
      <c r="VYN11" s="876"/>
      <c r="VYO11" s="876"/>
      <c r="VYP11" s="876"/>
      <c r="VYQ11" s="876"/>
      <c r="VYR11" s="876"/>
      <c r="VYS11" s="875"/>
      <c r="VYT11" s="876"/>
      <c r="VYU11" s="876"/>
      <c r="VYV11" s="876"/>
      <c r="VYW11" s="876"/>
      <c r="VYX11" s="876"/>
      <c r="VYY11" s="876"/>
      <c r="VYZ11" s="875"/>
      <c r="VZA11" s="876"/>
      <c r="VZB11" s="876"/>
      <c r="VZC11" s="876"/>
      <c r="VZD11" s="876"/>
      <c r="VZE11" s="876"/>
      <c r="VZF11" s="876"/>
      <c r="VZG11" s="875"/>
      <c r="VZH11" s="876"/>
      <c r="VZI11" s="876"/>
      <c r="VZJ11" s="876"/>
      <c r="VZK11" s="876"/>
      <c r="VZL11" s="876"/>
      <c r="VZM11" s="876"/>
      <c r="VZN11" s="875"/>
      <c r="VZO11" s="876"/>
      <c r="VZP11" s="876"/>
      <c r="VZQ11" s="876"/>
      <c r="VZR11" s="876"/>
      <c r="VZS11" s="876"/>
      <c r="VZT11" s="876"/>
      <c r="VZU11" s="875"/>
      <c r="VZV11" s="876"/>
      <c r="VZW11" s="876"/>
      <c r="VZX11" s="876"/>
      <c r="VZY11" s="876"/>
      <c r="VZZ11" s="876"/>
      <c r="WAA11" s="876"/>
      <c r="WAB11" s="875"/>
      <c r="WAC11" s="876"/>
      <c r="WAD11" s="876"/>
      <c r="WAE11" s="876"/>
      <c r="WAF11" s="876"/>
      <c r="WAG11" s="876"/>
      <c r="WAH11" s="876"/>
      <c r="WAI11" s="875"/>
      <c r="WAJ11" s="876"/>
      <c r="WAK11" s="876"/>
      <c r="WAL11" s="876"/>
      <c r="WAM11" s="876"/>
      <c r="WAN11" s="876"/>
      <c r="WAO11" s="876"/>
      <c r="WAP11" s="875"/>
      <c r="WAQ11" s="876"/>
      <c r="WAR11" s="876"/>
      <c r="WAS11" s="876"/>
      <c r="WAT11" s="876"/>
      <c r="WAU11" s="876"/>
      <c r="WAV11" s="876"/>
      <c r="WAW11" s="875"/>
      <c r="WAX11" s="876"/>
      <c r="WAY11" s="876"/>
      <c r="WAZ11" s="876"/>
      <c r="WBA11" s="876"/>
      <c r="WBB11" s="876"/>
      <c r="WBC11" s="876"/>
      <c r="WBD11" s="875"/>
      <c r="WBE11" s="876"/>
      <c r="WBF11" s="876"/>
      <c r="WBG11" s="876"/>
      <c r="WBH11" s="876"/>
      <c r="WBI11" s="876"/>
      <c r="WBJ11" s="876"/>
      <c r="WBK11" s="875"/>
      <c r="WBL11" s="876"/>
      <c r="WBM11" s="876"/>
      <c r="WBN11" s="876"/>
      <c r="WBO11" s="876"/>
      <c r="WBP11" s="876"/>
      <c r="WBQ11" s="876"/>
      <c r="WBR11" s="875"/>
      <c r="WBS11" s="876"/>
      <c r="WBT11" s="876"/>
      <c r="WBU11" s="876"/>
      <c r="WBV11" s="876"/>
      <c r="WBW11" s="876"/>
      <c r="WBX11" s="876"/>
      <c r="WBY11" s="875"/>
      <c r="WBZ11" s="876"/>
      <c r="WCA11" s="876"/>
      <c r="WCB11" s="876"/>
      <c r="WCC11" s="876"/>
      <c r="WCD11" s="876"/>
      <c r="WCE11" s="876"/>
      <c r="WCF11" s="875"/>
      <c r="WCG11" s="876"/>
      <c r="WCH11" s="876"/>
      <c r="WCI11" s="876"/>
      <c r="WCJ11" s="876"/>
      <c r="WCK11" s="876"/>
      <c r="WCL11" s="876"/>
      <c r="WCM11" s="875"/>
      <c r="WCN11" s="876"/>
      <c r="WCO11" s="876"/>
      <c r="WCP11" s="876"/>
      <c r="WCQ11" s="876"/>
      <c r="WCR11" s="876"/>
      <c r="WCS11" s="876"/>
      <c r="WCT11" s="875"/>
      <c r="WCU11" s="876"/>
      <c r="WCV11" s="876"/>
      <c r="WCW11" s="876"/>
      <c r="WCX11" s="876"/>
      <c r="WCY11" s="876"/>
      <c r="WCZ11" s="876"/>
      <c r="WDA11" s="875"/>
      <c r="WDB11" s="876"/>
      <c r="WDC11" s="876"/>
      <c r="WDD11" s="876"/>
      <c r="WDE11" s="876"/>
      <c r="WDF11" s="876"/>
      <c r="WDG11" s="876"/>
      <c r="WDH11" s="875"/>
      <c r="WDI11" s="876"/>
      <c r="WDJ11" s="876"/>
      <c r="WDK11" s="876"/>
      <c r="WDL11" s="876"/>
      <c r="WDM11" s="876"/>
      <c r="WDN11" s="876"/>
      <c r="WDO11" s="875"/>
      <c r="WDP11" s="876"/>
      <c r="WDQ11" s="876"/>
      <c r="WDR11" s="876"/>
      <c r="WDS11" s="876"/>
      <c r="WDT11" s="876"/>
      <c r="WDU11" s="876"/>
      <c r="WDV11" s="875"/>
      <c r="WDW11" s="876"/>
      <c r="WDX11" s="876"/>
      <c r="WDY11" s="876"/>
      <c r="WDZ11" s="876"/>
      <c r="WEA11" s="876"/>
      <c r="WEB11" s="876"/>
      <c r="WEC11" s="875"/>
      <c r="WED11" s="876"/>
      <c r="WEE11" s="876"/>
      <c r="WEF11" s="876"/>
      <c r="WEG11" s="876"/>
      <c r="WEH11" s="876"/>
      <c r="WEI11" s="876"/>
      <c r="WEJ11" s="875"/>
      <c r="WEK11" s="876"/>
      <c r="WEL11" s="876"/>
      <c r="WEM11" s="876"/>
      <c r="WEN11" s="876"/>
      <c r="WEO11" s="876"/>
      <c r="WEP11" s="876"/>
      <c r="WEQ11" s="875"/>
      <c r="WER11" s="876"/>
      <c r="WES11" s="876"/>
      <c r="WET11" s="876"/>
      <c r="WEU11" s="876"/>
      <c r="WEV11" s="876"/>
      <c r="WEW11" s="876"/>
      <c r="WEX11" s="875"/>
      <c r="WEY11" s="876"/>
      <c r="WEZ11" s="876"/>
      <c r="WFA11" s="876"/>
      <c r="WFB11" s="876"/>
      <c r="WFC11" s="876"/>
      <c r="WFD11" s="876"/>
      <c r="WFE11" s="875"/>
      <c r="WFF11" s="876"/>
      <c r="WFG11" s="876"/>
      <c r="WFH11" s="876"/>
      <c r="WFI11" s="876"/>
      <c r="WFJ11" s="876"/>
      <c r="WFK11" s="876"/>
      <c r="WFL11" s="875"/>
      <c r="WFM11" s="876"/>
      <c r="WFN11" s="876"/>
      <c r="WFO11" s="876"/>
      <c r="WFP11" s="876"/>
      <c r="WFQ11" s="876"/>
      <c r="WFR11" s="876"/>
      <c r="WFS11" s="875"/>
      <c r="WFT11" s="876"/>
      <c r="WFU11" s="876"/>
      <c r="WFV11" s="876"/>
      <c r="WFW11" s="876"/>
      <c r="WFX11" s="876"/>
      <c r="WFY11" s="876"/>
      <c r="WFZ11" s="875"/>
      <c r="WGA11" s="876"/>
      <c r="WGB11" s="876"/>
      <c r="WGC11" s="876"/>
      <c r="WGD11" s="876"/>
      <c r="WGE11" s="876"/>
      <c r="WGF11" s="876"/>
      <c r="WGG11" s="875"/>
      <c r="WGH11" s="876"/>
      <c r="WGI11" s="876"/>
      <c r="WGJ11" s="876"/>
      <c r="WGK11" s="876"/>
      <c r="WGL11" s="876"/>
      <c r="WGM11" s="876"/>
      <c r="WGN11" s="875"/>
      <c r="WGO11" s="876"/>
      <c r="WGP11" s="876"/>
      <c r="WGQ11" s="876"/>
      <c r="WGR11" s="876"/>
      <c r="WGS11" s="876"/>
      <c r="WGT11" s="876"/>
      <c r="WGU11" s="875"/>
      <c r="WGV11" s="876"/>
      <c r="WGW11" s="876"/>
      <c r="WGX11" s="876"/>
      <c r="WGY11" s="876"/>
      <c r="WGZ11" s="876"/>
      <c r="WHA11" s="876"/>
      <c r="WHB11" s="875"/>
      <c r="WHC11" s="876"/>
      <c r="WHD11" s="876"/>
      <c r="WHE11" s="876"/>
      <c r="WHF11" s="876"/>
      <c r="WHG11" s="876"/>
      <c r="WHH11" s="876"/>
      <c r="WHI11" s="875"/>
      <c r="WHJ11" s="876"/>
      <c r="WHK11" s="876"/>
      <c r="WHL11" s="876"/>
      <c r="WHM11" s="876"/>
      <c r="WHN11" s="876"/>
      <c r="WHO11" s="876"/>
      <c r="WHP11" s="875"/>
      <c r="WHQ11" s="876"/>
      <c r="WHR11" s="876"/>
      <c r="WHS11" s="876"/>
      <c r="WHT11" s="876"/>
      <c r="WHU11" s="876"/>
      <c r="WHV11" s="876"/>
      <c r="WHW11" s="875"/>
      <c r="WHX11" s="876"/>
      <c r="WHY11" s="876"/>
      <c r="WHZ11" s="876"/>
      <c r="WIA11" s="876"/>
      <c r="WIB11" s="876"/>
      <c r="WIC11" s="876"/>
      <c r="WID11" s="875"/>
      <c r="WIE11" s="876"/>
      <c r="WIF11" s="876"/>
      <c r="WIG11" s="876"/>
      <c r="WIH11" s="876"/>
      <c r="WII11" s="876"/>
      <c r="WIJ11" s="876"/>
      <c r="WIK11" s="875"/>
      <c r="WIL11" s="876"/>
      <c r="WIM11" s="876"/>
      <c r="WIN11" s="876"/>
      <c r="WIO11" s="876"/>
      <c r="WIP11" s="876"/>
      <c r="WIQ11" s="876"/>
      <c r="WIR11" s="875"/>
      <c r="WIS11" s="876"/>
      <c r="WIT11" s="876"/>
      <c r="WIU11" s="876"/>
      <c r="WIV11" s="876"/>
      <c r="WIW11" s="876"/>
      <c r="WIX11" s="876"/>
      <c r="WIY11" s="875"/>
      <c r="WIZ11" s="876"/>
      <c r="WJA11" s="876"/>
      <c r="WJB11" s="876"/>
      <c r="WJC11" s="876"/>
      <c r="WJD11" s="876"/>
      <c r="WJE11" s="876"/>
      <c r="WJF11" s="875"/>
      <c r="WJG11" s="876"/>
      <c r="WJH11" s="876"/>
      <c r="WJI11" s="876"/>
      <c r="WJJ11" s="876"/>
      <c r="WJK11" s="876"/>
      <c r="WJL11" s="876"/>
      <c r="WJM11" s="875"/>
      <c r="WJN11" s="876"/>
      <c r="WJO11" s="876"/>
      <c r="WJP11" s="876"/>
      <c r="WJQ11" s="876"/>
      <c r="WJR11" s="876"/>
      <c r="WJS11" s="876"/>
      <c r="WJT11" s="875"/>
      <c r="WJU11" s="876"/>
      <c r="WJV11" s="876"/>
      <c r="WJW11" s="876"/>
      <c r="WJX11" s="876"/>
      <c r="WJY11" s="876"/>
      <c r="WJZ11" s="876"/>
      <c r="WKA11" s="875"/>
      <c r="WKB11" s="876"/>
      <c r="WKC11" s="876"/>
      <c r="WKD11" s="876"/>
      <c r="WKE11" s="876"/>
      <c r="WKF11" s="876"/>
      <c r="WKG11" s="876"/>
      <c r="WKH11" s="875"/>
      <c r="WKI11" s="876"/>
      <c r="WKJ11" s="876"/>
      <c r="WKK11" s="876"/>
      <c r="WKL11" s="876"/>
      <c r="WKM11" s="876"/>
      <c r="WKN11" s="876"/>
      <c r="WKO11" s="875"/>
      <c r="WKP11" s="876"/>
      <c r="WKQ11" s="876"/>
      <c r="WKR11" s="876"/>
      <c r="WKS11" s="876"/>
      <c r="WKT11" s="876"/>
      <c r="WKU11" s="876"/>
      <c r="WKV11" s="875"/>
      <c r="WKW11" s="876"/>
      <c r="WKX11" s="876"/>
      <c r="WKY11" s="876"/>
      <c r="WKZ11" s="876"/>
      <c r="WLA11" s="876"/>
      <c r="WLB11" s="876"/>
      <c r="WLC11" s="875"/>
      <c r="WLD11" s="876"/>
      <c r="WLE11" s="876"/>
      <c r="WLF11" s="876"/>
      <c r="WLG11" s="876"/>
      <c r="WLH11" s="876"/>
      <c r="WLI11" s="876"/>
      <c r="WLJ11" s="875"/>
      <c r="WLK11" s="876"/>
      <c r="WLL11" s="876"/>
      <c r="WLM11" s="876"/>
      <c r="WLN11" s="876"/>
      <c r="WLO11" s="876"/>
      <c r="WLP11" s="876"/>
      <c r="WLQ11" s="875"/>
      <c r="WLR11" s="876"/>
      <c r="WLS11" s="876"/>
      <c r="WLT11" s="876"/>
      <c r="WLU11" s="876"/>
      <c r="WLV11" s="876"/>
      <c r="WLW11" s="876"/>
      <c r="WLX11" s="875"/>
      <c r="WLY11" s="876"/>
      <c r="WLZ11" s="876"/>
      <c r="WMA11" s="876"/>
      <c r="WMB11" s="876"/>
      <c r="WMC11" s="876"/>
      <c r="WMD11" s="876"/>
      <c r="WME11" s="875"/>
      <c r="WMF11" s="876"/>
      <c r="WMG11" s="876"/>
      <c r="WMH11" s="876"/>
      <c r="WMI11" s="876"/>
      <c r="WMJ11" s="876"/>
      <c r="WMK11" s="876"/>
      <c r="WML11" s="875"/>
      <c r="WMM11" s="876"/>
      <c r="WMN11" s="876"/>
      <c r="WMO11" s="876"/>
      <c r="WMP11" s="876"/>
      <c r="WMQ11" s="876"/>
      <c r="WMR11" s="876"/>
      <c r="WMS11" s="875"/>
      <c r="WMT11" s="876"/>
      <c r="WMU11" s="876"/>
      <c r="WMV11" s="876"/>
      <c r="WMW11" s="876"/>
      <c r="WMX11" s="876"/>
      <c r="WMY11" s="876"/>
      <c r="WMZ11" s="875"/>
      <c r="WNA11" s="876"/>
      <c r="WNB11" s="876"/>
      <c r="WNC11" s="876"/>
      <c r="WND11" s="876"/>
      <c r="WNE11" s="876"/>
      <c r="WNF11" s="876"/>
      <c r="WNG11" s="875"/>
      <c r="WNH11" s="876"/>
      <c r="WNI11" s="876"/>
      <c r="WNJ11" s="876"/>
      <c r="WNK11" s="876"/>
      <c r="WNL11" s="876"/>
      <c r="WNM11" s="876"/>
      <c r="WNN11" s="875"/>
      <c r="WNO11" s="876"/>
      <c r="WNP11" s="876"/>
      <c r="WNQ11" s="876"/>
      <c r="WNR11" s="876"/>
      <c r="WNS11" s="876"/>
      <c r="WNT11" s="876"/>
      <c r="WNU11" s="875"/>
      <c r="WNV11" s="876"/>
      <c r="WNW11" s="876"/>
      <c r="WNX11" s="876"/>
      <c r="WNY11" s="876"/>
      <c r="WNZ11" s="876"/>
      <c r="WOA11" s="876"/>
      <c r="WOB11" s="875"/>
      <c r="WOC11" s="876"/>
      <c r="WOD11" s="876"/>
      <c r="WOE11" s="876"/>
      <c r="WOF11" s="876"/>
      <c r="WOG11" s="876"/>
      <c r="WOH11" s="876"/>
      <c r="WOI11" s="875"/>
      <c r="WOJ11" s="876"/>
      <c r="WOK11" s="876"/>
      <c r="WOL11" s="876"/>
      <c r="WOM11" s="876"/>
      <c r="WON11" s="876"/>
      <c r="WOO11" s="876"/>
      <c r="WOP11" s="875"/>
      <c r="WOQ11" s="876"/>
      <c r="WOR11" s="876"/>
      <c r="WOS11" s="876"/>
      <c r="WOT11" s="876"/>
      <c r="WOU11" s="876"/>
      <c r="WOV11" s="876"/>
      <c r="WOW11" s="875"/>
      <c r="WOX11" s="876"/>
      <c r="WOY11" s="876"/>
      <c r="WOZ11" s="876"/>
      <c r="WPA11" s="876"/>
      <c r="WPB11" s="876"/>
      <c r="WPC11" s="876"/>
      <c r="WPD11" s="875"/>
      <c r="WPE11" s="876"/>
      <c r="WPF11" s="876"/>
      <c r="WPG11" s="876"/>
      <c r="WPH11" s="876"/>
      <c r="WPI11" s="876"/>
      <c r="WPJ11" s="876"/>
      <c r="WPK11" s="875"/>
      <c r="WPL11" s="876"/>
      <c r="WPM11" s="876"/>
      <c r="WPN11" s="876"/>
      <c r="WPO11" s="876"/>
      <c r="WPP11" s="876"/>
      <c r="WPQ11" s="876"/>
      <c r="WPR11" s="875"/>
      <c r="WPS11" s="876"/>
      <c r="WPT11" s="876"/>
      <c r="WPU11" s="876"/>
      <c r="WPV11" s="876"/>
      <c r="WPW11" s="876"/>
      <c r="WPX11" s="876"/>
      <c r="WPY11" s="875"/>
      <c r="WPZ11" s="876"/>
      <c r="WQA11" s="876"/>
      <c r="WQB11" s="876"/>
      <c r="WQC11" s="876"/>
      <c r="WQD11" s="876"/>
      <c r="WQE11" s="876"/>
      <c r="WQF11" s="875"/>
      <c r="WQG11" s="876"/>
      <c r="WQH11" s="876"/>
      <c r="WQI11" s="876"/>
      <c r="WQJ11" s="876"/>
      <c r="WQK11" s="876"/>
      <c r="WQL11" s="876"/>
      <c r="WQM11" s="875"/>
      <c r="WQN11" s="876"/>
      <c r="WQO11" s="876"/>
      <c r="WQP11" s="876"/>
      <c r="WQQ11" s="876"/>
      <c r="WQR11" s="876"/>
      <c r="WQS11" s="876"/>
      <c r="WQT11" s="875"/>
      <c r="WQU11" s="876"/>
      <c r="WQV11" s="876"/>
      <c r="WQW11" s="876"/>
      <c r="WQX11" s="876"/>
      <c r="WQY11" s="876"/>
      <c r="WQZ11" s="876"/>
      <c r="WRA11" s="875"/>
      <c r="WRB11" s="876"/>
      <c r="WRC11" s="876"/>
      <c r="WRD11" s="876"/>
      <c r="WRE11" s="876"/>
      <c r="WRF11" s="876"/>
      <c r="WRG11" s="876"/>
      <c r="WRH11" s="875"/>
      <c r="WRI11" s="876"/>
      <c r="WRJ11" s="876"/>
      <c r="WRK11" s="876"/>
      <c r="WRL11" s="876"/>
      <c r="WRM11" s="876"/>
      <c r="WRN11" s="876"/>
      <c r="WRO11" s="875"/>
      <c r="WRP11" s="876"/>
      <c r="WRQ11" s="876"/>
      <c r="WRR11" s="876"/>
      <c r="WRS11" s="876"/>
      <c r="WRT11" s="876"/>
      <c r="WRU11" s="876"/>
      <c r="WRV11" s="875"/>
      <c r="WRW11" s="876"/>
      <c r="WRX11" s="876"/>
      <c r="WRY11" s="876"/>
      <c r="WRZ11" s="876"/>
      <c r="WSA11" s="876"/>
      <c r="WSB11" s="876"/>
      <c r="WSC11" s="875"/>
      <c r="WSD11" s="876"/>
      <c r="WSE11" s="876"/>
      <c r="WSF11" s="876"/>
      <c r="WSG11" s="876"/>
      <c r="WSH11" s="876"/>
      <c r="WSI11" s="876"/>
      <c r="WSJ11" s="875"/>
      <c r="WSK11" s="876"/>
      <c r="WSL11" s="876"/>
      <c r="WSM11" s="876"/>
      <c r="WSN11" s="876"/>
      <c r="WSO11" s="876"/>
      <c r="WSP11" s="876"/>
      <c r="WSQ11" s="875"/>
      <c r="WSR11" s="876"/>
      <c r="WSS11" s="876"/>
      <c r="WST11" s="876"/>
      <c r="WSU11" s="876"/>
      <c r="WSV11" s="876"/>
      <c r="WSW11" s="876"/>
      <c r="WSX11" s="875"/>
      <c r="WSY11" s="876"/>
      <c r="WSZ11" s="876"/>
      <c r="WTA11" s="876"/>
      <c r="WTB11" s="876"/>
      <c r="WTC11" s="876"/>
      <c r="WTD11" s="876"/>
      <c r="WTE11" s="875"/>
      <c r="WTF11" s="876"/>
      <c r="WTG11" s="876"/>
      <c r="WTH11" s="876"/>
      <c r="WTI11" s="876"/>
      <c r="WTJ11" s="876"/>
      <c r="WTK11" s="876"/>
      <c r="WTL11" s="875"/>
      <c r="WTM11" s="876"/>
      <c r="WTN11" s="876"/>
      <c r="WTO11" s="876"/>
      <c r="WTP11" s="876"/>
      <c r="WTQ11" s="876"/>
      <c r="WTR11" s="876"/>
      <c r="WTS11" s="875"/>
      <c r="WTT11" s="876"/>
      <c r="WTU11" s="876"/>
      <c r="WTV11" s="876"/>
      <c r="WTW11" s="876"/>
      <c r="WTX11" s="876"/>
      <c r="WTY11" s="876"/>
      <c r="WTZ11" s="875"/>
      <c r="WUA11" s="876"/>
      <c r="WUB11" s="876"/>
      <c r="WUC11" s="876"/>
      <c r="WUD11" s="876"/>
      <c r="WUE11" s="876"/>
      <c r="WUF11" s="876"/>
      <c r="WUG11" s="875"/>
      <c r="WUH11" s="876"/>
      <c r="WUI11" s="876"/>
      <c r="WUJ11" s="876"/>
      <c r="WUK11" s="876"/>
      <c r="WUL11" s="876"/>
      <c r="WUM11" s="876"/>
      <c r="WUN11" s="875"/>
      <c r="WUO11" s="876"/>
      <c r="WUP11" s="876"/>
      <c r="WUQ11" s="876"/>
      <c r="WUR11" s="876"/>
      <c r="WUS11" s="876"/>
      <c r="WUT11" s="876"/>
      <c r="WUU11" s="875"/>
      <c r="WUV11" s="876"/>
      <c r="WUW11" s="876"/>
      <c r="WUX11" s="876"/>
      <c r="WUY11" s="876"/>
      <c r="WUZ11" s="876"/>
      <c r="WVA11" s="876"/>
      <c r="WVB11" s="875"/>
      <c r="WVC11" s="876"/>
      <c r="WVD11" s="876"/>
      <c r="WVE11" s="876"/>
      <c r="WVF11" s="876"/>
      <c r="WVG11" s="876"/>
      <c r="WVH11" s="876"/>
      <c r="WVI11" s="875"/>
      <c r="WVJ11" s="876"/>
      <c r="WVK11" s="876"/>
      <c r="WVL11" s="876"/>
      <c r="WVM11" s="876"/>
      <c r="WVN11" s="876"/>
      <c r="WVO11" s="876"/>
      <c r="WVP11" s="875"/>
      <c r="WVQ11" s="876"/>
      <c r="WVR11" s="876"/>
      <c r="WVS11" s="876"/>
      <c r="WVT11" s="876"/>
      <c r="WVU11" s="876"/>
      <c r="WVV11" s="876"/>
      <c r="WVW11" s="875"/>
      <c r="WVX11" s="876"/>
      <c r="WVY11" s="876"/>
      <c r="WVZ11" s="876"/>
      <c r="WWA11" s="876"/>
      <c r="WWB11" s="876"/>
      <c r="WWC11" s="876"/>
      <c r="WWD11" s="875"/>
      <c r="WWE11" s="876"/>
      <c r="WWF11" s="876"/>
      <c r="WWG11" s="876"/>
      <c r="WWH11" s="876"/>
      <c r="WWI11" s="876"/>
      <c r="WWJ11" s="876"/>
      <c r="WWK11" s="875"/>
      <c r="WWL11" s="876"/>
      <c r="WWM11" s="876"/>
      <c r="WWN11" s="876"/>
      <c r="WWO11" s="876"/>
      <c r="WWP11" s="876"/>
      <c r="WWQ11" s="876"/>
      <c r="WWR11" s="875"/>
      <c r="WWS11" s="876"/>
      <c r="WWT11" s="876"/>
      <c r="WWU11" s="876"/>
      <c r="WWV11" s="876"/>
      <c r="WWW11" s="876"/>
      <c r="WWX11" s="876"/>
      <c r="WWY11" s="875"/>
      <c r="WWZ11" s="876"/>
      <c r="WXA11" s="876"/>
      <c r="WXB11" s="876"/>
      <c r="WXC11" s="876"/>
      <c r="WXD11" s="876"/>
      <c r="WXE11" s="876"/>
      <c r="WXF11" s="875"/>
      <c r="WXG11" s="876"/>
      <c r="WXH11" s="876"/>
      <c r="WXI11" s="876"/>
      <c r="WXJ11" s="876"/>
      <c r="WXK11" s="876"/>
      <c r="WXL11" s="876"/>
      <c r="WXM11" s="875"/>
      <c r="WXN11" s="876"/>
      <c r="WXO11" s="876"/>
      <c r="WXP11" s="876"/>
      <c r="WXQ11" s="876"/>
      <c r="WXR11" s="876"/>
      <c r="WXS11" s="876"/>
      <c r="WXT11" s="875"/>
      <c r="WXU11" s="876"/>
      <c r="WXV11" s="876"/>
      <c r="WXW11" s="876"/>
      <c r="WXX11" s="876"/>
      <c r="WXY11" s="876"/>
      <c r="WXZ11" s="876"/>
      <c r="WYA11" s="875"/>
      <c r="WYB11" s="876"/>
      <c r="WYC11" s="876"/>
      <c r="WYD11" s="876"/>
      <c r="WYE11" s="876"/>
      <c r="WYF11" s="876"/>
      <c r="WYG11" s="876"/>
      <c r="WYH11" s="875"/>
      <c r="WYI11" s="876"/>
      <c r="WYJ11" s="876"/>
      <c r="WYK11" s="876"/>
      <c r="WYL11" s="876"/>
      <c r="WYM11" s="876"/>
      <c r="WYN11" s="876"/>
      <c r="WYO11" s="875"/>
      <c r="WYP11" s="876"/>
      <c r="WYQ11" s="876"/>
      <c r="WYR11" s="876"/>
      <c r="WYS11" s="876"/>
      <c r="WYT11" s="876"/>
      <c r="WYU11" s="876"/>
      <c r="WYV11" s="875"/>
      <c r="WYW11" s="876"/>
      <c r="WYX11" s="876"/>
      <c r="WYY11" s="876"/>
      <c r="WYZ11" s="876"/>
      <c r="WZA11" s="876"/>
      <c r="WZB11" s="876"/>
      <c r="WZC11" s="875"/>
      <c r="WZD11" s="876"/>
      <c r="WZE11" s="876"/>
      <c r="WZF11" s="876"/>
      <c r="WZG11" s="876"/>
      <c r="WZH11" s="876"/>
      <c r="WZI11" s="876"/>
      <c r="WZJ11" s="875"/>
      <c r="WZK11" s="876"/>
      <c r="WZL11" s="876"/>
      <c r="WZM11" s="876"/>
      <c r="WZN11" s="876"/>
      <c r="WZO11" s="876"/>
      <c r="WZP11" s="876"/>
      <c r="WZQ11" s="875"/>
      <c r="WZR11" s="876"/>
      <c r="WZS11" s="876"/>
      <c r="WZT11" s="876"/>
      <c r="WZU11" s="876"/>
      <c r="WZV11" s="876"/>
      <c r="WZW11" s="876"/>
      <c r="WZX11" s="875"/>
      <c r="WZY11" s="876"/>
      <c r="WZZ11" s="876"/>
      <c r="XAA11" s="876"/>
      <c r="XAB11" s="876"/>
      <c r="XAC11" s="876"/>
      <c r="XAD11" s="876"/>
      <c r="XAE11" s="875"/>
      <c r="XAF11" s="876"/>
      <c r="XAG11" s="876"/>
      <c r="XAH11" s="876"/>
      <c r="XAI11" s="876"/>
      <c r="XAJ11" s="876"/>
      <c r="XAK11" s="876"/>
      <c r="XAL11" s="875"/>
      <c r="XAM11" s="876"/>
      <c r="XAN11" s="876"/>
      <c r="XAO11" s="876"/>
      <c r="XAP11" s="876"/>
      <c r="XAQ11" s="876"/>
      <c r="XAR11" s="876"/>
      <c r="XAS11" s="875"/>
      <c r="XAT11" s="876"/>
      <c r="XAU11" s="876"/>
      <c r="XAV11" s="876"/>
      <c r="XAW11" s="876"/>
      <c r="XAX11" s="876"/>
      <c r="XAY11" s="876"/>
      <c r="XAZ11" s="875"/>
      <c r="XBA11" s="876"/>
      <c r="XBB11" s="876"/>
      <c r="XBC11" s="876"/>
      <c r="XBD11" s="876"/>
      <c r="XBE11" s="876"/>
      <c r="XBF11" s="876"/>
      <c r="XBG11" s="875"/>
      <c r="XBH11" s="876"/>
      <c r="XBI11" s="876"/>
      <c r="XBJ11" s="876"/>
      <c r="XBK11" s="876"/>
      <c r="XBL11" s="876"/>
      <c r="XBM11" s="876"/>
      <c r="XBN11" s="875"/>
      <c r="XBO11" s="876"/>
      <c r="XBP11" s="876"/>
      <c r="XBQ11" s="876"/>
      <c r="XBR11" s="876"/>
      <c r="XBS11" s="876"/>
      <c r="XBT11" s="876"/>
      <c r="XBU11" s="875"/>
      <c r="XBV11" s="876"/>
      <c r="XBW11" s="876"/>
      <c r="XBX11" s="876"/>
      <c r="XBY11" s="876"/>
      <c r="XBZ11" s="876"/>
      <c r="XCA11" s="876"/>
      <c r="XCB11" s="875"/>
      <c r="XCC11" s="876"/>
      <c r="XCD11" s="876"/>
      <c r="XCE11" s="876"/>
      <c r="XCF11" s="876"/>
      <c r="XCG11" s="876"/>
      <c r="XCH11" s="876"/>
      <c r="XCI11" s="875"/>
      <c r="XCJ11" s="876"/>
      <c r="XCK11" s="876"/>
      <c r="XCL11" s="876"/>
      <c r="XCM11" s="876"/>
      <c r="XCN11" s="876"/>
      <c r="XCO11" s="876"/>
      <c r="XCP11" s="875"/>
      <c r="XCQ11" s="876"/>
      <c r="XCR11" s="876"/>
      <c r="XCS11" s="876"/>
      <c r="XCT11" s="876"/>
      <c r="XCU11" s="876"/>
      <c r="XCV11" s="876"/>
      <c r="XCW11" s="875"/>
      <c r="XCX11" s="876"/>
      <c r="XCY11" s="876"/>
      <c r="XCZ11" s="876"/>
      <c r="XDA11" s="876"/>
      <c r="XDB11" s="876"/>
      <c r="XDC11" s="876"/>
      <c r="XDD11" s="875"/>
      <c r="XDE11" s="876"/>
      <c r="XDF11" s="876"/>
      <c r="XDG11" s="876"/>
      <c r="XDH11" s="876"/>
      <c r="XDI11" s="876"/>
      <c r="XDJ11" s="876"/>
      <c r="XDK11" s="875"/>
      <c r="XDL11" s="876"/>
      <c r="XDM11" s="876"/>
      <c r="XDN11" s="876"/>
      <c r="XDO11" s="876"/>
      <c r="XDP11" s="876"/>
      <c r="XDQ11" s="876"/>
      <c r="XDR11" s="875"/>
      <c r="XDS11" s="876"/>
      <c r="XDT11" s="876"/>
      <c r="XDU11" s="876"/>
      <c r="XDV11" s="876"/>
      <c r="XDW11" s="876"/>
      <c r="XDX11" s="876"/>
      <c r="XDY11" s="875"/>
      <c r="XDZ11" s="876"/>
      <c r="XEA11" s="876"/>
      <c r="XEB11" s="876"/>
      <c r="XEC11" s="876"/>
      <c r="XED11" s="876"/>
      <c r="XEE11" s="876"/>
      <c r="XEF11" s="875"/>
      <c r="XEG11" s="876"/>
      <c r="XEH11" s="876"/>
      <c r="XEI11" s="876"/>
      <c r="XEJ11" s="876"/>
      <c r="XEK11" s="876"/>
      <c r="XEL11" s="876"/>
      <c r="XEM11" s="875"/>
      <c r="XEN11" s="876"/>
      <c r="XEO11" s="876"/>
      <c r="XEP11" s="876"/>
      <c r="XEQ11" s="876"/>
      <c r="XER11" s="876"/>
      <c r="XES11" s="876"/>
      <c r="XET11" s="875"/>
      <c r="XEU11" s="876"/>
      <c r="XEV11" s="876"/>
      <c r="XEW11" s="876"/>
      <c r="XEX11" s="876"/>
      <c r="XEY11" s="876"/>
      <c r="XEZ11" s="876"/>
      <c r="XFA11" s="875"/>
      <c r="XFB11" s="876"/>
      <c r="XFC11" s="876"/>
      <c r="XFD11" s="876"/>
    </row>
    <row r="12" spans="1:16384" s="312" customFormat="1" ht="29.25" customHeight="1">
      <c r="A12" s="828" t="s">
        <v>1122</v>
      </c>
      <c r="B12" s="829"/>
      <c r="C12" s="829"/>
      <c r="D12" s="829"/>
      <c r="E12" s="829"/>
      <c r="F12" s="829"/>
      <c r="G12" s="830"/>
      <c r="H12" s="24"/>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879"/>
      <c r="AK12" s="879"/>
      <c r="AL12" s="879"/>
      <c r="AM12" s="879"/>
      <c r="AN12" s="879"/>
      <c r="AO12" s="879"/>
      <c r="AP12" s="879"/>
      <c r="AQ12" s="879"/>
      <c r="AR12" s="879"/>
      <c r="AS12" s="879"/>
      <c r="AT12" s="879"/>
      <c r="AU12" s="879"/>
      <c r="AV12" s="879"/>
      <c r="AW12" s="879"/>
      <c r="AX12" s="879"/>
      <c r="AY12" s="879"/>
      <c r="AZ12" s="879"/>
      <c r="BA12" s="879"/>
      <c r="BB12" s="879"/>
      <c r="BC12" s="879"/>
      <c r="BD12" s="879"/>
      <c r="BE12" s="879"/>
      <c r="BF12" s="879"/>
      <c r="BG12" s="879"/>
      <c r="BH12" s="879"/>
      <c r="BI12" s="879"/>
      <c r="BJ12" s="879"/>
      <c r="BK12" s="879"/>
      <c r="BL12" s="879"/>
      <c r="BM12" s="879"/>
      <c r="BN12" s="879"/>
      <c r="BO12" s="879"/>
      <c r="BP12" s="879"/>
      <c r="BQ12" s="879"/>
      <c r="BR12" s="879"/>
      <c r="BS12" s="879"/>
      <c r="BT12" s="879"/>
      <c r="BU12" s="879"/>
      <c r="BV12" s="879"/>
      <c r="BW12" s="879"/>
      <c r="BX12" s="879"/>
      <c r="BY12" s="879"/>
      <c r="BZ12" s="875"/>
      <c r="CA12" s="876"/>
      <c r="CB12" s="876"/>
      <c r="CC12" s="876"/>
      <c r="CD12" s="876"/>
      <c r="CE12" s="876"/>
      <c r="CF12" s="876"/>
      <c r="CG12" s="875"/>
      <c r="CH12" s="876"/>
      <c r="CI12" s="876"/>
      <c r="CJ12" s="876"/>
      <c r="CK12" s="876"/>
      <c r="CL12" s="876"/>
      <c r="CM12" s="876"/>
      <c r="CN12" s="875"/>
      <c r="CO12" s="876"/>
      <c r="CP12" s="876"/>
      <c r="CQ12" s="876"/>
      <c r="CR12" s="876"/>
      <c r="CS12" s="876"/>
      <c r="CT12" s="876"/>
      <c r="CU12" s="875"/>
      <c r="CV12" s="876"/>
      <c r="CW12" s="876"/>
      <c r="CX12" s="876"/>
      <c r="CY12" s="876"/>
      <c r="CZ12" s="876"/>
      <c r="DA12" s="876"/>
      <c r="DB12" s="875"/>
      <c r="DC12" s="876"/>
      <c r="DD12" s="876"/>
      <c r="DE12" s="876"/>
      <c r="DF12" s="876"/>
      <c r="DG12" s="876"/>
      <c r="DH12" s="876"/>
      <c r="DI12" s="875"/>
      <c r="DJ12" s="876"/>
      <c r="DK12" s="876"/>
      <c r="DL12" s="876"/>
      <c r="DM12" s="876"/>
      <c r="DN12" s="876"/>
      <c r="DO12" s="876"/>
      <c r="DP12" s="875"/>
      <c r="DQ12" s="876"/>
      <c r="DR12" s="876"/>
      <c r="DS12" s="876"/>
      <c r="DT12" s="876"/>
      <c r="DU12" s="876"/>
      <c r="DV12" s="876"/>
      <c r="DW12" s="875"/>
      <c r="DX12" s="876"/>
      <c r="DY12" s="876"/>
      <c r="DZ12" s="876"/>
      <c r="EA12" s="876"/>
      <c r="EB12" s="876"/>
      <c r="EC12" s="876"/>
      <c r="ED12" s="875"/>
      <c r="EE12" s="876"/>
      <c r="EF12" s="876"/>
      <c r="EG12" s="876"/>
      <c r="EH12" s="876"/>
      <c r="EI12" s="876"/>
      <c r="EJ12" s="876"/>
      <c r="EK12" s="875"/>
      <c r="EL12" s="876"/>
      <c r="EM12" s="876"/>
      <c r="EN12" s="876"/>
      <c r="EO12" s="876"/>
      <c r="EP12" s="876"/>
      <c r="EQ12" s="876"/>
      <c r="ER12" s="875"/>
      <c r="ES12" s="876"/>
      <c r="ET12" s="876"/>
      <c r="EU12" s="876"/>
      <c r="EV12" s="876"/>
      <c r="EW12" s="876"/>
      <c r="EX12" s="876"/>
      <c r="EY12" s="875"/>
      <c r="EZ12" s="876"/>
      <c r="FA12" s="876"/>
      <c r="FB12" s="876"/>
      <c r="FC12" s="876"/>
      <c r="FD12" s="876"/>
      <c r="FE12" s="876"/>
      <c r="FF12" s="875"/>
      <c r="FG12" s="876"/>
      <c r="FH12" s="876"/>
      <c r="FI12" s="876"/>
      <c r="FJ12" s="876"/>
      <c r="FK12" s="876"/>
      <c r="FL12" s="876"/>
      <c r="FM12" s="875"/>
      <c r="FN12" s="876"/>
      <c r="FO12" s="876"/>
      <c r="FP12" s="876"/>
      <c r="FQ12" s="876"/>
      <c r="FR12" s="876"/>
      <c r="FS12" s="876"/>
      <c r="FT12" s="875"/>
      <c r="FU12" s="876"/>
      <c r="FV12" s="876"/>
      <c r="FW12" s="876"/>
      <c r="FX12" s="876"/>
      <c r="FY12" s="876"/>
      <c r="FZ12" s="876"/>
      <c r="GA12" s="875"/>
      <c r="GB12" s="876"/>
      <c r="GC12" s="876"/>
      <c r="GD12" s="876"/>
      <c r="GE12" s="876"/>
      <c r="GF12" s="876"/>
      <c r="GG12" s="876"/>
      <c r="GH12" s="875"/>
      <c r="GI12" s="876"/>
      <c r="GJ12" s="876"/>
      <c r="GK12" s="876"/>
      <c r="GL12" s="876"/>
      <c r="GM12" s="876"/>
      <c r="GN12" s="876"/>
      <c r="GO12" s="875"/>
      <c r="GP12" s="876"/>
      <c r="GQ12" s="876"/>
      <c r="GR12" s="876"/>
      <c r="GS12" s="876"/>
      <c r="GT12" s="876"/>
      <c r="GU12" s="876"/>
      <c r="GV12" s="875"/>
      <c r="GW12" s="876"/>
      <c r="GX12" s="876"/>
      <c r="GY12" s="876"/>
      <c r="GZ12" s="876"/>
      <c r="HA12" s="876"/>
      <c r="HB12" s="876"/>
      <c r="HC12" s="875"/>
      <c r="HD12" s="876"/>
      <c r="HE12" s="876"/>
      <c r="HF12" s="876"/>
      <c r="HG12" s="876"/>
      <c r="HH12" s="876"/>
      <c r="HI12" s="876"/>
      <c r="HJ12" s="875"/>
      <c r="HK12" s="876"/>
      <c r="HL12" s="876"/>
      <c r="HM12" s="876"/>
      <c r="HN12" s="876"/>
      <c r="HO12" s="876"/>
      <c r="HP12" s="876"/>
      <c r="HQ12" s="875"/>
      <c r="HR12" s="876"/>
      <c r="HS12" s="876"/>
      <c r="HT12" s="876"/>
      <c r="HU12" s="876"/>
      <c r="HV12" s="876"/>
      <c r="HW12" s="876"/>
      <c r="HX12" s="875"/>
      <c r="HY12" s="876"/>
      <c r="HZ12" s="876"/>
      <c r="IA12" s="876"/>
      <c r="IB12" s="876"/>
      <c r="IC12" s="876"/>
      <c r="ID12" s="876"/>
      <c r="IE12" s="875"/>
      <c r="IF12" s="876"/>
      <c r="IG12" s="876"/>
      <c r="IH12" s="876"/>
      <c r="II12" s="876"/>
      <c r="IJ12" s="876"/>
      <c r="IK12" s="876"/>
      <c r="IL12" s="875"/>
      <c r="IM12" s="876"/>
      <c r="IN12" s="876"/>
      <c r="IO12" s="876"/>
      <c r="IP12" s="876"/>
      <c r="IQ12" s="876"/>
      <c r="IR12" s="876"/>
      <c r="IS12" s="875"/>
      <c r="IT12" s="876"/>
      <c r="IU12" s="876"/>
      <c r="IV12" s="876"/>
      <c r="IW12" s="876"/>
      <c r="IX12" s="876"/>
      <c r="IY12" s="876"/>
      <c r="IZ12" s="875"/>
      <c r="JA12" s="876"/>
      <c r="JB12" s="876"/>
      <c r="JC12" s="876"/>
      <c r="JD12" s="876"/>
      <c r="JE12" s="876"/>
      <c r="JF12" s="876"/>
      <c r="JG12" s="875"/>
      <c r="JH12" s="876"/>
      <c r="JI12" s="876"/>
      <c r="JJ12" s="876"/>
      <c r="JK12" s="876"/>
      <c r="JL12" s="876"/>
      <c r="JM12" s="876"/>
      <c r="JN12" s="875"/>
      <c r="JO12" s="876"/>
      <c r="JP12" s="876"/>
      <c r="JQ12" s="876"/>
      <c r="JR12" s="876"/>
      <c r="JS12" s="876"/>
      <c r="JT12" s="876"/>
      <c r="JU12" s="875"/>
      <c r="JV12" s="876"/>
      <c r="JW12" s="876"/>
      <c r="JX12" s="876"/>
      <c r="JY12" s="876"/>
      <c r="JZ12" s="876"/>
      <c r="KA12" s="876"/>
      <c r="KB12" s="875"/>
      <c r="KC12" s="876"/>
      <c r="KD12" s="876"/>
      <c r="KE12" s="876"/>
      <c r="KF12" s="876"/>
      <c r="KG12" s="876"/>
      <c r="KH12" s="876"/>
      <c r="KI12" s="875"/>
      <c r="KJ12" s="876"/>
      <c r="KK12" s="876"/>
      <c r="KL12" s="876"/>
      <c r="KM12" s="876"/>
      <c r="KN12" s="876"/>
      <c r="KO12" s="876"/>
      <c r="KP12" s="875"/>
      <c r="KQ12" s="876"/>
      <c r="KR12" s="876"/>
      <c r="KS12" s="876"/>
      <c r="KT12" s="876"/>
      <c r="KU12" s="876"/>
      <c r="KV12" s="876"/>
      <c r="KW12" s="875"/>
      <c r="KX12" s="876"/>
      <c r="KY12" s="876"/>
      <c r="KZ12" s="876"/>
      <c r="LA12" s="876"/>
      <c r="LB12" s="876"/>
      <c r="LC12" s="876"/>
      <c r="LD12" s="875"/>
      <c r="LE12" s="876"/>
      <c r="LF12" s="876"/>
      <c r="LG12" s="876"/>
      <c r="LH12" s="876"/>
      <c r="LI12" s="876"/>
      <c r="LJ12" s="876"/>
      <c r="LK12" s="875"/>
      <c r="LL12" s="876"/>
      <c r="LM12" s="876"/>
      <c r="LN12" s="876"/>
      <c r="LO12" s="876"/>
      <c r="LP12" s="876"/>
      <c r="LQ12" s="876"/>
      <c r="LR12" s="875"/>
      <c r="LS12" s="876"/>
      <c r="LT12" s="876"/>
      <c r="LU12" s="876"/>
      <c r="LV12" s="876"/>
      <c r="LW12" s="876"/>
      <c r="LX12" s="876"/>
      <c r="LY12" s="875"/>
      <c r="LZ12" s="876"/>
      <c r="MA12" s="876"/>
      <c r="MB12" s="876"/>
      <c r="MC12" s="876"/>
      <c r="MD12" s="876"/>
      <c r="ME12" s="876"/>
      <c r="MF12" s="875"/>
      <c r="MG12" s="876"/>
      <c r="MH12" s="876"/>
      <c r="MI12" s="876"/>
      <c r="MJ12" s="876"/>
      <c r="MK12" s="876"/>
      <c r="ML12" s="876"/>
      <c r="MM12" s="875"/>
      <c r="MN12" s="876"/>
      <c r="MO12" s="876"/>
      <c r="MP12" s="876"/>
      <c r="MQ12" s="876"/>
      <c r="MR12" s="876"/>
      <c r="MS12" s="876"/>
      <c r="MT12" s="875"/>
      <c r="MU12" s="876"/>
      <c r="MV12" s="876"/>
      <c r="MW12" s="876"/>
      <c r="MX12" s="876"/>
      <c r="MY12" s="876"/>
      <c r="MZ12" s="876"/>
      <c r="NA12" s="875"/>
      <c r="NB12" s="876"/>
      <c r="NC12" s="876"/>
      <c r="ND12" s="876"/>
      <c r="NE12" s="876"/>
      <c r="NF12" s="876"/>
      <c r="NG12" s="876"/>
      <c r="NH12" s="875"/>
      <c r="NI12" s="876"/>
      <c r="NJ12" s="876"/>
      <c r="NK12" s="876"/>
      <c r="NL12" s="876"/>
      <c r="NM12" s="876"/>
      <c r="NN12" s="876"/>
      <c r="NO12" s="875"/>
      <c r="NP12" s="876"/>
      <c r="NQ12" s="876"/>
      <c r="NR12" s="876"/>
      <c r="NS12" s="876"/>
      <c r="NT12" s="876"/>
      <c r="NU12" s="876"/>
      <c r="NV12" s="875"/>
      <c r="NW12" s="876"/>
      <c r="NX12" s="876"/>
      <c r="NY12" s="876"/>
      <c r="NZ12" s="876"/>
      <c r="OA12" s="876"/>
      <c r="OB12" s="876"/>
      <c r="OC12" s="875"/>
      <c r="OD12" s="876"/>
      <c r="OE12" s="876"/>
      <c r="OF12" s="876"/>
      <c r="OG12" s="876"/>
      <c r="OH12" s="876"/>
      <c r="OI12" s="876"/>
      <c r="OJ12" s="875"/>
      <c r="OK12" s="876"/>
      <c r="OL12" s="876"/>
      <c r="OM12" s="876"/>
      <c r="ON12" s="876"/>
      <c r="OO12" s="876"/>
      <c r="OP12" s="876"/>
      <c r="OQ12" s="875"/>
      <c r="OR12" s="876"/>
      <c r="OS12" s="876"/>
      <c r="OT12" s="876"/>
      <c r="OU12" s="876"/>
      <c r="OV12" s="876"/>
      <c r="OW12" s="876"/>
      <c r="OX12" s="875"/>
      <c r="OY12" s="876"/>
      <c r="OZ12" s="876"/>
      <c r="PA12" s="876"/>
      <c r="PB12" s="876"/>
      <c r="PC12" s="876"/>
      <c r="PD12" s="876"/>
      <c r="PE12" s="875"/>
      <c r="PF12" s="876"/>
      <c r="PG12" s="876"/>
      <c r="PH12" s="876"/>
      <c r="PI12" s="876"/>
      <c r="PJ12" s="876"/>
      <c r="PK12" s="876"/>
      <c r="PL12" s="875"/>
      <c r="PM12" s="876"/>
      <c r="PN12" s="876"/>
      <c r="PO12" s="876"/>
      <c r="PP12" s="876"/>
      <c r="PQ12" s="876"/>
      <c r="PR12" s="876"/>
      <c r="PS12" s="875"/>
      <c r="PT12" s="876"/>
      <c r="PU12" s="876"/>
      <c r="PV12" s="876"/>
      <c r="PW12" s="876"/>
      <c r="PX12" s="876"/>
      <c r="PY12" s="876"/>
      <c r="PZ12" s="875"/>
      <c r="QA12" s="876"/>
      <c r="QB12" s="876"/>
      <c r="QC12" s="876"/>
      <c r="QD12" s="876"/>
      <c r="QE12" s="876"/>
      <c r="QF12" s="876"/>
      <c r="QG12" s="875"/>
      <c r="QH12" s="876"/>
      <c r="QI12" s="876"/>
      <c r="QJ12" s="876"/>
      <c r="QK12" s="876"/>
      <c r="QL12" s="876"/>
      <c r="QM12" s="876"/>
      <c r="QN12" s="875"/>
      <c r="QO12" s="876"/>
      <c r="QP12" s="876"/>
      <c r="QQ12" s="876"/>
      <c r="QR12" s="876"/>
      <c r="QS12" s="876"/>
      <c r="QT12" s="876"/>
      <c r="QU12" s="875"/>
      <c r="QV12" s="876"/>
      <c r="QW12" s="876"/>
      <c r="QX12" s="876"/>
      <c r="QY12" s="876"/>
      <c r="QZ12" s="876"/>
      <c r="RA12" s="876"/>
      <c r="RB12" s="875"/>
      <c r="RC12" s="876"/>
      <c r="RD12" s="876"/>
      <c r="RE12" s="876"/>
      <c r="RF12" s="876"/>
      <c r="RG12" s="876"/>
      <c r="RH12" s="876"/>
      <c r="RI12" s="875"/>
      <c r="RJ12" s="876"/>
      <c r="RK12" s="876"/>
      <c r="RL12" s="876"/>
      <c r="RM12" s="876"/>
      <c r="RN12" s="876"/>
      <c r="RO12" s="876"/>
      <c r="RP12" s="875"/>
      <c r="RQ12" s="876"/>
      <c r="RR12" s="876"/>
      <c r="RS12" s="876"/>
      <c r="RT12" s="876"/>
      <c r="RU12" s="876"/>
      <c r="RV12" s="876"/>
      <c r="RW12" s="875"/>
      <c r="RX12" s="876"/>
      <c r="RY12" s="876"/>
      <c r="RZ12" s="876"/>
      <c r="SA12" s="876"/>
      <c r="SB12" s="876"/>
      <c r="SC12" s="876"/>
      <c r="SD12" s="875"/>
      <c r="SE12" s="876"/>
      <c r="SF12" s="876"/>
      <c r="SG12" s="876"/>
      <c r="SH12" s="876"/>
      <c r="SI12" s="876"/>
      <c r="SJ12" s="876"/>
      <c r="SK12" s="875"/>
      <c r="SL12" s="876"/>
      <c r="SM12" s="876"/>
      <c r="SN12" s="876"/>
      <c r="SO12" s="876"/>
      <c r="SP12" s="876"/>
      <c r="SQ12" s="876"/>
      <c r="SR12" s="875"/>
      <c r="SS12" s="876"/>
      <c r="ST12" s="876"/>
      <c r="SU12" s="876"/>
      <c r="SV12" s="876"/>
      <c r="SW12" s="876"/>
      <c r="SX12" s="876"/>
      <c r="SY12" s="875"/>
      <c r="SZ12" s="876"/>
      <c r="TA12" s="876"/>
      <c r="TB12" s="876"/>
      <c r="TC12" s="876"/>
      <c r="TD12" s="876"/>
      <c r="TE12" s="876"/>
      <c r="TF12" s="875"/>
      <c r="TG12" s="876"/>
      <c r="TH12" s="876"/>
      <c r="TI12" s="876"/>
      <c r="TJ12" s="876"/>
      <c r="TK12" s="876"/>
      <c r="TL12" s="876"/>
      <c r="TM12" s="875"/>
      <c r="TN12" s="876"/>
      <c r="TO12" s="876"/>
      <c r="TP12" s="876"/>
      <c r="TQ12" s="876"/>
      <c r="TR12" s="876"/>
      <c r="TS12" s="876"/>
      <c r="TT12" s="875"/>
      <c r="TU12" s="876"/>
      <c r="TV12" s="876"/>
      <c r="TW12" s="876"/>
      <c r="TX12" s="876"/>
      <c r="TY12" s="876"/>
      <c r="TZ12" s="876"/>
      <c r="UA12" s="875"/>
      <c r="UB12" s="876"/>
      <c r="UC12" s="876"/>
      <c r="UD12" s="876"/>
      <c r="UE12" s="876"/>
      <c r="UF12" s="876"/>
      <c r="UG12" s="876"/>
      <c r="UH12" s="875"/>
      <c r="UI12" s="876"/>
      <c r="UJ12" s="876"/>
      <c r="UK12" s="876"/>
      <c r="UL12" s="876"/>
      <c r="UM12" s="876"/>
      <c r="UN12" s="876"/>
      <c r="UO12" s="875"/>
      <c r="UP12" s="876"/>
      <c r="UQ12" s="876"/>
      <c r="UR12" s="876"/>
      <c r="US12" s="876"/>
      <c r="UT12" s="876"/>
      <c r="UU12" s="876"/>
      <c r="UV12" s="875"/>
      <c r="UW12" s="876"/>
      <c r="UX12" s="876"/>
      <c r="UY12" s="876"/>
      <c r="UZ12" s="876"/>
      <c r="VA12" s="876"/>
      <c r="VB12" s="876"/>
      <c r="VC12" s="875"/>
      <c r="VD12" s="876"/>
      <c r="VE12" s="876"/>
      <c r="VF12" s="876"/>
      <c r="VG12" s="876"/>
      <c r="VH12" s="876"/>
      <c r="VI12" s="876"/>
      <c r="VJ12" s="875"/>
      <c r="VK12" s="876"/>
      <c r="VL12" s="876"/>
      <c r="VM12" s="876"/>
      <c r="VN12" s="876"/>
      <c r="VO12" s="876"/>
      <c r="VP12" s="876"/>
      <c r="VQ12" s="875"/>
      <c r="VR12" s="876"/>
      <c r="VS12" s="876"/>
      <c r="VT12" s="876"/>
      <c r="VU12" s="876"/>
      <c r="VV12" s="876"/>
      <c r="VW12" s="876"/>
      <c r="VX12" s="875"/>
      <c r="VY12" s="876"/>
      <c r="VZ12" s="876"/>
      <c r="WA12" s="876"/>
      <c r="WB12" s="876"/>
      <c r="WC12" s="876"/>
      <c r="WD12" s="876"/>
      <c r="WE12" s="875"/>
      <c r="WF12" s="876"/>
      <c r="WG12" s="876"/>
      <c r="WH12" s="876"/>
      <c r="WI12" s="876"/>
      <c r="WJ12" s="876"/>
      <c r="WK12" s="876"/>
      <c r="WL12" s="875"/>
      <c r="WM12" s="876"/>
      <c r="WN12" s="876"/>
      <c r="WO12" s="876"/>
      <c r="WP12" s="876"/>
      <c r="WQ12" s="876"/>
      <c r="WR12" s="876"/>
      <c r="WS12" s="875"/>
      <c r="WT12" s="876"/>
      <c r="WU12" s="876"/>
      <c r="WV12" s="876"/>
      <c r="WW12" s="876"/>
      <c r="WX12" s="876"/>
      <c r="WY12" s="876"/>
      <c r="WZ12" s="875"/>
      <c r="XA12" s="876"/>
      <c r="XB12" s="876"/>
      <c r="XC12" s="876"/>
      <c r="XD12" s="876"/>
      <c r="XE12" s="876"/>
      <c r="XF12" s="876"/>
      <c r="XG12" s="875"/>
      <c r="XH12" s="876"/>
      <c r="XI12" s="876"/>
      <c r="XJ12" s="876"/>
      <c r="XK12" s="876"/>
      <c r="XL12" s="876"/>
      <c r="XM12" s="876"/>
      <c r="XN12" s="875"/>
      <c r="XO12" s="876"/>
      <c r="XP12" s="876"/>
      <c r="XQ12" s="876"/>
      <c r="XR12" s="876"/>
      <c r="XS12" s="876"/>
      <c r="XT12" s="876"/>
      <c r="XU12" s="875"/>
      <c r="XV12" s="876"/>
      <c r="XW12" s="876"/>
      <c r="XX12" s="876"/>
      <c r="XY12" s="876"/>
      <c r="XZ12" s="876"/>
      <c r="YA12" s="876"/>
      <c r="YB12" s="875"/>
      <c r="YC12" s="876"/>
      <c r="YD12" s="876"/>
      <c r="YE12" s="876"/>
      <c r="YF12" s="876"/>
      <c r="YG12" s="876"/>
      <c r="YH12" s="876"/>
      <c r="YI12" s="875"/>
      <c r="YJ12" s="876"/>
      <c r="YK12" s="876"/>
      <c r="YL12" s="876"/>
      <c r="YM12" s="876"/>
      <c r="YN12" s="876"/>
      <c r="YO12" s="876"/>
      <c r="YP12" s="875"/>
      <c r="YQ12" s="876"/>
      <c r="YR12" s="876"/>
      <c r="YS12" s="876"/>
      <c r="YT12" s="876"/>
      <c r="YU12" s="876"/>
      <c r="YV12" s="876"/>
      <c r="YW12" s="875"/>
      <c r="YX12" s="876"/>
      <c r="YY12" s="876"/>
      <c r="YZ12" s="876"/>
      <c r="ZA12" s="876"/>
      <c r="ZB12" s="876"/>
      <c r="ZC12" s="876"/>
      <c r="ZD12" s="875"/>
      <c r="ZE12" s="876"/>
      <c r="ZF12" s="876"/>
      <c r="ZG12" s="876"/>
      <c r="ZH12" s="876"/>
      <c r="ZI12" s="876"/>
      <c r="ZJ12" s="876"/>
      <c r="ZK12" s="875"/>
      <c r="ZL12" s="876"/>
      <c r="ZM12" s="876"/>
      <c r="ZN12" s="876"/>
      <c r="ZO12" s="876"/>
      <c r="ZP12" s="876"/>
      <c r="ZQ12" s="876"/>
      <c r="ZR12" s="875"/>
      <c r="ZS12" s="876"/>
      <c r="ZT12" s="876"/>
      <c r="ZU12" s="876"/>
      <c r="ZV12" s="876"/>
      <c r="ZW12" s="876"/>
      <c r="ZX12" s="876"/>
      <c r="ZY12" s="875"/>
      <c r="ZZ12" s="876"/>
      <c r="AAA12" s="876"/>
      <c r="AAB12" s="876"/>
      <c r="AAC12" s="876"/>
      <c r="AAD12" s="876"/>
      <c r="AAE12" s="876"/>
      <c r="AAF12" s="875"/>
      <c r="AAG12" s="876"/>
      <c r="AAH12" s="876"/>
      <c r="AAI12" s="876"/>
      <c r="AAJ12" s="876"/>
      <c r="AAK12" s="876"/>
      <c r="AAL12" s="876"/>
      <c r="AAM12" s="875"/>
      <c r="AAN12" s="876"/>
      <c r="AAO12" s="876"/>
      <c r="AAP12" s="876"/>
      <c r="AAQ12" s="876"/>
      <c r="AAR12" s="876"/>
      <c r="AAS12" s="876"/>
      <c r="AAT12" s="875"/>
      <c r="AAU12" s="876"/>
      <c r="AAV12" s="876"/>
      <c r="AAW12" s="876"/>
      <c r="AAX12" s="876"/>
      <c r="AAY12" s="876"/>
      <c r="AAZ12" s="876"/>
      <c r="ABA12" s="875"/>
      <c r="ABB12" s="876"/>
      <c r="ABC12" s="876"/>
      <c r="ABD12" s="876"/>
      <c r="ABE12" s="876"/>
      <c r="ABF12" s="876"/>
      <c r="ABG12" s="876"/>
      <c r="ABH12" s="875"/>
      <c r="ABI12" s="876"/>
      <c r="ABJ12" s="876"/>
      <c r="ABK12" s="876"/>
      <c r="ABL12" s="876"/>
      <c r="ABM12" s="876"/>
      <c r="ABN12" s="876"/>
      <c r="ABO12" s="875"/>
      <c r="ABP12" s="876"/>
      <c r="ABQ12" s="876"/>
      <c r="ABR12" s="876"/>
      <c r="ABS12" s="876"/>
      <c r="ABT12" s="876"/>
      <c r="ABU12" s="876"/>
      <c r="ABV12" s="875"/>
      <c r="ABW12" s="876"/>
      <c r="ABX12" s="876"/>
      <c r="ABY12" s="876"/>
      <c r="ABZ12" s="876"/>
      <c r="ACA12" s="876"/>
      <c r="ACB12" s="876"/>
      <c r="ACC12" s="875"/>
      <c r="ACD12" s="876"/>
      <c r="ACE12" s="876"/>
      <c r="ACF12" s="876"/>
      <c r="ACG12" s="876"/>
      <c r="ACH12" s="876"/>
      <c r="ACI12" s="876"/>
      <c r="ACJ12" s="875"/>
      <c r="ACK12" s="876"/>
      <c r="ACL12" s="876"/>
      <c r="ACM12" s="876"/>
      <c r="ACN12" s="876"/>
      <c r="ACO12" s="876"/>
      <c r="ACP12" s="876"/>
      <c r="ACQ12" s="875"/>
      <c r="ACR12" s="876"/>
      <c r="ACS12" s="876"/>
      <c r="ACT12" s="876"/>
      <c r="ACU12" s="876"/>
      <c r="ACV12" s="876"/>
      <c r="ACW12" s="876"/>
      <c r="ACX12" s="875"/>
      <c r="ACY12" s="876"/>
      <c r="ACZ12" s="876"/>
      <c r="ADA12" s="876"/>
      <c r="ADB12" s="876"/>
      <c r="ADC12" s="876"/>
      <c r="ADD12" s="876"/>
      <c r="ADE12" s="875"/>
      <c r="ADF12" s="876"/>
      <c r="ADG12" s="876"/>
      <c r="ADH12" s="876"/>
      <c r="ADI12" s="876"/>
      <c r="ADJ12" s="876"/>
      <c r="ADK12" s="876"/>
      <c r="ADL12" s="875"/>
      <c r="ADM12" s="876"/>
      <c r="ADN12" s="876"/>
      <c r="ADO12" s="876"/>
      <c r="ADP12" s="876"/>
      <c r="ADQ12" s="876"/>
      <c r="ADR12" s="876"/>
      <c r="ADS12" s="875"/>
      <c r="ADT12" s="876"/>
      <c r="ADU12" s="876"/>
      <c r="ADV12" s="876"/>
      <c r="ADW12" s="876"/>
      <c r="ADX12" s="876"/>
      <c r="ADY12" s="876"/>
      <c r="ADZ12" s="875"/>
      <c r="AEA12" s="876"/>
      <c r="AEB12" s="876"/>
      <c r="AEC12" s="876"/>
      <c r="AED12" s="876"/>
      <c r="AEE12" s="876"/>
      <c r="AEF12" s="876"/>
      <c r="AEG12" s="875"/>
      <c r="AEH12" s="876"/>
      <c r="AEI12" s="876"/>
      <c r="AEJ12" s="876"/>
      <c r="AEK12" s="876"/>
      <c r="AEL12" s="876"/>
      <c r="AEM12" s="876"/>
      <c r="AEN12" s="875"/>
      <c r="AEO12" s="876"/>
      <c r="AEP12" s="876"/>
      <c r="AEQ12" s="876"/>
      <c r="AER12" s="876"/>
      <c r="AES12" s="876"/>
      <c r="AET12" s="876"/>
      <c r="AEU12" s="875"/>
      <c r="AEV12" s="876"/>
      <c r="AEW12" s="876"/>
      <c r="AEX12" s="876"/>
      <c r="AEY12" s="876"/>
      <c r="AEZ12" s="876"/>
      <c r="AFA12" s="876"/>
      <c r="AFB12" s="875"/>
      <c r="AFC12" s="876"/>
      <c r="AFD12" s="876"/>
      <c r="AFE12" s="876"/>
      <c r="AFF12" s="876"/>
      <c r="AFG12" s="876"/>
      <c r="AFH12" s="876"/>
      <c r="AFI12" s="875"/>
      <c r="AFJ12" s="876"/>
      <c r="AFK12" s="876"/>
      <c r="AFL12" s="876"/>
      <c r="AFM12" s="876"/>
      <c r="AFN12" s="876"/>
      <c r="AFO12" s="876"/>
      <c r="AFP12" s="875"/>
      <c r="AFQ12" s="876"/>
      <c r="AFR12" s="876"/>
      <c r="AFS12" s="876"/>
      <c r="AFT12" s="876"/>
      <c r="AFU12" s="876"/>
      <c r="AFV12" s="876"/>
      <c r="AFW12" s="875"/>
      <c r="AFX12" s="876"/>
      <c r="AFY12" s="876"/>
      <c r="AFZ12" s="876"/>
      <c r="AGA12" s="876"/>
      <c r="AGB12" s="876"/>
      <c r="AGC12" s="876"/>
      <c r="AGD12" s="875"/>
      <c r="AGE12" s="876"/>
      <c r="AGF12" s="876"/>
      <c r="AGG12" s="876"/>
      <c r="AGH12" s="876"/>
      <c r="AGI12" s="876"/>
      <c r="AGJ12" s="876"/>
      <c r="AGK12" s="875"/>
      <c r="AGL12" s="876"/>
      <c r="AGM12" s="876"/>
      <c r="AGN12" s="876"/>
      <c r="AGO12" s="876"/>
      <c r="AGP12" s="876"/>
      <c r="AGQ12" s="876"/>
      <c r="AGR12" s="875"/>
      <c r="AGS12" s="876"/>
      <c r="AGT12" s="876"/>
      <c r="AGU12" s="876"/>
      <c r="AGV12" s="876"/>
      <c r="AGW12" s="876"/>
      <c r="AGX12" s="876"/>
      <c r="AGY12" s="875"/>
      <c r="AGZ12" s="876"/>
      <c r="AHA12" s="876"/>
      <c r="AHB12" s="876"/>
      <c r="AHC12" s="876"/>
      <c r="AHD12" s="876"/>
      <c r="AHE12" s="876"/>
      <c r="AHF12" s="875"/>
      <c r="AHG12" s="876"/>
      <c r="AHH12" s="876"/>
      <c r="AHI12" s="876"/>
      <c r="AHJ12" s="876"/>
      <c r="AHK12" s="876"/>
      <c r="AHL12" s="876"/>
      <c r="AHM12" s="875"/>
      <c r="AHN12" s="876"/>
      <c r="AHO12" s="876"/>
      <c r="AHP12" s="876"/>
      <c r="AHQ12" s="876"/>
      <c r="AHR12" s="876"/>
      <c r="AHS12" s="876"/>
      <c r="AHT12" s="875"/>
      <c r="AHU12" s="876"/>
      <c r="AHV12" s="876"/>
      <c r="AHW12" s="876"/>
      <c r="AHX12" s="876"/>
      <c r="AHY12" s="876"/>
      <c r="AHZ12" s="876"/>
      <c r="AIA12" s="875"/>
      <c r="AIB12" s="876"/>
      <c r="AIC12" s="876"/>
      <c r="AID12" s="876"/>
      <c r="AIE12" s="876"/>
      <c r="AIF12" s="876"/>
      <c r="AIG12" s="876"/>
      <c r="AIH12" s="875"/>
      <c r="AII12" s="876"/>
      <c r="AIJ12" s="876"/>
      <c r="AIK12" s="876"/>
      <c r="AIL12" s="876"/>
      <c r="AIM12" s="876"/>
      <c r="AIN12" s="876"/>
      <c r="AIO12" s="875"/>
      <c r="AIP12" s="876"/>
      <c r="AIQ12" s="876"/>
      <c r="AIR12" s="876"/>
      <c r="AIS12" s="876"/>
      <c r="AIT12" s="876"/>
      <c r="AIU12" s="876"/>
      <c r="AIV12" s="875"/>
      <c r="AIW12" s="876"/>
      <c r="AIX12" s="876"/>
      <c r="AIY12" s="876"/>
      <c r="AIZ12" s="876"/>
      <c r="AJA12" s="876"/>
      <c r="AJB12" s="876"/>
      <c r="AJC12" s="875"/>
      <c r="AJD12" s="876"/>
      <c r="AJE12" s="876"/>
      <c r="AJF12" s="876"/>
      <c r="AJG12" s="876"/>
      <c r="AJH12" s="876"/>
      <c r="AJI12" s="876"/>
      <c r="AJJ12" s="875"/>
      <c r="AJK12" s="876"/>
      <c r="AJL12" s="876"/>
      <c r="AJM12" s="876"/>
      <c r="AJN12" s="876"/>
      <c r="AJO12" s="876"/>
      <c r="AJP12" s="876"/>
      <c r="AJQ12" s="875"/>
      <c r="AJR12" s="876"/>
      <c r="AJS12" s="876"/>
      <c r="AJT12" s="876"/>
      <c r="AJU12" s="876"/>
      <c r="AJV12" s="876"/>
      <c r="AJW12" s="876"/>
      <c r="AJX12" s="875"/>
      <c r="AJY12" s="876"/>
      <c r="AJZ12" s="876"/>
      <c r="AKA12" s="876"/>
      <c r="AKB12" s="876"/>
      <c r="AKC12" s="876"/>
      <c r="AKD12" s="876"/>
      <c r="AKE12" s="875"/>
      <c r="AKF12" s="876"/>
      <c r="AKG12" s="876"/>
      <c r="AKH12" s="876"/>
      <c r="AKI12" s="876"/>
      <c r="AKJ12" s="876"/>
      <c r="AKK12" s="876"/>
      <c r="AKL12" s="875"/>
      <c r="AKM12" s="876"/>
      <c r="AKN12" s="876"/>
      <c r="AKO12" s="876"/>
      <c r="AKP12" s="876"/>
      <c r="AKQ12" s="876"/>
      <c r="AKR12" s="876"/>
      <c r="AKS12" s="875"/>
      <c r="AKT12" s="876"/>
      <c r="AKU12" s="876"/>
      <c r="AKV12" s="876"/>
      <c r="AKW12" s="876"/>
      <c r="AKX12" s="876"/>
      <c r="AKY12" s="876"/>
      <c r="AKZ12" s="875"/>
      <c r="ALA12" s="876"/>
      <c r="ALB12" s="876"/>
      <c r="ALC12" s="876"/>
      <c r="ALD12" s="876"/>
      <c r="ALE12" s="876"/>
      <c r="ALF12" s="876"/>
      <c r="ALG12" s="875"/>
      <c r="ALH12" s="876"/>
      <c r="ALI12" s="876"/>
      <c r="ALJ12" s="876"/>
      <c r="ALK12" s="876"/>
      <c r="ALL12" s="876"/>
      <c r="ALM12" s="876"/>
      <c r="ALN12" s="875"/>
      <c r="ALO12" s="876"/>
      <c r="ALP12" s="876"/>
      <c r="ALQ12" s="876"/>
      <c r="ALR12" s="876"/>
      <c r="ALS12" s="876"/>
      <c r="ALT12" s="876"/>
      <c r="ALU12" s="875"/>
      <c r="ALV12" s="876"/>
      <c r="ALW12" s="876"/>
      <c r="ALX12" s="876"/>
      <c r="ALY12" s="876"/>
      <c r="ALZ12" s="876"/>
      <c r="AMA12" s="876"/>
      <c r="AMB12" s="875"/>
      <c r="AMC12" s="876"/>
      <c r="AMD12" s="876"/>
      <c r="AME12" s="876"/>
      <c r="AMF12" s="876"/>
      <c r="AMG12" s="876"/>
      <c r="AMH12" s="876"/>
      <c r="AMI12" s="875"/>
      <c r="AMJ12" s="876"/>
      <c r="AMK12" s="876"/>
      <c r="AML12" s="876"/>
      <c r="AMM12" s="876"/>
      <c r="AMN12" s="876"/>
      <c r="AMO12" s="876"/>
      <c r="AMP12" s="875"/>
      <c r="AMQ12" s="876"/>
      <c r="AMR12" s="876"/>
      <c r="AMS12" s="876"/>
      <c r="AMT12" s="876"/>
      <c r="AMU12" s="876"/>
      <c r="AMV12" s="876"/>
      <c r="AMW12" s="875"/>
      <c r="AMX12" s="876"/>
      <c r="AMY12" s="876"/>
      <c r="AMZ12" s="876"/>
      <c r="ANA12" s="876"/>
      <c r="ANB12" s="876"/>
      <c r="ANC12" s="876"/>
      <c r="AND12" s="875"/>
      <c r="ANE12" s="876"/>
      <c r="ANF12" s="876"/>
      <c r="ANG12" s="876"/>
      <c r="ANH12" s="876"/>
      <c r="ANI12" s="876"/>
      <c r="ANJ12" s="876"/>
      <c r="ANK12" s="875"/>
      <c r="ANL12" s="876"/>
      <c r="ANM12" s="876"/>
      <c r="ANN12" s="876"/>
      <c r="ANO12" s="876"/>
      <c r="ANP12" s="876"/>
      <c r="ANQ12" s="876"/>
      <c r="ANR12" s="875"/>
      <c r="ANS12" s="876"/>
      <c r="ANT12" s="876"/>
      <c r="ANU12" s="876"/>
      <c r="ANV12" s="876"/>
      <c r="ANW12" s="876"/>
      <c r="ANX12" s="876"/>
      <c r="ANY12" s="875"/>
      <c r="ANZ12" s="876"/>
      <c r="AOA12" s="876"/>
      <c r="AOB12" s="876"/>
      <c r="AOC12" s="876"/>
      <c r="AOD12" s="876"/>
      <c r="AOE12" s="876"/>
      <c r="AOF12" s="875"/>
      <c r="AOG12" s="876"/>
      <c r="AOH12" s="876"/>
      <c r="AOI12" s="876"/>
      <c r="AOJ12" s="876"/>
      <c r="AOK12" s="876"/>
      <c r="AOL12" s="876"/>
      <c r="AOM12" s="875"/>
      <c r="AON12" s="876"/>
      <c r="AOO12" s="876"/>
      <c r="AOP12" s="876"/>
      <c r="AOQ12" s="876"/>
      <c r="AOR12" s="876"/>
      <c r="AOS12" s="876"/>
      <c r="AOT12" s="875"/>
      <c r="AOU12" s="876"/>
      <c r="AOV12" s="876"/>
      <c r="AOW12" s="876"/>
      <c r="AOX12" s="876"/>
      <c r="AOY12" s="876"/>
      <c r="AOZ12" s="876"/>
      <c r="APA12" s="875"/>
      <c r="APB12" s="876"/>
      <c r="APC12" s="876"/>
      <c r="APD12" s="876"/>
      <c r="APE12" s="876"/>
      <c r="APF12" s="876"/>
      <c r="APG12" s="876"/>
      <c r="APH12" s="875"/>
      <c r="API12" s="876"/>
      <c r="APJ12" s="876"/>
      <c r="APK12" s="876"/>
      <c r="APL12" s="876"/>
      <c r="APM12" s="876"/>
      <c r="APN12" s="876"/>
      <c r="APO12" s="875"/>
      <c r="APP12" s="876"/>
      <c r="APQ12" s="876"/>
      <c r="APR12" s="876"/>
      <c r="APS12" s="876"/>
      <c r="APT12" s="876"/>
      <c r="APU12" s="876"/>
      <c r="APV12" s="875"/>
      <c r="APW12" s="876"/>
      <c r="APX12" s="876"/>
      <c r="APY12" s="876"/>
      <c r="APZ12" s="876"/>
      <c r="AQA12" s="876"/>
      <c r="AQB12" s="876"/>
      <c r="AQC12" s="875"/>
      <c r="AQD12" s="876"/>
      <c r="AQE12" s="876"/>
      <c r="AQF12" s="876"/>
      <c r="AQG12" s="876"/>
      <c r="AQH12" s="876"/>
      <c r="AQI12" s="876"/>
      <c r="AQJ12" s="875"/>
      <c r="AQK12" s="876"/>
      <c r="AQL12" s="876"/>
      <c r="AQM12" s="876"/>
      <c r="AQN12" s="876"/>
      <c r="AQO12" s="876"/>
      <c r="AQP12" s="876"/>
      <c r="AQQ12" s="875"/>
      <c r="AQR12" s="876"/>
      <c r="AQS12" s="876"/>
      <c r="AQT12" s="876"/>
      <c r="AQU12" s="876"/>
      <c r="AQV12" s="876"/>
      <c r="AQW12" s="876"/>
      <c r="AQX12" s="875"/>
      <c r="AQY12" s="876"/>
      <c r="AQZ12" s="876"/>
      <c r="ARA12" s="876"/>
      <c r="ARB12" s="876"/>
      <c r="ARC12" s="876"/>
      <c r="ARD12" s="876"/>
      <c r="ARE12" s="875"/>
      <c r="ARF12" s="876"/>
      <c r="ARG12" s="876"/>
      <c r="ARH12" s="876"/>
      <c r="ARI12" s="876"/>
      <c r="ARJ12" s="876"/>
      <c r="ARK12" s="876"/>
      <c r="ARL12" s="875"/>
      <c r="ARM12" s="876"/>
      <c r="ARN12" s="876"/>
      <c r="ARO12" s="876"/>
      <c r="ARP12" s="876"/>
      <c r="ARQ12" s="876"/>
      <c r="ARR12" s="876"/>
      <c r="ARS12" s="875"/>
      <c r="ART12" s="876"/>
      <c r="ARU12" s="876"/>
      <c r="ARV12" s="876"/>
      <c r="ARW12" s="876"/>
      <c r="ARX12" s="876"/>
      <c r="ARY12" s="876"/>
      <c r="ARZ12" s="875"/>
      <c r="ASA12" s="876"/>
      <c r="ASB12" s="876"/>
      <c r="ASC12" s="876"/>
      <c r="ASD12" s="876"/>
      <c r="ASE12" s="876"/>
      <c r="ASF12" s="876"/>
      <c r="ASG12" s="875"/>
      <c r="ASH12" s="876"/>
      <c r="ASI12" s="876"/>
      <c r="ASJ12" s="876"/>
      <c r="ASK12" s="876"/>
      <c r="ASL12" s="876"/>
      <c r="ASM12" s="876"/>
      <c r="ASN12" s="875"/>
      <c r="ASO12" s="876"/>
      <c r="ASP12" s="876"/>
      <c r="ASQ12" s="876"/>
      <c r="ASR12" s="876"/>
      <c r="ASS12" s="876"/>
      <c r="AST12" s="876"/>
      <c r="ASU12" s="875"/>
      <c r="ASV12" s="876"/>
      <c r="ASW12" s="876"/>
      <c r="ASX12" s="876"/>
      <c r="ASY12" s="876"/>
      <c r="ASZ12" s="876"/>
      <c r="ATA12" s="876"/>
      <c r="ATB12" s="875"/>
      <c r="ATC12" s="876"/>
      <c r="ATD12" s="876"/>
      <c r="ATE12" s="876"/>
      <c r="ATF12" s="876"/>
      <c r="ATG12" s="876"/>
      <c r="ATH12" s="876"/>
      <c r="ATI12" s="875"/>
      <c r="ATJ12" s="876"/>
      <c r="ATK12" s="876"/>
      <c r="ATL12" s="876"/>
      <c r="ATM12" s="876"/>
      <c r="ATN12" s="876"/>
      <c r="ATO12" s="876"/>
      <c r="ATP12" s="875"/>
      <c r="ATQ12" s="876"/>
      <c r="ATR12" s="876"/>
      <c r="ATS12" s="876"/>
      <c r="ATT12" s="876"/>
      <c r="ATU12" s="876"/>
      <c r="ATV12" s="876"/>
      <c r="ATW12" s="875"/>
      <c r="ATX12" s="876"/>
      <c r="ATY12" s="876"/>
      <c r="ATZ12" s="876"/>
      <c r="AUA12" s="876"/>
      <c r="AUB12" s="876"/>
      <c r="AUC12" s="876"/>
      <c r="AUD12" s="875"/>
      <c r="AUE12" s="876"/>
      <c r="AUF12" s="876"/>
      <c r="AUG12" s="876"/>
      <c r="AUH12" s="876"/>
      <c r="AUI12" s="876"/>
      <c r="AUJ12" s="876"/>
      <c r="AUK12" s="875"/>
      <c r="AUL12" s="876"/>
      <c r="AUM12" s="876"/>
      <c r="AUN12" s="876"/>
      <c r="AUO12" s="876"/>
      <c r="AUP12" s="876"/>
      <c r="AUQ12" s="876"/>
      <c r="AUR12" s="875"/>
      <c r="AUS12" s="876"/>
      <c r="AUT12" s="876"/>
      <c r="AUU12" s="876"/>
      <c r="AUV12" s="876"/>
      <c r="AUW12" s="876"/>
      <c r="AUX12" s="876"/>
      <c r="AUY12" s="875"/>
      <c r="AUZ12" s="876"/>
      <c r="AVA12" s="876"/>
      <c r="AVB12" s="876"/>
      <c r="AVC12" s="876"/>
      <c r="AVD12" s="876"/>
      <c r="AVE12" s="876"/>
      <c r="AVF12" s="875"/>
      <c r="AVG12" s="876"/>
      <c r="AVH12" s="876"/>
      <c r="AVI12" s="876"/>
      <c r="AVJ12" s="876"/>
      <c r="AVK12" s="876"/>
      <c r="AVL12" s="876"/>
      <c r="AVM12" s="875"/>
      <c r="AVN12" s="876"/>
      <c r="AVO12" s="876"/>
      <c r="AVP12" s="876"/>
      <c r="AVQ12" s="876"/>
      <c r="AVR12" s="876"/>
      <c r="AVS12" s="876"/>
      <c r="AVT12" s="875"/>
      <c r="AVU12" s="876"/>
      <c r="AVV12" s="876"/>
      <c r="AVW12" s="876"/>
      <c r="AVX12" s="876"/>
      <c r="AVY12" s="876"/>
      <c r="AVZ12" s="876"/>
      <c r="AWA12" s="875"/>
      <c r="AWB12" s="876"/>
      <c r="AWC12" s="876"/>
      <c r="AWD12" s="876"/>
      <c r="AWE12" s="876"/>
      <c r="AWF12" s="876"/>
      <c r="AWG12" s="876"/>
      <c r="AWH12" s="875"/>
      <c r="AWI12" s="876"/>
      <c r="AWJ12" s="876"/>
      <c r="AWK12" s="876"/>
      <c r="AWL12" s="876"/>
      <c r="AWM12" s="876"/>
      <c r="AWN12" s="876"/>
      <c r="AWO12" s="875"/>
      <c r="AWP12" s="876"/>
      <c r="AWQ12" s="876"/>
      <c r="AWR12" s="876"/>
      <c r="AWS12" s="876"/>
      <c r="AWT12" s="876"/>
      <c r="AWU12" s="876"/>
      <c r="AWV12" s="875"/>
      <c r="AWW12" s="876"/>
      <c r="AWX12" s="876"/>
      <c r="AWY12" s="876"/>
      <c r="AWZ12" s="876"/>
      <c r="AXA12" s="876"/>
      <c r="AXB12" s="876"/>
      <c r="AXC12" s="875"/>
      <c r="AXD12" s="876"/>
      <c r="AXE12" s="876"/>
      <c r="AXF12" s="876"/>
      <c r="AXG12" s="876"/>
      <c r="AXH12" s="876"/>
      <c r="AXI12" s="876"/>
      <c r="AXJ12" s="875"/>
      <c r="AXK12" s="876"/>
      <c r="AXL12" s="876"/>
      <c r="AXM12" s="876"/>
      <c r="AXN12" s="876"/>
      <c r="AXO12" s="876"/>
      <c r="AXP12" s="876"/>
      <c r="AXQ12" s="875"/>
      <c r="AXR12" s="876"/>
      <c r="AXS12" s="876"/>
      <c r="AXT12" s="876"/>
      <c r="AXU12" s="876"/>
      <c r="AXV12" s="876"/>
      <c r="AXW12" s="876"/>
      <c r="AXX12" s="875"/>
      <c r="AXY12" s="876"/>
      <c r="AXZ12" s="876"/>
      <c r="AYA12" s="876"/>
      <c r="AYB12" s="876"/>
      <c r="AYC12" s="876"/>
      <c r="AYD12" s="876"/>
      <c r="AYE12" s="875"/>
      <c r="AYF12" s="876"/>
      <c r="AYG12" s="876"/>
      <c r="AYH12" s="876"/>
      <c r="AYI12" s="876"/>
      <c r="AYJ12" s="876"/>
      <c r="AYK12" s="876"/>
      <c r="AYL12" s="875"/>
      <c r="AYM12" s="876"/>
      <c r="AYN12" s="876"/>
      <c r="AYO12" s="876"/>
      <c r="AYP12" s="876"/>
      <c r="AYQ12" s="876"/>
      <c r="AYR12" s="876"/>
      <c r="AYS12" s="875"/>
      <c r="AYT12" s="876"/>
      <c r="AYU12" s="876"/>
      <c r="AYV12" s="876"/>
      <c r="AYW12" s="876"/>
      <c r="AYX12" s="876"/>
      <c r="AYY12" s="876"/>
      <c r="AYZ12" s="875"/>
      <c r="AZA12" s="876"/>
      <c r="AZB12" s="876"/>
      <c r="AZC12" s="876"/>
      <c r="AZD12" s="876"/>
      <c r="AZE12" s="876"/>
      <c r="AZF12" s="876"/>
      <c r="AZG12" s="875"/>
      <c r="AZH12" s="876"/>
      <c r="AZI12" s="876"/>
      <c r="AZJ12" s="876"/>
      <c r="AZK12" s="876"/>
      <c r="AZL12" s="876"/>
      <c r="AZM12" s="876"/>
      <c r="AZN12" s="875"/>
      <c r="AZO12" s="876"/>
      <c r="AZP12" s="876"/>
      <c r="AZQ12" s="876"/>
      <c r="AZR12" s="876"/>
      <c r="AZS12" s="876"/>
      <c r="AZT12" s="876"/>
      <c r="AZU12" s="875"/>
      <c r="AZV12" s="876"/>
      <c r="AZW12" s="876"/>
      <c r="AZX12" s="876"/>
      <c r="AZY12" s="876"/>
      <c r="AZZ12" s="876"/>
      <c r="BAA12" s="876"/>
      <c r="BAB12" s="875"/>
      <c r="BAC12" s="876"/>
      <c r="BAD12" s="876"/>
      <c r="BAE12" s="876"/>
      <c r="BAF12" s="876"/>
      <c r="BAG12" s="876"/>
      <c r="BAH12" s="876"/>
      <c r="BAI12" s="875"/>
      <c r="BAJ12" s="876"/>
      <c r="BAK12" s="876"/>
      <c r="BAL12" s="876"/>
      <c r="BAM12" s="876"/>
      <c r="BAN12" s="876"/>
      <c r="BAO12" s="876"/>
      <c r="BAP12" s="875"/>
      <c r="BAQ12" s="876"/>
      <c r="BAR12" s="876"/>
      <c r="BAS12" s="876"/>
      <c r="BAT12" s="876"/>
      <c r="BAU12" s="876"/>
      <c r="BAV12" s="876"/>
      <c r="BAW12" s="875"/>
      <c r="BAX12" s="876"/>
      <c r="BAY12" s="876"/>
      <c r="BAZ12" s="876"/>
      <c r="BBA12" s="876"/>
      <c r="BBB12" s="876"/>
      <c r="BBC12" s="876"/>
      <c r="BBD12" s="875"/>
      <c r="BBE12" s="876"/>
      <c r="BBF12" s="876"/>
      <c r="BBG12" s="876"/>
      <c r="BBH12" s="876"/>
      <c r="BBI12" s="876"/>
      <c r="BBJ12" s="876"/>
      <c r="BBK12" s="875"/>
      <c r="BBL12" s="876"/>
      <c r="BBM12" s="876"/>
      <c r="BBN12" s="876"/>
      <c r="BBO12" s="876"/>
      <c r="BBP12" s="876"/>
      <c r="BBQ12" s="876"/>
      <c r="BBR12" s="875"/>
      <c r="BBS12" s="876"/>
      <c r="BBT12" s="876"/>
      <c r="BBU12" s="876"/>
      <c r="BBV12" s="876"/>
      <c r="BBW12" s="876"/>
      <c r="BBX12" s="876"/>
      <c r="BBY12" s="875"/>
      <c r="BBZ12" s="876"/>
      <c r="BCA12" s="876"/>
      <c r="BCB12" s="876"/>
      <c r="BCC12" s="876"/>
      <c r="BCD12" s="876"/>
      <c r="BCE12" s="876"/>
      <c r="BCF12" s="875"/>
      <c r="BCG12" s="876"/>
      <c r="BCH12" s="876"/>
      <c r="BCI12" s="876"/>
      <c r="BCJ12" s="876"/>
      <c r="BCK12" s="876"/>
      <c r="BCL12" s="876"/>
      <c r="BCM12" s="875"/>
      <c r="BCN12" s="876"/>
      <c r="BCO12" s="876"/>
      <c r="BCP12" s="876"/>
      <c r="BCQ12" s="876"/>
      <c r="BCR12" s="876"/>
      <c r="BCS12" s="876"/>
      <c r="BCT12" s="875"/>
      <c r="BCU12" s="876"/>
      <c r="BCV12" s="876"/>
      <c r="BCW12" s="876"/>
      <c r="BCX12" s="876"/>
      <c r="BCY12" s="876"/>
      <c r="BCZ12" s="876"/>
      <c r="BDA12" s="875"/>
      <c r="BDB12" s="876"/>
      <c r="BDC12" s="876"/>
      <c r="BDD12" s="876"/>
      <c r="BDE12" s="876"/>
      <c r="BDF12" s="876"/>
      <c r="BDG12" s="876"/>
      <c r="BDH12" s="875"/>
      <c r="BDI12" s="876"/>
      <c r="BDJ12" s="876"/>
      <c r="BDK12" s="876"/>
      <c r="BDL12" s="876"/>
      <c r="BDM12" s="876"/>
      <c r="BDN12" s="876"/>
      <c r="BDO12" s="875"/>
      <c r="BDP12" s="876"/>
      <c r="BDQ12" s="876"/>
      <c r="BDR12" s="876"/>
      <c r="BDS12" s="876"/>
      <c r="BDT12" s="876"/>
      <c r="BDU12" s="876"/>
      <c r="BDV12" s="875"/>
      <c r="BDW12" s="876"/>
      <c r="BDX12" s="876"/>
      <c r="BDY12" s="876"/>
      <c r="BDZ12" s="876"/>
      <c r="BEA12" s="876"/>
      <c r="BEB12" s="876"/>
      <c r="BEC12" s="875"/>
      <c r="BED12" s="876"/>
      <c r="BEE12" s="876"/>
      <c r="BEF12" s="876"/>
      <c r="BEG12" s="876"/>
      <c r="BEH12" s="876"/>
      <c r="BEI12" s="876"/>
      <c r="BEJ12" s="875"/>
      <c r="BEK12" s="876"/>
      <c r="BEL12" s="876"/>
      <c r="BEM12" s="876"/>
      <c r="BEN12" s="876"/>
      <c r="BEO12" s="876"/>
      <c r="BEP12" s="876"/>
      <c r="BEQ12" s="875"/>
      <c r="BER12" s="876"/>
      <c r="BES12" s="876"/>
      <c r="BET12" s="876"/>
      <c r="BEU12" s="876"/>
      <c r="BEV12" s="876"/>
      <c r="BEW12" s="876"/>
      <c r="BEX12" s="875"/>
      <c r="BEY12" s="876"/>
      <c r="BEZ12" s="876"/>
      <c r="BFA12" s="876"/>
      <c r="BFB12" s="876"/>
      <c r="BFC12" s="876"/>
      <c r="BFD12" s="876"/>
      <c r="BFE12" s="875"/>
      <c r="BFF12" s="876"/>
      <c r="BFG12" s="876"/>
      <c r="BFH12" s="876"/>
      <c r="BFI12" s="876"/>
      <c r="BFJ12" s="876"/>
      <c r="BFK12" s="876"/>
      <c r="BFL12" s="875"/>
      <c r="BFM12" s="876"/>
      <c r="BFN12" s="876"/>
      <c r="BFO12" s="876"/>
      <c r="BFP12" s="876"/>
      <c r="BFQ12" s="876"/>
      <c r="BFR12" s="876"/>
      <c r="BFS12" s="875"/>
      <c r="BFT12" s="876"/>
      <c r="BFU12" s="876"/>
      <c r="BFV12" s="876"/>
      <c r="BFW12" s="876"/>
      <c r="BFX12" s="876"/>
      <c r="BFY12" s="876"/>
      <c r="BFZ12" s="875"/>
      <c r="BGA12" s="876"/>
      <c r="BGB12" s="876"/>
      <c r="BGC12" s="876"/>
      <c r="BGD12" s="876"/>
      <c r="BGE12" s="876"/>
      <c r="BGF12" s="876"/>
      <c r="BGG12" s="875"/>
      <c r="BGH12" s="876"/>
      <c r="BGI12" s="876"/>
      <c r="BGJ12" s="876"/>
      <c r="BGK12" s="876"/>
      <c r="BGL12" s="876"/>
      <c r="BGM12" s="876"/>
      <c r="BGN12" s="875"/>
      <c r="BGO12" s="876"/>
      <c r="BGP12" s="876"/>
      <c r="BGQ12" s="876"/>
      <c r="BGR12" s="876"/>
      <c r="BGS12" s="876"/>
      <c r="BGT12" s="876"/>
      <c r="BGU12" s="875"/>
      <c r="BGV12" s="876"/>
      <c r="BGW12" s="876"/>
      <c r="BGX12" s="876"/>
      <c r="BGY12" s="876"/>
      <c r="BGZ12" s="876"/>
      <c r="BHA12" s="876"/>
      <c r="BHB12" s="875"/>
      <c r="BHC12" s="876"/>
      <c r="BHD12" s="876"/>
      <c r="BHE12" s="876"/>
      <c r="BHF12" s="876"/>
      <c r="BHG12" s="876"/>
      <c r="BHH12" s="876"/>
      <c r="BHI12" s="875"/>
      <c r="BHJ12" s="876"/>
      <c r="BHK12" s="876"/>
      <c r="BHL12" s="876"/>
      <c r="BHM12" s="876"/>
      <c r="BHN12" s="876"/>
      <c r="BHO12" s="876"/>
      <c r="BHP12" s="875"/>
      <c r="BHQ12" s="876"/>
      <c r="BHR12" s="876"/>
      <c r="BHS12" s="876"/>
      <c r="BHT12" s="876"/>
      <c r="BHU12" s="876"/>
      <c r="BHV12" s="876"/>
      <c r="BHW12" s="875"/>
      <c r="BHX12" s="876"/>
      <c r="BHY12" s="876"/>
      <c r="BHZ12" s="876"/>
      <c r="BIA12" s="876"/>
      <c r="BIB12" s="876"/>
      <c r="BIC12" s="876"/>
      <c r="BID12" s="875"/>
      <c r="BIE12" s="876"/>
      <c r="BIF12" s="876"/>
      <c r="BIG12" s="876"/>
      <c r="BIH12" s="876"/>
      <c r="BII12" s="876"/>
      <c r="BIJ12" s="876"/>
      <c r="BIK12" s="875"/>
      <c r="BIL12" s="876"/>
      <c r="BIM12" s="876"/>
      <c r="BIN12" s="876"/>
      <c r="BIO12" s="876"/>
      <c r="BIP12" s="876"/>
      <c r="BIQ12" s="876"/>
      <c r="BIR12" s="875"/>
      <c r="BIS12" s="876"/>
      <c r="BIT12" s="876"/>
      <c r="BIU12" s="876"/>
      <c r="BIV12" s="876"/>
      <c r="BIW12" s="876"/>
      <c r="BIX12" s="876"/>
      <c r="BIY12" s="875"/>
      <c r="BIZ12" s="876"/>
      <c r="BJA12" s="876"/>
      <c r="BJB12" s="876"/>
      <c r="BJC12" s="876"/>
      <c r="BJD12" s="876"/>
      <c r="BJE12" s="876"/>
      <c r="BJF12" s="875"/>
      <c r="BJG12" s="876"/>
      <c r="BJH12" s="876"/>
      <c r="BJI12" s="876"/>
      <c r="BJJ12" s="876"/>
      <c r="BJK12" s="876"/>
      <c r="BJL12" s="876"/>
      <c r="BJM12" s="875"/>
      <c r="BJN12" s="876"/>
      <c r="BJO12" s="876"/>
      <c r="BJP12" s="876"/>
      <c r="BJQ12" s="876"/>
      <c r="BJR12" s="876"/>
      <c r="BJS12" s="876"/>
      <c r="BJT12" s="875"/>
      <c r="BJU12" s="876"/>
      <c r="BJV12" s="876"/>
      <c r="BJW12" s="876"/>
      <c r="BJX12" s="876"/>
      <c r="BJY12" s="876"/>
      <c r="BJZ12" s="876"/>
      <c r="BKA12" s="875"/>
      <c r="BKB12" s="876"/>
      <c r="BKC12" s="876"/>
      <c r="BKD12" s="876"/>
      <c r="BKE12" s="876"/>
      <c r="BKF12" s="876"/>
      <c r="BKG12" s="876"/>
      <c r="BKH12" s="875"/>
      <c r="BKI12" s="876"/>
      <c r="BKJ12" s="876"/>
      <c r="BKK12" s="876"/>
      <c r="BKL12" s="876"/>
      <c r="BKM12" s="876"/>
      <c r="BKN12" s="876"/>
      <c r="BKO12" s="875"/>
      <c r="BKP12" s="876"/>
      <c r="BKQ12" s="876"/>
      <c r="BKR12" s="876"/>
      <c r="BKS12" s="876"/>
      <c r="BKT12" s="876"/>
      <c r="BKU12" s="876"/>
      <c r="BKV12" s="875"/>
      <c r="BKW12" s="876"/>
      <c r="BKX12" s="876"/>
      <c r="BKY12" s="876"/>
      <c r="BKZ12" s="876"/>
      <c r="BLA12" s="876"/>
      <c r="BLB12" s="876"/>
      <c r="BLC12" s="875"/>
      <c r="BLD12" s="876"/>
      <c r="BLE12" s="876"/>
      <c r="BLF12" s="876"/>
      <c r="BLG12" s="876"/>
      <c r="BLH12" s="876"/>
      <c r="BLI12" s="876"/>
      <c r="BLJ12" s="875"/>
      <c r="BLK12" s="876"/>
      <c r="BLL12" s="876"/>
      <c r="BLM12" s="876"/>
      <c r="BLN12" s="876"/>
      <c r="BLO12" s="876"/>
      <c r="BLP12" s="876"/>
      <c r="BLQ12" s="875"/>
      <c r="BLR12" s="876"/>
      <c r="BLS12" s="876"/>
      <c r="BLT12" s="876"/>
      <c r="BLU12" s="876"/>
      <c r="BLV12" s="876"/>
      <c r="BLW12" s="876"/>
      <c r="BLX12" s="875"/>
      <c r="BLY12" s="876"/>
      <c r="BLZ12" s="876"/>
      <c r="BMA12" s="876"/>
      <c r="BMB12" s="876"/>
      <c r="BMC12" s="876"/>
      <c r="BMD12" s="876"/>
      <c r="BME12" s="875"/>
      <c r="BMF12" s="876"/>
      <c r="BMG12" s="876"/>
      <c r="BMH12" s="876"/>
      <c r="BMI12" s="876"/>
      <c r="BMJ12" s="876"/>
      <c r="BMK12" s="876"/>
      <c r="BML12" s="875"/>
      <c r="BMM12" s="876"/>
      <c r="BMN12" s="876"/>
      <c r="BMO12" s="876"/>
      <c r="BMP12" s="876"/>
      <c r="BMQ12" s="876"/>
      <c r="BMR12" s="876"/>
      <c r="BMS12" s="875"/>
      <c r="BMT12" s="876"/>
      <c r="BMU12" s="876"/>
      <c r="BMV12" s="876"/>
      <c r="BMW12" s="876"/>
      <c r="BMX12" s="876"/>
      <c r="BMY12" s="876"/>
      <c r="BMZ12" s="875"/>
      <c r="BNA12" s="876"/>
      <c r="BNB12" s="876"/>
      <c r="BNC12" s="876"/>
      <c r="BND12" s="876"/>
      <c r="BNE12" s="876"/>
      <c r="BNF12" s="876"/>
      <c r="BNG12" s="875"/>
      <c r="BNH12" s="876"/>
      <c r="BNI12" s="876"/>
      <c r="BNJ12" s="876"/>
      <c r="BNK12" s="876"/>
      <c r="BNL12" s="876"/>
      <c r="BNM12" s="876"/>
      <c r="BNN12" s="875"/>
      <c r="BNO12" s="876"/>
      <c r="BNP12" s="876"/>
      <c r="BNQ12" s="876"/>
      <c r="BNR12" s="876"/>
      <c r="BNS12" s="876"/>
      <c r="BNT12" s="876"/>
      <c r="BNU12" s="875"/>
      <c r="BNV12" s="876"/>
      <c r="BNW12" s="876"/>
      <c r="BNX12" s="876"/>
      <c r="BNY12" s="876"/>
      <c r="BNZ12" s="876"/>
      <c r="BOA12" s="876"/>
      <c r="BOB12" s="875"/>
      <c r="BOC12" s="876"/>
      <c r="BOD12" s="876"/>
      <c r="BOE12" s="876"/>
      <c r="BOF12" s="876"/>
      <c r="BOG12" s="876"/>
      <c r="BOH12" s="876"/>
      <c r="BOI12" s="875"/>
      <c r="BOJ12" s="876"/>
      <c r="BOK12" s="876"/>
      <c r="BOL12" s="876"/>
      <c r="BOM12" s="876"/>
      <c r="BON12" s="876"/>
      <c r="BOO12" s="876"/>
      <c r="BOP12" s="875"/>
      <c r="BOQ12" s="876"/>
      <c r="BOR12" s="876"/>
      <c r="BOS12" s="876"/>
      <c r="BOT12" s="876"/>
      <c r="BOU12" s="876"/>
      <c r="BOV12" s="876"/>
      <c r="BOW12" s="875"/>
      <c r="BOX12" s="876"/>
      <c r="BOY12" s="876"/>
      <c r="BOZ12" s="876"/>
      <c r="BPA12" s="876"/>
      <c r="BPB12" s="876"/>
      <c r="BPC12" s="876"/>
      <c r="BPD12" s="875"/>
      <c r="BPE12" s="876"/>
      <c r="BPF12" s="876"/>
      <c r="BPG12" s="876"/>
      <c r="BPH12" s="876"/>
      <c r="BPI12" s="876"/>
      <c r="BPJ12" s="876"/>
      <c r="BPK12" s="875"/>
      <c r="BPL12" s="876"/>
      <c r="BPM12" s="876"/>
      <c r="BPN12" s="876"/>
      <c r="BPO12" s="876"/>
      <c r="BPP12" s="876"/>
      <c r="BPQ12" s="876"/>
      <c r="BPR12" s="875"/>
      <c r="BPS12" s="876"/>
      <c r="BPT12" s="876"/>
      <c r="BPU12" s="876"/>
      <c r="BPV12" s="876"/>
      <c r="BPW12" s="876"/>
      <c r="BPX12" s="876"/>
      <c r="BPY12" s="875"/>
      <c r="BPZ12" s="876"/>
      <c r="BQA12" s="876"/>
      <c r="BQB12" s="876"/>
      <c r="BQC12" s="876"/>
      <c r="BQD12" s="876"/>
      <c r="BQE12" s="876"/>
      <c r="BQF12" s="875"/>
      <c r="BQG12" s="876"/>
      <c r="BQH12" s="876"/>
      <c r="BQI12" s="876"/>
      <c r="BQJ12" s="876"/>
      <c r="BQK12" s="876"/>
      <c r="BQL12" s="876"/>
      <c r="BQM12" s="875"/>
      <c r="BQN12" s="876"/>
      <c r="BQO12" s="876"/>
      <c r="BQP12" s="876"/>
      <c r="BQQ12" s="876"/>
      <c r="BQR12" s="876"/>
      <c r="BQS12" s="876"/>
      <c r="BQT12" s="875"/>
      <c r="BQU12" s="876"/>
      <c r="BQV12" s="876"/>
      <c r="BQW12" s="876"/>
      <c r="BQX12" s="876"/>
      <c r="BQY12" s="876"/>
      <c r="BQZ12" s="876"/>
      <c r="BRA12" s="875"/>
      <c r="BRB12" s="876"/>
      <c r="BRC12" s="876"/>
      <c r="BRD12" s="876"/>
      <c r="BRE12" s="876"/>
      <c r="BRF12" s="876"/>
      <c r="BRG12" s="876"/>
      <c r="BRH12" s="875"/>
      <c r="BRI12" s="876"/>
      <c r="BRJ12" s="876"/>
      <c r="BRK12" s="876"/>
      <c r="BRL12" s="876"/>
      <c r="BRM12" s="876"/>
      <c r="BRN12" s="876"/>
      <c r="BRO12" s="875"/>
      <c r="BRP12" s="876"/>
      <c r="BRQ12" s="876"/>
      <c r="BRR12" s="876"/>
      <c r="BRS12" s="876"/>
      <c r="BRT12" s="876"/>
      <c r="BRU12" s="876"/>
      <c r="BRV12" s="875"/>
      <c r="BRW12" s="876"/>
      <c r="BRX12" s="876"/>
      <c r="BRY12" s="876"/>
      <c r="BRZ12" s="876"/>
      <c r="BSA12" s="876"/>
      <c r="BSB12" s="876"/>
      <c r="BSC12" s="875"/>
      <c r="BSD12" s="876"/>
      <c r="BSE12" s="876"/>
      <c r="BSF12" s="876"/>
      <c r="BSG12" s="876"/>
      <c r="BSH12" s="876"/>
      <c r="BSI12" s="876"/>
      <c r="BSJ12" s="875"/>
      <c r="BSK12" s="876"/>
      <c r="BSL12" s="876"/>
      <c r="BSM12" s="876"/>
      <c r="BSN12" s="876"/>
      <c r="BSO12" s="876"/>
      <c r="BSP12" s="876"/>
      <c r="BSQ12" s="875"/>
      <c r="BSR12" s="876"/>
      <c r="BSS12" s="876"/>
      <c r="BST12" s="876"/>
      <c r="BSU12" s="876"/>
      <c r="BSV12" s="876"/>
      <c r="BSW12" s="876"/>
      <c r="BSX12" s="875"/>
      <c r="BSY12" s="876"/>
      <c r="BSZ12" s="876"/>
      <c r="BTA12" s="876"/>
      <c r="BTB12" s="876"/>
      <c r="BTC12" s="876"/>
      <c r="BTD12" s="876"/>
      <c r="BTE12" s="875"/>
      <c r="BTF12" s="876"/>
      <c r="BTG12" s="876"/>
      <c r="BTH12" s="876"/>
      <c r="BTI12" s="876"/>
      <c r="BTJ12" s="876"/>
      <c r="BTK12" s="876"/>
      <c r="BTL12" s="875"/>
      <c r="BTM12" s="876"/>
      <c r="BTN12" s="876"/>
      <c r="BTO12" s="876"/>
      <c r="BTP12" s="876"/>
      <c r="BTQ12" s="876"/>
      <c r="BTR12" s="876"/>
      <c r="BTS12" s="875"/>
      <c r="BTT12" s="876"/>
      <c r="BTU12" s="876"/>
      <c r="BTV12" s="876"/>
      <c r="BTW12" s="876"/>
      <c r="BTX12" s="876"/>
      <c r="BTY12" s="876"/>
      <c r="BTZ12" s="875"/>
      <c r="BUA12" s="876"/>
      <c r="BUB12" s="876"/>
      <c r="BUC12" s="876"/>
      <c r="BUD12" s="876"/>
      <c r="BUE12" s="876"/>
      <c r="BUF12" s="876"/>
      <c r="BUG12" s="875"/>
      <c r="BUH12" s="876"/>
      <c r="BUI12" s="876"/>
      <c r="BUJ12" s="876"/>
      <c r="BUK12" s="876"/>
      <c r="BUL12" s="876"/>
      <c r="BUM12" s="876"/>
      <c r="BUN12" s="875"/>
      <c r="BUO12" s="876"/>
      <c r="BUP12" s="876"/>
      <c r="BUQ12" s="876"/>
      <c r="BUR12" s="876"/>
      <c r="BUS12" s="876"/>
      <c r="BUT12" s="876"/>
      <c r="BUU12" s="875"/>
      <c r="BUV12" s="876"/>
      <c r="BUW12" s="876"/>
      <c r="BUX12" s="876"/>
      <c r="BUY12" s="876"/>
      <c r="BUZ12" s="876"/>
      <c r="BVA12" s="876"/>
      <c r="BVB12" s="875"/>
      <c r="BVC12" s="876"/>
      <c r="BVD12" s="876"/>
      <c r="BVE12" s="876"/>
      <c r="BVF12" s="876"/>
      <c r="BVG12" s="876"/>
      <c r="BVH12" s="876"/>
      <c r="BVI12" s="875"/>
      <c r="BVJ12" s="876"/>
      <c r="BVK12" s="876"/>
      <c r="BVL12" s="876"/>
      <c r="BVM12" s="876"/>
      <c r="BVN12" s="876"/>
      <c r="BVO12" s="876"/>
      <c r="BVP12" s="875"/>
      <c r="BVQ12" s="876"/>
      <c r="BVR12" s="876"/>
      <c r="BVS12" s="876"/>
      <c r="BVT12" s="876"/>
      <c r="BVU12" s="876"/>
      <c r="BVV12" s="876"/>
      <c r="BVW12" s="875"/>
      <c r="BVX12" s="876"/>
      <c r="BVY12" s="876"/>
      <c r="BVZ12" s="876"/>
      <c r="BWA12" s="876"/>
      <c r="BWB12" s="876"/>
      <c r="BWC12" s="876"/>
      <c r="BWD12" s="875"/>
      <c r="BWE12" s="876"/>
      <c r="BWF12" s="876"/>
      <c r="BWG12" s="876"/>
      <c r="BWH12" s="876"/>
      <c r="BWI12" s="876"/>
      <c r="BWJ12" s="876"/>
      <c r="BWK12" s="875"/>
      <c r="BWL12" s="876"/>
      <c r="BWM12" s="876"/>
      <c r="BWN12" s="876"/>
      <c r="BWO12" s="876"/>
      <c r="BWP12" s="876"/>
      <c r="BWQ12" s="876"/>
      <c r="BWR12" s="875"/>
      <c r="BWS12" s="876"/>
      <c r="BWT12" s="876"/>
      <c r="BWU12" s="876"/>
      <c r="BWV12" s="876"/>
      <c r="BWW12" s="876"/>
      <c r="BWX12" s="876"/>
      <c r="BWY12" s="875"/>
      <c r="BWZ12" s="876"/>
      <c r="BXA12" s="876"/>
      <c r="BXB12" s="876"/>
      <c r="BXC12" s="876"/>
      <c r="BXD12" s="876"/>
      <c r="BXE12" s="876"/>
      <c r="BXF12" s="875"/>
      <c r="BXG12" s="876"/>
      <c r="BXH12" s="876"/>
      <c r="BXI12" s="876"/>
      <c r="BXJ12" s="876"/>
      <c r="BXK12" s="876"/>
      <c r="BXL12" s="876"/>
      <c r="BXM12" s="875"/>
      <c r="BXN12" s="876"/>
      <c r="BXO12" s="876"/>
      <c r="BXP12" s="876"/>
      <c r="BXQ12" s="876"/>
      <c r="BXR12" s="876"/>
      <c r="BXS12" s="876"/>
      <c r="BXT12" s="875"/>
      <c r="BXU12" s="876"/>
      <c r="BXV12" s="876"/>
      <c r="BXW12" s="876"/>
      <c r="BXX12" s="876"/>
      <c r="BXY12" s="876"/>
      <c r="BXZ12" s="876"/>
      <c r="BYA12" s="875"/>
      <c r="BYB12" s="876"/>
      <c r="BYC12" s="876"/>
      <c r="BYD12" s="876"/>
      <c r="BYE12" s="876"/>
      <c r="BYF12" s="876"/>
      <c r="BYG12" s="876"/>
      <c r="BYH12" s="875"/>
      <c r="BYI12" s="876"/>
      <c r="BYJ12" s="876"/>
      <c r="BYK12" s="876"/>
      <c r="BYL12" s="876"/>
      <c r="BYM12" s="876"/>
      <c r="BYN12" s="876"/>
      <c r="BYO12" s="875"/>
      <c r="BYP12" s="876"/>
      <c r="BYQ12" s="876"/>
      <c r="BYR12" s="876"/>
      <c r="BYS12" s="876"/>
      <c r="BYT12" s="876"/>
      <c r="BYU12" s="876"/>
      <c r="BYV12" s="875"/>
      <c r="BYW12" s="876"/>
      <c r="BYX12" s="876"/>
      <c r="BYY12" s="876"/>
      <c r="BYZ12" s="876"/>
      <c r="BZA12" s="876"/>
      <c r="BZB12" s="876"/>
      <c r="BZC12" s="875"/>
      <c r="BZD12" s="876"/>
      <c r="BZE12" s="876"/>
      <c r="BZF12" s="876"/>
      <c r="BZG12" s="876"/>
      <c r="BZH12" s="876"/>
      <c r="BZI12" s="876"/>
      <c r="BZJ12" s="875"/>
      <c r="BZK12" s="876"/>
      <c r="BZL12" s="876"/>
      <c r="BZM12" s="876"/>
      <c r="BZN12" s="876"/>
      <c r="BZO12" s="876"/>
      <c r="BZP12" s="876"/>
      <c r="BZQ12" s="875"/>
      <c r="BZR12" s="876"/>
      <c r="BZS12" s="876"/>
      <c r="BZT12" s="876"/>
      <c r="BZU12" s="876"/>
      <c r="BZV12" s="876"/>
      <c r="BZW12" s="876"/>
      <c r="BZX12" s="875"/>
      <c r="BZY12" s="876"/>
      <c r="BZZ12" s="876"/>
      <c r="CAA12" s="876"/>
      <c r="CAB12" s="876"/>
      <c r="CAC12" s="876"/>
      <c r="CAD12" s="876"/>
      <c r="CAE12" s="875"/>
      <c r="CAF12" s="876"/>
      <c r="CAG12" s="876"/>
      <c r="CAH12" s="876"/>
      <c r="CAI12" s="876"/>
      <c r="CAJ12" s="876"/>
      <c r="CAK12" s="876"/>
      <c r="CAL12" s="875"/>
      <c r="CAM12" s="876"/>
      <c r="CAN12" s="876"/>
      <c r="CAO12" s="876"/>
      <c r="CAP12" s="876"/>
      <c r="CAQ12" s="876"/>
      <c r="CAR12" s="876"/>
      <c r="CAS12" s="875"/>
      <c r="CAT12" s="876"/>
      <c r="CAU12" s="876"/>
      <c r="CAV12" s="876"/>
      <c r="CAW12" s="876"/>
      <c r="CAX12" s="876"/>
      <c r="CAY12" s="876"/>
      <c r="CAZ12" s="875"/>
      <c r="CBA12" s="876"/>
      <c r="CBB12" s="876"/>
      <c r="CBC12" s="876"/>
      <c r="CBD12" s="876"/>
      <c r="CBE12" s="876"/>
      <c r="CBF12" s="876"/>
      <c r="CBG12" s="875"/>
      <c r="CBH12" s="876"/>
      <c r="CBI12" s="876"/>
      <c r="CBJ12" s="876"/>
      <c r="CBK12" s="876"/>
      <c r="CBL12" s="876"/>
      <c r="CBM12" s="876"/>
      <c r="CBN12" s="875"/>
      <c r="CBO12" s="876"/>
      <c r="CBP12" s="876"/>
      <c r="CBQ12" s="876"/>
      <c r="CBR12" s="876"/>
      <c r="CBS12" s="876"/>
      <c r="CBT12" s="876"/>
      <c r="CBU12" s="875"/>
      <c r="CBV12" s="876"/>
      <c r="CBW12" s="876"/>
      <c r="CBX12" s="876"/>
      <c r="CBY12" s="876"/>
      <c r="CBZ12" s="876"/>
      <c r="CCA12" s="876"/>
      <c r="CCB12" s="875"/>
      <c r="CCC12" s="876"/>
      <c r="CCD12" s="876"/>
      <c r="CCE12" s="876"/>
      <c r="CCF12" s="876"/>
      <c r="CCG12" s="876"/>
      <c r="CCH12" s="876"/>
      <c r="CCI12" s="875"/>
      <c r="CCJ12" s="876"/>
      <c r="CCK12" s="876"/>
      <c r="CCL12" s="876"/>
      <c r="CCM12" s="876"/>
      <c r="CCN12" s="876"/>
      <c r="CCO12" s="876"/>
      <c r="CCP12" s="875"/>
      <c r="CCQ12" s="876"/>
      <c r="CCR12" s="876"/>
      <c r="CCS12" s="876"/>
      <c r="CCT12" s="876"/>
      <c r="CCU12" s="876"/>
      <c r="CCV12" s="876"/>
      <c r="CCW12" s="875"/>
      <c r="CCX12" s="876"/>
      <c r="CCY12" s="876"/>
      <c r="CCZ12" s="876"/>
      <c r="CDA12" s="876"/>
      <c r="CDB12" s="876"/>
      <c r="CDC12" s="876"/>
      <c r="CDD12" s="875"/>
      <c r="CDE12" s="876"/>
      <c r="CDF12" s="876"/>
      <c r="CDG12" s="876"/>
      <c r="CDH12" s="876"/>
      <c r="CDI12" s="876"/>
      <c r="CDJ12" s="876"/>
      <c r="CDK12" s="875"/>
      <c r="CDL12" s="876"/>
      <c r="CDM12" s="876"/>
      <c r="CDN12" s="876"/>
      <c r="CDO12" s="876"/>
      <c r="CDP12" s="876"/>
      <c r="CDQ12" s="876"/>
      <c r="CDR12" s="875"/>
      <c r="CDS12" s="876"/>
      <c r="CDT12" s="876"/>
      <c r="CDU12" s="876"/>
      <c r="CDV12" s="876"/>
      <c r="CDW12" s="876"/>
      <c r="CDX12" s="876"/>
      <c r="CDY12" s="875"/>
      <c r="CDZ12" s="876"/>
      <c r="CEA12" s="876"/>
      <c r="CEB12" s="876"/>
      <c r="CEC12" s="876"/>
      <c r="CED12" s="876"/>
      <c r="CEE12" s="876"/>
      <c r="CEF12" s="875"/>
      <c r="CEG12" s="876"/>
      <c r="CEH12" s="876"/>
      <c r="CEI12" s="876"/>
      <c r="CEJ12" s="876"/>
      <c r="CEK12" s="876"/>
      <c r="CEL12" s="876"/>
      <c r="CEM12" s="875"/>
      <c r="CEN12" s="876"/>
      <c r="CEO12" s="876"/>
      <c r="CEP12" s="876"/>
      <c r="CEQ12" s="876"/>
      <c r="CER12" s="876"/>
      <c r="CES12" s="876"/>
      <c r="CET12" s="875"/>
      <c r="CEU12" s="876"/>
      <c r="CEV12" s="876"/>
      <c r="CEW12" s="876"/>
      <c r="CEX12" s="876"/>
      <c r="CEY12" s="876"/>
      <c r="CEZ12" s="876"/>
      <c r="CFA12" s="875"/>
      <c r="CFB12" s="876"/>
      <c r="CFC12" s="876"/>
      <c r="CFD12" s="876"/>
      <c r="CFE12" s="876"/>
      <c r="CFF12" s="876"/>
      <c r="CFG12" s="876"/>
      <c r="CFH12" s="875"/>
      <c r="CFI12" s="876"/>
      <c r="CFJ12" s="876"/>
      <c r="CFK12" s="876"/>
      <c r="CFL12" s="876"/>
      <c r="CFM12" s="876"/>
      <c r="CFN12" s="876"/>
      <c r="CFO12" s="875"/>
      <c r="CFP12" s="876"/>
      <c r="CFQ12" s="876"/>
      <c r="CFR12" s="876"/>
      <c r="CFS12" s="876"/>
      <c r="CFT12" s="876"/>
      <c r="CFU12" s="876"/>
      <c r="CFV12" s="875"/>
      <c r="CFW12" s="876"/>
      <c r="CFX12" s="876"/>
      <c r="CFY12" s="876"/>
      <c r="CFZ12" s="876"/>
      <c r="CGA12" s="876"/>
      <c r="CGB12" s="876"/>
      <c r="CGC12" s="875"/>
      <c r="CGD12" s="876"/>
      <c r="CGE12" s="876"/>
      <c r="CGF12" s="876"/>
      <c r="CGG12" s="876"/>
      <c r="CGH12" s="876"/>
      <c r="CGI12" s="876"/>
      <c r="CGJ12" s="875"/>
      <c r="CGK12" s="876"/>
      <c r="CGL12" s="876"/>
      <c r="CGM12" s="876"/>
      <c r="CGN12" s="876"/>
      <c r="CGO12" s="876"/>
      <c r="CGP12" s="876"/>
      <c r="CGQ12" s="875"/>
      <c r="CGR12" s="876"/>
      <c r="CGS12" s="876"/>
      <c r="CGT12" s="876"/>
      <c r="CGU12" s="876"/>
      <c r="CGV12" s="876"/>
      <c r="CGW12" s="876"/>
      <c r="CGX12" s="875"/>
      <c r="CGY12" s="876"/>
      <c r="CGZ12" s="876"/>
      <c r="CHA12" s="876"/>
      <c r="CHB12" s="876"/>
      <c r="CHC12" s="876"/>
      <c r="CHD12" s="876"/>
      <c r="CHE12" s="875"/>
      <c r="CHF12" s="876"/>
      <c r="CHG12" s="876"/>
      <c r="CHH12" s="876"/>
      <c r="CHI12" s="876"/>
      <c r="CHJ12" s="876"/>
      <c r="CHK12" s="876"/>
      <c r="CHL12" s="875"/>
      <c r="CHM12" s="876"/>
      <c r="CHN12" s="876"/>
      <c r="CHO12" s="876"/>
      <c r="CHP12" s="876"/>
      <c r="CHQ12" s="876"/>
      <c r="CHR12" s="876"/>
      <c r="CHS12" s="875"/>
      <c r="CHT12" s="876"/>
      <c r="CHU12" s="876"/>
      <c r="CHV12" s="876"/>
      <c r="CHW12" s="876"/>
      <c r="CHX12" s="876"/>
      <c r="CHY12" s="876"/>
      <c r="CHZ12" s="875"/>
      <c r="CIA12" s="876"/>
      <c r="CIB12" s="876"/>
      <c r="CIC12" s="876"/>
      <c r="CID12" s="876"/>
      <c r="CIE12" s="876"/>
      <c r="CIF12" s="876"/>
      <c r="CIG12" s="875"/>
      <c r="CIH12" s="876"/>
      <c r="CII12" s="876"/>
      <c r="CIJ12" s="876"/>
      <c r="CIK12" s="876"/>
      <c r="CIL12" s="876"/>
      <c r="CIM12" s="876"/>
      <c r="CIN12" s="875"/>
      <c r="CIO12" s="876"/>
      <c r="CIP12" s="876"/>
      <c r="CIQ12" s="876"/>
      <c r="CIR12" s="876"/>
      <c r="CIS12" s="876"/>
      <c r="CIT12" s="876"/>
      <c r="CIU12" s="875"/>
      <c r="CIV12" s="876"/>
      <c r="CIW12" s="876"/>
      <c r="CIX12" s="876"/>
      <c r="CIY12" s="876"/>
      <c r="CIZ12" s="876"/>
      <c r="CJA12" s="876"/>
      <c r="CJB12" s="875"/>
      <c r="CJC12" s="876"/>
      <c r="CJD12" s="876"/>
      <c r="CJE12" s="876"/>
      <c r="CJF12" s="876"/>
      <c r="CJG12" s="876"/>
      <c r="CJH12" s="876"/>
      <c r="CJI12" s="875"/>
      <c r="CJJ12" s="876"/>
      <c r="CJK12" s="876"/>
      <c r="CJL12" s="876"/>
      <c r="CJM12" s="876"/>
      <c r="CJN12" s="876"/>
      <c r="CJO12" s="876"/>
      <c r="CJP12" s="875"/>
      <c r="CJQ12" s="876"/>
      <c r="CJR12" s="876"/>
      <c r="CJS12" s="876"/>
      <c r="CJT12" s="876"/>
      <c r="CJU12" s="876"/>
      <c r="CJV12" s="876"/>
      <c r="CJW12" s="875"/>
      <c r="CJX12" s="876"/>
      <c r="CJY12" s="876"/>
      <c r="CJZ12" s="876"/>
      <c r="CKA12" s="876"/>
      <c r="CKB12" s="876"/>
      <c r="CKC12" s="876"/>
      <c r="CKD12" s="875"/>
      <c r="CKE12" s="876"/>
      <c r="CKF12" s="876"/>
      <c r="CKG12" s="876"/>
      <c r="CKH12" s="876"/>
      <c r="CKI12" s="876"/>
      <c r="CKJ12" s="876"/>
      <c r="CKK12" s="875"/>
      <c r="CKL12" s="876"/>
      <c r="CKM12" s="876"/>
      <c r="CKN12" s="876"/>
      <c r="CKO12" s="876"/>
      <c r="CKP12" s="876"/>
      <c r="CKQ12" s="876"/>
      <c r="CKR12" s="875"/>
      <c r="CKS12" s="876"/>
      <c r="CKT12" s="876"/>
      <c r="CKU12" s="876"/>
      <c r="CKV12" s="876"/>
      <c r="CKW12" s="876"/>
      <c r="CKX12" s="876"/>
      <c r="CKY12" s="875"/>
      <c r="CKZ12" s="876"/>
      <c r="CLA12" s="876"/>
      <c r="CLB12" s="876"/>
      <c r="CLC12" s="876"/>
      <c r="CLD12" s="876"/>
      <c r="CLE12" s="876"/>
      <c r="CLF12" s="875"/>
      <c r="CLG12" s="876"/>
      <c r="CLH12" s="876"/>
      <c r="CLI12" s="876"/>
      <c r="CLJ12" s="876"/>
      <c r="CLK12" s="876"/>
      <c r="CLL12" s="876"/>
      <c r="CLM12" s="875"/>
      <c r="CLN12" s="876"/>
      <c r="CLO12" s="876"/>
      <c r="CLP12" s="876"/>
      <c r="CLQ12" s="876"/>
      <c r="CLR12" s="876"/>
      <c r="CLS12" s="876"/>
      <c r="CLT12" s="875"/>
      <c r="CLU12" s="876"/>
      <c r="CLV12" s="876"/>
      <c r="CLW12" s="876"/>
      <c r="CLX12" s="876"/>
      <c r="CLY12" s="876"/>
      <c r="CLZ12" s="876"/>
      <c r="CMA12" s="875"/>
      <c r="CMB12" s="876"/>
      <c r="CMC12" s="876"/>
      <c r="CMD12" s="876"/>
      <c r="CME12" s="876"/>
      <c r="CMF12" s="876"/>
      <c r="CMG12" s="876"/>
      <c r="CMH12" s="875"/>
      <c r="CMI12" s="876"/>
      <c r="CMJ12" s="876"/>
      <c r="CMK12" s="876"/>
      <c r="CML12" s="876"/>
      <c r="CMM12" s="876"/>
      <c r="CMN12" s="876"/>
      <c r="CMO12" s="875"/>
      <c r="CMP12" s="876"/>
      <c r="CMQ12" s="876"/>
      <c r="CMR12" s="876"/>
      <c r="CMS12" s="876"/>
      <c r="CMT12" s="876"/>
      <c r="CMU12" s="876"/>
      <c r="CMV12" s="875"/>
      <c r="CMW12" s="876"/>
      <c r="CMX12" s="876"/>
      <c r="CMY12" s="876"/>
      <c r="CMZ12" s="876"/>
      <c r="CNA12" s="876"/>
      <c r="CNB12" s="876"/>
      <c r="CNC12" s="875"/>
      <c r="CND12" s="876"/>
      <c r="CNE12" s="876"/>
      <c r="CNF12" s="876"/>
      <c r="CNG12" s="876"/>
      <c r="CNH12" s="876"/>
      <c r="CNI12" s="876"/>
      <c r="CNJ12" s="875"/>
      <c r="CNK12" s="876"/>
      <c r="CNL12" s="876"/>
      <c r="CNM12" s="876"/>
      <c r="CNN12" s="876"/>
      <c r="CNO12" s="876"/>
      <c r="CNP12" s="876"/>
      <c r="CNQ12" s="875"/>
      <c r="CNR12" s="876"/>
      <c r="CNS12" s="876"/>
      <c r="CNT12" s="876"/>
      <c r="CNU12" s="876"/>
      <c r="CNV12" s="876"/>
      <c r="CNW12" s="876"/>
      <c r="CNX12" s="875"/>
      <c r="CNY12" s="876"/>
      <c r="CNZ12" s="876"/>
      <c r="COA12" s="876"/>
      <c r="COB12" s="876"/>
      <c r="COC12" s="876"/>
      <c r="COD12" s="876"/>
      <c r="COE12" s="875"/>
      <c r="COF12" s="876"/>
      <c r="COG12" s="876"/>
      <c r="COH12" s="876"/>
      <c r="COI12" s="876"/>
      <c r="COJ12" s="876"/>
      <c r="COK12" s="876"/>
      <c r="COL12" s="875"/>
      <c r="COM12" s="876"/>
      <c r="CON12" s="876"/>
      <c r="COO12" s="876"/>
      <c r="COP12" s="876"/>
      <c r="COQ12" s="876"/>
      <c r="COR12" s="876"/>
      <c r="COS12" s="875"/>
      <c r="COT12" s="876"/>
      <c r="COU12" s="876"/>
      <c r="COV12" s="876"/>
      <c r="COW12" s="876"/>
      <c r="COX12" s="876"/>
      <c r="COY12" s="876"/>
      <c r="COZ12" s="875"/>
      <c r="CPA12" s="876"/>
      <c r="CPB12" s="876"/>
      <c r="CPC12" s="876"/>
      <c r="CPD12" s="876"/>
      <c r="CPE12" s="876"/>
      <c r="CPF12" s="876"/>
      <c r="CPG12" s="875"/>
      <c r="CPH12" s="876"/>
      <c r="CPI12" s="876"/>
      <c r="CPJ12" s="876"/>
      <c r="CPK12" s="876"/>
      <c r="CPL12" s="876"/>
      <c r="CPM12" s="876"/>
      <c r="CPN12" s="875"/>
      <c r="CPO12" s="876"/>
      <c r="CPP12" s="876"/>
      <c r="CPQ12" s="876"/>
      <c r="CPR12" s="876"/>
      <c r="CPS12" s="876"/>
      <c r="CPT12" s="876"/>
      <c r="CPU12" s="875"/>
      <c r="CPV12" s="876"/>
      <c r="CPW12" s="876"/>
      <c r="CPX12" s="876"/>
      <c r="CPY12" s="876"/>
      <c r="CPZ12" s="876"/>
      <c r="CQA12" s="876"/>
      <c r="CQB12" s="875"/>
      <c r="CQC12" s="876"/>
      <c r="CQD12" s="876"/>
      <c r="CQE12" s="876"/>
      <c r="CQF12" s="876"/>
      <c r="CQG12" s="876"/>
      <c r="CQH12" s="876"/>
      <c r="CQI12" s="875"/>
      <c r="CQJ12" s="876"/>
      <c r="CQK12" s="876"/>
      <c r="CQL12" s="876"/>
      <c r="CQM12" s="876"/>
      <c r="CQN12" s="876"/>
      <c r="CQO12" s="876"/>
      <c r="CQP12" s="875"/>
      <c r="CQQ12" s="876"/>
      <c r="CQR12" s="876"/>
      <c r="CQS12" s="876"/>
      <c r="CQT12" s="876"/>
      <c r="CQU12" s="876"/>
      <c r="CQV12" s="876"/>
      <c r="CQW12" s="875"/>
      <c r="CQX12" s="876"/>
      <c r="CQY12" s="876"/>
      <c r="CQZ12" s="876"/>
      <c r="CRA12" s="876"/>
      <c r="CRB12" s="876"/>
      <c r="CRC12" s="876"/>
      <c r="CRD12" s="875"/>
      <c r="CRE12" s="876"/>
      <c r="CRF12" s="876"/>
      <c r="CRG12" s="876"/>
      <c r="CRH12" s="876"/>
      <c r="CRI12" s="876"/>
      <c r="CRJ12" s="876"/>
      <c r="CRK12" s="875"/>
      <c r="CRL12" s="876"/>
      <c r="CRM12" s="876"/>
      <c r="CRN12" s="876"/>
      <c r="CRO12" s="876"/>
      <c r="CRP12" s="876"/>
      <c r="CRQ12" s="876"/>
      <c r="CRR12" s="875"/>
      <c r="CRS12" s="876"/>
      <c r="CRT12" s="876"/>
      <c r="CRU12" s="876"/>
      <c r="CRV12" s="876"/>
      <c r="CRW12" s="876"/>
      <c r="CRX12" s="876"/>
      <c r="CRY12" s="875"/>
      <c r="CRZ12" s="876"/>
      <c r="CSA12" s="876"/>
      <c r="CSB12" s="876"/>
      <c r="CSC12" s="876"/>
      <c r="CSD12" s="876"/>
      <c r="CSE12" s="876"/>
      <c r="CSF12" s="875"/>
      <c r="CSG12" s="876"/>
      <c r="CSH12" s="876"/>
      <c r="CSI12" s="876"/>
      <c r="CSJ12" s="876"/>
      <c r="CSK12" s="876"/>
      <c r="CSL12" s="876"/>
      <c r="CSM12" s="875"/>
      <c r="CSN12" s="876"/>
      <c r="CSO12" s="876"/>
      <c r="CSP12" s="876"/>
      <c r="CSQ12" s="876"/>
      <c r="CSR12" s="876"/>
      <c r="CSS12" s="876"/>
      <c r="CST12" s="875"/>
      <c r="CSU12" s="876"/>
      <c r="CSV12" s="876"/>
      <c r="CSW12" s="876"/>
      <c r="CSX12" s="876"/>
      <c r="CSY12" s="876"/>
      <c r="CSZ12" s="876"/>
      <c r="CTA12" s="875"/>
      <c r="CTB12" s="876"/>
      <c r="CTC12" s="876"/>
      <c r="CTD12" s="876"/>
      <c r="CTE12" s="876"/>
      <c r="CTF12" s="876"/>
      <c r="CTG12" s="876"/>
      <c r="CTH12" s="875"/>
      <c r="CTI12" s="876"/>
      <c r="CTJ12" s="876"/>
      <c r="CTK12" s="876"/>
      <c r="CTL12" s="876"/>
      <c r="CTM12" s="876"/>
      <c r="CTN12" s="876"/>
      <c r="CTO12" s="875"/>
      <c r="CTP12" s="876"/>
      <c r="CTQ12" s="876"/>
      <c r="CTR12" s="876"/>
      <c r="CTS12" s="876"/>
      <c r="CTT12" s="876"/>
      <c r="CTU12" s="876"/>
      <c r="CTV12" s="875"/>
      <c r="CTW12" s="876"/>
      <c r="CTX12" s="876"/>
      <c r="CTY12" s="876"/>
      <c r="CTZ12" s="876"/>
      <c r="CUA12" s="876"/>
      <c r="CUB12" s="876"/>
      <c r="CUC12" s="875"/>
      <c r="CUD12" s="876"/>
      <c r="CUE12" s="876"/>
      <c r="CUF12" s="876"/>
      <c r="CUG12" s="876"/>
      <c r="CUH12" s="876"/>
      <c r="CUI12" s="876"/>
      <c r="CUJ12" s="875"/>
      <c r="CUK12" s="876"/>
      <c r="CUL12" s="876"/>
      <c r="CUM12" s="876"/>
      <c r="CUN12" s="876"/>
      <c r="CUO12" s="876"/>
      <c r="CUP12" s="876"/>
      <c r="CUQ12" s="875"/>
      <c r="CUR12" s="876"/>
      <c r="CUS12" s="876"/>
      <c r="CUT12" s="876"/>
      <c r="CUU12" s="876"/>
      <c r="CUV12" s="876"/>
      <c r="CUW12" s="876"/>
      <c r="CUX12" s="875"/>
      <c r="CUY12" s="876"/>
      <c r="CUZ12" s="876"/>
      <c r="CVA12" s="876"/>
      <c r="CVB12" s="876"/>
      <c r="CVC12" s="876"/>
      <c r="CVD12" s="876"/>
      <c r="CVE12" s="875"/>
      <c r="CVF12" s="876"/>
      <c r="CVG12" s="876"/>
      <c r="CVH12" s="876"/>
      <c r="CVI12" s="876"/>
      <c r="CVJ12" s="876"/>
      <c r="CVK12" s="876"/>
      <c r="CVL12" s="875"/>
      <c r="CVM12" s="876"/>
      <c r="CVN12" s="876"/>
      <c r="CVO12" s="876"/>
      <c r="CVP12" s="876"/>
      <c r="CVQ12" s="876"/>
      <c r="CVR12" s="876"/>
      <c r="CVS12" s="875"/>
      <c r="CVT12" s="876"/>
      <c r="CVU12" s="876"/>
      <c r="CVV12" s="876"/>
      <c r="CVW12" s="876"/>
      <c r="CVX12" s="876"/>
      <c r="CVY12" s="876"/>
      <c r="CVZ12" s="875"/>
      <c r="CWA12" s="876"/>
      <c r="CWB12" s="876"/>
      <c r="CWC12" s="876"/>
      <c r="CWD12" s="876"/>
      <c r="CWE12" s="876"/>
      <c r="CWF12" s="876"/>
      <c r="CWG12" s="875"/>
      <c r="CWH12" s="876"/>
      <c r="CWI12" s="876"/>
      <c r="CWJ12" s="876"/>
      <c r="CWK12" s="876"/>
      <c r="CWL12" s="876"/>
      <c r="CWM12" s="876"/>
      <c r="CWN12" s="875"/>
      <c r="CWO12" s="876"/>
      <c r="CWP12" s="876"/>
      <c r="CWQ12" s="876"/>
      <c r="CWR12" s="876"/>
      <c r="CWS12" s="876"/>
      <c r="CWT12" s="876"/>
      <c r="CWU12" s="875"/>
      <c r="CWV12" s="876"/>
      <c r="CWW12" s="876"/>
      <c r="CWX12" s="876"/>
      <c r="CWY12" s="876"/>
      <c r="CWZ12" s="876"/>
      <c r="CXA12" s="876"/>
      <c r="CXB12" s="875"/>
      <c r="CXC12" s="876"/>
      <c r="CXD12" s="876"/>
      <c r="CXE12" s="876"/>
      <c r="CXF12" s="876"/>
      <c r="CXG12" s="876"/>
      <c r="CXH12" s="876"/>
      <c r="CXI12" s="875"/>
      <c r="CXJ12" s="876"/>
      <c r="CXK12" s="876"/>
      <c r="CXL12" s="876"/>
      <c r="CXM12" s="876"/>
      <c r="CXN12" s="876"/>
      <c r="CXO12" s="876"/>
      <c r="CXP12" s="875"/>
      <c r="CXQ12" s="876"/>
      <c r="CXR12" s="876"/>
      <c r="CXS12" s="876"/>
      <c r="CXT12" s="876"/>
      <c r="CXU12" s="876"/>
      <c r="CXV12" s="876"/>
      <c r="CXW12" s="875"/>
      <c r="CXX12" s="876"/>
      <c r="CXY12" s="876"/>
      <c r="CXZ12" s="876"/>
      <c r="CYA12" s="876"/>
      <c r="CYB12" s="876"/>
      <c r="CYC12" s="876"/>
      <c r="CYD12" s="875"/>
      <c r="CYE12" s="876"/>
      <c r="CYF12" s="876"/>
      <c r="CYG12" s="876"/>
      <c r="CYH12" s="876"/>
      <c r="CYI12" s="876"/>
      <c r="CYJ12" s="876"/>
      <c r="CYK12" s="875"/>
      <c r="CYL12" s="876"/>
      <c r="CYM12" s="876"/>
      <c r="CYN12" s="876"/>
      <c r="CYO12" s="876"/>
      <c r="CYP12" s="876"/>
      <c r="CYQ12" s="876"/>
      <c r="CYR12" s="875"/>
      <c r="CYS12" s="876"/>
      <c r="CYT12" s="876"/>
      <c r="CYU12" s="876"/>
      <c r="CYV12" s="876"/>
      <c r="CYW12" s="876"/>
      <c r="CYX12" s="876"/>
      <c r="CYY12" s="875"/>
      <c r="CYZ12" s="876"/>
      <c r="CZA12" s="876"/>
      <c r="CZB12" s="876"/>
      <c r="CZC12" s="876"/>
      <c r="CZD12" s="876"/>
      <c r="CZE12" s="876"/>
      <c r="CZF12" s="875"/>
      <c r="CZG12" s="876"/>
      <c r="CZH12" s="876"/>
      <c r="CZI12" s="876"/>
      <c r="CZJ12" s="876"/>
      <c r="CZK12" s="876"/>
      <c r="CZL12" s="876"/>
      <c r="CZM12" s="875"/>
      <c r="CZN12" s="876"/>
      <c r="CZO12" s="876"/>
      <c r="CZP12" s="876"/>
      <c r="CZQ12" s="876"/>
      <c r="CZR12" s="876"/>
      <c r="CZS12" s="876"/>
      <c r="CZT12" s="875"/>
      <c r="CZU12" s="876"/>
      <c r="CZV12" s="876"/>
      <c r="CZW12" s="876"/>
      <c r="CZX12" s="876"/>
      <c r="CZY12" s="876"/>
      <c r="CZZ12" s="876"/>
      <c r="DAA12" s="875"/>
      <c r="DAB12" s="876"/>
      <c r="DAC12" s="876"/>
      <c r="DAD12" s="876"/>
      <c r="DAE12" s="876"/>
      <c r="DAF12" s="876"/>
      <c r="DAG12" s="876"/>
      <c r="DAH12" s="875"/>
      <c r="DAI12" s="876"/>
      <c r="DAJ12" s="876"/>
      <c r="DAK12" s="876"/>
      <c r="DAL12" s="876"/>
      <c r="DAM12" s="876"/>
      <c r="DAN12" s="876"/>
      <c r="DAO12" s="875"/>
      <c r="DAP12" s="876"/>
      <c r="DAQ12" s="876"/>
      <c r="DAR12" s="876"/>
      <c r="DAS12" s="876"/>
      <c r="DAT12" s="876"/>
      <c r="DAU12" s="876"/>
      <c r="DAV12" s="875"/>
      <c r="DAW12" s="876"/>
      <c r="DAX12" s="876"/>
      <c r="DAY12" s="876"/>
      <c r="DAZ12" s="876"/>
      <c r="DBA12" s="876"/>
      <c r="DBB12" s="876"/>
      <c r="DBC12" s="875"/>
      <c r="DBD12" s="876"/>
      <c r="DBE12" s="876"/>
      <c r="DBF12" s="876"/>
      <c r="DBG12" s="876"/>
      <c r="DBH12" s="876"/>
      <c r="DBI12" s="876"/>
      <c r="DBJ12" s="875"/>
      <c r="DBK12" s="876"/>
      <c r="DBL12" s="876"/>
      <c r="DBM12" s="876"/>
      <c r="DBN12" s="876"/>
      <c r="DBO12" s="876"/>
      <c r="DBP12" s="876"/>
      <c r="DBQ12" s="875"/>
      <c r="DBR12" s="876"/>
      <c r="DBS12" s="876"/>
      <c r="DBT12" s="876"/>
      <c r="DBU12" s="876"/>
      <c r="DBV12" s="876"/>
      <c r="DBW12" s="876"/>
      <c r="DBX12" s="875"/>
      <c r="DBY12" s="876"/>
      <c r="DBZ12" s="876"/>
      <c r="DCA12" s="876"/>
      <c r="DCB12" s="876"/>
      <c r="DCC12" s="876"/>
      <c r="DCD12" s="876"/>
      <c r="DCE12" s="875"/>
      <c r="DCF12" s="876"/>
      <c r="DCG12" s="876"/>
      <c r="DCH12" s="876"/>
      <c r="DCI12" s="876"/>
      <c r="DCJ12" s="876"/>
      <c r="DCK12" s="876"/>
      <c r="DCL12" s="875"/>
      <c r="DCM12" s="876"/>
      <c r="DCN12" s="876"/>
      <c r="DCO12" s="876"/>
      <c r="DCP12" s="876"/>
      <c r="DCQ12" s="876"/>
      <c r="DCR12" s="876"/>
      <c r="DCS12" s="875"/>
      <c r="DCT12" s="876"/>
      <c r="DCU12" s="876"/>
      <c r="DCV12" s="876"/>
      <c r="DCW12" s="876"/>
      <c r="DCX12" s="876"/>
      <c r="DCY12" s="876"/>
      <c r="DCZ12" s="875"/>
      <c r="DDA12" s="876"/>
      <c r="DDB12" s="876"/>
      <c r="DDC12" s="876"/>
      <c r="DDD12" s="876"/>
      <c r="DDE12" s="876"/>
      <c r="DDF12" s="876"/>
      <c r="DDG12" s="875"/>
      <c r="DDH12" s="876"/>
      <c r="DDI12" s="876"/>
      <c r="DDJ12" s="876"/>
      <c r="DDK12" s="876"/>
      <c r="DDL12" s="876"/>
      <c r="DDM12" s="876"/>
      <c r="DDN12" s="875"/>
      <c r="DDO12" s="876"/>
      <c r="DDP12" s="876"/>
      <c r="DDQ12" s="876"/>
      <c r="DDR12" s="876"/>
      <c r="DDS12" s="876"/>
      <c r="DDT12" s="876"/>
      <c r="DDU12" s="875"/>
      <c r="DDV12" s="876"/>
      <c r="DDW12" s="876"/>
      <c r="DDX12" s="876"/>
      <c r="DDY12" s="876"/>
      <c r="DDZ12" s="876"/>
      <c r="DEA12" s="876"/>
      <c r="DEB12" s="875"/>
      <c r="DEC12" s="876"/>
      <c r="DED12" s="876"/>
      <c r="DEE12" s="876"/>
      <c r="DEF12" s="876"/>
      <c r="DEG12" s="876"/>
      <c r="DEH12" s="876"/>
      <c r="DEI12" s="875"/>
      <c r="DEJ12" s="876"/>
      <c r="DEK12" s="876"/>
      <c r="DEL12" s="876"/>
      <c r="DEM12" s="876"/>
      <c r="DEN12" s="876"/>
      <c r="DEO12" s="876"/>
      <c r="DEP12" s="875"/>
      <c r="DEQ12" s="876"/>
      <c r="DER12" s="876"/>
      <c r="DES12" s="876"/>
      <c r="DET12" s="876"/>
      <c r="DEU12" s="876"/>
      <c r="DEV12" s="876"/>
      <c r="DEW12" s="875"/>
      <c r="DEX12" s="876"/>
      <c r="DEY12" s="876"/>
      <c r="DEZ12" s="876"/>
      <c r="DFA12" s="876"/>
      <c r="DFB12" s="876"/>
      <c r="DFC12" s="876"/>
      <c r="DFD12" s="875"/>
      <c r="DFE12" s="876"/>
      <c r="DFF12" s="876"/>
      <c r="DFG12" s="876"/>
      <c r="DFH12" s="876"/>
      <c r="DFI12" s="876"/>
      <c r="DFJ12" s="876"/>
      <c r="DFK12" s="875"/>
      <c r="DFL12" s="876"/>
      <c r="DFM12" s="876"/>
      <c r="DFN12" s="876"/>
      <c r="DFO12" s="876"/>
      <c r="DFP12" s="876"/>
      <c r="DFQ12" s="876"/>
      <c r="DFR12" s="875"/>
      <c r="DFS12" s="876"/>
      <c r="DFT12" s="876"/>
      <c r="DFU12" s="876"/>
      <c r="DFV12" s="876"/>
      <c r="DFW12" s="876"/>
      <c r="DFX12" s="876"/>
      <c r="DFY12" s="875"/>
      <c r="DFZ12" s="876"/>
      <c r="DGA12" s="876"/>
      <c r="DGB12" s="876"/>
      <c r="DGC12" s="876"/>
      <c r="DGD12" s="876"/>
      <c r="DGE12" s="876"/>
      <c r="DGF12" s="875"/>
      <c r="DGG12" s="876"/>
      <c r="DGH12" s="876"/>
      <c r="DGI12" s="876"/>
      <c r="DGJ12" s="876"/>
      <c r="DGK12" s="876"/>
      <c r="DGL12" s="876"/>
      <c r="DGM12" s="875"/>
      <c r="DGN12" s="876"/>
      <c r="DGO12" s="876"/>
      <c r="DGP12" s="876"/>
      <c r="DGQ12" s="876"/>
      <c r="DGR12" s="876"/>
      <c r="DGS12" s="876"/>
      <c r="DGT12" s="875"/>
      <c r="DGU12" s="876"/>
      <c r="DGV12" s="876"/>
      <c r="DGW12" s="876"/>
      <c r="DGX12" s="876"/>
      <c r="DGY12" s="876"/>
      <c r="DGZ12" s="876"/>
      <c r="DHA12" s="875"/>
      <c r="DHB12" s="876"/>
      <c r="DHC12" s="876"/>
      <c r="DHD12" s="876"/>
      <c r="DHE12" s="876"/>
      <c r="DHF12" s="876"/>
      <c r="DHG12" s="876"/>
      <c r="DHH12" s="875"/>
      <c r="DHI12" s="876"/>
      <c r="DHJ12" s="876"/>
      <c r="DHK12" s="876"/>
      <c r="DHL12" s="876"/>
      <c r="DHM12" s="876"/>
      <c r="DHN12" s="876"/>
      <c r="DHO12" s="875"/>
      <c r="DHP12" s="876"/>
      <c r="DHQ12" s="876"/>
      <c r="DHR12" s="876"/>
      <c r="DHS12" s="876"/>
      <c r="DHT12" s="876"/>
      <c r="DHU12" s="876"/>
      <c r="DHV12" s="875"/>
      <c r="DHW12" s="876"/>
      <c r="DHX12" s="876"/>
      <c r="DHY12" s="876"/>
      <c r="DHZ12" s="876"/>
      <c r="DIA12" s="876"/>
      <c r="DIB12" s="876"/>
      <c r="DIC12" s="875"/>
      <c r="DID12" s="876"/>
      <c r="DIE12" s="876"/>
      <c r="DIF12" s="876"/>
      <c r="DIG12" s="876"/>
      <c r="DIH12" s="876"/>
      <c r="DII12" s="876"/>
      <c r="DIJ12" s="875"/>
      <c r="DIK12" s="876"/>
      <c r="DIL12" s="876"/>
      <c r="DIM12" s="876"/>
      <c r="DIN12" s="876"/>
      <c r="DIO12" s="876"/>
      <c r="DIP12" s="876"/>
      <c r="DIQ12" s="875"/>
      <c r="DIR12" s="876"/>
      <c r="DIS12" s="876"/>
      <c r="DIT12" s="876"/>
      <c r="DIU12" s="876"/>
      <c r="DIV12" s="876"/>
      <c r="DIW12" s="876"/>
      <c r="DIX12" s="875"/>
      <c r="DIY12" s="876"/>
      <c r="DIZ12" s="876"/>
      <c r="DJA12" s="876"/>
      <c r="DJB12" s="876"/>
      <c r="DJC12" s="876"/>
      <c r="DJD12" s="876"/>
      <c r="DJE12" s="875"/>
      <c r="DJF12" s="876"/>
      <c r="DJG12" s="876"/>
      <c r="DJH12" s="876"/>
      <c r="DJI12" s="876"/>
      <c r="DJJ12" s="876"/>
      <c r="DJK12" s="876"/>
      <c r="DJL12" s="875"/>
      <c r="DJM12" s="876"/>
      <c r="DJN12" s="876"/>
      <c r="DJO12" s="876"/>
      <c r="DJP12" s="876"/>
      <c r="DJQ12" s="876"/>
      <c r="DJR12" s="876"/>
      <c r="DJS12" s="875"/>
      <c r="DJT12" s="876"/>
      <c r="DJU12" s="876"/>
      <c r="DJV12" s="876"/>
      <c r="DJW12" s="876"/>
      <c r="DJX12" s="876"/>
      <c r="DJY12" s="876"/>
      <c r="DJZ12" s="875"/>
      <c r="DKA12" s="876"/>
      <c r="DKB12" s="876"/>
      <c r="DKC12" s="876"/>
      <c r="DKD12" s="876"/>
      <c r="DKE12" s="876"/>
      <c r="DKF12" s="876"/>
      <c r="DKG12" s="875"/>
      <c r="DKH12" s="876"/>
      <c r="DKI12" s="876"/>
      <c r="DKJ12" s="876"/>
      <c r="DKK12" s="876"/>
      <c r="DKL12" s="876"/>
      <c r="DKM12" s="876"/>
      <c r="DKN12" s="875"/>
      <c r="DKO12" s="876"/>
      <c r="DKP12" s="876"/>
      <c r="DKQ12" s="876"/>
      <c r="DKR12" s="876"/>
      <c r="DKS12" s="876"/>
      <c r="DKT12" s="876"/>
      <c r="DKU12" s="875"/>
      <c r="DKV12" s="876"/>
      <c r="DKW12" s="876"/>
      <c r="DKX12" s="876"/>
      <c r="DKY12" s="876"/>
      <c r="DKZ12" s="876"/>
      <c r="DLA12" s="876"/>
      <c r="DLB12" s="875"/>
      <c r="DLC12" s="876"/>
      <c r="DLD12" s="876"/>
      <c r="DLE12" s="876"/>
      <c r="DLF12" s="876"/>
      <c r="DLG12" s="876"/>
      <c r="DLH12" s="876"/>
      <c r="DLI12" s="875"/>
      <c r="DLJ12" s="876"/>
      <c r="DLK12" s="876"/>
      <c r="DLL12" s="876"/>
      <c r="DLM12" s="876"/>
      <c r="DLN12" s="876"/>
      <c r="DLO12" s="876"/>
      <c r="DLP12" s="875"/>
      <c r="DLQ12" s="876"/>
      <c r="DLR12" s="876"/>
      <c r="DLS12" s="876"/>
      <c r="DLT12" s="876"/>
      <c r="DLU12" s="876"/>
      <c r="DLV12" s="876"/>
      <c r="DLW12" s="875"/>
      <c r="DLX12" s="876"/>
      <c r="DLY12" s="876"/>
      <c r="DLZ12" s="876"/>
      <c r="DMA12" s="876"/>
      <c r="DMB12" s="876"/>
      <c r="DMC12" s="876"/>
      <c r="DMD12" s="875"/>
      <c r="DME12" s="876"/>
      <c r="DMF12" s="876"/>
      <c r="DMG12" s="876"/>
      <c r="DMH12" s="876"/>
      <c r="DMI12" s="876"/>
      <c r="DMJ12" s="876"/>
      <c r="DMK12" s="875"/>
      <c r="DML12" s="876"/>
      <c r="DMM12" s="876"/>
      <c r="DMN12" s="876"/>
      <c r="DMO12" s="876"/>
      <c r="DMP12" s="876"/>
      <c r="DMQ12" s="876"/>
      <c r="DMR12" s="875"/>
      <c r="DMS12" s="876"/>
      <c r="DMT12" s="876"/>
      <c r="DMU12" s="876"/>
      <c r="DMV12" s="876"/>
      <c r="DMW12" s="876"/>
      <c r="DMX12" s="876"/>
      <c r="DMY12" s="875"/>
      <c r="DMZ12" s="876"/>
      <c r="DNA12" s="876"/>
      <c r="DNB12" s="876"/>
      <c r="DNC12" s="876"/>
      <c r="DND12" s="876"/>
      <c r="DNE12" s="876"/>
      <c r="DNF12" s="875"/>
      <c r="DNG12" s="876"/>
      <c r="DNH12" s="876"/>
      <c r="DNI12" s="876"/>
      <c r="DNJ12" s="876"/>
      <c r="DNK12" s="876"/>
      <c r="DNL12" s="876"/>
      <c r="DNM12" s="875"/>
      <c r="DNN12" s="876"/>
      <c r="DNO12" s="876"/>
      <c r="DNP12" s="876"/>
      <c r="DNQ12" s="876"/>
      <c r="DNR12" s="876"/>
      <c r="DNS12" s="876"/>
      <c r="DNT12" s="875"/>
      <c r="DNU12" s="876"/>
      <c r="DNV12" s="876"/>
      <c r="DNW12" s="876"/>
      <c r="DNX12" s="876"/>
      <c r="DNY12" s="876"/>
      <c r="DNZ12" s="876"/>
      <c r="DOA12" s="875"/>
      <c r="DOB12" s="876"/>
      <c r="DOC12" s="876"/>
      <c r="DOD12" s="876"/>
      <c r="DOE12" s="876"/>
      <c r="DOF12" s="876"/>
      <c r="DOG12" s="876"/>
      <c r="DOH12" s="875"/>
      <c r="DOI12" s="876"/>
      <c r="DOJ12" s="876"/>
      <c r="DOK12" s="876"/>
      <c r="DOL12" s="876"/>
      <c r="DOM12" s="876"/>
      <c r="DON12" s="876"/>
      <c r="DOO12" s="875"/>
      <c r="DOP12" s="876"/>
      <c r="DOQ12" s="876"/>
      <c r="DOR12" s="876"/>
      <c r="DOS12" s="876"/>
      <c r="DOT12" s="876"/>
      <c r="DOU12" s="876"/>
      <c r="DOV12" s="875"/>
      <c r="DOW12" s="876"/>
      <c r="DOX12" s="876"/>
      <c r="DOY12" s="876"/>
      <c r="DOZ12" s="876"/>
      <c r="DPA12" s="876"/>
      <c r="DPB12" s="876"/>
      <c r="DPC12" s="875"/>
      <c r="DPD12" s="876"/>
      <c r="DPE12" s="876"/>
      <c r="DPF12" s="876"/>
      <c r="DPG12" s="876"/>
      <c r="DPH12" s="876"/>
      <c r="DPI12" s="876"/>
      <c r="DPJ12" s="875"/>
      <c r="DPK12" s="876"/>
      <c r="DPL12" s="876"/>
      <c r="DPM12" s="876"/>
      <c r="DPN12" s="876"/>
      <c r="DPO12" s="876"/>
      <c r="DPP12" s="876"/>
      <c r="DPQ12" s="875"/>
      <c r="DPR12" s="876"/>
      <c r="DPS12" s="876"/>
      <c r="DPT12" s="876"/>
      <c r="DPU12" s="876"/>
      <c r="DPV12" s="876"/>
      <c r="DPW12" s="876"/>
      <c r="DPX12" s="875"/>
      <c r="DPY12" s="876"/>
      <c r="DPZ12" s="876"/>
      <c r="DQA12" s="876"/>
      <c r="DQB12" s="876"/>
      <c r="DQC12" s="876"/>
      <c r="DQD12" s="876"/>
      <c r="DQE12" s="875"/>
      <c r="DQF12" s="876"/>
      <c r="DQG12" s="876"/>
      <c r="DQH12" s="876"/>
      <c r="DQI12" s="876"/>
      <c r="DQJ12" s="876"/>
      <c r="DQK12" s="876"/>
      <c r="DQL12" s="875"/>
      <c r="DQM12" s="876"/>
      <c r="DQN12" s="876"/>
      <c r="DQO12" s="876"/>
      <c r="DQP12" s="876"/>
      <c r="DQQ12" s="876"/>
      <c r="DQR12" s="876"/>
      <c r="DQS12" s="875"/>
      <c r="DQT12" s="876"/>
      <c r="DQU12" s="876"/>
      <c r="DQV12" s="876"/>
      <c r="DQW12" s="876"/>
      <c r="DQX12" s="876"/>
      <c r="DQY12" s="876"/>
      <c r="DQZ12" s="875"/>
      <c r="DRA12" s="876"/>
      <c r="DRB12" s="876"/>
      <c r="DRC12" s="876"/>
      <c r="DRD12" s="876"/>
      <c r="DRE12" s="876"/>
      <c r="DRF12" s="876"/>
      <c r="DRG12" s="875"/>
      <c r="DRH12" s="876"/>
      <c r="DRI12" s="876"/>
      <c r="DRJ12" s="876"/>
      <c r="DRK12" s="876"/>
      <c r="DRL12" s="876"/>
      <c r="DRM12" s="876"/>
      <c r="DRN12" s="875"/>
      <c r="DRO12" s="876"/>
      <c r="DRP12" s="876"/>
      <c r="DRQ12" s="876"/>
      <c r="DRR12" s="876"/>
      <c r="DRS12" s="876"/>
      <c r="DRT12" s="876"/>
      <c r="DRU12" s="875"/>
      <c r="DRV12" s="876"/>
      <c r="DRW12" s="876"/>
      <c r="DRX12" s="876"/>
      <c r="DRY12" s="876"/>
      <c r="DRZ12" s="876"/>
      <c r="DSA12" s="876"/>
      <c r="DSB12" s="875"/>
      <c r="DSC12" s="876"/>
      <c r="DSD12" s="876"/>
      <c r="DSE12" s="876"/>
      <c r="DSF12" s="876"/>
      <c r="DSG12" s="876"/>
      <c r="DSH12" s="876"/>
      <c r="DSI12" s="875"/>
      <c r="DSJ12" s="876"/>
      <c r="DSK12" s="876"/>
      <c r="DSL12" s="876"/>
      <c r="DSM12" s="876"/>
      <c r="DSN12" s="876"/>
      <c r="DSO12" s="876"/>
      <c r="DSP12" s="875"/>
      <c r="DSQ12" s="876"/>
      <c r="DSR12" s="876"/>
      <c r="DSS12" s="876"/>
      <c r="DST12" s="876"/>
      <c r="DSU12" s="876"/>
      <c r="DSV12" s="876"/>
      <c r="DSW12" s="875"/>
      <c r="DSX12" s="876"/>
      <c r="DSY12" s="876"/>
      <c r="DSZ12" s="876"/>
      <c r="DTA12" s="876"/>
      <c r="DTB12" s="876"/>
      <c r="DTC12" s="876"/>
      <c r="DTD12" s="875"/>
      <c r="DTE12" s="876"/>
      <c r="DTF12" s="876"/>
      <c r="DTG12" s="876"/>
      <c r="DTH12" s="876"/>
      <c r="DTI12" s="876"/>
      <c r="DTJ12" s="876"/>
      <c r="DTK12" s="875"/>
      <c r="DTL12" s="876"/>
      <c r="DTM12" s="876"/>
      <c r="DTN12" s="876"/>
      <c r="DTO12" s="876"/>
      <c r="DTP12" s="876"/>
      <c r="DTQ12" s="876"/>
      <c r="DTR12" s="875"/>
      <c r="DTS12" s="876"/>
      <c r="DTT12" s="876"/>
      <c r="DTU12" s="876"/>
      <c r="DTV12" s="876"/>
      <c r="DTW12" s="876"/>
      <c r="DTX12" s="876"/>
      <c r="DTY12" s="875"/>
      <c r="DTZ12" s="876"/>
      <c r="DUA12" s="876"/>
      <c r="DUB12" s="876"/>
      <c r="DUC12" s="876"/>
      <c r="DUD12" s="876"/>
      <c r="DUE12" s="876"/>
      <c r="DUF12" s="875"/>
      <c r="DUG12" s="876"/>
      <c r="DUH12" s="876"/>
      <c r="DUI12" s="876"/>
      <c r="DUJ12" s="876"/>
      <c r="DUK12" s="876"/>
      <c r="DUL12" s="876"/>
      <c r="DUM12" s="875"/>
      <c r="DUN12" s="876"/>
      <c r="DUO12" s="876"/>
      <c r="DUP12" s="876"/>
      <c r="DUQ12" s="876"/>
      <c r="DUR12" s="876"/>
      <c r="DUS12" s="876"/>
      <c r="DUT12" s="875"/>
      <c r="DUU12" s="876"/>
      <c r="DUV12" s="876"/>
      <c r="DUW12" s="876"/>
      <c r="DUX12" s="876"/>
      <c r="DUY12" s="876"/>
      <c r="DUZ12" s="876"/>
      <c r="DVA12" s="875"/>
      <c r="DVB12" s="876"/>
      <c r="DVC12" s="876"/>
      <c r="DVD12" s="876"/>
      <c r="DVE12" s="876"/>
      <c r="DVF12" s="876"/>
      <c r="DVG12" s="876"/>
      <c r="DVH12" s="875"/>
      <c r="DVI12" s="876"/>
      <c r="DVJ12" s="876"/>
      <c r="DVK12" s="876"/>
      <c r="DVL12" s="876"/>
      <c r="DVM12" s="876"/>
      <c r="DVN12" s="876"/>
      <c r="DVO12" s="875"/>
      <c r="DVP12" s="876"/>
      <c r="DVQ12" s="876"/>
      <c r="DVR12" s="876"/>
      <c r="DVS12" s="876"/>
      <c r="DVT12" s="876"/>
      <c r="DVU12" s="876"/>
      <c r="DVV12" s="875"/>
      <c r="DVW12" s="876"/>
      <c r="DVX12" s="876"/>
      <c r="DVY12" s="876"/>
      <c r="DVZ12" s="876"/>
      <c r="DWA12" s="876"/>
      <c r="DWB12" s="876"/>
      <c r="DWC12" s="875"/>
      <c r="DWD12" s="876"/>
      <c r="DWE12" s="876"/>
      <c r="DWF12" s="876"/>
      <c r="DWG12" s="876"/>
      <c r="DWH12" s="876"/>
      <c r="DWI12" s="876"/>
      <c r="DWJ12" s="875"/>
      <c r="DWK12" s="876"/>
      <c r="DWL12" s="876"/>
      <c r="DWM12" s="876"/>
      <c r="DWN12" s="876"/>
      <c r="DWO12" s="876"/>
      <c r="DWP12" s="876"/>
      <c r="DWQ12" s="875"/>
      <c r="DWR12" s="876"/>
      <c r="DWS12" s="876"/>
      <c r="DWT12" s="876"/>
      <c r="DWU12" s="876"/>
      <c r="DWV12" s="876"/>
      <c r="DWW12" s="876"/>
      <c r="DWX12" s="875"/>
      <c r="DWY12" s="876"/>
      <c r="DWZ12" s="876"/>
      <c r="DXA12" s="876"/>
      <c r="DXB12" s="876"/>
      <c r="DXC12" s="876"/>
      <c r="DXD12" s="876"/>
      <c r="DXE12" s="875"/>
      <c r="DXF12" s="876"/>
      <c r="DXG12" s="876"/>
      <c r="DXH12" s="876"/>
      <c r="DXI12" s="876"/>
      <c r="DXJ12" s="876"/>
      <c r="DXK12" s="876"/>
      <c r="DXL12" s="875"/>
      <c r="DXM12" s="876"/>
      <c r="DXN12" s="876"/>
      <c r="DXO12" s="876"/>
      <c r="DXP12" s="876"/>
      <c r="DXQ12" s="876"/>
      <c r="DXR12" s="876"/>
      <c r="DXS12" s="875"/>
      <c r="DXT12" s="876"/>
      <c r="DXU12" s="876"/>
      <c r="DXV12" s="876"/>
      <c r="DXW12" s="876"/>
      <c r="DXX12" s="876"/>
      <c r="DXY12" s="876"/>
      <c r="DXZ12" s="875"/>
      <c r="DYA12" s="876"/>
      <c r="DYB12" s="876"/>
      <c r="DYC12" s="876"/>
      <c r="DYD12" s="876"/>
      <c r="DYE12" s="876"/>
      <c r="DYF12" s="876"/>
      <c r="DYG12" s="875"/>
      <c r="DYH12" s="876"/>
      <c r="DYI12" s="876"/>
      <c r="DYJ12" s="876"/>
      <c r="DYK12" s="876"/>
      <c r="DYL12" s="876"/>
      <c r="DYM12" s="876"/>
      <c r="DYN12" s="875"/>
      <c r="DYO12" s="876"/>
      <c r="DYP12" s="876"/>
      <c r="DYQ12" s="876"/>
      <c r="DYR12" s="876"/>
      <c r="DYS12" s="876"/>
      <c r="DYT12" s="876"/>
      <c r="DYU12" s="875"/>
      <c r="DYV12" s="876"/>
      <c r="DYW12" s="876"/>
      <c r="DYX12" s="876"/>
      <c r="DYY12" s="876"/>
      <c r="DYZ12" s="876"/>
      <c r="DZA12" s="876"/>
      <c r="DZB12" s="875"/>
      <c r="DZC12" s="876"/>
      <c r="DZD12" s="876"/>
      <c r="DZE12" s="876"/>
      <c r="DZF12" s="876"/>
      <c r="DZG12" s="876"/>
      <c r="DZH12" s="876"/>
      <c r="DZI12" s="875"/>
      <c r="DZJ12" s="876"/>
      <c r="DZK12" s="876"/>
      <c r="DZL12" s="876"/>
      <c r="DZM12" s="876"/>
      <c r="DZN12" s="876"/>
      <c r="DZO12" s="876"/>
      <c r="DZP12" s="875"/>
      <c r="DZQ12" s="876"/>
      <c r="DZR12" s="876"/>
      <c r="DZS12" s="876"/>
      <c r="DZT12" s="876"/>
      <c r="DZU12" s="876"/>
      <c r="DZV12" s="876"/>
      <c r="DZW12" s="875"/>
      <c r="DZX12" s="876"/>
      <c r="DZY12" s="876"/>
      <c r="DZZ12" s="876"/>
      <c r="EAA12" s="876"/>
      <c r="EAB12" s="876"/>
      <c r="EAC12" s="876"/>
      <c r="EAD12" s="875"/>
      <c r="EAE12" s="876"/>
      <c r="EAF12" s="876"/>
      <c r="EAG12" s="876"/>
      <c r="EAH12" s="876"/>
      <c r="EAI12" s="876"/>
      <c r="EAJ12" s="876"/>
      <c r="EAK12" s="875"/>
      <c r="EAL12" s="876"/>
      <c r="EAM12" s="876"/>
      <c r="EAN12" s="876"/>
      <c r="EAO12" s="876"/>
      <c r="EAP12" s="876"/>
      <c r="EAQ12" s="876"/>
      <c r="EAR12" s="875"/>
      <c r="EAS12" s="876"/>
      <c r="EAT12" s="876"/>
      <c r="EAU12" s="876"/>
      <c r="EAV12" s="876"/>
      <c r="EAW12" s="876"/>
      <c r="EAX12" s="876"/>
      <c r="EAY12" s="875"/>
      <c r="EAZ12" s="876"/>
      <c r="EBA12" s="876"/>
      <c r="EBB12" s="876"/>
      <c r="EBC12" s="876"/>
      <c r="EBD12" s="876"/>
      <c r="EBE12" s="876"/>
      <c r="EBF12" s="875"/>
      <c r="EBG12" s="876"/>
      <c r="EBH12" s="876"/>
      <c r="EBI12" s="876"/>
      <c r="EBJ12" s="876"/>
      <c r="EBK12" s="876"/>
      <c r="EBL12" s="876"/>
      <c r="EBM12" s="875"/>
      <c r="EBN12" s="876"/>
      <c r="EBO12" s="876"/>
      <c r="EBP12" s="876"/>
      <c r="EBQ12" s="876"/>
      <c r="EBR12" s="876"/>
      <c r="EBS12" s="876"/>
      <c r="EBT12" s="875"/>
      <c r="EBU12" s="876"/>
      <c r="EBV12" s="876"/>
      <c r="EBW12" s="876"/>
      <c r="EBX12" s="876"/>
      <c r="EBY12" s="876"/>
      <c r="EBZ12" s="876"/>
      <c r="ECA12" s="875"/>
      <c r="ECB12" s="876"/>
      <c r="ECC12" s="876"/>
      <c r="ECD12" s="876"/>
      <c r="ECE12" s="876"/>
      <c r="ECF12" s="876"/>
      <c r="ECG12" s="876"/>
      <c r="ECH12" s="875"/>
      <c r="ECI12" s="876"/>
      <c r="ECJ12" s="876"/>
      <c r="ECK12" s="876"/>
      <c r="ECL12" s="876"/>
      <c r="ECM12" s="876"/>
      <c r="ECN12" s="876"/>
      <c r="ECO12" s="875"/>
      <c r="ECP12" s="876"/>
      <c r="ECQ12" s="876"/>
      <c r="ECR12" s="876"/>
      <c r="ECS12" s="876"/>
      <c r="ECT12" s="876"/>
      <c r="ECU12" s="876"/>
      <c r="ECV12" s="875"/>
      <c r="ECW12" s="876"/>
      <c r="ECX12" s="876"/>
      <c r="ECY12" s="876"/>
      <c r="ECZ12" s="876"/>
      <c r="EDA12" s="876"/>
      <c r="EDB12" s="876"/>
      <c r="EDC12" s="875"/>
      <c r="EDD12" s="876"/>
      <c r="EDE12" s="876"/>
      <c r="EDF12" s="876"/>
      <c r="EDG12" s="876"/>
      <c r="EDH12" s="876"/>
      <c r="EDI12" s="876"/>
      <c r="EDJ12" s="875"/>
      <c r="EDK12" s="876"/>
      <c r="EDL12" s="876"/>
      <c r="EDM12" s="876"/>
      <c r="EDN12" s="876"/>
      <c r="EDO12" s="876"/>
      <c r="EDP12" s="876"/>
      <c r="EDQ12" s="875"/>
      <c r="EDR12" s="876"/>
      <c r="EDS12" s="876"/>
      <c r="EDT12" s="876"/>
      <c r="EDU12" s="876"/>
      <c r="EDV12" s="876"/>
      <c r="EDW12" s="876"/>
      <c r="EDX12" s="875"/>
      <c r="EDY12" s="876"/>
      <c r="EDZ12" s="876"/>
      <c r="EEA12" s="876"/>
      <c r="EEB12" s="876"/>
      <c r="EEC12" s="876"/>
      <c r="EED12" s="876"/>
      <c r="EEE12" s="875"/>
      <c r="EEF12" s="876"/>
      <c r="EEG12" s="876"/>
      <c r="EEH12" s="876"/>
      <c r="EEI12" s="876"/>
      <c r="EEJ12" s="876"/>
      <c r="EEK12" s="876"/>
      <c r="EEL12" s="875"/>
      <c r="EEM12" s="876"/>
      <c r="EEN12" s="876"/>
      <c r="EEO12" s="876"/>
      <c r="EEP12" s="876"/>
      <c r="EEQ12" s="876"/>
      <c r="EER12" s="876"/>
      <c r="EES12" s="875"/>
      <c r="EET12" s="876"/>
      <c r="EEU12" s="876"/>
      <c r="EEV12" s="876"/>
      <c r="EEW12" s="876"/>
      <c r="EEX12" s="876"/>
      <c r="EEY12" s="876"/>
      <c r="EEZ12" s="875"/>
      <c r="EFA12" s="876"/>
      <c r="EFB12" s="876"/>
      <c r="EFC12" s="876"/>
      <c r="EFD12" s="876"/>
      <c r="EFE12" s="876"/>
      <c r="EFF12" s="876"/>
      <c r="EFG12" s="875"/>
      <c r="EFH12" s="876"/>
      <c r="EFI12" s="876"/>
      <c r="EFJ12" s="876"/>
      <c r="EFK12" s="876"/>
      <c r="EFL12" s="876"/>
      <c r="EFM12" s="876"/>
      <c r="EFN12" s="875"/>
      <c r="EFO12" s="876"/>
      <c r="EFP12" s="876"/>
      <c r="EFQ12" s="876"/>
      <c r="EFR12" s="876"/>
      <c r="EFS12" s="876"/>
      <c r="EFT12" s="876"/>
      <c r="EFU12" s="875"/>
      <c r="EFV12" s="876"/>
      <c r="EFW12" s="876"/>
      <c r="EFX12" s="876"/>
      <c r="EFY12" s="876"/>
      <c r="EFZ12" s="876"/>
      <c r="EGA12" s="876"/>
      <c r="EGB12" s="875"/>
      <c r="EGC12" s="876"/>
      <c r="EGD12" s="876"/>
      <c r="EGE12" s="876"/>
      <c r="EGF12" s="876"/>
      <c r="EGG12" s="876"/>
      <c r="EGH12" s="876"/>
      <c r="EGI12" s="875"/>
      <c r="EGJ12" s="876"/>
      <c r="EGK12" s="876"/>
      <c r="EGL12" s="876"/>
      <c r="EGM12" s="876"/>
      <c r="EGN12" s="876"/>
      <c r="EGO12" s="876"/>
      <c r="EGP12" s="875"/>
      <c r="EGQ12" s="876"/>
      <c r="EGR12" s="876"/>
      <c r="EGS12" s="876"/>
      <c r="EGT12" s="876"/>
      <c r="EGU12" s="876"/>
      <c r="EGV12" s="876"/>
      <c r="EGW12" s="875"/>
      <c r="EGX12" s="876"/>
      <c r="EGY12" s="876"/>
      <c r="EGZ12" s="876"/>
      <c r="EHA12" s="876"/>
      <c r="EHB12" s="876"/>
      <c r="EHC12" s="876"/>
      <c r="EHD12" s="875"/>
      <c r="EHE12" s="876"/>
      <c r="EHF12" s="876"/>
      <c r="EHG12" s="876"/>
      <c r="EHH12" s="876"/>
      <c r="EHI12" s="876"/>
      <c r="EHJ12" s="876"/>
      <c r="EHK12" s="875"/>
      <c r="EHL12" s="876"/>
      <c r="EHM12" s="876"/>
      <c r="EHN12" s="876"/>
      <c r="EHO12" s="876"/>
      <c r="EHP12" s="876"/>
      <c r="EHQ12" s="876"/>
      <c r="EHR12" s="875"/>
      <c r="EHS12" s="876"/>
      <c r="EHT12" s="876"/>
      <c r="EHU12" s="876"/>
      <c r="EHV12" s="876"/>
      <c r="EHW12" s="876"/>
      <c r="EHX12" s="876"/>
      <c r="EHY12" s="875"/>
      <c r="EHZ12" s="876"/>
      <c r="EIA12" s="876"/>
      <c r="EIB12" s="876"/>
      <c r="EIC12" s="876"/>
      <c r="EID12" s="876"/>
      <c r="EIE12" s="876"/>
      <c r="EIF12" s="875"/>
      <c r="EIG12" s="876"/>
      <c r="EIH12" s="876"/>
      <c r="EII12" s="876"/>
      <c r="EIJ12" s="876"/>
      <c r="EIK12" s="876"/>
      <c r="EIL12" s="876"/>
      <c r="EIM12" s="875"/>
      <c r="EIN12" s="876"/>
      <c r="EIO12" s="876"/>
      <c r="EIP12" s="876"/>
      <c r="EIQ12" s="876"/>
      <c r="EIR12" s="876"/>
      <c r="EIS12" s="876"/>
      <c r="EIT12" s="875"/>
      <c r="EIU12" s="876"/>
      <c r="EIV12" s="876"/>
      <c r="EIW12" s="876"/>
      <c r="EIX12" s="876"/>
      <c r="EIY12" s="876"/>
      <c r="EIZ12" s="876"/>
      <c r="EJA12" s="875"/>
      <c r="EJB12" s="876"/>
      <c r="EJC12" s="876"/>
      <c r="EJD12" s="876"/>
      <c r="EJE12" s="876"/>
      <c r="EJF12" s="876"/>
      <c r="EJG12" s="876"/>
      <c r="EJH12" s="875"/>
      <c r="EJI12" s="876"/>
      <c r="EJJ12" s="876"/>
      <c r="EJK12" s="876"/>
      <c r="EJL12" s="876"/>
      <c r="EJM12" s="876"/>
      <c r="EJN12" s="876"/>
      <c r="EJO12" s="875"/>
      <c r="EJP12" s="876"/>
      <c r="EJQ12" s="876"/>
      <c r="EJR12" s="876"/>
      <c r="EJS12" s="876"/>
      <c r="EJT12" s="876"/>
      <c r="EJU12" s="876"/>
      <c r="EJV12" s="875"/>
      <c r="EJW12" s="876"/>
      <c r="EJX12" s="876"/>
      <c r="EJY12" s="876"/>
      <c r="EJZ12" s="876"/>
      <c r="EKA12" s="876"/>
      <c r="EKB12" s="876"/>
      <c r="EKC12" s="875"/>
      <c r="EKD12" s="876"/>
      <c r="EKE12" s="876"/>
      <c r="EKF12" s="876"/>
      <c r="EKG12" s="876"/>
      <c r="EKH12" s="876"/>
      <c r="EKI12" s="876"/>
      <c r="EKJ12" s="875"/>
      <c r="EKK12" s="876"/>
      <c r="EKL12" s="876"/>
      <c r="EKM12" s="876"/>
      <c r="EKN12" s="876"/>
      <c r="EKO12" s="876"/>
      <c r="EKP12" s="876"/>
      <c r="EKQ12" s="875"/>
      <c r="EKR12" s="876"/>
      <c r="EKS12" s="876"/>
      <c r="EKT12" s="876"/>
      <c r="EKU12" s="876"/>
      <c r="EKV12" s="876"/>
      <c r="EKW12" s="876"/>
      <c r="EKX12" s="875"/>
      <c r="EKY12" s="876"/>
      <c r="EKZ12" s="876"/>
      <c r="ELA12" s="876"/>
      <c r="ELB12" s="876"/>
      <c r="ELC12" s="876"/>
      <c r="ELD12" s="876"/>
      <c r="ELE12" s="875"/>
      <c r="ELF12" s="876"/>
      <c r="ELG12" s="876"/>
      <c r="ELH12" s="876"/>
      <c r="ELI12" s="876"/>
      <c r="ELJ12" s="876"/>
      <c r="ELK12" s="876"/>
      <c r="ELL12" s="875"/>
      <c r="ELM12" s="876"/>
      <c r="ELN12" s="876"/>
      <c r="ELO12" s="876"/>
      <c r="ELP12" s="876"/>
      <c r="ELQ12" s="876"/>
      <c r="ELR12" s="876"/>
      <c r="ELS12" s="875"/>
      <c r="ELT12" s="876"/>
      <c r="ELU12" s="876"/>
      <c r="ELV12" s="876"/>
      <c r="ELW12" s="876"/>
      <c r="ELX12" s="876"/>
      <c r="ELY12" s="876"/>
      <c r="ELZ12" s="875"/>
      <c r="EMA12" s="876"/>
      <c r="EMB12" s="876"/>
      <c r="EMC12" s="876"/>
      <c r="EMD12" s="876"/>
      <c r="EME12" s="876"/>
      <c r="EMF12" s="876"/>
      <c r="EMG12" s="875"/>
      <c r="EMH12" s="876"/>
      <c r="EMI12" s="876"/>
      <c r="EMJ12" s="876"/>
      <c r="EMK12" s="876"/>
      <c r="EML12" s="876"/>
      <c r="EMM12" s="876"/>
      <c r="EMN12" s="875"/>
      <c r="EMO12" s="876"/>
      <c r="EMP12" s="876"/>
      <c r="EMQ12" s="876"/>
      <c r="EMR12" s="876"/>
      <c r="EMS12" s="876"/>
      <c r="EMT12" s="876"/>
      <c r="EMU12" s="875"/>
      <c r="EMV12" s="876"/>
      <c r="EMW12" s="876"/>
      <c r="EMX12" s="876"/>
      <c r="EMY12" s="876"/>
      <c r="EMZ12" s="876"/>
      <c r="ENA12" s="876"/>
      <c r="ENB12" s="875"/>
      <c r="ENC12" s="876"/>
      <c r="END12" s="876"/>
      <c r="ENE12" s="876"/>
      <c r="ENF12" s="876"/>
      <c r="ENG12" s="876"/>
      <c r="ENH12" s="876"/>
      <c r="ENI12" s="875"/>
      <c r="ENJ12" s="876"/>
      <c r="ENK12" s="876"/>
      <c r="ENL12" s="876"/>
      <c r="ENM12" s="876"/>
      <c r="ENN12" s="876"/>
      <c r="ENO12" s="876"/>
      <c r="ENP12" s="875"/>
      <c r="ENQ12" s="876"/>
      <c r="ENR12" s="876"/>
      <c r="ENS12" s="876"/>
      <c r="ENT12" s="876"/>
      <c r="ENU12" s="876"/>
      <c r="ENV12" s="876"/>
      <c r="ENW12" s="875"/>
      <c r="ENX12" s="876"/>
      <c r="ENY12" s="876"/>
      <c r="ENZ12" s="876"/>
      <c r="EOA12" s="876"/>
      <c r="EOB12" s="876"/>
      <c r="EOC12" s="876"/>
      <c r="EOD12" s="875"/>
      <c r="EOE12" s="876"/>
      <c r="EOF12" s="876"/>
      <c r="EOG12" s="876"/>
      <c r="EOH12" s="876"/>
      <c r="EOI12" s="876"/>
      <c r="EOJ12" s="876"/>
      <c r="EOK12" s="875"/>
      <c r="EOL12" s="876"/>
      <c r="EOM12" s="876"/>
      <c r="EON12" s="876"/>
      <c r="EOO12" s="876"/>
      <c r="EOP12" s="876"/>
      <c r="EOQ12" s="876"/>
      <c r="EOR12" s="875"/>
      <c r="EOS12" s="876"/>
      <c r="EOT12" s="876"/>
      <c r="EOU12" s="876"/>
      <c r="EOV12" s="876"/>
      <c r="EOW12" s="876"/>
      <c r="EOX12" s="876"/>
      <c r="EOY12" s="875"/>
      <c r="EOZ12" s="876"/>
      <c r="EPA12" s="876"/>
      <c r="EPB12" s="876"/>
      <c r="EPC12" s="876"/>
      <c r="EPD12" s="876"/>
      <c r="EPE12" s="876"/>
      <c r="EPF12" s="875"/>
      <c r="EPG12" s="876"/>
      <c r="EPH12" s="876"/>
      <c r="EPI12" s="876"/>
      <c r="EPJ12" s="876"/>
      <c r="EPK12" s="876"/>
      <c r="EPL12" s="876"/>
      <c r="EPM12" s="875"/>
      <c r="EPN12" s="876"/>
      <c r="EPO12" s="876"/>
      <c r="EPP12" s="876"/>
      <c r="EPQ12" s="876"/>
      <c r="EPR12" s="876"/>
      <c r="EPS12" s="876"/>
      <c r="EPT12" s="875"/>
      <c r="EPU12" s="876"/>
      <c r="EPV12" s="876"/>
      <c r="EPW12" s="876"/>
      <c r="EPX12" s="876"/>
      <c r="EPY12" s="876"/>
      <c r="EPZ12" s="876"/>
      <c r="EQA12" s="875"/>
      <c r="EQB12" s="876"/>
      <c r="EQC12" s="876"/>
      <c r="EQD12" s="876"/>
      <c r="EQE12" s="876"/>
      <c r="EQF12" s="876"/>
      <c r="EQG12" s="876"/>
      <c r="EQH12" s="875"/>
      <c r="EQI12" s="876"/>
      <c r="EQJ12" s="876"/>
      <c r="EQK12" s="876"/>
      <c r="EQL12" s="876"/>
      <c r="EQM12" s="876"/>
      <c r="EQN12" s="876"/>
      <c r="EQO12" s="875"/>
      <c r="EQP12" s="876"/>
      <c r="EQQ12" s="876"/>
      <c r="EQR12" s="876"/>
      <c r="EQS12" s="876"/>
      <c r="EQT12" s="876"/>
      <c r="EQU12" s="876"/>
      <c r="EQV12" s="875"/>
      <c r="EQW12" s="876"/>
      <c r="EQX12" s="876"/>
      <c r="EQY12" s="876"/>
      <c r="EQZ12" s="876"/>
      <c r="ERA12" s="876"/>
      <c r="ERB12" s="876"/>
      <c r="ERC12" s="875"/>
      <c r="ERD12" s="876"/>
      <c r="ERE12" s="876"/>
      <c r="ERF12" s="876"/>
      <c r="ERG12" s="876"/>
      <c r="ERH12" s="876"/>
      <c r="ERI12" s="876"/>
      <c r="ERJ12" s="875"/>
      <c r="ERK12" s="876"/>
      <c r="ERL12" s="876"/>
      <c r="ERM12" s="876"/>
      <c r="ERN12" s="876"/>
      <c r="ERO12" s="876"/>
      <c r="ERP12" s="876"/>
      <c r="ERQ12" s="875"/>
      <c r="ERR12" s="876"/>
      <c r="ERS12" s="876"/>
      <c r="ERT12" s="876"/>
      <c r="ERU12" s="876"/>
      <c r="ERV12" s="876"/>
      <c r="ERW12" s="876"/>
      <c r="ERX12" s="875"/>
      <c r="ERY12" s="876"/>
      <c r="ERZ12" s="876"/>
      <c r="ESA12" s="876"/>
      <c r="ESB12" s="876"/>
      <c r="ESC12" s="876"/>
      <c r="ESD12" s="876"/>
      <c r="ESE12" s="875"/>
      <c r="ESF12" s="876"/>
      <c r="ESG12" s="876"/>
      <c r="ESH12" s="876"/>
      <c r="ESI12" s="876"/>
      <c r="ESJ12" s="876"/>
      <c r="ESK12" s="876"/>
      <c r="ESL12" s="875"/>
      <c r="ESM12" s="876"/>
      <c r="ESN12" s="876"/>
      <c r="ESO12" s="876"/>
      <c r="ESP12" s="876"/>
      <c r="ESQ12" s="876"/>
      <c r="ESR12" s="876"/>
      <c r="ESS12" s="875"/>
      <c r="EST12" s="876"/>
      <c r="ESU12" s="876"/>
      <c r="ESV12" s="876"/>
      <c r="ESW12" s="876"/>
      <c r="ESX12" s="876"/>
      <c r="ESY12" s="876"/>
      <c r="ESZ12" s="875"/>
      <c r="ETA12" s="876"/>
      <c r="ETB12" s="876"/>
      <c r="ETC12" s="876"/>
      <c r="ETD12" s="876"/>
      <c r="ETE12" s="876"/>
      <c r="ETF12" s="876"/>
      <c r="ETG12" s="875"/>
      <c r="ETH12" s="876"/>
      <c r="ETI12" s="876"/>
      <c r="ETJ12" s="876"/>
      <c r="ETK12" s="876"/>
      <c r="ETL12" s="876"/>
      <c r="ETM12" s="876"/>
      <c r="ETN12" s="875"/>
      <c r="ETO12" s="876"/>
      <c r="ETP12" s="876"/>
      <c r="ETQ12" s="876"/>
      <c r="ETR12" s="876"/>
      <c r="ETS12" s="876"/>
      <c r="ETT12" s="876"/>
      <c r="ETU12" s="875"/>
      <c r="ETV12" s="876"/>
      <c r="ETW12" s="876"/>
      <c r="ETX12" s="876"/>
      <c r="ETY12" s="876"/>
      <c r="ETZ12" s="876"/>
      <c r="EUA12" s="876"/>
      <c r="EUB12" s="875"/>
      <c r="EUC12" s="876"/>
      <c r="EUD12" s="876"/>
      <c r="EUE12" s="876"/>
      <c r="EUF12" s="876"/>
      <c r="EUG12" s="876"/>
      <c r="EUH12" s="876"/>
      <c r="EUI12" s="875"/>
      <c r="EUJ12" s="876"/>
      <c r="EUK12" s="876"/>
      <c r="EUL12" s="876"/>
      <c r="EUM12" s="876"/>
      <c r="EUN12" s="876"/>
      <c r="EUO12" s="876"/>
      <c r="EUP12" s="875"/>
      <c r="EUQ12" s="876"/>
      <c r="EUR12" s="876"/>
      <c r="EUS12" s="876"/>
      <c r="EUT12" s="876"/>
      <c r="EUU12" s="876"/>
      <c r="EUV12" s="876"/>
      <c r="EUW12" s="875"/>
      <c r="EUX12" s="876"/>
      <c r="EUY12" s="876"/>
      <c r="EUZ12" s="876"/>
      <c r="EVA12" s="876"/>
      <c r="EVB12" s="876"/>
      <c r="EVC12" s="876"/>
      <c r="EVD12" s="875"/>
      <c r="EVE12" s="876"/>
      <c r="EVF12" s="876"/>
      <c r="EVG12" s="876"/>
      <c r="EVH12" s="876"/>
      <c r="EVI12" s="876"/>
      <c r="EVJ12" s="876"/>
      <c r="EVK12" s="875"/>
      <c r="EVL12" s="876"/>
      <c r="EVM12" s="876"/>
      <c r="EVN12" s="876"/>
      <c r="EVO12" s="876"/>
      <c r="EVP12" s="876"/>
      <c r="EVQ12" s="876"/>
      <c r="EVR12" s="875"/>
      <c r="EVS12" s="876"/>
      <c r="EVT12" s="876"/>
      <c r="EVU12" s="876"/>
      <c r="EVV12" s="876"/>
      <c r="EVW12" s="876"/>
      <c r="EVX12" s="876"/>
      <c r="EVY12" s="875"/>
      <c r="EVZ12" s="876"/>
      <c r="EWA12" s="876"/>
      <c r="EWB12" s="876"/>
      <c r="EWC12" s="876"/>
      <c r="EWD12" s="876"/>
      <c r="EWE12" s="876"/>
      <c r="EWF12" s="875"/>
      <c r="EWG12" s="876"/>
      <c r="EWH12" s="876"/>
      <c r="EWI12" s="876"/>
      <c r="EWJ12" s="876"/>
      <c r="EWK12" s="876"/>
      <c r="EWL12" s="876"/>
      <c r="EWM12" s="875"/>
      <c r="EWN12" s="876"/>
      <c r="EWO12" s="876"/>
      <c r="EWP12" s="876"/>
      <c r="EWQ12" s="876"/>
      <c r="EWR12" s="876"/>
      <c r="EWS12" s="876"/>
      <c r="EWT12" s="875"/>
      <c r="EWU12" s="876"/>
      <c r="EWV12" s="876"/>
      <c r="EWW12" s="876"/>
      <c r="EWX12" s="876"/>
      <c r="EWY12" s="876"/>
      <c r="EWZ12" s="876"/>
      <c r="EXA12" s="875"/>
      <c r="EXB12" s="876"/>
      <c r="EXC12" s="876"/>
      <c r="EXD12" s="876"/>
      <c r="EXE12" s="876"/>
      <c r="EXF12" s="876"/>
      <c r="EXG12" s="876"/>
      <c r="EXH12" s="875"/>
      <c r="EXI12" s="876"/>
      <c r="EXJ12" s="876"/>
      <c r="EXK12" s="876"/>
      <c r="EXL12" s="876"/>
      <c r="EXM12" s="876"/>
      <c r="EXN12" s="876"/>
      <c r="EXO12" s="875"/>
      <c r="EXP12" s="876"/>
      <c r="EXQ12" s="876"/>
      <c r="EXR12" s="876"/>
      <c r="EXS12" s="876"/>
      <c r="EXT12" s="876"/>
      <c r="EXU12" s="876"/>
      <c r="EXV12" s="875"/>
      <c r="EXW12" s="876"/>
      <c r="EXX12" s="876"/>
      <c r="EXY12" s="876"/>
      <c r="EXZ12" s="876"/>
      <c r="EYA12" s="876"/>
      <c r="EYB12" s="876"/>
      <c r="EYC12" s="875"/>
      <c r="EYD12" s="876"/>
      <c r="EYE12" s="876"/>
      <c r="EYF12" s="876"/>
      <c r="EYG12" s="876"/>
      <c r="EYH12" s="876"/>
      <c r="EYI12" s="876"/>
      <c r="EYJ12" s="875"/>
      <c r="EYK12" s="876"/>
      <c r="EYL12" s="876"/>
      <c r="EYM12" s="876"/>
      <c r="EYN12" s="876"/>
      <c r="EYO12" s="876"/>
      <c r="EYP12" s="876"/>
      <c r="EYQ12" s="875"/>
      <c r="EYR12" s="876"/>
      <c r="EYS12" s="876"/>
      <c r="EYT12" s="876"/>
      <c r="EYU12" s="876"/>
      <c r="EYV12" s="876"/>
      <c r="EYW12" s="876"/>
      <c r="EYX12" s="875"/>
      <c r="EYY12" s="876"/>
      <c r="EYZ12" s="876"/>
      <c r="EZA12" s="876"/>
      <c r="EZB12" s="876"/>
      <c r="EZC12" s="876"/>
      <c r="EZD12" s="876"/>
      <c r="EZE12" s="875"/>
      <c r="EZF12" s="876"/>
      <c r="EZG12" s="876"/>
      <c r="EZH12" s="876"/>
      <c r="EZI12" s="876"/>
      <c r="EZJ12" s="876"/>
      <c r="EZK12" s="876"/>
      <c r="EZL12" s="875"/>
      <c r="EZM12" s="876"/>
      <c r="EZN12" s="876"/>
      <c r="EZO12" s="876"/>
      <c r="EZP12" s="876"/>
      <c r="EZQ12" s="876"/>
      <c r="EZR12" s="876"/>
      <c r="EZS12" s="875"/>
      <c r="EZT12" s="876"/>
      <c r="EZU12" s="876"/>
      <c r="EZV12" s="876"/>
      <c r="EZW12" s="876"/>
      <c r="EZX12" s="876"/>
      <c r="EZY12" s="876"/>
      <c r="EZZ12" s="875"/>
      <c r="FAA12" s="876"/>
      <c r="FAB12" s="876"/>
      <c r="FAC12" s="876"/>
      <c r="FAD12" s="876"/>
      <c r="FAE12" s="876"/>
      <c r="FAF12" s="876"/>
      <c r="FAG12" s="875"/>
      <c r="FAH12" s="876"/>
      <c r="FAI12" s="876"/>
      <c r="FAJ12" s="876"/>
      <c r="FAK12" s="876"/>
      <c r="FAL12" s="876"/>
      <c r="FAM12" s="876"/>
      <c r="FAN12" s="875"/>
      <c r="FAO12" s="876"/>
      <c r="FAP12" s="876"/>
      <c r="FAQ12" s="876"/>
      <c r="FAR12" s="876"/>
      <c r="FAS12" s="876"/>
      <c r="FAT12" s="876"/>
      <c r="FAU12" s="875"/>
      <c r="FAV12" s="876"/>
      <c r="FAW12" s="876"/>
      <c r="FAX12" s="876"/>
      <c r="FAY12" s="876"/>
      <c r="FAZ12" s="876"/>
      <c r="FBA12" s="876"/>
      <c r="FBB12" s="875"/>
      <c r="FBC12" s="876"/>
      <c r="FBD12" s="876"/>
      <c r="FBE12" s="876"/>
      <c r="FBF12" s="876"/>
      <c r="FBG12" s="876"/>
      <c r="FBH12" s="876"/>
      <c r="FBI12" s="875"/>
      <c r="FBJ12" s="876"/>
      <c r="FBK12" s="876"/>
      <c r="FBL12" s="876"/>
      <c r="FBM12" s="876"/>
      <c r="FBN12" s="876"/>
      <c r="FBO12" s="876"/>
      <c r="FBP12" s="875"/>
      <c r="FBQ12" s="876"/>
      <c r="FBR12" s="876"/>
      <c r="FBS12" s="876"/>
      <c r="FBT12" s="876"/>
      <c r="FBU12" s="876"/>
      <c r="FBV12" s="876"/>
      <c r="FBW12" s="875"/>
      <c r="FBX12" s="876"/>
      <c r="FBY12" s="876"/>
      <c r="FBZ12" s="876"/>
      <c r="FCA12" s="876"/>
      <c r="FCB12" s="876"/>
      <c r="FCC12" s="876"/>
      <c r="FCD12" s="875"/>
      <c r="FCE12" s="876"/>
      <c r="FCF12" s="876"/>
      <c r="FCG12" s="876"/>
      <c r="FCH12" s="876"/>
      <c r="FCI12" s="876"/>
      <c r="FCJ12" s="876"/>
      <c r="FCK12" s="875"/>
      <c r="FCL12" s="876"/>
      <c r="FCM12" s="876"/>
      <c r="FCN12" s="876"/>
      <c r="FCO12" s="876"/>
      <c r="FCP12" s="876"/>
      <c r="FCQ12" s="876"/>
      <c r="FCR12" s="875"/>
      <c r="FCS12" s="876"/>
      <c r="FCT12" s="876"/>
      <c r="FCU12" s="876"/>
      <c r="FCV12" s="876"/>
      <c r="FCW12" s="876"/>
      <c r="FCX12" s="876"/>
      <c r="FCY12" s="875"/>
      <c r="FCZ12" s="876"/>
      <c r="FDA12" s="876"/>
      <c r="FDB12" s="876"/>
      <c r="FDC12" s="876"/>
      <c r="FDD12" s="876"/>
      <c r="FDE12" s="876"/>
      <c r="FDF12" s="875"/>
      <c r="FDG12" s="876"/>
      <c r="FDH12" s="876"/>
      <c r="FDI12" s="876"/>
      <c r="FDJ12" s="876"/>
      <c r="FDK12" s="876"/>
      <c r="FDL12" s="876"/>
      <c r="FDM12" s="875"/>
      <c r="FDN12" s="876"/>
      <c r="FDO12" s="876"/>
      <c r="FDP12" s="876"/>
      <c r="FDQ12" s="876"/>
      <c r="FDR12" s="876"/>
      <c r="FDS12" s="876"/>
      <c r="FDT12" s="875"/>
      <c r="FDU12" s="876"/>
      <c r="FDV12" s="876"/>
      <c r="FDW12" s="876"/>
      <c r="FDX12" s="876"/>
      <c r="FDY12" s="876"/>
      <c r="FDZ12" s="876"/>
      <c r="FEA12" s="875"/>
      <c r="FEB12" s="876"/>
      <c r="FEC12" s="876"/>
      <c r="FED12" s="876"/>
      <c r="FEE12" s="876"/>
      <c r="FEF12" s="876"/>
      <c r="FEG12" s="876"/>
      <c r="FEH12" s="875"/>
      <c r="FEI12" s="876"/>
      <c r="FEJ12" s="876"/>
      <c r="FEK12" s="876"/>
      <c r="FEL12" s="876"/>
      <c r="FEM12" s="876"/>
      <c r="FEN12" s="876"/>
      <c r="FEO12" s="875"/>
      <c r="FEP12" s="876"/>
      <c r="FEQ12" s="876"/>
      <c r="FER12" s="876"/>
      <c r="FES12" s="876"/>
      <c r="FET12" s="876"/>
      <c r="FEU12" s="876"/>
      <c r="FEV12" s="875"/>
      <c r="FEW12" s="876"/>
      <c r="FEX12" s="876"/>
      <c r="FEY12" s="876"/>
      <c r="FEZ12" s="876"/>
      <c r="FFA12" s="876"/>
      <c r="FFB12" s="876"/>
      <c r="FFC12" s="875"/>
      <c r="FFD12" s="876"/>
      <c r="FFE12" s="876"/>
      <c r="FFF12" s="876"/>
      <c r="FFG12" s="876"/>
      <c r="FFH12" s="876"/>
      <c r="FFI12" s="876"/>
      <c r="FFJ12" s="875"/>
      <c r="FFK12" s="876"/>
      <c r="FFL12" s="876"/>
      <c r="FFM12" s="876"/>
      <c r="FFN12" s="876"/>
      <c r="FFO12" s="876"/>
      <c r="FFP12" s="876"/>
      <c r="FFQ12" s="875"/>
      <c r="FFR12" s="876"/>
      <c r="FFS12" s="876"/>
      <c r="FFT12" s="876"/>
      <c r="FFU12" s="876"/>
      <c r="FFV12" s="876"/>
      <c r="FFW12" s="876"/>
      <c r="FFX12" s="875"/>
      <c r="FFY12" s="876"/>
      <c r="FFZ12" s="876"/>
      <c r="FGA12" s="876"/>
      <c r="FGB12" s="876"/>
      <c r="FGC12" s="876"/>
      <c r="FGD12" s="876"/>
      <c r="FGE12" s="875"/>
      <c r="FGF12" s="876"/>
      <c r="FGG12" s="876"/>
      <c r="FGH12" s="876"/>
      <c r="FGI12" s="876"/>
      <c r="FGJ12" s="876"/>
      <c r="FGK12" s="876"/>
      <c r="FGL12" s="875"/>
      <c r="FGM12" s="876"/>
      <c r="FGN12" s="876"/>
      <c r="FGO12" s="876"/>
      <c r="FGP12" s="876"/>
      <c r="FGQ12" s="876"/>
      <c r="FGR12" s="876"/>
      <c r="FGS12" s="875"/>
      <c r="FGT12" s="876"/>
      <c r="FGU12" s="876"/>
      <c r="FGV12" s="876"/>
      <c r="FGW12" s="876"/>
      <c r="FGX12" s="876"/>
      <c r="FGY12" s="876"/>
      <c r="FGZ12" s="875"/>
      <c r="FHA12" s="876"/>
      <c r="FHB12" s="876"/>
      <c r="FHC12" s="876"/>
      <c r="FHD12" s="876"/>
      <c r="FHE12" s="876"/>
      <c r="FHF12" s="876"/>
      <c r="FHG12" s="875"/>
      <c r="FHH12" s="876"/>
      <c r="FHI12" s="876"/>
      <c r="FHJ12" s="876"/>
      <c r="FHK12" s="876"/>
      <c r="FHL12" s="876"/>
      <c r="FHM12" s="876"/>
      <c r="FHN12" s="875"/>
      <c r="FHO12" s="876"/>
      <c r="FHP12" s="876"/>
      <c r="FHQ12" s="876"/>
      <c r="FHR12" s="876"/>
      <c r="FHS12" s="876"/>
      <c r="FHT12" s="876"/>
      <c r="FHU12" s="875"/>
      <c r="FHV12" s="876"/>
      <c r="FHW12" s="876"/>
      <c r="FHX12" s="876"/>
      <c r="FHY12" s="876"/>
      <c r="FHZ12" s="876"/>
      <c r="FIA12" s="876"/>
      <c r="FIB12" s="875"/>
      <c r="FIC12" s="876"/>
      <c r="FID12" s="876"/>
      <c r="FIE12" s="876"/>
      <c r="FIF12" s="876"/>
      <c r="FIG12" s="876"/>
      <c r="FIH12" s="876"/>
      <c r="FII12" s="875"/>
      <c r="FIJ12" s="876"/>
      <c r="FIK12" s="876"/>
      <c r="FIL12" s="876"/>
      <c r="FIM12" s="876"/>
      <c r="FIN12" s="876"/>
      <c r="FIO12" s="876"/>
      <c r="FIP12" s="875"/>
      <c r="FIQ12" s="876"/>
      <c r="FIR12" s="876"/>
      <c r="FIS12" s="876"/>
      <c r="FIT12" s="876"/>
      <c r="FIU12" s="876"/>
      <c r="FIV12" s="876"/>
      <c r="FIW12" s="875"/>
      <c r="FIX12" s="876"/>
      <c r="FIY12" s="876"/>
      <c r="FIZ12" s="876"/>
      <c r="FJA12" s="876"/>
      <c r="FJB12" s="876"/>
      <c r="FJC12" s="876"/>
      <c r="FJD12" s="875"/>
      <c r="FJE12" s="876"/>
      <c r="FJF12" s="876"/>
      <c r="FJG12" s="876"/>
      <c r="FJH12" s="876"/>
      <c r="FJI12" s="876"/>
      <c r="FJJ12" s="876"/>
      <c r="FJK12" s="875"/>
      <c r="FJL12" s="876"/>
      <c r="FJM12" s="876"/>
      <c r="FJN12" s="876"/>
      <c r="FJO12" s="876"/>
      <c r="FJP12" s="876"/>
      <c r="FJQ12" s="876"/>
      <c r="FJR12" s="875"/>
      <c r="FJS12" s="876"/>
      <c r="FJT12" s="876"/>
      <c r="FJU12" s="876"/>
      <c r="FJV12" s="876"/>
      <c r="FJW12" s="876"/>
      <c r="FJX12" s="876"/>
      <c r="FJY12" s="875"/>
      <c r="FJZ12" s="876"/>
      <c r="FKA12" s="876"/>
      <c r="FKB12" s="876"/>
      <c r="FKC12" s="876"/>
      <c r="FKD12" s="876"/>
      <c r="FKE12" s="876"/>
      <c r="FKF12" s="875"/>
      <c r="FKG12" s="876"/>
      <c r="FKH12" s="876"/>
      <c r="FKI12" s="876"/>
      <c r="FKJ12" s="876"/>
      <c r="FKK12" s="876"/>
      <c r="FKL12" s="876"/>
      <c r="FKM12" s="875"/>
      <c r="FKN12" s="876"/>
      <c r="FKO12" s="876"/>
      <c r="FKP12" s="876"/>
      <c r="FKQ12" s="876"/>
      <c r="FKR12" s="876"/>
      <c r="FKS12" s="876"/>
      <c r="FKT12" s="875"/>
      <c r="FKU12" s="876"/>
      <c r="FKV12" s="876"/>
      <c r="FKW12" s="876"/>
      <c r="FKX12" s="876"/>
      <c r="FKY12" s="876"/>
      <c r="FKZ12" s="876"/>
      <c r="FLA12" s="875"/>
      <c r="FLB12" s="876"/>
      <c r="FLC12" s="876"/>
      <c r="FLD12" s="876"/>
      <c r="FLE12" s="876"/>
      <c r="FLF12" s="876"/>
      <c r="FLG12" s="876"/>
      <c r="FLH12" s="875"/>
      <c r="FLI12" s="876"/>
      <c r="FLJ12" s="876"/>
      <c r="FLK12" s="876"/>
      <c r="FLL12" s="876"/>
      <c r="FLM12" s="876"/>
      <c r="FLN12" s="876"/>
      <c r="FLO12" s="875"/>
      <c r="FLP12" s="876"/>
      <c r="FLQ12" s="876"/>
      <c r="FLR12" s="876"/>
      <c r="FLS12" s="876"/>
      <c r="FLT12" s="876"/>
      <c r="FLU12" s="876"/>
      <c r="FLV12" s="875"/>
      <c r="FLW12" s="876"/>
      <c r="FLX12" s="876"/>
      <c r="FLY12" s="876"/>
      <c r="FLZ12" s="876"/>
      <c r="FMA12" s="876"/>
      <c r="FMB12" s="876"/>
      <c r="FMC12" s="875"/>
      <c r="FMD12" s="876"/>
      <c r="FME12" s="876"/>
      <c r="FMF12" s="876"/>
      <c r="FMG12" s="876"/>
      <c r="FMH12" s="876"/>
      <c r="FMI12" s="876"/>
      <c r="FMJ12" s="875"/>
      <c r="FMK12" s="876"/>
      <c r="FML12" s="876"/>
      <c r="FMM12" s="876"/>
      <c r="FMN12" s="876"/>
      <c r="FMO12" s="876"/>
      <c r="FMP12" s="876"/>
      <c r="FMQ12" s="875"/>
      <c r="FMR12" s="876"/>
      <c r="FMS12" s="876"/>
      <c r="FMT12" s="876"/>
      <c r="FMU12" s="876"/>
      <c r="FMV12" s="876"/>
      <c r="FMW12" s="876"/>
      <c r="FMX12" s="875"/>
      <c r="FMY12" s="876"/>
      <c r="FMZ12" s="876"/>
      <c r="FNA12" s="876"/>
      <c r="FNB12" s="876"/>
      <c r="FNC12" s="876"/>
      <c r="FND12" s="876"/>
      <c r="FNE12" s="875"/>
      <c r="FNF12" s="876"/>
      <c r="FNG12" s="876"/>
      <c r="FNH12" s="876"/>
      <c r="FNI12" s="876"/>
      <c r="FNJ12" s="876"/>
      <c r="FNK12" s="876"/>
      <c r="FNL12" s="875"/>
      <c r="FNM12" s="876"/>
      <c r="FNN12" s="876"/>
      <c r="FNO12" s="876"/>
      <c r="FNP12" s="876"/>
      <c r="FNQ12" s="876"/>
      <c r="FNR12" s="876"/>
      <c r="FNS12" s="875"/>
      <c r="FNT12" s="876"/>
      <c r="FNU12" s="876"/>
      <c r="FNV12" s="876"/>
      <c r="FNW12" s="876"/>
      <c r="FNX12" s="876"/>
      <c r="FNY12" s="876"/>
      <c r="FNZ12" s="875"/>
      <c r="FOA12" s="876"/>
      <c r="FOB12" s="876"/>
      <c r="FOC12" s="876"/>
      <c r="FOD12" s="876"/>
      <c r="FOE12" s="876"/>
      <c r="FOF12" s="876"/>
      <c r="FOG12" s="875"/>
      <c r="FOH12" s="876"/>
      <c r="FOI12" s="876"/>
      <c r="FOJ12" s="876"/>
      <c r="FOK12" s="876"/>
      <c r="FOL12" s="876"/>
      <c r="FOM12" s="876"/>
      <c r="FON12" s="875"/>
      <c r="FOO12" s="876"/>
      <c r="FOP12" s="876"/>
      <c r="FOQ12" s="876"/>
      <c r="FOR12" s="876"/>
      <c r="FOS12" s="876"/>
      <c r="FOT12" s="876"/>
      <c r="FOU12" s="875"/>
      <c r="FOV12" s="876"/>
      <c r="FOW12" s="876"/>
      <c r="FOX12" s="876"/>
      <c r="FOY12" s="876"/>
      <c r="FOZ12" s="876"/>
      <c r="FPA12" s="876"/>
      <c r="FPB12" s="875"/>
      <c r="FPC12" s="876"/>
      <c r="FPD12" s="876"/>
      <c r="FPE12" s="876"/>
      <c r="FPF12" s="876"/>
      <c r="FPG12" s="876"/>
      <c r="FPH12" s="876"/>
      <c r="FPI12" s="875"/>
      <c r="FPJ12" s="876"/>
      <c r="FPK12" s="876"/>
      <c r="FPL12" s="876"/>
      <c r="FPM12" s="876"/>
      <c r="FPN12" s="876"/>
      <c r="FPO12" s="876"/>
      <c r="FPP12" s="875"/>
      <c r="FPQ12" s="876"/>
      <c r="FPR12" s="876"/>
      <c r="FPS12" s="876"/>
      <c r="FPT12" s="876"/>
      <c r="FPU12" s="876"/>
      <c r="FPV12" s="876"/>
      <c r="FPW12" s="875"/>
      <c r="FPX12" s="876"/>
      <c r="FPY12" s="876"/>
      <c r="FPZ12" s="876"/>
      <c r="FQA12" s="876"/>
      <c r="FQB12" s="876"/>
      <c r="FQC12" s="876"/>
      <c r="FQD12" s="875"/>
      <c r="FQE12" s="876"/>
      <c r="FQF12" s="876"/>
      <c r="FQG12" s="876"/>
      <c r="FQH12" s="876"/>
      <c r="FQI12" s="876"/>
      <c r="FQJ12" s="876"/>
      <c r="FQK12" s="875"/>
      <c r="FQL12" s="876"/>
      <c r="FQM12" s="876"/>
      <c r="FQN12" s="876"/>
      <c r="FQO12" s="876"/>
      <c r="FQP12" s="876"/>
      <c r="FQQ12" s="876"/>
      <c r="FQR12" s="875"/>
      <c r="FQS12" s="876"/>
      <c r="FQT12" s="876"/>
      <c r="FQU12" s="876"/>
      <c r="FQV12" s="876"/>
      <c r="FQW12" s="876"/>
      <c r="FQX12" s="876"/>
      <c r="FQY12" s="875"/>
      <c r="FQZ12" s="876"/>
      <c r="FRA12" s="876"/>
      <c r="FRB12" s="876"/>
      <c r="FRC12" s="876"/>
      <c r="FRD12" s="876"/>
      <c r="FRE12" s="876"/>
      <c r="FRF12" s="875"/>
      <c r="FRG12" s="876"/>
      <c r="FRH12" s="876"/>
      <c r="FRI12" s="876"/>
      <c r="FRJ12" s="876"/>
      <c r="FRK12" s="876"/>
      <c r="FRL12" s="876"/>
      <c r="FRM12" s="875"/>
      <c r="FRN12" s="876"/>
      <c r="FRO12" s="876"/>
      <c r="FRP12" s="876"/>
      <c r="FRQ12" s="876"/>
      <c r="FRR12" s="876"/>
      <c r="FRS12" s="876"/>
      <c r="FRT12" s="875"/>
      <c r="FRU12" s="876"/>
      <c r="FRV12" s="876"/>
      <c r="FRW12" s="876"/>
      <c r="FRX12" s="876"/>
      <c r="FRY12" s="876"/>
      <c r="FRZ12" s="876"/>
      <c r="FSA12" s="875"/>
      <c r="FSB12" s="876"/>
      <c r="FSC12" s="876"/>
      <c r="FSD12" s="876"/>
      <c r="FSE12" s="876"/>
      <c r="FSF12" s="876"/>
      <c r="FSG12" s="876"/>
      <c r="FSH12" s="875"/>
      <c r="FSI12" s="876"/>
      <c r="FSJ12" s="876"/>
      <c r="FSK12" s="876"/>
      <c r="FSL12" s="876"/>
      <c r="FSM12" s="876"/>
      <c r="FSN12" s="876"/>
      <c r="FSO12" s="875"/>
      <c r="FSP12" s="876"/>
      <c r="FSQ12" s="876"/>
      <c r="FSR12" s="876"/>
      <c r="FSS12" s="876"/>
      <c r="FST12" s="876"/>
      <c r="FSU12" s="876"/>
      <c r="FSV12" s="875"/>
      <c r="FSW12" s="876"/>
      <c r="FSX12" s="876"/>
      <c r="FSY12" s="876"/>
      <c r="FSZ12" s="876"/>
      <c r="FTA12" s="876"/>
      <c r="FTB12" s="876"/>
      <c r="FTC12" s="875"/>
      <c r="FTD12" s="876"/>
      <c r="FTE12" s="876"/>
      <c r="FTF12" s="876"/>
      <c r="FTG12" s="876"/>
      <c r="FTH12" s="876"/>
      <c r="FTI12" s="876"/>
      <c r="FTJ12" s="875"/>
      <c r="FTK12" s="876"/>
      <c r="FTL12" s="876"/>
      <c r="FTM12" s="876"/>
      <c r="FTN12" s="876"/>
      <c r="FTO12" s="876"/>
      <c r="FTP12" s="876"/>
      <c r="FTQ12" s="875"/>
      <c r="FTR12" s="876"/>
      <c r="FTS12" s="876"/>
      <c r="FTT12" s="876"/>
      <c r="FTU12" s="876"/>
      <c r="FTV12" s="876"/>
      <c r="FTW12" s="876"/>
      <c r="FTX12" s="875"/>
      <c r="FTY12" s="876"/>
      <c r="FTZ12" s="876"/>
      <c r="FUA12" s="876"/>
      <c r="FUB12" s="876"/>
      <c r="FUC12" s="876"/>
      <c r="FUD12" s="876"/>
      <c r="FUE12" s="875"/>
      <c r="FUF12" s="876"/>
      <c r="FUG12" s="876"/>
      <c r="FUH12" s="876"/>
      <c r="FUI12" s="876"/>
      <c r="FUJ12" s="876"/>
      <c r="FUK12" s="876"/>
      <c r="FUL12" s="875"/>
      <c r="FUM12" s="876"/>
      <c r="FUN12" s="876"/>
      <c r="FUO12" s="876"/>
      <c r="FUP12" s="876"/>
      <c r="FUQ12" s="876"/>
      <c r="FUR12" s="876"/>
      <c r="FUS12" s="875"/>
      <c r="FUT12" s="876"/>
      <c r="FUU12" s="876"/>
      <c r="FUV12" s="876"/>
      <c r="FUW12" s="876"/>
      <c r="FUX12" s="876"/>
      <c r="FUY12" s="876"/>
      <c r="FUZ12" s="875"/>
      <c r="FVA12" s="876"/>
      <c r="FVB12" s="876"/>
      <c r="FVC12" s="876"/>
      <c r="FVD12" s="876"/>
      <c r="FVE12" s="876"/>
      <c r="FVF12" s="876"/>
      <c r="FVG12" s="875"/>
      <c r="FVH12" s="876"/>
      <c r="FVI12" s="876"/>
      <c r="FVJ12" s="876"/>
      <c r="FVK12" s="876"/>
      <c r="FVL12" s="876"/>
      <c r="FVM12" s="876"/>
      <c r="FVN12" s="875"/>
      <c r="FVO12" s="876"/>
      <c r="FVP12" s="876"/>
      <c r="FVQ12" s="876"/>
      <c r="FVR12" s="876"/>
      <c r="FVS12" s="876"/>
      <c r="FVT12" s="876"/>
      <c r="FVU12" s="875"/>
      <c r="FVV12" s="876"/>
      <c r="FVW12" s="876"/>
      <c r="FVX12" s="876"/>
      <c r="FVY12" s="876"/>
      <c r="FVZ12" s="876"/>
      <c r="FWA12" s="876"/>
      <c r="FWB12" s="875"/>
      <c r="FWC12" s="876"/>
      <c r="FWD12" s="876"/>
      <c r="FWE12" s="876"/>
      <c r="FWF12" s="876"/>
      <c r="FWG12" s="876"/>
      <c r="FWH12" s="876"/>
      <c r="FWI12" s="875"/>
      <c r="FWJ12" s="876"/>
      <c r="FWK12" s="876"/>
      <c r="FWL12" s="876"/>
      <c r="FWM12" s="876"/>
      <c r="FWN12" s="876"/>
      <c r="FWO12" s="876"/>
      <c r="FWP12" s="875"/>
      <c r="FWQ12" s="876"/>
      <c r="FWR12" s="876"/>
      <c r="FWS12" s="876"/>
      <c r="FWT12" s="876"/>
      <c r="FWU12" s="876"/>
      <c r="FWV12" s="876"/>
      <c r="FWW12" s="875"/>
      <c r="FWX12" s="876"/>
      <c r="FWY12" s="876"/>
      <c r="FWZ12" s="876"/>
      <c r="FXA12" s="876"/>
      <c r="FXB12" s="876"/>
      <c r="FXC12" s="876"/>
      <c r="FXD12" s="875"/>
      <c r="FXE12" s="876"/>
      <c r="FXF12" s="876"/>
      <c r="FXG12" s="876"/>
      <c r="FXH12" s="876"/>
      <c r="FXI12" s="876"/>
      <c r="FXJ12" s="876"/>
      <c r="FXK12" s="875"/>
      <c r="FXL12" s="876"/>
      <c r="FXM12" s="876"/>
      <c r="FXN12" s="876"/>
      <c r="FXO12" s="876"/>
      <c r="FXP12" s="876"/>
      <c r="FXQ12" s="876"/>
      <c r="FXR12" s="875"/>
      <c r="FXS12" s="876"/>
      <c r="FXT12" s="876"/>
      <c r="FXU12" s="876"/>
      <c r="FXV12" s="876"/>
      <c r="FXW12" s="876"/>
      <c r="FXX12" s="876"/>
      <c r="FXY12" s="875"/>
      <c r="FXZ12" s="876"/>
      <c r="FYA12" s="876"/>
      <c r="FYB12" s="876"/>
      <c r="FYC12" s="876"/>
      <c r="FYD12" s="876"/>
      <c r="FYE12" s="876"/>
      <c r="FYF12" s="875"/>
      <c r="FYG12" s="876"/>
      <c r="FYH12" s="876"/>
      <c r="FYI12" s="876"/>
      <c r="FYJ12" s="876"/>
      <c r="FYK12" s="876"/>
      <c r="FYL12" s="876"/>
      <c r="FYM12" s="875"/>
      <c r="FYN12" s="876"/>
      <c r="FYO12" s="876"/>
      <c r="FYP12" s="876"/>
      <c r="FYQ12" s="876"/>
      <c r="FYR12" s="876"/>
      <c r="FYS12" s="876"/>
      <c r="FYT12" s="875"/>
      <c r="FYU12" s="876"/>
      <c r="FYV12" s="876"/>
      <c r="FYW12" s="876"/>
      <c r="FYX12" s="876"/>
      <c r="FYY12" s="876"/>
      <c r="FYZ12" s="876"/>
      <c r="FZA12" s="875"/>
      <c r="FZB12" s="876"/>
      <c r="FZC12" s="876"/>
      <c r="FZD12" s="876"/>
      <c r="FZE12" s="876"/>
      <c r="FZF12" s="876"/>
      <c r="FZG12" s="876"/>
      <c r="FZH12" s="875"/>
      <c r="FZI12" s="876"/>
      <c r="FZJ12" s="876"/>
      <c r="FZK12" s="876"/>
      <c r="FZL12" s="876"/>
      <c r="FZM12" s="876"/>
      <c r="FZN12" s="876"/>
      <c r="FZO12" s="875"/>
      <c r="FZP12" s="876"/>
      <c r="FZQ12" s="876"/>
      <c r="FZR12" s="876"/>
      <c r="FZS12" s="876"/>
      <c r="FZT12" s="876"/>
      <c r="FZU12" s="876"/>
      <c r="FZV12" s="875"/>
      <c r="FZW12" s="876"/>
      <c r="FZX12" s="876"/>
      <c r="FZY12" s="876"/>
      <c r="FZZ12" s="876"/>
      <c r="GAA12" s="876"/>
      <c r="GAB12" s="876"/>
      <c r="GAC12" s="875"/>
      <c r="GAD12" s="876"/>
      <c r="GAE12" s="876"/>
      <c r="GAF12" s="876"/>
      <c r="GAG12" s="876"/>
      <c r="GAH12" s="876"/>
      <c r="GAI12" s="876"/>
      <c r="GAJ12" s="875"/>
      <c r="GAK12" s="876"/>
      <c r="GAL12" s="876"/>
      <c r="GAM12" s="876"/>
      <c r="GAN12" s="876"/>
      <c r="GAO12" s="876"/>
      <c r="GAP12" s="876"/>
      <c r="GAQ12" s="875"/>
      <c r="GAR12" s="876"/>
      <c r="GAS12" s="876"/>
      <c r="GAT12" s="876"/>
      <c r="GAU12" s="876"/>
      <c r="GAV12" s="876"/>
      <c r="GAW12" s="876"/>
      <c r="GAX12" s="875"/>
      <c r="GAY12" s="876"/>
      <c r="GAZ12" s="876"/>
      <c r="GBA12" s="876"/>
      <c r="GBB12" s="876"/>
      <c r="GBC12" s="876"/>
      <c r="GBD12" s="876"/>
      <c r="GBE12" s="875"/>
      <c r="GBF12" s="876"/>
      <c r="GBG12" s="876"/>
      <c r="GBH12" s="876"/>
      <c r="GBI12" s="876"/>
      <c r="GBJ12" s="876"/>
      <c r="GBK12" s="876"/>
      <c r="GBL12" s="875"/>
      <c r="GBM12" s="876"/>
      <c r="GBN12" s="876"/>
      <c r="GBO12" s="876"/>
      <c r="GBP12" s="876"/>
      <c r="GBQ12" s="876"/>
      <c r="GBR12" s="876"/>
      <c r="GBS12" s="875"/>
      <c r="GBT12" s="876"/>
      <c r="GBU12" s="876"/>
      <c r="GBV12" s="876"/>
      <c r="GBW12" s="876"/>
      <c r="GBX12" s="876"/>
      <c r="GBY12" s="876"/>
      <c r="GBZ12" s="875"/>
      <c r="GCA12" s="876"/>
      <c r="GCB12" s="876"/>
      <c r="GCC12" s="876"/>
      <c r="GCD12" s="876"/>
      <c r="GCE12" s="876"/>
      <c r="GCF12" s="876"/>
      <c r="GCG12" s="875"/>
      <c r="GCH12" s="876"/>
      <c r="GCI12" s="876"/>
      <c r="GCJ12" s="876"/>
      <c r="GCK12" s="876"/>
      <c r="GCL12" s="876"/>
      <c r="GCM12" s="876"/>
      <c r="GCN12" s="875"/>
      <c r="GCO12" s="876"/>
      <c r="GCP12" s="876"/>
      <c r="GCQ12" s="876"/>
      <c r="GCR12" s="876"/>
      <c r="GCS12" s="876"/>
      <c r="GCT12" s="876"/>
      <c r="GCU12" s="875"/>
      <c r="GCV12" s="876"/>
      <c r="GCW12" s="876"/>
      <c r="GCX12" s="876"/>
      <c r="GCY12" s="876"/>
      <c r="GCZ12" s="876"/>
      <c r="GDA12" s="876"/>
      <c r="GDB12" s="875"/>
      <c r="GDC12" s="876"/>
      <c r="GDD12" s="876"/>
      <c r="GDE12" s="876"/>
      <c r="GDF12" s="876"/>
      <c r="GDG12" s="876"/>
      <c r="GDH12" s="876"/>
      <c r="GDI12" s="875"/>
      <c r="GDJ12" s="876"/>
      <c r="GDK12" s="876"/>
      <c r="GDL12" s="876"/>
      <c r="GDM12" s="876"/>
      <c r="GDN12" s="876"/>
      <c r="GDO12" s="876"/>
      <c r="GDP12" s="875"/>
      <c r="GDQ12" s="876"/>
      <c r="GDR12" s="876"/>
      <c r="GDS12" s="876"/>
      <c r="GDT12" s="876"/>
      <c r="GDU12" s="876"/>
      <c r="GDV12" s="876"/>
      <c r="GDW12" s="875"/>
      <c r="GDX12" s="876"/>
      <c r="GDY12" s="876"/>
      <c r="GDZ12" s="876"/>
      <c r="GEA12" s="876"/>
      <c r="GEB12" s="876"/>
      <c r="GEC12" s="876"/>
      <c r="GED12" s="875"/>
      <c r="GEE12" s="876"/>
      <c r="GEF12" s="876"/>
      <c r="GEG12" s="876"/>
      <c r="GEH12" s="876"/>
      <c r="GEI12" s="876"/>
      <c r="GEJ12" s="876"/>
      <c r="GEK12" s="875"/>
      <c r="GEL12" s="876"/>
      <c r="GEM12" s="876"/>
      <c r="GEN12" s="876"/>
      <c r="GEO12" s="876"/>
      <c r="GEP12" s="876"/>
      <c r="GEQ12" s="876"/>
      <c r="GER12" s="875"/>
      <c r="GES12" s="876"/>
      <c r="GET12" s="876"/>
      <c r="GEU12" s="876"/>
      <c r="GEV12" s="876"/>
      <c r="GEW12" s="876"/>
      <c r="GEX12" s="876"/>
      <c r="GEY12" s="875"/>
      <c r="GEZ12" s="876"/>
      <c r="GFA12" s="876"/>
      <c r="GFB12" s="876"/>
      <c r="GFC12" s="876"/>
      <c r="GFD12" s="876"/>
      <c r="GFE12" s="876"/>
      <c r="GFF12" s="875"/>
      <c r="GFG12" s="876"/>
      <c r="GFH12" s="876"/>
      <c r="GFI12" s="876"/>
      <c r="GFJ12" s="876"/>
      <c r="GFK12" s="876"/>
      <c r="GFL12" s="876"/>
      <c r="GFM12" s="875"/>
      <c r="GFN12" s="876"/>
      <c r="GFO12" s="876"/>
      <c r="GFP12" s="876"/>
      <c r="GFQ12" s="876"/>
      <c r="GFR12" s="876"/>
      <c r="GFS12" s="876"/>
      <c r="GFT12" s="875"/>
      <c r="GFU12" s="876"/>
      <c r="GFV12" s="876"/>
      <c r="GFW12" s="876"/>
      <c r="GFX12" s="876"/>
      <c r="GFY12" s="876"/>
      <c r="GFZ12" s="876"/>
      <c r="GGA12" s="875"/>
      <c r="GGB12" s="876"/>
      <c r="GGC12" s="876"/>
      <c r="GGD12" s="876"/>
      <c r="GGE12" s="876"/>
      <c r="GGF12" s="876"/>
      <c r="GGG12" s="876"/>
      <c r="GGH12" s="875"/>
      <c r="GGI12" s="876"/>
      <c r="GGJ12" s="876"/>
      <c r="GGK12" s="876"/>
      <c r="GGL12" s="876"/>
      <c r="GGM12" s="876"/>
      <c r="GGN12" s="876"/>
      <c r="GGO12" s="875"/>
      <c r="GGP12" s="876"/>
      <c r="GGQ12" s="876"/>
      <c r="GGR12" s="876"/>
      <c r="GGS12" s="876"/>
      <c r="GGT12" s="876"/>
      <c r="GGU12" s="876"/>
      <c r="GGV12" s="875"/>
      <c r="GGW12" s="876"/>
      <c r="GGX12" s="876"/>
      <c r="GGY12" s="876"/>
      <c r="GGZ12" s="876"/>
      <c r="GHA12" s="876"/>
      <c r="GHB12" s="876"/>
      <c r="GHC12" s="875"/>
      <c r="GHD12" s="876"/>
      <c r="GHE12" s="876"/>
      <c r="GHF12" s="876"/>
      <c r="GHG12" s="876"/>
      <c r="GHH12" s="876"/>
      <c r="GHI12" s="876"/>
      <c r="GHJ12" s="875"/>
      <c r="GHK12" s="876"/>
      <c r="GHL12" s="876"/>
      <c r="GHM12" s="876"/>
      <c r="GHN12" s="876"/>
      <c r="GHO12" s="876"/>
      <c r="GHP12" s="876"/>
      <c r="GHQ12" s="875"/>
      <c r="GHR12" s="876"/>
      <c r="GHS12" s="876"/>
      <c r="GHT12" s="876"/>
      <c r="GHU12" s="876"/>
      <c r="GHV12" s="876"/>
      <c r="GHW12" s="876"/>
      <c r="GHX12" s="875"/>
      <c r="GHY12" s="876"/>
      <c r="GHZ12" s="876"/>
      <c r="GIA12" s="876"/>
      <c r="GIB12" s="876"/>
      <c r="GIC12" s="876"/>
      <c r="GID12" s="876"/>
      <c r="GIE12" s="875"/>
      <c r="GIF12" s="876"/>
      <c r="GIG12" s="876"/>
      <c r="GIH12" s="876"/>
      <c r="GII12" s="876"/>
      <c r="GIJ12" s="876"/>
      <c r="GIK12" s="876"/>
      <c r="GIL12" s="875"/>
      <c r="GIM12" s="876"/>
      <c r="GIN12" s="876"/>
      <c r="GIO12" s="876"/>
      <c r="GIP12" s="876"/>
      <c r="GIQ12" s="876"/>
      <c r="GIR12" s="876"/>
      <c r="GIS12" s="875"/>
      <c r="GIT12" s="876"/>
      <c r="GIU12" s="876"/>
      <c r="GIV12" s="876"/>
      <c r="GIW12" s="876"/>
      <c r="GIX12" s="876"/>
      <c r="GIY12" s="876"/>
      <c r="GIZ12" s="875"/>
      <c r="GJA12" s="876"/>
      <c r="GJB12" s="876"/>
      <c r="GJC12" s="876"/>
      <c r="GJD12" s="876"/>
      <c r="GJE12" s="876"/>
      <c r="GJF12" s="876"/>
      <c r="GJG12" s="875"/>
      <c r="GJH12" s="876"/>
      <c r="GJI12" s="876"/>
      <c r="GJJ12" s="876"/>
      <c r="GJK12" s="876"/>
      <c r="GJL12" s="876"/>
      <c r="GJM12" s="876"/>
      <c r="GJN12" s="875"/>
      <c r="GJO12" s="876"/>
      <c r="GJP12" s="876"/>
      <c r="GJQ12" s="876"/>
      <c r="GJR12" s="876"/>
      <c r="GJS12" s="876"/>
      <c r="GJT12" s="876"/>
      <c r="GJU12" s="875"/>
      <c r="GJV12" s="876"/>
      <c r="GJW12" s="876"/>
      <c r="GJX12" s="876"/>
      <c r="GJY12" s="876"/>
      <c r="GJZ12" s="876"/>
      <c r="GKA12" s="876"/>
      <c r="GKB12" s="875"/>
      <c r="GKC12" s="876"/>
      <c r="GKD12" s="876"/>
      <c r="GKE12" s="876"/>
      <c r="GKF12" s="876"/>
      <c r="GKG12" s="876"/>
      <c r="GKH12" s="876"/>
      <c r="GKI12" s="875"/>
      <c r="GKJ12" s="876"/>
      <c r="GKK12" s="876"/>
      <c r="GKL12" s="876"/>
      <c r="GKM12" s="876"/>
      <c r="GKN12" s="876"/>
      <c r="GKO12" s="876"/>
      <c r="GKP12" s="875"/>
      <c r="GKQ12" s="876"/>
      <c r="GKR12" s="876"/>
      <c r="GKS12" s="876"/>
      <c r="GKT12" s="876"/>
      <c r="GKU12" s="876"/>
      <c r="GKV12" s="876"/>
      <c r="GKW12" s="875"/>
      <c r="GKX12" s="876"/>
      <c r="GKY12" s="876"/>
      <c r="GKZ12" s="876"/>
      <c r="GLA12" s="876"/>
      <c r="GLB12" s="876"/>
      <c r="GLC12" s="876"/>
      <c r="GLD12" s="875"/>
      <c r="GLE12" s="876"/>
      <c r="GLF12" s="876"/>
      <c r="GLG12" s="876"/>
      <c r="GLH12" s="876"/>
      <c r="GLI12" s="876"/>
      <c r="GLJ12" s="876"/>
      <c r="GLK12" s="875"/>
      <c r="GLL12" s="876"/>
      <c r="GLM12" s="876"/>
      <c r="GLN12" s="876"/>
      <c r="GLO12" s="876"/>
      <c r="GLP12" s="876"/>
      <c r="GLQ12" s="876"/>
      <c r="GLR12" s="875"/>
      <c r="GLS12" s="876"/>
      <c r="GLT12" s="876"/>
      <c r="GLU12" s="876"/>
      <c r="GLV12" s="876"/>
      <c r="GLW12" s="876"/>
      <c r="GLX12" s="876"/>
      <c r="GLY12" s="875"/>
      <c r="GLZ12" s="876"/>
      <c r="GMA12" s="876"/>
      <c r="GMB12" s="876"/>
      <c r="GMC12" s="876"/>
      <c r="GMD12" s="876"/>
      <c r="GME12" s="876"/>
      <c r="GMF12" s="875"/>
      <c r="GMG12" s="876"/>
      <c r="GMH12" s="876"/>
      <c r="GMI12" s="876"/>
      <c r="GMJ12" s="876"/>
      <c r="GMK12" s="876"/>
      <c r="GML12" s="876"/>
      <c r="GMM12" s="875"/>
      <c r="GMN12" s="876"/>
      <c r="GMO12" s="876"/>
      <c r="GMP12" s="876"/>
      <c r="GMQ12" s="876"/>
      <c r="GMR12" s="876"/>
      <c r="GMS12" s="876"/>
      <c r="GMT12" s="875"/>
      <c r="GMU12" s="876"/>
      <c r="GMV12" s="876"/>
      <c r="GMW12" s="876"/>
      <c r="GMX12" s="876"/>
      <c r="GMY12" s="876"/>
      <c r="GMZ12" s="876"/>
      <c r="GNA12" s="875"/>
      <c r="GNB12" s="876"/>
      <c r="GNC12" s="876"/>
      <c r="GND12" s="876"/>
      <c r="GNE12" s="876"/>
      <c r="GNF12" s="876"/>
      <c r="GNG12" s="876"/>
      <c r="GNH12" s="875"/>
      <c r="GNI12" s="876"/>
      <c r="GNJ12" s="876"/>
      <c r="GNK12" s="876"/>
      <c r="GNL12" s="876"/>
      <c r="GNM12" s="876"/>
      <c r="GNN12" s="876"/>
      <c r="GNO12" s="875"/>
      <c r="GNP12" s="876"/>
      <c r="GNQ12" s="876"/>
      <c r="GNR12" s="876"/>
      <c r="GNS12" s="876"/>
      <c r="GNT12" s="876"/>
      <c r="GNU12" s="876"/>
      <c r="GNV12" s="875"/>
      <c r="GNW12" s="876"/>
      <c r="GNX12" s="876"/>
      <c r="GNY12" s="876"/>
      <c r="GNZ12" s="876"/>
      <c r="GOA12" s="876"/>
      <c r="GOB12" s="876"/>
      <c r="GOC12" s="875"/>
      <c r="GOD12" s="876"/>
      <c r="GOE12" s="876"/>
      <c r="GOF12" s="876"/>
      <c r="GOG12" s="876"/>
      <c r="GOH12" s="876"/>
      <c r="GOI12" s="876"/>
      <c r="GOJ12" s="875"/>
      <c r="GOK12" s="876"/>
      <c r="GOL12" s="876"/>
      <c r="GOM12" s="876"/>
      <c r="GON12" s="876"/>
      <c r="GOO12" s="876"/>
      <c r="GOP12" s="876"/>
      <c r="GOQ12" s="875"/>
      <c r="GOR12" s="876"/>
      <c r="GOS12" s="876"/>
      <c r="GOT12" s="876"/>
      <c r="GOU12" s="876"/>
      <c r="GOV12" s="876"/>
      <c r="GOW12" s="876"/>
      <c r="GOX12" s="875"/>
      <c r="GOY12" s="876"/>
      <c r="GOZ12" s="876"/>
      <c r="GPA12" s="876"/>
      <c r="GPB12" s="876"/>
      <c r="GPC12" s="876"/>
      <c r="GPD12" s="876"/>
      <c r="GPE12" s="875"/>
      <c r="GPF12" s="876"/>
      <c r="GPG12" s="876"/>
      <c r="GPH12" s="876"/>
      <c r="GPI12" s="876"/>
      <c r="GPJ12" s="876"/>
      <c r="GPK12" s="876"/>
      <c r="GPL12" s="875"/>
      <c r="GPM12" s="876"/>
      <c r="GPN12" s="876"/>
      <c r="GPO12" s="876"/>
      <c r="GPP12" s="876"/>
      <c r="GPQ12" s="876"/>
      <c r="GPR12" s="876"/>
      <c r="GPS12" s="875"/>
      <c r="GPT12" s="876"/>
      <c r="GPU12" s="876"/>
      <c r="GPV12" s="876"/>
      <c r="GPW12" s="876"/>
      <c r="GPX12" s="876"/>
      <c r="GPY12" s="876"/>
      <c r="GPZ12" s="875"/>
      <c r="GQA12" s="876"/>
      <c r="GQB12" s="876"/>
      <c r="GQC12" s="876"/>
      <c r="GQD12" s="876"/>
      <c r="GQE12" s="876"/>
      <c r="GQF12" s="876"/>
      <c r="GQG12" s="875"/>
      <c r="GQH12" s="876"/>
      <c r="GQI12" s="876"/>
      <c r="GQJ12" s="876"/>
      <c r="GQK12" s="876"/>
      <c r="GQL12" s="876"/>
      <c r="GQM12" s="876"/>
      <c r="GQN12" s="875"/>
      <c r="GQO12" s="876"/>
      <c r="GQP12" s="876"/>
      <c r="GQQ12" s="876"/>
      <c r="GQR12" s="876"/>
      <c r="GQS12" s="876"/>
      <c r="GQT12" s="876"/>
      <c r="GQU12" s="875"/>
      <c r="GQV12" s="876"/>
      <c r="GQW12" s="876"/>
      <c r="GQX12" s="876"/>
      <c r="GQY12" s="876"/>
      <c r="GQZ12" s="876"/>
      <c r="GRA12" s="876"/>
      <c r="GRB12" s="875"/>
      <c r="GRC12" s="876"/>
      <c r="GRD12" s="876"/>
      <c r="GRE12" s="876"/>
      <c r="GRF12" s="876"/>
      <c r="GRG12" s="876"/>
      <c r="GRH12" s="876"/>
      <c r="GRI12" s="875"/>
      <c r="GRJ12" s="876"/>
      <c r="GRK12" s="876"/>
      <c r="GRL12" s="876"/>
      <c r="GRM12" s="876"/>
      <c r="GRN12" s="876"/>
      <c r="GRO12" s="876"/>
      <c r="GRP12" s="875"/>
      <c r="GRQ12" s="876"/>
      <c r="GRR12" s="876"/>
      <c r="GRS12" s="876"/>
      <c r="GRT12" s="876"/>
      <c r="GRU12" s="876"/>
      <c r="GRV12" s="876"/>
      <c r="GRW12" s="875"/>
      <c r="GRX12" s="876"/>
      <c r="GRY12" s="876"/>
      <c r="GRZ12" s="876"/>
      <c r="GSA12" s="876"/>
      <c r="GSB12" s="876"/>
      <c r="GSC12" s="876"/>
      <c r="GSD12" s="875"/>
      <c r="GSE12" s="876"/>
      <c r="GSF12" s="876"/>
      <c r="GSG12" s="876"/>
      <c r="GSH12" s="876"/>
      <c r="GSI12" s="876"/>
      <c r="GSJ12" s="876"/>
      <c r="GSK12" s="875"/>
      <c r="GSL12" s="876"/>
      <c r="GSM12" s="876"/>
      <c r="GSN12" s="876"/>
      <c r="GSO12" s="876"/>
      <c r="GSP12" s="876"/>
      <c r="GSQ12" s="876"/>
      <c r="GSR12" s="875"/>
      <c r="GSS12" s="876"/>
      <c r="GST12" s="876"/>
      <c r="GSU12" s="876"/>
      <c r="GSV12" s="876"/>
      <c r="GSW12" s="876"/>
      <c r="GSX12" s="876"/>
      <c r="GSY12" s="875"/>
      <c r="GSZ12" s="876"/>
      <c r="GTA12" s="876"/>
      <c r="GTB12" s="876"/>
      <c r="GTC12" s="876"/>
      <c r="GTD12" s="876"/>
      <c r="GTE12" s="876"/>
      <c r="GTF12" s="875"/>
      <c r="GTG12" s="876"/>
      <c r="GTH12" s="876"/>
      <c r="GTI12" s="876"/>
      <c r="GTJ12" s="876"/>
      <c r="GTK12" s="876"/>
      <c r="GTL12" s="876"/>
      <c r="GTM12" s="875"/>
      <c r="GTN12" s="876"/>
      <c r="GTO12" s="876"/>
      <c r="GTP12" s="876"/>
      <c r="GTQ12" s="876"/>
      <c r="GTR12" s="876"/>
      <c r="GTS12" s="876"/>
      <c r="GTT12" s="875"/>
      <c r="GTU12" s="876"/>
      <c r="GTV12" s="876"/>
      <c r="GTW12" s="876"/>
      <c r="GTX12" s="876"/>
      <c r="GTY12" s="876"/>
      <c r="GTZ12" s="876"/>
      <c r="GUA12" s="875"/>
      <c r="GUB12" s="876"/>
      <c r="GUC12" s="876"/>
      <c r="GUD12" s="876"/>
      <c r="GUE12" s="876"/>
      <c r="GUF12" s="876"/>
      <c r="GUG12" s="876"/>
      <c r="GUH12" s="875"/>
      <c r="GUI12" s="876"/>
      <c r="GUJ12" s="876"/>
      <c r="GUK12" s="876"/>
      <c r="GUL12" s="876"/>
      <c r="GUM12" s="876"/>
      <c r="GUN12" s="876"/>
      <c r="GUO12" s="875"/>
      <c r="GUP12" s="876"/>
      <c r="GUQ12" s="876"/>
      <c r="GUR12" s="876"/>
      <c r="GUS12" s="876"/>
      <c r="GUT12" s="876"/>
      <c r="GUU12" s="876"/>
      <c r="GUV12" s="875"/>
      <c r="GUW12" s="876"/>
      <c r="GUX12" s="876"/>
      <c r="GUY12" s="876"/>
      <c r="GUZ12" s="876"/>
      <c r="GVA12" s="876"/>
      <c r="GVB12" s="876"/>
      <c r="GVC12" s="875"/>
      <c r="GVD12" s="876"/>
      <c r="GVE12" s="876"/>
      <c r="GVF12" s="876"/>
      <c r="GVG12" s="876"/>
      <c r="GVH12" s="876"/>
      <c r="GVI12" s="876"/>
      <c r="GVJ12" s="875"/>
      <c r="GVK12" s="876"/>
      <c r="GVL12" s="876"/>
      <c r="GVM12" s="876"/>
      <c r="GVN12" s="876"/>
      <c r="GVO12" s="876"/>
      <c r="GVP12" s="876"/>
      <c r="GVQ12" s="875"/>
      <c r="GVR12" s="876"/>
      <c r="GVS12" s="876"/>
      <c r="GVT12" s="876"/>
      <c r="GVU12" s="876"/>
      <c r="GVV12" s="876"/>
      <c r="GVW12" s="876"/>
      <c r="GVX12" s="875"/>
      <c r="GVY12" s="876"/>
      <c r="GVZ12" s="876"/>
      <c r="GWA12" s="876"/>
      <c r="GWB12" s="876"/>
      <c r="GWC12" s="876"/>
      <c r="GWD12" s="876"/>
      <c r="GWE12" s="875"/>
      <c r="GWF12" s="876"/>
      <c r="GWG12" s="876"/>
      <c r="GWH12" s="876"/>
      <c r="GWI12" s="876"/>
      <c r="GWJ12" s="876"/>
      <c r="GWK12" s="876"/>
      <c r="GWL12" s="875"/>
      <c r="GWM12" s="876"/>
      <c r="GWN12" s="876"/>
      <c r="GWO12" s="876"/>
      <c r="GWP12" s="876"/>
      <c r="GWQ12" s="876"/>
      <c r="GWR12" s="876"/>
      <c r="GWS12" s="875"/>
      <c r="GWT12" s="876"/>
      <c r="GWU12" s="876"/>
      <c r="GWV12" s="876"/>
      <c r="GWW12" s="876"/>
      <c r="GWX12" s="876"/>
      <c r="GWY12" s="876"/>
      <c r="GWZ12" s="875"/>
      <c r="GXA12" s="876"/>
      <c r="GXB12" s="876"/>
      <c r="GXC12" s="876"/>
      <c r="GXD12" s="876"/>
      <c r="GXE12" s="876"/>
      <c r="GXF12" s="876"/>
      <c r="GXG12" s="875"/>
      <c r="GXH12" s="876"/>
      <c r="GXI12" s="876"/>
      <c r="GXJ12" s="876"/>
      <c r="GXK12" s="876"/>
      <c r="GXL12" s="876"/>
      <c r="GXM12" s="876"/>
      <c r="GXN12" s="875"/>
      <c r="GXO12" s="876"/>
      <c r="GXP12" s="876"/>
      <c r="GXQ12" s="876"/>
      <c r="GXR12" s="876"/>
      <c r="GXS12" s="876"/>
      <c r="GXT12" s="876"/>
      <c r="GXU12" s="875"/>
      <c r="GXV12" s="876"/>
      <c r="GXW12" s="876"/>
      <c r="GXX12" s="876"/>
      <c r="GXY12" s="876"/>
      <c r="GXZ12" s="876"/>
      <c r="GYA12" s="876"/>
      <c r="GYB12" s="875"/>
      <c r="GYC12" s="876"/>
      <c r="GYD12" s="876"/>
      <c r="GYE12" s="876"/>
      <c r="GYF12" s="876"/>
      <c r="GYG12" s="876"/>
      <c r="GYH12" s="876"/>
      <c r="GYI12" s="875"/>
      <c r="GYJ12" s="876"/>
      <c r="GYK12" s="876"/>
      <c r="GYL12" s="876"/>
      <c r="GYM12" s="876"/>
      <c r="GYN12" s="876"/>
      <c r="GYO12" s="876"/>
      <c r="GYP12" s="875"/>
      <c r="GYQ12" s="876"/>
      <c r="GYR12" s="876"/>
      <c r="GYS12" s="876"/>
      <c r="GYT12" s="876"/>
      <c r="GYU12" s="876"/>
      <c r="GYV12" s="876"/>
      <c r="GYW12" s="875"/>
      <c r="GYX12" s="876"/>
      <c r="GYY12" s="876"/>
      <c r="GYZ12" s="876"/>
      <c r="GZA12" s="876"/>
      <c r="GZB12" s="876"/>
      <c r="GZC12" s="876"/>
      <c r="GZD12" s="875"/>
      <c r="GZE12" s="876"/>
      <c r="GZF12" s="876"/>
      <c r="GZG12" s="876"/>
      <c r="GZH12" s="876"/>
      <c r="GZI12" s="876"/>
      <c r="GZJ12" s="876"/>
      <c r="GZK12" s="875"/>
      <c r="GZL12" s="876"/>
      <c r="GZM12" s="876"/>
      <c r="GZN12" s="876"/>
      <c r="GZO12" s="876"/>
      <c r="GZP12" s="876"/>
      <c r="GZQ12" s="876"/>
      <c r="GZR12" s="875"/>
      <c r="GZS12" s="876"/>
      <c r="GZT12" s="876"/>
      <c r="GZU12" s="876"/>
      <c r="GZV12" s="876"/>
      <c r="GZW12" s="876"/>
      <c r="GZX12" s="876"/>
      <c r="GZY12" s="875"/>
      <c r="GZZ12" s="876"/>
      <c r="HAA12" s="876"/>
      <c r="HAB12" s="876"/>
      <c r="HAC12" s="876"/>
      <c r="HAD12" s="876"/>
      <c r="HAE12" s="876"/>
      <c r="HAF12" s="875"/>
      <c r="HAG12" s="876"/>
      <c r="HAH12" s="876"/>
      <c r="HAI12" s="876"/>
      <c r="HAJ12" s="876"/>
      <c r="HAK12" s="876"/>
      <c r="HAL12" s="876"/>
      <c r="HAM12" s="875"/>
      <c r="HAN12" s="876"/>
      <c r="HAO12" s="876"/>
      <c r="HAP12" s="876"/>
      <c r="HAQ12" s="876"/>
      <c r="HAR12" s="876"/>
      <c r="HAS12" s="876"/>
      <c r="HAT12" s="875"/>
      <c r="HAU12" s="876"/>
      <c r="HAV12" s="876"/>
      <c r="HAW12" s="876"/>
      <c r="HAX12" s="876"/>
      <c r="HAY12" s="876"/>
      <c r="HAZ12" s="876"/>
      <c r="HBA12" s="875"/>
      <c r="HBB12" s="876"/>
      <c r="HBC12" s="876"/>
      <c r="HBD12" s="876"/>
      <c r="HBE12" s="876"/>
      <c r="HBF12" s="876"/>
      <c r="HBG12" s="876"/>
      <c r="HBH12" s="875"/>
      <c r="HBI12" s="876"/>
      <c r="HBJ12" s="876"/>
      <c r="HBK12" s="876"/>
      <c r="HBL12" s="876"/>
      <c r="HBM12" s="876"/>
      <c r="HBN12" s="876"/>
      <c r="HBO12" s="875"/>
      <c r="HBP12" s="876"/>
      <c r="HBQ12" s="876"/>
      <c r="HBR12" s="876"/>
      <c r="HBS12" s="876"/>
      <c r="HBT12" s="876"/>
      <c r="HBU12" s="876"/>
      <c r="HBV12" s="875"/>
      <c r="HBW12" s="876"/>
      <c r="HBX12" s="876"/>
      <c r="HBY12" s="876"/>
      <c r="HBZ12" s="876"/>
      <c r="HCA12" s="876"/>
      <c r="HCB12" s="876"/>
      <c r="HCC12" s="875"/>
      <c r="HCD12" s="876"/>
      <c r="HCE12" s="876"/>
      <c r="HCF12" s="876"/>
      <c r="HCG12" s="876"/>
      <c r="HCH12" s="876"/>
      <c r="HCI12" s="876"/>
      <c r="HCJ12" s="875"/>
      <c r="HCK12" s="876"/>
      <c r="HCL12" s="876"/>
      <c r="HCM12" s="876"/>
      <c r="HCN12" s="876"/>
      <c r="HCO12" s="876"/>
      <c r="HCP12" s="876"/>
      <c r="HCQ12" s="875"/>
      <c r="HCR12" s="876"/>
      <c r="HCS12" s="876"/>
      <c r="HCT12" s="876"/>
      <c r="HCU12" s="876"/>
      <c r="HCV12" s="876"/>
      <c r="HCW12" s="876"/>
      <c r="HCX12" s="875"/>
      <c r="HCY12" s="876"/>
      <c r="HCZ12" s="876"/>
      <c r="HDA12" s="876"/>
      <c r="HDB12" s="876"/>
      <c r="HDC12" s="876"/>
      <c r="HDD12" s="876"/>
      <c r="HDE12" s="875"/>
      <c r="HDF12" s="876"/>
      <c r="HDG12" s="876"/>
      <c r="HDH12" s="876"/>
      <c r="HDI12" s="876"/>
      <c r="HDJ12" s="876"/>
      <c r="HDK12" s="876"/>
      <c r="HDL12" s="875"/>
      <c r="HDM12" s="876"/>
      <c r="HDN12" s="876"/>
      <c r="HDO12" s="876"/>
      <c r="HDP12" s="876"/>
      <c r="HDQ12" s="876"/>
      <c r="HDR12" s="876"/>
      <c r="HDS12" s="875"/>
      <c r="HDT12" s="876"/>
      <c r="HDU12" s="876"/>
      <c r="HDV12" s="876"/>
      <c r="HDW12" s="876"/>
      <c r="HDX12" s="876"/>
      <c r="HDY12" s="876"/>
      <c r="HDZ12" s="875"/>
      <c r="HEA12" s="876"/>
      <c r="HEB12" s="876"/>
      <c r="HEC12" s="876"/>
      <c r="HED12" s="876"/>
      <c r="HEE12" s="876"/>
      <c r="HEF12" s="876"/>
      <c r="HEG12" s="875"/>
      <c r="HEH12" s="876"/>
      <c r="HEI12" s="876"/>
      <c r="HEJ12" s="876"/>
      <c r="HEK12" s="876"/>
      <c r="HEL12" s="876"/>
      <c r="HEM12" s="876"/>
      <c r="HEN12" s="875"/>
      <c r="HEO12" s="876"/>
      <c r="HEP12" s="876"/>
      <c r="HEQ12" s="876"/>
      <c r="HER12" s="876"/>
      <c r="HES12" s="876"/>
      <c r="HET12" s="876"/>
      <c r="HEU12" s="875"/>
      <c r="HEV12" s="876"/>
      <c r="HEW12" s="876"/>
      <c r="HEX12" s="876"/>
      <c r="HEY12" s="876"/>
      <c r="HEZ12" s="876"/>
      <c r="HFA12" s="876"/>
      <c r="HFB12" s="875"/>
      <c r="HFC12" s="876"/>
      <c r="HFD12" s="876"/>
      <c r="HFE12" s="876"/>
      <c r="HFF12" s="876"/>
      <c r="HFG12" s="876"/>
      <c r="HFH12" s="876"/>
      <c r="HFI12" s="875"/>
      <c r="HFJ12" s="876"/>
      <c r="HFK12" s="876"/>
      <c r="HFL12" s="876"/>
      <c r="HFM12" s="876"/>
      <c r="HFN12" s="876"/>
      <c r="HFO12" s="876"/>
      <c r="HFP12" s="875"/>
      <c r="HFQ12" s="876"/>
      <c r="HFR12" s="876"/>
      <c r="HFS12" s="876"/>
      <c r="HFT12" s="876"/>
      <c r="HFU12" s="876"/>
      <c r="HFV12" s="876"/>
      <c r="HFW12" s="875"/>
      <c r="HFX12" s="876"/>
      <c r="HFY12" s="876"/>
      <c r="HFZ12" s="876"/>
      <c r="HGA12" s="876"/>
      <c r="HGB12" s="876"/>
      <c r="HGC12" s="876"/>
      <c r="HGD12" s="875"/>
      <c r="HGE12" s="876"/>
      <c r="HGF12" s="876"/>
      <c r="HGG12" s="876"/>
      <c r="HGH12" s="876"/>
      <c r="HGI12" s="876"/>
      <c r="HGJ12" s="876"/>
      <c r="HGK12" s="875"/>
      <c r="HGL12" s="876"/>
      <c r="HGM12" s="876"/>
      <c r="HGN12" s="876"/>
      <c r="HGO12" s="876"/>
      <c r="HGP12" s="876"/>
      <c r="HGQ12" s="876"/>
      <c r="HGR12" s="875"/>
      <c r="HGS12" s="876"/>
      <c r="HGT12" s="876"/>
      <c r="HGU12" s="876"/>
      <c r="HGV12" s="876"/>
      <c r="HGW12" s="876"/>
      <c r="HGX12" s="876"/>
      <c r="HGY12" s="875"/>
      <c r="HGZ12" s="876"/>
      <c r="HHA12" s="876"/>
      <c r="HHB12" s="876"/>
      <c r="HHC12" s="876"/>
      <c r="HHD12" s="876"/>
      <c r="HHE12" s="876"/>
      <c r="HHF12" s="875"/>
      <c r="HHG12" s="876"/>
      <c r="HHH12" s="876"/>
      <c r="HHI12" s="876"/>
      <c r="HHJ12" s="876"/>
      <c r="HHK12" s="876"/>
      <c r="HHL12" s="876"/>
      <c r="HHM12" s="875"/>
      <c r="HHN12" s="876"/>
      <c r="HHO12" s="876"/>
      <c r="HHP12" s="876"/>
      <c r="HHQ12" s="876"/>
      <c r="HHR12" s="876"/>
      <c r="HHS12" s="876"/>
      <c r="HHT12" s="875"/>
      <c r="HHU12" s="876"/>
      <c r="HHV12" s="876"/>
      <c r="HHW12" s="876"/>
      <c r="HHX12" s="876"/>
      <c r="HHY12" s="876"/>
      <c r="HHZ12" s="876"/>
      <c r="HIA12" s="875"/>
      <c r="HIB12" s="876"/>
      <c r="HIC12" s="876"/>
      <c r="HID12" s="876"/>
      <c r="HIE12" s="876"/>
      <c r="HIF12" s="876"/>
      <c r="HIG12" s="876"/>
      <c r="HIH12" s="875"/>
      <c r="HII12" s="876"/>
      <c r="HIJ12" s="876"/>
      <c r="HIK12" s="876"/>
      <c r="HIL12" s="876"/>
      <c r="HIM12" s="876"/>
      <c r="HIN12" s="876"/>
      <c r="HIO12" s="875"/>
      <c r="HIP12" s="876"/>
      <c r="HIQ12" s="876"/>
      <c r="HIR12" s="876"/>
      <c r="HIS12" s="876"/>
      <c r="HIT12" s="876"/>
      <c r="HIU12" s="876"/>
      <c r="HIV12" s="875"/>
      <c r="HIW12" s="876"/>
      <c r="HIX12" s="876"/>
      <c r="HIY12" s="876"/>
      <c r="HIZ12" s="876"/>
      <c r="HJA12" s="876"/>
      <c r="HJB12" s="876"/>
      <c r="HJC12" s="875"/>
      <c r="HJD12" s="876"/>
      <c r="HJE12" s="876"/>
      <c r="HJF12" s="876"/>
      <c r="HJG12" s="876"/>
      <c r="HJH12" s="876"/>
      <c r="HJI12" s="876"/>
      <c r="HJJ12" s="875"/>
      <c r="HJK12" s="876"/>
      <c r="HJL12" s="876"/>
      <c r="HJM12" s="876"/>
      <c r="HJN12" s="876"/>
      <c r="HJO12" s="876"/>
      <c r="HJP12" s="876"/>
      <c r="HJQ12" s="875"/>
      <c r="HJR12" s="876"/>
      <c r="HJS12" s="876"/>
      <c r="HJT12" s="876"/>
      <c r="HJU12" s="876"/>
      <c r="HJV12" s="876"/>
      <c r="HJW12" s="876"/>
      <c r="HJX12" s="875"/>
      <c r="HJY12" s="876"/>
      <c r="HJZ12" s="876"/>
      <c r="HKA12" s="876"/>
      <c r="HKB12" s="876"/>
      <c r="HKC12" s="876"/>
      <c r="HKD12" s="876"/>
      <c r="HKE12" s="875"/>
      <c r="HKF12" s="876"/>
      <c r="HKG12" s="876"/>
      <c r="HKH12" s="876"/>
      <c r="HKI12" s="876"/>
      <c r="HKJ12" s="876"/>
      <c r="HKK12" s="876"/>
      <c r="HKL12" s="875"/>
      <c r="HKM12" s="876"/>
      <c r="HKN12" s="876"/>
      <c r="HKO12" s="876"/>
      <c r="HKP12" s="876"/>
      <c r="HKQ12" s="876"/>
      <c r="HKR12" s="876"/>
      <c r="HKS12" s="875"/>
      <c r="HKT12" s="876"/>
      <c r="HKU12" s="876"/>
      <c r="HKV12" s="876"/>
      <c r="HKW12" s="876"/>
      <c r="HKX12" s="876"/>
      <c r="HKY12" s="876"/>
      <c r="HKZ12" s="875"/>
      <c r="HLA12" s="876"/>
      <c r="HLB12" s="876"/>
      <c r="HLC12" s="876"/>
      <c r="HLD12" s="876"/>
      <c r="HLE12" s="876"/>
      <c r="HLF12" s="876"/>
      <c r="HLG12" s="875"/>
      <c r="HLH12" s="876"/>
      <c r="HLI12" s="876"/>
      <c r="HLJ12" s="876"/>
      <c r="HLK12" s="876"/>
      <c r="HLL12" s="876"/>
      <c r="HLM12" s="876"/>
      <c r="HLN12" s="875"/>
      <c r="HLO12" s="876"/>
      <c r="HLP12" s="876"/>
      <c r="HLQ12" s="876"/>
      <c r="HLR12" s="876"/>
      <c r="HLS12" s="876"/>
      <c r="HLT12" s="876"/>
      <c r="HLU12" s="875"/>
      <c r="HLV12" s="876"/>
      <c r="HLW12" s="876"/>
      <c r="HLX12" s="876"/>
      <c r="HLY12" s="876"/>
      <c r="HLZ12" s="876"/>
      <c r="HMA12" s="876"/>
      <c r="HMB12" s="875"/>
      <c r="HMC12" s="876"/>
      <c r="HMD12" s="876"/>
      <c r="HME12" s="876"/>
      <c r="HMF12" s="876"/>
      <c r="HMG12" s="876"/>
      <c r="HMH12" s="876"/>
      <c r="HMI12" s="875"/>
      <c r="HMJ12" s="876"/>
      <c r="HMK12" s="876"/>
      <c r="HML12" s="876"/>
      <c r="HMM12" s="876"/>
      <c r="HMN12" s="876"/>
      <c r="HMO12" s="876"/>
      <c r="HMP12" s="875"/>
      <c r="HMQ12" s="876"/>
      <c r="HMR12" s="876"/>
      <c r="HMS12" s="876"/>
      <c r="HMT12" s="876"/>
      <c r="HMU12" s="876"/>
      <c r="HMV12" s="876"/>
      <c r="HMW12" s="875"/>
      <c r="HMX12" s="876"/>
      <c r="HMY12" s="876"/>
      <c r="HMZ12" s="876"/>
      <c r="HNA12" s="876"/>
      <c r="HNB12" s="876"/>
      <c r="HNC12" s="876"/>
      <c r="HND12" s="875"/>
      <c r="HNE12" s="876"/>
      <c r="HNF12" s="876"/>
      <c r="HNG12" s="876"/>
      <c r="HNH12" s="876"/>
      <c r="HNI12" s="876"/>
      <c r="HNJ12" s="876"/>
      <c r="HNK12" s="875"/>
      <c r="HNL12" s="876"/>
      <c r="HNM12" s="876"/>
      <c r="HNN12" s="876"/>
      <c r="HNO12" s="876"/>
      <c r="HNP12" s="876"/>
      <c r="HNQ12" s="876"/>
      <c r="HNR12" s="875"/>
      <c r="HNS12" s="876"/>
      <c r="HNT12" s="876"/>
      <c r="HNU12" s="876"/>
      <c r="HNV12" s="876"/>
      <c r="HNW12" s="876"/>
      <c r="HNX12" s="876"/>
      <c r="HNY12" s="875"/>
      <c r="HNZ12" s="876"/>
      <c r="HOA12" s="876"/>
      <c r="HOB12" s="876"/>
      <c r="HOC12" s="876"/>
      <c r="HOD12" s="876"/>
      <c r="HOE12" s="876"/>
      <c r="HOF12" s="875"/>
      <c r="HOG12" s="876"/>
      <c r="HOH12" s="876"/>
      <c r="HOI12" s="876"/>
      <c r="HOJ12" s="876"/>
      <c r="HOK12" s="876"/>
      <c r="HOL12" s="876"/>
      <c r="HOM12" s="875"/>
      <c r="HON12" s="876"/>
      <c r="HOO12" s="876"/>
      <c r="HOP12" s="876"/>
      <c r="HOQ12" s="876"/>
      <c r="HOR12" s="876"/>
      <c r="HOS12" s="876"/>
      <c r="HOT12" s="875"/>
      <c r="HOU12" s="876"/>
      <c r="HOV12" s="876"/>
      <c r="HOW12" s="876"/>
      <c r="HOX12" s="876"/>
      <c r="HOY12" s="876"/>
      <c r="HOZ12" s="876"/>
      <c r="HPA12" s="875"/>
      <c r="HPB12" s="876"/>
      <c r="HPC12" s="876"/>
      <c r="HPD12" s="876"/>
      <c r="HPE12" s="876"/>
      <c r="HPF12" s="876"/>
      <c r="HPG12" s="876"/>
      <c r="HPH12" s="875"/>
      <c r="HPI12" s="876"/>
      <c r="HPJ12" s="876"/>
      <c r="HPK12" s="876"/>
      <c r="HPL12" s="876"/>
      <c r="HPM12" s="876"/>
      <c r="HPN12" s="876"/>
      <c r="HPO12" s="875"/>
      <c r="HPP12" s="876"/>
      <c r="HPQ12" s="876"/>
      <c r="HPR12" s="876"/>
      <c r="HPS12" s="876"/>
      <c r="HPT12" s="876"/>
      <c r="HPU12" s="876"/>
      <c r="HPV12" s="875"/>
      <c r="HPW12" s="876"/>
      <c r="HPX12" s="876"/>
      <c r="HPY12" s="876"/>
      <c r="HPZ12" s="876"/>
      <c r="HQA12" s="876"/>
      <c r="HQB12" s="876"/>
      <c r="HQC12" s="875"/>
      <c r="HQD12" s="876"/>
      <c r="HQE12" s="876"/>
      <c r="HQF12" s="876"/>
      <c r="HQG12" s="876"/>
      <c r="HQH12" s="876"/>
      <c r="HQI12" s="876"/>
      <c r="HQJ12" s="875"/>
      <c r="HQK12" s="876"/>
      <c r="HQL12" s="876"/>
      <c r="HQM12" s="876"/>
      <c r="HQN12" s="876"/>
      <c r="HQO12" s="876"/>
      <c r="HQP12" s="876"/>
      <c r="HQQ12" s="875"/>
      <c r="HQR12" s="876"/>
      <c r="HQS12" s="876"/>
      <c r="HQT12" s="876"/>
      <c r="HQU12" s="876"/>
      <c r="HQV12" s="876"/>
      <c r="HQW12" s="876"/>
      <c r="HQX12" s="875"/>
      <c r="HQY12" s="876"/>
      <c r="HQZ12" s="876"/>
      <c r="HRA12" s="876"/>
      <c r="HRB12" s="876"/>
      <c r="HRC12" s="876"/>
      <c r="HRD12" s="876"/>
      <c r="HRE12" s="875"/>
      <c r="HRF12" s="876"/>
      <c r="HRG12" s="876"/>
      <c r="HRH12" s="876"/>
      <c r="HRI12" s="876"/>
      <c r="HRJ12" s="876"/>
      <c r="HRK12" s="876"/>
      <c r="HRL12" s="875"/>
      <c r="HRM12" s="876"/>
      <c r="HRN12" s="876"/>
      <c r="HRO12" s="876"/>
      <c r="HRP12" s="876"/>
      <c r="HRQ12" s="876"/>
      <c r="HRR12" s="876"/>
      <c r="HRS12" s="875"/>
      <c r="HRT12" s="876"/>
      <c r="HRU12" s="876"/>
      <c r="HRV12" s="876"/>
      <c r="HRW12" s="876"/>
      <c r="HRX12" s="876"/>
      <c r="HRY12" s="876"/>
      <c r="HRZ12" s="875"/>
      <c r="HSA12" s="876"/>
      <c r="HSB12" s="876"/>
      <c r="HSC12" s="876"/>
      <c r="HSD12" s="876"/>
      <c r="HSE12" s="876"/>
      <c r="HSF12" s="876"/>
      <c r="HSG12" s="875"/>
      <c r="HSH12" s="876"/>
      <c r="HSI12" s="876"/>
      <c r="HSJ12" s="876"/>
      <c r="HSK12" s="876"/>
      <c r="HSL12" s="876"/>
      <c r="HSM12" s="876"/>
      <c r="HSN12" s="875"/>
      <c r="HSO12" s="876"/>
      <c r="HSP12" s="876"/>
      <c r="HSQ12" s="876"/>
      <c r="HSR12" s="876"/>
      <c r="HSS12" s="876"/>
      <c r="HST12" s="876"/>
      <c r="HSU12" s="875"/>
      <c r="HSV12" s="876"/>
      <c r="HSW12" s="876"/>
      <c r="HSX12" s="876"/>
      <c r="HSY12" s="876"/>
      <c r="HSZ12" s="876"/>
      <c r="HTA12" s="876"/>
      <c r="HTB12" s="875"/>
      <c r="HTC12" s="876"/>
      <c r="HTD12" s="876"/>
      <c r="HTE12" s="876"/>
      <c r="HTF12" s="876"/>
      <c r="HTG12" s="876"/>
      <c r="HTH12" s="876"/>
      <c r="HTI12" s="875"/>
      <c r="HTJ12" s="876"/>
      <c r="HTK12" s="876"/>
      <c r="HTL12" s="876"/>
      <c r="HTM12" s="876"/>
      <c r="HTN12" s="876"/>
      <c r="HTO12" s="876"/>
      <c r="HTP12" s="875"/>
      <c r="HTQ12" s="876"/>
      <c r="HTR12" s="876"/>
      <c r="HTS12" s="876"/>
      <c r="HTT12" s="876"/>
      <c r="HTU12" s="876"/>
      <c r="HTV12" s="876"/>
      <c r="HTW12" s="875"/>
      <c r="HTX12" s="876"/>
      <c r="HTY12" s="876"/>
      <c r="HTZ12" s="876"/>
      <c r="HUA12" s="876"/>
      <c r="HUB12" s="876"/>
      <c r="HUC12" s="876"/>
      <c r="HUD12" s="875"/>
      <c r="HUE12" s="876"/>
      <c r="HUF12" s="876"/>
      <c r="HUG12" s="876"/>
      <c r="HUH12" s="876"/>
      <c r="HUI12" s="876"/>
      <c r="HUJ12" s="876"/>
      <c r="HUK12" s="875"/>
      <c r="HUL12" s="876"/>
      <c r="HUM12" s="876"/>
      <c r="HUN12" s="876"/>
      <c r="HUO12" s="876"/>
      <c r="HUP12" s="876"/>
      <c r="HUQ12" s="876"/>
      <c r="HUR12" s="875"/>
      <c r="HUS12" s="876"/>
      <c r="HUT12" s="876"/>
      <c r="HUU12" s="876"/>
      <c r="HUV12" s="876"/>
      <c r="HUW12" s="876"/>
      <c r="HUX12" s="876"/>
      <c r="HUY12" s="875"/>
      <c r="HUZ12" s="876"/>
      <c r="HVA12" s="876"/>
      <c r="HVB12" s="876"/>
      <c r="HVC12" s="876"/>
      <c r="HVD12" s="876"/>
      <c r="HVE12" s="876"/>
      <c r="HVF12" s="875"/>
      <c r="HVG12" s="876"/>
      <c r="HVH12" s="876"/>
      <c r="HVI12" s="876"/>
      <c r="HVJ12" s="876"/>
      <c r="HVK12" s="876"/>
      <c r="HVL12" s="876"/>
      <c r="HVM12" s="875"/>
      <c r="HVN12" s="876"/>
      <c r="HVO12" s="876"/>
      <c r="HVP12" s="876"/>
      <c r="HVQ12" s="876"/>
      <c r="HVR12" s="876"/>
      <c r="HVS12" s="876"/>
      <c r="HVT12" s="875"/>
      <c r="HVU12" s="876"/>
      <c r="HVV12" s="876"/>
      <c r="HVW12" s="876"/>
      <c r="HVX12" s="876"/>
      <c r="HVY12" s="876"/>
      <c r="HVZ12" s="876"/>
      <c r="HWA12" s="875"/>
      <c r="HWB12" s="876"/>
      <c r="HWC12" s="876"/>
      <c r="HWD12" s="876"/>
      <c r="HWE12" s="876"/>
      <c r="HWF12" s="876"/>
      <c r="HWG12" s="876"/>
      <c r="HWH12" s="875"/>
      <c r="HWI12" s="876"/>
      <c r="HWJ12" s="876"/>
      <c r="HWK12" s="876"/>
      <c r="HWL12" s="876"/>
      <c r="HWM12" s="876"/>
      <c r="HWN12" s="876"/>
      <c r="HWO12" s="875"/>
      <c r="HWP12" s="876"/>
      <c r="HWQ12" s="876"/>
      <c r="HWR12" s="876"/>
      <c r="HWS12" s="876"/>
      <c r="HWT12" s="876"/>
      <c r="HWU12" s="876"/>
      <c r="HWV12" s="875"/>
      <c r="HWW12" s="876"/>
      <c r="HWX12" s="876"/>
      <c r="HWY12" s="876"/>
      <c r="HWZ12" s="876"/>
      <c r="HXA12" s="876"/>
      <c r="HXB12" s="876"/>
      <c r="HXC12" s="875"/>
      <c r="HXD12" s="876"/>
      <c r="HXE12" s="876"/>
      <c r="HXF12" s="876"/>
      <c r="HXG12" s="876"/>
      <c r="HXH12" s="876"/>
      <c r="HXI12" s="876"/>
      <c r="HXJ12" s="875"/>
      <c r="HXK12" s="876"/>
      <c r="HXL12" s="876"/>
      <c r="HXM12" s="876"/>
      <c r="HXN12" s="876"/>
      <c r="HXO12" s="876"/>
      <c r="HXP12" s="876"/>
      <c r="HXQ12" s="875"/>
      <c r="HXR12" s="876"/>
      <c r="HXS12" s="876"/>
      <c r="HXT12" s="876"/>
      <c r="HXU12" s="876"/>
      <c r="HXV12" s="876"/>
      <c r="HXW12" s="876"/>
      <c r="HXX12" s="875"/>
      <c r="HXY12" s="876"/>
      <c r="HXZ12" s="876"/>
      <c r="HYA12" s="876"/>
      <c r="HYB12" s="876"/>
      <c r="HYC12" s="876"/>
      <c r="HYD12" s="876"/>
      <c r="HYE12" s="875"/>
      <c r="HYF12" s="876"/>
      <c r="HYG12" s="876"/>
      <c r="HYH12" s="876"/>
      <c r="HYI12" s="876"/>
      <c r="HYJ12" s="876"/>
      <c r="HYK12" s="876"/>
      <c r="HYL12" s="875"/>
      <c r="HYM12" s="876"/>
      <c r="HYN12" s="876"/>
      <c r="HYO12" s="876"/>
      <c r="HYP12" s="876"/>
      <c r="HYQ12" s="876"/>
      <c r="HYR12" s="876"/>
      <c r="HYS12" s="875"/>
      <c r="HYT12" s="876"/>
      <c r="HYU12" s="876"/>
      <c r="HYV12" s="876"/>
      <c r="HYW12" s="876"/>
      <c r="HYX12" s="876"/>
      <c r="HYY12" s="876"/>
      <c r="HYZ12" s="875"/>
      <c r="HZA12" s="876"/>
      <c r="HZB12" s="876"/>
      <c r="HZC12" s="876"/>
      <c r="HZD12" s="876"/>
      <c r="HZE12" s="876"/>
      <c r="HZF12" s="876"/>
      <c r="HZG12" s="875"/>
      <c r="HZH12" s="876"/>
      <c r="HZI12" s="876"/>
      <c r="HZJ12" s="876"/>
      <c r="HZK12" s="876"/>
      <c r="HZL12" s="876"/>
      <c r="HZM12" s="876"/>
      <c r="HZN12" s="875"/>
      <c r="HZO12" s="876"/>
      <c r="HZP12" s="876"/>
      <c r="HZQ12" s="876"/>
      <c r="HZR12" s="876"/>
      <c r="HZS12" s="876"/>
      <c r="HZT12" s="876"/>
      <c r="HZU12" s="875"/>
      <c r="HZV12" s="876"/>
      <c r="HZW12" s="876"/>
      <c r="HZX12" s="876"/>
      <c r="HZY12" s="876"/>
      <c r="HZZ12" s="876"/>
      <c r="IAA12" s="876"/>
      <c r="IAB12" s="875"/>
      <c r="IAC12" s="876"/>
      <c r="IAD12" s="876"/>
      <c r="IAE12" s="876"/>
      <c r="IAF12" s="876"/>
      <c r="IAG12" s="876"/>
      <c r="IAH12" s="876"/>
      <c r="IAI12" s="875"/>
      <c r="IAJ12" s="876"/>
      <c r="IAK12" s="876"/>
      <c r="IAL12" s="876"/>
      <c r="IAM12" s="876"/>
      <c r="IAN12" s="876"/>
      <c r="IAO12" s="876"/>
      <c r="IAP12" s="875"/>
      <c r="IAQ12" s="876"/>
      <c r="IAR12" s="876"/>
      <c r="IAS12" s="876"/>
      <c r="IAT12" s="876"/>
      <c r="IAU12" s="876"/>
      <c r="IAV12" s="876"/>
      <c r="IAW12" s="875"/>
      <c r="IAX12" s="876"/>
      <c r="IAY12" s="876"/>
      <c r="IAZ12" s="876"/>
      <c r="IBA12" s="876"/>
      <c r="IBB12" s="876"/>
      <c r="IBC12" s="876"/>
      <c r="IBD12" s="875"/>
      <c r="IBE12" s="876"/>
      <c r="IBF12" s="876"/>
      <c r="IBG12" s="876"/>
      <c r="IBH12" s="876"/>
      <c r="IBI12" s="876"/>
      <c r="IBJ12" s="876"/>
      <c r="IBK12" s="875"/>
      <c r="IBL12" s="876"/>
      <c r="IBM12" s="876"/>
      <c r="IBN12" s="876"/>
      <c r="IBO12" s="876"/>
      <c r="IBP12" s="876"/>
      <c r="IBQ12" s="876"/>
      <c r="IBR12" s="875"/>
      <c r="IBS12" s="876"/>
      <c r="IBT12" s="876"/>
      <c r="IBU12" s="876"/>
      <c r="IBV12" s="876"/>
      <c r="IBW12" s="876"/>
      <c r="IBX12" s="876"/>
      <c r="IBY12" s="875"/>
      <c r="IBZ12" s="876"/>
      <c r="ICA12" s="876"/>
      <c r="ICB12" s="876"/>
      <c r="ICC12" s="876"/>
      <c r="ICD12" s="876"/>
      <c r="ICE12" s="876"/>
      <c r="ICF12" s="875"/>
      <c r="ICG12" s="876"/>
      <c r="ICH12" s="876"/>
      <c r="ICI12" s="876"/>
      <c r="ICJ12" s="876"/>
      <c r="ICK12" s="876"/>
      <c r="ICL12" s="876"/>
      <c r="ICM12" s="875"/>
      <c r="ICN12" s="876"/>
      <c r="ICO12" s="876"/>
      <c r="ICP12" s="876"/>
      <c r="ICQ12" s="876"/>
      <c r="ICR12" s="876"/>
      <c r="ICS12" s="876"/>
      <c r="ICT12" s="875"/>
      <c r="ICU12" s="876"/>
      <c r="ICV12" s="876"/>
      <c r="ICW12" s="876"/>
      <c r="ICX12" s="876"/>
      <c r="ICY12" s="876"/>
      <c r="ICZ12" s="876"/>
      <c r="IDA12" s="875"/>
      <c r="IDB12" s="876"/>
      <c r="IDC12" s="876"/>
      <c r="IDD12" s="876"/>
      <c r="IDE12" s="876"/>
      <c r="IDF12" s="876"/>
      <c r="IDG12" s="876"/>
      <c r="IDH12" s="875"/>
      <c r="IDI12" s="876"/>
      <c r="IDJ12" s="876"/>
      <c r="IDK12" s="876"/>
      <c r="IDL12" s="876"/>
      <c r="IDM12" s="876"/>
      <c r="IDN12" s="876"/>
      <c r="IDO12" s="875"/>
      <c r="IDP12" s="876"/>
      <c r="IDQ12" s="876"/>
      <c r="IDR12" s="876"/>
      <c r="IDS12" s="876"/>
      <c r="IDT12" s="876"/>
      <c r="IDU12" s="876"/>
      <c r="IDV12" s="875"/>
      <c r="IDW12" s="876"/>
      <c r="IDX12" s="876"/>
      <c r="IDY12" s="876"/>
      <c r="IDZ12" s="876"/>
      <c r="IEA12" s="876"/>
      <c r="IEB12" s="876"/>
      <c r="IEC12" s="875"/>
      <c r="IED12" s="876"/>
      <c r="IEE12" s="876"/>
      <c r="IEF12" s="876"/>
      <c r="IEG12" s="876"/>
      <c r="IEH12" s="876"/>
      <c r="IEI12" s="876"/>
      <c r="IEJ12" s="875"/>
      <c r="IEK12" s="876"/>
      <c r="IEL12" s="876"/>
      <c r="IEM12" s="876"/>
      <c r="IEN12" s="876"/>
      <c r="IEO12" s="876"/>
      <c r="IEP12" s="876"/>
      <c r="IEQ12" s="875"/>
      <c r="IER12" s="876"/>
      <c r="IES12" s="876"/>
      <c r="IET12" s="876"/>
      <c r="IEU12" s="876"/>
      <c r="IEV12" s="876"/>
      <c r="IEW12" s="876"/>
      <c r="IEX12" s="875"/>
      <c r="IEY12" s="876"/>
      <c r="IEZ12" s="876"/>
      <c r="IFA12" s="876"/>
      <c r="IFB12" s="876"/>
      <c r="IFC12" s="876"/>
      <c r="IFD12" s="876"/>
      <c r="IFE12" s="875"/>
      <c r="IFF12" s="876"/>
      <c r="IFG12" s="876"/>
      <c r="IFH12" s="876"/>
      <c r="IFI12" s="876"/>
      <c r="IFJ12" s="876"/>
      <c r="IFK12" s="876"/>
      <c r="IFL12" s="875"/>
      <c r="IFM12" s="876"/>
      <c r="IFN12" s="876"/>
      <c r="IFO12" s="876"/>
      <c r="IFP12" s="876"/>
      <c r="IFQ12" s="876"/>
      <c r="IFR12" s="876"/>
      <c r="IFS12" s="875"/>
      <c r="IFT12" s="876"/>
      <c r="IFU12" s="876"/>
      <c r="IFV12" s="876"/>
      <c r="IFW12" s="876"/>
      <c r="IFX12" s="876"/>
      <c r="IFY12" s="876"/>
      <c r="IFZ12" s="875"/>
      <c r="IGA12" s="876"/>
      <c r="IGB12" s="876"/>
      <c r="IGC12" s="876"/>
      <c r="IGD12" s="876"/>
      <c r="IGE12" s="876"/>
      <c r="IGF12" s="876"/>
      <c r="IGG12" s="875"/>
      <c r="IGH12" s="876"/>
      <c r="IGI12" s="876"/>
      <c r="IGJ12" s="876"/>
      <c r="IGK12" s="876"/>
      <c r="IGL12" s="876"/>
      <c r="IGM12" s="876"/>
      <c r="IGN12" s="875"/>
      <c r="IGO12" s="876"/>
      <c r="IGP12" s="876"/>
      <c r="IGQ12" s="876"/>
      <c r="IGR12" s="876"/>
      <c r="IGS12" s="876"/>
      <c r="IGT12" s="876"/>
      <c r="IGU12" s="875"/>
      <c r="IGV12" s="876"/>
      <c r="IGW12" s="876"/>
      <c r="IGX12" s="876"/>
      <c r="IGY12" s="876"/>
      <c r="IGZ12" s="876"/>
      <c r="IHA12" s="876"/>
      <c r="IHB12" s="875"/>
      <c r="IHC12" s="876"/>
      <c r="IHD12" s="876"/>
      <c r="IHE12" s="876"/>
      <c r="IHF12" s="876"/>
      <c r="IHG12" s="876"/>
      <c r="IHH12" s="876"/>
      <c r="IHI12" s="875"/>
      <c r="IHJ12" s="876"/>
      <c r="IHK12" s="876"/>
      <c r="IHL12" s="876"/>
      <c r="IHM12" s="876"/>
      <c r="IHN12" s="876"/>
      <c r="IHO12" s="876"/>
      <c r="IHP12" s="875"/>
      <c r="IHQ12" s="876"/>
      <c r="IHR12" s="876"/>
      <c r="IHS12" s="876"/>
      <c r="IHT12" s="876"/>
      <c r="IHU12" s="876"/>
      <c r="IHV12" s="876"/>
      <c r="IHW12" s="875"/>
      <c r="IHX12" s="876"/>
      <c r="IHY12" s="876"/>
      <c r="IHZ12" s="876"/>
      <c r="IIA12" s="876"/>
      <c r="IIB12" s="876"/>
      <c r="IIC12" s="876"/>
      <c r="IID12" s="875"/>
      <c r="IIE12" s="876"/>
      <c r="IIF12" s="876"/>
      <c r="IIG12" s="876"/>
      <c r="IIH12" s="876"/>
      <c r="III12" s="876"/>
      <c r="IIJ12" s="876"/>
      <c r="IIK12" s="875"/>
      <c r="IIL12" s="876"/>
      <c r="IIM12" s="876"/>
      <c r="IIN12" s="876"/>
      <c r="IIO12" s="876"/>
      <c r="IIP12" s="876"/>
      <c r="IIQ12" s="876"/>
      <c r="IIR12" s="875"/>
      <c r="IIS12" s="876"/>
      <c r="IIT12" s="876"/>
      <c r="IIU12" s="876"/>
      <c r="IIV12" s="876"/>
      <c r="IIW12" s="876"/>
      <c r="IIX12" s="876"/>
      <c r="IIY12" s="875"/>
      <c r="IIZ12" s="876"/>
      <c r="IJA12" s="876"/>
      <c r="IJB12" s="876"/>
      <c r="IJC12" s="876"/>
      <c r="IJD12" s="876"/>
      <c r="IJE12" s="876"/>
      <c r="IJF12" s="875"/>
      <c r="IJG12" s="876"/>
      <c r="IJH12" s="876"/>
      <c r="IJI12" s="876"/>
      <c r="IJJ12" s="876"/>
      <c r="IJK12" s="876"/>
      <c r="IJL12" s="876"/>
      <c r="IJM12" s="875"/>
      <c r="IJN12" s="876"/>
      <c r="IJO12" s="876"/>
      <c r="IJP12" s="876"/>
      <c r="IJQ12" s="876"/>
      <c r="IJR12" s="876"/>
      <c r="IJS12" s="876"/>
      <c r="IJT12" s="875"/>
      <c r="IJU12" s="876"/>
      <c r="IJV12" s="876"/>
      <c r="IJW12" s="876"/>
      <c r="IJX12" s="876"/>
      <c r="IJY12" s="876"/>
      <c r="IJZ12" s="876"/>
      <c r="IKA12" s="875"/>
      <c r="IKB12" s="876"/>
      <c r="IKC12" s="876"/>
      <c r="IKD12" s="876"/>
      <c r="IKE12" s="876"/>
      <c r="IKF12" s="876"/>
      <c r="IKG12" s="876"/>
      <c r="IKH12" s="875"/>
      <c r="IKI12" s="876"/>
      <c r="IKJ12" s="876"/>
      <c r="IKK12" s="876"/>
      <c r="IKL12" s="876"/>
      <c r="IKM12" s="876"/>
      <c r="IKN12" s="876"/>
      <c r="IKO12" s="875"/>
      <c r="IKP12" s="876"/>
      <c r="IKQ12" s="876"/>
      <c r="IKR12" s="876"/>
      <c r="IKS12" s="876"/>
      <c r="IKT12" s="876"/>
      <c r="IKU12" s="876"/>
      <c r="IKV12" s="875"/>
      <c r="IKW12" s="876"/>
      <c r="IKX12" s="876"/>
      <c r="IKY12" s="876"/>
      <c r="IKZ12" s="876"/>
      <c r="ILA12" s="876"/>
      <c r="ILB12" s="876"/>
      <c r="ILC12" s="875"/>
      <c r="ILD12" s="876"/>
      <c r="ILE12" s="876"/>
      <c r="ILF12" s="876"/>
      <c r="ILG12" s="876"/>
      <c r="ILH12" s="876"/>
      <c r="ILI12" s="876"/>
      <c r="ILJ12" s="875"/>
      <c r="ILK12" s="876"/>
      <c r="ILL12" s="876"/>
      <c r="ILM12" s="876"/>
      <c r="ILN12" s="876"/>
      <c r="ILO12" s="876"/>
      <c r="ILP12" s="876"/>
      <c r="ILQ12" s="875"/>
      <c r="ILR12" s="876"/>
      <c r="ILS12" s="876"/>
      <c r="ILT12" s="876"/>
      <c r="ILU12" s="876"/>
      <c r="ILV12" s="876"/>
      <c r="ILW12" s="876"/>
      <c r="ILX12" s="875"/>
      <c r="ILY12" s="876"/>
      <c r="ILZ12" s="876"/>
      <c r="IMA12" s="876"/>
      <c r="IMB12" s="876"/>
      <c r="IMC12" s="876"/>
      <c r="IMD12" s="876"/>
      <c r="IME12" s="875"/>
      <c r="IMF12" s="876"/>
      <c r="IMG12" s="876"/>
      <c r="IMH12" s="876"/>
      <c r="IMI12" s="876"/>
      <c r="IMJ12" s="876"/>
      <c r="IMK12" s="876"/>
      <c r="IML12" s="875"/>
      <c r="IMM12" s="876"/>
      <c r="IMN12" s="876"/>
      <c r="IMO12" s="876"/>
      <c r="IMP12" s="876"/>
      <c r="IMQ12" s="876"/>
      <c r="IMR12" s="876"/>
      <c r="IMS12" s="875"/>
      <c r="IMT12" s="876"/>
      <c r="IMU12" s="876"/>
      <c r="IMV12" s="876"/>
      <c r="IMW12" s="876"/>
      <c r="IMX12" s="876"/>
      <c r="IMY12" s="876"/>
      <c r="IMZ12" s="875"/>
      <c r="INA12" s="876"/>
      <c r="INB12" s="876"/>
      <c r="INC12" s="876"/>
      <c r="IND12" s="876"/>
      <c r="INE12" s="876"/>
      <c r="INF12" s="876"/>
      <c r="ING12" s="875"/>
      <c r="INH12" s="876"/>
      <c r="INI12" s="876"/>
      <c r="INJ12" s="876"/>
      <c r="INK12" s="876"/>
      <c r="INL12" s="876"/>
      <c r="INM12" s="876"/>
      <c r="INN12" s="875"/>
      <c r="INO12" s="876"/>
      <c r="INP12" s="876"/>
      <c r="INQ12" s="876"/>
      <c r="INR12" s="876"/>
      <c r="INS12" s="876"/>
      <c r="INT12" s="876"/>
      <c r="INU12" s="875"/>
      <c r="INV12" s="876"/>
      <c r="INW12" s="876"/>
      <c r="INX12" s="876"/>
      <c r="INY12" s="876"/>
      <c r="INZ12" s="876"/>
      <c r="IOA12" s="876"/>
      <c r="IOB12" s="875"/>
      <c r="IOC12" s="876"/>
      <c r="IOD12" s="876"/>
      <c r="IOE12" s="876"/>
      <c r="IOF12" s="876"/>
      <c r="IOG12" s="876"/>
      <c r="IOH12" s="876"/>
      <c r="IOI12" s="875"/>
      <c r="IOJ12" s="876"/>
      <c r="IOK12" s="876"/>
      <c r="IOL12" s="876"/>
      <c r="IOM12" s="876"/>
      <c r="ION12" s="876"/>
      <c r="IOO12" s="876"/>
      <c r="IOP12" s="875"/>
      <c r="IOQ12" s="876"/>
      <c r="IOR12" s="876"/>
      <c r="IOS12" s="876"/>
      <c r="IOT12" s="876"/>
      <c r="IOU12" s="876"/>
      <c r="IOV12" s="876"/>
      <c r="IOW12" s="875"/>
      <c r="IOX12" s="876"/>
      <c r="IOY12" s="876"/>
      <c r="IOZ12" s="876"/>
      <c r="IPA12" s="876"/>
      <c r="IPB12" s="876"/>
      <c r="IPC12" s="876"/>
      <c r="IPD12" s="875"/>
      <c r="IPE12" s="876"/>
      <c r="IPF12" s="876"/>
      <c r="IPG12" s="876"/>
      <c r="IPH12" s="876"/>
      <c r="IPI12" s="876"/>
      <c r="IPJ12" s="876"/>
      <c r="IPK12" s="875"/>
      <c r="IPL12" s="876"/>
      <c r="IPM12" s="876"/>
      <c r="IPN12" s="876"/>
      <c r="IPO12" s="876"/>
      <c r="IPP12" s="876"/>
      <c r="IPQ12" s="876"/>
      <c r="IPR12" s="875"/>
      <c r="IPS12" s="876"/>
      <c r="IPT12" s="876"/>
      <c r="IPU12" s="876"/>
      <c r="IPV12" s="876"/>
      <c r="IPW12" s="876"/>
      <c r="IPX12" s="876"/>
      <c r="IPY12" s="875"/>
      <c r="IPZ12" s="876"/>
      <c r="IQA12" s="876"/>
      <c r="IQB12" s="876"/>
      <c r="IQC12" s="876"/>
      <c r="IQD12" s="876"/>
      <c r="IQE12" s="876"/>
      <c r="IQF12" s="875"/>
      <c r="IQG12" s="876"/>
      <c r="IQH12" s="876"/>
      <c r="IQI12" s="876"/>
      <c r="IQJ12" s="876"/>
      <c r="IQK12" s="876"/>
      <c r="IQL12" s="876"/>
      <c r="IQM12" s="875"/>
      <c r="IQN12" s="876"/>
      <c r="IQO12" s="876"/>
      <c r="IQP12" s="876"/>
      <c r="IQQ12" s="876"/>
      <c r="IQR12" s="876"/>
      <c r="IQS12" s="876"/>
      <c r="IQT12" s="875"/>
      <c r="IQU12" s="876"/>
      <c r="IQV12" s="876"/>
      <c r="IQW12" s="876"/>
      <c r="IQX12" s="876"/>
      <c r="IQY12" s="876"/>
      <c r="IQZ12" s="876"/>
      <c r="IRA12" s="875"/>
      <c r="IRB12" s="876"/>
      <c r="IRC12" s="876"/>
      <c r="IRD12" s="876"/>
      <c r="IRE12" s="876"/>
      <c r="IRF12" s="876"/>
      <c r="IRG12" s="876"/>
      <c r="IRH12" s="875"/>
      <c r="IRI12" s="876"/>
      <c r="IRJ12" s="876"/>
      <c r="IRK12" s="876"/>
      <c r="IRL12" s="876"/>
      <c r="IRM12" s="876"/>
      <c r="IRN12" s="876"/>
      <c r="IRO12" s="875"/>
      <c r="IRP12" s="876"/>
      <c r="IRQ12" s="876"/>
      <c r="IRR12" s="876"/>
      <c r="IRS12" s="876"/>
      <c r="IRT12" s="876"/>
      <c r="IRU12" s="876"/>
      <c r="IRV12" s="875"/>
      <c r="IRW12" s="876"/>
      <c r="IRX12" s="876"/>
      <c r="IRY12" s="876"/>
      <c r="IRZ12" s="876"/>
      <c r="ISA12" s="876"/>
      <c r="ISB12" s="876"/>
      <c r="ISC12" s="875"/>
      <c r="ISD12" s="876"/>
      <c r="ISE12" s="876"/>
      <c r="ISF12" s="876"/>
      <c r="ISG12" s="876"/>
      <c r="ISH12" s="876"/>
      <c r="ISI12" s="876"/>
      <c r="ISJ12" s="875"/>
      <c r="ISK12" s="876"/>
      <c r="ISL12" s="876"/>
      <c r="ISM12" s="876"/>
      <c r="ISN12" s="876"/>
      <c r="ISO12" s="876"/>
      <c r="ISP12" s="876"/>
      <c r="ISQ12" s="875"/>
      <c r="ISR12" s="876"/>
      <c r="ISS12" s="876"/>
      <c r="IST12" s="876"/>
      <c r="ISU12" s="876"/>
      <c r="ISV12" s="876"/>
      <c r="ISW12" s="876"/>
      <c r="ISX12" s="875"/>
      <c r="ISY12" s="876"/>
      <c r="ISZ12" s="876"/>
      <c r="ITA12" s="876"/>
      <c r="ITB12" s="876"/>
      <c r="ITC12" s="876"/>
      <c r="ITD12" s="876"/>
      <c r="ITE12" s="875"/>
      <c r="ITF12" s="876"/>
      <c r="ITG12" s="876"/>
      <c r="ITH12" s="876"/>
      <c r="ITI12" s="876"/>
      <c r="ITJ12" s="876"/>
      <c r="ITK12" s="876"/>
      <c r="ITL12" s="875"/>
      <c r="ITM12" s="876"/>
      <c r="ITN12" s="876"/>
      <c r="ITO12" s="876"/>
      <c r="ITP12" s="876"/>
      <c r="ITQ12" s="876"/>
      <c r="ITR12" s="876"/>
      <c r="ITS12" s="875"/>
      <c r="ITT12" s="876"/>
      <c r="ITU12" s="876"/>
      <c r="ITV12" s="876"/>
      <c r="ITW12" s="876"/>
      <c r="ITX12" s="876"/>
      <c r="ITY12" s="876"/>
      <c r="ITZ12" s="875"/>
      <c r="IUA12" s="876"/>
      <c r="IUB12" s="876"/>
      <c r="IUC12" s="876"/>
      <c r="IUD12" s="876"/>
      <c r="IUE12" s="876"/>
      <c r="IUF12" s="876"/>
      <c r="IUG12" s="875"/>
      <c r="IUH12" s="876"/>
      <c r="IUI12" s="876"/>
      <c r="IUJ12" s="876"/>
      <c r="IUK12" s="876"/>
      <c r="IUL12" s="876"/>
      <c r="IUM12" s="876"/>
      <c r="IUN12" s="875"/>
      <c r="IUO12" s="876"/>
      <c r="IUP12" s="876"/>
      <c r="IUQ12" s="876"/>
      <c r="IUR12" s="876"/>
      <c r="IUS12" s="876"/>
      <c r="IUT12" s="876"/>
      <c r="IUU12" s="875"/>
      <c r="IUV12" s="876"/>
      <c r="IUW12" s="876"/>
      <c r="IUX12" s="876"/>
      <c r="IUY12" s="876"/>
      <c r="IUZ12" s="876"/>
      <c r="IVA12" s="876"/>
      <c r="IVB12" s="875"/>
      <c r="IVC12" s="876"/>
      <c r="IVD12" s="876"/>
      <c r="IVE12" s="876"/>
      <c r="IVF12" s="876"/>
      <c r="IVG12" s="876"/>
      <c r="IVH12" s="876"/>
      <c r="IVI12" s="875"/>
      <c r="IVJ12" s="876"/>
      <c r="IVK12" s="876"/>
      <c r="IVL12" s="876"/>
      <c r="IVM12" s="876"/>
      <c r="IVN12" s="876"/>
      <c r="IVO12" s="876"/>
      <c r="IVP12" s="875"/>
      <c r="IVQ12" s="876"/>
      <c r="IVR12" s="876"/>
      <c r="IVS12" s="876"/>
      <c r="IVT12" s="876"/>
      <c r="IVU12" s="876"/>
      <c r="IVV12" s="876"/>
      <c r="IVW12" s="875"/>
      <c r="IVX12" s="876"/>
      <c r="IVY12" s="876"/>
      <c r="IVZ12" s="876"/>
      <c r="IWA12" s="876"/>
      <c r="IWB12" s="876"/>
      <c r="IWC12" s="876"/>
      <c r="IWD12" s="875"/>
      <c r="IWE12" s="876"/>
      <c r="IWF12" s="876"/>
      <c r="IWG12" s="876"/>
      <c r="IWH12" s="876"/>
      <c r="IWI12" s="876"/>
      <c r="IWJ12" s="876"/>
      <c r="IWK12" s="875"/>
      <c r="IWL12" s="876"/>
      <c r="IWM12" s="876"/>
      <c r="IWN12" s="876"/>
      <c r="IWO12" s="876"/>
      <c r="IWP12" s="876"/>
      <c r="IWQ12" s="876"/>
      <c r="IWR12" s="875"/>
      <c r="IWS12" s="876"/>
      <c r="IWT12" s="876"/>
      <c r="IWU12" s="876"/>
      <c r="IWV12" s="876"/>
      <c r="IWW12" s="876"/>
      <c r="IWX12" s="876"/>
      <c r="IWY12" s="875"/>
      <c r="IWZ12" s="876"/>
      <c r="IXA12" s="876"/>
      <c r="IXB12" s="876"/>
      <c r="IXC12" s="876"/>
      <c r="IXD12" s="876"/>
      <c r="IXE12" s="876"/>
      <c r="IXF12" s="875"/>
      <c r="IXG12" s="876"/>
      <c r="IXH12" s="876"/>
      <c r="IXI12" s="876"/>
      <c r="IXJ12" s="876"/>
      <c r="IXK12" s="876"/>
      <c r="IXL12" s="876"/>
      <c r="IXM12" s="875"/>
      <c r="IXN12" s="876"/>
      <c r="IXO12" s="876"/>
      <c r="IXP12" s="876"/>
      <c r="IXQ12" s="876"/>
      <c r="IXR12" s="876"/>
      <c r="IXS12" s="876"/>
      <c r="IXT12" s="875"/>
      <c r="IXU12" s="876"/>
      <c r="IXV12" s="876"/>
      <c r="IXW12" s="876"/>
      <c r="IXX12" s="876"/>
      <c r="IXY12" s="876"/>
      <c r="IXZ12" s="876"/>
      <c r="IYA12" s="875"/>
      <c r="IYB12" s="876"/>
      <c r="IYC12" s="876"/>
      <c r="IYD12" s="876"/>
      <c r="IYE12" s="876"/>
      <c r="IYF12" s="876"/>
      <c r="IYG12" s="876"/>
      <c r="IYH12" s="875"/>
      <c r="IYI12" s="876"/>
      <c r="IYJ12" s="876"/>
      <c r="IYK12" s="876"/>
      <c r="IYL12" s="876"/>
      <c r="IYM12" s="876"/>
      <c r="IYN12" s="876"/>
      <c r="IYO12" s="875"/>
      <c r="IYP12" s="876"/>
      <c r="IYQ12" s="876"/>
      <c r="IYR12" s="876"/>
      <c r="IYS12" s="876"/>
      <c r="IYT12" s="876"/>
      <c r="IYU12" s="876"/>
      <c r="IYV12" s="875"/>
      <c r="IYW12" s="876"/>
      <c r="IYX12" s="876"/>
      <c r="IYY12" s="876"/>
      <c r="IYZ12" s="876"/>
      <c r="IZA12" s="876"/>
      <c r="IZB12" s="876"/>
      <c r="IZC12" s="875"/>
      <c r="IZD12" s="876"/>
      <c r="IZE12" s="876"/>
      <c r="IZF12" s="876"/>
      <c r="IZG12" s="876"/>
      <c r="IZH12" s="876"/>
      <c r="IZI12" s="876"/>
      <c r="IZJ12" s="875"/>
      <c r="IZK12" s="876"/>
      <c r="IZL12" s="876"/>
      <c r="IZM12" s="876"/>
      <c r="IZN12" s="876"/>
      <c r="IZO12" s="876"/>
      <c r="IZP12" s="876"/>
      <c r="IZQ12" s="875"/>
      <c r="IZR12" s="876"/>
      <c r="IZS12" s="876"/>
      <c r="IZT12" s="876"/>
      <c r="IZU12" s="876"/>
      <c r="IZV12" s="876"/>
      <c r="IZW12" s="876"/>
      <c r="IZX12" s="875"/>
      <c r="IZY12" s="876"/>
      <c r="IZZ12" s="876"/>
      <c r="JAA12" s="876"/>
      <c r="JAB12" s="876"/>
      <c r="JAC12" s="876"/>
      <c r="JAD12" s="876"/>
      <c r="JAE12" s="875"/>
      <c r="JAF12" s="876"/>
      <c r="JAG12" s="876"/>
      <c r="JAH12" s="876"/>
      <c r="JAI12" s="876"/>
      <c r="JAJ12" s="876"/>
      <c r="JAK12" s="876"/>
      <c r="JAL12" s="875"/>
      <c r="JAM12" s="876"/>
      <c r="JAN12" s="876"/>
      <c r="JAO12" s="876"/>
      <c r="JAP12" s="876"/>
      <c r="JAQ12" s="876"/>
      <c r="JAR12" s="876"/>
      <c r="JAS12" s="875"/>
      <c r="JAT12" s="876"/>
      <c r="JAU12" s="876"/>
      <c r="JAV12" s="876"/>
      <c r="JAW12" s="876"/>
      <c r="JAX12" s="876"/>
      <c r="JAY12" s="876"/>
      <c r="JAZ12" s="875"/>
      <c r="JBA12" s="876"/>
      <c r="JBB12" s="876"/>
      <c r="JBC12" s="876"/>
      <c r="JBD12" s="876"/>
      <c r="JBE12" s="876"/>
      <c r="JBF12" s="876"/>
      <c r="JBG12" s="875"/>
      <c r="JBH12" s="876"/>
      <c r="JBI12" s="876"/>
      <c r="JBJ12" s="876"/>
      <c r="JBK12" s="876"/>
      <c r="JBL12" s="876"/>
      <c r="JBM12" s="876"/>
      <c r="JBN12" s="875"/>
      <c r="JBO12" s="876"/>
      <c r="JBP12" s="876"/>
      <c r="JBQ12" s="876"/>
      <c r="JBR12" s="876"/>
      <c r="JBS12" s="876"/>
      <c r="JBT12" s="876"/>
      <c r="JBU12" s="875"/>
      <c r="JBV12" s="876"/>
      <c r="JBW12" s="876"/>
      <c r="JBX12" s="876"/>
      <c r="JBY12" s="876"/>
      <c r="JBZ12" s="876"/>
      <c r="JCA12" s="876"/>
      <c r="JCB12" s="875"/>
      <c r="JCC12" s="876"/>
      <c r="JCD12" s="876"/>
      <c r="JCE12" s="876"/>
      <c r="JCF12" s="876"/>
      <c r="JCG12" s="876"/>
      <c r="JCH12" s="876"/>
      <c r="JCI12" s="875"/>
      <c r="JCJ12" s="876"/>
      <c r="JCK12" s="876"/>
      <c r="JCL12" s="876"/>
      <c r="JCM12" s="876"/>
      <c r="JCN12" s="876"/>
      <c r="JCO12" s="876"/>
      <c r="JCP12" s="875"/>
      <c r="JCQ12" s="876"/>
      <c r="JCR12" s="876"/>
      <c r="JCS12" s="876"/>
      <c r="JCT12" s="876"/>
      <c r="JCU12" s="876"/>
      <c r="JCV12" s="876"/>
      <c r="JCW12" s="875"/>
      <c r="JCX12" s="876"/>
      <c r="JCY12" s="876"/>
      <c r="JCZ12" s="876"/>
      <c r="JDA12" s="876"/>
      <c r="JDB12" s="876"/>
      <c r="JDC12" s="876"/>
      <c r="JDD12" s="875"/>
      <c r="JDE12" s="876"/>
      <c r="JDF12" s="876"/>
      <c r="JDG12" s="876"/>
      <c r="JDH12" s="876"/>
      <c r="JDI12" s="876"/>
      <c r="JDJ12" s="876"/>
      <c r="JDK12" s="875"/>
      <c r="JDL12" s="876"/>
      <c r="JDM12" s="876"/>
      <c r="JDN12" s="876"/>
      <c r="JDO12" s="876"/>
      <c r="JDP12" s="876"/>
      <c r="JDQ12" s="876"/>
      <c r="JDR12" s="875"/>
      <c r="JDS12" s="876"/>
      <c r="JDT12" s="876"/>
      <c r="JDU12" s="876"/>
      <c r="JDV12" s="876"/>
      <c r="JDW12" s="876"/>
      <c r="JDX12" s="876"/>
      <c r="JDY12" s="875"/>
      <c r="JDZ12" s="876"/>
      <c r="JEA12" s="876"/>
      <c r="JEB12" s="876"/>
      <c r="JEC12" s="876"/>
      <c r="JED12" s="876"/>
      <c r="JEE12" s="876"/>
      <c r="JEF12" s="875"/>
      <c r="JEG12" s="876"/>
      <c r="JEH12" s="876"/>
      <c r="JEI12" s="876"/>
      <c r="JEJ12" s="876"/>
      <c r="JEK12" s="876"/>
      <c r="JEL12" s="876"/>
      <c r="JEM12" s="875"/>
      <c r="JEN12" s="876"/>
      <c r="JEO12" s="876"/>
      <c r="JEP12" s="876"/>
      <c r="JEQ12" s="876"/>
      <c r="JER12" s="876"/>
      <c r="JES12" s="876"/>
      <c r="JET12" s="875"/>
      <c r="JEU12" s="876"/>
      <c r="JEV12" s="876"/>
      <c r="JEW12" s="876"/>
      <c r="JEX12" s="876"/>
      <c r="JEY12" s="876"/>
      <c r="JEZ12" s="876"/>
      <c r="JFA12" s="875"/>
      <c r="JFB12" s="876"/>
      <c r="JFC12" s="876"/>
      <c r="JFD12" s="876"/>
      <c r="JFE12" s="876"/>
      <c r="JFF12" s="876"/>
      <c r="JFG12" s="876"/>
      <c r="JFH12" s="875"/>
      <c r="JFI12" s="876"/>
      <c r="JFJ12" s="876"/>
      <c r="JFK12" s="876"/>
      <c r="JFL12" s="876"/>
      <c r="JFM12" s="876"/>
      <c r="JFN12" s="876"/>
      <c r="JFO12" s="875"/>
      <c r="JFP12" s="876"/>
      <c r="JFQ12" s="876"/>
      <c r="JFR12" s="876"/>
      <c r="JFS12" s="876"/>
      <c r="JFT12" s="876"/>
      <c r="JFU12" s="876"/>
      <c r="JFV12" s="875"/>
      <c r="JFW12" s="876"/>
      <c r="JFX12" s="876"/>
      <c r="JFY12" s="876"/>
      <c r="JFZ12" s="876"/>
      <c r="JGA12" s="876"/>
      <c r="JGB12" s="876"/>
      <c r="JGC12" s="875"/>
      <c r="JGD12" s="876"/>
      <c r="JGE12" s="876"/>
      <c r="JGF12" s="876"/>
      <c r="JGG12" s="876"/>
      <c r="JGH12" s="876"/>
      <c r="JGI12" s="876"/>
      <c r="JGJ12" s="875"/>
      <c r="JGK12" s="876"/>
      <c r="JGL12" s="876"/>
      <c r="JGM12" s="876"/>
      <c r="JGN12" s="876"/>
      <c r="JGO12" s="876"/>
      <c r="JGP12" s="876"/>
      <c r="JGQ12" s="875"/>
      <c r="JGR12" s="876"/>
      <c r="JGS12" s="876"/>
      <c r="JGT12" s="876"/>
      <c r="JGU12" s="876"/>
      <c r="JGV12" s="876"/>
      <c r="JGW12" s="876"/>
      <c r="JGX12" s="875"/>
      <c r="JGY12" s="876"/>
      <c r="JGZ12" s="876"/>
      <c r="JHA12" s="876"/>
      <c r="JHB12" s="876"/>
      <c r="JHC12" s="876"/>
      <c r="JHD12" s="876"/>
      <c r="JHE12" s="875"/>
      <c r="JHF12" s="876"/>
      <c r="JHG12" s="876"/>
      <c r="JHH12" s="876"/>
      <c r="JHI12" s="876"/>
      <c r="JHJ12" s="876"/>
      <c r="JHK12" s="876"/>
      <c r="JHL12" s="875"/>
      <c r="JHM12" s="876"/>
      <c r="JHN12" s="876"/>
      <c r="JHO12" s="876"/>
      <c r="JHP12" s="876"/>
      <c r="JHQ12" s="876"/>
      <c r="JHR12" s="876"/>
      <c r="JHS12" s="875"/>
      <c r="JHT12" s="876"/>
      <c r="JHU12" s="876"/>
      <c r="JHV12" s="876"/>
      <c r="JHW12" s="876"/>
      <c r="JHX12" s="876"/>
      <c r="JHY12" s="876"/>
      <c r="JHZ12" s="875"/>
      <c r="JIA12" s="876"/>
      <c r="JIB12" s="876"/>
      <c r="JIC12" s="876"/>
      <c r="JID12" s="876"/>
      <c r="JIE12" s="876"/>
      <c r="JIF12" s="876"/>
      <c r="JIG12" s="875"/>
      <c r="JIH12" s="876"/>
      <c r="JII12" s="876"/>
      <c r="JIJ12" s="876"/>
      <c r="JIK12" s="876"/>
      <c r="JIL12" s="876"/>
      <c r="JIM12" s="876"/>
      <c r="JIN12" s="875"/>
      <c r="JIO12" s="876"/>
      <c r="JIP12" s="876"/>
      <c r="JIQ12" s="876"/>
      <c r="JIR12" s="876"/>
      <c r="JIS12" s="876"/>
      <c r="JIT12" s="876"/>
      <c r="JIU12" s="875"/>
      <c r="JIV12" s="876"/>
      <c r="JIW12" s="876"/>
      <c r="JIX12" s="876"/>
      <c r="JIY12" s="876"/>
      <c r="JIZ12" s="876"/>
      <c r="JJA12" s="876"/>
      <c r="JJB12" s="875"/>
      <c r="JJC12" s="876"/>
      <c r="JJD12" s="876"/>
      <c r="JJE12" s="876"/>
      <c r="JJF12" s="876"/>
      <c r="JJG12" s="876"/>
      <c r="JJH12" s="876"/>
      <c r="JJI12" s="875"/>
      <c r="JJJ12" s="876"/>
      <c r="JJK12" s="876"/>
      <c r="JJL12" s="876"/>
      <c r="JJM12" s="876"/>
      <c r="JJN12" s="876"/>
      <c r="JJO12" s="876"/>
      <c r="JJP12" s="875"/>
      <c r="JJQ12" s="876"/>
      <c r="JJR12" s="876"/>
      <c r="JJS12" s="876"/>
      <c r="JJT12" s="876"/>
      <c r="JJU12" s="876"/>
      <c r="JJV12" s="876"/>
      <c r="JJW12" s="875"/>
      <c r="JJX12" s="876"/>
      <c r="JJY12" s="876"/>
      <c r="JJZ12" s="876"/>
      <c r="JKA12" s="876"/>
      <c r="JKB12" s="876"/>
      <c r="JKC12" s="876"/>
      <c r="JKD12" s="875"/>
      <c r="JKE12" s="876"/>
      <c r="JKF12" s="876"/>
      <c r="JKG12" s="876"/>
      <c r="JKH12" s="876"/>
      <c r="JKI12" s="876"/>
      <c r="JKJ12" s="876"/>
      <c r="JKK12" s="875"/>
      <c r="JKL12" s="876"/>
      <c r="JKM12" s="876"/>
      <c r="JKN12" s="876"/>
      <c r="JKO12" s="876"/>
      <c r="JKP12" s="876"/>
      <c r="JKQ12" s="876"/>
      <c r="JKR12" s="875"/>
      <c r="JKS12" s="876"/>
      <c r="JKT12" s="876"/>
      <c r="JKU12" s="876"/>
      <c r="JKV12" s="876"/>
      <c r="JKW12" s="876"/>
      <c r="JKX12" s="876"/>
      <c r="JKY12" s="875"/>
      <c r="JKZ12" s="876"/>
      <c r="JLA12" s="876"/>
      <c r="JLB12" s="876"/>
      <c r="JLC12" s="876"/>
      <c r="JLD12" s="876"/>
      <c r="JLE12" s="876"/>
      <c r="JLF12" s="875"/>
      <c r="JLG12" s="876"/>
      <c r="JLH12" s="876"/>
      <c r="JLI12" s="876"/>
      <c r="JLJ12" s="876"/>
      <c r="JLK12" s="876"/>
      <c r="JLL12" s="876"/>
      <c r="JLM12" s="875"/>
      <c r="JLN12" s="876"/>
      <c r="JLO12" s="876"/>
      <c r="JLP12" s="876"/>
      <c r="JLQ12" s="876"/>
      <c r="JLR12" s="876"/>
      <c r="JLS12" s="876"/>
      <c r="JLT12" s="875"/>
      <c r="JLU12" s="876"/>
      <c r="JLV12" s="876"/>
      <c r="JLW12" s="876"/>
      <c r="JLX12" s="876"/>
      <c r="JLY12" s="876"/>
      <c r="JLZ12" s="876"/>
      <c r="JMA12" s="875"/>
      <c r="JMB12" s="876"/>
      <c r="JMC12" s="876"/>
      <c r="JMD12" s="876"/>
      <c r="JME12" s="876"/>
      <c r="JMF12" s="876"/>
      <c r="JMG12" s="876"/>
      <c r="JMH12" s="875"/>
      <c r="JMI12" s="876"/>
      <c r="JMJ12" s="876"/>
      <c r="JMK12" s="876"/>
      <c r="JML12" s="876"/>
      <c r="JMM12" s="876"/>
      <c r="JMN12" s="876"/>
      <c r="JMO12" s="875"/>
      <c r="JMP12" s="876"/>
      <c r="JMQ12" s="876"/>
      <c r="JMR12" s="876"/>
      <c r="JMS12" s="876"/>
      <c r="JMT12" s="876"/>
      <c r="JMU12" s="876"/>
      <c r="JMV12" s="875"/>
      <c r="JMW12" s="876"/>
      <c r="JMX12" s="876"/>
      <c r="JMY12" s="876"/>
      <c r="JMZ12" s="876"/>
      <c r="JNA12" s="876"/>
      <c r="JNB12" s="876"/>
      <c r="JNC12" s="875"/>
      <c r="JND12" s="876"/>
      <c r="JNE12" s="876"/>
      <c r="JNF12" s="876"/>
      <c r="JNG12" s="876"/>
      <c r="JNH12" s="876"/>
      <c r="JNI12" s="876"/>
      <c r="JNJ12" s="875"/>
      <c r="JNK12" s="876"/>
      <c r="JNL12" s="876"/>
      <c r="JNM12" s="876"/>
      <c r="JNN12" s="876"/>
      <c r="JNO12" s="876"/>
      <c r="JNP12" s="876"/>
      <c r="JNQ12" s="875"/>
      <c r="JNR12" s="876"/>
      <c r="JNS12" s="876"/>
      <c r="JNT12" s="876"/>
      <c r="JNU12" s="876"/>
      <c r="JNV12" s="876"/>
      <c r="JNW12" s="876"/>
      <c r="JNX12" s="875"/>
      <c r="JNY12" s="876"/>
      <c r="JNZ12" s="876"/>
      <c r="JOA12" s="876"/>
      <c r="JOB12" s="876"/>
      <c r="JOC12" s="876"/>
      <c r="JOD12" s="876"/>
      <c r="JOE12" s="875"/>
      <c r="JOF12" s="876"/>
      <c r="JOG12" s="876"/>
      <c r="JOH12" s="876"/>
      <c r="JOI12" s="876"/>
      <c r="JOJ12" s="876"/>
      <c r="JOK12" s="876"/>
      <c r="JOL12" s="875"/>
      <c r="JOM12" s="876"/>
      <c r="JON12" s="876"/>
      <c r="JOO12" s="876"/>
      <c r="JOP12" s="876"/>
      <c r="JOQ12" s="876"/>
      <c r="JOR12" s="876"/>
      <c r="JOS12" s="875"/>
      <c r="JOT12" s="876"/>
      <c r="JOU12" s="876"/>
      <c r="JOV12" s="876"/>
      <c r="JOW12" s="876"/>
      <c r="JOX12" s="876"/>
      <c r="JOY12" s="876"/>
      <c r="JOZ12" s="875"/>
      <c r="JPA12" s="876"/>
      <c r="JPB12" s="876"/>
      <c r="JPC12" s="876"/>
      <c r="JPD12" s="876"/>
      <c r="JPE12" s="876"/>
      <c r="JPF12" s="876"/>
      <c r="JPG12" s="875"/>
      <c r="JPH12" s="876"/>
      <c r="JPI12" s="876"/>
      <c r="JPJ12" s="876"/>
      <c r="JPK12" s="876"/>
      <c r="JPL12" s="876"/>
      <c r="JPM12" s="876"/>
      <c r="JPN12" s="875"/>
      <c r="JPO12" s="876"/>
      <c r="JPP12" s="876"/>
      <c r="JPQ12" s="876"/>
      <c r="JPR12" s="876"/>
      <c r="JPS12" s="876"/>
      <c r="JPT12" s="876"/>
      <c r="JPU12" s="875"/>
      <c r="JPV12" s="876"/>
      <c r="JPW12" s="876"/>
      <c r="JPX12" s="876"/>
      <c r="JPY12" s="876"/>
      <c r="JPZ12" s="876"/>
      <c r="JQA12" s="876"/>
      <c r="JQB12" s="875"/>
      <c r="JQC12" s="876"/>
      <c r="JQD12" s="876"/>
      <c r="JQE12" s="876"/>
      <c r="JQF12" s="876"/>
      <c r="JQG12" s="876"/>
      <c r="JQH12" s="876"/>
      <c r="JQI12" s="875"/>
      <c r="JQJ12" s="876"/>
      <c r="JQK12" s="876"/>
      <c r="JQL12" s="876"/>
      <c r="JQM12" s="876"/>
      <c r="JQN12" s="876"/>
      <c r="JQO12" s="876"/>
      <c r="JQP12" s="875"/>
      <c r="JQQ12" s="876"/>
      <c r="JQR12" s="876"/>
      <c r="JQS12" s="876"/>
      <c r="JQT12" s="876"/>
      <c r="JQU12" s="876"/>
      <c r="JQV12" s="876"/>
      <c r="JQW12" s="875"/>
      <c r="JQX12" s="876"/>
      <c r="JQY12" s="876"/>
      <c r="JQZ12" s="876"/>
      <c r="JRA12" s="876"/>
      <c r="JRB12" s="876"/>
      <c r="JRC12" s="876"/>
      <c r="JRD12" s="875"/>
      <c r="JRE12" s="876"/>
      <c r="JRF12" s="876"/>
      <c r="JRG12" s="876"/>
      <c r="JRH12" s="876"/>
      <c r="JRI12" s="876"/>
      <c r="JRJ12" s="876"/>
      <c r="JRK12" s="875"/>
      <c r="JRL12" s="876"/>
      <c r="JRM12" s="876"/>
      <c r="JRN12" s="876"/>
      <c r="JRO12" s="876"/>
      <c r="JRP12" s="876"/>
      <c r="JRQ12" s="876"/>
      <c r="JRR12" s="875"/>
      <c r="JRS12" s="876"/>
      <c r="JRT12" s="876"/>
      <c r="JRU12" s="876"/>
      <c r="JRV12" s="876"/>
      <c r="JRW12" s="876"/>
      <c r="JRX12" s="876"/>
      <c r="JRY12" s="875"/>
      <c r="JRZ12" s="876"/>
      <c r="JSA12" s="876"/>
      <c r="JSB12" s="876"/>
      <c r="JSC12" s="876"/>
      <c r="JSD12" s="876"/>
      <c r="JSE12" s="876"/>
      <c r="JSF12" s="875"/>
      <c r="JSG12" s="876"/>
      <c r="JSH12" s="876"/>
      <c r="JSI12" s="876"/>
      <c r="JSJ12" s="876"/>
      <c r="JSK12" s="876"/>
      <c r="JSL12" s="876"/>
      <c r="JSM12" s="875"/>
      <c r="JSN12" s="876"/>
      <c r="JSO12" s="876"/>
      <c r="JSP12" s="876"/>
      <c r="JSQ12" s="876"/>
      <c r="JSR12" s="876"/>
      <c r="JSS12" s="876"/>
      <c r="JST12" s="875"/>
      <c r="JSU12" s="876"/>
      <c r="JSV12" s="876"/>
      <c r="JSW12" s="876"/>
      <c r="JSX12" s="876"/>
      <c r="JSY12" s="876"/>
      <c r="JSZ12" s="876"/>
      <c r="JTA12" s="875"/>
      <c r="JTB12" s="876"/>
      <c r="JTC12" s="876"/>
      <c r="JTD12" s="876"/>
      <c r="JTE12" s="876"/>
      <c r="JTF12" s="876"/>
      <c r="JTG12" s="876"/>
      <c r="JTH12" s="875"/>
      <c r="JTI12" s="876"/>
      <c r="JTJ12" s="876"/>
      <c r="JTK12" s="876"/>
      <c r="JTL12" s="876"/>
      <c r="JTM12" s="876"/>
      <c r="JTN12" s="876"/>
      <c r="JTO12" s="875"/>
      <c r="JTP12" s="876"/>
      <c r="JTQ12" s="876"/>
      <c r="JTR12" s="876"/>
      <c r="JTS12" s="876"/>
      <c r="JTT12" s="876"/>
      <c r="JTU12" s="876"/>
      <c r="JTV12" s="875"/>
      <c r="JTW12" s="876"/>
      <c r="JTX12" s="876"/>
      <c r="JTY12" s="876"/>
      <c r="JTZ12" s="876"/>
      <c r="JUA12" s="876"/>
      <c r="JUB12" s="876"/>
      <c r="JUC12" s="875"/>
      <c r="JUD12" s="876"/>
      <c r="JUE12" s="876"/>
      <c r="JUF12" s="876"/>
      <c r="JUG12" s="876"/>
      <c r="JUH12" s="876"/>
      <c r="JUI12" s="876"/>
      <c r="JUJ12" s="875"/>
      <c r="JUK12" s="876"/>
      <c r="JUL12" s="876"/>
      <c r="JUM12" s="876"/>
      <c r="JUN12" s="876"/>
      <c r="JUO12" s="876"/>
      <c r="JUP12" s="876"/>
      <c r="JUQ12" s="875"/>
      <c r="JUR12" s="876"/>
      <c r="JUS12" s="876"/>
      <c r="JUT12" s="876"/>
      <c r="JUU12" s="876"/>
      <c r="JUV12" s="876"/>
      <c r="JUW12" s="876"/>
      <c r="JUX12" s="875"/>
      <c r="JUY12" s="876"/>
      <c r="JUZ12" s="876"/>
      <c r="JVA12" s="876"/>
      <c r="JVB12" s="876"/>
      <c r="JVC12" s="876"/>
      <c r="JVD12" s="876"/>
      <c r="JVE12" s="875"/>
      <c r="JVF12" s="876"/>
      <c r="JVG12" s="876"/>
      <c r="JVH12" s="876"/>
      <c r="JVI12" s="876"/>
      <c r="JVJ12" s="876"/>
      <c r="JVK12" s="876"/>
      <c r="JVL12" s="875"/>
      <c r="JVM12" s="876"/>
      <c r="JVN12" s="876"/>
      <c r="JVO12" s="876"/>
      <c r="JVP12" s="876"/>
      <c r="JVQ12" s="876"/>
      <c r="JVR12" s="876"/>
      <c r="JVS12" s="875"/>
      <c r="JVT12" s="876"/>
      <c r="JVU12" s="876"/>
      <c r="JVV12" s="876"/>
      <c r="JVW12" s="876"/>
      <c r="JVX12" s="876"/>
      <c r="JVY12" s="876"/>
      <c r="JVZ12" s="875"/>
      <c r="JWA12" s="876"/>
      <c r="JWB12" s="876"/>
      <c r="JWC12" s="876"/>
      <c r="JWD12" s="876"/>
      <c r="JWE12" s="876"/>
      <c r="JWF12" s="876"/>
      <c r="JWG12" s="875"/>
      <c r="JWH12" s="876"/>
      <c r="JWI12" s="876"/>
      <c r="JWJ12" s="876"/>
      <c r="JWK12" s="876"/>
      <c r="JWL12" s="876"/>
      <c r="JWM12" s="876"/>
      <c r="JWN12" s="875"/>
      <c r="JWO12" s="876"/>
      <c r="JWP12" s="876"/>
      <c r="JWQ12" s="876"/>
      <c r="JWR12" s="876"/>
      <c r="JWS12" s="876"/>
      <c r="JWT12" s="876"/>
      <c r="JWU12" s="875"/>
      <c r="JWV12" s="876"/>
      <c r="JWW12" s="876"/>
      <c r="JWX12" s="876"/>
      <c r="JWY12" s="876"/>
      <c r="JWZ12" s="876"/>
      <c r="JXA12" s="876"/>
      <c r="JXB12" s="875"/>
      <c r="JXC12" s="876"/>
      <c r="JXD12" s="876"/>
      <c r="JXE12" s="876"/>
      <c r="JXF12" s="876"/>
      <c r="JXG12" s="876"/>
      <c r="JXH12" s="876"/>
      <c r="JXI12" s="875"/>
      <c r="JXJ12" s="876"/>
      <c r="JXK12" s="876"/>
      <c r="JXL12" s="876"/>
      <c r="JXM12" s="876"/>
      <c r="JXN12" s="876"/>
      <c r="JXO12" s="876"/>
      <c r="JXP12" s="875"/>
      <c r="JXQ12" s="876"/>
      <c r="JXR12" s="876"/>
      <c r="JXS12" s="876"/>
      <c r="JXT12" s="876"/>
      <c r="JXU12" s="876"/>
      <c r="JXV12" s="876"/>
      <c r="JXW12" s="875"/>
      <c r="JXX12" s="876"/>
      <c r="JXY12" s="876"/>
      <c r="JXZ12" s="876"/>
      <c r="JYA12" s="876"/>
      <c r="JYB12" s="876"/>
      <c r="JYC12" s="876"/>
      <c r="JYD12" s="875"/>
      <c r="JYE12" s="876"/>
      <c r="JYF12" s="876"/>
      <c r="JYG12" s="876"/>
      <c r="JYH12" s="876"/>
      <c r="JYI12" s="876"/>
      <c r="JYJ12" s="876"/>
      <c r="JYK12" s="875"/>
      <c r="JYL12" s="876"/>
      <c r="JYM12" s="876"/>
      <c r="JYN12" s="876"/>
      <c r="JYO12" s="876"/>
      <c r="JYP12" s="876"/>
      <c r="JYQ12" s="876"/>
      <c r="JYR12" s="875"/>
      <c r="JYS12" s="876"/>
      <c r="JYT12" s="876"/>
      <c r="JYU12" s="876"/>
      <c r="JYV12" s="876"/>
      <c r="JYW12" s="876"/>
      <c r="JYX12" s="876"/>
      <c r="JYY12" s="875"/>
      <c r="JYZ12" s="876"/>
      <c r="JZA12" s="876"/>
      <c r="JZB12" s="876"/>
      <c r="JZC12" s="876"/>
      <c r="JZD12" s="876"/>
      <c r="JZE12" s="876"/>
      <c r="JZF12" s="875"/>
      <c r="JZG12" s="876"/>
      <c r="JZH12" s="876"/>
      <c r="JZI12" s="876"/>
      <c r="JZJ12" s="876"/>
      <c r="JZK12" s="876"/>
      <c r="JZL12" s="876"/>
      <c r="JZM12" s="875"/>
      <c r="JZN12" s="876"/>
      <c r="JZO12" s="876"/>
      <c r="JZP12" s="876"/>
      <c r="JZQ12" s="876"/>
      <c r="JZR12" s="876"/>
      <c r="JZS12" s="876"/>
      <c r="JZT12" s="875"/>
      <c r="JZU12" s="876"/>
      <c r="JZV12" s="876"/>
      <c r="JZW12" s="876"/>
      <c r="JZX12" s="876"/>
      <c r="JZY12" s="876"/>
      <c r="JZZ12" s="876"/>
      <c r="KAA12" s="875"/>
      <c r="KAB12" s="876"/>
      <c r="KAC12" s="876"/>
      <c r="KAD12" s="876"/>
      <c r="KAE12" s="876"/>
      <c r="KAF12" s="876"/>
      <c r="KAG12" s="876"/>
      <c r="KAH12" s="875"/>
      <c r="KAI12" s="876"/>
      <c r="KAJ12" s="876"/>
      <c r="KAK12" s="876"/>
      <c r="KAL12" s="876"/>
      <c r="KAM12" s="876"/>
      <c r="KAN12" s="876"/>
      <c r="KAO12" s="875"/>
      <c r="KAP12" s="876"/>
      <c r="KAQ12" s="876"/>
      <c r="KAR12" s="876"/>
      <c r="KAS12" s="876"/>
      <c r="KAT12" s="876"/>
      <c r="KAU12" s="876"/>
      <c r="KAV12" s="875"/>
      <c r="KAW12" s="876"/>
      <c r="KAX12" s="876"/>
      <c r="KAY12" s="876"/>
      <c r="KAZ12" s="876"/>
      <c r="KBA12" s="876"/>
      <c r="KBB12" s="876"/>
      <c r="KBC12" s="875"/>
      <c r="KBD12" s="876"/>
      <c r="KBE12" s="876"/>
      <c r="KBF12" s="876"/>
      <c r="KBG12" s="876"/>
      <c r="KBH12" s="876"/>
      <c r="KBI12" s="876"/>
      <c r="KBJ12" s="875"/>
      <c r="KBK12" s="876"/>
      <c r="KBL12" s="876"/>
      <c r="KBM12" s="876"/>
      <c r="KBN12" s="876"/>
      <c r="KBO12" s="876"/>
      <c r="KBP12" s="876"/>
      <c r="KBQ12" s="875"/>
      <c r="KBR12" s="876"/>
      <c r="KBS12" s="876"/>
      <c r="KBT12" s="876"/>
      <c r="KBU12" s="876"/>
      <c r="KBV12" s="876"/>
      <c r="KBW12" s="876"/>
      <c r="KBX12" s="875"/>
      <c r="KBY12" s="876"/>
      <c r="KBZ12" s="876"/>
      <c r="KCA12" s="876"/>
      <c r="KCB12" s="876"/>
      <c r="KCC12" s="876"/>
      <c r="KCD12" s="876"/>
      <c r="KCE12" s="875"/>
      <c r="KCF12" s="876"/>
      <c r="KCG12" s="876"/>
      <c r="KCH12" s="876"/>
      <c r="KCI12" s="876"/>
      <c r="KCJ12" s="876"/>
      <c r="KCK12" s="876"/>
      <c r="KCL12" s="875"/>
      <c r="KCM12" s="876"/>
      <c r="KCN12" s="876"/>
      <c r="KCO12" s="876"/>
      <c r="KCP12" s="876"/>
      <c r="KCQ12" s="876"/>
      <c r="KCR12" s="876"/>
      <c r="KCS12" s="875"/>
      <c r="KCT12" s="876"/>
      <c r="KCU12" s="876"/>
      <c r="KCV12" s="876"/>
      <c r="KCW12" s="876"/>
      <c r="KCX12" s="876"/>
      <c r="KCY12" s="876"/>
      <c r="KCZ12" s="875"/>
      <c r="KDA12" s="876"/>
      <c r="KDB12" s="876"/>
      <c r="KDC12" s="876"/>
      <c r="KDD12" s="876"/>
      <c r="KDE12" s="876"/>
      <c r="KDF12" s="876"/>
      <c r="KDG12" s="875"/>
      <c r="KDH12" s="876"/>
      <c r="KDI12" s="876"/>
      <c r="KDJ12" s="876"/>
      <c r="KDK12" s="876"/>
      <c r="KDL12" s="876"/>
      <c r="KDM12" s="876"/>
      <c r="KDN12" s="875"/>
      <c r="KDO12" s="876"/>
      <c r="KDP12" s="876"/>
      <c r="KDQ12" s="876"/>
      <c r="KDR12" s="876"/>
      <c r="KDS12" s="876"/>
      <c r="KDT12" s="876"/>
      <c r="KDU12" s="875"/>
      <c r="KDV12" s="876"/>
      <c r="KDW12" s="876"/>
      <c r="KDX12" s="876"/>
      <c r="KDY12" s="876"/>
      <c r="KDZ12" s="876"/>
      <c r="KEA12" s="876"/>
      <c r="KEB12" s="875"/>
      <c r="KEC12" s="876"/>
      <c r="KED12" s="876"/>
      <c r="KEE12" s="876"/>
      <c r="KEF12" s="876"/>
      <c r="KEG12" s="876"/>
      <c r="KEH12" s="876"/>
      <c r="KEI12" s="875"/>
      <c r="KEJ12" s="876"/>
      <c r="KEK12" s="876"/>
      <c r="KEL12" s="876"/>
      <c r="KEM12" s="876"/>
      <c r="KEN12" s="876"/>
      <c r="KEO12" s="876"/>
      <c r="KEP12" s="875"/>
      <c r="KEQ12" s="876"/>
      <c r="KER12" s="876"/>
      <c r="KES12" s="876"/>
      <c r="KET12" s="876"/>
      <c r="KEU12" s="876"/>
      <c r="KEV12" s="876"/>
      <c r="KEW12" s="875"/>
      <c r="KEX12" s="876"/>
      <c r="KEY12" s="876"/>
      <c r="KEZ12" s="876"/>
      <c r="KFA12" s="876"/>
      <c r="KFB12" s="876"/>
      <c r="KFC12" s="876"/>
      <c r="KFD12" s="875"/>
      <c r="KFE12" s="876"/>
      <c r="KFF12" s="876"/>
      <c r="KFG12" s="876"/>
      <c r="KFH12" s="876"/>
      <c r="KFI12" s="876"/>
      <c r="KFJ12" s="876"/>
      <c r="KFK12" s="875"/>
      <c r="KFL12" s="876"/>
      <c r="KFM12" s="876"/>
      <c r="KFN12" s="876"/>
      <c r="KFO12" s="876"/>
      <c r="KFP12" s="876"/>
      <c r="KFQ12" s="876"/>
      <c r="KFR12" s="875"/>
      <c r="KFS12" s="876"/>
      <c r="KFT12" s="876"/>
      <c r="KFU12" s="876"/>
      <c r="KFV12" s="876"/>
      <c r="KFW12" s="876"/>
      <c r="KFX12" s="876"/>
      <c r="KFY12" s="875"/>
      <c r="KFZ12" s="876"/>
      <c r="KGA12" s="876"/>
      <c r="KGB12" s="876"/>
      <c r="KGC12" s="876"/>
      <c r="KGD12" s="876"/>
      <c r="KGE12" s="876"/>
      <c r="KGF12" s="875"/>
      <c r="KGG12" s="876"/>
      <c r="KGH12" s="876"/>
      <c r="KGI12" s="876"/>
      <c r="KGJ12" s="876"/>
      <c r="KGK12" s="876"/>
      <c r="KGL12" s="876"/>
      <c r="KGM12" s="875"/>
      <c r="KGN12" s="876"/>
      <c r="KGO12" s="876"/>
      <c r="KGP12" s="876"/>
      <c r="KGQ12" s="876"/>
      <c r="KGR12" s="876"/>
      <c r="KGS12" s="876"/>
      <c r="KGT12" s="875"/>
      <c r="KGU12" s="876"/>
      <c r="KGV12" s="876"/>
      <c r="KGW12" s="876"/>
      <c r="KGX12" s="876"/>
      <c r="KGY12" s="876"/>
      <c r="KGZ12" s="876"/>
      <c r="KHA12" s="875"/>
      <c r="KHB12" s="876"/>
      <c r="KHC12" s="876"/>
      <c r="KHD12" s="876"/>
      <c r="KHE12" s="876"/>
      <c r="KHF12" s="876"/>
      <c r="KHG12" s="876"/>
      <c r="KHH12" s="875"/>
      <c r="KHI12" s="876"/>
      <c r="KHJ12" s="876"/>
      <c r="KHK12" s="876"/>
      <c r="KHL12" s="876"/>
      <c r="KHM12" s="876"/>
      <c r="KHN12" s="876"/>
      <c r="KHO12" s="875"/>
      <c r="KHP12" s="876"/>
      <c r="KHQ12" s="876"/>
      <c r="KHR12" s="876"/>
      <c r="KHS12" s="876"/>
      <c r="KHT12" s="876"/>
      <c r="KHU12" s="876"/>
      <c r="KHV12" s="875"/>
      <c r="KHW12" s="876"/>
      <c r="KHX12" s="876"/>
      <c r="KHY12" s="876"/>
      <c r="KHZ12" s="876"/>
      <c r="KIA12" s="876"/>
      <c r="KIB12" s="876"/>
      <c r="KIC12" s="875"/>
      <c r="KID12" s="876"/>
      <c r="KIE12" s="876"/>
      <c r="KIF12" s="876"/>
      <c r="KIG12" s="876"/>
      <c r="KIH12" s="876"/>
      <c r="KII12" s="876"/>
      <c r="KIJ12" s="875"/>
      <c r="KIK12" s="876"/>
      <c r="KIL12" s="876"/>
      <c r="KIM12" s="876"/>
      <c r="KIN12" s="876"/>
      <c r="KIO12" s="876"/>
      <c r="KIP12" s="876"/>
      <c r="KIQ12" s="875"/>
      <c r="KIR12" s="876"/>
      <c r="KIS12" s="876"/>
      <c r="KIT12" s="876"/>
      <c r="KIU12" s="876"/>
      <c r="KIV12" s="876"/>
      <c r="KIW12" s="876"/>
      <c r="KIX12" s="875"/>
      <c r="KIY12" s="876"/>
      <c r="KIZ12" s="876"/>
      <c r="KJA12" s="876"/>
      <c r="KJB12" s="876"/>
      <c r="KJC12" s="876"/>
      <c r="KJD12" s="876"/>
      <c r="KJE12" s="875"/>
      <c r="KJF12" s="876"/>
      <c r="KJG12" s="876"/>
      <c r="KJH12" s="876"/>
      <c r="KJI12" s="876"/>
      <c r="KJJ12" s="876"/>
      <c r="KJK12" s="876"/>
      <c r="KJL12" s="875"/>
      <c r="KJM12" s="876"/>
      <c r="KJN12" s="876"/>
      <c r="KJO12" s="876"/>
      <c r="KJP12" s="876"/>
      <c r="KJQ12" s="876"/>
      <c r="KJR12" s="876"/>
      <c r="KJS12" s="875"/>
      <c r="KJT12" s="876"/>
      <c r="KJU12" s="876"/>
      <c r="KJV12" s="876"/>
      <c r="KJW12" s="876"/>
      <c r="KJX12" s="876"/>
      <c r="KJY12" s="876"/>
      <c r="KJZ12" s="875"/>
      <c r="KKA12" s="876"/>
      <c r="KKB12" s="876"/>
      <c r="KKC12" s="876"/>
      <c r="KKD12" s="876"/>
      <c r="KKE12" s="876"/>
      <c r="KKF12" s="876"/>
      <c r="KKG12" s="875"/>
      <c r="KKH12" s="876"/>
      <c r="KKI12" s="876"/>
      <c r="KKJ12" s="876"/>
      <c r="KKK12" s="876"/>
      <c r="KKL12" s="876"/>
      <c r="KKM12" s="876"/>
      <c r="KKN12" s="875"/>
      <c r="KKO12" s="876"/>
      <c r="KKP12" s="876"/>
      <c r="KKQ12" s="876"/>
      <c r="KKR12" s="876"/>
      <c r="KKS12" s="876"/>
      <c r="KKT12" s="876"/>
      <c r="KKU12" s="875"/>
      <c r="KKV12" s="876"/>
      <c r="KKW12" s="876"/>
      <c r="KKX12" s="876"/>
      <c r="KKY12" s="876"/>
      <c r="KKZ12" s="876"/>
      <c r="KLA12" s="876"/>
      <c r="KLB12" s="875"/>
      <c r="KLC12" s="876"/>
      <c r="KLD12" s="876"/>
      <c r="KLE12" s="876"/>
      <c r="KLF12" s="876"/>
      <c r="KLG12" s="876"/>
      <c r="KLH12" s="876"/>
      <c r="KLI12" s="875"/>
      <c r="KLJ12" s="876"/>
      <c r="KLK12" s="876"/>
      <c r="KLL12" s="876"/>
      <c r="KLM12" s="876"/>
      <c r="KLN12" s="876"/>
      <c r="KLO12" s="876"/>
      <c r="KLP12" s="875"/>
      <c r="KLQ12" s="876"/>
      <c r="KLR12" s="876"/>
      <c r="KLS12" s="876"/>
      <c r="KLT12" s="876"/>
      <c r="KLU12" s="876"/>
      <c r="KLV12" s="876"/>
      <c r="KLW12" s="875"/>
      <c r="KLX12" s="876"/>
      <c r="KLY12" s="876"/>
      <c r="KLZ12" s="876"/>
      <c r="KMA12" s="876"/>
      <c r="KMB12" s="876"/>
      <c r="KMC12" s="876"/>
      <c r="KMD12" s="875"/>
      <c r="KME12" s="876"/>
      <c r="KMF12" s="876"/>
      <c r="KMG12" s="876"/>
      <c r="KMH12" s="876"/>
      <c r="KMI12" s="876"/>
      <c r="KMJ12" s="876"/>
      <c r="KMK12" s="875"/>
      <c r="KML12" s="876"/>
      <c r="KMM12" s="876"/>
      <c r="KMN12" s="876"/>
      <c r="KMO12" s="876"/>
      <c r="KMP12" s="876"/>
      <c r="KMQ12" s="876"/>
      <c r="KMR12" s="875"/>
      <c r="KMS12" s="876"/>
      <c r="KMT12" s="876"/>
      <c r="KMU12" s="876"/>
      <c r="KMV12" s="876"/>
      <c r="KMW12" s="876"/>
      <c r="KMX12" s="876"/>
      <c r="KMY12" s="875"/>
      <c r="KMZ12" s="876"/>
      <c r="KNA12" s="876"/>
      <c r="KNB12" s="876"/>
      <c r="KNC12" s="876"/>
      <c r="KND12" s="876"/>
      <c r="KNE12" s="876"/>
      <c r="KNF12" s="875"/>
      <c r="KNG12" s="876"/>
      <c r="KNH12" s="876"/>
      <c r="KNI12" s="876"/>
      <c r="KNJ12" s="876"/>
      <c r="KNK12" s="876"/>
      <c r="KNL12" s="876"/>
      <c r="KNM12" s="875"/>
      <c r="KNN12" s="876"/>
      <c r="KNO12" s="876"/>
      <c r="KNP12" s="876"/>
      <c r="KNQ12" s="876"/>
      <c r="KNR12" s="876"/>
      <c r="KNS12" s="876"/>
      <c r="KNT12" s="875"/>
      <c r="KNU12" s="876"/>
      <c r="KNV12" s="876"/>
      <c r="KNW12" s="876"/>
      <c r="KNX12" s="876"/>
      <c r="KNY12" s="876"/>
      <c r="KNZ12" s="876"/>
      <c r="KOA12" s="875"/>
      <c r="KOB12" s="876"/>
      <c r="KOC12" s="876"/>
      <c r="KOD12" s="876"/>
      <c r="KOE12" s="876"/>
      <c r="KOF12" s="876"/>
      <c r="KOG12" s="876"/>
      <c r="KOH12" s="875"/>
      <c r="KOI12" s="876"/>
      <c r="KOJ12" s="876"/>
      <c r="KOK12" s="876"/>
      <c r="KOL12" s="876"/>
      <c r="KOM12" s="876"/>
      <c r="KON12" s="876"/>
      <c r="KOO12" s="875"/>
      <c r="KOP12" s="876"/>
      <c r="KOQ12" s="876"/>
      <c r="KOR12" s="876"/>
      <c r="KOS12" s="876"/>
      <c r="KOT12" s="876"/>
      <c r="KOU12" s="876"/>
      <c r="KOV12" s="875"/>
      <c r="KOW12" s="876"/>
      <c r="KOX12" s="876"/>
      <c r="KOY12" s="876"/>
      <c r="KOZ12" s="876"/>
      <c r="KPA12" s="876"/>
      <c r="KPB12" s="876"/>
      <c r="KPC12" s="875"/>
      <c r="KPD12" s="876"/>
      <c r="KPE12" s="876"/>
      <c r="KPF12" s="876"/>
      <c r="KPG12" s="876"/>
      <c r="KPH12" s="876"/>
      <c r="KPI12" s="876"/>
      <c r="KPJ12" s="875"/>
      <c r="KPK12" s="876"/>
      <c r="KPL12" s="876"/>
      <c r="KPM12" s="876"/>
      <c r="KPN12" s="876"/>
      <c r="KPO12" s="876"/>
      <c r="KPP12" s="876"/>
      <c r="KPQ12" s="875"/>
      <c r="KPR12" s="876"/>
      <c r="KPS12" s="876"/>
      <c r="KPT12" s="876"/>
      <c r="KPU12" s="876"/>
      <c r="KPV12" s="876"/>
      <c r="KPW12" s="876"/>
      <c r="KPX12" s="875"/>
      <c r="KPY12" s="876"/>
      <c r="KPZ12" s="876"/>
      <c r="KQA12" s="876"/>
      <c r="KQB12" s="876"/>
      <c r="KQC12" s="876"/>
      <c r="KQD12" s="876"/>
      <c r="KQE12" s="875"/>
      <c r="KQF12" s="876"/>
      <c r="KQG12" s="876"/>
      <c r="KQH12" s="876"/>
      <c r="KQI12" s="876"/>
      <c r="KQJ12" s="876"/>
      <c r="KQK12" s="876"/>
      <c r="KQL12" s="875"/>
      <c r="KQM12" s="876"/>
      <c r="KQN12" s="876"/>
      <c r="KQO12" s="876"/>
      <c r="KQP12" s="876"/>
      <c r="KQQ12" s="876"/>
      <c r="KQR12" s="876"/>
      <c r="KQS12" s="875"/>
      <c r="KQT12" s="876"/>
      <c r="KQU12" s="876"/>
      <c r="KQV12" s="876"/>
      <c r="KQW12" s="876"/>
      <c r="KQX12" s="876"/>
      <c r="KQY12" s="876"/>
      <c r="KQZ12" s="875"/>
      <c r="KRA12" s="876"/>
      <c r="KRB12" s="876"/>
      <c r="KRC12" s="876"/>
      <c r="KRD12" s="876"/>
      <c r="KRE12" s="876"/>
      <c r="KRF12" s="876"/>
      <c r="KRG12" s="875"/>
      <c r="KRH12" s="876"/>
      <c r="KRI12" s="876"/>
      <c r="KRJ12" s="876"/>
      <c r="KRK12" s="876"/>
      <c r="KRL12" s="876"/>
      <c r="KRM12" s="876"/>
      <c r="KRN12" s="875"/>
      <c r="KRO12" s="876"/>
      <c r="KRP12" s="876"/>
      <c r="KRQ12" s="876"/>
      <c r="KRR12" s="876"/>
      <c r="KRS12" s="876"/>
      <c r="KRT12" s="876"/>
      <c r="KRU12" s="875"/>
      <c r="KRV12" s="876"/>
      <c r="KRW12" s="876"/>
      <c r="KRX12" s="876"/>
      <c r="KRY12" s="876"/>
      <c r="KRZ12" s="876"/>
      <c r="KSA12" s="876"/>
      <c r="KSB12" s="875"/>
      <c r="KSC12" s="876"/>
      <c r="KSD12" s="876"/>
      <c r="KSE12" s="876"/>
      <c r="KSF12" s="876"/>
      <c r="KSG12" s="876"/>
      <c r="KSH12" s="876"/>
      <c r="KSI12" s="875"/>
      <c r="KSJ12" s="876"/>
      <c r="KSK12" s="876"/>
      <c r="KSL12" s="876"/>
      <c r="KSM12" s="876"/>
      <c r="KSN12" s="876"/>
      <c r="KSO12" s="876"/>
      <c r="KSP12" s="875"/>
      <c r="KSQ12" s="876"/>
      <c r="KSR12" s="876"/>
      <c r="KSS12" s="876"/>
      <c r="KST12" s="876"/>
      <c r="KSU12" s="876"/>
      <c r="KSV12" s="876"/>
      <c r="KSW12" s="875"/>
      <c r="KSX12" s="876"/>
      <c r="KSY12" s="876"/>
      <c r="KSZ12" s="876"/>
      <c r="KTA12" s="876"/>
      <c r="KTB12" s="876"/>
      <c r="KTC12" s="876"/>
      <c r="KTD12" s="875"/>
      <c r="KTE12" s="876"/>
      <c r="KTF12" s="876"/>
      <c r="KTG12" s="876"/>
      <c r="KTH12" s="876"/>
      <c r="KTI12" s="876"/>
      <c r="KTJ12" s="876"/>
      <c r="KTK12" s="875"/>
      <c r="KTL12" s="876"/>
      <c r="KTM12" s="876"/>
      <c r="KTN12" s="876"/>
      <c r="KTO12" s="876"/>
      <c r="KTP12" s="876"/>
      <c r="KTQ12" s="876"/>
      <c r="KTR12" s="875"/>
      <c r="KTS12" s="876"/>
      <c r="KTT12" s="876"/>
      <c r="KTU12" s="876"/>
      <c r="KTV12" s="876"/>
      <c r="KTW12" s="876"/>
      <c r="KTX12" s="876"/>
      <c r="KTY12" s="875"/>
      <c r="KTZ12" s="876"/>
      <c r="KUA12" s="876"/>
      <c r="KUB12" s="876"/>
      <c r="KUC12" s="876"/>
      <c r="KUD12" s="876"/>
      <c r="KUE12" s="876"/>
      <c r="KUF12" s="875"/>
      <c r="KUG12" s="876"/>
      <c r="KUH12" s="876"/>
      <c r="KUI12" s="876"/>
      <c r="KUJ12" s="876"/>
      <c r="KUK12" s="876"/>
      <c r="KUL12" s="876"/>
      <c r="KUM12" s="875"/>
      <c r="KUN12" s="876"/>
      <c r="KUO12" s="876"/>
      <c r="KUP12" s="876"/>
      <c r="KUQ12" s="876"/>
      <c r="KUR12" s="876"/>
      <c r="KUS12" s="876"/>
      <c r="KUT12" s="875"/>
      <c r="KUU12" s="876"/>
      <c r="KUV12" s="876"/>
      <c r="KUW12" s="876"/>
      <c r="KUX12" s="876"/>
      <c r="KUY12" s="876"/>
      <c r="KUZ12" s="876"/>
      <c r="KVA12" s="875"/>
      <c r="KVB12" s="876"/>
      <c r="KVC12" s="876"/>
      <c r="KVD12" s="876"/>
      <c r="KVE12" s="876"/>
      <c r="KVF12" s="876"/>
      <c r="KVG12" s="876"/>
      <c r="KVH12" s="875"/>
      <c r="KVI12" s="876"/>
      <c r="KVJ12" s="876"/>
      <c r="KVK12" s="876"/>
      <c r="KVL12" s="876"/>
      <c r="KVM12" s="876"/>
      <c r="KVN12" s="876"/>
      <c r="KVO12" s="875"/>
      <c r="KVP12" s="876"/>
      <c r="KVQ12" s="876"/>
      <c r="KVR12" s="876"/>
      <c r="KVS12" s="876"/>
      <c r="KVT12" s="876"/>
      <c r="KVU12" s="876"/>
      <c r="KVV12" s="875"/>
      <c r="KVW12" s="876"/>
      <c r="KVX12" s="876"/>
      <c r="KVY12" s="876"/>
      <c r="KVZ12" s="876"/>
      <c r="KWA12" s="876"/>
      <c r="KWB12" s="876"/>
      <c r="KWC12" s="875"/>
      <c r="KWD12" s="876"/>
      <c r="KWE12" s="876"/>
      <c r="KWF12" s="876"/>
      <c r="KWG12" s="876"/>
      <c r="KWH12" s="876"/>
      <c r="KWI12" s="876"/>
      <c r="KWJ12" s="875"/>
      <c r="KWK12" s="876"/>
      <c r="KWL12" s="876"/>
      <c r="KWM12" s="876"/>
      <c r="KWN12" s="876"/>
      <c r="KWO12" s="876"/>
      <c r="KWP12" s="876"/>
      <c r="KWQ12" s="875"/>
      <c r="KWR12" s="876"/>
      <c r="KWS12" s="876"/>
      <c r="KWT12" s="876"/>
      <c r="KWU12" s="876"/>
      <c r="KWV12" s="876"/>
      <c r="KWW12" s="876"/>
      <c r="KWX12" s="875"/>
      <c r="KWY12" s="876"/>
      <c r="KWZ12" s="876"/>
      <c r="KXA12" s="876"/>
      <c r="KXB12" s="876"/>
      <c r="KXC12" s="876"/>
      <c r="KXD12" s="876"/>
      <c r="KXE12" s="875"/>
      <c r="KXF12" s="876"/>
      <c r="KXG12" s="876"/>
      <c r="KXH12" s="876"/>
      <c r="KXI12" s="876"/>
      <c r="KXJ12" s="876"/>
      <c r="KXK12" s="876"/>
      <c r="KXL12" s="875"/>
      <c r="KXM12" s="876"/>
      <c r="KXN12" s="876"/>
      <c r="KXO12" s="876"/>
      <c r="KXP12" s="876"/>
      <c r="KXQ12" s="876"/>
      <c r="KXR12" s="876"/>
      <c r="KXS12" s="875"/>
      <c r="KXT12" s="876"/>
      <c r="KXU12" s="876"/>
      <c r="KXV12" s="876"/>
      <c r="KXW12" s="876"/>
      <c r="KXX12" s="876"/>
      <c r="KXY12" s="876"/>
      <c r="KXZ12" s="875"/>
      <c r="KYA12" s="876"/>
      <c r="KYB12" s="876"/>
      <c r="KYC12" s="876"/>
      <c r="KYD12" s="876"/>
      <c r="KYE12" s="876"/>
      <c r="KYF12" s="876"/>
      <c r="KYG12" s="875"/>
      <c r="KYH12" s="876"/>
      <c r="KYI12" s="876"/>
      <c r="KYJ12" s="876"/>
      <c r="KYK12" s="876"/>
      <c r="KYL12" s="876"/>
      <c r="KYM12" s="876"/>
      <c r="KYN12" s="875"/>
      <c r="KYO12" s="876"/>
      <c r="KYP12" s="876"/>
      <c r="KYQ12" s="876"/>
      <c r="KYR12" s="876"/>
      <c r="KYS12" s="876"/>
      <c r="KYT12" s="876"/>
      <c r="KYU12" s="875"/>
      <c r="KYV12" s="876"/>
      <c r="KYW12" s="876"/>
      <c r="KYX12" s="876"/>
      <c r="KYY12" s="876"/>
      <c r="KYZ12" s="876"/>
      <c r="KZA12" s="876"/>
      <c r="KZB12" s="875"/>
      <c r="KZC12" s="876"/>
      <c r="KZD12" s="876"/>
      <c r="KZE12" s="876"/>
      <c r="KZF12" s="876"/>
      <c r="KZG12" s="876"/>
      <c r="KZH12" s="876"/>
      <c r="KZI12" s="875"/>
      <c r="KZJ12" s="876"/>
      <c r="KZK12" s="876"/>
      <c r="KZL12" s="876"/>
      <c r="KZM12" s="876"/>
      <c r="KZN12" s="876"/>
      <c r="KZO12" s="876"/>
      <c r="KZP12" s="875"/>
      <c r="KZQ12" s="876"/>
      <c r="KZR12" s="876"/>
      <c r="KZS12" s="876"/>
      <c r="KZT12" s="876"/>
      <c r="KZU12" s="876"/>
      <c r="KZV12" s="876"/>
      <c r="KZW12" s="875"/>
      <c r="KZX12" s="876"/>
      <c r="KZY12" s="876"/>
      <c r="KZZ12" s="876"/>
      <c r="LAA12" s="876"/>
      <c r="LAB12" s="876"/>
      <c r="LAC12" s="876"/>
      <c r="LAD12" s="875"/>
      <c r="LAE12" s="876"/>
      <c r="LAF12" s="876"/>
      <c r="LAG12" s="876"/>
      <c r="LAH12" s="876"/>
      <c r="LAI12" s="876"/>
      <c r="LAJ12" s="876"/>
      <c r="LAK12" s="875"/>
      <c r="LAL12" s="876"/>
      <c r="LAM12" s="876"/>
      <c r="LAN12" s="876"/>
      <c r="LAO12" s="876"/>
      <c r="LAP12" s="876"/>
      <c r="LAQ12" s="876"/>
      <c r="LAR12" s="875"/>
      <c r="LAS12" s="876"/>
      <c r="LAT12" s="876"/>
      <c r="LAU12" s="876"/>
      <c r="LAV12" s="876"/>
      <c r="LAW12" s="876"/>
      <c r="LAX12" s="876"/>
      <c r="LAY12" s="875"/>
      <c r="LAZ12" s="876"/>
      <c r="LBA12" s="876"/>
      <c r="LBB12" s="876"/>
      <c r="LBC12" s="876"/>
      <c r="LBD12" s="876"/>
      <c r="LBE12" s="876"/>
      <c r="LBF12" s="875"/>
      <c r="LBG12" s="876"/>
      <c r="LBH12" s="876"/>
      <c r="LBI12" s="876"/>
      <c r="LBJ12" s="876"/>
      <c r="LBK12" s="876"/>
      <c r="LBL12" s="876"/>
      <c r="LBM12" s="875"/>
      <c r="LBN12" s="876"/>
      <c r="LBO12" s="876"/>
      <c r="LBP12" s="876"/>
      <c r="LBQ12" s="876"/>
      <c r="LBR12" s="876"/>
      <c r="LBS12" s="876"/>
      <c r="LBT12" s="875"/>
      <c r="LBU12" s="876"/>
      <c r="LBV12" s="876"/>
      <c r="LBW12" s="876"/>
      <c r="LBX12" s="876"/>
      <c r="LBY12" s="876"/>
      <c r="LBZ12" s="876"/>
      <c r="LCA12" s="875"/>
      <c r="LCB12" s="876"/>
      <c r="LCC12" s="876"/>
      <c r="LCD12" s="876"/>
      <c r="LCE12" s="876"/>
      <c r="LCF12" s="876"/>
      <c r="LCG12" s="876"/>
      <c r="LCH12" s="875"/>
      <c r="LCI12" s="876"/>
      <c r="LCJ12" s="876"/>
      <c r="LCK12" s="876"/>
      <c r="LCL12" s="876"/>
      <c r="LCM12" s="876"/>
      <c r="LCN12" s="876"/>
      <c r="LCO12" s="875"/>
      <c r="LCP12" s="876"/>
      <c r="LCQ12" s="876"/>
      <c r="LCR12" s="876"/>
      <c r="LCS12" s="876"/>
      <c r="LCT12" s="876"/>
      <c r="LCU12" s="876"/>
      <c r="LCV12" s="875"/>
      <c r="LCW12" s="876"/>
      <c r="LCX12" s="876"/>
      <c r="LCY12" s="876"/>
      <c r="LCZ12" s="876"/>
      <c r="LDA12" s="876"/>
      <c r="LDB12" s="876"/>
      <c r="LDC12" s="875"/>
      <c r="LDD12" s="876"/>
      <c r="LDE12" s="876"/>
      <c r="LDF12" s="876"/>
      <c r="LDG12" s="876"/>
      <c r="LDH12" s="876"/>
      <c r="LDI12" s="876"/>
      <c r="LDJ12" s="875"/>
      <c r="LDK12" s="876"/>
      <c r="LDL12" s="876"/>
      <c r="LDM12" s="876"/>
      <c r="LDN12" s="876"/>
      <c r="LDO12" s="876"/>
      <c r="LDP12" s="876"/>
      <c r="LDQ12" s="875"/>
      <c r="LDR12" s="876"/>
      <c r="LDS12" s="876"/>
      <c r="LDT12" s="876"/>
      <c r="LDU12" s="876"/>
      <c r="LDV12" s="876"/>
      <c r="LDW12" s="876"/>
      <c r="LDX12" s="875"/>
      <c r="LDY12" s="876"/>
      <c r="LDZ12" s="876"/>
      <c r="LEA12" s="876"/>
      <c r="LEB12" s="876"/>
      <c r="LEC12" s="876"/>
      <c r="LED12" s="876"/>
      <c r="LEE12" s="875"/>
      <c r="LEF12" s="876"/>
      <c r="LEG12" s="876"/>
      <c r="LEH12" s="876"/>
      <c r="LEI12" s="876"/>
      <c r="LEJ12" s="876"/>
      <c r="LEK12" s="876"/>
      <c r="LEL12" s="875"/>
      <c r="LEM12" s="876"/>
      <c r="LEN12" s="876"/>
      <c r="LEO12" s="876"/>
      <c r="LEP12" s="876"/>
      <c r="LEQ12" s="876"/>
      <c r="LER12" s="876"/>
      <c r="LES12" s="875"/>
      <c r="LET12" s="876"/>
      <c r="LEU12" s="876"/>
      <c r="LEV12" s="876"/>
      <c r="LEW12" s="876"/>
      <c r="LEX12" s="876"/>
      <c r="LEY12" s="876"/>
      <c r="LEZ12" s="875"/>
      <c r="LFA12" s="876"/>
      <c r="LFB12" s="876"/>
      <c r="LFC12" s="876"/>
      <c r="LFD12" s="876"/>
      <c r="LFE12" s="876"/>
      <c r="LFF12" s="876"/>
      <c r="LFG12" s="875"/>
      <c r="LFH12" s="876"/>
      <c r="LFI12" s="876"/>
      <c r="LFJ12" s="876"/>
      <c r="LFK12" s="876"/>
      <c r="LFL12" s="876"/>
      <c r="LFM12" s="876"/>
      <c r="LFN12" s="875"/>
      <c r="LFO12" s="876"/>
      <c r="LFP12" s="876"/>
      <c r="LFQ12" s="876"/>
      <c r="LFR12" s="876"/>
      <c r="LFS12" s="876"/>
      <c r="LFT12" s="876"/>
      <c r="LFU12" s="875"/>
      <c r="LFV12" s="876"/>
      <c r="LFW12" s="876"/>
      <c r="LFX12" s="876"/>
      <c r="LFY12" s="876"/>
      <c r="LFZ12" s="876"/>
      <c r="LGA12" s="876"/>
      <c r="LGB12" s="875"/>
      <c r="LGC12" s="876"/>
      <c r="LGD12" s="876"/>
      <c r="LGE12" s="876"/>
      <c r="LGF12" s="876"/>
      <c r="LGG12" s="876"/>
      <c r="LGH12" s="876"/>
      <c r="LGI12" s="875"/>
      <c r="LGJ12" s="876"/>
      <c r="LGK12" s="876"/>
      <c r="LGL12" s="876"/>
      <c r="LGM12" s="876"/>
      <c r="LGN12" s="876"/>
      <c r="LGO12" s="876"/>
      <c r="LGP12" s="875"/>
      <c r="LGQ12" s="876"/>
      <c r="LGR12" s="876"/>
      <c r="LGS12" s="876"/>
      <c r="LGT12" s="876"/>
      <c r="LGU12" s="876"/>
      <c r="LGV12" s="876"/>
      <c r="LGW12" s="875"/>
      <c r="LGX12" s="876"/>
      <c r="LGY12" s="876"/>
      <c r="LGZ12" s="876"/>
      <c r="LHA12" s="876"/>
      <c r="LHB12" s="876"/>
      <c r="LHC12" s="876"/>
      <c r="LHD12" s="875"/>
      <c r="LHE12" s="876"/>
      <c r="LHF12" s="876"/>
      <c r="LHG12" s="876"/>
      <c r="LHH12" s="876"/>
      <c r="LHI12" s="876"/>
      <c r="LHJ12" s="876"/>
      <c r="LHK12" s="875"/>
      <c r="LHL12" s="876"/>
      <c r="LHM12" s="876"/>
      <c r="LHN12" s="876"/>
      <c r="LHO12" s="876"/>
      <c r="LHP12" s="876"/>
      <c r="LHQ12" s="876"/>
      <c r="LHR12" s="875"/>
      <c r="LHS12" s="876"/>
      <c r="LHT12" s="876"/>
      <c r="LHU12" s="876"/>
      <c r="LHV12" s="876"/>
      <c r="LHW12" s="876"/>
      <c r="LHX12" s="876"/>
      <c r="LHY12" s="875"/>
      <c r="LHZ12" s="876"/>
      <c r="LIA12" s="876"/>
      <c r="LIB12" s="876"/>
      <c r="LIC12" s="876"/>
      <c r="LID12" s="876"/>
      <c r="LIE12" s="876"/>
      <c r="LIF12" s="875"/>
      <c r="LIG12" s="876"/>
      <c r="LIH12" s="876"/>
      <c r="LII12" s="876"/>
      <c r="LIJ12" s="876"/>
      <c r="LIK12" s="876"/>
      <c r="LIL12" s="876"/>
      <c r="LIM12" s="875"/>
      <c r="LIN12" s="876"/>
      <c r="LIO12" s="876"/>
      <c r="LIP12" s="876"/>
      <c r="LIQ12" s="876"/>
      <c r="LIR12" s="876"/>
      <c r="LIS12" s="876"/>
      <c r="LIT12" s="875"/>
      <c r="LIU12" s="876"/>
      <c r="LIV12" s="876"/>
      <c r="LIW12" s="876"/>
      <c r="LIX12" s="876"/>
      <c r="LIY12" s="876"/>
      <c r="LIZ12" s="876"/>
      <c r="LJA12" s="875"/>
      <c r="LJB12" s="876"/>
      <c r="LJC12" s="876"/>
      <c r="LJD12" s="876"/>
      <c r="LJE12" s="876"/>
      <c r="LJF12" s="876"/>
      <c r="LJG12" s="876"/>
      <c r="LJH12" s="875"/>
      <c r="LJI12" s="876"/>
      <c r="LJJ12" s="876"/>
      <c r="LJK12" s="876"/>
      <c r="LJL12" s="876"/>
      <c r="LJM12" s="876"/>
      <c r="LJN12" s="876"/>
      <c r="LJO12" s="875"/>
      <c r="LJP12" s="876"/>
      <c r="LJQ12" s="876"/>
      <c r="LJR12" s="876"/>
      <c r="LJS12" s="876"/>
      <c r="LJT12" s="876"/>
      <c r="LJU12" s="876"/>
      <c r="LJV12" s="875"/>
      <c r="LJW12" s="876"/>
      <c r="LJX12" s="876"/>
      <c r="LJY12" s="876"/>
      <c r="LJZ12" s="876"/>
      <c r="LKA12" s="876"/>
      <c r="LKB12" s="876"/>
      <c r="LKC12" s="875"/>
      <c r="LKD12" s="876"/>
      <c r="LKE12" s="876"/>
      <c r="LKF12" s="876"/>
      <c r="LKG12" s="876"/>
      <c r="LKH12" s="876"/>
      <c r="LKI12" s="876"/>
      <c r="LKJ12" s="875"/>
      <c r="LKK12" s="876"/>
      <c r="LKL12" s="876"/>
      <c r="LKM12" s="876"/>
      <c r="LKN12" s="876"/>
      <c r="LKO12" s="876"/>
      <c r="LKP12" s="876"/>
      <c r="LKQ12" s="875"/>
      <c r="LKR12" s="876"/>
      <c r="LKS12" s="876"/>
      <c r="LKT12" s="876"/>
      <c r="LKU12" s="876"/>
      <c r="LKV12" s="876"/>
      <c r="LKW12" s="876"/>
      <c r="LKX12" s="875"/>
      <c r="LKY12" s="876"/>
      <c r="LKZ12" s="876"/>
      <c r="LLA12" s="876"/>
      <c r="LLB12" s="876"/>
      <c r="LLC12" s="876"/>
      <c r="LLD12" s="876"/>
      <c r="LLE12" s="875"/>
      <c r="LLF12" s="876"/>
      <c r="LLG12" s="876"/>
      <c r="LLH12" s="876"/>
      <c r="LLI12" s="876"/>
      <c r="LLJ12" s="876"/>
      <c r="LLK12" s="876"/>
      <c r="LLL12" s="875"/>
      <c r="LLM12" s="876"/>
      <c r="LLN12" s="876"/>
      <c r="LLO12" s="876"/>
      <c r="LLP12" s="876"/>
      <c r="LLQ12" s="876"/>
      <c r="LLR12" s="876"/>
      <c r="LLS12" s="875"/>
      <c r="LLT12" s="876"/>
      <c r="LLU12" s="876"/>
      <c r="LLV12" s="876"/>
      <c r="LLW12" s="876"/>
      <c r="LLX12" s="876"/>
      <c r="LLY12" s="876"/>
      <c r="LLZ12" s="875"/>
      <c r="LMA12" s="876"/>
      <c r="LMB12" s="876"/>
      <c r="LMC12" s="876"/>
      <c r="LMD12" s="876"/>
      <c r="LME12" s="876"/>
      <c r="LMF12" s="876"/>
      <c r="LMG12" s="875"/>
      <c r="LMH12" s="876"/>
      <c r="LMI12" s="876"/>
      <c r="LMJ12" s="876"/>
      <c r="LMK12" s="876"/>
      <c r="LML12" s="876"/>
      <c r="LMM12" s="876"/>
      <c r="LMN12" s="875"/>
      <c r="LMO12" s="876"/>
      <c r="LMP12" s="876"/>
      <c r="LMQ12" s="876"/>
      <c r="LMR12" s="876"/>
      <c r="LMS12" s="876"/>
      <c r="LMT12" s="876"/>
      <c r="LMU12" s="875"/>
      <c r="LMV12" s="876"/>
      <c r="LMW12" s="876"/>
      <c r="LMX12" s="876"/>
      <c r="LMY12" s="876"/>
      <c r="LMZ12" s="876"/>
      <c r="LNA12" s="876"/>
      <c r="LNB12" s="875"/>
      <c r="LNC12" s="876"/>
      <c r="LND12" s="876"/>
      <c r="LNE12" s="876"/>
      <c r="LNF12" s="876"/>
      <c r="LNG12" s="876"/>
      <c r="LNH12" s="876"/>
      <c r="LNI12" s="875"/>
      <c r="LNJ12" s="876"/>
      <c r="LNK12" s="876"/>
      <c r="LNL12" s="876"/>
      <c r="LNM12" s="876"/>
      <c r="LNN12" s="876"/>
      <c r="LNO12" s="876"/>
      <c r="LNP12" s="875"/>
      <c r="LNQ12" s="876"/>
      <c r="LNR12" s="876"/>
      <c r="LNS12" s="876"/>
      <c r="LNT12" s="876"/>
      <c r="LNU12" s="876"/>
      <c r="LNV12" s="876"/>
      <c r="LNW12" s="875"/>
      <c r="LNX12" s="876"/>
      <c r="LNY12" s="876"/>
      <c r="LNZ12" s="876"/>
      <c r="LOA12" s="876"/>
      <c r="LOB12" s="876"/>
      <c r="LOC12" s="876"/>
      <c r="LOD12" s="875"/>
      <c r="LOE12" s="876"/>
      <c r="LOF12" s="876"/>
      <c r="LOG12" s="876"/>
      <c r="LOH12" s="876"/>
      <c r="LOI12" s="876"/>
      <c r="LOJ12" s="876"/>
      <c r="LOK12" s="875"/>
      <c r="LOL12" s="876"/>
      <c r="LOM12" s="876"/>
      <c r="LON12" s="876"/>
      <c r="LOO12" s="876"/>
      <c r="LOP12" s="876"/>
      <c r="LOQ12" s="876"/>
      <c r="LOR12" s="875"/>
      <c r="LOS12" s="876"/>
      <c r="LOT12" s="876"/>
      <c r="LOU12" s="876"/>
      <c r="LOV12" s="876"/>
      <c r="LOW12" s="876"/>
      <c r="LOX12" s="876"/>
      <c r="LOY12" s="875"/>
      <c r="LOZ12" s="876"/>
      <c r="LPA12" s="876"/>
      <c r="LPB12" s="876"/>
      <c r="LPC12" s="876"/>
      <c r="LPD12" s="876"/>
      <c r="LPE12" s="876"/>
      <c r="LPF12" s="875"/>
      <c r="LPG12" s="876"/>
      <c r="LPH12" s="876"/>
      <c r="LPI12" s="876"/>
      <c r="LPJ12" s="876"/>
      <c r="LPK12" s="876"/>
      <c r="LPL12" s="876"/>
      <c r="LPM12" s="875"/>
      <c r="LPN12" s="876"/>
      <c r="LPO12" s="876"/>
      <c r="LPP12" s="876"/>
      <c r="LPQ12" s="876"/>
      <c r="LPR12" s="876"/>
      <c r="LPS12" s="876"/>
      <c r="LPT12" s="875"/>
      <c r="LPU12" s="876"/>
      <c r="LPV12" s="876"/>
      <c r="LPW12" s="876"/>
      <c r="LPX12" s="876"/>
      <c r="LPY12" s="876"/>
      <c r="LPZ12" s="876"/>
      <c r="LQA12" s="875"/>
      <c r="LQB12" s="876"/>
      <c r="LQC12" s="876"/>
      <c r="LQD12" s="876"/>
      <c r="LQE12" s="876"/>
      <c r="LQF12" s="876"/>
      <c r="LQG12" s="876"/>
      <c r="LQH12" s="875"/>
      <c r="LQI12" s="876"/>
      <c r="LQJ12" s="876"/>
      <c r="LQK12" s="876"/>
      <c r="LQL12" s="876"/>
      <c r="LQM12" s="876"/>
      <c r="LQN12" s="876"/>
      <c r="LQO12" s="875"/>
      <c r="LQP12" s="876"/>
      <c r="LQQ12" s="876"/>
      <c r="LQR12" s="876"/>
      <c r="LQS12" s="876"/>
      <c r="LQT12" s="876"/>
      <c r="LQU12" s="876"/>
      <c r="LQV12" s="875"/>
      <c r="LQW12" s="876"/>
      <c r="LQX12" s="876"/>
      <c r="LQY12" s="876"/>
      <c r="LQZ12" s="876"/>
      <c r="LRA12" s="876"/>
      <c r="LRB12" s="876"/>
      <c r="LRC12" s="875"/>
      <c r="LRD12" s="876"/>
      <c r="LRE12" s="876"/>
      <c r="LRF12" s="876"/>
      <c r="LRG12" s="876"/>
      <c r="LRH12" s="876"/>
      <c r="LRI12" s="876"/>
      <c r="LRJ12" s="875"/>
      <c r="LRK12" s="876"/>
      <c r="LRL12" s="876"/>
      <c r="LRM12" s="876"/>
      <c r="LRN12" s="876"/>
      <c r="LRO12" s="876"/>
      <c r="LRP12" s="876"/>
      <c r="LRQ12" s="875"/>
      <c r="LRR12" s="876"/>
      <c r="LRS12" s="876"/>
      <c r="LRT12" s="876"/>
      <c r="LRU12" s="876"/>
      <c r="LRV12" s="876"/>
      <c r="LRW12" s="876"/>
      <c r="LRX12" s="875"/>
      <c r="LRY12" s="876"/>
      <c r="LRZ12" s="876"/>
      <c r="LSA12" s="876"/>
      <c r="LSB12" s="876"/>
      <c r="LSC12" s="876"/>
      <c r="LSD12" s="876"/>
      <c r="LSE12" s="875"/>
      <c r="LSF12" s="876"/>
      <c r="LSG12" s="876"/>
      <c r="LSH12" s="876"/>
      <c r="LSI12" s="876"/>
      <c r="LSJ12" s="876"/>
      <c r="LSK12" s="876"/>
      <c r="LSL12" s="875"/>
      <c r="LSM12" s="876"/>
      <c r="LSN12" s="876"/>
      <c r="LSO12" s="876"/>
      <c r="LSP12" s="876"/>
      <c r="LSQ12" s="876"/>
      <c r="LSR12" s="876"/>
      <c r="LSS12" s="875"/>
      <c r="LST12" s="876"/>
      <c r="LSU12" s="876"/>
      <c r="LSV12" s="876"/>
      <c r="LSW12" s="876"/>
      <c r="LSX12" s="876"/>
      <c r="LSY12" s="876"/>
      <c r="LSZ12" s="875"/>
      <c r="LTA12" s="876"/>
      <c r="LTB12" s="876"/>
      <c r="LTC12" s="876"/>
      <c r="LTD12" s="876"/>
      <c r="LTE12" s="876"/>
      <c r="LTF12" s="876"/>
      <c r="LTG12" s="875"/>
      <c r="LTH12" s="876"/>
      <c r="LTI12" s="876"/>
      <c r="LTJ12" s="876"/>
      <c r="LTK12" s="876"/>
      <c r="LTL12" s="876"/>
      <c r="LTM12" s="876"/>
      <c r="LTN12" s="875"/>
      <c r="LTO12" s="876"/>
      <c r="LTP12" s="876"/>
      <c r="LTQ12" s="876"/>
      <c r="LTR12" s="876"/>
      <c r="LTS12" s="876"/>
      <c r="LTT12" s="876"/>
      <c r="LTU12" s="875"/>
      <c r="LTV12" s="876"/>
      <c r="LTW12" s="876"/>
      <c r="LTX12" s="876"/>
      <c r="LTY12" s="876"/>
      <c r="LTZ12" s="876"/>
      <c r="LUA12" s="876"/>
      <c r="LUB12" s="875"/>
      <c r="LUC12" s="876"/>
      <c r="LUD12" s="876"/>
      <c r="LUE12" s="876"/>
      <c r="LUF12" s="876"/>
      <c r="LUG12" s="876"/>
      <c r="LUH12" s="876"/>
      <c r="LUI12" s="875"/>
      <c r="LUJ12" s="876"/>
      <c r="LUK12" s="876"/>
      <c r="LUL12" s="876"/>
      <c r="LUM12" s="876"/>
      <c r="LUN12" s="876"/>
      <c r="LUO12" s="876"/>
      <c r="LUP12" s="875"/>
      <c r="LUQ12" s="876"/>
      <c r="LUR12" s="876"/>
      <c r="LUS12" s="876"/>
      <c r="LUT12" s="876"/>
      <c r="LUU12" s="876"/>
      <c r="LUV12" s="876"/>
      <c r="LUW12" s="875"/>
      <c r="LUX12" s="876"/>
      <c r="LUY12" s="876"/>
      <c r="LUZ12" s="876"/>
      <c r="LVA12" s="876"/>
      <c r="LVB12" s="876"/>
      <c r="LVC12" s="876"/>
      <c r="LVD12" s="875"/>
      <c r="LVE12" s="876"/>
      <c r="LVF12" s="876"/>
      <c r="LVG12" s="876"/>
      <c r="LVH12" s="876"/>
      <c r="LVI12" s="876"/>
      <c r="LVJ12" s="876"/>
      <c r="LVK12" s="875"/>
      <c r="LVL12" s="876"/>
      <c r="LVM12" s="876"/>
      <c r="LVN12" s="876"/>
      <c r="LVO12" s="876"/>
      <c r="LVP12" s="876"/>
      <c r="LVQ12" s="876"/>
      <c r="LVR12" s="875"/>
      <c r="LVS12" s="876"/>
      <c r="LVT12" s="876"/>
      <c r="LVU12" s="876"/>
      <c r="LVV12" s="876"/>
      <c r="LVW12" s="876"/>
      <c r="LVX12" s="876"/>
      <c r="LVY12" s="875"/>
      <c r="LVZ12" s="876"/>
      <c r="LWA12" s="876"/>
      <c r="LWB12" s="876"/>
      <c r="LWC12" s="876"/>
      <c r="LWD12" s="876"/>
      <c r="LWE12" s="876"/>
      <c r="LWF12" s="875"/>
      <c r="LWG12" s="876"/>
      <c r="LWH12" s="876"/>
      <c r="LWI12" s="876"/>
      <c r="LWJ12" s="876"/>
      <c r="LWK12" s="876"/>
      <c r="LWL12" s="876"/>
      <c r="LWM12" s="875"/>
      <c r="LWN12" s="876"/>
      <c r="LWO12" s="876"/>
      <c r="LWP12" s="876"/>
      <c r="LWQ12" s="876"/>
      <c r="LWR12" s="876"/>
      <c r="LWS12" s="876"/>
      <c r="LWT12" s="875"/>
      <c r="LWU12" s="876"/>
      <c r="LWV12" s="876"/>
      <c r="LWW12" s="876"/>
      <c r="LWX12" s="876"/>
      <c r="LWY12" s="876"/>
      <c r="LWZ12" s="876"/>
      <c r="LXA12" s="875"/>
      <c r="LXB12" s="876"/>
      <c r="LXC12" s="876"/>
      <c r="LXD12" s="876"/>
      <c r="LXE12" s="876"/>
      <c r="LXF12" s="876"/>
      <c r="LXG12" s="876"/>
      <c r="LXH12" s="875"/>
      <c r="LXI12" s="876"/>
      <c r="LXJ12" s="876"/>
      <c r="LXK12" s="876"/>
      <c r="LXL12" s="876"/>
      <c r="LXM12" s="876"/>
      <c r="LXN12" s="876"/>
      <c r="LXO12" s="875"/>
      <c r="LXP12" s="876"/>
      <c r="LXQ12" s="876"/>
      <c r="LXR12" s="876"/>
      <c r="LXS12" s="876"/>
      <c r="LXT12" s="876"/>
      <c r="LXU12" s="876"/>
      <c r="LXV12" s="875"/>
      <c r="LXW12" s="876"/>
      <c r="LXX12" s="876"/>
      <c r="LXY12" s="876"/>
      <c r="LXZ12" s="876"/>
      <c r="LYA12" s="876"/>
      <c r="LYB12" s="876"/>
      <c r="LYC12" s="875"/>
      <c r="LYD12" s="876"/>
      <c r="LYE12" s="876"/>
      <c r="LYF12" s="876"/>
      <c r="LYG12" s="876"/>
      <c r="LYH12" s="876"/>
      <c r="LYI12" s="876"/>
      <c r="LYJ12" s="875"/>
      <c r="LYK12" s="876"/>
      <c r="LYL12" s="876"/>
      <c r="LYM12" s="876"/>
      <c r="LYN12" s="876"/>
      <c r="LYO12" s="876"/>
      <c r="LYP12" s="876"/>
      <c r="LYQ12" s="875"/>
      <c r="LYR12" s="876"/>
      <c r="LYS12" s="876"/>
      <c r="LYT12" s="876"/>
      <c r="LYU12" s="876"/>
      <c r="LYV12" s="876"/>
      <c r="LYW12" s="876"/>
      <c r="LYX12" s="875"/>
      <c r="LYY12" s="876"/>
      <c r="LYZ12" s="876"/>
      <c r="LZA12" s="876"/>
      <c r="LZB12" s="876"/>
      <c r="LZC12" s="876"/>
      <c r="LZD12" s="876"/>
      <c r="LZE12" s="875"/>
      <c r="LZF12" s="876"/>
      <c r="LZG12" s="876"/>
      <c r="LZH12" s="876"/>
      <c r="LZI12" s="876"/>
      <c r="LZJ12" s="876"/>
      <c r="LZK12" s="876"/>
      <c r="LZL12" s="875"/>
      <c r="LZM12" s="876"/>
      <c r="LZN12" s="876"/>
      <c r="LZO12" s="876"/>
      <c r="LZP12" s="876"/>
      <c r="LZQ12" s="876"/>
      <c r="LZR12" s="876"/>
      <c r="LZS12" s="875"/>
      <c r="LZT12" s="876"/>
      <c r="LZU12" s="876"/>
      <c r="LZV12" s="876"/>
      <c r="LZW12" s="876"/>
      <c r="LZX12" s="876"/>
      <c r="LZY12" s="876"/>
      <c r="LZZ12" s="875"/>
      <c r="MAA12" s="876"/>
      <c r="MAB12" s="876"/>
      <c r="MAC12" s="876"/>
      <c r="MAD12" s="876"/>
      <c r="MAE12" s="876"/>
      <c r="MAF12" s="876"/>
      <c r="MAG12" s="875"/>
      <c r="MAH12" s="876"/>
      <c r="MAI12" s="876"/>
      <c r="MAJ12" s="876"/>
      <c r="MAK12" s="876"/>
      <c r="MAL12" s="876"/>
      <c r="MAM12" s="876"/>
      <c r="MAN12" s="875"/>
      <c r="MAO12" s="876"/>
      <c r="MAP12" s="876"/>
      <c r="MAQ12" s="876"/>
      <c r="MAR12" s="876"/>
      <c r="MAS12" s="876"/>
      <c r="MAT12" s="876"/>
      <c r="MAU12" s="875"/>
      <c r="MAV12" s="876"/>
      <c r="MAW12" s="876"/>
      <c r="MAX12" s="876"/>
      <c r="MAY12" s="876"/>
      <c r="MAZ12" s="876"/>
      <c r="MBA12" s="876"/>
      <c r="MBB12" s="875"/>
      <c r="MBC12" s="876"/>
      <c r="MBD12" s="876"/>
      <c r="MBE12" s="876"/>
      <c r="MBF12" s="876"/>
      <c r="MBG12" s="876"/>
      <c r="MBH12" s="876"/>
      <c r="MBI12" s="875"/>
      <c r="MBJ12" s="876"/>
      <c r="MBK12" s="876"/>
      <c r="MBL12" s="876"/>
      <c r="MBM12" s="876"/>
      <c r="MBN12" s="876"/>
      <c r="MBO12" s="876"/>
      <c r="MBP12" s="875"/>
      <c r="MBQ12" s="876"/>
      <c r="MBR12" s="876"/>
      <c r="MBS12" s="876"/>
      <c r="MBT12" s="876"/>
      <c r="MBU12" s="876"/>
      <c r="MBV12" s="876"/>
      <c r="MBW12" s="875"/>
      <c r="MBX12" s="876"/>
      <c r="MBY12" s="876"/>
      <c r="MBZ12" s="876"/>
      <c r="MCA12" s="876"/>
      <c r="MCB12" s="876"/>
      <c r="MCC12" s="876"/>
      <c r="MCD12" s="875"/>
      <c r="MCE12" s="876"/>
      <c r="MCF12" s="876"/>
      <c r="MCG12" s="876"/>
      <c r="MCH12" s="876"/>
      <c r="MCI12" s="876"/>
      <c r="MCJ12" s="876"/>
      <c r="MCK12" s="875"/>
      <c r="MCL12" s="876"/>
      <c r="MCM12" s="876"/>
      <c r="MCN12" s="876"/>
      <c r="MCO12" s="876"/>
      <c r="MCP12" s="876"/>
      <c r="MCQ12" s="876"/>
      <c r="MCR12" s="875"/>
      <c r="MCS12" s="876"/>
      <c r="MCT12" s="876"/>
      <c r="MCU12" s="876"/>
      <c r="MCV12" s="876"/>
      <c r="MCW12" s="876"/>
      <c r="MCX12" s="876"/>
      <c r="MCY12" s="875"/>
      <c r="MCZ12" s="876"/>
      <c r="MDA12" s="876"/>
      <c r="MDB12" s="876"/>
      <c r="MDC12" s="876"/>
      <c r="MDD12" s="876"/>
      <c r="MDE12" s="876"/>
      <c r="MDF12" s="875"/>
      <c r="MDG12" s="876"/>
      <c r="MDH12" s="876"/>
      <c r="MDI12" s="876"/>
      <c r="MDJ12" s="876"/>
      <c r="MDK12" s="876"/>
      <c r="MDL12" s="876"/>
      <c r="MDM12" s="875"/>
      <c r="MDN12" s="876"/>
      <c r="MDO12" s="876"/>
      <c r="MDP12" s="876"/>
      <c r="MDQ12" s="876"/>
      <c r="MDR12" s="876"/>
      <c r="MDS12" s="876"/>
      <c r="MDT12" s="875"/>
      <c r="MDU12" s="876"/>
      <c r="MDV12" s="876"/>
      <c r="MDW12" s="876"/>
      <c r="MDX12" s="876"/>
      <c r="MDY12" s="876"/>
      <c r="MDZ12" s="876"/>
      <c r="MEA12" s="875"/>
      <c r="MEB12" s="876"/>
      <c r="MEC12" s="876"/>
      <c r="MED12" s="876"/>
      <c r="MEE12" s="876"/>
      <c r="MEF12" s="876"/>
      <c r="MEG12" s="876"/>
      <c r="MEH12" s="875"/>
      <c r="MEI12" s="876"/>
      <c r="MEJ12" s="876"/>
      <c r="MEK12" s="876"/>
      <c r="MEL12" s="876"/>
      <c r="MEM12" s="876"/>
      <c r="MEN12" s="876"/>
      <c r="MEO12" s="875"/>
      <c r="MEP12" s="876"/>
      <c r="MEQ12" s="876"/>
      <c r="MER12" s="876"/>
      <c r="MES12" s="876"/>
      <c r="MET12" s="876"/>
      <c r="MEU12" s="876"/>
      <c r="MEV12" s="875"/>
      <c r="MEW12" s="876"/>
      <c r="MEX12" s="876"/>
      <c r="MEY12" s="876"/>
      <c r="MEZ12" s="876"/>
      <c r="MFA12" s="876"/>
      <c r="MFB12" s="876"/>
      <c r="MFC12" s="875"/>
      <c r="MFD12" s="876"/>
      <c r="MFE12" s="876"/>
      <c r="MFF12" s="876"/>
      <c r="MFG12" s="876"/>
      <c r="MFH12" s="876"/>
      <c r="MFI12" s="876"/>
      <c r="MFJ12" s="875"/>
      <c r="MFK12" s="876"/>
      <c r="MFL12" s="876"/>
      <c r="MFM12" s="876"/>
      <c r="MFN12" s="876"/>
      <c r="MFO12" s="876"/>
      <c r="MFP12" s="876"/>
      <c r="MFQ12" s="875"/>
      <c r="MFR12" s="876"/>
      <c r="MFS12" s="876"/>
      <c r="MFT12" s="876"/>
      <c r="MFU12" s="876"/>
      <c r="MFV12" s="876"/>
      <c r="MFW12" s="876"/>
      <c r="MFX12" s="875"/>
      <c r="MFY12" s="876"/>
      <c r="MFZ12" s="876"/>
      <c r="MGA12" s="876"/>
      <c r="MGB12" s="876"/>
      <c r="MGC12" s="876"/>
      <c r="MGD12" s="876"/>
      <c r="MGE12" s="875"/>
      <c r="MGF12" s="876"/>
      <c r="MGG12" s="876"/>
      <c r="MGH12" s="876"/>
      <c r="MGI12" s="876"/>
      <c r="MGJ12" s="876"/>
      <c r="MGK12" s="876"/>
      <c r="MGL12" s="875"/>
      <c r="MGM12" s="876"/>
      <c r="MGN12" s="876"/>
      <c r="MGO12" s="876"/>
      <c r="MGP12" s="876"/>
      <c r="MGQ12" s="876"/>
      <c r="MGR12" s="876"/>
      <c r="MGS12" s="875"/>
      <c r="MGT12" s="876"/>
      <c r="MGU12" s="876"/>
      <c r="MGV12" s="876"/>
      <c r="MGW12" s="876"/>
      <c r="MGX12" s="876"/>
      <c r="MGY12" s="876"/>
      <c r="MGZ12" s="875"/>
      <c r="MHA12" s="876"/>
      <c r="MHB12" s="876"/>
      <c r="MHC12" s="876"/>
      <c r="MHD12" s="876"/>
      <c r="MHE12" s="876"/>
      <c r="MHF12" s="876"/>
      <c r="MHG12" s="875"/>
      <c r="MHH12" s="876"/>
      <c r="MHI12" s="876"/>
      <c r="MHJ12" s="876"/>
      <c r="MHK12" s="876"/>
      <c r="MHL12" s="876"/>
      <c r="MHM12" s="876"/>
      <c r="MHN12" s="875"/>
      <c r="MHO12" s="876"/>
      <c r="MHP12" s="876"/>
      <c r="MHQ12" s="876"/>
      <c r="MHR12" s="876"/>
      <c r="MHS12" s="876"/>
      <c r="MHT12" s="876"/>
      <c r="MHU12" s="875"/>
      <c r="MHV12" s="876"/>
      <c r="MHW12" s="876"/>
      <c r="MHX12" s="876"/>
      <c r="MHY12" s="876"/>
      <c r="MHZ12" s="876"/>
      <c r="MIA12" s="876"/>
      <c r="MIB12" s="875"/>
      <c r="MIC12" s="876"/>
      <c r="MID12" s="876"/>
      <c r="MIE12" s="876"/>
      <c r="MIF12" s="876"/>
      <c r="MIG12" s="876"/>
      <c r="MIH12" s="876"/>
      <c r="MII12" s="875"/>
      <c r="MIJ12" s="876"/>
      <c r="MIK12" s="876"/>
      <c r="MIL12" s="876"/>
      <c r="MIM12" s="876"/>
      <c r="MIN12" s="876"/>
      <c r="MIO12" s="876"/>
      <c r="MIP12" s="875"/>
      <c r="MIQ12" s="876"/>
      <c r="MIR12" s="876"/>
      <c r="MIS12" s="876"/>
      <c r="MIT12" s="876"/>
      <c r="MIU12" s="876"/>
      <c r="MIV12" s="876"/>
      <c r="MIW12" s="875"/>
      <c r="MIX12" s="876"/>
      <c r="MIY12" s="876"/>
      <c r="MIZ12" s="876"/>
      <c r="MJA12" s="876"/>
      <c r="MJB12" s="876"/>
      <c r="MJC12" s="876"/>
      <c r="MJD12" s="875"/>
      <c r="MJE12" s="876"/>
      <c r="MJF12" s="876"/>
      <c r="MJG12" s="876"/>
      <c r="MJH12" s="876"/>
      <c r="MJI12" s="876"/>
      <c r="MJJ12" s="876"/>
      <c r="MJK12" s="875"/>
      <c r="MJL12" s="876"/>
      <c r="MJM12" s="876"/>
      <c r="MJN12" s="876"/>
      <c r="MJO12" s="876"/>
      <c r="MJP12" s="876"/>
      <c r="MJQ12" s="876"/>
      <c r="MJR12" s="875"/>
      <c r="MJS12" s="876"/>
      <c r="MJT12" s="876"/>
      <c r="MJU12" s="876"/>
      <c r="MJV12" s="876"/>
      <c r="MJW12" s="876"/>
      <c r="MJX12" s="876"/>
      <c r="MJY12" s="875"/>
      <c r="MJZ12" s="876"/>
      <c r="MKA12" s="876"/>
      <c r="MKB12" s="876"/>
      <c r="MKC12" s="876"/>
      <c r="MKD12" s="876"/>
      <c r="MKE12" s="876"/>
      <c r="MKF12" s="875"/>
      <c r="MKG12" s="876"/>
      <c r="MKH12" s="876"/>
      <c r="MKI12" s="876"/>
      <c r="MKJ12" s="876"/>
      <c r="MKK12" s="876"/>
      <c r="MKL12" s="876"/>
      <c r="MKM12" s="875"/>
      <c r="MKN12" s="876"/>
      <c r="MKO12" s="876"/>
      <c r="MKP12" s="876"/>
      <c r="MKQ12" s="876"/>
      <c r="MKR12" s="876"/>
      <c r="MKS12" s="876"/>
      <c r="MKT12" s="875"/>
      <c r="MKU12" s="876"/>
      <c r="MKV12" s="876"/>
      <c r="MKW12" s="876"/>
      <c r="MKX12" s="876"/>
      <c r="MKY12" s="876"/>
      <c r="MKZ12" s="876"/>
      <c r="MLA12" s="875"/>
      <c r="MLB12" s="876"/>
      <c r="MLC12" s="876"/>
      <c r="MLD12" s="876"/>
      <c r="MLE12" s="876"/>
      <c r="MLF12" s="876"/>
      <c r="MLG12" s="876"/>
      <c r="MLH12" s="875"/>
      <c r="MLI12" s="876"/>
      <c r="MLJ12" s="876"/>
      <c r="MLK12" s="876"/>
      <c r="MLL12" s="876"/>
      <c r="MLM12" s="876"/>
      <c r="MLN12" s="876"/>
      <c r="MLO12" s="875"/>
      <c r="MLP12" s="876"/>
      <c r="MLQ12" s="876"/>
      <c r="MLR12" s="876"/>
      <c r="MLS12" s="876"/>
      <c r="MLT12" s="876"/>
      <c r="MLU12" s="876"/>
      <c r="MLV12" s="875"/>
      <c r="MLW12" s="876"/>
      <c r="MLX12" s="876"/>
      <c r="MLY12" s="876"/>
      <c r="MLZ12" s="876"/>
      <c r="MMA12" s="876"/>
      <c r="MMB12" s="876"/>
      <c r="MMC12" s="875"/>
      <c r="MMD12" s="876"/>
      <c r="MME12" s="876"/>
      <c r="MMF12" s="876"/>
      <c r="MMG12" s="876"/>
      <c r="MMH12" s="876"/>
      <c r="MMI12" s="876"/>
      <c r="MMJ12" s="875"/>
      <c r="MMK12" s="876"/>
      <c r="MML12" s="876"/>
      <c r="MMM12" s="876"/>
      <c r="MMN12" s="876"/>
      <c r="MMO12" s="876"/>
      <c r="MMP12" s="876"/>
      <c r="MMQ12" s="875"/>
      <c r="MMR12" s="876"/>
      <c r="MMS12" s="876"/>
      <c r="MMT12" s="876"/>
      <c r="MMU12" s="876"/>
      <c r="MMV12" s="876"/>
      <c r="MMW12" s="876"/>
      <c r="MMX12" s="875"/>
      <c r="MMY12" s="876"/>
      <c r="MMZ12" s="876"/>
      <c r="MNA12" s="876"/>
      <c r="MNB12" s="876"/>
      <c r="MNC12" s="876"/>
      <c r="MND12" s="876"/>
      <c r="MNE12" s="875"/>
      <c r="MNF12" s="876"/>
      <c r="MNG12" s="876"/>
      <c r="MNH12" s="876"/>
      <c r="MNI12" s="876"/>
      <c r="MNJ12" s="876"/>
      <c r="MNK12" s="876"/>
      <c r="MNL12" s="875"/>
      <c r="MNM12" s="876"/>
      <c r="MNN12" s="876"/>
      <c r="MNO12" s="876"/>
      <c r="MNP12" s="876"/>
      <c r="MNQ12" s="876"/>
      <c r="MNR12" s="876"/>
      <c r="MNS12" s="875"/>
      <c r="MNT12" s="876"/>
      <c r="MNU12" s="876"/>
      <c r="MNV12" s="876"/>
      <c r="MNW12" s="876"/>
      <c r="MNX12" s="876"/>
      <c r="MNY12" s="876"/>
      <c r="MNZ12" s="875"/>
      <c r="MOA12" s="876"/>
      <c r="MOB12" s="876"/>
      <c r="MOC12" s="876"/>
      <c r="MOD12" s="876"/>
      <c r="MOE12" s="876"/>
      <c r="MOF12" s="876"/>
      <c r="MOG12" s="875"/>
      <c r="MOH12" s="876"/>
      <c r="MOI12" s="876"/>
      <c r="MOJ12" s="876"/>
      <c r="MOK12" s="876"/>
      <c r="MOL12" s="876"/>
      <c r="MOM12" s="876"/>
      <c r="MON12" s="875"/>
      <c r="MOO12" s="876"/>
      <c r="MOP12" s="876"/>
      <c r="MOQ12" s="876"/>
      <c r="MOR12" s="876"/>
      <c r="MOS12" s="876"/>
      <c r="MOT12" s="876"/>
      <c r="MOU12" s="875"/>
      <c r="MOV12" s="876"/>
      <c r="MOW12" s="876"/>
      <c r="MOX12" s="876"/>
      <c r="MOY12" s="876"/>
      <c r="MOZ12" s="876"/>
      <c r="MPA12" s="876"/>
      <c r="MPB12" s="875"/>
      <c r="MPC12" s="876"/>
      <c r="MPD12" s="876"/>
      <c r="MPE12" s="876"/>
      <c r="MPF12" s="876"/>
      <c r="MPG12" s="876"/>
      <c r="MPH12" s="876"/>
      <c r="MPI12" s="875"/>
      <c r="MPJ12" s="876"/>
      <c r="MPK12" s="876"/>
      <c r="MPL12" s="876"/>
      <c r="MPM12" s="876"/>
      <c r="MPN12" s="876"/>
      <c r="MPO12" s="876"/>
      <c r="MPP12" s="875"/>
      <c r="MPQ12" s="876"/>
      <c r="MPR12" s="876"/>
      <c r="MPS12" s="876"/>
      <c r="MPT12" s="876"/>
      <c r="MPU12" s="876"/>
      <c r="MPV12" s="876"/>
      <c r="MPW12" s="875"/>
      <c r="MPX12" s="876"/>
      <c r="MPY12" s="876"/>
      <c r="MPZ12" s="876"/>
      <c r="MQA12" s="876"/>
      <c r="MQB12" s="876"/>
      <c r="MQC12" s="876"/>
      <c r="MQD12" s="875"/>
      <c r="MQE12" s="876"/>
      <c r="MQF12" s="876"/>
      <c r="MQG12" s="876"/>
      <c r="MQH12" s="876"/>
      <c r="MQI12" s="876"/>
      <c r="MQJ12" s="876"/>
      <c r="MQK12" s="875"/>
      <c r="MQL12" s="876"/>
      <c r="MQM12" s="876"/>
      <c r="MQN12" s="876"/>
      <c r="MQO12" s="876"/>
      <c r="MQP12" s="876"/>
      <c r="MQQ12" s="876"/>
      <c r="MQR12" s="875"/>
      <c r="MQS12" s="876"/>
      <c r="MQT12" s="876"/>
      <c r="MQU12" s="876"/>
      <c r="MQV12" s="876"/>
      <c r="MQW12" s="876"/>
      <c r="MQX12" s="876"/>
      <c r="MQY12" s="875"/>
      <c r="MQZ12" s="876"/>
      <c r="MRA12" s="876"/>
      <c r="MRB12" s="876"/>
      <c r="MRC12" s="876"/>
      <c r="MRD12" s="876"/>
      <c r="MRE12" s="876"/>
      <c r="MRF12" s="875"/>
      <c r="MRG12" s="876"/>
      <c r="MRH12" s="876"/>
      <c r="MRI12" s="876"/>
      <c r="MRJ12" s="876"/>
      <c r="MRK12" s="876"/>
      <c r="MRL12" s="876"/>
      <c r="MRM12" s="875"/>
      <c r="MRN12" s="876"/>
      <c r="MRO12" s="876"/>
      <c r="MRP12" s="876"/>
      <c r="MRQ12" s="876"/>
      <c r="MRR12" s="876"/>
      <c r="MRS12" s="876"/>
      <c r="MRT12" s="875"/>
      <c r="MRU12" s="876"/>
      <c r="MRV12" s="876"/>
      <c r="MRW12" s="876"/>
      <c r="MRX12" s="876"/>
      <c r="MRY12" s="876"/>
      <c r="MRZ12" s="876"/>
      <c r="MSA12" s="875"/>
      <c r="MSB12" s="876"/>
      <c r="MSC12" s="876"/>
      <c r="MSD12" s="876"/>
      <c r="MSE12" s="876"/>
      <c r="MSF12" s="876"/>
      <c r="MSG12" s="876"/>
      <c r="MSH12" s="875"/>
      <c r="MSI12" s="876"/>
      <c r="MSJ12" s="876"/>
      <c r="MSK12" s="876"/>
      <c r="MSL12" s="876"/>
      <c r="MSM12" s="876"/>
      <c r="MSN12" s="876"/>
      <c r="MSO12" s="875"/>
      <c r="MSP12" s="876"/>
      <c r="MSQ12" s="876"/>
      <c r="MSR12" s="876"/>
      <c r="MSS12" s="876"/>
      <c r="MST12" s="876"/>
      <c r="MSU12" s="876"/>
      <c r="MSV12" s="875"/>
      <c r="MSW12" s="876"/>
      <c r="MSX12" s="876"/>
      <c r="MSY12" s="876"/>
      <c r="MSZ12" s="876"/>
      <c r="MTA12" s="876"/>
      <c r="MTB12" s="876"/>
      <c r="MTC12" s="875"/>
      <c r="MTD12" s="876"/>
      <c r="MTE12" s="876"/>
      <c r="MTF12" s="876"/>
      <c r="MTG12" s="876"/>
      <c r="MTH12" s="876"/>
      <c r="MTI12" s="876"/>
      <c r="MTJ12" s="875"/>
      <c r="MTK12" s="876"/>
      <c r="MTL12" s="876"/>
      <c r="MTM12" s="876"/>
      <c r="MTN12" s="876"/>
      <c r="MTO12" s="876"/>
      <c r="MTP12" s="876"/>
      <c r="MTQ12" s="875"/>
      <c r="MTR12" s="876"/>
      <c r="MTS12" s="876"/>
      <c r="MTT12" s="876"/>
      <c r="MTU12" s="876"/>
      <c r="MTV12" s="876"/>
      <c r="MTW12" s="876"/>
      <c r="MTX12" s="875"/>
      <c r="MTY12" s="876"/>
      <c r="MTZ12" s="876"/>
      <c r="MUA12" s="876"/>
      <c r="MUB12" s="876"/>
      <c r="MUC12" s="876"/>
      <c r="MUD12" s="876"/>
      <c r="MUE12" s="875"/>
      <c r="MUF12" s="876"/>
      <c r="MUG12" s="876"/>
      <c r="MUH12" s="876"/>
      <c r="MUI12" s="876"/>
      <c r="MUJ12" s="876"/>
      <c r="MUK12" s="876"/>
      <c r="MUL12" s="875"/>
      <c r="MUM12" s="876"/>
      <c r="MUN12" s="876"/>
      <c r="MUO12" s="876"/>
      <c r="MUP12" s="876"/>
      <c r="MUQ12" s="876"/>
      <c r="MUR12" s="876"/>
      <c r="MUS12" s="875"/>
      <c r="MUT12" s="876"/>
      <c r="MUU12" s="876"/>
      <c r="MUV12" s="876"/>
      <c r="MUW12" s="876"/>
      <c r="MUX12" s="876"/>
      <c r="MUY12" s="876"/>
      <c r="MUZ12" s="875"/>
      <c r="MVA12" s="876"/>
      <c r="MVB12" s="876"/>
      <c r="MVC12" s="876"/>
      <c r="MVD12" s="876"/>
      <c r="MVE12" s="876"/>
      <c r="MVF12" s="876"/>
      <c r="MVG12" s="875"/>
      <c r="MVH12" s="876"/>
      <c r="MVI12" s="876"/>
      <c r="MVJ12" s="876"/>
      <c r="MVK12" s="876"/>
      <c r="MVL12" s="876"/>
      <c r="MVM12" s="876"/>
      <c r="MVN12" s="875"/>
      <c r="MVO12" s="876"/>
      <c r="MVP12" s="876"/>
      <c r="MVQ12" s="876"/>
      <c r="MVR12" s="876"/>
      <c r="MVS12" s="876"/>
      <c r="MVT12" s="876"/>
      <c r="MVU12" s="875"/>
      <c r="MVV12" s="876"/>
      <c r="MVW12" s="876"/>
      <c r="MVX12" s="876"/>
      <c r="MVY12" s="876"/>
      <c r="MVZ12" s="876"/>
      <c r="MWA12" s="876"/>
      <c r="MWB12" s="875"/>
      <c r="MWC12" s="876"/>
      <c r="MWD12" s="876"/>
      <c r="MWE12" s="876"/>
      <c r="MWF12" s="876"/>
      <c r="MWG12" s="876"/>
      <c r="MWH12" s="876"/>
      <c r="MWI12" s="875"/>
      <c r="MWJ12" s="876"/>
      <c r="MWK12" s="876"/>
      <c r="MWL12" s="876"/>
      <c r="MWM12" s="876"/>
      <c r="MWN12" s="876"/>
      <c r="MWO12" s="876"/>
      <c r="MWP12" s="875"/>
      <c r="MWQ12" s="876"/>
      <c r="MWR12" s="876"/>
      <c r="MWS12" s="876"/>
      <c r="MWT12" s="876"/>
      <c r="MWU12" s="876"/>
      <c r="MWV12" s="876"/>
      <c r="MWW12" s="875"/>
      <c r="MWX12" s="876"/>
      <c r="MWY12" s="876"/>
      <c r="MWZ12" s="876"/>
      <c r="MXA12" s="876"/>
      <c r="MXB12" s="876"/>
      <c r="MXC12" s="876"/>
      <c r="MXD12" s="875"/>
      <c r="MXE12" s="876"/>
      <c r="MXF12" s="876"/>
      <c r="MXG12" s="876"/>
      <c r="MXH12" s="876"/>
      <c r="MXI12" s="876"/>
      <c r="MXJ12" s="876"/>
      <c r="MXK12" s="875"/>
      <c r="MXL12" s="876"/>
      <c r="MXM12" s="876"/>
      <c r="MXN12" s="876"/>
      <c r="MXO12" s="876"/>
      <c r="MXP12" s="876"/>
      <c r="MXQ12" s="876"/>
      <c r="MXR12" s="875"/>
      <c r="MXS12" s="876"/>
      <c r="MXT12" s="876"/>
      <c r="MXU12" s="876"/>
      <c r="MXV12" s="876"/>
      <c r="MXW12" s="876"/>
      <c r="MXX12" s="876"/>
      <c r="MXY12" s="875"/>
      <c r="MXZ12" s="876"/>
      <c r="MYA12" s="876"/>
      <c r="MYB12" s="876"/>
      <c r="MYC12" s="876"/>
      <c r="MYD12" s="876"/>
      <c r="MYE12" s="876"/>
      <c r="MYF12" s="875"/>
      <c r="MYG12" s="876"/>
      <c r="MYH12" s="876"/>
      <c r="MYI12" s="876"/>
      <c r="MYJ12" s="876"/>
      <c r="MYK12" s="876"/>
      <c r="MYL12" s="876"/>
      <c r="MYM12" s="875"/>
      <c r="MYN12" s="876"/>
      <c r="MYO12" s="876"/>
      <c r="MYP12" s="876"/>
      <c r="MYQ12" s="876"/>
      <c r="MYR12" s="876"/>
      <c r="MYS12" s="876"/>
      <c r="MYT12" s="875"/>
      <c r="MYU12" s="876"/>
      <c r="MYV12" s="876"/>
      <c r="MYW12" s="876"/>
      <c r="MYX12" s="876"/>
      <c r="MYY12" s="876"/>
      <c r="MYZ12" s="876"/>
      <c r="MZA12" s="875"/>
      <c r="MZB12" s="876"/>
      <c r="MZC12" s="876"/>
      <c r="MZD12" s="876"/>
      <c r="MZE12" s="876"/>
      <c r="MZF12" s="876"/>
      <c r="MZG12" s="876"/>
      <c r="MZH12" s="875"/>
      <c r="MZI12" s="876"/>
      <c r="MZJ12" s="876"/>
      <c r="MZK12" s="876"/>
      <c r="MZL12" s="876"/>
      <c r="MZM12" s="876"/>
      <c r="MZN12" s="876"/>
      <c r="MZO12" s="875"/>
      <c r="MZP12" s="876"/>
      <c r="MZQ12" s="876"/>
      <c r="MZR12" s="876"/>
      <c r="MZS12" s="876"/>
      <c r="MZT12" s="876"/>
      <c r="MZU12" s="876"/>
      <c r="MZV12" s="875"/>
      <c r="MZW12" s="876"/>
      <c r="MZX12" s="876"/>
      <c r="MZY12" s="876"/>
      <c r="MZZ12" s="876"/>
      <c r="NAA12" s="876"/>
      <c r="NAB12" s="876"/>
      <c r="NAC12" s="875"/>
      <c r="NAD12" s="876"/>
      <c r="NAE12" s="876"/>
      <c r="NAF12" s="876"/>
      <c r="NAG12" s="876"/>
      <c r="NAH12" s="876"/>
      <c r="NAI12" s="876"/>
      <c r="NAJ12" s="875"/>
      <c r="NAK12" s="876"/>
      <c r="NAL12" s="876"/>
      <c r="NAM12" s="876"/>
      <c r="NAN12" s="876"/>
      <c r="NAO12" s="876"/>
      <c r="NAP12" s="876"/>
      <c r="NAQ12" s="875"/>
      <c r="NAR12" s="876"/>
      <c r="NAS12" s="876"/>
      <c r="NAT12" s="876"/>
      <c r="NAU12" s="876"/>
      <c r="NAV12" s="876"/>
      <c r="NAW12" s="876"/>
      <c r="NAX12" s="875"/>
      <c r="NAY12" s="876"/>
      <c r="NAZ12" s="876"/>
      <c r="NBA12" s="876"/>
      <c r="NBB12" s="876"/>
      <c r="NBC12" s="876"/>
      <c r="NBD12" s="876"/>
      <c r="NBE12" s="875"/>
      <c r="NBF12" s="876"/>
      <c r="NBG12" s="876"/>
      <c r="NBH12" s="876"/>
      <c r="NBI12" s="876"/>
      <c r="NBJ12" s="876"/>
      <c r="NBK12" s="876"/>
      <c r="NBL12" s="875"/>
      <c r="NBM12" s="876"/>
      <c r="NBN12" s="876"/>
      <c r="NBO12" s="876"/>
      <c r="NBP12" s="876"/>
      <c r="NBQ12" s="876"/>
      <c r="NBR12" s="876"/>
      <c r="NBS12" s="875"/>
      <c r="NBT12" s="876"/>
      <c r="NBU12" s="876"/>
      <c r="NBV12" s="876"/>
      <c r="NBW12" s="876"/>
      <c r="NBX12" s="876"/>
      <c r="NBY12" s="876"/>
      <c r="NBZ12" s="875"/>
      <c r="NCA12" s="876"/>
      <c r="NCB12" s="876"/>
      <c r="NCC12" s="876"/>
      <c r="NCD12" s="876"/>
      <c r="NCE12" s="876"/>
      <c r="NCF12" s="876"/>
      <c r="NCG12" s="875"/>
      <c r="NCH12" s="876"/>
      <c r="NCI12" s="876"/>
      <c r="NCJ12" s="876"/>
      <c r="NCK12" s="876"/>
      <c r="NCL12" s="876"/>
      <c r="NCM12" s="876"/>
      <c r="NCN12" s="875"/>
      <c r="NCO12" s="876"/>
      <c r="NCP12" s="876"/>
      <c r="NCQ12" s="876"/>
      <c r="NCR12" s="876"/>
      <c r="NCS12" s="876"/>
      <c r="NCT12" s="876"/>
      <c r="NCU12" s="875"/>
      <c r="NCV12" s="876"/>
      <c r="NCW12" s="876"/>
      <c r="NCX12" s="876"/>
      <c r="NCY12" s="876"/>
      <c r="NCZ12" s="876"/>
      <c r="NDA12" s="876"/>
      <c r="NDB12" s="875"/>
      <c r="NDC12" s="876"/>
      <c r="NDD12" s="876"/>
      <c r="NDE12" s="876"/>
      <c r="NDF12" s="876"/>
      <c r="NDG12" s="876"/>
      <c r="NDH12" s="876"/>
      <c r="NDI12" s="875"/>
      <c r="NDJ12" s="876"/>
      <c r="NDK12" s="876"/>
      <c r="NDL12" s="876"/>
      <c r="NDM12" s="876"/>
      <c r="NDN12" s="876"/>
      <c r="NDO12" s="876"/>
      <c r="NDP12" s="875"/>
      <c r="NDQ12" s="876"/>
      <c r="NDR12" s="876"/>
      <c r="NDS12" s="876"/>
      <c r="NDT12" s="876"/>
      <c r="NDU12" s="876"/>
      <c r="NDV12" s="876"/>
      <c r="NDW12" s="875"/>
      <c r="NDX12" s="876"/>
      <c r="NDY12" s="876"/>
      <c r="NDZ12" s="876"/>
      <c r="NEA12" s="876"/>
      <c r="NEB12" s="876"/>
      <c r="NEC12" s="876"/>
      <c r="NED12" s="875"/>
      <c r="NEE12" s="876"/>
      <c r="NEF12" s="876"/>
      <c r="NEG12" s="876"/>
      <c r="NEH12" s="876"/>
      <c r="NEI12" s="876"/>
      <c r="NEJ12" s="876"/>
      <c r="NEK12" s="875"/>
      <c r="NEL12" s="876"/>
      <c r="NEM12" s="876"/>
      <c r="NEN12" s="876"/>
      <c r="NEO12" s="876"/>
      <c r="NEP12" s="876"/>
      <c r="NEQ12" s="876"/>
      <c r="NER12" s="875"/>
      <c r="NES12" s="876"/>
      <c r="NET12" s="876"/>
      <c r="NEU12" s="876"/>
      <c r="NEV12" s="876"/>
      <c r="NEW12" s="876"/>
      <c r="NEX12" s="876"/>
      <c r="NEY12" s="875"/>
      <c r="NEZ12" s="876"/>
      <c r="NFA12" s="876"/>
      <c r="NFB12" s="876"/>
      <c r="NFC12" s="876"/>
      <c r="NFD12" s="876"/>
      <c r="NFE12" s="876"/>
      <c r="NFF12" s="875"/>
      <c r="NFG12" s="876"/>
      <c r="NFH12" s="876"/>
      <c r="NFI12" s="876"/>
      <c r="NFJ12" s="876"/>
      <c r="NFK12" s="876"/>
      <c r="NFL12" s="876"/>
      <c r="NFM12" s="875"/>
      <c r="NFN12" s="876"/>
      <c r="NFO12" s="876"/>
      <c r="NFP12" s="876"/>
      <c r="NFQ12" s="876"/>
      <c r="NFR12" s="876"/>
      <c r="NFS12" s="876"/>
      <c r="NFT12" s="875"/>
      <c r="NFU12" s="876"/>
      <c r="NFV12" s="876"/>
      <c r="NFW12" s="876"/>
      <c r="NFX12" s="876"/>
      <c r="NFY12" s="876"/>
      <c r="NFZ12" s="876"/>
      <c r="NGA12" s="875"/>
      <c r="NGB12" s="876"/>
      <c r="NGC12" s="876"/>
      <c r="NGD12" s="876"/>
      <c r="NGE12" s="876"/>
      <c r="NGF12" s="876"/>
      <c r="NGG12" s="876"/>
      <c r="NGH12" s="875"/>
      <c r="NGI12" s="876"/>
      <c r="NGJ12" s="876"/>
      <c r="NGK12" s="876"/>
      <c r="NGL12" s="876"/>
      <c r="NGM12" s="876"/>
      <c r="NGN12" s="876"/>
      <c r="NGO12" s="875"/>
      <c r="NGP12" s="876"/>
      <c r="NGQ12" s="876"/>
      <c r="NGR12" s="876"/>
      <c r="NGS12" s="876"/>
      <c r="NGT12" s="876"/>
      <c r="NGU12" s="876"/>
      <c r="NGV12" s="875"/>
      <c r="NGW12" s="876"/>
      <c r="NGX12" s="876"/>
      <c r="NGY12" s="876"/>
      <c r="NGZ12" s="876"/>
      <c r="NHA12" s="876"/>
      <c r="NHB12" s="876"/>
      <c r="NHC12" s="875"/>
      <c r="NHD12" s="876"/>
      <c r="NHE12" s="876"/>
      <c r="NHF12" s="876"/>
      <c r="NHG12" s="876"/>
      <c r="NHH12" s="876"/>
      <c r="NHI12" s="876"/>
      <c r="NHJ12" s="875"/>
      <c r="NHK12" s="876"/>
      <c r="NHL12" s="876"/>
      <c r="NHM12" s="876"/>
      <c r="NHN12" s="876"/>
      <c r="NHO12" s="876"/>
      <c r="NHP12" s="876"/>
      <c r="NHQ12" s="875"/>
      <c r="NHR12" s="876"/>
      <c r="NHS12" s="876"/>
      <c r="NHT12" s="876"/>
      <c r="NHU12" s="876"/>
      <c r="NHV12" s="876"/>
      <c r="NHW12" s="876"/>
      <c r="NHX12" s="875"/>
      <c r="NHY12" s="876"/>
      <c r="NHZ12" s="876"/>
      <c r="NIA12" s="876"/>
      <c r="NIB12" s="876"/>
      <c r="NIC12" s="876"/>
      <c r="NID12" s="876"/>
      <c r="NIE12" s="875"/>
      <c r="NIF12" s="876"/>
      <c r="NIG12" s="876"/>
      <c r="NIH12" s="876"/>
      <c r="NII12" s="876"/>
      <c r="NIJ12" s="876"/>
      <c r="NIK12" s="876"/>
      <c r="NIL12" s="875"/>
      <c r="NIM12" s="876"/>
      <c r="NIN12" s="876"/>
      <c r="NIO12" s="876"/>
      <c r="NIP12" s="876"/>
      <c r="NIQ12" s="876"/>
      <c r="NIR12" s="876"/>
      <c r="NIS12" s="875"/>
      <c r="NIT12" s="876"/>
      <c r="NIU12" s="876"/>
      <c r="NIV12" s="876"/>
      <c r="NIW12" s="876"/>
      <c r="NIX12" s="876"/>
      <c r="NIY12" s="876"/>
      <c r="NIZ12" s="875"/>
      <c r="NJA12" s="876"/>
      <c r="NJB12" s="876"/>
      <c r="NJC12" s="876"/>
      <c r="NJD12" s="876"/>
      <c r="NJE12" s="876"/>
      <c r="NJF12" s="876"/>
      <c r="NJG12" s="875"/>
      <c r="NJH12" s="876"/>
      <c r="NJI12" s="876"/>
      <c r="NJJ12" s="876"/>
      <c r="NJK12" s="876"/>
      <c r="NJL12" s="876"/>
      <c r="NJM12" s="876"/>
      <c r="NJN12" s="875"/>
      <c r="NJO12" s="876"/>
      <c r="NJP12" s="876"/>
      <c r="NJQ12" s="876"/>
      <c r="NJR12" s="876"/>
      <c r="NJS12" s="876"/>
      <c r="NJT12" s="876"/>
      <c r="NJU12" s="875"/>
      <c r="NJV12" s="876"/>
      <c r="NJW12" s="876"/>
      <c r="NJX12" s="876"/>
      <c r="NJY12" s="876"/>
      <c r="NJZ12" s="876"/>
      <c r="NKA12" s="876"/>
      <c r="NKB12" s="875"/>
      <c r="NKC12" s="876"/>
      <c r="NKD12" s="876"/>
      <c r="NKE12" s="876"/>
      <c r="NKF12" s="876"/>
      <c r="NKG12" s="876"/>
      <c r="NKH12" s="876"/>
      <c r="NKI12" s="875"/>
      <c r="NKJ12" s="876"/>
      <c r="NKK12" s="876"/>
      <c r="NKL12" s="876"/>
      <c r="NKM12" s="876"/>
      <c r="NKN12" s="876"/>
      <c r="NKO12" s="876"/>
      <c r="NKP12" s="875"/>
      <c r="NKQ12" s="876"/>
      <c r="NKR12" s="876"/>
      <c r="NKS12" s="876"/>
      <c r="NKT12" s="876"/>
      <c r="NKU12" s="876"/>
      <c r="NKV12" s="876"/>
      <c r="NKW12" s="875"/>
      <c r="NKX12" s="876"/>
      <c r="NKY12" s="876"/>
      <c r="NKZ12" s="876"/>
      <c r="NLA12" s="876"/>
      <c r="NLB12" s="876"/>
      <c r="NLC12" s="876"/>
      <c r="NLD12" s="875"/>
      <c r="NLE12" s="876"/>
      <c r="NLF12" s="876"/>
      <c r="NLG12" s="876"/>
      <c r="NLH12" s="876"/>
      <c r="NLI12" s="876"/>
      <c r="NLJ12" s="876"/>
      <c r="NLK12" s="875"/>
      <c r="NLL12" s="876"/>
      <c r="NLM12" s="876"/>
      <c r="NLN12" s="876"/>
      <c r="NLO12" s="876"/>
      <c r="NLP12" s="876"/>
      <c r="NLQ12" s="876"/>
      <c r="NLR12" s="875"/>
      <c r="NLS12" s="876"/>
      <c r="NLT12" s="876"/>
      <c r="NLU12" s="876"/>
      <c r="NLV12" s="876"/>
      <c r="NLW12" s="876"/>
      <c r="NLX12" s="876"/>
      <c r="NLY12" s="875"/>
      <c r="NLZ12" s="876"/>
      <c r="NMA12" s="876"/>
      <c r="NMB12" s="876"/>
      <c r="NMC12" s="876"/>
      <c r="NMD12" s="876"/>
      <c r="NME12" s="876"/>
      <c r="NMF12" s="875"/>
      <c r="NMG12" s="876"/>
      <c r="NMH12" s="876"/>
      <c r="NMI12" s="876"/>
      <c r="NMJ12" s="876"/>
      <c r="NMK12" s="876"/>
      <c r="NML12" s="876"/>
      <c r="NMM12" s="875"/>
      <c r="NMN12" s="876"/>
      <c r="NMO12" s="876"/>
      <c r="NMP12" s="876"/>
      <c r="NMQ12" s="876"/>
      <c r="NMR12" s="876"/>
      <c r="NMS12" s="876"/>
      <c r="NMT12" s="875"/>
      <c r="NMU12" s="876"/>
      <c r="NMV12" s="876"/>
      <c r="NMW12" s="876"/>
      <c r="NMX12" s="876"/>
      <c r="NMY12" s="876"/>
      <c r="NMZ12" s="876"/>
      <c r="NNA12" s="875"/>
      <c r="NNB12" s="876"/>
      <c r="NNC12" s="876"/>
      <c r="NND12" s="876"/>
      <c r="NNE12" s="876"/>
      <c r="NNF12" s="876"/>
      <c r="NNG12" s="876"/>
      <c r="NNH12" s="875"/>
      <c r="NNI12" s="876"/>
      <c r="NNJ12" s="876"/>
      <c r="NNK12" s="876"/>
      <c r="NNL12" s="876"/>
      <c r="NNM12" s="876"/>
      <c r="NNN12" s="876"/>
      <c r="NNO12" s="875"/>
      <c r="NNP12" s="876"/>
      <c r="NNQ12" s="876"/>
      <c r="NNR12" s="876"/>
      <c r="NNS12" s="876"/>
      <c r="NNT12" s="876"/>
      <c r="NNU12" s="876"/>
      <c r="NNV12" s="875"/>
      <c r="NNW12" s="876"/>
      <c r="NNX12" s="876"/>
      <c r="NNY12" s="876"/>
      <c r="NNZ12" s="876"/>
      <c r="NOA12" s="876"/>
      <c r="NOB12" s="876"/>
      <c r="NOC12" s="875"/>
      <c r="NOD12" s="876"/>
      <c r="NOE12" s="876"/>
      <c r="NOF12" s="876"/>
      <c r="NOG12" s="876"/>
      <c r="NOH12" s="876"/>
      <c r="NOI12" s="876"/>
      <c r="NOJ12" s="875"/>
      <c r="NOK12" s="876"/>
      <c r="NOL12" s="876"/>
      <c r="NOM12" s="876"/>
      <c r="NON12" s="876"/>
      <c r="NOO12" s="876"/>
      <c r="NOP12" s="876"/>
      <c r="NOQ12" s="875"/>
      <c r="NOR12" s="876"/>
      <c r="NOS12" s="876"/>
      <c r="NOT12" s="876"/>
      <c r="NOU12" s="876"/>
      <c r="NOV12" s="876"/>
      <c r="NOW12" s="876"/>
      <c r="NOX12" s="875"/>
      <c r="NOY12" s="876"/>
      <c r="NOZ12" s="876"/>
      <c r="NPA12" s="876"/>
      <c r="NPB12" s="876"/>
      <c r="NPC12" s="876"/>
      <c r="NPD12" s="876"/>
      <c r="NPE12" s="875"/>
      <c r="NPF12" s="876"/>
      <c r="NPG12" s="876"/>
      <c r="NPH12" s="876"/>
      <c r="NPI12" s="876"/>
      <c r="NPJ12" s="876"/>
      <c r="NPK12" s="876"/>
      <c r="NPL12" s="875"/>
      <c r="NPM12" s="876"/>
      <c r="NPN12" s="876"/>
      <c r="NPO12" s="876"/>
      <c r="NPP12" s="876"/>
      <c r="NPQ12" s="876"/>
      <c r="NPR12" s="876"/>
      <c r="NPS12" s="875"/>
      <c r="NPT12" s="876"/>
      <c r="NPU12" s="876"/>
      <c r="NPV12" s="876"/>
      <c r="NPW12" s="876"/>
      <c r="NPX12" s="876"/>
      <c r="NPY12" s="876"/>
      <c r="NPZ12" s="875"/>
      <c r="NQA12" s="876"/>
      <c r="NQB12" s="876"/>
      <c r="NQC12" s="876"/>
      <c r="NQD12" s="876"/>
      <c r="NQE12" s="876"/>
      <c r="NQF12" s="876"/>
      <c r="NQG12" s="875"/>
      <c r="NQH12" s="876"/>
      <c r="NQI12" s="876"/>
      <c r="NQJ12" s="876"/>
      <c r="NQK12" s="876"/>
      <c r="NQL12" s="876"/>
      <c r="NQM12" s="876"/>
      <c r="NQN12" s="875"/>
      <c r="NQO12" s="876"/>
      <c r="NQP12" s="876"/>
      <c r="NQQ12" s="876"/>
      <c r="NQR12" s="876"/>
      <c r="NQS12" s="876"/>
      <c r="NQT12" s="876"/>
      <c r="NQU12" s="875"/>
      <c r="NQV12" s="876"/>
      <c r="NQW12" s="876"/>
      <c r="NQX12" s="876"/>
      <c r="NQY12" s="876"/>
      <c r="NQZ12" s="876"/>
      <c r="NRA12" s="876"/>
      <c r="NRB12" s="875"/>
      <c r="NRC12" s="876"/>
      <c r="NRD12" s="876"/>
      <c r="NRE12" s="876"/>
      <c r="NRF12" s="876"/>
      <c r="NRG12" s="876"/>
      <c r="NRH12" s="876"/>
      <c r="NRI12" s="875"/>
      <c r="NRJ12" s="876"/>
      <c r="NRK12" s="876"/>
      <c r="NRL12" s="876"/>
      <c r="NRM12" s="876"/>
      <c r="NRN12" s="876"/>
      <c r="NRO12" s="876"/>
      <c r="NRP12" s="875"/>
      <c r="NRQ12" s="876"/>
      <c r="NRR12" s="876"/>
      <c r="NRS12" s="876"/>
      <c r="NRT12" s="876"/>
      <c r="NRU12" s="876"/>
      <c r="NRV12" s="876"/>
      <c r="NRW12" s="875"/>
      <c r="NRX12" s="876"/>
      <c r="NRY12" s="876"/>
      <c r="NRZ12" s="876"/>
      <c r="NSA12" s="876"/>
      <c r="NSB12" s="876"/>
      <c r="NSC12" s="876"/>
      <c r="NSD12" s="875"/>
      <c r="NSE12" s="876"/>
      <c r="NSF12" s="876"/>
      <c r="NSG12" s="876"/>
      <c r="NSH12" s="876"/>
      <c r="NSI12" s="876"/>
      <c r="NSJ12" s="876"/>
      <c r="NSK12" s="875"/>
      <c r="NSL12" s="876"/>
      <c r="NSM12" s="876"/>
      <c r="NSN12" s="876"/>
      <c r="NSO12" s="876"/>
      <c r="NSP12" s="876"/>
      <c r="NSQ12" s="876"/>
      <c r="NSR12" s="875"/>
      <c r="NSS12" s="876"/>
      <c r="NST12" s="876"/>
      <c r="NSU12" s="876"/>
      <c r="NSV12" s="876"/>
      <c r="NSW12" s="876"/>
      <c r="NSX12" s="876"/>
      <c r="NSY12" s="875"/>
      <c r="NSZ12" s="876"/>
      <c r="NTA12" s="876"/>
      <c r="NTB12" s="876"/>
      <c r="NTC12" s="876"/>
      <c r="NTD12" s="876"/>
      <c r="NTE12" s="876"/>
      <c r="NTF12" s="875"/>
      <c r="NTG12" s="876"/>
      <c r="NTH12" s="876"/>
      <c r="NTI12" s="876"/>
      <c r="NTJ12" s="876"/>
      <c r="NTK12" s="876"/>
      <c r="NTL12" s="876"/>
      <c r="NTM12" s="875"/>
      <c r="NTN12" s="876"/>
      <c r="NTO12" s="876"/>
      <c r="NTP12" s="876"/>
      <c r="NTQ12" s="876"/>
      <c r="NTR12" s="876"/>
      <c r="NTS12" s="876"/>
      <c r="NTT12" s="875"/>
      <c r="NTU12" s="876"/>
      <c r="NTV12" s="876"/>
      <c r="NTW12" s="876"/>
      <c r="NTX12" s="876"/>
      <c r="NTY12" s="876"/>
      <c r="NTZ12" s="876"/>
      <c r="NUA12" s="875"/>
      <c r="NUB12" s="876"/>
      <c r="NUC12" s="876"/>
      <c r="NUD12" s="876"/>
      <c r="NUE12" s="876"/>
      <c r="NUF12" s="876"/>
      <c r="NUG12" s="876"/>
      <c r="NUH12" s="875"/>
      <c r="NUI12" s="876"/>
      <c r="NUJ12" s="876"/>
      <c r="NUK12" s="876"/>
      <c r="NUL12" s="876"/>
      <c r="NUM12" s="876"/>
      <c r="NUN12" s="876"/>
      <c r="NUO12" s="875"/>
      <c r="NUP12" s="876"/>
      <c r="NUQ12" s="876"/>
      <c r="NUR12" s="876"/>
      <c r="NUS12" s="876"/>
      <c r="NUT12" s="876"/>
      <c r="NUU12" s="876"/>
      <c r="NUV12" s="875"/>
      <c r="NUW12" s="876"/>
      <c r="NUX12" s="876"/>
      <c r="NUY12" s="876"/>
      <c r="NUZ12" s="876"/>
      <c r="NVA12" s="876"/>
      <c r="NVB12" s="876"/>
      <c r="NVC12" s="875"/>
      <c r="NVD12" s="876"/>
      <c r="NVE12" s="876"/>
      <c r="NVF12" s="876"/>
      <c r="NVG12" s="876"/>
      <c r="NVH12" s="876"/>
      <c r="NVI12" s="876"/>
      <c r="NVJ12" s="875"/>
      <c r="NVK12" s="876"/>
      <c r="NVL12" s="876"/>
      <c r="NVM12" s="876"/>
      <c r="NVN12" s="876"/>
      <c r="NVO12" s="876"/>
      <c r="NVP12" s="876"/>
      <c r="NVQ12" s="875"/>
      <c r="NVR12" s="876"/>
      <c r="NVS12" s="876"/>
      <c r="NVT12" s="876"/>
      <c r="NVU12" s="876"/>
      <c r="NVV12" s="876"/>
      <c r="NVW12" s="876"/>
      <c r="NVX12" s="875"/>
      <c r="NVY12" s="876"/>
      <c r="NVZ12" s="876"/>
      <c r="NWA12" s="876"/>
      <c r="NWB12" s="876"/>
      <c r="NWC12" s="876"/>
      <c r="NWD12" s="876"/>
      <c r="NWE12" s="875"/>
      <c r="NWF12" s="876"/>
      <c r="NWG12" s="876"/>
      <c r="NWH12" s="876"/>
      <c r="NWI12" s="876"/>
      <c r="NWJ12" s="876"/>
      <c r="NWK12" s="876"/>
      <c r="NWL12" s="875"/>
      <c r="NWM12" s="876"/>
      <c r="NWN12" s="876"/>
      <c r="NWO12" s="876"/>
      <c r="NWP12" s="876"/>
      <c r="NWQ12" s="876"/>
      <c r="NWR12" s="876"/>
      <c r="NWS12" s="875"/>
      <c r="NWT12" s="876"/>
      <c r="NWU12" s="876"/>
      <c r="NWV12" s="876"/>
      <c r="NWW12" s="876"/>
      <c r="NWX12" s="876"/>
      <c r="NWY12" s="876"/>
      <c r="NWZ12" s="875"/>
      <c r="NXA12" s="876"/>
      <c r="NXB12" s="876"/>
      <c r="NXC12" s="876"/>
      <c r="NXD12" s="876"/>
      <c r="NXE12" s="876"/>
      <c r="NXF12" s="876"/>
      <c r="NXG12" s="875"/>
      <c r="NXH12" s="876"/>
      <c r="NXI12" s="876"/>
      <c r="NXJ12" s="876"/>
      <c r="NXK12" s="876"/>
      <c r="NXL12" s="876"/>
      <c r="NXM12" s="876"/>
      <c r="NXN12" s="875"/>
      <c r="NXO12" s="876"/>
      <c r="NXP12" s="876"/>
      <c r="NXQ12" s="876"/>
      <c r="NXR12" s="876"/>
      <c r="NXS12" s="876"/>
      <c r="NXT12" s="876"/>
      <c r="NXU12" s="875"/>
      <c r="NXV12" s="876"/>
      <c r="NXW12" s="876"/>
      <c r="NXX12" s="876"/>
      <c r="NXY12" s="876"/>
      <c r="NXZ12" s="876"/>
      <c r="NYA12" s="876"/>
      <c r="NYB12" s="875"/>
      <c r="NYC12" s="876"/>
      <c r="NYD12" s="876"/>
      <c r="NYE12" s="876"/>
      <c r="NYF12" s="876"/>
      <c r="NYG12" s="876"/>
      <c r="NYH12" s="876"/>
      <c r="NYI12" s="875"/>
      <c r="NYJ12" s="876"/>
      <c r="NYK12" s="876"/>
      <c r="NYL12" s="876"/>
      <c r="NYM12" s="876"/>
      <c r="NYN12" s="876"/>
      <c r="NYO12" s="876"/>
      <c r="NYP12" s="875"/>
      <c r="NYQ12" s="876"/>
      <c r="NYR12" s="876"/>
      <c r="NYS12" s="876"/>
      <c r="NYT12" s="876"/>
      <c r="NYU12" s="876"/>
      <c r="NYV12" s="876"/>
      <c r="NYW12" s="875"/>
      <c r="NYX12" s="876"/>
      <c r="NYY12" s="876"/>
      <c r="NYZ12" s="876"/>
      <c r="NZA12" s="876"/>
      <c r="NZB12" s="876"/>
      <c r="NZC12" s="876"/>
      <c r="NZD12" s="875"/>
      <c r="NZE12" s="876"/>
      <c r="NZF12" s="876"/>
      <c r="NZG12" s="876"/>
      <c r="NZH12" s="876"/>
      <c r="NZI12" s="876"/>
      <c r="NZJ12" s="876"/>
      <c r="NZK12" s="875"/>
      <c r="NZL12" s="876"/>
      <c r="NZM12" s="876"/>
      <c r="NZN12" s="876"/>
      <c r="NZO12" s="876"/>
      <c r="NZP12" s="876"/>
      <c r="NZQ12" s="876"/>
      <c r="NZR12" s="875"/>
      <c r="NZS12" s="876"/>
      <c r="NZT12" s="876"/>
      <c r="NZU12" s="876"/>
      <c r="NZV12" s="876"/>
      <c r="NZW12" s="876"/>
      <c r="NZX12" s="876"/>
      <c r="NZY12" s="875"/>
      <c r="NZZ12" s="876"/>
      <c r="OAA12" s="876"/>
      <c r="OAB12" s="876"/>
      <c r="OAC12" s="876"/>
      <c r="OAD12" s="876"/>
      <c r="OAE12" s="876"/>
      <c r="OAF12" s="875"/>
      <c r="OAG12" s="876"/>
      <c r="OAH12" s="876"/>
      <c r="OAI12" s="876"/>
      <c r="OAJ12" s="876"/>
      <c r="OAK12" s="876"/>
      <c r="OAL12" s="876"/>
      <c r="OAM12" s="875"/>
      <c r="OAN12" s="876"/>
      <c r="OAO12" s="876"/>
      <c r="OAP12" s="876"/>
      <c r="OAQ12" s="876"/>
      <c r="OAR12" s="876"/>
      <c r="OAS12" s="876"/>
      <c r="OAT12" s="875"/>
      <c r="OAU12" s="876"/>
      <c r="OAV12" s="876"/>
      <c r="OAW12" s="876"/>
      <c r="OAX12" s="876"/>
      <c r="OAY12" s="876"/>
      <c r="OAZ12" s="876"/>
      <c r="OBA12" s="875"/>
      <c r="OBB12" s="876"/>
      <c r="OBC12" s="876"/>
      <c r="OBD12" s="876"/>
      <c r="OBE12" s="876"/>
      <c r="OBF12" s="876"/>
      <c r="OBG12" s="876"/>
      <c r="OBH12" s="875"/>
      <c r="OBI12" s="876"/>
      <c r="OBJ12" s="876"/>
      <c r="OBK12" s="876"/>
      <c r="OBL12" s="876"/>
      <c r="OBM12" s="876"/>
      <c r="OBN12" s="876"/>
      <c r="OBO12" s="875"/>
      <c r="OBP12" s="876"/>
      <c r="OBQ12" s="876"/>
      <c r="OBR12" s="876"/>
      <c r="OBS12" s="876"/>
      <c r="OBT12" s="876"/>
      <c r="OBU12" s="876"/>
      <c r="OBV12" s="875"/>
      <c r="OBW12" s="876"/>
      <c r="OBX12" s="876"/>
      <c r="OBY12" s="876"/>
      <c r="OBZ12" s="876"/>
      <c r="OCA12" s="876"/>
      <c r="OCB12" s="876"/>
      <c r="OCC12" s="875"/>
      <c r="OCD12" s="876"/>
      <c r="OCE12" s="876"/>
      <c r="OCF12" s="876"/>
      <c r="OCG12" s="876"/>
      <c r="OCH12" s="876"/>
      <c r="OCI12" s="876"/>
      <c r="OCJ12" s="875"/>
      <c r="OCK12" s="876"/>
      <c r="OCL12" s="876"/>
      <c r="OCM12" s="876"/>
      <c r="OCN12" s="876"/>
      <c r="OCO12" s="876"/>
      <c r="OCP12" s="876"/>
      <c r="OCQ12" s="875"/>
      <c r="OCR12" s="876"/>
      <c r="OCS12" s="876"/>
      <c r="OCT12" s="876"/>
      <c r="OCU12" s="876"/>
      <c r="OCV12" s="876"/>
      <c r="OCW12" s="876"/>
      <c r="OCX12" s="875"/>
      <c r="OCY12" s="876"/>
      <c r="OCZ12" s="876"/>
      <c r="ODA12" s="876"/>
      <c r="ODB12" s="876"/>
      <c r="ODC12" s="876"/>
      <c r="ODD12" s="876"/>
      <c r="ODE12" s="875"/>
      <c r="ODF12" s="876"/>
      <c r="ODG12" s="876"/>
      <c r="ODH12" s="876"/>
      <c r="ODI12" s="876"/>
      <c r="ODJ12" s="876"/>
      <c r="ODK12" s="876"/>
      <c r="ODL12" s="875"/>
      <c r="ODM12" s="876"/>
      <c r="ODN12" s="876"/>
      <c r="ODO12" s="876"/>
      <c r="ODP12" s="876"/>
      <c r="ODQ12" s="876"/>
      <c r="ODR12" s="876"/>
      <c r="ODS12" s="875"/>
      <c r="ODT12" s="876"/>
      <c r="ODU12" s="876"/>
      <c r="ODV12" s="876"/>
      <c r="ODW12" s="876"/>
      <c r="ODX12" s="876"/>
      <c r="ODY12" s="876"/>
      <c r="ODZ12" s="875"/>
      <c r="OEA12" s="876"/>
      <c r="OEB12" s="876"/>
      <c r="OEC12" s="876"/>
      <c r="OED12" s="876"/>
      <c r="OEE12" s="876"/>
      <c r="OEF12" s="876"/>
      <c r="OEG12" s="875"/>
      <c r="OEH12" s="876"/>
      <c r="OEI12" s="876"/>
      <c r="OEJ12" s="876"/>
      <c r="OEK12" s="876"/>
      <c r="OEL12" s="876"/>
      <c r="OEM12" s="876"/>
      <c r="OEN12" s="875"/>
      <c r="OEO12" s="876"/>
      <c r="OEP12" s="876"/>
      <c r="OEQ12" s="876"/>
      <c r="OER12" s="876"/>
      <c r="OES12" s="876"/>
      <c r="OET12" s="876"/>
      <c r="OEU12" s="875"/>
      <c r="OEV12" s="876"/>
      <c r="OEW12" s="876"/>
      <c r="OEX12" s="876"/>
      <c r="OEY12" s="876"/>
      <c r="OEZ12" s="876"/>
      <c r="OFA12" s="876"/>
      <c r="OFB12" s="875"/>
      <c r="OFC12" s="876"/>
      <c r="OFD12" s="876"/>
      <c r="OFE12" s="876"/>
      <c r="OFF12" s="876"/>
      <c r="OFG12" s="876"/>
      <c r="OFH12" s="876"/>
      <c r="OFI12" s="875"/>
      <c r="OFJ12" s="876"/>
      <c r="OFK12" s="876"/>
      <c r="OFL12" s="876"/>
      <c r="OFM12" s="876"/>
      <c r="OFN12" s="876"/>
      <c r="OFO12" s="876"/>
      <c r="OFP12" s="875"/>
      <c r="OFQ12" s="876"/>
      <c r="OFR12" s="876"/>
      <c r="OFS12" s="876"/>
      <c r="OFT12" s="876"/>
      <c r="OFU12" s="876"/>
      <c r="OFV12" s="876"/>
      <c r="OFW12" s="875"/>
      <c r="OFX12" s="876"/>
      <c r="OFY12" s="876"/>
      <c r="OFZ12" s="876"/>
      <c r="OGA12" s="876"/>
      <c r="OGB12" s="876"/>
      <c r="OGC12" s="876"/>
      <c r="OGD12" s="875"/>
      <c r="OGE12" s="876"/>
      <c r="OGF12" s="876"/>
      <c r="OGG12" s="876"/>
      <c r="OGH12" s="876"/>
      <c r="OGI12" s="876"/>
      <c r="OGJ12" s="876"/>
      <c r="OGK12" s="875"/>
      <c r="OGL12" s="876"/>
      <c r="OGM12" s="876"/>
      <c r="OGN12" s="876"/>
      <c r="OGO12" s="876"/>
      <c r="OGP12" s="876"/>
      <c r="OGQ12" s="876"/>
      <c r="OGR12" s="875"/>
      <c r="OGS12" s="876"/>
      <c r="OGT12" s="876"/>
      <c r="OGU12" s="876"/>
      <c r="OGV12" s="876"/>
      <c r="OGW12" s="876"/>
      <c r="OGX12" s="876"/>
      <c r="OGY12" s="875"/>
      <c r="OGZ12" s="876"/>
      <c r="OHA12" s="876"/>
      <c r="OHB12" s="876"/>
      <c r="OHC12" s="876"/>
      <c r="OHD12" s="876"/>
      <c r="OHE12" s="876"/>
      <c r="OHF12" s="875"/>
      <c r="OHG12" s="876"/>
      <c r="OHH12" s="876"/>
      <c r="OHI12" s="876"/>
      <c r="OHJ12" s="876"/>
      <c r="OHK12" s="876"/>
      <c r="OHL12" s="876"/>
      <c r="OHM12" s="875"/>
      <c r="OHN12" s="876"/>
      <c r="OHO12" s="876"/>
      <c r="OHP12" s="876"/>
      <c r="OHQ12" s="876"/>
      <c r="OHR12" s="876"/>
      <c r="OHS12" s="876"/>
      <c r="OHT12" s="875"/>
      <c r="OHU12" s="876"/>
      <c r="OHV12" s="876"/>
      <c r="OHW12" s="876"/>
      <c r="OHX12" s="876"/>
      <c r="OHY12" s="876"/>
      <c r="OHZ12" s="876"/>
      <c r="OIA12" s="875"/>
      <c r="OIB12" s="876"/>
      <c r="OIC12" s="876"/>
      <c r="OID12" s="876"/>
      <c r="OIE12" s="876"/>
      <c r="OIF12" s="876"/>
      <c r="OIG12" s="876"/>
      <c r="OIH12" s="875"/>
      <c r="OII12" s="876"/>
      <c r="OIJ12" s="876"/>
      <c r="OIK12" s="876"/>
      <c r="OIL12" s="876"/>
      <c r="OIM12" s="876"/>
      <c r="OIN12" s="876"/>
      <c r="OIO12" s="875"/>
      <c r="OIP12" s="876"/>
      <c r="OIQ12" s="876"/>
      <c r="OIR12" s="876"/>
      <c r="OIS12" s="876"/>
      <c r="OIT12" s="876"/>
      <c r="OIU12" s="876"/>
      <c r="OIV12" s="875"/>
      <c r="OIW12" s="876"/>
      <c r="OIX12" s="876"/>
      <c r="OIY12" s="876"/>
      <c r="OIZ12" s="876"/>
      <c r="OJA12" s="876"/>
      <c r="OJB12" s="876"/>
      <c r="OJC12" s="875"/>
      <c r="OJD12" s="876"/>
      <c r="OJE12" s="876"/>
      <c r="OJF12" s="876"/>
      <c r="OJG12" s="876"/>
      <c r="OJH12" s="876"/>
      <c r="OJI12" s="876"/>
      <c r="OJJ12" s="875"/>
      <c r="OJK12" s="876"/>
      <c r="OJL12" s="876"/>
      <c r="OJM12" s="876"/>
      <c r="OJN12" s="876"/>
      <c r="OJO12" s="876"/>
      <c r="OJP12" s="876"/>
      <c r="OJQ12" s="875"/>
      <c r="OJR12" s="876"/>
      <c r="OJS12" s="876"/>
      <c r="OJT12" s="876"/>
      <c r="OJU12" s="876"/>
      <c r="OJV12" s="876"/>
      <c r="OJW12" s="876"/>
      <c r="OJX12" s="875"/>
      <c r="OJY12" s="876"/>
      <c r="OJZ12" s="876"/>
      <c r="OKA12" s="876"/>
      <c r="OKB12" s="876"/>
      <c r="OKC12" s="876"/>
      <c r="OKD12" s="876"/>
      <c r="OKE12" s="875"/>
      <c r="OKF12" s="876"/>
      <c r="OKG12" s="876"/>
      <c r="OKH12" s="876"/>
      <c r="OKI12" s="876"/>
      <c r="OKJ12" s="876"/>
      <c r="OKK12" s="876"/>
      <c r="OKL12" s="875"/>
      <c r="OKM12" s="876"/>
      <c r="OKN12" s="876"/>
      <c r="OKO12" s="876"/>
      <c r="OKP12" s="876"/>
      <c r="OKQ12" s="876"/>
      <c r="OKR12" s="876"/>
      <c r="OKS12" s="875"/>
      <c r="OKT12" s="876"/>
      <c r="OKU12" s="876"/>
      <c r="OKV12" s="876"/>
      <c r="OKW12" s="876"/>
      <c r="OKX12" s="876"/>
      <c r="OKY12" s="876"/>
      <c r="OKZ12" s="875"/>
      <c r="OLA12" s="876"/>
      <c r="OLB12" s="876"/>
      <c r="OLC12" s="876"/>
      <c r="OLD12" s="876"/>
      <c r="OLE12" s="876"/>
      <c r="OLF12" s="876"/>
      <c r="OLG12" s="875"/>
      <c r="OLH12" s="876"/>
      <c r="OLI12" s="876"/>
      <c r="OLJ12" s="876"/>
      <c r="OLK12" s="876"/>
      <c r="OLL12" s="876"/>
      <c r="OLM12" s="876"/>
      <c r="OLN12" s="875"/>
      <c r="OLO12" s="876"/>
      <c r="OLP12" s="876"/>
      <c r="OLQ12" s="876"/>
      <c r="OLR12" s="876"/>
      <c r="OLS12" s="876"/>
      <c r="OLT12" s="876"/>
      <c r="OLU12" s="875"/>
      <c r="OLV12" s="876"/>
      <c r="OLW12" s="876"/>
      <c r="OLX12" s="876"/>
      <c r="OLY12" s="876"/>
      <c r="OLZ12" s="876"/>
      <c r="OMA12" s="876"/>
      <c r="OMB12" s="875"/>
      <c r="OMC12" s="876"/>
      <c r="OMD12" s="876"/>
      <c r="OME12" s="876"/>
      <c r="OMF12" s="876"/>
      <c r="OMG12" s="876"/>
      <c r="OMH12" s="876"/>
      <c r="OMI12" s="875"/>
      <c r="OMJ12" s="876"/>
      <c r="OMK12" s="876"/>
      <c r="OML12" s="876"/>
      <c r="OMM12" s="876"/>
      <c r="OMN12" s="876"/>
      <c r="OMO12" s="876"/>
      <c r="OMP12" s="875"/>
      <c r="OMQ12" s="876"/>
      <c r="OMR12" s="876"/>
      <c r="OMS12" s="876"/>
      <c r="OMT12" s="876"/>
      <c r="OMU12" s="876"/>
      <c r="OMV12" s="876"/>
      <c r="OMW12" s="875"/>
      <c r="OMX12" s="876"/>
      <c r="OMY12" s="876"/>
      <c r="OMZ12" s="876"/>
      <c r="ONA12" s="876"/>
      <c r="ONB12" s="876"/>
      <c r="ONC12" s="876"/>
      <c r="OND12" s="875"/>
      <c r="ONE12" s="876"/>
      <c r="ONF12" s="876"/>
      <c r="ONG12" s="876"/>
      <c r="ONH12" s="876"/>
      <c r="ONI12" s="876"/>
      <c r="ONJ12" s="876"/>
      <c r="ONK12" s="875"/>
      <c r="ONL12" s="876"/>
      <c r="ONM12" s="876"/>
      <c r="ONN12" s="876"/>
      <c r="ONO12" s="876"/>
      <c r="ONP12" s="876"/>
      <c r="ONQ12" s="876"/>
      <c r="ONR12" s="875"/>
      <c r="ONS12" s="876"/>
      <c r="ONT12" s="876"/>
      <c r="ONU12" s="876"/>
      <c r="ONV12" s="876"/>
      <c r="ONW12" s="876"/>
      <c r="ONX12" s="876"/>
      <c r="ONY12" s="875"/>
      <c r="ONZ12" s="876"/>
      <c r="OOA12" s="876"/>
      <c r="OOB12" s="876"/>
      <c r="OOC12" s="876"/>
      <c r="OOD12" s="876"/>
      <c r="OOE12" s="876"/>
      <c r="OOF12" s="875"/>
      <c r="OOG12" s="876"/>
      <c r="OOH12" s="876"/>
      <c r="OOI12" s="876"/>
      <c r="OOJ12" s="876"/>
      <c r="OOK12" s="876"/>
      <c r="OOL12" s="876"/>
      <c r="OOM12" s="875"/>
      <c r="OON12" s="876"/>
      <c r="OOO12" s="876"/>
      <c r="OOP12" s="876"/>
      <c r="OOQ12" s="876"/>
      <c r="OOR12" s="876"/>
      <c r="OOS12" s="876"/>
      <c r="OOT12" s="875"/>
      <c r="OOU12" s="876"/>
      <c r="OOV12" s="876"/>
      <c r="OOW12" s="876"/>
      <c r="OOX12" s="876"/>
      <c r="OOY12" s="876"/>
      <c r="OOZ12" s="876"/>
      <c r="OPA12" s="875"/>
      <c r="OPB12" s="876"/>
      <c r="OPC12" s="876"/>
      <c r="OPD12" s="876"/>
      <c r="OPE12" s="876"/>
      <c r="OPF12" s="876"/>
      <c r="OPG12" s="876"/>
      <c r="OPH12" s="875"/>
      <c r="OPI12" s="876"/>
      <c r="OPJ12" s="876"/>
      <c r="OPK12" s="876"/>
      <c r="OPL12" s="876"/>
      <c r="OPM12" s="876"/>
      <c r="OPN12" s="876"/>
      <c r="OPO12" s="875"/>
      <c r="OPP12" s="876"/>
      <c r="OPQ12" s="876"/>
      <c r="OPR12" s="876"/>
      <c r="OPS12" s="876"/>
      <c r="OPT12" s="876"/>
      <c r="OPU12" s="876"/>
      <c r="OPV12" s="875"/>
      <c r="OPW12" s="876"/>
      <c r="OPX12" s="876"/>
      <c r="OPY12" s="876"/>
      <c r="OPZ12" s="876"/>
      <c r="OQA12" s="876"/>
      <c r="OQB12" s="876"/>
      <c r="OQC12" s="875"/>
      <c r="OQD12" s="876"/>
      <c r="OQE12" s="876"/>
      <c r="OQF12" s="876"/>
      <c r="OQG12" s="876"/>
      <c r="OQH12" s="876"/>
      <c r="OQI12" s="876"/>
      <c r="OQJ12" s="875"/>
      <c r="OQK12" s="876"/>
      <c r="OQL12" s="876"/>
      <c r="OQM12" s="876"/>
      <c r="OQN12" s="876"/>
      <c r="OQO12" s="876"/>
      <c r="OQP12" s="876"/>
      <c r="OQQ12" s="875"/>
      <c r="OQR12" s="876"/>
      <c r="OQS12" s="876"/>
      <c r="OQT12" s="876"/>
      <c r="OQU12" s="876"/>
      <c r="OQV12" s="876"/>
      <c r="OQW12" s="876"/>
      <c r="OQX12" s="875"/>
      <c r="OQY12" s="876"/>
      <c r="OQZ12" s="876"/>
      <c r="ORA12" s="876"/>
      <c r="ORB12" s="876"/>
      <c r="ORC12" s="876"/>
      <c r="ORD12" s="876"/>
      <c r="ORE12" s="875"/>
      <c r="ORF12" s="876"/>
      <c r="ORG12" s="876"/>
      <c r="ORH12" s="876"/>
      <c r="ORI12" s="876"/>
      <c r="ORJ12" s="876"/>
      <c r="ORK12" s="876"/>
      <c r="ORL12" s="875"/>
      <c r="ORM12" s="876"/>
      <c r="ORN12" s="876"/>
      <c r="ORO12" s="876"/>
      <c r="ORP12" s="876"/>
      <c r="ORQ12" s="876"/>
      <c r="ORR12" s="876"/>
      <c r="ORS12" s="875"/>
      <c r="ORT12" s="876"/>
      <c r="ORU12" s="876"/>
      <c r="ORV12" s="876"/>
      <c r="ORW12" s="876"/>
      <c r="ORX12" s="876"/>
      <c r="ORY12" s="876"/>
      <c r="ORZ12" s="875"/>
      <c r="OSA12" s="876"/>
      <c r="OSB12" s="876"/>
      <c r="OSC12" s="876"/>
      <c r="OSD12" s="876"/>
      <c r="OSE12" s="876"/>
      <c r="OSF12" s="876"/>
      <c r="OSG12" s="875"/>
      <c r="OSH12" s="876"/>
      <c r="OSI12" s="876"/>
      <c r="OSJ12" s="876"/>
      <c r="OSK12" s="876"/>
      <c r="OSL12" s="876"/>
      <c r="OSM12" s="876"/>
      <c r="OSN12" s="875"/>
      <c r="OSO12" s="876"/>
      <c r="OSP12" s="876"/>
      <c r="OSQ12" s="876"/>
      <c r="OSR12" s="876"/>
      <c r="OSS12" s="876"/>
      <c r="OST12" s="876"/>
      <c r="OSU12" s="875"/>
      <c r="OSV12" s="876"/>
      <c r="OSW12" s="876"/>
      <c r="OSX12" s="876"/>
      <c r="OSY12" s="876"/>
      <c r="OSZ12" s="876"/>
      <c r="OTA12" s="876"/>
      <c r="OTB12" s="875"/>
      <c r="OTC12" s="876"/>
      <c r="OTD12" s="876"/>
      <c r="OTE12" s="876"/>
      <c r="OTF12" s="876"/>
      <c r="OTG12" s="876"/>
      <c r="OTH12" s="876"/>
      <c r="OTI12" s="875"/>
      <c r="OTJ12" s="876"/>
      <c r="OTK12" s="876"/>
      <c r="OTL12" s="876"/>
      <c r="OTM12" s="876"/>
      <c r="OTN12" s="876"/>
      <c r="OTO12" s="876"/>
      <c r="OTP12" s="875"/>
      <c r="OTQ12" s="876"/>
      <c r="OTR12" s="876"/>
      <c r="OTS12" s="876"/>
      <c r="OTT12" s="876"/>
      <c r="OTU12" s="876"/>
      <c r="OTV12" s="876"/>
      <c r="OTW12" s="875"/>
      <c r="OTX12" s="876"/>
      <c r="OTY12" s="876"/>
      <c r="OTZ12" s="876"/>
      <c r="OUA12" s="876"/>
      <c r="OUB12" s="876"/>
      <c r="OUC12" s="876"/>
      <c r="OUD12" s="875"/>
      <c r="OUE12" s="876"/>
      <c r="OUF12" s="876"/>
      <c r="OUG12" s="876"/>
      <c r="OUH12" s="876"/>
      <c r="OUI12" s="876"/>
      <c r="OUJ12" s="876"/>
      <c r="OUK12" s="875"/>
      <c r="OUL12" s="876"/>
      <c r="OUM12" s="876"/>
      <c r="OUN12" s="876"/>
      <c r="OUO12" s="876"/>
      <c r="OUP12" s="876"/>
      <c r="OUQ12" s="876"/>
      <c r="OUR12" s="875"/>
      <c r="OUS12" s="876"/>
      <c r="OUT12" s="876"/>
      <c r="OUU12" s="876"/>
      <c r="OUV12" s="876"/>
      <c r="OUW12" s="876"/>
      <c r="OUX12" s="876"/>
      <c r="OUY12" s="875"/>
      <c r="OUZ12" s="876"/>
      <c r="OVA12" s="876"/>
      <c r="OVB12" s="876"/>
      <c r="OVC12" s="876"/>
      <c r="OVD12" s="876"/>
      <c r="OVE12" s="876"/>
      <c r="OVF12" s="875"/>
      <c r="OVG12" s="876"/>
      <c r="OVH12" s="876"/>
      <c r="OVI12" s="876"/>
      <c r="OVJ12" s="876"/>
      <c r="OVK12" s="876"/>
      <c r="OVL12" s="876"/>
      <c r="OVM12" s="875"/>
      <c r="OVN12" s="876"/>
      <c r="OVO12" s="876"/>
      <c r="OVP12" s="876"/>
      <c r="OVQ12" s="876"/>
      <c r="OVR12" s="876"/>
      <c r="OVS12" s="876"/>
      <c r="OVT12" s="875"/>
      <c r="OVU12" s="876"/>
      <c r="OVV12" s="876"/>
      <c r="OVW12" s="876"/>
      <c r="OVX12" s="876"/>
      <c r="OVY12" s="876"/>
      <c r="OVZ12" s="876"/>
      <c r="OWA12" s="875"/>
      <c r="OWB12" s="876"/>
      <c r="OWC12" s="876"/>
      <c r="OWD12" s="876"/>
      <c r="OWE12" s="876"/>
      <c r="OWF12" s="876"/>
      <c r="OWG12" s="876"/>
      <c r="OWH12" s="875"/>
      <c r="OWI12" s="876"/>
      <c r="OWJ12" s="876"/>
      <c r="OWK12" s="876"/>
      <c r="OWL12" s="876"/>
      <c r="OWM12" s="876"/>
      <c r="OWN12" s="876"/>
      <c r="OWO12" s="875"/>
      <c r="OWP12" s="876"/>
      <c r="OWQ12" s="876"/>
      <c r="OWR12" s="876"/>
      <c r="OWS12" s="876"/>
      <c r="OWT12" s="876"/>
      <c r="OWU12" s="876"/>
      <c r="OWV12" s="875"/>
      <c r="OWW12" s="876"/>
      <c r="OWX12" s="876"/>
      <c r="OWY12" s="876"/>
      <c r="OWZ12" s="876"/>
      <c r="OXA12" s="876"/>
      <c r="OXB12" s="876"/>
      <c r="OXC12" s="875"/>
      <c r="OXD12" s="876"/>
      <c r="OXE12" s="876"/>
      <c r="OXF12" s="876"/>
      <c r="OXG12" s="876"/>
      <c r="OXH12" s="876"/>
      <c r="OXI12" s="876"/>
      <c r="OXJ12" s="875"/>
      <c r="OXK12" s="876"/>
      <c r="OXL12" s="876"/>
      <c r="OXM12" s="876"/>
      <c r="OXN12" s="876"/>
      <c r="OXO12" s="876"/>
      <c r="OXP12" s="876"/>
      <c r="OXQ12" s="875"/>
      <c r="OXR12" s="876"/>
      <c r="OXS12" s="876"/>
      <c r="OXT12" s="876"/>
      <c r="OXU12" s="876"/>
      <c r="OXV12" s="876"/>
      <c r="OXW12" s="876"/>
      <c r="OXX12" s="875"/>
      <c r="OXY12" s="876"/>
      <c r="OXZ12" s="876"/>
      <c r="OYA12" s="876"/>
      <c r="OYB12" s="876"/>
      <c r="OYC12" s="876"/>
      <c r="OYD12" s="876"/>
      <c r="OYE12" s="875"/>
      <c r="OYF12" s="876"/>
      <c r="OYG12" s="876"/>
      <c r="OYH12" s="876"/>
      <c r="OYI12" s="876"/>
      <c r="OYJ12" s="876"/>
      <c r="OYK12" s="876"/>
      <c r="OYL12" s="875"/>
      <c r="OYM12" s="876"/>
      <c r="OYN12" s="876"/>
      <c r="OYO12" s="876"/>
      <c r="OYP12" s="876"/>
      <c r="OYQ12" s="876"/>
      <c r="OYR12" s="876"/>
      <c r="OYS12" s="875"/>
      <c r="OYT12" s="876"/>
      <c r="OYU12" s="876"/>
      <c r="OYV12" s="876"/>
      <c r="OYW12" s="876"/>
      <c r="OYX12" s="876"/>
      <c r="OYY12" s="876"/>
      <c r="OYZ12" s="875"/>
      <c r="OZA12" s="876"/>
      <c r="OZB12" s="876"/>
      <c r="OZC12" s="876"/>
      <c r="OZD12" s="876"/>
      <c r="OZE12" s="876"/>
      <c r="OZF12" s="876"/>
      <c r="OZG12" s="875"/>
      <c r="OZH12" s="876"/>
      <c r="OZI12" s="876"/>
      <c r="OZJ12" s="876"/>
      <c r="OZK12" s="876"/>
      <c r="OZL12" s="876"/>
      <c r="OZM12" s="876"/>
      <c r="OZN12" s="875"/>
      <c r="OZO12" s="876"/>
      <c r="OZP12" s="876"/>
      <c r="OZQ12" s="876"/>
      <c r="OZR12" s="876"/>
      <c r="OZS12" s="876"/>
      <c r="OZT12" s="876"/>
      <c r="OZU12" s="875"/>
      <c r="OZV12" s="876"/>
      <c r="OZW12" s="876"/>
      <c r="OZX12" s="876"/>
      <c r="OZY12" s="876"/>
      <c r="OZZ12" s="876"/>
      <c r="PAA12" s="876"/>
      <c r="PAB12" s="875"/>
      <c r="PAC12" s="876"/>
      <c r="PAD12" s="876"/>
      <c r="PAE12" s="876"/>
      <c r="PAF12" s="876"/>
      <c r="PAG12" s="876"/>
      <c r="PAH12" s="876"/>
      <c r="PAI12" s="875"/>
      <c r="PAJ12" s="876"/>
      <c r="PAK12" s="876"/>
      <c r="PAL12" s="876"/>
      <c r="PAM12" s="876"/>
      <c r="PAN12" s="876"/>
      <c r="PAO12" s="876"/>
      <c r="PAP12" s="875"/>
      <c r="PAQ12" s="876"/>
      <c r="PAR12" s="876"/>
      <c r="PAS12" s="876"/>
      <c r="PAT12" s="876"/>
      <c r="PAU12" s="876"/>
      <c r="PAV12" s="876"/>
      <c r="PAW12" s="875"/>
      <c r="PAX12" s="876"/>
      <c r="PAY12" s="876"/>
      <c r="PAZ12" s="876"/>
      <c r="PBA12" s="876"/>
      <c r="PBB12" s="876"/>
      <c r="PBC12" s="876"/>
      <c r="PBD12" s="875"/>
      <c r="PBE12" s="876"/>
      <c r="PBF12" s="876"/>
      <c r="PBG12" s="876"/>
      <c r="PBH12" s="876"/>
      <c r="PBI12" s="876"/>
      <c r="PBJ12" s="876"/>
      <c r="PBK12" s="875"/>
      <c r="PBL12" s="876"/>
      <c r="PBM12" s="876"/>
      <c r="PBN12" s="876"/>
      <c r="PBO12" s="876"/>
      <c r="PBP12" s="876"/>
      <c r="PBQ12" s="876"/>
      <c r="PBR12" s="875"/>
      <c r="PBS12" s="876"/>
      <c r="PBT12" s="876"/>
      <c r="PBU12" s="876"/>
      <c r="PBV12" s="876"/>
      <c r="PBW12" s="876"/>
      <c r="PBX12" s="876"/>
      <c r="PBY12" s="875"/>
      <c r="PBZ12" s="876"/>
      <c r="PCA12" s="876"/>
      <c r="PCB12" s="876"/>
      <c r="PCC12" s="876"/>
      <c r="PCD12" s="876"/>
      <c r="PCE12" s="876"/>
      <c r="PCF12" s="875"/>
      <c r="PCG12" s="876"/>
      <c r="PCH12" s="876"/>
      <c r="PCI12" s="876"/>
      <c r="PCJ12" s="876"/>
      <c r="PCK12" s="876"/>
      <c r="PCL12" s="876"/>
      <c r="PCM12" s="875"/>
      <c r="PCN12" s="876"/>
      <c r="PCO12" s="876"/>
      <c r="PCP12" s="876"/>
      <c r="PCQ12" s="876"/>
      <c r="PCR12" s="876"/>
      <c r="PCS12" s="876"/>
      <c r="PCT12" s="875"/>
      <c r="PCU12" s="876"/>
      <c r="PCV12" s="876"/>
      <c r="PCW12" s="876"/>
      <c r="PCX12" s="876"/>
      <c r="PCY12" s="876"/>
      <c r="PCZ12" s="876"/>
      <c r="PDA12" s="875"/>
      <c r="PDB12" s="876"/>
      <c r="PDC12" s="876"/>
      <c r="PDD12" s="876"/>
      <c r="PDE12" s="876"/>
      <c r="PDF12" s="876"/>
      <c r="PDG12" s="876"/>
      <c r="PDH12" s="875"/>
      <c r="PDI12" s="876"/>
      <c r="PDJ12" s="876"/>
      <c r="PDK12" s="876"/>
      <c r="PDL12" s="876"/>
      <c r="PDM12" s="876"/>
      <c r="PDN12" s="876"/>
      <c r="PDO12" s="875"/>
      <c r="PDP12" s="876"/>
      <c r="PDQ12" s="876"/>
      <c r="PDR12" s="876"/>
      <c r="PDS12" s="876"/>
      <c r="PDT12" s="876"/>
      <c r="PDU12" s="876"/>
      <c r="PDV12" s="875"/>
      <c r="PDW12" s="876"/>
      <c r="PDX12" s="876"/>
      <c r="PDY12" s="876"/>
      <c r="PDZ12" s="876"/>
      <c r="PEA12" s="876"/>
      <c r="PEB12" s="876"/>
      <c r="PEC12" s="875"/>
      <c r="PED12" s="876"/>
      <c r="PEE12" s="876"/>
      <c r="PEF12" s="876"/>
      <c r="PEG12" s="876"/>
      <c r="PEH12" s="876"/>
      <c r="PEI12" s="876"/>
      <c r="PEJ12" s="875"/>
      <c r="PEK12" s="876"/>
      <c r="PEL12" s="876"/>
      <c r="PEM12" s="876"/>
      <c r="PEN12" s="876"/>
      <c r="PEO12" s="876"/>
      <c r="PEP12" s="876"/>
      <c r="PEQ12" s="875"/>
      <c r="PER12" s="876"/>
      <c r="PES12" s="876"/>
      <c r="PET12" s="876"/>
      <c r="PEU12" s="876"/>
      <c r="PEV12" s="876"/>
      <c r="PEW12" s="876"/>
      <c r="PEX12" s="875"/>
      <c r="PEY12" s="876"/>
      <c r="PEZ12" s="876"/>
      <c r="PFA12" s="876"/>
      <c r="PFB12" s="876"/>
      <c r="PFC12" s="876"/>
      <c r="PFD12" s="876"/>
      <c r="PFE12" s="875"/>
      <c r="PFF12" s="876"/>
      <c r="PFG12" s="876"/>
      <c r="PFH12" s="876"/>
      <c r="PFI12" s="876"/>
      <c r="PFJ12" s="876"/>
      <c r="PFK12" s="876"/>
      <c r="PFL12" s="875"/>
      <c r="PFM12" s="876"/>
      <c r="PFN12" s="876"/>
      <c r="PFO12" s="876"/>
      <c r="PFP12" s="876"/>
      <c r="PFQ12" s="876"/>
      <c r="PFR12" s="876"/>
      <c r="PFS12" s="875"/>
      <c r="PFT12" s="876"/>
      <c r="PFU12" s="876"/>
      <c r="PFV12" s="876"/>
      <c r="PFW12" s="876"/>
      <c r="PFX12" s="876"/>
      <c r="PFY12" s="876"/>
      <c r="PFZ12" s="875"/>
      <c r="PGA12" s="876"/>
      <c r="PGB12" s="876"/>
      <c r="PGC12" s="876"/>
      <c r="PGD12" s="876"/>
      <c r="PGE12" s="876"/>
      <c r="PGF12" s="876"/>
      <c r="PGG12" s="875"/>
      <c r="PGH12" s="876"/>
      <c r="PGI12" s="876"/>
      <c r="PGJ12" s="876"/>
      <c r="PGK12" s="876"/>
      <c r="PGL12" s="876"/>
      <c r="PGM12" s="876"/>
      <c r="PGN12" s="875"/>
      <c r="PGO12" s="876"/>
      <c r="PGP12" s="876"/>
      <c r="PGQ12" s="876"/>
      <c r="PGR12" s="876"/>
      <c r="PGS12" s="876"/>
      <c r="PGT12" s="876"/>
      <c r="PGU12" s="875"/>
      <c r="PGV12" s="876"/>
      <c r="PGW12" s="876"/>
      <c r="PGX12" s="876"/>
      <c r="PGY12" s="876"/>
      <c r="PGZ12" s="876"/>
      <c r="PHA12" s="876"/>
      <c r="PHB12" s="875"/>
      <c r="PHC12" s="876"/>
      <c r="PHD12" s="876"/>
      <c r="PHE12" s="876"/>
      <c r="PHF12" s="876"/>
      <c r="PHG12" s="876"/>
      <c r="PHH12" s="876"/>
      <c r="PHI12" s="875"/>
      <c r="PHJ12" s="876"/>
      <c r="PHK12" s="876"/>
      <c r="PHL12" s="876"/>
      <c r="PHM12" s="876"/>
      <c r="PHN12" s="876"/>
      <c r="PHO12" s="876"/>
      <c r="PHP12" s="875"/>
      <c r="PHQ12" s="876"/>
      <c r="PHR12" s="876"/>
      <c r="PHS12" s="876"/>
      <c r="PHT12" s="876"/>
      <c r="PHU12" s="876"/>
      <c r="PHV12" s="876"/>
      <c r="PHW12" s="875"/>
      <c r="PHX12" s="876"/>
      <c r="PHY12" s="876"/>
      <c r="PHZ12" s="876"/>
      <c r="PIA12" s="876"/>
      <c r="PIB12" s="876"/>
      <c r="PIC12" s="876"/>
      <c r="PID12" s="875"/>
      <c r="PIE12" s="876"/>
      <c r="PIF12" s="876"/>
      <c r="PIG12" s="876"/>
      <c r="PIH12" s="876"/>
      <c r="PII12" s="876"/>
      <c r="PIJ12" s="876"/>
      <c r="PIK12" s="875"/>
      <c r="PIL12" s="876"/>
      <c r="PIM12" s="876"/>
      <c r="PIN12" s="876"/>
      <c r="PIO12" s="876"/>
      <c r="PIP12" s="876"/>
      <c r="PIQ12" s="876"/>
      <c r="PIR12" s="875"/>
      <c r="PIS12" s="876"/>
      <c r="PIT12" s="876"/>
      <c r="PIU12" s="876"/>
      <c r="PIV12" s="876"/>
      <c r="PIW12" s="876"/>
      <c r="PIX12" s="876"/>
      <c r="PIY12" s="875"/>
      <c r="PIZ12" s="876"/>
      <c r="PJA12" s="876"/>
      <c r="PJB12" s="876"/>
      <c r="PJC12" s="876"/>
      <c r="PJD12" s="876"/>
      <c r="PJE12" s="876"/>
      <c r="PJF12" s="875"/>
      <c r="PJG12" s="876"/>
      <c r="PJH12" s="876"/>
      <c r="PJI12" s="876"/>
      <c r="PJJ12" s="876"/>
      <c r="PJK12" s="876"/>
      <c r="PJL12" s="876"/>
      <c r="PJM12" s="875"/>
      <c r="PJN12" s="876"/>
      <c r="PJO12" s="876"/>
      <c r="PJP12" s="876"/>
      <c r="PJQ12" s="876"/>
      <c r="PJR12" s="876"/>
      <c r="PJS12" s="876"/>
      <c r="PJT12" s="875"/>
      <c r="PJU12" s="876"/>
      <c r="PJV12" s="876"/>
      <c r="PJW12" s="876"/>
      <c r="PJX12" s="876"/>
      <c r="PJY12" s="876"/>
      <c r="PJZ12" s="876"/>
      <c r="PKA12" s="875"/>
      <c r="PKB12" s="876"/>
      <c r="PKC12" s="876"/>
      <c r="PKD12" s="876"/>
      <c r="PKE12" s="876"/>
      <c r="PKF12" s="876"/>
      <c r="PKG12" s="876"/>
      <c r="PKH12" s="875"/>
      <c r="PKI12" s="876"/>
      <c r="PKJ12" s="876"/>
      <c r="PKK12" s="876"/>
      <c r="PKL12" s="876"/>
      <c r="PKM12" s="876"/>
      <c r="PKN12" s="876"/>
      <c r="PKO12" s="875"/>
      <c r="PKP12" s="876"/>
      <c r="PKQ12" s="876"/>
      <c r="PKR12" s="876"/>
      <c r="PKS12" s="876"/>
      <c r="PKT12" s="876"/>
      <c r="PKU12" s="876"/>
      <c r="PKV12" s="875"/>
      <c r="PKW12" s="876"/>
      <c r="PKX12" s="876"/>
      <c r="PKY12" s="876"/>
      <c r="PKZ12" s="876"/>
      <c r="PLA12" s="876"/>
      <c r="PLB12" s="876"/>
      <c r="PLC12" s="875"/>
      <c r="PLD12" s="876"/>
      <c r="PLE12" s="876"/>
      <c r="PLF12" s="876"/>
      <c r="PLG12" s="876"/>
      <c r="PLH12" s="876"/>
      <c r="PLI12" s="876"/>
      <c r="PLJ12" s="875"/>
      <c r="PLK12" s="876"/>
      <c r="PLL12" s="876"/>
      <c r="PLM12" s="876"/>
      <c r="PLN12" s="876"/>
      <c r="PLO12" s="876"/>
      <c r="PLP12" s="876"/>
      <c r="PLQ12" s="875"/>
      <c r="PLR12" s="876"/>
      <c r="PLS12" s="876"/>
      <c r="PLT12" s="876"/>
      <c r="PLU12" s="876"/>
      <c r="PLV12" s="876"/>
      <c r="PLW12" s="876"/>
      <c r="PLX12" s="875"/>
      <c r="PLY12" s="876"/>
      <c r="PLZ12" s="876"/>
      <c r="PMA12" s="876"/>
      <c r="PMB12" s="876"/>
      <c r="PMC12" s="876"/>
      <c r="PMD12" s="876"/>
      <c r="PME12" s="875"/>
      <c r="PMF12" s="876"/>
      <c r="PMG12" s="876"/>
      <c r="PMH12" s="876"/>
      <c r="PMI12" s="876"/>
      <c r="PMJ12" s="876"/>
      <c r="PMK12" s="876"/>
      <c r="PML12" s="875"/>
      <c r="PMM12" s="876"/>
      <c r="PMN12" s="876"/>
      <c r="PMO12" s="876"/>
      <c r="PMP12" s="876"/>
      <c r="PMQ12" s="876"/>
      <c r="PMR12" s="876"/>
      <c r="PMS12" s="875"/>
      <c r="PMT12" s="876"/>
      <c r="PMU12" s="876"/>
      <c r="PMV12" s="876"/>
      <c r="PMW12" s="876"/>
      <c r="PMX12" s="876"/>
      <c r="PMY12" s="876"/>
      <c r="PMZ12" s="875"/>
      <c r="PNA12" s="876"/>
      <c r="PNB12" s="876"/>
      <c r="PNC12" s="876"/>
      <c r="PND12" s="876"/>
      <c r="PNE12" s="876"/>
      <c r="PNF12" s="876"/>
      <c r="PNG12" s="875"/>
      <c r="PNH12" s="876"/>
      <c r="PNI12" s="876"/>
      <c r="PNJ12" s="876"/>
      <c r="PNK12" s="876"/>
      <c r="PNL12" s="876"/>
      <c r="PNM12" s="876"/>
      <c r="PNN12" s="875"/>
      <c r="PNO12" s="876"/>
      <c r="PNP12" s="876"/>
      <c r="PNQ12" s="876"/>
      <c r="PNR12" s="876"/>
      <c r="PNS12" s="876"/>
      <c r="PNT12" s="876"/>
      <c r="PNU12" s="875"/>
      <c r="PNV12" s="876"/>
      <c r="PNW12" s="876"/>
      <c r="PNX12" s="876"/>
      <c r="PNY12" s="876"/>
      <c r="PNZ12" s="876"/>
      <c r="POA12" s="876"/>
      <c r="POB12" s="875"/>
      <c r="POC12" s="876"/>
      <c r="POD12" s="876"/>
      <c r="POE12" s="876"/>
      <c r="POF12" s="876"/>
      <c r="POG12" s="876"/>
      <c r="POH12" s="876"/>
      <c r="POI12" s="875"/>
      <c r="POJ12" s="876"/>
      <c r="POK12" s="876"/>
      <c r="POL12" s="876"/>
      <c r="POM12" s="876"/>
      <c r="PON12" s="876"/>
      <c r="POO12" s="876"/>
      <c r="POP12" s="875"/>
      <c r="POQ12" s="876"/>
      <c r="POR12" s="876"/>
      <c r="POS12" s="876"/>
      <c r="POT12" s="876"/>
      <c r="POU12" s="876"/>
      <c r="POV12" s="876"/>
      <c r="POW12" s="875"/>
      <c r="POX12" s="876"/>
      <c r="POY12" s="876"/>
      <c r="POZ12" s="876"/>
      <c r="PPA12" s="876"/>
      <c r="PPB12" s="876"/>
      <c r="PPC12" s="876"/>
      <c r="PPD12" s="875"/>
      <c r="PPE12" s="876"/>
      <c r="PPF12" s="876"/>
      <c r="PPG12" s="876"/>
      <c r="PPH12" s="876"/>
      <c r="PPI12" s="876"/>
      <c r="PPJ12" s="876"/>
      <c r="PPK12" s="875"/>
      <c r="PPL12" s="876"/>
      <c r="PPM12" s="876"/>
      <c r="PPN12" s="876"/>
      <c r="PPO12" s="876"/>
      <c r="PPP12" s="876"/>
      <c r="PPQ12" s="876"/>
      <c r="PPR12" s="875"/>
      <c r="PPS12" s="876"/>
      <c r="PPT12" s="876"/>
      <c r="PPU12" s="876"/>
      <c r="PPV12" s="876"/>
      <c r="PPW12" s="876"/>
      <c r="PPX12" s="876"/>
      <c r="PPY12" s="875"/>
      <c r="PPZ12" s="876"/>
      <c r="PQA12" s="876"/>
      <c r="PQB12" s="876"/>
      <c r="PQC12" s="876"/>
      <c r="PQD12" s="876"/>
      <c r="PQE12" s="876"/>
      <c r="PQF12" s="875"/>
      <c r="PQG12" s="876"/>
      <c r="PQH12" s="876"/>
      <c r="PQI12" s="876"/>
      <c r="PQJ12" s="876"/>
      <c r="PQK12" s="876"/>
      <c r="PQL12" s="876"/>
      <c r="PQM12" s="875"/>
      <c r="PQN12" s="876"/>
      <c r="PQO12" s="876"/>
      <c r="PQP12" s="876"/>
      <c r="PQQ12" s="876"/>
      <c r="PQR12" s="876"/>
      <c r="PQS12" s="876"/>
      <c r="PQT12" s="875"/>
      <c r="PQU12" s="876"/>
      <c r="PQV12" s="876"/>
      <c r="PQW12" s="876"/>
      <c r="PQX12" s="876"/>
      <c r="PQY12" s="876"/>
      <c r="PQZ12" s="876"/>
      <c r="PRA12" s="875"/>
      <c r="PRB12" s="876"/>
      <c r="PRC12" s="876"/>
      <c r="PRD12" s="876"/>
      <c r="PRE12" s="876"/>
      <c r="PRF12" s="876"/>
      <c r="PRG12" s="876"/>
      <c r="PRH12" s="875"/>
      <c r="PRI12" s="876"/>
      <c r="PRJ12" s="876"/>
      <c r="PRK12" s="876"/>
      <c r="PRL12" s="876"/>
      <c r="PRM12" s="876"/>
      <c r="PRN12" s="876"/>
      <c r="PRO12" s="875"/>
      <c r="PRP12" s="876"/>
      <c r="PRQ12" s="876"/>
      <c r="PRR12" s="876"/>
      <c r="PRS12" s="876"/>
      <c r="PRT12" s="876"/>
      <c r="PRU12" s="876"/>
      <c r="PRV12" s="875"/>
      <c r="PRW12" s="876"/>
      <c r="PRX12" s="876"/>
      <c r="PRY12" s="876"/>
      <c r="PRZ12" s="876"/>
      <c r="PSA12" s="876"/>
      <c r="PSB12" s="876"/>
      <c r="PSC12" s="875"/>
      <c r="PSD12" s="876"/>
      <c r="PSE12" s="876"/>
      <c r="PSF12" s="876"/>
      <c r="PSG12" s="876"/>
      <c r="PSH12" s="876"/>
      <c r="PSI12" s="876"/>
      <c r="PSJ12" s="875"/>
      <c r="PSK12" s="876"/>
      <c r="PSL12" s="876"/>
      <c r="PSM12" s="876"/>
      <c r="PSN12" s="876"/>
      <c r="PSO12" s="876"/>
      <c r="PSP12" s="876"/>
      <c r="PSQ12" s="875"/>
      <c r="PSR12" s="876"/>
      <c r="PSS12" s="876"/>
      <c r="PST12" s="876"/>
      <c r="PSU12" s="876"/>
      <c r="PSV12" s="876"/>
      <c r="PSW12" s="876"/>
      <c r="PSX12" s="875"/>
      <c r="PSY12" s="876"/>
      <c r="PSZ12" s="876"/>
      <c r="PTA12" s="876"/>
      <c r="PTB12" s="876"/>
      <c r="PTC12" s="876"/>
      <c r="PTD12" s="876"/>
      <c r="PTE12" s="875"/>
      <c r="PTF12" s="876"/>
      <c r="PTG12" s="876"/>
      <c r="PTH12" s="876"/>
      <c r="PTI12" s="876"/>
      <c r="PTJ12" s="876"/>
      <c r="PTK12" s="876"/>
      <c r="PTL12" s="875"/>
      <c r="PTM12" s="876"/>
      <c r="PTN12" s="876"/>
      <c r="PTO12" s="876"/>
      <c r="PTP12" s="876"/>
      <c r="PTQ12" s="876"/>
      <c r="PTR12" s="876"/>
      <c r="PTS12" s="875"/>
      <c r="PTT12" s="876"/>
      <c r="PTU12" s="876"/>
      <c r="PTV12" s="876"/>
      <c r="PTW12" s="876"/>
      <c r="PTX12" s="876"/>
      <c r="PTY12" s="876"/>
      <c r="PTZ12" s="875"/>
      <c r="PUA12" s="876"/>
      <c r="PUB12" s="876"/>
      <c r="PUC12" s="876"/>
      <c r="PUD12" s="876"/>
      <c r="PUE12" s="876"/>
      <c r="PUF12" s="876"/>
      <c r="PUG12" s="875"/>
      <c r="PUH12" s="876"/>
      <c r="PUI12" s="876"/>
      <c r="PUJ12" s="876"/>
      <c r="PUK12" s="876"/>
      <c r="PUL12" s="876"/>
      <c r="PUM12" s="876"/>
      <c r="PUN12" s="875"/>
      <c r="PUO12" s="876"/>
      <c r="PUP12" s="876"/>
      <c r="PUQ12" s="876"/>
      <c r="PUR12" s="876"/>
      <c r="PUS12" s="876"/>
      <c r="PUT12" s="876"/>
      <c r="PUU12" s="875"/>
      <c r="PUV12" s="876"/>
      <c r="PUW12" s="876"/>
      <c r="PUX12" s="876"/>
      <c r="PUY12" s="876"/>
      <c r="PUZ12" s="876"/>
      <c r="PVA12" s="876"/>
      <c r="PVB12" s="875"/>
      <c r="PVC12" s="876"/>
      <c r="PVD12" s="876"/>
      <c r="PVE12" s="876"/>
      <c r="PVF12" s="876"/>
      <c r="PVG12" s="876"/>
      <c r="PVH12" s="876"/>
      <c r="PVI12" s="875"/>
      <c r="PVJ12" s="876"/>
      <c r="PVK12" s="876"/>
      <c r="PVL12" s="876"/>
      <c r="PVM12" s="876"/>
      <c r="PVN12" s="876"/>
      <c r="PVO12" s="876"/>
      <c r="PVP12" s="875"/>
      <c r="PVQ12" s="876"/>
      <c r="PVR12" s="876"/>
      <c r="PVS12" s="876"/>
      <c r="PVT12" s="876"/>
      <c r="PVU12" s="876"/>
      <c r="PVV12" s="876"/>
      <c r="PVW12" s="875"/>
      <c r="PVX12" s="876"/>
      <c r="PVY12" s="876"/>
      <c r="PVZ12" s="876"/>
      <c r="PWA12" s="876"/>
      <c r="PWB12" s="876"/>
      <c r="PWC12" s="876"/>
      <c r="PWD12" s="875"/>
      <c r="PWE12" s="876"/>
      <c r="PWF12" s="876"/>
      <c r="PWG12" s="876"/>
      <c r="PWH12" s="876"/>
      <c r="PWI12" s="876"/>
      <c r="PWJ12" s="876"/>
      <c r="PWK12" s="875"/>
      <c r="PWL12" s="876"/>
      <c r="PWM12" s="876"/>
      <c r="PWN12" s="876"/>
      <c r="PWO12" s="876"/>
      <c r="PWP12" s="876"/>
      <c r="PWQ12" s="876"/>
      <c r="PWR12" s="875"/>
      <c r="PWS12" s="876"/>
      <c r="PWT12" s="876"/>
      <c r="PWU12" s="876"/>
      <c r="PWV12" s="876"/>
      <c r="PWW12" s="876"/>
      <c r="PWX12" s="876"/>
      <c r="PWY12" s="875"/>
      <c r="PWZ12" s="876"/>
      <c r="PXA12" s="876"/>
      <c r="PXB12" s="876"/>
      <c r="PXC12" s="876"/>
      <c r="PXD12" s="876"/>
      <c r="PXE12" s="876"/>
      <c r="PXF12" s="875"/>
      <c r="PXG12" s="876"/>
      <c r="PXH12" s="876"/>
      <c r="PXI12" s="876"/>
      <c r="PXJ12" s="876"/>
      <c r="PXK12" s="876"/>
      <c r="PXL12" s="876"/>
      <c r="PXM12" s="875"/>
      <c r="PXN12" s="876"/>
      <c r="PXO12" s="876"/>
      <c r="PXP12" s="876"/>
      <c r="PXQ12" s="876"/>
      <c r="PXR12" s="876"/>
      <c r="PXS12" s="876"/>
      <c r="PXT12" s="875"/>
      <c r="PXU12" s="876"/>
      <c r="PXV12" s="876"/>
      <c r="PXW12" s="876"/>
      <c r="PXX12" s="876"/>
      <c r="PXY12" s="876"/>
      <c r="PXZ12" s="876"/>
      <c r="PYA12" s="875"/>
      <c r="PYB12" s="876"/>
      <c r="PYC12" s="876"/>
      <c r="PYD12" s="876"/>
      <c r="PYE12" s="876"/>
      <c r="PYF12" s="876"/>
      <c r="PYG12" s="876"/>
      <c r="PYH12" s="875"/>
      <c r="PYI12" s="876"/>
      <c r="PYJ12" s="876"/>
      <c r="PYK12" s="876"/>
      <c r="PYL12" s="876"/>
      <c r="PYM12" s="876"/>
      <c r="PYN12" s="876"/>
      <c r="PYO12" s="875"/>
      <c r="PYP12" s="876"/>
      <c r="PYQ12" s="876"/>
      <c r="PYR12" s="876"/>
      <c r="PYS12" s="876"/>
      <c r="PYT12" s="876"/>
      <c r="PYU12" s="876"/>
      <c r="PYV12" s="875"/>
      <c r="PYW12" s="876"/>
      <c r="PYX12" s="876"/>
      <c r="PYY12" s="876"/>
      <c r="PYZ12" s="876"/>
      <c r="PZA12" s="876"/>
      <c r="PZB12" s="876"/>
      <c r="PZC12" s="875"/>
      <c r="PZD12" s="876"/>
      <c r="PZE12" s="876"/>
      <c r="PZF12" s="876"/>
      <c r="PZG12" s="876"/>
      <c r="PZH12" s="876"/>
      <c r="PZI12" s="876"/>
      <c r="PZJ12" s="875"/>
      <c r="PZK12" s="876"/>
      <c r="PZL12" s="876"/>
      <c r="PZM12" s="876"/>
      <c r="PZN12" s="876"/>
      <c r="PZO12" s="876"/>
      <c r="PZP12" s="876"/>
      <c r="PZQ12" s="875"/>
      <c r="PZR12" s="876"/>
      <c r="PZS12" s="876"/>
      <c r="PZT12" s="876"/>
      <c r="PZU12" s="876"/>
      <c r="PZV12" s="876"/>
      <c r="PZW12" s="876"/>
      <c r="PZX12" s="875"/>
      <c r="PZY12" s="876"/>
      <c r="PZZ12" s="876"/>
      <c r="QAA12" s="876"/>
      <c r="QAB12" s="876"/>
      <c r="QAC12" s="876"/>
      <c r="QAD12" s="876"/>
      <c r="QAE12" s="875"/>
      <c r="QAF12" s="876"/>
      <c r="QAG12" s="876"/>
      <c r="QAH12" s="876"/>
      <c r="QAI12" s="876"/>
      <c r="QAJ12" s="876"/>
      <c r="QAK12" s="876"/>
      <c r="QAL12" s="875"/>
      <c r="QAM12" s="876"/>
      <c r="QAN12" s="876"/>
      <c r="QAO12" s="876"/>
      <c r="QAP12" s="876"/>
      <c r="QAQ12" s="876"/>
      <c r="QAR12" s="876"/>
      <c r="QAS12" s="875"/>
      <c r="QAT12" s="876"/>
      <c r="QAU12" s="876"/>
      <c r="QAV12" s="876"/>
      <c r="QAW12" s="876"/>
      <c r="QAX12" s="876"/>
      <c r="QAY12" s="876"/>
      <c r="QAZ12" s="875"/>
      <c r="QBA12" s="876"/>
      <c r="QBB12" s="876"/>
      <c r="QBC12" s="876"/>
      <c r="QBD12" s="876"/>
      <c r="QBE12" s="876"/>
      <c r="QBF12" s="876"/>
      <c r="QBG12" s="875"/>
      <c r="QBH12" s="876"/>
      <c r="QBI12" s="876"/>
      <c r="QBJ12" s="876"/>
      <c r="QBK12" s="876"/>
      <c r="QBL12" s="876"/>
      <c r="QBM12" s="876"/>
      <c r="QBN12" s="875"/>
      <c r="QBO12" s="876"/>
      <c r="QBP12" s="876"/>
      <c r="QBQ12" s="876"/>
      <c r="QBR12" s="876"/>
      <c r="QBS12" s="876"/>
      <c r="QBT12" s="876"/>
      <c r="QBU12" s="875"/>
      <c r="QBV12" s="876"/>
      <c r="QBW12" s="876"/>
      <c r="QBX12" s="876"/>
      <c r="QBY12" s="876"/>
      <c r="QBZ12" s="876"/>
      <c r="QCA12" s="876"/>
      <c r="QCB12" s="875"/>
      <c r="QCC12" s="876"/>
      <c r="QCD12" s="876"/>
      <c r="QCE12" s="876"/>
      <c r="QCF12" s="876"/>
      <c r="QCG12" s="876"/>
      <c r="QCH12" s="876"/>
      <c r="QCI12" s="875"/>
      <c r="QCJ12" s="876"/>
      <c r="QCK12" s="876"/>
      <c r="QCL12" s="876"/>
      <c r="QCM12" s="876"/>
      <c r="QCN12" s="876"/>
      <c r="QCO12" s="876"/>
      <c r="QCP12" s="875"/>
      <c r="QCQ12" s="876"/>
      <c r="QCR12" s="876"/>
      <c r="QCS12" s="876"/>
      <c r="QCT12" s="876"/>
      <c r="QCU12" s="876"/>
      <c r="QCV12" s="876"/>
      <c r="QCW12" s="875"/>
      <c r="QCX12" s="876"/>
      <c r="QCY12" s="876"/>
      <c r="QCZ12" s="876"/>
      <c r="QDA12" s="876"/>
      <c r="QDB12" s="876"/>
      <c r="QDC12" s="876"/>
      <c r="QDD12" s="875"/>
      <c r="QDE12" s="876"/>
      <c r="QDF12" s="876"/>
      <c r="QDG12" s="876"/>
      <c r="QDH12" s="876"/>
      <c r="QDI12" s="876"/>
      <c r="QDJ12" s="876"/>
      <c r="QDK12" s="875"/>
      <c r="QDL12" s="876"/>
      <c r="QDM12" s="876"/>
      <c r="QDN12" s="876"/>
      <c r="QDO12" s="876"/>
      <c r="QDP12" s="876"/>
      <c r="QDQ12" s="876"/>
      <c r="QDR12" s="875"/>
      <c r="QDS12" s="876"/>
      <c r="QDT12" s="876"/>
      <c r="QDU12" s="876"/>
      <c r="QDV12" s="876"/>
      <c r="QDW12" s="876"/>
      <c r="QDX12" s="876"/>
      <c r="QDY12" s="875"/>
      <c r="QDZ12" s="876"/>
      <c r="QEA12" s="876"/>
      <c r="QEB12" s="876"/>
      <c r="QEC12" s="876"/>
      <c r="QED12" s="876"/>
      <c r="QEE12" s="876"/>
      <c r="QEF12" s="875"/>
      <c r="QEG12" s="876"/>
      <c r="QEH12" s="876"/>
      <c r="QEI12" s="876"/>
      <c r="QEJ12" s="876"/>
      <c r="QEK12" s="876"/>
      <c r="QEL12" s="876"/>
      <c r="QEM12" s="875"/>
      <c r="QEN12" s="876"/>
      <c r="QEO12" s="876"/>
      <c r="QEP12" s="876"/>
      <c r="QEQ12" s="876"/>
      <c r="QER12" s="876"/>
      <c r="QES12" s="876"/>
      <c r="QET12" s="875"/>
      <c r="QEU12" s="876"/>
      <c r="QEV12" s="876"/>
      <c r="QEW12" s="876"/>
      <c r="QEX12" s="876"/>
      <c r="QEY12" s="876"/>
      <c r="QEZ12" s="876"/>
      <c r="QFA12" s="875"/>
      <c r="QFB12" s="876"/>
      <c r="QFC12" s="876"/>
      <c r="QFD12" s="876"/>
      <c r="QFE12" s="876"/>
      <c r="QFF12" s="876"/>
      <c r="QFG12" s="876"/>
      <c r="QFH12" s="875"/>
      <c r="QFI12" s="876"/>
      <c r="QFJ12" s="876"/>
      <c r="QFK12" s="876"/>
      <c r="QFL12" s="876"/>
      <c r="QFM12" s="876"/>
      <c r="QFN12" s="876"/>
      <c r="QFO12" s="875"/>
      <c r="QFP12" s="876"/>
      <c r="QFQ12" s="876"/>
      <c r="QFR12" s="876"/>
      <c r="QFS12" s="876"/>
      <c r="QFT12" s="876"/>
      <c r="QFU12" s="876"/>
      <c r="QFV12" s="875"/>
      <c r="QFW12" s="876"/>
      <c r="QFX12" s="876"/>
      <c r="QFY12" s="876"/>
      <c r="QFZ12" s="876"/>
      <c r="QGA12" s="876"/>
      <c r="QGB12" s="876"/>
      <c r="QGC12" s="875"/>
      <c r="QGD12" s="876"/>
      <c r="QGE12" s="876"/>
      <c r="QGF12" s="876"/>
      <c r="QGG12" s="876"/>
      <c r="QGH12" s="876"/>
      <c r="QGI12" s="876"/>
      <c r="QGJ12" s="875"/>
      <c r="QGK12" s="876"/>
      <c r="QGL12" s="876"/>
      <c r="QGM12" s="876"/>
      <c r="QGN12" s="876"/>
      <c r="QGO12" s="876"/>
      <c r="QGP12" s="876"/>
      <c r="QGQ12" s="875"/>
      <c r="QGR12" s="876"/>
      <c r="QGS12" s="876"/>
      <c r="QGT12" s="876"/>
      <c r="QGU12" s="876"/>
      <c r="QGV12" s="876"/>
      <c r="QGW12" s="876"/>
      <c r="QGX12" s="875"/>
      <c r="QGY12" s="876"/>
      <c r="QGZ12" s="876"/>
      <c r="QHA12" s="876"/>
      <c r="QHB12" s="876"/>
      <c r="QHC12" s="876"/>
      <c r="QHD12" s="876"/>
      <c r="QHE12" s="875"/>
      <c r="QHF12" s="876"/>
      <c r="QHG12" s="876"/>
      <c r="QHH12" s="876"/>
      <c r="QHI12" s="876"/>
      <c r="QHJ12" s="876"/>
      <c r="QHK12" s="876"/>
      <c r="QHL12" s="875"/>
      <c r="QHM12" s="876"/>
      <c r="QHN12" s="876"/>
      <c r="QHO12" s="876"/>
      <c r="QHP12" s="876"/>
      <c r="QHQ12" s="876"/>
      <c r="QHR12" s="876"/>
      <c r="QHS12" s="875"/>
      <c r="QHT12" s="876"/>
      <c r="QHU12" s="876"/>
      <c r="QHV12" s="876"/>
      <c r="QHW12" s="876"/>
      <c r="QHX12" s="876"/>
      <c r="QHY12" s="876"/>
      <c r="QHZ12" s="875"/>
      <c r="QIA12" s="876"/>
      <c r="QIB12" s="876"/>
      <c r="QIC12" s="876"/>
      <c r="QID12" s="876"/>
      <c r="QIE12" s="876"/>
      <c r="QIF12" s="876"/>
      <c r="QIG12" s="875"/>
      <c r="QIH12" s="876"/>
      <c r="QII12" s="876"/>
      <c r="QIJ12" s="876"/>
      <c r="QIK12" s="876"/>
      <c r="QIL12" s="876"/>
      <c r="QIM12" s="876"/>
      <c r="QIN12" s="875"/>
      <c r="QIO12" s="876"/>
      <c r="QIP12" s="876"/>
      <c r="QIQ12" s="876"/>
      <c r="QIR12" s="876"/>
      <c r="QIS12" s="876"/>
      <c r="QIT12" s="876"/>
      <c r="QIU12" s="875"/>
      <c r="QIV12" s="876"/>
      <c r="QIW12" s="876"/>
      <c r="QIX12" s="876"/>
      <c r="QIY12" s="876"/>
      <c r="QIZ12" s="876"/>
      <c r="QJA12" s="876"/>
      <c r="QJB12" s="875"/>
      <c r="QJC12" s="876"/>
      <c r="QJD12" s="876"/>
      <c r="QJE12" s="876"/>
      <c r="QJF12" s="876"/>
      <c r="QJG12" s="876"/>
      <c r="QJH12" s="876"/>
      <c r="QJI12" s="875"/>
      <c r="QJJ12" s="876"/>
      <c r="QJK12" s="876"/>
      <c r="QJL12" s="876"/>
      <c r="QJM12" s="876"/>
      <c r="QJN12" s="876"/>
      <c r="QJO12" s="876"/>
      <c r="QJP12" s="875"/>
      <c r="QJQ12" s="876"/>
      <c r="QJR12" s="876"/>
      <c r="QJS12" s="876"/>
      <c r="QJT12" s="876"/>
      <c r="QJU12" s="876"/>
      <c r="QJV12" s="876"/>
      <c r="QJW12" s="875"/>
      <c r="QJX12" s="876"/>
      <c r="QJY12" s="876"/>
      <c r="QJZ12" s="876"/>
      <c r="QKA12" s="876"/>
      <c r="QKB12" s="876"/>
      <c r="QKC12" s="876"/>
      <c r="QKD12" s="875"/>
      <c r="QKE12" s="876"/>
      <c r="QKF12" s="876"/>
      <c r="QKG12" s="876"/>
      <c r="QKH12" s="876"/>
      <c r="QKI12" s="876"/>
      <c r="QKJ12" s="876"/>
      <c r="QKK12" s="875"/>
      <c r="QKL12" s="876"/>
      <c r="QKM12" s="876"/>
      <c r="QKN12" s="876"/>
      <c r="QKO12" s="876"/>
      <c r="QKP12" s="876"/>
      <c r="QKQ12" s="876"/>
      <c r="QKR12" s="875"/>
      <c r="QKS12" s="876"/>
      <c r="QKT12" s="876"/>
      <c r="QKU12" s="876"/>
      <c r="QKV12" s="876"/>
      <c r="QKW12" s="876"/>
      <c r="QKX12" s="876"/>
      <c r="QKY12" s="875"/>
      <c r="QKZ12" s="876"/>
      <c r="QLA12" s="876"/>
      <c r="QLB12" s="876"/>
      <c r="QLC12" s="876"/>
      <c r="QLD12" s="876"/>
      <c r="QLE12" s="876"/>
      <c r="QLF12" s="875"/>
      <c r="QLG12" s="876"/>
      <c r="QLH12" s="876"/>
      <c r="QLI12" s="876"/>
      <c r="QLJ12" s="876"/>
      <c r="QLK12" s="876"/>
      <c r="QLL12" s="876"/>
      <c r="QLM12" s="875"/>
      <c r="QLN12" s="876"/>
      <c r="QLO12" s="876"/>
      <c r="QLP12" s="876"/>
      <c r="QLQ12" s="876"/>
      <c r="QLR12" s="876"/>
      <c r="QLS12" s="876"/>
      <c r="QLT12" s="875"/>
      <c r="QLU12" s="876"/>
      <c r="QLV12" s="876"/>
      <c r="QLW12" s="876"/>
      <c r="QLX12" s="876"/>
      <c r="QLY12" s="876"/>
      <c r="QLZ12" s="876"/>
      <c r="QMA12" s="875"/>
      <c r="QMB12" s="876"/>
      <c r="QMC12" s="876"/>
      <c r="QMD12" s="876"/>
      <c r="QME12" s="876"/>
      <c r="QMF12" s="876"/>
      <c r="QMG12" s="876"/>
      <c r="QMH12" s="875"/>
      <c r="QMI12" s="876"/>
      <c r="QMJ12" s="876"/>
      <c r="QMK12" s="876"/>
      <c r="QML12" s="876"/>
      <c r="QMM12" s="876"/>
      <c r="QMN12" s="876"/>
      <c r="QMO12" s="875"/>
      <c r="QMP12" s="876"/>
      <c r="QMQ12" s="876"/>
      <c r="QMR12" s="876"/>
      <c r="QMS12" s="876"/>
      <c r="QMT12" s="876"/>
      <c r="QMU12" s="876"/>
      <c r="QMV12" s="875"/>
      <c r="QMW12" s="876"/>
      <c r="QMX12" s="876"/>
      <c r="QMY12" s="876"/>
      <c r="QMZ12" s="876"/>
      <c r="QNA12" s="876"/>
      <c r="QNB12" s="876"/>
      <c r="QNC12" s="875"/>
      <c r="QND12" s="876"/>
      <c r="QNE12" s="876"/>
      <c r="QNF12" s="876"/>
      <c r="QNG12" s="876"/>
      <c r="QNH12" s="876"/>
      <c r="QNI12" s="876"/>
      <c r="QNJ12" s="875"/>
      <c r="QNK12" s="876"/>
      <c r="QNL12" s="876"/>
      <c r="QNM12" s="876"/>
      <c r="QNN12" s="876"/>
      <c r="QNO12" s="876"/>
      <c r="QNP12" s="876"/>
      <c r="QNQ12" s="875"/>
      <c r="QNR12" s="876"/>
      <c r="QNS12" s="876"/>
      <c r="QNT12" s="876"/>
      <c r="QNU12" s="876"/>
      <c r="QNV12" s="876"/>
      <c r="QNW12" s="876"/>
      <c r="QNX12" s="875"/>
      <c r="QNY12" s="876"/>
      <c r="QNZ12" s="876"/>
      <c r="QOA12" s="876"/>
      <c r="QOB12" s="876"/>
      <c r="QOC12" s="876"/>
      <c r="QOD12" s="876"/>
      <c r="QOE12" s="875"/>
      <c r="QOF12" s="876"/>
      <c r="QOG12" s="876"/>
      <c r="QOH12" s="876"/>
      <c r="QOI12" s="876"/>
      <c r="QOJ12" s="876"/>
      <c r="QOK12" s="876"/>
      <c r="QOL12" s="875"/>
      <c r="QOM12" s="876"/>
      <c r="QON12" s="876"/>
      <c r="QOO12" s="876"/>
      <c r="QOP12" s="876"/>
      <c r="QOQ12" s="876"/>
      <c r="QOR12" s="876"/>
      <c r="QOS12" s="875"/>
      <c r="QOT12" s="876"/>
      <c r="QOU12" s="876"/>
      <c r="QOV12" s="876"/>
      <c r="QOW12" s="876"/>
      <c r="QOX12" s="876"/>
      <c r="QOY12" s="876"/>
      <c r="QOZ12" s="875"/>
      <c r="QPA12" s="876"/>
      <c r="QPB12" s="876"/>
      <c r="QPC12" s="876"/>
      <c r="QPD12" s="876"/>
      <c r="QPE12" s="876"/>
      <c r="QPF12" s="876"/>
      <c r="QPG12" s="875"/>
      <c r="QPH12" s="876"/>
      <c r="QPI12" s="876"/>
      <c r="QPJ12" s="876"/>
      <c r="QPK12" s="876"/>
      <c r="QPL12" s="876"/>
      <c r="QPM12" s="876"/>
      <c r="QPN12" s="875"/>
      <c r="QPO12" s="876"/>
      <c r="QPP12" s="876"/>
      <c r="QPQ12" s="876"/>
      <c r="QPR12" s="876"/>
      <c r="QPS12" s="876"/>
      <c r="QPT12" s="876"/>
      <c r="QPU12" s="875"/>
      <c r="QPV12" s="876"/>
      <c r="QPW12" s="876"/>
      <c r="QPX12" s="876"/>
      <c r="QPY12" s="876"/>
      <c r="QPZ12" s="876"/>
      <c r="QQA12" s="876"/>
      <c r="QQB12" s="875"/>
      <c r="QQC12" s="876"/>
      <c r="QQD12" s="876"/>
      <c r="QQE12" s="876"/>
      <c r="QQF12" s="876"/>
      <c r="QQG12" s="876"/>
      <c r="QQH12" s="876"/>
      <c r="QQI12" s="875"/>
      <c r="QQJ12" s="876"/>
      <c r="QQK12" s="876"/>
      <c r="QQL12" s="876"/>
      <c r="QQM12" s="876"/>
      <c r="QQN12" s="876"/>
      <c r="QQO12" s="876"/>
      <c r="QQP12" s="875"/>
      <c r="QQQ12" s="876"/>
      <c r="QQR12" s="876"/>
      <c r="QQS12" s="876"/>
      <c r="QQT12" s="876"/>
      <c r="QQU12" s="876"/>
      <c r="QQV12" s="876"/>
      <c r="QQW12" s="875"/>
      <c r="QQX12" s="876"/>
      <c r="QQY12" s="876"/>
      <c r="QQZ12" s="876"/>
      <c r="QRA12" s="876"/>
      <c r="QRB12" s="876"/>
      <c r="QRC12" s="876"/>
      <c r="QRD12" s="875"/>
      <c r="QRE12" s="876"/>
      <c r="QRF12" s="876"/>
      <c r="QRG12" s="876"/>
      <c r="QRH12" s="876"/>
      <c r="QRI12" s="876"/>
      <c r="QRJ12" s="876"/>
      <c r="QRK12" s="875"/>
      <c r="QRL12" s="876"/>
      <c r="QRM12" s="876"/>
      <c r="QRN12" s="876"/>
      <c r="QRO12" s="876"/>
      <c r="QRP12" s="876"/>
      <c r="QRQ12" s="876"/>
      <c r="QRR12" s="875"/>
      <c r="QRS12" s="876"/>
      <c r="QRT12" s="876"/>
      <c r="QRU12" s="876"/>
      <c r="QRV12" s="876"/>
      <c r="QRW12" s="876"/>
      <c r="QRX12" s="876"/>
      <c r="QRY12" s="875"/>
      <c r="QRZ12" s="876"/>
      <c r="QSA12" s="876"/>
      <c r="QSB12" s="876"/>
      <c r="QSC12" s="876"/>
      <c r="QSD12" s="876"/>
      <c r="QSE12" s="876"/>
      <c r="QSF12" s="875"/>
      <c r="QSG12" s="876"/>
      <c r="QSH12" s="876"/>
      <c r="QSI12" s="876"/>
      <c r="QSJ12" s="876"/>
      <c r="QSK12" s="876"/>
      <c r="QSL12" s="876"/>
      <c r="QSM12" s="875"/>
      <c r="QSN12" s="876"/>
      <c r="QSO12" s="876"/>
      <c r="QSP12" s="876"/>
      <c r="QSQ12" s="876"/>
      <c r="QSR12" s="876"/>
      <c r="QSS12" s="876"/>
      <c r="QST12" s="875"/>
      <c r="QSU12" s="876"/>
      <c r="QSV12" s="876"/>
      <c r="QSW12" s="876"/>
      <c r="QSX12" s="876"/>
      <c r="QSY12" s="876"/>
      <c r="QSZ12" s="876"/>
      <c r="QTA12" s="875"/>
      <c r="QTB12" s="876"/>
      <c r="QTC12" s="876"/>
      <c r="QTD12" s="876"/>
      <c r="QTE12" s="876"/>
      <c r="QTF12" s="876"/>
      <c r="QTG12" s="876"/>
      <c r="QTH12" s="875"/>
      <c r="QTI12" s="876"/>
      <c r="QTJ12" s="876"/>
      <c r="QTK12" s="876"/>
      <c r="QTL12" s="876"/>
      <c r="QTM12" s="876"/>
      <c r="QTN12" s="876"/>
      <c r="QTO12" s="875"/>
      <c r="QTP12" s="876"/>
      <c r="QTQ12" s="876"/>
      <c r="QTR12" s="876"/>
      <c r="QTS12" s="876"/>
      <c r="QTT12" s="876"/>
      <c r="QTU12" s="876"/>
      <c r="QTV12" s="875"/>
      <c r="QTW12" s="876"/>
      <c r="QTX12" s="876"/>
      <c r="QTY12" s="876"/>
      <c r="QTZ12" s="876"/>
      <c r="QUA12" s="876"/>
      <c r="QUB12" s="876"/>
      <c r="QUC12" s="875"/>
      <c r="QUD12" s="876"/>
      <c r="QUE12" s="876"/>
      <c r="QUF12" s="876"/>
      <c r="QUG12" s="876"/>
      <c r="QUH12" s="876"/>
      <c r="QUI12" s="876"/>
      <c r="QUJ12" s="875"/>
      <c r="QUK12" s="876"/>
      <c r="QUL12" s="876"/>
      <c r="QUM12" s="876"/>
      <c r="QUN12" s="876"/>
      <c r="QUO12" s="876"/>
      <c r="QUP12" s="876"/>
      <c r="QUQ12" s="875"/>
      <c r="QUR12" s="876"/>
      <c r="QUS12" s="876"/>
      <c r="QUT12" s="876"/>
      <c r="QUU12" s="876"/>
      <c r="QUV12" s="876"/>
      <c r="QUW12" s="876"/>
      <c r="QUX12" s="875"/>
      <c r="QUY12" s="876"/>
      <c r="QUZ12" s="876"/>
      <c r="QVA12" s="876"/>
      <c r="QVB12" s="876"/>
      <c r="QVC12" s="876"/>
      <c r="QVD12" s="876"/>
      <c r="QVE12" s="875"/>
      <c r="QVF12" s="876"/>
      <c r="QVG12" s="876"/>
      <c r="QVH12" s="876"/>
      <c r="QVI12" s="876"/>
      <c r="QVJ12" s="876"/>
      <c r="QVK12" s="876"/>
      <c r="QVL12" s="875"/>
      <c r="QVM12" s="876"/>
      <c r="QVN12" s="876"/>
      <c r="QVO12" s="876"/>
      <c r="QVP12" s="876"/>
      <c r="QVQ12" s="876"/>
      <c r="QVR12" s="876"/>
      <c r="QVS12" s="875"/>
      <c r="QVT12" s="876"/>
      <c r="QVU12" s="876"/>
      <c r="QVV12" s="876"/>
      <c r="QVW12" s="876"/>
      <c r="QVX12" s="876"/>
      <c r="QVY12" s="876"/>
      <c r="QVZ12" s="875"/>
      <c r="QWA12" s="876"/>
      <c r="QWB12" s="876"/>
      <c r="QWC12" s="876"/>
      <c r="QWD12" s="876"/>
      <c r="QWE12" s="876"/>
      <c r="QWF12" s="876"/>
      <c r="QWG12" s="875"/>
      <c r="QWH12" s="876"/>
      <c r="QWI12" s="876"/>
      <c r="QWJ12" s="876"/>
      <c r="QWK12" s="876"/>
      <c r="QWL12" s="876"/>
      <c r="QWM12" s="876"/>
      <c r="QWN12" s="875"/>
      <c r="QWO12" s="876"/>
      <c r="QWP12" s="876"/>
      <c r="QWQ12" s="876"/>
      <c r="QWR12" s="876"/>
      <c r="QWS12" s="876"/>
      <c r="QWT12" s="876"/>
      <c r="QWU12" s="875"/>
      <c r="QWV12" s="876"/>
      <c r="QWW12" s="876"/>
      <c r="QWX12" s="876"/>
      <c r="QWY12" s="876"/>
      <c r="QWZ12" s="876"/>
      <c r="QXA12" s="876"/>
      <c r="QXB12" s="875"/>
      <c r="QXC12" s="876"/>
      <c r="QXD12" s="876"/>
      <c r="QXE12" s="876"/>
      <c r="QXF12" s="876"/>
      <c r="QXG12" s="876"/>
      <c r="QXH12" s="876"/>
      <c r="QXI12" s="875"/>
      <c r="QXJ12" s="876"/>
      <c r="QXK12" s="876"/>
      <c r="QXL12" s="876"/>
      <c r="QXM12" s="876"/>
      <c r="QXN12" s="876"/>
      <c r="QXO12" s="876"/>
      <c r="QXP12" s="875"/>
      <c r="QXQ12" s="876"/>
      <c r="QXR12" s="876"/>
      <c r="QXS12" s="876"/>
      <c r="QXT12" s="876"/>
      <c r="QXU12" s="876"/>
      <c r="QXV12" s="876"/>
      <c r="QXW12" s="875"/>
      <c r="QXX12" s="876"/>
      <c r="QXY12" s="876"/>
      <c r="QXZ12" s="876"/>
      <c r="QYA12" s="876"/>
      <c r="QYB12" s="876"/>
      <c r="QYC12" s="876"/>
      <c r="QYD12" s="875"/>
      <c r="QYE12" s="876"/>
      <c r="QYF12" s="876"/>
      <c r="QYG12" s="876"/>
      <c r="QYH12" s="876"/>
      <c r="QYI12" s="876"/>
      <c r="QYJ12" s="876"/>
      <c r="QYK12" s="875"/>
      <c r="QYL12" s="876"/>
      <c r="QYM12" s="876"/>
      <c r="QYN12" s="876"/>
      <c r="QYO12" s="876"/>
      <c r="QYP12" s="876"/>
      <c r="QYQ12" s="876"/>
      <c r="QYR12" s="875"/>
      <c r="QYS12" s="876"/>
      <c r="QYT12" s="876"/>
      <c r="QYU12" s="876"/>
      <c r="QYV12" s="876"/>
      <c r="QYW12" s="876"/>
      <c r="QYX12" s="876"/>
      <c r="QYY12" s="875"/>
      <c r="QYZ12" s="876"/>
      <c r="QZA12" s="876"/>
      <c r="QZB12" s="876"/>
      <c r="QZC12" s="876"/>
      <c r="QZD12" s="876"/>
      <c r="QZE12" s="876"/>
      <c r="QZF12" s="875"/>
      <c r="QZG12" s="876"/>
      <c r="QZH12" s="876"/>
      <c r="QZI12" s="876"/>
      <c r="QZJ12" s="876"/>
      <c r="QZK12" s="876"/>
      <c r="QZL12" s="876"/>
      <c r="QZM12" s="875"/>
      <c r="QZN12" s="876"/>
      <c r="QZO12" s="876"/>
      <c r="QZP12" s="876"/>
      <c r="QZQ12" s="876"/>
      <c r="QZR12" s="876"/>
      <c r="QZS12" s="876"/>
      <c r="QZT12" s="875"/>
      <c r="QZU12" s="876"/>
      <c r="QZV12" s="876"/>
      <c r="QZW12" s="876"/>
      <c r="QZX12" s="876"/>
      <c r="QZY12" s="876"/>
      <c r="QZZ12" s="876"/>
      <c r="RAA12" s="875"/>
      <c r="RAB12" s="876"/>
      <c r="RAC12" s="876"/>
      <c r="RAD12" s="876"/>
      <c r="RAE12" s="876"/>
      <c r="RAF12" s="876"/>
      <c r="RAG12" s="876"/>
      <c r="RAH12" s="875"/>
      <c r="RAI12" s="876"/>
      <c r="RAJ12" s="876"/>
      <c r="RAK12" s="876"/>
      <c r="RAL12" s="876"/>
      <c r="RAM12" s="876"/>
      <c r="RAN12" s="876"/>
      <c r="RAO12" s="875"/>
      <c r="RAP12" s="876"/>
      <c r="RAQ12" s="876"/>
      <c r="RAR12" s="876"/>
      <c r="RAS12" s="876"/>
      <c r="RAT12" s="876"/>
      <c r="RAU12" s="876"/>
      <c r="RAV12" s="875"/>
      <c r="RAW12" s="876"/>
      <c r="RAX12" s="876"/>
      <c r="RAY12" s="876"/>
      <c r="RAZ12" s="876"/>
      <c r="RBA12" s="876"/>
      <c r="RBB12" s="876"/>
      <c r="RBC12" s="875"/>
      <c r="RBD12" s="876"/>
      <c r="RBE12" s="876"/>
      <c r="RBF12" s="876"/>
      <c r="RBG12" s="876"/>
      <c r="RBH12" s="876"/>
      <c r="RBI12" s="876"/>
      <c r="RBJ12" s="875"/>
      <c r="RBK12" s="876"/>
      <c r="RBL12" s="876"/>
      <c r="RBM12" s="876"/>
      <c r="RBN12" s="876"/>
      <c r="RBO12" s="876"/>
      <c r="RBP12" s="876"/>
      <c r="RBQ12" s="875"/>
      <c r="RBR12" s="876"/>
      <c r="RBS12" s="876"/>
      <c r="RBT12" s="876"/>
      <c r="RBU12" s="876"/>
      <c r="RBV12" s="876"/>
      <c r="RBW12" s="876"/>
      <c r="RBX12" s="875"/>
      <c r="RBY12" s="876"/>
      <c r="RBZ12" s="876"/>
      <c r="RCA12" s="876"/>
      <c r="RCB12" s="876"/>
      <c r="RCC12" s="876"/>
      <c r="RCD12" s="876"/>
      <c r="RCE12" s="875"/>
      <c r="RCF12" s="876"/>
      <c r="RCG12" s="876"/>
      <c r="RCH12" s="876"/>
      <c r="RCI12" s="876"/>
      <c r="RCJ12" s="876"/>
      <c r="RCK12" s="876"/>
      <c r="RCL12" s="875"/>
      <c r="RCM12" s="876"/>
      <c r="RCN12" s="876"/>
      <c r="RCO12" s="876"/>
      <c r="RCP12" s="876"/>
      <c r="RCQ12" s="876"/>
      <c r="RCR12" s="876"/>
      <c r="RCS12" s="875"/>
      <c r="RCT12" s="876"/>
      <c r="RCU12" s="876"/>
      <c r="RCV12" s="876"/>
      <c r="RCW12" s="876"/>
      <c r="RCX12" s="876"/>
      <c r="RCY12" s="876"/>
      <c r="RCZ12" s="875"/>
      <c r="RDA12" s="876"/>
      <c r="RDB12" s="876"/>
      <c r="RDC12" s="876"/>
      <c r="RDD12" s="876"/>
      <c r="RDE12" s="876"/>
      <c r="RDF12" s="876"/>
      <c r="RDG12" s="875"/>
      <c r="RDH12" s="876"/>
      <c r="RDI12" s="876"/>
      <c r="RDJ12" s="876"/>
      <c r="RDK12" s="876"/>
      <c r="RDL12" s="876"/>
      <c r="RDM12" s="876"/>
      <c r="RDN12" s="875"/>
      <c r="RDO12" s="876"/>
      <c r="RDP12" s="876"/>
      <c r="RDQ12" s="876"/>
      <c r="RDR12" s="876"/>
      <c r="RDS12" s="876"/>
      <c r="RDT12" s="876"/>
      <c r="RDU12" s="875"/>
      <c r="RDV12" s="876"/>
      <c r="RDW12" s="876"/>
      <c r="RDX12" s="876"/>
      <c r="RDY12" s="876"/>
      <c r="RDZ12" s="876"/>
      <c r="REA12" s="876"/>
      <c r="REB12" s="875"/>
      <c r="REC12" s="876"/>
      <c r="RED12" s="876"/>
      <c r="REE12" s="876"/>
      <c r="REF12" s="876"/>
      <c r="REG12" s="876"/>
      <c r="REH12" s="876"/>
      <c r="REI12" s="875"/>
      <c r="REJ12" s="876"/>
      <c r="REK12" s="876"/>
      <c r="REL12" s="876"/>
      <c r="REM12" s="876"/>
      <c r="REN12" s="876"/>
      <c r="REO12" s="876"/>
      <c r="REP12" s="875"/>
      <c r="REQ12" s="876"/>
      <c r="RER12" s="876"/>
      <c r="RES12" s="876"/>
      <c r="RET12" s="876"/>
      <c r="REU12" s="876"/>
      <c r="REV12" s="876"/>
      <c r="REW12" s="875"/>
      <c r="REX12" s="876"/>
      <c r="REY12" s="876"/>
      <c r="REZ12" s="876"/>
      <c r="RFA12" s="876"/>
      <c r="RFB12" s="876"/>
      <c r="RFC12" s="876"/>
      <c r="RFD12" s="875"/>
      <c r="RFE12" s="876"/>
      <c r="RFF12" s="876"/>
      <c r="RFG12" s="876"/>
      <c r="RFH12" s="876"/>
      <c r="RFI12" s="876"/>
      <c r="RFJ12" s="876"/>
      <c r="RFK12" s="875"/>
      <c r="RFL12" s="876"/>
      <c r="RFM12" s="876"/>
      <c r="RFN12" s="876"/>
      <c r="RFO12" s="876"/>
      <c r="RFP12" s="876"/>
      <c r="RFQ12" s="876"/>
      <c r="RFR12" s="875"/>
      <c r="RFS12" s="876"/>
      <c r="RFT12" s="876"/>
      <c r="RFU12" s="876"/>
      <c r="RFV12" s="876"/>
      <c r="RFW12" s="876"/>
      <c r="RFX12" s="876"/>
      <c r="RFY12" s="875"/>
      <c r="RFZ12" s="876"/>
      <c r="RGA12" s="876"/>
      <c r="RGB12" s="876"/>
      <c r="RGC12" s="876"/>
      <c r="RGD12" s="876"/>
      <c r="RGE12" s="876"/>
      <c r="RGF12" s="875"/>
      <c r="RGG12" s="876"/>
      <c r="RGH12" s="876"/>
      <c r="RGI12" s="876"/>
      <c r="RGJ12" s="876"/>
      <c r="RGK12" s="876"/>
      <c r="RGL12" s="876"/>
      <c r="RGM12" s="875"/>
      <c r="RGN12" s="876"/>
      <c r="RGO12" s="876"/>
      <c r="RGP12" s="876"/>
      <c r="RGQ12" s="876"/>
      <c r="RGR12" s="876"/>
      <c r="RGS12" s="876"/>
      <c r="RGT12" s="875"/>
      <c r="RGU12" s="876"/>
      <c r="RGV12" s="876"/>
      <c r="RGW12" s="876"/>
      <c r="RGX12" s="876"/>
      <c r="RGY12" s="876"/>
      <c r="RGZ12" s="876"/>
      <c r="RHA12" s="875"/>
      <c r="RHB12" s="876"/>
      <c r="RHC12" s="876"/>
      <c r="RHD12" s="876"/>
      <c r="RHE12" s="876"/>
      <c r="RHF12" s="876"/>
      <c r="RHG12" s="876"/>
      <c r="RHH12" s="875"/>
      <c r="RHI12" s="876"/>
      <c r="RHJ12" s="876"/>
      <c r="RHK12" s="876"/>
      <c r="RHL12" s="876"/>
      <c r="RHM12" s="876"/>
      <c r="RHN12" s="876"/>
      <c r="RHO12" s="875"/>
      <c r="RHP12" s="876"/>
      <c r="RHQ12" s="876"/>
      <c r="RHR12" s="876"/>
      <c r="RHS12" s="876"/>
      <c r="RHT12" s="876"/>
      <c r="RHU12" s="876"/>
      <c r="RHV12" s="875"/>
      <c r="RHW12" s="876"/>
      <c r="RHX12" s="876"/>
      <c r="RHY12" s="876"/>
      <c r="RHZ12" s="876"/>
      <c r="RIA12" s="876"/>
      <c r="RIB12" s="876"/>
      <c r="RIC12" s="875"/>
      <c r="RID12" s="876"/>
      <c r="RIE12" s="876"/>
      <c r="RIF12" s="876"/>
      <c r="RIG12" s="876"/>
      <c r="RIH12" s="876"/>
      <c r="RII12" s="876"/>
      <c r="RIJ12" s="875"/>
      <c r="RIK12" s="876"/>
      <c r="RIL12" s="876"/>
      <c r="RIM12" s="876"/>
      <c r="RIN12" s="876"/>
      <c r="RIO12" s="876"/>
      <c r="RIP12" s="876"/>
      <c r="RIQ12" s="875"/>
      <c r="RIR12" s="876"/>
      <c r="RIS12" s="876"/>
      <c r="RIT12" s="876"/>
      <c r="RIU12" s="876"/>
      <c r="RIV12" s="876"/>
      <c r="RIW12" s="876"/>
      <c r="RIX12" s="875"/>
      <c r="RIY12" s="876"/>
      <c r="RIZ12" s="876"/>
      <c r="RJA12" s="876"/>
      <c r="RJB12" s="876"/>
      <c r="RJC12" s="876"/>
      <c r="RJD12" s="876"/>
      <c r="RJE12" s="875"/>
      <c r="RJF12" s="876"/>
      <c r="RJG12" s="876"/>
      <c r="RJH12" s="876"/>
      <c r="RJI12" s="876"/>
      <c r="RJJ12" s="876"/>
      <c r="RJK12" s="876"/>
      <c r="RJL12" s="875"/>
      <c r="RJM12" s="876"/>
      <c r="RJN12" s="876"/>
      <c r="RJO12" s="876"/>
      <c r="RJP12" s="876"/>
      <c r="RJQ12" s="876"/>
      <c r="RJR12" s="876"/>
      <c r="RJS12" s="875"/>
      <c r="RJT12" s="876"/>
      <c r="RJU12" s="876"/>
      <c r="RJV12" s="876"/>
      <c r="RJW12" s="876"/>
      <c r="RJX12" s="876"/>
      <c r="RJY12" s="876"/>
      <c r="RJZ12" s="875"/>
      <c r="RKA12" s="876"/>
      <c r="RKB12" s="876"/>
      <c r="RKC12" s="876"/>
      <c r="RKD12" s="876"/>
      <c r="RKE12" s="876"/>
      <c r="RKF12" s="876"/>
      <c r="RKG12" s="875"/>
      <c r="RKH12" s="876"/>
      <c r="RKI12" s="876"/>
      <c r="RKJ12" s="876"/>
      <c r="RKK12" s="876"/>
      <c r="RKL12" s="876"/>
      <c r="RKM12" s="876"/>
      <c r="RKN12" s="875"/>
      <c r="RKO12" s="876"/>
      <c r="RKP12" s="876"/>
      <c r="RKQ12" s="876"/>
      <c r="RKR12" s="876"/>
      <c r="RKS12" s="876"/>
      <c r="RKT12" s="876"/>
      <c r="RKU12" s="875"/>
      <c r="RKV12" s="876"/>
      <c r="RKW12" s="876"/>
      <c r="RKX12" s="876"/>
      <c r="RKY12" s="876"/>
      <c r="RKZ12" s="876"/>
      <c r="RLA12" s="876"/>
      <c r="RLB12" s="875"/>
      <c r="RLC12" s="876"/>
      <c r="RLD12" s="876"/>
      <c r="RLE12" s="876"/>
      <c r="RLF12" s="876"/>
      <c r="RLG12" s="876"/>
      <c r="RLH12" s="876"/>
      <c r="RLI12" s="875"/>
      <c r="RLJ12" s="876"/>
      <c r="RLK12" s="876"/>
      <c r="RLL12" s="876"/>
      <c r="RLM12" s="876"/>
      <c r="RLN12" s="876"/>
      <c r="RLO12" s="876"/>
      <c r="RLP12" s="875"/>
      <c r="RLQ12" s="876"/>
      <c r="RLR12" s="876"/>
      <c r="RLS12" s="876"/>
      <c r="RLT12" s="876"/>
      <c r="RLU12" s="876"/>
      <c r="RLV12" s="876"/>
      <c r="RLW12" s="875"/>
      <c r="RLX12" s="876"/>
      <c r="RLY12" s="876"/>
      <c r="RLZ12" s="876"/>
      <c r="RMA12" s="876"/>
      <c r="RMB12" s="876"/>
      <c r="RMC12" s="876"/>
      <c r="RMD12" s="875"/>
      <c r="RME12" s="876"/>
      <c r="RMF12" s="876"/>
      <c r="RMG12" s="876"/>
      <c r="RMH12" s="876"/>
      <c r="RMI12" s="876"/>
      <c r="RMJ12" s="876"/>
      <c r="RMK12" s="875"/>
      <c r="RML12" s="876"/>
      <c r="RMM12" s="876"/>
      <c r="RMN12" s="876"/>
      <c r="RMO12" s="876"/>
      <c r="RMP12" s="876"/>
      <c r="RMQ12" s="876"/>
      <c r="RMR12" s="875"/>
      <c r="RMS12" s="876"/>
      <c r="RMT12" s="876"/>
      <c r="RMU12" s="876"/>
      <c r="RMV12" s="876"/>
      <c r="RMW12" s="876"/>
      <c r="RMX12" s="876"/>
      <c r="RMY12" s="875"/>
      <c r="RMZ12" s="876"/>
      <c r="RNA12" s="876"/>
      <c r="RNB12" s="876"/>
      <c r="RNC12" s="876"/>
      <c r="RND12" s="876"/>
      <c r="RNE12" s="876"/>
      <c r="RNF12" s="875"/>
      <c r="RNG12" s="876"/>
      <c r="RNH12" s="876"/>
      <c r="RNI12" s="876"/>
      <c r="RNJ12" s="876"/>
      <c r="RNK12" s="876"/>
      <c r="RNL12" s="876"/>
      <c r="RNM12" s="875"/>
      <c r="RNN12" s="876"/>
      <c r="RNO12" s="876"/>
      <c r="RNP12" s="876"/>
      <c r="RNQ12" s="876"/>
      <c r="RNR12" s="876"/>
      <c r="RNS12" s="876"/>
      <c r="RNT12" s="875"/>
      <c r="RNU12" s="876"/>
      <c r="RNV12" s="876"/>
      <c r="RNW12" s="876"/>
      <c r="RNX12" s="876"/>
      <c r="RNY12" s="876"/>
      <c r="RNZ12" s="876"/>
      <c r="ROA12" s="875"/>
      <c r="ROB12" s="876"/>
      <c r="ROC12" s="876"/>
      <c r="ROD12" s="876"/>
      <c r="ROE12" s="876"/>
      <c r="ROF12" s="876"/>
      <c r="ROG12" s="876"/>
      <c r="ROH12" s="875"/>
      <c r="ROI12" s="876"/>
      <c r="ROJ12" s="876"/>
      <c r="ROK12" s="876"/>
      <c r="ROL12" s="876"/>
      <c r="ROM12" s="876"/>
      <c r="RON12" s="876"/>
      <c r="ROO12" s="875"/>
      <c r="ROP12" s="876"/>
      <c r="ROQ12" s="876"/>
      <c r="ROR12" s="876"/>
      <c r="ROS12" s="876"/>
      <c r="ROT12" s="876"/>
      <c r="ROU12" s="876"/>
      <c r="ROV12" s="875"/>
      <c r="ROW12" s="876"/>
      <c r="ROX12" s="876"/>
      <c r="ROY12" s="876"/>
      <c r="ROZ12" s="876"/>
      <c r="RPA12" s="876"/>
      <c r="RPB12" s="876"/>
      <c r="RPC12" s="875"/>
      <c r="RPD12" s="876"/>
      <c r="RPE12" s="876"/>
      <c r="RPF12" s="876"/>
      <c r="RPG12" s="876"/>
      <c r="RPH12" s="876"/>
      <c r="RPI12" s="876"/>
      <c r="RPJ12" s="875"/>
      <c r="RPK12" s="876"/>
      <c r="RPL12" s="876"/>
      <c r="RPM12" s="876"/>
      <c r="RPN12" s="876"/>
      <c r="RPO12" s="876"/>
      <c r="RPP12" s="876"/>
      <c r="RPQ12" s="875"/>
      <c r="RPR12" s="876"/>
      <c r="RPS12" s="876"/>
      <c r="RPT12" s="876"/>
      <c r="RPU12" s="876"/>
      <c r="RPV12" s="876"/>
      <c r="RPW12" s="876"/>
      <c r="RPX12" s="875"/>
      <c r="RPY12" s="876"/>
      <c r="RPZ12" s="876"/>
      <c r="RQA12" s="876"/>
      <c r="RQB12" s="876"/>
      <c r="RQC12" s="876"/>
      <c r="RQD12" s="876"/>
      <c r="RQE12" s="875"/>
      <c r="RQF12" s="876"/>
      <c r="RQG12" s="876"/>
      <c r="RQH12" s="876"/>
      <c r="RQI12" s="876"/>
      <c r="RQJ12" s="876"/>
      <c r="RQK12" s="876"/>
      <c r="RQL12" s="875"/>
      <c r="RQM12" s="876"/>
      <c r="RQN12" s="876"/>
      <c r="RQO12" s="876"/>
      <c r="RQP12" s="876"/>
      <c r="RQQ12" s="876"/>
      <c r="RQR12" s="876"/>
      <c r="RQS12" s="875"/>
      <c r="RQT12" s="876"/>
      <c r="RQU12" s="876"/>
      <c r="RQV12" s="876"/>
      <c r="RQW12" s="876"/>
      <c r="RQX12" s="876"/>
      <c r="RQY12" s="876"/>
      <c r="RQZ12" s="875"/>
      <c r="RRA12" s="876"/>
      <c r="RRB12" s="876"/>
      <c r="RRC12" s="876"/>
      <c r="RRD12" s="876"/>
      <c r="RRE12" s="876"/>
      <c r="RRF12" s="876"/>
      <c r="RRG12" s="875"/>
      <c r="RRH12" s="876"/>
      <c r="RRI12" s="876"/>
      <c r="RRJ12" s="876"/>
      <c r="RRK12" s="876"/>
      <c r="RRL12" s="876"/>
      <c r="RRM12" s="876"/>
      <c r="RRN12" s="875"/>
      <c r="RRO12" s="876"/>
      <c r="RRP12" s="876"/>
      <c r="RRQ12" s="876"/>
      <c r="RRR12" s="876"/>
      <c r="RRS12" s="876"/>
      <c r="RRT12" s="876"/>
      <c r="RRU12" s="875"/>
      <c r="RRV12" s="876"/>
      <c r="RRW12" s="876"/>
      <c r="RRX12" s="876"/>
      <c r="RRY12" s="876"/>
      <c r="RRZ12" s="876"/>
      <c r="RSA12" s="876"/>
      <c r="RSB12" s="875"/>
      <c r="RSC12" s="876"/>
      <c r="RSD12" s="876"/>
      <c r="RSE12" s="876"/>
      <c r="RSF12" s="876"/>
      <c r="RSG12" s="876"/>
      <c r="RSH12" s="876"/>
      <c r="RSI12" s="875"/>
      <c r="RSJ12" s="876"/>
      <c r="RSK12" s="876"/>
      <c r="RSL12" s="876"/>
      <c r="RSM12" s="876"/>
      <c r="RSN12" s="876"/>
      <c r="RSO12" s="876"/>
      <c r="RSP12" s="875"/>
      <c r="RSQ12" s="876"/>
      <c r="RSR12" s="876"/>
      <c r="RSS12" s="876"/>
      <c r="RST12" s="876"/>
      <c r="RSU12" s="876"/>
      <c r="RSV12" s="876"/>
      <c r="RSW12" s="875"/>
      <c r="RSX12" s="876"/>
      <c r="RSY12" s="876"/>
      <c r="RSZ12" s="876"/>
      <c r="RTA12" s="876"/>
      <c r="RTB12" s="876"/>
      <c r="RTC12" s="876"/>
      <c r="RTD12" s="875"/>
      <c r="RTE12" s="876"/>
      <c r="RTF12" s="876"/>
      <c r="RTG12" s="876"/>
      <c r="RTH12" s="876"/>
      <c r="RTI12" s="876"/>
      <c r="RTJ12" s="876"/>
      <c r="RTK12" s="875"/>
      <c r="RTL12" s="876"/>
      <c r="RTM12" s="876"/>
      <c r="RTN12" s="876"/>
      <c r="RTO12" s="876"/>
      <c r="RTP12" s="876"/>
      <c r="RTQ12" s="876"/>
      <c r="RTR12" s="875"/>
      <c r="RTS12" s="876"/>
      <c r="RTT12" s="876"/>
      <c r="RTU12" s="876"/>
      <c r="RTV12" s="876"/>
      <c r="RTW12" s="876"/>
      <c r="RTX12" s="876"/>
      <c r="RTY12" s="875"/>
      <c r="RTZ12" s="876"/>
      <c r="RUA12" s="876"/>
      <c r="RUB12" s="876"/>
      <c r="RUC12" s="876"/>
      <c r="RUD12" s="876"/>
      <c r="RUE12" s="876"/>
      <c r="RUF12" s="875"/>
      <c r="RUG12" s="876"/>
      <c r="RUH12" s="876"/>
      <c r="RUI12" s="876"/>
      <c r="RUJ12" s="876"/>
      <c r="RUK12" s="876"/>
      <c r="RUL12" s="876"/>
      <c r="RUM12" s="875"/>
      <c r="RUN12" s="876"/>
      <c r="RUO12" s="876"/>
      <c r="RUP12" s="876"/>
      <c r="RUQ12" s="876"/>
      <c r="RUR12" s="876"/>
      <c r="RUS12" s="876"/>
      <c r="RUT12" s="875"/>
      <c r="RUU12" s="876"/>
      <c r="RUV12" s="876"/>
      <c r="RUW12" s="876"/>
      <c r="RUX12" s="876"/>
      <c r="RUY12" s="876"/>
      <c r="RUZ12" s="876"/>
      <c r="RVA12" s="875"/>
      <c r="RVB12" s="876"/>
      <c r="RVC12" s="876"/>
      <c r="RVD12" s="876"/>
      <c r="RVE12" s="876"/>
      <c r="RVF12" s="876"/>
      <c r="RVG12" s="876"/>
      <c r="RVH12" s="875"/>
      <c r="RVI12" s="876"/>
      <c r="RVJ12" s="876"/>
      <c r="RVK12" s="876"/>
      <c r="RVL12" s="876"/>
      <c r="RVM12" s="876"/>
      <c r="RVN12" s="876"/>
      <c r="RVO12" s="875"/>
      <c r="RVP12" s="876"/>
      <c r="RVQ12" s="876"/>
      <c r="RVR12" s="876"/>
      <c r="RVS12" s="876"/>
      <c r="RVT12" s="876"/>
      <c r="RVU12" s="876"/>
      <c r="RVV12" s="875"/>
      <c r="RVW12" s="876"/>
      <c r="RVX12" s="876"/>
      <c r="RVY12" s="876"/>
      <c r="RVZ12" s="876"/>
      <c r="RWA12" s="876"/>
      <c r="RWB12" s="876"/>
      <c r="RWC12" s="875"/>
      <c r="RWD12" s="876"/>
      <c r="RWE12" s="876"/>
      <c r="RWF12" s="876"/>
      <c r="RWG12" s="876"/>
      <c r="RWH12" s="876"/>
      <c r="RWI12" s="876"/>
      <c r="RWJ12" s="875"/>
      <c r="RWK12" s="876"/>
      <c r="RWL12" s="876"/>
      <c r="RWM12" s="876"/>
      <c r="RWN12" s="876"/>
      <c r="RWO12" s="876"/>
      <c r="RWP12" s="876"/>
      <c r="RWQ12" s="875"/>
      <c r="RWR12" s="876"/>
      <c r="RWS12" s="876"/>
      <c r="RWT12" s="876"/>
      <c r="RWU12" s="876"/>
      <c r="RWV12" s="876"/>
      <c r="RWW12" s="876"/>
      <c r="RWX12" s="875"/>
      <c r="RWY12" s="876"/>
      <c r="RWZ12" s="876"/>
      <c r="RXA12" s="876"/>
      <c r="RXB12" s="876"/>
      <c r="RXC12" s="876"/>
      <c r="RXD12" s="876"/>
      <c r="RXE12" s="875"/>
      <c r="RXF12" s="876"/>
      <c r="RXG12" s="876"/>
      <c r="RXH12" s="876"/>
      <c r="RXI12" s="876"/>
      <c r="RXJ12" s="876"/>
      <c r="RXK12" s="876"/>
      <c r="RXL12" s="875"/>
      <c r="RXM12" s="876"/>
      <c r="RXN12" s="876"/>
      <c r="RXO12" s="876"/>
      <c r="RXP12" s="876"/>
      <c r="RXQ12" s="876"/>
      <c r="RXR12" s="876"/>
      <c r="RXS12" s="875"/>
      <c r="RXT12" s="876"/>
      <c r="RXU12" s="876"/>
      <c r="RXV12" s="876"/>
      <c r="RXW12" s="876"/>
      <c r="RXX12" s="876"/>
      <c r="RXY12" s="876"/>
      <c r="RXZ12" s="875"/>
      <c r="RYA12" s="876"/>
      <c r="RYB12" s="876"/>
      <c r="RYC12" s="876"/>
      <c r="RYD12" s="876"/>
      <c r="RYE12" s="876"/>
      <c r="RYF12" s="876"/>
      <c r="RYG12" s="875"/>
      <c r="RYH12" s="876"/>
      <c r="RYI12" s="876"/>
      <c r="RYJ12" s="876"/>
      <c r="RYK12" s="876"/>
      <c r="RYL12" s="876"/>
      <c r="RYM12" s="876"/>
      <c r="RYN12" s="875"/>
      <c r="RYO12" s="876"/>
      <c r="RYP12" s="876"/>
      <c r="RYQ12" s="876"/>
      <c r="RYR12" s="876"/>
      <c r="RYS12" s="876"/>
      <c r="RYT12" s="876"/>
      <c r="RYU12" s="875"/>
      <c r="RYV12" s="876"/>
      <c r="RYW12" s="876"/>
      <c r="RYX12" s="876"/>
      <c r="RYY12" s="876"/>
      <c r="RYZ12" s="876"/>
      <c r="RZA12" s="876"/>
      <c r="RZB12" s="875"/>
      <c r="RZC12" s="876"/>
      <c r="RZD12" s="876"/>
      <c r="RZE12" s="876"/>
      <c r="RZF12" s="876"/>
      <c r="RZG12" s="876"/>
      <c r="RZH12" s="876"/>
      <c r="RZI12" s="875"/>
      <c r="RZJ12" s="876"/>
      <c r="RZK12" s="876"/>
      <c r="RZL12" s="876"/>
      <c r="RZM12" s="876"/>
      <c r="RZN12" s="876"/>
      <c r="RZO12" s="876"/>
      <c r="RZP12" s="875"/>
      <c r="RZQ12" s="876"/>
      <c r="RZR12" s="876"/>
      <c r="RZS12" s="876"/>
      <c r="RZT12" s="876"/>
      <c r="RZU12" s="876"/>
      <c r="RZV12" s="876"/>
      <c r="RZW12" s="875"/>
      <c r="RZX12" s="876"/>
      <c r="RZY12" s="876"/>
      <c r="RZZ12" s="876"/>
      <c r="SAA12" s="876"/>
      <c r="SAB12" s="876"/>
      <c r="SAC12" s="876"/>
      <c r="SAD12" s="875"/>
      <c r="SAE12" s="876"/>
      <c r="SAF12" s="876"/>
      <c r="SAG12" s="876"/>
      <c r="SAH12" s="876"/>
      <c r="SAI12" s="876"/>
      <c r="SAJ12" s="876"/>
      <c r="SAK12" s="875"/>
      <c r="SAL12" s="876"/>
      <c r="SAM12" s="876"/>
      <c r="SAN12" s="876"/>
      <c r="SAO12" s="876"/>
      <c r="SAP12" s="876"/>
      <c r="SAQ12" s="876"/>
      <c r="SAR12" s="875"/>
      <c r="SAS12" s="876"/>
      <c r="SAT12" s="876"/>
      <c r="SAU12" s="876"/>
      <c r="SAV12" s="876"/>
      <c r="SAW12" s="876"/>
      <c r="SAX12" s="876"/>
      <c r="SAY12" s="875"/>
      <c r="SAZ12" s="876"/>
      <c r="SBA12" s="876"/>
      <c r="SBB12" s="876"/>
      <c r="SBC12" s="876"/>
      <c r="SBD12" s="876"/>
      <c r="SBE12" s="876"/>
      <c r="SBF12" s="875"/>
      <c r="SBG12" s="876"/>
      <c r="SBH12" s="876"/>
      <c r="SBI12" s="876"/>
      <c r="SBJ12" s="876"/>
      <c r="SBK12" s="876"/>
      <c r="SBL12" s="876"/>
      <c r="SBM12" s="875"/>
      <c r="SBN12" s="876"/>
      <c r="SBO12" s="876"/>
      <c r="SBP12" s="876"/>
      <c r="SBQ12" s="876"/>
      <c r="SBR12" s="876"/>
      <c r="SBS12" s="876"/>
      <c r="SBT12" s="875"/>
      <c r="SBU12" s="876"/>
      <c r="SBV12" s="876"/>
      <c r="SBW12" s="876"/>
      <c r="SBX12" s="876"/>
      <c r="SBY12" s="876"/>
      <c r="SBZ12" s="876"/>
      <c r="SCA12" s="875"/>
      <c r="SCB12" s="876"/>
      <c r="SCC12" s="876"/>
      <c r="SCD12" s="876"/>
      <c r="SCE12" s="876"/>
      <c r="SCF12" s="876"/>
      <c r="SCG12" s="876"/>
      <c r="SCH12" s="875"/>
      <c r="SCI12" s="876"/>
      <c r="SCJ12" s="876"/>
      <c r="SCK12" s="876"/>
      <c r="SCL12" s="876"/>
      <c r="SCM12" s="876"/>
      <c r="SCN12" s="876"/>
      <c r="SCO12" s="875"/>
      <c r="SCP12" s="876"/>
      <c r="SCQ12" s="876"/>
      <c r="SCR12" s="876"/>
      <c r="SCS12" s="876"/>
      <c r="SCT12" s="876"/>
      <c r="SCU12" s="876"/>
      <c r="SCV12" s="875"/>
      <c r="SCW12" s="876"/>
      <c r="SCX12" s="876"/>
      <c r="SCY12" s="876"/>
      <c r="SCZ12" s="876"/>
      <c r="SDA12" s="876"/>
      <c r="SDB12" s="876"/>
      <c r="SDC12" s="875"/>
      <c r="SDD12" s="876"/>
      <c r="SDE12" s="876"/>
      <c r="SDF12" s="876"/>
      <c r="SDG12" s="876"/>
      <c r="SDH12" s="876"/>
      <c r="SDI12" s="876"/>
      <c r="SDJ12" s="875"/>
      <c r="SDK12" s="876"/>
      <c r="SDL12" s="876"/>
      <c r="SDM12" s="876"/>
      <c r="SDN12" s="876"/>
      <c r="SDO12" s="876"/>
      <c r="SDP12" s="876"/>
      <c r="SDQ12" s="875"/>
      <c r="SDR12" s="876"/>
      <c r="SDS12" s="876"/>
      <c r="SDT12" s="876"/>
      <c r="SDU12" s="876"/>
      <c r="SDV12" s="876"/>
      <c r="SDW12" s="876"/>
      <c r="SDX12" s="875"/>
      <c r="SDY12" s="876"/>
      <c r="SDZ12" s="876"/>
      <c r="SEA12" s="876"/>
      <c r="SEB12" s="876"/>
      <c r="SEC12" s="876"/>
      <c r="SED12" s="876"/>
      <c r="SEE12" s="875"/>
      <c r="SEF12" s="876"/>
      <c r="SEG12" s="876"/>
      <c r="SEH12" s="876"/>
      <c r="SEI12" s="876"/>
      <c r="SEJ12" s="876"/>
      <c r="SEK12" s="876"/>
      <c r="SEL12" s="875"/>
      <c r="SEM12" s="876"/>
      <c r="SEN12" s="876"/>
      <c r="SEO12" s="876"/>
      <c r="SEP12" s="876"/>
      <c r="SEQ12" s="876"/>
      <c r="SER12" s="876"/>
      <c r="SES12" s="875"/>
      <c r="SET12" s="876"/>
      <c r="SEU12" s="876"/>
      <c r="SEV12" s="876"/>
      <c r="SEW12" s="876"/>
      <c r="SEX12" s="876"/>
      <c r="SEY12" s="876"/>
      <c r="SEZ12" s="875"/>
      <c r="SFA12" s="876"/>
      <c r="SFB12" s="876"/>
      <c r="SFC12" s="876"/>
      <c r="SFD12" s="876"/>
      <c r="SFE12" s="876"/>
      <c r="SFF12" s="876"/>
      <c r="SFG12" s="875"/>
      <c r="SFH12" s="876"/>
      <c r="SFI12" s="876"/>
      <c r="SFJ12" s="876"/>
      <c r="SFK12" s="876"/>
      <c r="SFL12" s="876"/>
      <c r="SFM12" s="876"/>
      <c r="SFN12" s="875"/>
      <c r="SFO12" s="876"/>
      <c r="SFP12" s="876"/>
      <c r="SFQ12" s="876"/>
      <c r="SFR12" s="876"/>
      <c r="SFS12" s="876"/>
      <c r="SFT12" s="876"/>
      <c r="SFU12" s="875"/>
      <c r="SFV12" s="876"/>
      <c r="SFW12" s="876"/>
      <c r="SFX12" s="876"/>
      <c r="SFY12" s="876"/>
      <c r="SFZ12" s="876"/>
      <c r="SGA12" s="876"/>
      <c r="SGB12" s="875"/>
      <c r="SGC12" s="876"/>
      <c r="SGD12" s="876"/>
      <c r="SGE12" s="876"/>
      <c r="SGF12" s="876"/>
      <c r="SGG12" s="876"/>
      <c r="SGH12" s="876"/>
      <c r="SGI12" s="875"/>
      <c r="SGJ12" s="876"/>
      <c r="SGK12" s="876"/>
      <c r="SGL12" s="876"/>
      <c r="SGM12" s="876"/>
      <c r="SGN12" s="876"/>
      <c r="SGO12" s="876"/>
      <c r="SGP12" s="875"/>
      <c r="SGQ12" s="876"/>
      <c r="SGR12" s="876"/>
      <c r="SGS12" s="876"/>
      <c r="SGT12" s="876"/>
      <c r="SGU12" s="876"/>
      <c r="SGV12" s="876"/>
      <c r="SGW12" s="875"/>
      <c r="SGX12" s="876"/>
      <c r="SGY12" s="876"/>
      <c r="SGZ12" s="876"/>
      <c r="SHA12" s="876"/>
      <c r="SHB12" s="876"/>
      <c r="SHC12" s="876"/>
      <c r="SHD12" s="875"/>
      <c r="SHE12" s="876"/>
      <c r="SHF12" s="876"/>
      <c r="SHG12" s="876"/>
      <c r="SHH12" s="876"/>
      <c r="SHI12" s="876"/>
      <c r="SHJ12" s="876"/>
      <c r="SHK12" s="875"/>
      <c r="SHL12" s="876"/>
      <c r="SHM12" s="876"/>
      <c r="SHN12" s="876"/>
      <c r="SHO12" s="876"/>
      <c r="SHP12" s="876"/>
      <c r="SHQ12" s="876"/>
      <c r="SHR12" s="875"/>
      <c r="SHS12" s="876"/>
      <c r="SHT12" s="876"/>
      <c r="SHU12" s="876"/>
      <c r="SHV12" s="876"/>
      <c r="SHW12" s="876"/>
      <c r="SHX12" s="876"/>
      <c r="SHY12" s="875"/>
      <c r="SHZ12" s="876"/>
      <c r="SIA12" s="876"/>
      <c r="SIB12" s="876"/>
      <c r="SIC12" s="876"/>
      <c r="SID12" s="876"/>
      <c r="SIE12" s="876"/>
      <c r="SIF12" s="875"/>
      <c r="SIG12" s="876"/>
      <c r="SIH12" s="876"/>
      <c r="SII12" s="876"/>
      <c r="SIJ12" s="876"/>
      <c r="SIK12" s="876"/>
      <c r="SIL12" s="876"/>
      <c r="SIM12" s="875"/>
      <c r="SIN12" s="876"/>
      <c r="SIO12" s="876"/>
      <c r="SIP12" s="876"/>
      <c r="SIQ12" s="876"/>
      <c r="SIR12" s="876"/>
      <c r="SIS12" s="876"/>
      <c r="SIT12" s="875"/>
      <c r="SIU12" s="876"/>
      <c r="SIV12" s="876"/>
      <c r="SIW12" s="876"/>
      <c r="SIX12" s="876"/>
      <c r="SIY12" s="876"/>
      <c r="SIZ12" s="876"/>
      <c r="SJA12" s="875"/>
      <c r="SJB12" s="876"/>
      <c r="SJC12" s="876"/>
      <c r="SJD12" s="876"/>
      <c r="SJE12" s="876"/>
      <c r="SJF12" s="876"/>
      <c r="SJG12" s="876"/>
      <c r="SJH12" s="875"/>
      <c r="SJI12" s="876"/>
      <c r="SJJ12" s="876"/>
      <c r="SJK12" s="876"/>
      <c r="SJL12" s="876"/>
      <c r="SJM12" s="876"/>
      <c r="SJN12" s="876"/>
      <c r="SJO12" s="875"/>
      <c r="SJP12" s="876"/>
      <c r="SJQ12" s="876"/>
      <c r="SJR12" s="876"/>
      <c r="SJS12" s="876"/>
      <c r="SJT12" s="876"/>
      <c r="SJU12" s="876"/>
      <c r="SJV12" s="875"/>
      <c r="SJW12" s="876"/>
      <c r="SJX12" s="876"/>
      <c r="SJY12" s="876"/>
      <c r="SJZ12" s="876"/>
      <c r="SKA12" s="876"/>
      <c r="SKB12" s="876"/>
      <c r="SKC12" s="875"/>
      <c r="SKD12" s="876"/>
      <c r="SKE12" s="876"/>
      <c r="SKF12" s="876"/>
      <c r="SKG12" s="876"/>
      <c r="SKH12" s="876"/>
      <c r="SKI12" s="876"/>
      <c r="SKJ12" s="875"/>
      <c r="SKK12" s="876"/>
      <c r="SKL12" s="876"/>
      <c r="SKM12" s="876"/>
      <c r="SKN12" s="876"/>
      <c r="SKO12" s="876"/>
      <c r="SKP12" s="876"/>
      <c r="SKQ12" s="875"/>
      <c r="SKR12" s="876"/>
      <c r="SKS12" s="876"/>
      <c r="SKT12" s="876"/>
      <c r="SKU12" s="876"/>
      <c r="SKV12" s="876"/>
      <c r="SKW12" s="876"/>
      <c r="SKX12" s="875"/>
      <c r="SKY12" s="876"/>
      <c r="SKZ12" s="876"/>
      <c r="SLA12" s="876"/>
      <c r="SLB12" s="876"/>
      <c r="SLC12" s="876"/>
      <c r="SLD12" s="876"/>
      <c r="SLE12" s="875"/>
      <c r="SLF12" s="876"/>
      <c r="SLG12" s="876"/>
      <c r="SLH12" s="876"/>
      <c r="SLI12" s="876"/>
      <c r="SLJ12" s="876"/>
      <c r="SLK12" s="876"/>
      <c r="SLL12" s="875"/>
      <c r="SLM12" s="876"/>
      <c r="SLN12" s="876"/>
      <c r="SLO12" s="876"/>
      <c r="SLP12" s="876"/>
      <c r="SLQ12" s="876"/>
      <c r="SLR12" s="876"/>
      <c r="SLS12" s="875"/>
      <c r="SLT12" s="876"/>
      <c r="SLU12" s="876"/>
      <c r="SLV12" s="876"/>
      <c r="SLW12" s="876"/>
      <c r="SLX12" s="876"/>
      <c r="SLY12" s="876"/>
      <c r="SLZ12" s="875"/>
      <c r="SMA12" s="876"/>
      <c r="SMB12" s="876"/>
      <c r="SMC12" s="876"/>
      <c r="SMD12" s="876"/>
      <c r="SME12" s="876"/>
      <c r="SMF12" s="876"/>
      <c r="SMG12" s="875"/>
      <c r="SMH12" s="876"/>
      <c r="SMI12" s="876"/>
      <c r="SMJ12" s="876"/>
      <c r="SMK12" s="876"/>
      <c r="SML12" s="876"/>
      <c r="SMM12" s="876"/>
      <c r="SMN12" s="875"/>
      <c r="SMO12" s="876"/>
      <c r="SMP12" s="876"/>
      <c r="SMQ12" s="876"/>
      <c r="SMR12" s="876"/>
      <c r="SMS12" s="876"/>
      <c r="SMT12" s="876"/>
      <c r="SMU12" s="875"/>
      <c r="SMV12" s="876"/>
      <c r="SMW12" s="876"/>
      <c r="SMX12" s="876"/>
      <c r="SMY12" s="876"/>
      <c r="SMZ12" s="876"/>
      <c r="SNA12" s="876"/>
      <c r="SNB12" s="875"/>
      <c r="SNC12" s="876"/>
      <c r="SND12" s="876"/>
      <c r="SNE12" s="876"/>
      <c r="SNF12" s="876"/>
      <c r="SNG12" s="876"/>
      <c r="SNH12" s="876"/>
      <c r="SNI12" s="875"/>
      <c r="SNJ12" s="876"/>
      <c r="SNK12" s="876"/>
      <c r="SNL12" s="876"/>
      <c r="SNM12" s="876"/>
      <c r="SNN12" s="876"/>
      <c r="SNO12" s="876"/>
      <c r="SNP12" s="875"/>
      <c r="SNQ12" s="876"/>
      <c r="SNR12" s="876"/>
      <c r="SNS12" s="876"/>
      <c r="SNT12" s="876"/>
      <c r="SNU12" s="876"/>
      <c r="SNV12" s="876"/>
      <c r="SNW12" s="875"/>
      <c r="SNX12" s="876"/>
      <c r="SNY12" s="876"/>
      <c r="SNZ12" s="876"/>
      <c r="SOA12" s="876"/>
      <c r="SOB12" s="876"/>
      <c r="SOC12" s="876"/>
      <c r="SOD12" s="875"/>
      <c r="SOE12" s="876"/>
      <c r="SOF12" s="876"/>
      <c r="SOG12" s="876"/>
      <c r="SOH12" s="876"/>
      <c r="SOI12" s="876"/>
      <c r="SOJ12" s="876"/>
      <c r="SOK12" s="875"/>
      <c r="SOL12" s="876"/>
      <c r="SOM12" s="876"/>
      <c r="SON12" s="876"/>
      <c r="SOO12" s="876"/>
      <c r="SOP12" s="876"/>
      <c r="SOQ12" s="876"/>
      <c r="SOR12" s="875"/>
      <c r="SOS12" s="876"/>
      <c r="SOT12" s="876"/>
      <c r="SOU12" s="876"/>
      <c r="SOV12" s="876"/>
      <c r="SOW12" s="876"/>
      <c r="SOX12" s="876"/>
      <c r="SOY12" s="875"/>
      <c r="SOZ12" s="876"/>
      <c r="SPA12" s="876"/>
      <c r="SPB12" s="876"/>
      <c r="SPC12" s="876"/>
      <c r="SPD12" s="876"/>
      <c r="SPE12" s="876"/>
      <c r="SPF12" s="875"/>
      <c r="SPG12" s="876"/>
      <c r="SPH12" s="876"/>
      <c r="SPI12" s="876"/>
      <c r="SPJ12" s="876"/>
      <c r="SPK12" s="876"/>
      <c r="SPL12" s="876"/>
      <c r="SPM12" s="875"/>
      <c r="SPN12" s="876"/>
      <c r="SPO12" s="876"/>
      <c r="SPP12" s="876"/>
      <c r="SPQ12" s="876"/>
      <c r="SPR12" s="876"/>
      <c r="SPS12" s="876"/>
      <c r="SPT12" s="875"/>
      <c r="SPU12" s="876"/>
      <c r="SPV12" s="876"/>
      <c r="SPW12" s="876"/>
      <c r="SPX12" s="876"/>
      <c r="SPY12" s="876"/>
      <c r="SPZ12" s="876"/>
      <c r="SQA12" s="875"/>
      <c r="SQB12" s="876"/>
      <c r="SQC12" s="876"/>
      <c r="SQD12" s="876"/>
      <c r="SQE12" s="876"/>
      <c r="SQF12" s="876"/>
      <c r="SQG12" s="876"/>
      <c r="SQH12" s="875"/>
      <c r="SQI12" s="876"/>
      <c r="SQJ12" s="876"/>
      <c r="SQK12" s="876"/>
      <c r="SQL12" s="876"/>
      <c r="SQM12" s="876"/>
      <c r="SQN12" s="876"/>
      <c r="SQO12" s="875"/>
      <c r="SQP12" s="876"/>
      <c r="SQQ12" s="876"/>
      <c r="SQR12" s="876"/>
      <c r="SQS12" s="876"/>
      <c r="SQT12" s="876"/>
      <c r="SQU12" s="876"/>
      <c r="SQV12" s="875"/>
      <c r="SQW12" s="876"/>
      <c r="SQX12" s="876"/>
      <c r="SQY12" s="876"/>
      <c r="SQZ12" s="876"/>
      <c r="SRA12" s="876"/>
      <c r="SRB12" s="876"/>
      <c r="SRC12" s="875"/>
      <c r="SRD12" s="876"/>
      <c r="SRE12" s="876"/>
      <c r="SRF12" s="876"/>
      <c r="SRG12" s="876"/>
      <c r="SRH12" s="876"/>
      <c r="SRI12" s="876"/>
      <c r="SRJ12" s="875"/>
      <c r="SRK12" s="876"/>
      <c r="SRL12" s="876"/>
      <c r="SRM12" s="876"/>
      <c r="SRN12" s="876"/>
      <c r="SRO12" s="876"/>
      <c r="SRP12" s="876"/>
      <c r="SRQ12" s="875"/>
      <c r="SRR12" s="876"/>
      <c r="SRS12" s="876"/>
      <c r="SRT12" s="876"/>
      <c r="SRU12" s="876"/>
      <c r="SRV12" s="876"/>
      <c r="SRW12" s="876"/>
      <c r="SRX12" s="875"/>
      <c r="SRY12" s="876"/>
      <c r="SRZ12" s="876"/>
      <c r="SSA12" s="876"/>
      <c r="SSB12" s="876"/>
      <c r="SSC12" s="876"/>
      <c r="SSD12" s="876"/>
      <c r="SSE12" s="875"/>
      <c r="SSF12" s="876"/>
      <c r="SSG12" s="876"/>
      <c r="SSH12" s="876"/>
      <c r="SSI12" s="876"/>
      <c r="SSJ12" s="876"/>
      <c r="SSK12" s="876"/>
      <c r="SSL12" s="875"/>
      <c r="SSM12" s="876"/>
      <c r="SSN12" s="876"/>
      <c r="SSO12" s="876"/>
      <c r="SSP12" s="876"/>
      <c r="SSQ12" s="876"/>
      <c r="SSR12" s="876"/>
      <c r="SSS12" s="875"/>
      <c r="SST12" s="876"/>
      <c r="SSU12" s="876"/>
      <c r="SSV12" s="876"/>
      <c r="SSW12" s="876"/>
      <c r="SSX12" s="876"/>
      <c r="SSY12" s="876"/>
      <c r="SSZ12" s="875"/>
      <c r="STA12" s="876"/>
      <c r="STB12" s="876"/>
      <c r="STC12" s="876"/>
      <c r="STD12" s="876"/>
      <c r="STE12" s="876"/>
      <c r="STF12" s="876"/>
      <c r="STG12" s="875"/>
      <c r="STH12" s="876"/>
      <c r="STI12" s="876"/>
      <c r="STJ12" s="876"/>
      <c r="STK12" s="876"/>
      <c r="STL12" s="876"/>
      <c r="STM12" s="876"/>
      <c r="STN12" s="875"/>
      <c r="STO12" s="876"/>
      <c r="STP12" s="876"/>
      <c r="STQ12" s="876"/>
      <c r="STR12" s="876"/>
      <c r="STS12" s="876"/>
      <c r="STT12" s="876"/>
      <c r="STU12" s="875"/>
      <c r="STV12" s="876"/>
      <c r="STW12" s="876"/>
      <c r="STX12" s="876"/>
      <c r="STY12" s="876"/>
      <c r="STZ12" s="876"/>
      <c r="SUA12" s="876"/>
      <c r="SUB12" s="875"/>
      <c r="SUC12" s="876"/>
      <c r="SUD12" s="876"/>
      <c r="SUE12" s="876"/>
      <c r="SUF12" s="876"/>
      <c r="SUG12" s="876"/>
      <c r="SUH12" s="876"/>
      <c r="SUI12" s="875"/>
      <c r="SUJ12" s="876"/>
      <c r="SUK12" s="876"/>
      <c r="SUL12" s="876"/>
      <c r="SUM12" s="876"/>
      <c r="SUN12" s="876"/>
      <c r="SUO12" s="876"/>
      <c r="SUP12" s="875"/>
      <c r="SUQ12" s="876"/>
      <c r="SUR12" s="876"/>
      <c r="SUS12" s="876"/>
      <c r="SUT12" s="876"/>
      <c r="SUU12" s="876"/>
      <c r="SUV12" s="876"/>
      <c r="SUW12" s="875"/>
      <c r="SUX12" s="876"/>
      <c r="SUY12" s="876"/>
      <c r="SUZ12" s="876"/>
      <c r="SVA12" s="876"/>
      <c r="SVB12" s="876"/>
      <c r="SVC12" s="876"/>
      <c r="SVD12" s="875"/>
      <c r="SVE12" s="876"/>
      <c r="SVF12" s="876"/>
      <c r="SVG12" s="876"/>
      <c r="SVH12" s="876"/>
      <c r="SVI12" s="876"/>
      <c r="SVJ12" s="876"/>
      <c r="SVK12" s="875"/>
      <c r="SVL12" s="876"/>
      <c r="SVM12" s="876"/>
      <c r="SVN12" s="876"/>
      <c r="SVO12" s="876"/>
      <c r="SVP12" s="876"/>
      <c r="SVQ12" s="876"/>
      <c r="SVR12" s="875"/>
      <c r="SVS12" s="876"/>
      <c r="SVT12" s="876"/>
      <c r="SVU12" s="876"/>
      <c r="SVV12" s="876"/>
      <c r="SVW12" s="876"/>
      <c r="SVX12" s="876"/>
      <c r="SVY12" s="875"/>
      <c r="SVZ12" s="876"/>
      <c r="SWA12" s="876"/>
      <c r="SWB12" s="876"/>
      <c r="SWC12" s="876"/>
      <c r="SWD12" s="876"/>
      <c r="SWE12" s="876"/>
      <c r="SWF12" s="875"/>
      <c r="SWG12" s="876"/>
      <c r="SWH12" s="876"/>
      <c r="SWI12" s="876"/>
      <c r="SWJ12" s="876"/>
      <c r="SWK12" s="876"/>
      <c r="SWL12" s="876"/>
      <c r="SWM12" s="875"/>
      <c r="SWN12" s="876"/>
      <c r="SWO12" s="876"/>
      <c r="SWP12" s="876"/>
      <c r="SWQ12" s="876"/>
      <c r="SWR12" s="876"/>
      <c r="SWS12" s="876"/>
      <c r="SWT12" s="875"/>
      <c r="SWU12" s="876"/>
      <c r="SWV12" s="876"/>
      <c r="SWW12" s="876"/>
      <c r="SWX12" s="876"/>
      <c r="SWY12" s="876"/>
      <c r="SWZ12" s="876"/>
      <c r="SXA12" s="875"/>
      <c r="SXB12" s="876"/>
      <c r="SXC12" s="876"/>
      <c r="SXD12" s="876"/>
      <c r="SXE12" s="876"/>
      <c r="SXF12" s="876"/>
      <c r="SXG12" s="876"/>
      <c r="SXH12" s="875"/>
      <c r="SXI12" s="876"/>
      <c r="SXJ12" s="876"/>
      <c r="SXK12" s="876"/>
      <c r="SXL12" s="876"/>
      <c r="SXM12" s="876"/>
      <c r="SXN12" s="876"/>
      <c r="SXO12" s="875"/>
      <c r="SXP12" s="876"/>
      <c r="SXQ12" s="876"/>
      <c r="SXR12" s="876"/>
      <c r="SXS12" s="876"/>
      <c r="SXT12" s="876"/>
      <c r="SXU12" s="876"/>
      <c r="SXV12" s="875"/>
      <c r="SXW12" s="876"/>
      <c r="SXX12" s="876"/>
      <c r="SXY12" s="876"/>
      <c r="SXZ12" s="876"/>
      <c r="SYA12" s="876"/>
      <c r="SYB12" s="876"/>
      <c r="SYC12" s="875"/>
      <c r="SYD12" s="876"/>
      <c r="SYE12" s="876"/>
      <c r="SYF12" s="876"/>
      <c r="SYG12" s="876"/>
      <c r="SYH12" s="876"/>
      <c r="SYI12" s="876"/>
      <c r="SYJ12" s="875"/>
      <c r="SYK12" s="876"/>
      <c r="SYL12" s="876"/>
      <c r="SYM12" s="876"/>
      <c r="SYN12" s="876"/>
      <c r="SYO12" s="876"/>
      <c r="SYP12" s="876"/>
      <c r="SYQ12" s="875"/>
      <c r="SYR12" s="876"/>
      <c r="SYS12" s="876"/>
      <c r="SYT12" s="876"/>
      <c r="SYU12" s="876"/>
      <c r="SYV12" s="876"/>
      <c r="SYW12" s="876"/>
      <c r="SYX12" s="875"/>
      <c r="SYY12" s="876"/>
      <c r="SYZ12" s="876"/>
      <c r="SZA12" s="876"/>
      <c r="SZB12" s="876"/>
      <c r="SZC12" s="876"/>
      <c r="SZD12" s="876"/>
      <c r="SZE12" s="875"/>
      <c r="SZF12" s="876"/>
      <c r="SZG12" s="876"/>
      <c r="SZH12" s="876"/>
      <c r="SZI12" s="876"/>
      <c r="SZJ12" s="876"/>
      <c r="SZK12" s="876"/>
      <c r="SZL12" s="875"/>
      <c r="SZM12" s="876"/>
      <c r="SZN12" s="876"/>
      <c r="SZO12" s="876"/>
      <c r="SZP12" s="876"/>
      <c r="SZQ12" s="876"/>
      <c r="SZR12" s="876"/>
      <c r="SZS12" s="875"/>
      <c r="SZT12" s="876"/>
      <c r="SZU12" s="876"/>
      <c r="SZV12" s="876"/>
      <c r="SZW12" s="876"/>
      <c r="SZX12" s="876"/>
      <c r="SZY12" s="876"/>
      <c r="SZZ12" s="875"/>
      <c r="TAA12" s="876"/>
      <c r="TAB12" s="876"/>
      <c r="TAC12" s="876"/>
      <c r="TAD12" s="876"/>
      <c r="TAE12" s="876"/>
      <c r="TAF12" s="876"/>
      <c r="TAG12" s="875"/>
      <c r="TAH12" s="876"/>
      <c r="TAI12" s="876"/>
      <c r="TAJ12" s="876"/>
      <c r="TAK12" s="876"/>
      <c r="TAL12" s="876"/>
      <c r="TAM12" s="876"/>
      <c r="TAN12" s="875"/>
      <c r="TAO12" s="876"/>
      <c r="TAP12" s="876"/>
      <c r="TAQ12" s="876"/>
      <c r="TAR12" s="876"/>
      <c r="TAS12" s="876"/>
      <c r="TAT12" s="876"/>
      <c r="TAU12" s="875"/>
      <c r="TAV12" s="876"/>
      <c r="TAW12" s="876"/>
      <c r="TAX12" s="876"/>
      <c r="TAY12" s="876"/>
      <c r="TAZ12" s="876"/>
      <c r="TBA12" s="876"/>
      <c r="TBB12" s="875"/>
      <c r="TBC12" s="876"/>
      <c r="TBD12" s="876"/>
      <c r="TBE12" s="876"/>
      <c r="TBF12" s="876"/>
      <c r="TBG12" s="876"/>
      <c r="TBH12" s="876"/>
      <c r="TBI12" s="875"/>
      <c r="TBJ12" s="876"/>
      <c r="TBK12" s="876"/>
      <c r="TBL12" s="876"/>
      <c r="TBM12" s="876"/>
      <c r="TBN12" s="876"/>
      <c r="TBO12" s="876"/>
      <c r="TBP12" s="875"/>
      <c r="TBQ12" s="876"/>
      <c r="TBR12" s="876"/>
      <c r="TBS12" s="876"/>
      <c r="TBT12" s="876"/>
      <c r="TBU12" s="876"/>
      <c r="TBV12" s="876"/>
      <c r="TBW12" s="875"/>
      <c r="TBX12" s="876"/>
      <c r="TBY12" s="876"/>
      <c r="TBZ12" s="876"/>
      <c r="TCA12" s="876"/>
      <c r="TCB12" s="876"/>
      <c r="TCC12" s="876"/>
      <c r="TCD12" s="875"/>
      <c r="TCE12" s="876"/>
      <c r="TCF12" s="876"/>
      <c r="TCG12" s="876"/>
      <c r="TCH12" s="876"/>
      <c r="TCI12" s="876"/>
      <c r="TCJ12" s="876"/>
      <c r="TCK12" s="875"/>
      <c r="TCL12" s="876"/>
      <c r="TCM12" s="876"/>
      <c r="TCN12" s="876"/>
      <c r="TCO12" s="876"/>
      <c r="TCP12" s="876"/>
      <c r="TCQ12" s="876"/>
      <c r="TCR12" s="875"/>
      <c r="TCS12" s="876"/>
      <c r="TCT12" s="876"/>
      <c r="TCU12" s="876"/>
      <c r="TCV12" s="876"/>
      <c r="TCW12" s="876"/>
      <c r="TCX12" s="876"/>
      <c r="TCY12" s="875"/>
      <c r="TCZ12" s="876"/>
      <c r="TDA12" s="876"/>
      <c r="TDB12" s="876"/>
      <c r="TDC12" s="876"/>
      <c r="TDD12" s="876"/>
      <c r="TDE12" s="876"/>
      <c r="TDF12" s="875"/>
      <c r="TDG12" s="876"/>
      <c r="TDH12" s="876"/>
      <c r="TDI12" s="876"/>
      <c r="TDJ12" s="876"/>
      <c r="TDK12" s="876"/>
      <c r="TDL12" s="876"/>
      <c r="TDM12" s="875"/>
      <c r="TDN12" s="876"/>
      <c r="TDO12" s="876"/>
      <c r="TDP12" s="876"/>
      <c r="TDQ12" s="876"/>
      <c r="TDR12" s="876"/>
      <c r="TDS12" s="876"/>
      <c r="TDT12" s="875"/>
      <c r="TDU12" s="876"/>
      <c r="TDV12" s="876"/>
      <c r="TDW12" s="876"/>
      <c r="TDX12" s="876"/>
      <c r="TDY12" s="876"/>
      <c r="TDZ12" s="876"/>
      <c r="TEA12" s="875"/>
      <c r="TEB12" s="876"/>
      <c r="TEC12" s="876"/>
      <c r="TED12" s="876"/>
      <c r="TEE12" s="876"/>
      <c r="TEF12" s="876"/>
      <c r="TEG12" s="876"/>
      <c r="TEH12" s="875"/>
      <c r="TEI12" s="876"/>
      <c r="TEJ12" s="876"/>
      <c r="TEK12" s="876"/>
      <c r="TEL12" s="876"/>
      <c r="TEM12" s="876"/>
      <c r="TEN12" s="876"/>
      <c r="TEO12" s="875"/>
      <c r="TEP12" s="876"/>
      <c r="TEQ12" s="876"/>
      <c r="TER12" s="876"/>
      <c r="TES12" s="876"/>
      <c r="TET12" s="876"/>
      <c r="TEU12" s="876"/>
      <c r="TEV12" s="875"/>
      <c r="TEW12" s="876"/>
      <c r="TEX12" s="876"/>
      <c r="TEY12" s="876"/>
      <c r="TEZ12" s="876"/>
      <c r="TFA12" s="876"/>
      <c r="TFB12" s="876"/>
      <c r="TFC12" s="875"/>
      <c r="TFD12" s="876"/>
      <c r="TFE12" s="876"/>
      <c r="TFF12" s="876"/>
      <c r="TFG12" s="876"/>
      <c r="TFH12" s="876"/>
      <c r="TFI12" s="876"/>
      <c r="TFJ12" s="875"/>
      <c r="TFK12" s="876"/>
      <c r="TFL12" s="876"/>
      <c r="TFM12" s="876"/>
      <c r="TFN12" s="876"/>
      <c r="TFO12" s="876"/>
      <c r="TFP12" s="876"/>
      <c r="TFQ12" s="875"/>
      <c r="TFR12" s="876"/>
      <c r="TFS12" s="876"/>
      <c r="TFT12" s="876"/>
      <c r="TFU12" s="876"/>
      <c r="TFV12" s="876"/>
      <c r="TFW12" s="876"/>
      <c r="TFX12" s="875"/>
      <c r="TFY12" s="876"/>
      <c r="TFZ12" s="876"/>
      <c r="TGA12" s="876"/>
      <c r="TGB12" s="876"/>
      <c r="TGC12" s="876"/>
      <c r="TGD12" s="876"/>
      <c r="TGE12" s="875"/>
      <c r="TGF12" s="876"/>
      <c r="TGG12" s="876"/>
      <c r="TGH12" s="876"/>
      <c r="TGI12" s="876"/>
      <c r="TGJ12" s="876"/>
      <c r="TGK12" s="876"/>
      <c r="TGL12" s="875"/>
      <c r="TGM12" s="876"/>
      <c r="TGN12" s="876"/>
      <c r="TGO12" s="876"/>
      <c r="TGP12" s="876"/>
      <c r="TGQ12" s="876"/>
      <c r="TGR12" s="876"/>
      <c r="TGS12" s="875"/>
      <c r="TGT12" s="876"/>
      <c r="TGU12" s="876"/>
      <c r="TGV12" s="876"/>
      <c r="TGW12" s="876"/>
      <c r="TGX12" s="876"/>
      <c r="TGY12" s="876"/>
      <c r="TGZ12" s="875"/>
      <c r="THA12" s="876"/>
      <c r="THB12" s="876"/>
      <c r="THC12" s="876"/>
      <c r="THD12" s="876"/>
      <c r="THE12" s="876"/>
      <c r="THF12" s="876"/>
      <c r="THG12" s="875"/>
      <c r="THH12" s="876"/>
      <c r="THI12" s="876"/>
      <c r="THJ12" s="876"/>
      <c r="THK12" s="876"/>
      <c r="THL12" s="876"/>
      <c r="THM12" s="876"/>
      <c r="THN12" s="875"/>
      <c r="THO12" s="876"/>
      <c r="THP12" s="876"/>
      <c r="THQ12" s="876"/>
      <c r="THR12" s="876"/>
      <c r="THS12" s="876"/>
      <c r="THT12" s="876"/>
      <c r="THU12" s="875"/>
      <c r="THV12" s="876"/>
      <c r="THW12" s="876"/>
      <c r="THX12" s="876"/>
      <c r="THY12" s="876"/>
      <c r="THZ12" s="876"/>
      <c r="TIA12" s="876"/>
      <c r="TIB12" s="875"/>
      <c r="TIC12" s="876"/>
      <c r="TID12" s="876"/>
      <c r="TIE12" s="876"/>
      <c r="TIF12" s="876"/>
      <c r="TIG12" s="876"/>
      <c r="TIH12" s="876"/>
      <c r="TII12" s="875"/>
      <c r="TIJ12" s="876"/>
      <c r="TIK12" s="876"/>
      <c r="TIL12" s="876"/>
      <c r="TIM12" s="876"/>
      <c r="TIN12" s="876"/>
      <c r="TIO12" s="876"/>
      <c r="TIP12" s="875"/>
      <c r="TIQ12" s="876"/>
      <c r="TIR12" s="876"/>
      <c r="TIS12" s="876"/>
      <c r="TIT12" s="876"/>
      <c r="TIU12" s="876"/>
      <c r="TIV12" s="876"/>
      <c r="TIW12" s="875"/>
      <c r="TIX12" s="876"/>
      <c r="TIY12" s="876"/>
      <c r="TIZ12" s="876"/>
      <c r="TJA12" s="876"/>
      <c r="TJB12" s="876"/>
      <c r="TJC12" s="876"/>
      <c r="TJD12" s="875"/>
      <c r="TJE12" s="876"/>
      <c r="TJF12" s="876"/>
      <c r="TJG12" s="876"/>
      <c r="TJH12" s="876"/>
      <c r="TJI12" s="876"/>
      <c r="TJJ12" s="876"/>
      <c r="TJK12" s="875"/>
      <c r="TJL12" s="876"/>
      <c r="TJM12" s="876"/>
      <c r="TJN12" s="876"/>
      <c r="TJO12" s="876"/>
      <c r="TJP12" s="876"/>
      <c r="TJQ12" s="876"/>
      <c r="TJR12" s="875"/>
      <c r="TJS12" s="876"/>
      <c r="TJT12" s="876"/>
      <c r="TJU12" s="876"/>
      <c r="TJV12" s="876"/>
      <c r="TJW12" s="876"/>
      <c r="TJX12" s="876"/>
      <c r="TJY12" s="875"/>
      <c r="TJZ12" s="876"/>
      <c r="TKA12" s="876"/>
      <c r="TKB12" s="876"/>
      <c r="TKC12" s="876"/>
      <c r="TKD12" s="876"/>
      <c r="TKE12" s="876"/>
      <c r="TKF12" s="875"/>
      <c r="TKG12" s="876"/>
      <c r="TKH12" s="876"/>
      <c r="TKI12" s="876"/>
      <c r="TKJ12" s="876"/>
      <c r="TKK12" s="876"/>
      <c r="TKL12" s="876"/>
      <c r="TKM12" s="875"/>
      <c r="TKN12" s="876"/>
      <c r="TKO12" s="876"/>
      <c r="TKP12" s="876"/>
      <c r="TKQ12" s="876"/>
      <c r="TKR12" s="876"/>
      <c r="TKS12" s="876"/>
      <c r="TKT12" s="875"/>
      <c r="TKU12" s="876"/>
      <c r="TKV12" s="876"/>
      <c r="TKW12" s="876"/>
      <c r="TKX12" s="876"/>
      <c r="TKY12" s="876"/>
      <c r="TKZ12" s="876"/>
      <c r="TLA12" s="875"/>
      <c r="TLB12" s="876"/>
      <c r="TLC12" s="876"/>
      <c r="TLD12" s="876"/>
      <c r="TLE12" s="876"/>
      <c r="TLF12" s="876"/>
      <c r="TLG12" s="876"/>
      <c r="TLH12" s="875"/>
      <c r="TLI12" s="876"/>
      <c r="TLJ12" s="876"/>
      <c r="TLK12" s="876"/>
      <c r="TLL12" s="876"/>
      <c r="TLM12" s="876"/>
      <c r="TLN12" s="876"/>
      <c r="TLO12" s="875"/>
      <c r="TLP12" s="876"/>
      <c r="TLQ12" s="876"/>
      <c r="TLR12" s="876"/>
      <c r="TLS12" s="876"/>
      <c r="TLT12" s="876"/>
      <c r="TLU12" s="876"/>
      <c r="TLV12" s="875"/>
      <c r="TLW12" s="876"/>
      <c r="TLX12" s="876"/>
      <c r="TLY12" s="876"/>
      <c r="TLZ12" s="876"/>
      <c r="TMA12" s="876"/>
      <c r="TMB12" s="876"/>
      <c r="TMC12" s="875"/>
      <c r="TMD12" s="876"/>
      <c r="TME12" s="876"/>
      <c r="TMF12" s="876"/>
      <c r="TMG12" s="876"/>
      <c r="TMH12" s="876"/>
      <c r="TMI12" s="876"/>
      <c r="TMJ12" s="875"/>
      <c r="TMK12" s="876"/>
      <c r="TML12" s="876"/>
      <c r="TMM12" s="876"/>
      <c r="TMN12" s="876"/>
      <c r="TMO12" s="876"/>
      <c r="TMP12" s="876"/>
      <c r="TMQ12" s="875"/>
      <c r="TMR12" s="876"/>
      <c r="TMS12" s="876"/>
      <c r="TMT12" s="876"/>
      <c r="TMU12" s="876"/>
      <c r="TMV12" s="876"/>
      <c r="TMW12" s="876"/>
      <c r="TMX12" s="875"/>
      <c r="TMY12" s="876"/>
      <c r="TMZ12" s="876"/>
      <c r="TNA12" s="876"/>
      <c r="TNB12" s="876"/>
      <c r="TNC12" s="876"/>
      <c r="TND12" s="876"/>
      <c r="TNE12" s="875"/>
      <c r="TNF12" s="876"/>
      <c r="TNG12" s="876"/>
      <c r="TNH12" s="876"/>
      <c r="TNI12" s="876"/>
      <c r="TNJ12" s="876"/>
      <c r="TNK12" s="876"/>
      <c r="TNL12" s="875"/>
      <c r="TNM12" s="876"/>
      <c r="TNN12" s="876"/>
      <c r="TNO12" s="876"/>
      <c r="TNP12" s="876"/>
      <c r="TNQ12" s="876"/>
      <c r="TNR12" s="876"/>
      <c r="TNS12" s="875"/>
      <c r="TNT12" s="876"/>
      <c r="TNU12" s="876"/>
      <c r="TNV12" s="876"/>
      <c r="TNW12" s="876"/>
      <c r="TNX12" s="876"/>
      <c r="TNY12" s="876"/>
      <c r="TNZ12" s="875"/>
      <c r="TOA12" s="876"/>
      <c r="TOB12" s="876"/>
      <c r="TOC12" s="876"/>
      <c r="TOD12" s="876"/>
      <c r="TOE12" s="876"/>
      <c r="TOF12" s="876"/>
      <c r="TOG12" s="875"/>
      <c r="TOH12" s="876"/>
      <c r="TOI12" s="876"/>
      <c r="TOJ12" s="876"/>
      <c r="TOK12" s="876"/>
      <c r="TOL12" s="876"/>
      <c r="TOM12" s="876"/>
      <c r="TON12" s="875"/>
      <c r="TOO12" s="876"/>
      <c r="TOP12" s="876"/>
      <c r="TOQ12" s="876"/>
      <c r="TOR12" s="876"/>
      <c r="TOS12" s="876"/>
      <c r="TOT12" s="876"/>
      <c r="TOU12" s="875"/>
      <c r="TOV12" s="876"/>
      <c r="TOW12" s="876"/>
      <c r="TOX12" s="876"/>
      <c r="TOY12" s="876"/>
      <c r="TOZ12" s="876"/>
      <c r="TPA12" s="876"/>
      <c r="TPB12" s="875"/>
      <c r="TPC12" s="876"/>
      <c r="TPD12" s="876"/>
      <c r="TPE12" s="876"/>
      <c r="TPF12" s="876"/>
      <c r="TPG12" s="876"/>
      <c r="TPH12" s="876"/>
      <c r="TPI12" s="875"/>
      <c r="TPJ12" s="876"/>
      <c r="TPK12" s="876"/>
      <c r="TPL12" s="876"/>
      <c r="TPM12" s="876"/>
      <c r="TPN12" s="876"/>
      <c r="TPO12" s="876"/>
      <c r="TPP12" s="875"/>
      <c r="TPQ12" s="876"/>
      <c r="TPR12" s="876"/>
      <c r="TPS12" s="876"/>
      <c r="TPT12" s="876"/>
      <c r="TPU12" s="876"/>
      <c r="TPV12" s="876"/>
      <c r="TPW12" s="875"/>
      <c r="TPX12" s="876"/>
      <c r="TPY12" s="876"/>
      <c r="TPZ12" s="876"/>
      <c r="TQA12" s="876"/>
      <c r="TQB12" s="876"/>
      <c r="TQC12" s="876"/>
      <c r="TQD12" s="875"/>
      <c r="TQE12" s="876"/>
      <c r="TQF12" s="876"/>
      <c r="TQG12" s="876"/>
      <c r="TQH12" s="876"/>
      <c r="TQI12" s="876"/>
      <c r="TQJ12" s="876"/>
      <c r="TQK12" s="875"/>
      <c r="TQL12" s="876"/>
      <c r="TQM12" s="876"/>
      <c r="TQN12" s="876"/>
      <c r="TQO12" s="876"/>
      <c r="TQP12" s="876"/>
      <c r="TQQ12" s="876"/>
      <c r="TQR12" s="875"/>
      <c r="TQS12" s="876"/>
      <c r="TQT12" s="876"/>
      <c r="TQU12" s="876"/>
      <c r="TQV12" s="876"/>
      <c r="TQW12" s="876"/>
      <c r="TQX12" s="876"/>
      <c r="TQY12" s="875"/>
      <c r="TQZ12" s="876"/>
      <c r="TRA12" s="876"/>
      <c r="TRB12" s="876"/>
      <c r="TRC12" s="876"/>
      <c r="TRD12" s="876"/>
      <c r="TRE12" s="876"/>
      <c r="TRF12" s="875"/>
      <c r="TRG12" s="876"/>
      <c r="TRH12" s="876"/>
      <c r="TRI12" s="876"/>
      <c r="TRJ12" s="876"/>
      <c r="TRK12" s="876"/>
      <c r="TRL12" s="876"/>
      <c r="TRM12" s="875"/>
      <c r="TRN12" s="876"/>
      <c r="TRO12" s="876"/>
      <c r="TRP12" s="876"/>
      <c r="TRQ12" s="876"/>
      <c r="TRR12" s="876"/>
      <c r="TRS12" s="876"/>
      <c r="TRT12" s="875"/>
      <c r="TRU12" s="876"/>
      <c r="TRV12" s="876"/>
      <c r="TRW12" s="876"/>
      <c r="TRX12" s="876"/>
      <c r="TRY12" s="876"/>
      <c r="TRZ12" s="876"/>
      <c r="TSA12" s="875"/>
      <c r="TSB12" s="876"/>
      <c r="TSC12" s="876"/>
      <c r="TSD12" s="876"/>
      <c r="TSE12" s="876"/>
      <c r="TSF12" s="876"/>
      <c r="TSG12" s="876"/>
      <c r="TSH12" s="875"/>
      <c r="TSI12" s="876"/>
      <c r="TSJ12" s="876"/>
      <c r="TSK12" s="876"/>
      <c r="TSL12" s="876"/>
      <c r="TSM12" s="876"/>
      <c r="TSN12" s="876"/>
      <c r="TSO12" s="875"/>
      <c r="TSP12" s="876"/>
      <c r="TSQ12" s="876"/>
      <c r="TSR12" s="876"/>
      <c r="TSS12" s="876"/>
      <c r="TST12" s="876"/>
      <c r="TSU12" s="876"/>
      <c r="TSV12" s="875"/>
      <c r="TSW12" s="876"/>
      <c r="TSX12" s="876"/>
      <c r="TSY12" s="876"/>
      <c r="TSZ12" s="876"/>
      <c r="TTA12" s="876"/>
      <c r="TTB12" s="876"/>
      <c r="TTC12" s="875"/>
      <c r="TTD12" s="876"/>
      <c r="TTE12" s="876"/>
      <c r="TTF12" s="876"/>
      <c r="TTG12" s="876"/>
      <c r="TTH12" s="876"/>
      <c r="TTI12" s="876"/>
      <c r="TTJ12" s="875"/>
      <c r="TTK12" s="876"/>
      <c r="TTL12" s="876"/>
      <c r="TTM12" s="876"/>
      <c r="TTN12" s="876"/>
      <c r="TTO12" s="876"/>
      <c r="TTP12" s="876"/>
      <c r="TTQ12" s="875"/>
      <c r="TTR12" s="876"/>
      <c r="TTS12" s="876"/>
      <c r="TTT12" s="876"/>
      <c r="TTU12" s="876"/>
      <c r="TTV12" s="876"/>
      <c r="TTW12" s="876"/>
      <c r="TTX12" s="875"/>
      <c r="TTY12" s="876"/>
      <c r="TTZ12" s="876"/>
      <c r="TUA12" s="876"/>
      <c r="TUB12" s="876"/>
      <c r="TUC12" s="876"/>
      <c r="TUD12" s="876"/>
      <c r="TUE12" s="875"/>
      <c r="TUF12" s="876"/>
      <c r="TUG12" s="876"/>
      <c r="TUH12" s="876"/>
      <c r="TUI12" s="876"/>
      <c r="TUJ12" s="876"/>
      <c r="TUK12" s="876"/>
      <c r="TUL12" s="875"/>
      <c r="TUM12" s="876"/>
      <c r="TUN12" s="876"/>
      <c r="TUO12" s="876"/>
      <c r="TUP12" s="876"/>
      <c r="TUQ12" s="876"/>
      <c r="TUR12" s="876"/>
      <c r="TUS12" s="875"/>
      <c r="TUT12" s="876"/>
      <c r="TUU12" s="876"/>
      <c r="TUV12" s="876"/>
      <c r="TUW12" s="876"/>
      <c r="TUX12" s="876"/>
      <c r="TUY12" s="876"/>
      <c r="TUZ12" s="875"/>
      <c r="TVA12" s="876"/>
      <c r="TVB12" s="876"/>
      <c r="TVC12" s="876"/>
      <c r="TVD12" s="876"/>
      <c r="TVE12" s="876"/>
      <c r="TVF12" s="876"/>
      <c r="TVG12" s="875"/>
      <c r="TVH12" s="876"/>
      <c r="TVI12" s="876"/>
      <c r="TVJ12" s="876"/>
      <c r="TVK12" s="876"/>
      <c r="TVL12" s="876"/>
      <c r="TVM12" s="876"/>
      <c r="TVN12" s="875"/>
      <c r="TVO12" s="876"/>
      <c r="TVP12" s="876"/>
      <c r="TVQ12" s="876"/>
      <c r="TVR12" s="876"/>
      <c r="TVS12" s="876"/>
      <c r="TVT12" s="876"/>
      <c r="TVU12" s="875"/>
      <c r="TVV12" s="876"/>
      <c r="TVW12" s="876"/>
      <c r="TVX12" s="876"/>
      <c r="TVY12" s="876"/>
      <c r="TVZ12" s="876"/>
      <c r="TWA12" s="876"/>
      <c r="TWB12" s="875"/>
      <c r="TWC12" s="876"/>
      <c r="TWD12" s="876"/>
      <c r="TWE12" s="876"/>
      <c r="TWF12" s="876"/>
      <c r="TWG12" s="876"/>
      <c r="TWH12" s="876"/>
      <c r="TWI12" s="875"/>
      <c r="TWJ12" s="876"/>
      <c r="TWK12" s="876"/>
      <c r="TWL12" s="876"/>
      <c r="TWM12" s="876"/>
      <c r="TWN12" s="876"/>
      <c r="TWO12" s="876"/>
      <c r="TWP12" s="875"/>
      <c r="TWQ12" s="876"/>
      <c r="TWR12" s="876"/>
      <c r="TWS12" s="876"/>
      <c r="TWT12" s="876"/>
      <c r="TWU12" s="876"/>
      <c r="TWV12" s="876"/>
      <c r="TWW12" s="875"/>
      <c r="TWX12" s="876"/>
      <c r="TWY12" s="876"/>
      <c r="TWZ12" s="876"/>
      <c r="TXA12" s="876"/>
      <c r="TXB12" s="876"/>
      <c r="TXC12" s="876"/>
      <c r="TXD12" s="875"/>
      <c r="TXE12" s="876"/>
      <c r="TXF12" s="876"/>
      <c r="TXG12" s="876"/>
      <c r="TXH12" s="876"/>
      <c r="TXI12" s="876"/>
      <c r="TXJ12" s="876"/>
      <c r="TXK12" s="875"/>
      <c r="TXL12" s="876"/>
      <c r="TXM12" s="876"/>
      <c r="TXN12" s="876"/>
      <c r="TXO12" s="876"/>
      <c r="TXP12" s="876"/>
      <c r="TXQ12" s="876"/>
      <c r="TXR12" s="875"/>
      <c r="TXS12" s="876"/>
      <c r="TXT12" s="876"/>
      <c r="TXU12" s="876"/>
      <c r="TXV12" s="876"/>
      <c r="TXW12" s="876"/>
      <c r="TXX12" s="876"/>
      <c r="TXY12" s="875"/>
      <c r="TXZ12" s="876"/>
      <c r="TYA12" s="876"/>
      <c r="TYB12" s="876"/>
      <c r="TYC12" s="876"/>
      <c r="TYD12" s="876"/>
      <c r="TYE12" s="876"/>
      <c r="TYF12" s="875"/>
      <c r="TYG12" s="876"/>
      <c r="TYH12" s="876"/>
      <c r="TYI12" s="876"/>
      <c r="TYJ12" s="876"/>
      <c r="TYK12" s="876"/>
      <c r="TYL12" s="876"/>
      <c r="TYM12" s="875"/>
      <c r="TYN12" s="876"/>
      <c r="TYO12" s="876"/>
      <c r="TYP12" s="876"/>
      <c r="TYQ12" s="876"/>
      <c r="TYR12" s="876"/>
      <c r="TYS12" s="876"/>
      <c r="TYT12" s="875"/>
      <c r="TYU12" s="876"/>
      <c r="TYV12" s="876"/>
      <c r="TYW12" s="876"/>
      <c r="TYX12" s="876"/>
      <c r="TYY12" s="876"/>
      <c r="TYZ12" s="876"/>
      <c r="TZA12" s="875"/>
      <c r="TZB12" s="876"/>
      <c r="TZC12" s="876"/>
      <c r="TZD12" s="876"/>
      <c r="TZE12" s="876"/>
      <c r="TZF12" s="876"/>
      <c r="TZG12" s="876"/>
      <c r="TZH12" s="875"/>
      <c r="TZI12" s="876"/>
      <c r="TZJ12" s="876"/>
      <c r="TZK12" s="876"/>
      <c r="TZL12" s="876"/>
      <c r="TZM12" s="876"/>
      <c r="TZN12" s="876"/>
      <c r="TZO12" s="875"/>
      <c r="TZP12" s="876"/>
      <c r="TZQ12" s="876"/>
      <c r="TZR12" s="876"/>
      <c r="TZS12" s="876"/>
      <c r="TZT12" s="876"/>
      <c r="TZU12" s="876"/>
      <c r="TZV12" s="875"/>
      <c r="TZW12" s="876"/>
      <c r="TZX12" s="876"/>
      <c r="TZY12" s="876"/>
      <c r="TZZ12" s="876"/>
      <c r="UAA12" s="876"/>
      <c r="UAB12" s="876"/>
      <c r="UAC12" s="875"/>
      <c r="UAD12" s="876"/>
      <c r="UAE12" s="876"/>
      <c r="UAF12" s="876"/>
      <c r="UAG12" s="876"/>
      <c r="UAH12" s="876"/>
      <c r="UAI12" s="876"/>
      <c r="UAJ12" s="875"/>
      <c r="UAK12" s="876"/>
      <c r="UAL12" s="876"/>
      <c r="UAM12" s="876"/>
      <c r="UAN12" s="876"/>
      <c r="UAO12" s="876"/>
      <c r="UAP12" s="876"/>
      <c r="UAQ12" s="875"/>
      <c r="UAR12" s="876"/>
      <c r="UAS12" s="876"/>
      <c r="UAT12" s="876"/>
      <c r="UAU12" s="876"/>
      <c r="UAV12" s="876"/>
      <c r="UAW12" s="876"/>
      <c r="UAX12" s="875"/>
      <c r="UAY12" s="876"/>
      <c r="UAZ12" s="876"/>
      <c r="UBA12" s="876"/>
      <c r="UBB12" s="876"/>
      <c r="UBC12" s="876"/>
      <c r="UBD12" s="876"/>
      <c r="UBE12" s="875"/>
      <c r="UBF12" s="876"/>
      <c r="UBG12" s="876"/>
      <c r="UBH12" s="876"/>
      <c r="UBI12" s="876"/>
      <c r="UBJ12" s="876"/>
      <c r="UBK12" s="876"/>
      <c r="UBL12" s="875"/>
      <c r="UBM12" s="876"/>
      <c r="UBN12" s="876"/>
      <c r="UBO12" s="876"/>
      <c r="UBP12" s="876"/>
      <c r="UBQ12" s="876"/>
      <c r="UBR12" s="876"/>
      <c r="UBS12" s="875"/>
      <c r="UBT12" s="876"/>
      <c r="UBU12" s="876"/>
      <c r="UBV12" s="876"/>
      <c r="UBW12" s="876"/>
      <c r="UBX12" s="876"/>
      <c r="UBY12" s="876"/>
      <c r="UBZ12" s="875"/>
      <c r="UCA12" s="876"/>
      <c r="UCB12" s="876"/>
      <c r="UCC12" s="876"/>
      <c r="UCD12" s="876"/>
      <c r="UCE12" s="876"/>
      <c r="UCF12" s="876"/>
      <c r="UCG12" s="875"/>
      <c r="UCH12" s="876"/>
      <c r="UCI12" s="876"/>
      <c r="UCJ12" s="876"/>
      <c r="UCK12" s="876"/>
      <c r="UCL12" s="876"/>
      <c r="UCM12" s="876"/>
      <c r="UCN12" s="875"/>
      <c r="UCO12" s="876"/>
      <c r="UCP12" s="876"/>
      <c r="UCQ12" s="876"/>
      <c r="UCR12" s="876"/>
      <c r="UCS12" s="876"/>
      <c r="UCT12" s="876"/>
      <c r="UCU12" s="875"/>
      <c r="UCV12" s="876"/>
      <c r="UCW12" s="876"/>
      <c r="UCX12" s="876"/>
      <c r="UCY12" s="876"/>
      <c r="UCZ12" s="876"/>
      <c r="UDA12" s="876"/>
      <c r="UDB12" s="875"/>
      <c r="UDC12" s="876"/>
      <c r="UDD12" s="876"/>
      <c r="UDE12" s="876"/>
      <c r="UDF12" s="876"/>
      <c r="UDG12" s="876"/>
      <c r="UDH12" s="876"/>
      <c r="UDI12" s="875"/>
      <c r="UDJ12" s="876"/>
      <c r="UDK12" s="876"/>
      <c r="UDL12" s="876"/>
      <c r="UDM12" s="876"/>
      <c r="UDN12" s="876"/>
      <c r="UDO12" s="876"/>
      <c r="UDP12" s="875"/>
      <c r="UDQ12" s="876"/>
      <c r="UDR12" s="876"/>
      <c r="UDS12" s="876"/>
      <c r="UDT12" s="876"/>
      <c r="UDU12" s="876"/>
      <c r="UDV12" s="876"/>
      <c r="UDW12" s="875"/>
      <c r="UDX12" s="876"/>
      <c r="UDY12" s="876"/>
      <c r="UDZ12" s="876"/>
      <c r="UEA12" s="876"/>
      <c r="UEB12" s="876"/>
      <c r="UEC12" s="876"/>
      <c r="UED12" s="875"/>
      <c r="UEE12" s="876"/>
      <c r="UEF12" s="876"/>
      <c r="UEG12" s="876"/>
      <c r="UEH12" s="876"/>
      <c r="UEI12" s="876"/>
      <c r="UEJ12" s="876"/>
      <c r="UEK12" s="875"/>
      <c r="UEL12" s="876"/>
      <c r="UEM12" s="876"/>
      <c r="UEN12" s="876"/>
      <c r="UEO12" s="876"/>
      <c r="UEP12" s="876"/>
      <c r="UEQ12" s="876"/>
      <c r="UER12" s="875"/>
      <c r="UES12" s="876"/>
      <c r="UET12" s="876"/>
      <c r="UEU12" s="876"/>
      <c r="UEV12" s="876"/>
      <c r="UEW12" s="876"/>
      <c r="UEX12" s="876"/>
      <c r="UEY12" s="875"/>
      <c r="UEZ12" s="876"/>
      <c r="UFA12" s="876"/>
      <c r="UFB12" s="876"/>
      <c r="UFC12" s="876"/>
      <c r="UFD12" s="876"/>
      <c r="UFE12" s="876"/>
      <c r="UFF12" s="875"/>
      <c r="UFG12" s="876"/>
      <c r="UFH12" s="876"/>
      <c r="UFI12" s="876"/>
      <c r="UFJ12" s="876"/>
      <c r="UFK12" s="876"/>
      <c r="UFL12" s="876"/>
      <c r="UFM12" s="875"/>
      <c r="UFN12" s="876"/>
      <c r="UFO12" s="876"/>
      <c r="UFP12" s="876"/>
      <c r="UFQ12" s="876"/>
      <c r="UFR12" s="876"/>
      <c r="UFS12" s="876"/>
      <c r="UFT12" s="875"/>
      <c r="UFU12" s="876"/>
      <c r="UFV12" s="876"/>
      <c r="UFW12" s="876"/>
      <c r="UFX12" s="876"/>
      <c r="UFY12" s="876"/>
      <c r="UFZ12" s="876"/>
      <c r="UGA12" s="875"/>
      <c r="UGB12" s="876"/>
      <c r="UGC12" s="876"/>
      <c r="UGD12" s="876"/>
      <c r="UGE12" s="876"/>
      <c r="UGF12" s="876"/>
      <c r="UGG12" s="876"/>
      <c r="UGH12" s="875"/>
      <c r="UGI12" s="876"/>
      <c r="UGJ12" s="876"/>
      <c r="UGK12" s="876"/>
      <c r="UGL12" s="876"/>
      <c r="UGM12" s="876"/>
      <c r="UGN12" s="876"/>
      <c r="UGO12" s="875"/>
      <c r="UGP12" s="876"/>
      <c r="UGQ12" s="876"/>
      <c r="UGR12" s="876"/>
      <c r="UGS12" s="876"/>
      <c r="UGT12" s="876"/>
      <c r="UGU12" s="876"/>
      <c r="UGV12" s="875"/>
      <c r="UGW12" s="876"/>
      <c r="UGX12" s="876"/>
      <c r="UGY12" s="876"/>
      <c r="UGZ12" s="876"/>
      <c r="UHA12" s="876"/>
      <c r="UHB12" s="876"/>
      <c r="UHC12" s="875"/>
      <c r="UHD12" s="876"/>
      <c r="UHE12" s="876"/>
      <c r="UHF12" s="876"/>
      <c r="UHG12" s="876"/>
      <c r="UHH12" s="876"/>
      <c r="UHI12" s="876"/>
      <c r="UHJ12" s="875"/>
      <c r="UHK12" s="876"/>
      <c r="UHL12" s="876"/>
      <c r="UHM12" s="876"/>
      <c r="UHN12" s="876"/>
      <c r="UHO12" s="876"/>
      <c r="UHP12" s="876"/>
      <c r="UHQ12" s="875"/>
      <c r="UHR12" s="876"/>
      <c r="UHS12" s="876"/>
      <c r="UHT12" s="876"/>
      <c r="UHU12" s="876"/>
      <c r="UHV12" s="876"/>
      <c r="UHW12" s="876"/>
      <c r="UHX12" s="875"/>
      <c r="UHY12" s="876"/>
      <c r="UHZ12" s="876"/>
      <c r="UIA12" s="876"/>
      <c r="UIB12" s="876"/>
      <c r="UIC12" s="876"/>
      <c r="UID12" s="876"/>
      <c r="UIE12" s="875"/>
      <c r="UIF12" s="876"/>
      <c r="UIG12" s="876"/>
      <c r="UIH12" s="876"/>
      <c r="UII12" s="876"/>
      <c r="UIJ12" s="876"/>
      <c r="UIK12" s="876"/>
      <c r="UIL12" s="875"/>
      <c r="UIM12" s="876"/>
      <c r="UIN12" s="876"/>
      <c r="UIO12" s="876"/>
      <c r="UIP12" s="876"/>
      <c r="UIQ12" s="876"/>
      <c r="UIR12" s="876"/>
      <c r="UIS12" s="875"/>
      <c r="UIT12" s="876"/>
      <c r="UIU12" s="876"/>
      <c r="UIV12" s="876"/>
      <c r="UIW12" s="876"/>
      <c r="UIX12" s="876"/>
      <c r="UIY12" s="876"/>
      <c r="UIZ12" s="875"/>
      <c r="UJA12" s="876"/>
      <c r="UJB12" s="876"/>
      <c r="UJC12" s="876"/>
      <c r="UJD12" s="876"/>
      <c r="UJE12" s="876"/>
      <c r="UJF12" s="876"/>
      <c r="UJG12" s="875"/>
      <c r="UJH12" s="876"/>
      <c r="UJI12" s="876"/>
      <c r="UJJ12" s="876"/>
      <c r="UJK12" s="876"/>
      <c r="UJL12" s="876"/>
      <c r="UJM12" s="876"/>
      <c r="UJN12" s="875"/>
      <c r="UJO12" s="876"/>
      <c r="UJP12" s="876"/>
      <c r="UJQ12" s="876"/>
      <c r="UJR12" s="876"/>
      <c r="UJS12" s="876"/>
      <c r="UJT12" s="876"/>
      <c r="UJU12" s="875"/>
      <c r="UJV12" s="876"/>
      <c r="UJW12" s="876"/>
      <c r="UJX12" s="876"/>
      <c r="UJY12" s="876"/>
      <c r="UJZ12" s="876"/>
      <c r="UKA12" s="876"/>
      <c r="UKB12" s="875"/>
      <c r="UKC12" s="876"/>
      <c r="UKD12" s="876"/>
      <c r="UKE12" s="876"/>
      <c r="UKF12" s="876"/>
      <c r="UKG12" s="876"/>
      <c r="UKH12" s="876"/>
      <c r="UKI12" s="875"/>
      <c r="UKJ12" s="876"/>
      <c r="UKK12" s="876"/>
      <c r="UKL12" s="876"/>
      <c r="UKM12" s="876"/>
      <c r="UKN12" s="876"/>
      <c r="UKO12" s="876"/>
      <c r="UKP12" s="875"/>
      <c r="UKQ12" s="876"/>
      <c r="UKR12" s="876"/>
      <c r="UKS12" s="876"/>
      <c r="UKT12" s="876"/>
      <c r="UKU12" s="876"/>
      <c r="UKV12" s="876"/>
      <c r="UKW12" s="875"/>
      <c r="UKX12" s="876"/>
      <c r="UKY12" s="876"/>
      <c r="UKZ12" s="876"/>
      <c r="ULA12" s="876"/>
      <c r="ULB12" s="876"/>
      <c r="ULC12" s="876"/>
      <c r="ULD12" s="875"/>
      <c r="ULE12" s="876"/>
      <c r="ULF12" s="876"/>
      <c r="ULG12" s="876"/>
      <c r="ULH12" s="876"/>
      <c r="ULI12" s="876"/>
      <c r="ULJ12" s="876"/>
      <c r="ULK12" s="875"/>
      <c r="ULL12" s="876"/>
      <c r="ULM12" s="876"/>
      <c r="ULN12" s="876"/>
      <c r="ULO12" s="876"/>
      <c r="ULP12" s="876"/>
      <c r="ULQ12" s="876"/>
      <c r="ULR12" s="875"/>
      <c r="ULS12" s="876"/>
      <c r="ULT12" s="876"/>
      <c r="ULU12" s="876"/>
      <c r="ULV12" s="876"/>
      <c r="ULW12" s="876"/>
      <c r="ULX12" s="876"/>
      <c r="ULY12" s="875"/>
      <c r="ULZ12" s="876"/>
      <c r="UMA12" s="876"/>
      <c r="UMB12" s="876"/>
      <c r="UMC12" s="876"/>
      <c r="UMD12" s="876"/>
      <c r="UME12" s="876"/>
      <c r="UMF12" s="875"/>
      <c r="UMG12" s="876"/>
      <c r="UMH12" s="876"/>
      <c r="UMI12" s="876"/>
      <c r="UMJ12" s="876"/>
      <c r="UMK12" s="876"/>
      <c r="UML12" s="876"/>
      <c r="UMM12" s="875"/>
      <c r="UMN12" s="876"/>
      <c r="UMO12" s="876"/>
      <c r="UMP12" s="876"/>
      <c r="UMQ12" s="876"/>
      <c r="UMR12" s="876"/>
      <c r="UMS12" s="876"/>
      <c r="UMT12" s="875"/>
      <c r="UMU12" s="876"/>
      <c r="UMV12" s="876"/>
      <c r="UMW12" s="876"/>
      <c r="UMX12" s="876"/>
      <c r="UMY12" s="876"/>
      <c r="UMZ12" s="876"/>
      <c r="UNA12" s="875"/>
      <c r="UNB12" s="876"/>
      <c r="UNC12" s="876"/>
      <c r="UND12" s="876"/>
      <c r="UNE12" s="876"/>
      <c r="UNF12" s="876"/>
      <c r="UNG12" s="876"/>
      <c r="UNH12" s="875"/>
      <c r="UNI12" s="876"/>
      <c r="UNJ12" s="876"/>
      <c r="UNK12" s="876"/>
      <c r="UNL12" s="876"/>
      <c r="UNM12" s="876"/>
      <c r="UNN12" s="876"/>
      <c r="UNO12" s="875"/>
      <c r="UNP12" s="876"/>
      <c r="UNQ12" s="876"/>
      <c r="UNR12" s="876"/>
      <c r="UNS12" s="876"/>
      <c r="UNT12" s="876"/>
      <c r="UNU12" s="876"/>
      <c r="UNV12" s="875"/>
      <c r="UNW12" s="876"/>
      <c r="UNX12" s="876"/>
      <c r="UNY12" s="876"/>
      <c r="UNZ12" s="876"/>
      <c r="UOA12" s="876"/>
      <c r="UOB12" s="876"/>
      <c r="UOC12" s="875"/>
      <c r="UOD12" s="876"/>
      <c r="UOE12" s="876"/>
      <c r="UOF12" s="876"/>
      <c r="UOG12" s="876"/>
      <c r="UOH12" s="876"/>
      <c r="UOI12" s="876"/>
      <c r="UOJ12" s="875"/>
      <c r="UOK12" s="876"/>
      <c r="UOL12" s="876"/>
      <c r="UOM12" s="876"/>
      <c r="UON12" s="876"/>
      <c r="UOO12" s="876"/>
      <c r="UOP12" s="876"/>
      <c r="UOQ12" s="875"/>
      <c r="UOR12" s="876"/>
      <c r="UOS12" s="876"/>
      <c r="UOT12" s="876"/>
      <c r="UOU12" s="876"/>
      <c r="UOV12" s="876"/>
      <c r="UOW12" s="876"/>
      <c r="UOX12" s="875"/>
      <c r="UOY12" s="876"/>
      <c r="UOZ12" s="876"/>
      <c r="UPA12" s="876"/>
      <c r="UPB12" s="876"/>
      <c r="UPC12" s="876"/>
      <c r="UPD12" s="876"/>
      <c r="UPE12" s="875"/>
      <c r="UPF12" s="876"/>
      <c r="UPG12" s="876"/>
      <c r="UPH12" s="876"/>
      <c r="UPI12" s="876"/>
      <c r="UPJ12" s="876"/>
      <c r="UPK12" s="876"/>
      <c r="UPL12" s="875"/>
      <c r="UPM12" s="876"/>
      <c r="UPN12" s="876"/>
      <c r="UPO12" s="876"/>
      <c r="UPP12" s="876"/>
      <c r="UPQ12" s="876"/>
      <c r="UPR12" s="876"/>
      <c r="UPS12" s="875"/>
      <c r="UPT12" s="876"/>
      <c r="UPU12" s="876"/>
      <c r="UPV12" s="876"/>
      <c r="UPW12" s="876"/>
      <c r="UPX12" s="876"/>
      <c r="UPY12" s="876"/>
      <c r="UPZ12" s="875"/>
      <c r="UQA12" s="876"/>
      <c r="UQB12" s="876"/>
      <c r="UQC12" s="876"/>
      <c r="UQD12" s="876"/>
      <c r="UQE12" s="876"/>
      <c r="UQF12" s="876"/>
      <c r="UQG12" s="875"/>
      <c r="UQH12" s="876"/>
      <c r="UQI12" s="876"/>
      <c r="UQJ12" s="876"/>
      <c r="UQK12" s="876"/>
      <c r="UQL12" s="876"/>
      <c r="UQM12" s="876"/>
      <c r="UQN12" s="875"/>
      <c r="UQO12" s="876"/>
      <c r="UQP12" s="876"/>
      <c r="UQQ12" s="876"/>
      <c r="UQR12" s="876"/>
      <c r="UQS12" s="876"/>
      <c r="UQT12" s="876"/>
      <c r="UQU12" s="875"/>
      <c r="UQV12" s="876"/>
      <c r="UQW12" s="876"/>
      <c r="UQX12" s="876"/>
      <c r="UQY12" s="876"/>
      <c r="UQZ12" s="876"/>
      <c r="URA12" s="876"/>
      <c r="URB12" s="875"/>
      <c r="URC12" s="876"/>
      <c r="URD12" s="876"/>
      <c r="URE12" s="876"/>
      <c r="URF12" s="876"/>
      <c r="URG12" s="876"/>
      <c r="URH12" s="876"/>
      <c r="URI12" s="875"/>
      <c r="URJ12" s="876"/>
      <c r="URK12" s="876"/>
      <c r="URL12" s="876"/>
      <c r="URM12" s="876"/>
      <c r="URN12" s="876"/>
      <c r="URO12" s="876"/>
      <c r="URP12" s="875"/>
      <c r="URQ12" s="876"/>
      <c r="URR12" s="876"/>
      <c r="URS12" s="876"/>
      <c r="URT12" s="876"/>
      <c r="URU12" s="876"/>
      <c r="URV12" s="876"/>
      <c r="URW12" s="875"/>
      <c r="URX12" s="876"/>
      <c r="URY12" s="876"/>
      <c r="URZ12" s="876"/>
      <c r="USA12" s="876"/>
      <c r="USB12" s="876"/>
      <c r="USC12" s="876"/>
      <c r="USD12" s="875"/>
      <c r="USE12" s="876"/>
      <c r="USF12" s="876"/>
      <c r="USG12" s="876"/>
      <c r="USH12" s="876"/>
      <c r="USI12" s="876"/>
      <c r="USJ12" s="876"/>
      <c r="USK12" s="875"/>
      <c r="USL12" s="876"/>
      <c r="USM12" s="876"/>
      <c r="USN12" s="876"/>
      <c r="USO12" s="876"/>
      <c r="USP12" s="876"/>
      <c r="USQ12" s="876"/>
      <c r="USR12" s="875"/>
      <c r="USS12" s="876"/>
      <c r="UST12" s="876"/>
      <c r="USU12" s="876"/>
      <c r="USV12" s="876"/>
      <c r="USW12" s="876"/>
      <c r="USX12" s="876"/>
      <c r="USY12" s="875"/>
      <c r="USZ12" s="876"/>
      <c r="UTA12" s="876"/>
      <c r="UTB12" s="876"/>
      <c r="UTC12" s="876"/>
      <c r="UTD12" s="876"/>
      <c r="UTE12" s="876"/>
      <c r="UTF12" s="875"/>
      <c r="UTG12" s="876"/>
      <c r="UTH12" s="876"/>
      <c r="UTI12" s="876"/>
      <c r="UTJ12" s="876"/>
      <c r="UTK12" s="876"/>
      <c r="UTL12" s="876"/>
      <c r="UTM12" s="875"/>
      <c r="UTN12" s="876"/>
      <c r="UTO12" s="876"/>
      <c r="UTP12" s="876"/>
      <c r="UTQ12" s="876"/>
      <c r="UTR12" s="876"/>
      <c r="UTS12" s="876"/>
      <c r="UTT12" s="875"/>
      <c r="UTU12" s="876"/>
      <c r="UTV12" s="876"/>
      <c r="UTW12" s="876"/>
      <c r="UTX12" s="876"/>
      <c r="UTY12" s="876"/>
      <c r="UTZ12" s="876"/>
      <c r="UUA12" s="875"/>
      <c r="UUB12" s="876"/>
      <c r="UUC12" s="876"/>
      <c r="UUD12" s="876"/>
      <c r="UUE12" s="876"/>
      <c r="UUF12" s="876"/>
      <c r="UUG12" s="876"/>
      <c r="UUH12" s="875"/>
      <c r="UUI12" s="876"/>
      <c r="UUJ12" s="876"/>
      <c r="UUK12" s="876"/>
      <c r="UUL12" s="876"/>
      <c r="UUM12" s="876"/>
      <c r="UUN12" s="876"/>
      <c r="UUO12" s="875"/>
      <c r="UUP12" s="876"/>
      <c r="UUQ12" s="876"/>
      <c r="UUR12" s="876"/>
      <c r="UUS12" s="876"/>
      <c r="UUT12" s="876"/>
      <c r="UUU12" s="876"/>
      <c r="UUV12" s="875"/>
      <c r="UUW12" s="876"/>
      <c r="UUX12" s="876"/>
      <c r="UUY12" s="876"/>
      <c r="UUZ12" s="876"/>
      <c r="UVA12" s="876"/>
      <c r="UVB12" s="876"/>
      <c r="UVC12" s="875"/>
      <c r="UVD12" s="876"/>
      <c r="UVE12" s="876"/>
      <c r="UVF12" s="876"/>
      <c r="UVG12" s="876"/>
      <c r="UVH12" s="876"/>
      <c r="UVI12" s="876"/>
      <c r="UVJ12" s="875"/>
      <c r="UVK12" s="876"/>
      <c r="UVL12" s="876"/>
      <c r="UVM12" s="876"/>
      <c r="UVN12" s="876"/>
      <c r="UVO12" s="876"/>
      <c r="UVP12" s="876"/>
      <c r="UVQ12" s="875"/>
      <c r="UVR12" s="876"/>
      <c r="UVS12" s="876"/>
      <c r="UVT12" s="876"/>
      <c r="UVU12" s="876"/>
      <c r="UVV12" s="876"/>
      <c r="UVW12" s="876"/>
      <c r="UVX12" s="875"/>
      <c r="UVY12" s="876"/>
      <c r="UVZ12" s="876"/>
      <c r="UWA12" s="876"/>
      <c r="UWB12" s="876"/>
      <c r="UWC12" s="876"/>
      <c r="UWD12" s="876"/>
      <c r="UWE12" s="875"/>
      <c r="UWF12" s="876"/>
      <c r="UWG12" s="876"/>
      <c r="UWH12" s="876"/>
      <c r="UWI12" s="876"/>
      <c r="UWJ12" s="876"/>
      <c r="UWK12" s="876"/>
      <c r="UWL12" s="875"/>
      <c r="UWM12" s="876"/>
      <c r="UWN12" s="876"/>
      <c r="UWO12" s="876"/>
      <c r="UWP12" s="876"/>
      <c r="UWQ12" s="876"/>
      <c r="UWR12" s="876"/>
      <c r="UWS12" s="875"/>
      <c r="UWT12" s="876"/>
      <c r="UWU12" s="876"/>
      <c r="UWV12" s="876"/>
      <c r="UWW12" s="876"/>
      <c r="UWX12" s="876"/>
      <c r="UWY12" s="876"/>
      <c r="UWZ12" s="875"/>
      <c r="UXA12" s="876"/>
      <c r="UXB12" s="876"/>
      <c r="UXC12" s="876"/>
      <c r="UXD12" s="876"/>
      <c r="UXE12" s="876"/>
      <c r="UXF12" s="876"/>
      <c r="UXG12" s="875"/>
      <c r="UXH12" s="876"/>
      <c r="UXI12" s="876"/>
      <c r="UXJ12" s="876"/>
      <c r="UXK12" s="876"/>
      <c r="UXL12" s="876"/>
      <c r="UXM12" s="876"/>
      <c r="UXN12" s="875"/>
      <c r="UXO12" s="876"/>
      <c r="UXP12" s="876"/>
      <c r="UXQ12" s="876"/>
      <c r="UXR12" s="876"/>
      <c r="UXS12" s="876"/>
      <c r="UXT12" s="876"/>
      <c r="UXU12" s="875"/>
      <c r="UXV12" s="876"/>
      <c r="UXW12" s="876"/>
      <c r="UXX12" s="876"/>
      <c r="UXY12" s="876"/>
      <c r="UXZ12" s="876"/>
      <c r="UYA12" s="876"/>
      <c r="UYB12" s="875"/>
      <c r="UYC12" s="876"/>
      <c r="UYD12" s="876"/>
      <c r="UYE12" s="876"/>
      <c r="UYF12" s="876"/>
      <c r="UYG12" s="876"/>
      <c r="UYH12" s="876"/>
      <c r="UYI12" s="875"/>
      <c r="UYJ12" s="876"/>
      <c r="UYK12" s="876"/>
      <c r="UYL12" s="876"/>
      <c r="UYM12" s="876"/>
      <c r="UYN12" s="876"/>
      <c r="UYO12" s="876"/>
      <c r="UYP12" s="875"/>
      <c r="UYQ12" s="876"/>
      <c r="UYR12" s="876"/>
      <c r="UYS12" s="876"/>
      <c r="UYT12" s="876"/>
      <c r="UYU12" s="876"/>
      <c r="UYV12" s="876"/>
      <c r="UYW12" s="875"/>
      <c r="UYX12" s="876"/>
      <c r="UYY12" s="876"/>
      <c r="UYZ12" s="876"/>
      <c r="UZA12" s="876"/>
      <c r="UZB12" s="876"/>
      <c r="UZC12" s="876"/>
      <c r="UZD12" s="875"/>
      <c r="UZE12" s="876"/>
      <c r="UZF12" s="876"/>
      <c r="UZG12" s="876"/>
      <c r="UZH12" s="876"/>
      <c r="UZI12" s="876"/>
      <c r="UZJ12" s="876"/>
      <c r="UZK12" s="875"/>
      <c r="UZL12" s="876"/>
      <c r="UZM12" s="876"/>
      <c r="UZN12" s="876"/>
      <c r="UZO12" s="876"/>
      <c r="UZP12" s="876"/>
      <c r="UZQ12" s="876"/>
      <c r="UZR12" s="875"/>
      <c r="UZS12" s="876"/>
      <c r="UZT12" s="876"/>
      <c r="UZU12" s="876"/>
      <c r="UZV12" s="876"/>
      <c r="UZW12" s="876"/>
      <c r="UZX12" s="876"/>
      <c r="UZY12" s="875"/>
      <c r="UZZ12" s="876"/>
      <c r="VAA12" s="876"/>
      <c r="VAB12" s="876"/>
      <c r="VAC12" s="876"/>
      <c r="VAD12" s="876"/>
      <c r="VAE12" s="876"/>
      <c r="VAF12" s="875"/>
      <c r="VAG12" s="876"/>
      <c r="VAH12" s="876"/>
      <c r="VAI12" s="876"/>
      <c r="VAJ12" s="876"/>
      <c r="VAK12" s="876"/>
      <c r="VAL12" s="876"/>
      <c r="VAM12" s="875"/>
      <c r="VAN12" s="876"/>
      <c r="VAO12" s="876"/>
      <c r="VAP12" s="876"/>
      <c r="VAQ12" s="876"/>
      <c r="VAR12" s="876"/>
      <c r="VAS12" s="876"/>
      <c r="VAT12" s="875"/>
      <c r="VAU12" s="876"/>
      <c r="VAV12" s="876"/>
      <c r="VAW12" s="876"/>
      <c r="VAX12" s="876"/>
      <c r="VAY12" s="876"/>
      <c r="VAZ12" s="876"/>
      <c r="VBA12" s="875"/>
      <c r="VBB12" s="876"/>
      <c r="VBC12" s="876"/>
      <c r="VBD12" s="876"/>
      <c r="VBE12" s="876"/>
      <c r="VBF12" s="876"/>
      <c r="VBG12" s="876"/>
      <c r="VBH12" s="875"/>
      <c r="VBI12" s="876"/>
      <c r="VBJ12" s="876"/>
      <c r="VBK12" s="876"/>
      <c r="VBL12" s="876"/>
      <c r="VBM12" s="876"/>
      <c r="VBN12" s="876"/>
      <c r="VBO12" s="875"/>
      <c r="VBP12" s="876"/>
      <c r="VBQ12" s="876"/>
      <c r="VBR12" s="876"/>
      <c r="VBS12" s="876"/>
      <c r="VBT12" s="876"/>
      <c r="VBU12" s="876"/>
      <c r="VBV12" s="875"/>
      <c r="VBW12" s="876"/>
      <c r="VBX12" s="876"/>
      <c r="VBY12" s="876"/>
      <c r="VBZ12" s="876"/>
      <c r="VCA12" s="876"/>
      <c r="VCB12" s="876"/>
      <c r="VCC12" s="875"/>
      <c r="VCD12" s="876"/>
      <c r="VCE12" s="876"/>
      <c r="VCF12" s="876"/>
      <c r="VCG12" s="876"/>
      <c r="VCH12" s="876"/>
      <c r="VCI12" s="876"/>
      <c r="VCJ12" s="875"/>
      <c r="VCK12" s="876"/>
      <c r="VCL12" s="876"/>
      <c r="VCM12" s="876"/>
      <c r="VCN12" s="876"/>
      <c r="VCO12" s="876"/>
      <c r="VCP12" s="876"/>
      <c r="VCQ12" s="875"/>
      <c r="VCR12" s="876"/>
      <c r="VCS12" s="876"/>
      <c r="VCT12" s="876"/>
      <c r="VCU12" s="876"/>
      <c r="VCV12" s="876"/>
      <c r="VCW12" s="876"/>
      <c r="VCX12" s="875"/>
      <c r="VCY12" s="876"/>
      <c r="VCZ12" s="876"/>
      <c r="VDA12" s="876"/>
      <c r="VDB12" s="876"/>
      <c r="VDC12" s="876"/>
      <c r="VDD12" s="876"/>
      <c r="VDE12" s="875"/>
      <c r="VDF12" s="876"/>
      <c r="VDG12" s="876"/>
      <c r="VDH12" s="876"/>
      <c r="VDI12" s="876"/>
      <c r="VDJ12" s="876"/>
      <c r="VDK12" s="876"/>
      <c r="VDL12" s="875"/>
      <c r="VDM12" s="876"/>
      <c r="VDN12" s="876"/>
      <c r="VDO12" s="876"/>
      <c r="VDP12" s="876"/>
      <c r="VDQ12" s="876"/>
      <c r="VDR12" s="876"/>
      <c r="VDS12" s="875"/>
      <c r="VDT12" s="876"/>
      <c r="VDU12" s="876"/>
      <c r="VDV12" s="876"/>
      <c r="VDW12" s="876"/>
      <c r="VDX12" s="876"/>
      <c r="VDY12" s="876"/>
      <c r="VDZ12" s="875"/>
      <c r="VEA12" s="876"/>
      <c r="VEB12" s="876"/>
      <c r="VEC12" s="876"/>
      <c r="VED12" s="876"/>
      <c r="VEE12" s="876"/>
      <c r="VEF12" s="876"/>
      <c r="VEG12" s="875"/>
      <c r="VEH12" s="876"/>
      <c r="VEI12" s="876"/>
      <c r="VEJ12" s="876"/>
      <c r="VEK12" s="876"/>
      <c r="VEL12" s="876"/>
      <c r="VEM12" s="876"/>
      <c r="VEN12" s="875"/>
      <c r="VEO12" s="876"/>
      <c r="VEP12" s="876"/>
      <c r="VEQ12" s="876"/>
      <c r="VER12" s="876"/>
      <c r="VES12" s="876"/>
      <c r="VET12" s="876"/>
      <c r="VEU12" s="875"/>
      <c r="VEV12" s="876"/>
      <c r="VEW12" s="876"/>
      <c r="VEX12" s="876"/>
      <c r="VEY12" s="876"/>
      <c r="VEZ12" s="876"/>
      <c r="VFA12" s="876"/>
      <c r="VFB12" s="875"/>
      <c r="VFC12" s="876"/>
      <c r="VFD12" s="876"/>
      <c r="VFE12" s="876"/>
      <c r="VFF12" s="876"/>
      <c r="VFG12" s="876"/>
      <c r="VFH12" s="876"/>
      <c r="VFI12" s="875"/>
      <c r="VFJ12" s="876"/>
      <c r="VFK12" s="876"/>
      <c r="VFL12" s="876"/>
      <c r="VFM12" s="876"/>
      <c r="VFN12" s="876"/>
      <c r="VFO12" s="876"/>
      <c r="VFP12" s="875"/>
      <c r="VFQ12" s="876"/>
      <c r="VFR12" s="876"/>
      <c r="VFS12" s="876"/>
      <c r="VFT12" s="876"/>
      <c r="VFU12" s="876"/>
      <c r="VFV12" s="876"/>
      <c r="VFW12" s="875"/>
      <c r="VFX12" s="876"/>
      <c r="VFY12" s="876"/>
      <c r="VFZ12" s="876"/>
      <c r="VGA12" s="876"/>
      <c r="VGB12" s="876"/>
      <c r="VGC12" s="876"/>
      <c r="VGD12" s="875"/>
      <c r="VGE12" s="876"/>
      <c r="VGF12" s="876"/>
      <c r="VGG12" s="876"/>
      <c r="VGH12" s="876"/>
      <c r="VGI12" s="876"/>
      <c r="VGJ12" s="876"/>
      <c r="VGK12" s="875"/>
      <c r="VGL12" s="876"/>
      <c r="VGM12" s="876"/>
      <c r="VGN12" s="876"/>
      <c r="VGO12" s="876"/>
      <c r="VGP12" s="876"/>
      <c r="VGQ12" s="876"/>
      <c r="VGR12" s="875"/>
      <c r="VGS12" s="876"/>
      <c r="VGT12" s="876"/>
      <c r="VGU12" s="876"/>
      <c r="VGV12" s="876"/>
      <c r="VGW12" s="876"/>
      <c r="VGX12" s="876"/>
      <c r="VGY12" s="875"/>
      <c r="VGZ12" s="876"/>
      <c r="VHA12" s="876"/>
      <c r="VHB12" s="876"/>
      <c r="VHC12" s="876"/>
      <c r="VHD12" s="876"/>
      <c r="VHE12" s="876"/>
      <c r="VHF12" s="875"/>
      <c r="VHG12" s="876"/>
      <c r="VHH12" s="876"/>
      <c r="VHI12" s="876"/>
      <c r="VHJ12" s="876"/>
      <c r="VHK12" s="876"/>
      <c r="VHL12" s="876"/>
      <c r="VHM12" s="875"/>
      <c r="VHN12" s="876"/>
      <c r="VHO12" s="876"/>
      <c r="VHP12" s="876"/>
      <c r="VHQ12" s="876"/>
      <c r="VHR12" s="876"/>
      <c r="VHS12" s="876"/>
      <c r="VHT12" s="875"/>
      <c r="VHU12" s="876"/>
      <c r="VHV12" s="876"/>
      <c r="VHW12" s="876"/>
      <c r="VHX12" s="876"/>
      <c r="VHY12" s="876"/>
      <c r="VHZ12" s="876"/>
      <c r="VIA12" s="875"/>
      <c r="VIB12" s="876"/>
      <c r="VIC12" s="876"/>
      <c r="VID12" s="876"/>
      <c r="VIE12" s="876"/>
      <c r="VIF12" s="876"/>
      <c r="VIG12" s="876"/>
      <c r="VIH12" s="875"/>
      <c r="VII12" s="876"/>
      <c r="VIJ12" s="876"/>
      <c r="VIK12" s="876"/>
      <c r="VIL12" s="876"/>
      <c r="VIM12" s="876"/>
      <c r="VIN12" s="876"/>
      <c r="VIO12" s="875"/>
      <c r="VIP12" s="876"/>
      <c r="VIQ12" s="876"/>
      <c r="VIR12" s="876"/>
      <c r="VIS12" s="876"/>
      <c r="VIT12" s="876"/>
      <c r="VIU12" s="876"/>
      <c r="VIV12" s="875"/>
      <c r="VIW12" s="876"/>
      <c r="VIX12" s="876"/>
      <c r="VIY12" s="876"/>
      <c r="VIZ12" s="876"/>
      <c r="VJA12" s="876"/>
      <c r="VJB12" s="876"/>
      <c r="VJC12" s="875"/>
      <c r="VJD12" s="876"/>
      <c r="VJE12" s="876"/>
      <c r="VJF12" s="876"/>
      <c r="VJG12" s="876"/>
      <c r="VJH12" s="876"/>
      <c r="VJI12" s="876"/>
      <c r="VJJ12" s="875"/>
      <c r="VJK12" s="876"/>
      <c r="VJL12" s="876"/>
      <c r="VJM12" s="876"/>
      <c r="VJN12" s="876"/>
      <c r="VJO12" s="876"/>
      <c r="VJP12" s="876"/>
      <c r="VJQ12" s="875"/>
      <c r="VJR12" s="876"/>
      <c r="VJS12" s="876"/>
      <c r="VJT12" s="876"/>
      <c r="VJU12" s="876"/>
      <c r="VJV12" s="876"/>
      <c r="VJW12" s="876"/>
      <c r="VJX12" s="875"/>
      <c r="VJY12" s="876"/>
      <c r="VJZ12" s="876"/>
      <c r="VKA12" s="876"/>
      <c r="VKB12" s="876"/>
      <c r="VKC12" s="876"/>
      <c r="VKD12" s="876"/>
      <c r="VKE12" s="875"/>
      <c r="VKF12" s="876"/>
      <c r="VKG12" s="876"/>
      <c r="VKH12" s="876"/>
      <c r="VKI12" s="876"/>
      <c r="VKJ12" s="876"/>
      <c r="VKK12" s="876"/>
      <c r="VKL12" s="875"/>
      <c r="VKM12" s="876"/>
      <c r="VKN12" s="876"/>
      <c r="VKO12" s="876"/>
      <c r="VKP12" s="876"/>
      <c r="VKQ12" s="876"/>
      <c r="VKR12" s="876"/>
      <c r="VKS12" s="875"/>
      <c r="VKT12" s="876"/>
      <c r="VKU12" s="876"/>
      <c r="VKV12" s="876"/>
      <c r="VKW12" s="876"/>
      <c r="VKX12" s="876"/>
      <c r="VKY12" s="876"/>
      <c r="VKZ12" s="875"/>
      <c r="VLA12" s="876"/>
      <c r="VLB12" s="876"/>
      <c r="VLC12" s="876"/>
      <c r="VLD12" s="876"/>
      <c r="VLE12" s="876"/>
      <c r="VLF12" s="876"/>
      <c r="VLG12" s="875"/>
      <c r="VLH12" s="876"/>
      <c r="VLI12" s="876"/>
      <c r="VLJ12" s="876"/>
      <c r="VLK12" s="876"/>
      <c r="VLL12" s="876"/>
      <c r="VLM12" s="876"/>
      <c r="VLN12" s="875"/>
      <c r="VLO12" s="876"/>
      <c r="VLP12" s="876"/>
      <c r="VLQ12" s="876"/>
      <c r="VLR12" s="876"/>
      <c r="VLS12" s="876"/>
      <c r="VLT12" s="876"/>
      <c r="VLU12" s="875"/>
      <c r="VLV12" s="876"/>
      <c r="VLW12" s="876"/>
      <c r="VLX12" s="876"/>
      <c r="VLY12" s="876"/>
      <c r="VLZ12" s="876"/>
      <c r="VMA12" s="876"/>
      <c r="VMB12" s="875"/>
      <c r="VMC12" s="876"/>
      <c r="VMD12" s="876"/>
      <c r="VME12" s="876"/>
      <c r="VMF12" s="876"/>
      <c r="VMG12" s="876"/>
      <c r="VMH12" s="876"/>
      <c r="VMI12" s="875"/>
      <c r="VMJ12" s="876"/>
      <c r="VMK12" s="876"/>
      <c r="VML12" s="876"/>
      <c r="VMM12" s="876"/>
      <c r="VMN12" s="876"/>
      <c r="VMO12" s="876"/>
      <c r="VMP12" s="875"/>
      <c r="VMQ12" s="876"/>
      <c r="VMR12" s="876"/>
      <c r="VMS12" s="876"/>
      <c r="VMT12" s="876"/>
      <c r="VMU12" s="876"/>
      <c r="VMV12" s="876"/>
      <c r="VMW12" s="875"/>
      <c r="VMX12" s="876"/>
      <c r="VMY12" s="876"/>
      <c r="VMZ12" s="876"/>
      <c r="VNA12" s="876"/>
      <c r="VNB12" s="876"/>
      <c r="VNC12" s="876"/>
      <c r="VND12" s="875"/>
      <c r="VNE12" s="876"/>
      <c r="VNF12" s="876"/>
      <c r="VNG12" s="876"/>
      <c r="VNH12" s="876"/>
      <c r="VNI12" s="876"/>
      <c r="VNJ12" s="876"/>
      <c r="VNK12" s="875"/>
      <c r="VNL12" s="876"/>
      <c r="VNM12" s="876"/>
      <c r="VNN12" s="876"/>
      <c r="VNO12" s="876"/>
      <c r="VNP12" s="876"/>
      <c r="VNQ12" s="876"/>
      <c r="VNR12" s="875"/>
      <c r="VNS12" s="876"/>
      <c r="VNT12" s="876"/>
      <c r="VNU12" s="876"/>
      <c r="VNV12" s="876"/>
      <c r="VNW12" s="876"/>
      <c r="VNX12" s="876"/>
      <c r="VNY12" s="875"/>
      <c r="VNZ12" s="876"/>
      <c r="VOA12" s="876"/>
      <c r="VOB12" s="876"/>
      <c r="VOC12" s="876"/>
      <c r="VOD12" s="876"/>
      <c r="VOE12" s="876"/>
      <c r="VOF12" s="875"/>
      <c r="VOG12" s="876"/>
      <c r="VOH12" s="876"/>
      <c r="VOI12" s="876"/>
      <c r="VOJ12" s="876"/>
      <c r="VOK12" s="876"/>
      <c r="VOL12" s="876"/>
      <c r="VOM12" s="875"/>
      <c r="VON12" s="876"/>
      <c r="VOO12" s="876"/>
      <c r="VOP12" s="876"/>
      <c r="VOQ12" s="876"/>
      <c r="VOR12" s="876"/>
      <c r="VOS12" s="876"/>
      <c r="VOT12" s="875"/>
      <c r="VOU12" s="876"/>
      <c r="VOV12" s="876"/>
      <c r="VOW12" s="876"/>
      <c r="VOX12" s="876"/>
      <c r="VOY12" s="876"/>
      <c r="VOZ12" s="876"/>
      <c r="VPA12" s="875"/>
      <c r="VPB12" s="876"/>
      <c r="VPC12" s="876"/>
      <c r="VPD12" s="876"/>
      <c r="VPE12" s="876"/>
      <c r="VPF12" s="876"/>
      <c r="VPG12" s="876"/>
      <c r="VPH12" s="875"/>
      <c r="VPI12" s="876"/>
      <c r="VPJ12" s="876"/>
      <c r="VPK12" s="876"/>
      <c r="VPL12" s="876"/>
      <c r="VPM12" s="876"/>
      <c r="VPN12" s="876"/>
      <c r="VPO12" s="875"/>
      <c r="VPP12" s="876"/>
      <c r="VPQ12" s="876"/>
      <c r="VPR12" s="876"/>
      <c r="VPS12" s="876"/>
      <c r="VPT12" s="876"/>
      <c r="VPU12" s="876"/>
      <c r="VPV12" s="875"/>
      <c r="VPW12" s="876"/>
      <c r="VPX12" s="876"/>
      <c r="VPY12" s="876"/>
      <c r="VPZ12" s="876"/>
      <c r="VQA12" s="876"/>
      <c r="VQB12" s="876"/>
      <c r="VQC12" s="875"/>
      <c r="VQD12" s="876"/>
      <c r="VQE12" s="876"/>
      <c r="VQF12" s="876"/>
      <c r="VQG12" s="876"/>
      <c r="VQH12" s="876"/>
      <c r="VQI12" s="876"/>
      <c r="VQJ12" s="875"/>
      <c r="VQK12" s="876"/>
      <c r="VQL12" s="876"/>
      <c r="VQM12" s="876"/>
      <c r="VQN12" s="876"/>
      <c r="VQO12" s="876"/>
      <c r="VQP12" s="876"/>
      <c r="VQQ12" s="875"/>
      <c r="VQR12" s="876"/>
      <c r="VQS12" s="876"/>
      <c r="VQT12" s="876"/>
      <c r="VQU12" s="876"/>
      <c r="VQV12" s="876"/>
      <c r="VQW12" s="876"/>
      <c r="VQX12" s="875"/>
      <c r="VQY12" s="876"/>
      <c r="VQZ12" s="876"/>
      <c r="VRA12" s="876"/>
      <c r="VRB12" s="876"/>
      <c r="VRC12" s="876"/>
      <c r="VRD12" s="876"/>
      <c r="VRE12" s="875"/>
      <c r="VRF12" s="876"/>
      <c r="VRG12" s="876"/>
      <c r="VRH12" s="876"/>
      <c r="VRI12" s="876"/>
      <c r="VRJ12" s="876"/>
      <c r="VRK12" s="876"/>
      <c r="VRL12" s="875"/>
      <c r="VRM12" s="876"/>
      <c r="VRN12" s="876"/>
      <c r="VRO12" s="876"/>
      <c r="VRP12" s="876"/>
      <c r="VRQ12" s="876"/>
      <c r="VRR12" s="876"/>
      <c r="VRS12" s="875"/>
      <c r="VRT12" s="876"/>
      <c r="VRU12" s="876"/>
      <c r="VRV12" s="876"/>
      <c r="VRW12" s="876"/>
      <c r="VRX12" s="876"/>
      <c r="VRY12" s="876"/>
      <c r="VRZ12" s="875"/>
      <c r="VSA12" s="876"/>
      <c r="VSB12" s="876"/>
      <c r="VSC12" s="876"/>
      <c r="VSD12" s="876"/>
      <c r="VSE12" s="876"/>
      <c r="VSF12" s="876"/>
      <c r="VSG12" s="875"/>
      <c r="VSH12" s="876"/>
      <c r="VSI12" s="876"/>
      <c r="VSJ12" s="876"/>
      <c r="VSK12" s="876"/>
      <c r="VSL12" s="876"/>
      <c r="VSM12" s="876"/>
      <c r="VSN12" s="875"/>
      <c r="VSO12" s="876"/>
      <c r="VSP12" s="876"/>
      <c r="VSQ12" s="876"/>
      <c r="VSR12" s="876"/>
      <c r="VSS12" s="876"/>
      <c r="VST12" s="876"/>
      <c r="VSU12" s="875"/>
      <c r="VSV12" s="876"/>
      <c r="VSW12" s="876"/>
      <c r="VSX12" s="876"/>
      <c r="VSY12" s="876"/>
      <c r="VSZ12" s="876"/>
      <c r="VTA12" s="876"/>
      <c r="VTB12" s="875"/>
      <c r="VTC12" s="876"/>
      <c r="VTD12" s="876"/>
      <c r="VTE12" s="876"/>
      <c r="VTF12" s="876"/>
      <c r="VTG12" s="876"/>
      <c r="VTH12" s="876"/>
      <c r="VTI12" s="875"/>
      <c r="VTJ12" s="876"/>
      <c r="VTK12" s="876"/>
      <c r="VTL12" s="876"/>
      <c r="VTM12" s="876"/>
      <c r="VTN12" s="876"/>
      <c r="VTO12" s="876"/>
      <c r="VTP12" s="875"/>
      <c r="VTQ12" s="876"/>
      <c r="VTR12" s="876"/>
      <c r="VTS12" s="876"/>
      <c r="VTT12" s="876"/>
      <c r="VTU12" s="876"/>
      <c r="VTV12" s="876"/>
      <c r="VTW12" s="875"/>
      <c r="VTX12" s="876"/>
      <c r="VTY12" s="876"/>
      <c r="VTZ12" s="876"/>
      <c r="VUA12" s="876"/>
      <c r="VUB12" s="876"/>
      <c r="VUC12" s="876"/>
      <c r="VUD12" s="875"/>
      <c r="VUE12" s="876"/>
      <c r="VUF12" s="876"/>
      <c r="VUG12" s="876"/>
      <c r="VUH12" s="876"/>
      <c r="VUI12" s="876"/>
      <c r="VUJ12" s="876"/>
      <c r="VUK12" s="875"/>
      <c r="VUL12" s="876"/>
      <c r="VUM12" s="876"/>
      <c r="VUN12" s="876"/>
      <c r="VUO12" s="876"/>
      <c r="VUP12" s="876"/>
      <c r="VUQ12" s="876"/>
      <c r="VUR12" s="875"/>
      <c r="VUS12" s="876"/>
      <c r="VUT12" s="876"/>
      <c r="VUU12" s="876"/>
      <c r="VUV12" s="876"/>
      <c r="VUW12" s="876"/>
      <c r="VUX12" s="876"/>
      <c r="VUY12" s="875"/>
      <c r="VUZ12" s="876"/>
      <c r="VVA12" s="876"/>
      <c r="VVB12" s="876"/>
      <c r="VVC12" s="876"/>
      <c r="VVD12" s="876"/>
      <c r="VVE12" s="876"/>
      <c r="VVF12" s="875"/>
      <c r="VVG12" s="876"/>
      <c r="VVH12" s="876"/>
      <c r="VVI12" s="876"/>
      <c r="VVJ12" s="876"/>
      <c r="VVK12" s="876"/>
      <c r="VVL12" s="876"/>
      <c r="VVM12" s="875"/>
      <c r="VVN12" s="876"/>
      <c r="VVO12" s="876"/>
      <c r="VVP12" s="876"/>
      <c r="VVQ12" s="876"/>
      <c r="VVR12" s="876"/>
      <c r="VVS12" s="876"/>
      <c r="VVT12" s="875"/>
      <c r="VVU12" s="876"/>
      <c r="VVV12" s="876"/>
      <c r="VVW12" s="876"/>
      <c r="VVX12" s="876"/>
      <c r="VVY12" s="876"/>
      <c r="VVZ12" s="876"/>
      <c r="VWA12" s="875"/>
      <c r="VWB12" s="876"/>
      <c r="VWC12" s="876"/>
      <c r="VWD12" s="876"/>
      <c r="VWE12" s="876"/>
      <c r="VWF12" s="876"/>
      <c r="VWG12" s="876"/>
      <c r="VWH12" s="875"/>
      <c r="VWI12" s="876"/>
      <c r="VWJ12" s="876"/>
      <c r="VWK12" s="876"/>
      <c r="VWL12" s="876"/>
      <c r="VWM12" s="876"/>
      <c r="VWN12" s="876"/>
      <c r="VWO12" s="875"/>
      <c r="VWP12" s="876"/>
      <c r="VWQ12" s="876"/>
      <c r="VWR12" s="876"/>
      <c r="VWS12" s="876"/>
      <c r="VWT12" s="876"/>
      <c r="VWU12" s="876"/>
      <c r="VWV12" s="875"/>
      <c r="VWW12" s="876"/>
      <c r="VWX12" s="876"/>
      <c r="VWY12" s="876"/>
      <c r="VWZ12" s="876"/>
      <c r="VXA12" s="876"/>
      <c r="VXB12" s="876"/>
      <c r="VXC12" s="875"/>
      <c r="VXD12" s="876"/>
      <c r="VXE12" s="876"/>
      <c r="VXF12" s="876"/>
      <c r="VXG12" s="876"/>
      <c r="VXH12" s="876"/>
      <c r="VXI12" s="876"/>
      <c r="VXJ12" s="875"/>
      <c r="VXK12" s="876"/>
      <c r="VXL12" s="876"/>
      <c r="VXM12" s="876"/>
      <c r="VXN12" s="876"/>
      <c r="VXO12" s="876"/>
      <c r="VXP12" s="876"/>
      <c r="VXQ12" s="875"/>
      <c r="VXR12" s="876"/>
      <c r="VXS12" s="876"/>
      <c r="VXT12" s="876"/>
      <c r="VXU12" s="876"/>
      <c r="VXV12" s="876"/>
      <c r="VXW12" s="876"/>
      <c r="VXX12" s="875"/>
      <c r="VXY12" s="876"/>
      <c r="VXZ12" s="876"/>
      <c r="VYA12" s="876"/>
      <c r="VYB12" s="876"/>
      <c r="VYC12" s="876"/>
      <c r="VYD12" s="876"/>
      <c r="VYE12" s="875"/>
      <c r="VYF12" s="876"/>
      <c r="VYG12" s="876"/>
      <c r="VYH12" s="876"/>
      <c r="VYI12" s="876"/>
      <c r="VYJ12" s="876"/>
      <c r="VYK12" s="876"/>
      <c r="VYL12" s="875"/>
      <c r="VYM12" s="876"/>
      <c r="VYN12" s="876"/>
      <c r="VYO12" s="876"/>
      <c r="VYP12" s="876"/>
      <c r="VYQ12" s="876"/>
      <c r="VYR12" s="876"/>
      <c r="VYS12" s="875"/>
      <c r="VYT12" s="876"/>
      <c r="VYU12" s="876"/>
      <c r="VYV12" s="876"/>
      <c r="VYW12" s="876"/>
      <c r="VYX12" s="876"/>
      <c r="VYY12" s="876"/>
      <c r="VYZ12" s="875"/>
      <c r="VZA12" s="876"/>
      <c r="VZB12" s="876"/>
      <c r="VZC12" s="876"/>
      <c r="VZD12" s="876"/>
      <c r="VZE12" s="876"/>
      <c r="VZF12" s="876"/>
      <c r="VZG12" s="875"/>
      <c r="VZH12" s="876"/>
      <c r="VZI12" s="876"/>
      <c r="VZJ12" s="876"/>
      <c r="VZK12" s="876"/>
      <c r="VZL12" s="876"/>
      <c r="VZM12" s="876"/>
      <c r="VZN12" s="875"/>
      <c r="VZO12" s="876"/>
      <c r="VZP12" s="876"/>
      <c r="VZQ12" s="876"/>
      <c r="VZR12" s="876"/>
      <c r="VZS12" s="876"/>
      <c r="VZT12" s="876"/>
      <c r="VZU12" s="875"/>
      <c r="VZV12" s="876"/>
      <c r="VZW12" s="876"/>
      <c r="VZX12" s="876"/>
      <c r="VZY12" s="876"/>
      <c r="VZZ12" s="876"/>
      <c r="WAA12" s="876"/>
      <c r="WAB12" s="875"/>
      <c r="WAC12" s="876"/>
      <c r="WAD12" s="876"/>
      <c r="WAE12" s="876"/>
      <c r="WAF12" s="876"/>
      <c r="WAG12" s="876"/>
      <c r="WAH12" s="876"/>
      <c r="WAI12" s="875"/>
      <c r="WAJ12" s="876"/>
      <c r="WAK12" s="876"/>
      <c r="WAL12" s="876"/>
      <c r="WAM12" s="876"/>
      <c r="WAN12" s="876"/>
      <c r="WAO12" s="876"/>
      <c r="WAP12" s="875"/>
      <c r="WAQ12" s="876"/>
      <c r="WAR12" s="876"/>
      <c r="WAS12" s="876"/>
      <c r="WAT12" s="876"/>
      <c r="WAU12" s="876"/>
      <c r="WAV12" s="876"/>
      <c r="WAW12" s="875"/>
      <c r="WAX12" s="876"/>
      <c r="WAY12" s="876"/>
      <c r="WAZ12" s="876"/>
      <c r="WBA12" s="876"/>
      <c r="WBB12" s="876"/>
      <c r="WBC12" s="876"/>
      <c r="WBD12" s="875"/>
      <c r="WBE12" s="876"/>
      <c r="WBF12" s="876"/>
      <c r="WBG12" s="876"/>
      <c r="WBH12" s="876"/>
      <c r="WBI12" s="876"/>
      <c r="WBJ12" s="876"/>
      <c r="WBK12" s="875"/>
      <c r="WBL12" s="876"/>
      <c r="WBM12" s="876"/>
      <c r="WBN12" s="876"/>
      <c r="WBO12" s="876"/>
      <c r="WBP12" s="876"/>
      <c r="WBQ12" s="876"/>
      <c r="WBR12" s="875"/>
      <c r="WBS12" s="876"/>
      <c r="WBT12" s="876"/>
      <c r="WBU12" s="876"/>
      <c r="WBV12" s="876"/>
      <c r="WBW12" s="876"/>
      <c r="WBX12" s="876"/>
      <c r="WBY12" s="875"/>
      <c r="WBZ12" s="876"/>
      <c r="WCA12" s="876"/>
      <c r="WCB12" s="876"/>
      <c r="WCC12" s="876"/>
      <c r="WCD12" s="876"/>
      <c r="WCE12" s="876"/>
      <c r="WCF12" s="875"/>
      <c r="WCG12" s="876"/>
      <c r="WCH12" s="876"/>
      <c r="WCI12" s="876"/>
      <c r="WCJ12" s="876"/>
      <c r="WCK12" s="876"/>
      <c r="WCL12" s="876"/>
      <c r="WCM12" s="875"/>
      <c r="WCN12" s="876"/>
      <c r="WCO12" s="876"/>
      <c r="WCP12" s="876"/>
      <c r="WCQ12" s="876"/>
      <c r="WCR12" s="876"/>
      <c r="WCS12" s="876"/>
      <c r="WCT12" s="875"/>
      <c r="WCU12" s="876"/>
      <c r="WCV12" s="876"/>
      <c r="WCW12" s="876"/>
      <c r="WCX12" s="876"/>
      <c r="WCY12" s="876"/>
      <c r="WCZ12" s="876"/>
      <c r="WDA12" s="875"/>
      <c r="WDB12" s="876"/>
      <c r="WDC12" s="876"/>
      <c r="WDD12" s="876"/>
      <c r="WDE12" s="876"/>
      <c r="WDF12" s="876"/>
      <c r="WDG12" s="876"/>
      <c r="WDH12" s="875"/>
      <c r="WDI12" s="876"/>
      <c r="WDJ12" s="876"/>
      <c r="WDK12" s="876"/>
      <c r="WDL12" s="876"/>
      <c r="WDM12" s="876"/>
      <c r="WDN12" s="876"/>
      <c r="WDO12" s="875"/>
      <c r="WDP12" s="876"/>
      <c r="WDQ12" s="876"/>
      <c r="WDR12" s="876"/>
      <c r="WDS12" s="876"/>
      <c r="WDT12" s="876"/>
      <c r="WDU12" s="876"/>
      <c r="WDV12" s="875"/>
      <c r="WDW12" s="876"/>
      <c r="WDX12" s="876"/>
      <c r="WDY12" s="876"/>
      <c r="WDZ12" s="876"/>
      <c r="WEA12" s="876"/>
      <c r="WEB12" s="876"/>
      <c r="WEC12" s="875"/>
      <c r="WED12" s="876"/>
      <c r="WEE12" s="876"/>
      <c r="WEF12" s="876"/>
      <c r="WEG12" s="876"/>
      <c r="WEH12" s="876"/>
      <c r="WEI12" s="876"/>
      <c r="WEJ12" s="875"/>
      <c r="WEK12" s="876"/>
      <c r="WEL12" s="876"/>
      <c r="WEM12" s="876"/>
      <c r="WEN12" s="876"/>
      <c r="WEO12" s="876"/>
      <c r="WEP12" s="876"/>
      <c r="WEQ12" s="875"/>
      <c r="WER12" s="876"/>
      <c r="WES12" s="876"/>
      <c r="WET12" s="876"/>
      <c r="WEU12" s="876"/>
      <c r="WEV12" s="876"/>
      <c r="WEW12" s="876"/>
      <c r="WEX12" s="875"/>
      <c r="WEY12" s="876"/>
      <c r="WEZ12" s="876"/>
      <c r="WFA12" s="876"/>
      <c r="WFB12" s="876"/>
      <c r="WFC12" s="876"/>
      <c r="WFD12" s="876"/>
      <c r="WFE12" s="875"/>
      <c r="WFF12" s="876"/>
      <c r="WFG12" s="876"/>
      <c r="WFH12" s="876"/>
      <c r="WFI12" s="876"/>
      <c r="WFJ12" s="876"/>
      <c r="WFK12" s="876"/>
      <c r="WFL12" s="875"/>
      <c r="WFM12" s="876"/>
      <c r="WFN12" s="876"/>
      <c r="WFO12" s="876"/>
      <c r="WFP12" s="876"/>
      <c r="WFQ12" s="876"/>
      <c r="WFR12" s="876"/>
      <c r="WFS12" s="875"/>
      <c r="WFT12" s="876"/>
      <c r="WFU12" s="876"/>
      <c r="WFV12" s="876"/>
      <c r="WFW12" s="876"/>
      <c r="WFX12" s="876"/>
      <c r="WFY12" s="876"/>
      <c r="WFZ12" s="875"/>
      <c r="WGA12" s="876"/>
      <c r="WGB12" s="876"/>
      <c r="WGC12" s="876"/>
      <c r="WGD12" s="876"/>
      <c r="WGE12" s="876"/>
      <c r="WGF12" s="876"/>
      <c r="WGG12" s="875"/>
      <c r="WGH12" s="876"/>
      <c r="WGI12" s="876"/>
      <c r="WGJ12" s="876"/>
      <c r="WGK12" s="876"/>
      <c r="WGL12" s="876"/>
      <c r="WGM12" s="876"/>
      <c r="WGN12" s="875"/>
      <c r="WGO12" s="876"/>
      <c r="WGP12" s="876"/>
      <c r="WGQ12" s="876"/>
      <c r="WGR12" s="876"/>
      <c r="WGS12" s="876"/>
      <c r="WGT12" s="876"/>
      <c r="WGU12" s="875"/>
      <c r="WGV12" s="876"/>
      <c r="WGW12" s="876"/>
      <c r="WGX12" s="876"/>
      <c r="WGY12" s="876"/>
      <c r="WGZ12" s="876"/>
      <c r="WHA12" s="876"/>
      <c r="WHB12" s="875"/>
      <c r="WHC12" s="876"/>
      <c r="WHD12" s="876"/>
      <c r="WHE12" s="876"/>
      <c r="WHF12" s="876"/>
      <c r="WHG12" s="876"/>
      <c r="WHH12" s="876"/>
      <c r="WHI12" s="875"/>
      <c r="WHJ12" s="876"/>
      <c r="WHK12" s="876"/>
      <c r="WHL12" s="876"/>
      <c r="WHM12" s="876"/>
      <c r="WHN12" s="876"/>
      <c r="WHO12" s="876"/>
      <c r="WHP12" s="875"/>
      <c r="WHQ12" s="876"/>
      <c r="WHR12" s="876"/>
      <c r="WHS12" s="876"/>
      <c r="WHT12" s="876"/>
      <c r="WHU12" s="876"/>
      <c r="WHV12" s="876"/>
      <c r="WHW12" s="875"/>
      <c r="WHX12" s="876"/>
      <c r="WHY12" s="876"/>
      <c r="WHZ12" s="876"/>
      <c r="WIA12" s="876"/>
      <c r="WIB12" s="876"/>
      <c r="WIC12" s="876"/>
      <c r="WID12" s="875"/>
      <c r="WIE12" s="876"/>
      <c r="WIF12" s="876"/>
      <c r="WIG12" s="876"/>
      <c r="WIH12" s="876"/>
      <c r="WII12" s="876"/>
      <c r="WIJ12" s="876"/>
      <c r="WIK12" s="875"/>
      <c r="WIL12" s="876"/>
      <c r="WIM12" s="876"/>
      <c r="WIN12" s="876"/>
      <c r="WIO12" s="876"/>
      <c r="WIP12" s="876"/>
      <c r="WIQ12" s="876"/>
      <c r="WIR12" s="875"/>
      <c r="WIS12" s="876"/>
      <c r="WIT12" s="876"/>
      <c r="WIU12" s="876"/>
      <c r="WIV12" s="876"/>
      <c r="WIW12" s="876"/>
      <c r="WIX12" s="876"/>
      <c r="WIY12" s="875"/>
      <c r="WIZ12" s="876"/>
      <c r="WJA12" s="876"/>
      <c r="WJB12" s="876"/>
      <c r="WJC12" s="876"/>
      <c r="WJD12" s="876"/>
      <c r="WJE12" s="876"/>
      <c r="WJF12" s="875"/>
      <c r="WJG12" s="876"/>
      <c r="WJH12" s="876"/>
      <c r="WJI12" s="876"/>
      <c r="WJJ12" s="876"/>
      <c r="WJK12" s="876"/>
      <c r="WJL12" s="876"/>
      <c r="WJM12" s="875"/>
      <c r="WJN12" s="876"/>
      <c r="WJO12" s="876"/>
      <c r="WJP12" s="876"/>
      <c r="WJQ12" s="876"/>
      <c r="WJR12" s="876"/>
      <c r="WJS12" s="876"/>
      <c r="WJT12" s="875"/>
      <c r="WJU12" s="876"/>
      <c r="WJV12" s="876"/>
      <c r="WJW12" s="876"/>
      <c r="WJX12" s="876"/>
      <c r="WJY12" s="876"/>
      <c r="WJZ12" s="876"/>
      <c r="WKA12" s="875"/>
      <c r="WKB12" s="876"/>
      <c r="WKC12" s="876"/>
      <c r="WKD12" s="876"/>
      <c r="WKE12" s="876"/>
      <c r="WKF12" s="876"/>
      <c r="WKG12" s="876"/>
      <c r="WKH12" s="875"/>
      <c r="WKI12" s="876"/>
      <c r="WKJ12" s="876"/>
      <c r="WKK12" s="876"/>
      <c r="WKL12" s="876"/>
      <c r="WKM12" s="876"/>
      <c r="WKN12" s="876"/>
      <c r="WKO12" s="875"/>
      <c r="WKP12" s="876"/>
      <c r="WKQ12" s="876"/>
      <c r="WKR12" s="876"/>
      <c r="WKS12" s="876"/>
      <c r="WKT12" s="876"/>
      <c r="WKU12" s="876"/>
      <c r="WKV12" s="875"/>
      <c r="WKW12" s="876"/>
      <c r="WKX12" s="876"/>
      <c r="WKY12" s="876"/>
      <c r="WKZ12" s="876"/>
      <c r="WLA12" s="876"/>
      <c r="WLB12" s="876"/>
      <c r="WLC12" s="875"/>
      <c r="WLD12" s="876"/>
      <c r="WLE12" s="876"/>
      <c r="WLF12" s="876"/>
      <c r="WLG12" s="876"/>
      <c r="WLH12" s="876"/>
      <c r="WLI12" s="876"/>
      <c r="WLJ12" s="875"/>
      <c r="WLK12" s="876"/>
      <c r="WLL12" s="876"/>
      <c r="WLM12" s="876"/>
      <c r="WLN12" s="876"/>
      <c r="WLO12" s="876"/>
      <c r="WLP12" s="876"/>
      <c r="WLQ12" s="875"/>
      <c r="WLR12" s="876"/>
      <c r="WLS12" s="876"/>
      <c r="WLT12" s="876"/>
      <c r="WLU12" s="876"/>
      <c r="WLV12" s="876"/>
      <c r="WLW12" s="876"/>
      <c r="WLX12" s="875"/>
      <c r="WLY12" s="876"/>
      <c r="WLZ12" s="876"/>
      <c r="WMA12" s="876"/>
      <c r="WMB12" s="876"/>
      <c r="WMC12" s="876"/>
      <c r="WMD12" s="876"/>
      <c r="WME12" s="875"/>
      <c r="WMF12" s="876"/>
      <c r="WMG12" s="876"/>
      <c r="WMH12" s="876"/>
      <c r="WMI12" s="876"/>
      <c r="WMJ12" s="876"/>
      <c r="WMK12" s="876"/>
      <c r="WML12" s="875"/>
      <c r="WMM12" s="876"/>
      <c r="WMN12" s="876"/>
      <c r="WMO12" s="876"/>
      <c r="WMP12" s="876"/>
      <c r="WMQ12" s="876"/>
      <c r="WMR12" s="876"/>
      <c r="WMS12" s="875"/>
      <c r="WMT12" s="876"/>
      <c r="WMU12" s="876"/>
      <c r="WMV12" s="876"/>
      <c r="WMW12" s="876"/>
      <c r="WMX12" s="876"/>
      <c r="WMY12" s="876"/>
      <c r="WMZ12" s="875"/>
      <c r="WNA12" s="876"/>
      <c r="WNB12" s="876"/>
      <c r="WNC12" s="876"/>
      <c r="WND12" s="876"/>
      <c r="WNE12" s="876"/>
      <c r="WNF12" s="876"/>
      <c r="WNG12" s="875"/>
      <c r="WNH12" s="876"/>
      <c r="WNI12" s="876"/>
      <c r="WNJ12" s="876"/>
      <c r="WNK12" s="876"/>
      <c r="WNL12" s="876"/>
      <c r="WNM12" s="876"/>
      <c r="WNN12" s="875"/>
      <c r="WNO12" s="876"/>
      <c r="WNP12" s="876"/>
      <c r="WNQ12" s="876"/>
      <c r="WNR12" s="876"/>
      <c r="WNS12" s="876"/>
      <c r="WNT12" s="876"/>
      <c r="WNU12" s="875"/>
      <c r="WNV12" s="876"/>
      <c r="WNW12" s="876"/>
      <c r="WNX12" s="876"/>
      <c r="WNY12" s="876"/>
      <c r="WNZ12" s="876"/>
      <c r="WOA12" s="876"/>
      <c r="WOB12" s="875"/>
      <c r="WOC12" s="876"/>
      <c r="WOD12" s="876"/>
      <c r="WOE12" s="876"/>
      <c r="WOF12" s="876"/>
      <c r="WOG12" s="876"/>
      <c r="WOH12" s="876"/>
      <c r="WOI12" s="875"/>
      <c r="WOJ12" s="876"/>
      <c r="WOK12" s="876"/>
      <c r="WOL12" s="876"/>
      <c r="WOM12" s="876"/>
      <c r="WON12" s="876"/>
      <c r="WOO12" s="876"/>
      <c r="WOP12" s="875"/>
      <c r="WOQ12" s="876"/>
      <c r="WOR12" s="876"/>
      <c r="WOS12" s="876"/>
      <c r="WOT12" s="876"/>
      <c r="WOU12" s="876"/>
      <c r="WOV12" s="876"/>
      <c r="WOW12" s="875"/>
      <c r="WOX12" s="876"/>
      <c r="WOY12" s="876"/>
      <c r="WOZ12" s="876"/>
      <c r="WPA12" s="876"/>
      <c r="WPB12" s="876"/>
      <c r="WPC12" s="876"/>
      <c r="WPD12" s="875"/>
      <c r="WPE12" s="876"/>
      <c r="WPF12" s="876"/>
      <c r="WPG12" s="876"/>
      <c r="WPH12" s="876"/>
      <c r="WPI12" s="876"/>
      <c r="WPJ12" s="876"/>
      <c r="WPK12" s="875"/>
      <c r="WPL12" s="876"/>
      <c r="WPM12" s="876"/>
      <c r="WPN12" s="876"/>
      <c r="WPO12" s="876"/>
      <c r="WPP12" s="876"/>
      <c r="WPQ12" s="876"/>
      <c r="WPR12" s="875"/>
      <c r="WPS12" s="876"/>
      <c r="WPT12" s="876"/>
      <c r="WPU12" s="876"/>
      <c r="WPV12" s="876"/>
      <c r="WPW12" s="876"/>
      <c r="WPX12" s="876"/>
      <c r="WPY12" s="875"/>
      <c r="WPZ12" s="876"/>
      <c r="WQA12" s="876"/>
      <c r="WQB12" s="876"/>
      <c r="WQC12" s="876"/>
      <c r="WQD12" s="876"/>
      <c r="WQE12" s="876"/>
      <c r="WQF12" s="875"/>
      <c r="WQG12" s="876"/>
      <c r="WQH12" s="876"/>
      <c r="WQI12" s="876"/>
      <c r="WQJ12" s="876"/>
      <c r="WQK12" s="876"/>
      <c r="WQL12" s="876"/>
      <c r="WQM12" s="875"/>
      <c r="WQN12" s="876"/>
      <c r="WQO12" s="876"/>
      <c r="WQP12" s="876"/>
      <c r="WQQ12" s="876"/>
      <c r="WQR12" s="876"/>
      <c r="WQS12" s="876"/>
      <c r="WQT12" s="875"/>
      <c r="WQU12" s="876"/>
      <c r="WQV12" s="876"/>
      <c r="WQW12" s="876"/>
      <c r="WQX12" s="876"/>
      <c r="WQY12" s="876"/>
      <c r="WQZ12" s="876"/>
      <c r="WRA12" s="875"/>
      <c r="WRB12" s="876"/>
      <c r="WRC12" s="876"/>
      <c r="WRD12" s="876"/>
      <c r="WRE12" s="876"/>
      <c r="WRF12" s="876"/>
      <c r="WRG12" s="876"/>
      <c r="WRH12" s="875"/>
      <c r="WRI12" s="876"/>
      <c r="WRJ12" s="876"/>
      <c r="WRK12" s="876"/>
      <c r="WRL12" s="876"/>
      <c r="WRM12" s="876"/>
      <c r="WRN12" s="876"/>
      <c r="WRO12" s="875"/>
      <c r="WRP12" s="876"/>
      <c r="WRQ12" s="876"/>
      <c r="WRR12" s="876"/>
      <c r="WRS12" s="876"/>
      <c r="WRT12" s="876"/>
      <c r="WRU12" s="876"/>
      <c r="WRV12" s="875"/>
      <c r="WRW12" s="876"/>
      <c r="WRX12" s="876"/>
      <c r="WRY12" s="876"/>
      <c r="WRZ12" s="876"/>
      <c r="WSA12" s="876"/>
      <c r="WSB12" s="876"/>
      <c r="WSC12" s="875"/>
      <c r="WSD12" s="876"/>
      <c r="WSE12" s="876"/>
      <c r="WSF12" s="876"/>
      <c r="WSG12" s="876"/>
      <c r="WSH12" s="876"/>
      <c r="WSI12" s="876"/>
      <c r="WSJ12" s="875"/>
      <c r="WSK12" s="876"/>
      <c r="WSL12" s="876"/>
      <c r="WSM12" s="876"/>
      <c r="WSN12" s="876"/>
      <c r="WSO12" s="876"/>
      <c r="WSP12" s="876"/>
      <c r="WSQ12" s="875"/>
      <c r="WSR12" s="876"/>
      <c r="WSS12" s="876"/>
      <c r="WST12" s="876"/>
      <c r="WSU12" s="876"/>
      <c r="WSV12" s="876"/>
      <c r="WSW12" s="876"/>
      <c r="WSX12" s="875"/>
      <c r="WSY12" s="876"/>
      <c r="WSZ12" s="876"/>
      <c r="WTA12" s="876"/>
      <c r="WTB12" s="876"/>
      <c r="WTC12" s="876"/>
      <c r="WTD12" s="876"/>
      <c r="WTE12" s="875"/>
      <c r="WTF12" s="876"/>
      <c r="WTG12" s="876"/>
      <c r="WTH12" s="876"/>
      <c r="WTI12" s="876"/>
      <c r="WTJ12" s="876"/>
      <c r="WTK12" s="876"/>
      <c r="WTL12" s="875"/>
      <c r="WTM12" s="876"/>
      <c r="WTN12" s="876"/>
      <c r="WTO12" s="876"/>
      <c r="WTP12" s="876"/>
      <c r="WTQ12" s="876"/>
      <c r="WTR12" s="876"/>
      <c r="WTS12" s="875"/>
      <c r="WTT12" s="876"/>
      <c r="WTU12" s="876"/>
      <c r="WTV12" s="876"/>
      <c r="WTW12" s="876"/>
      <c r="WTX12" s="876"/>
      <c r="WTY12" s="876"/>
      <c r="WTZ12" s="875"/>
      <c r="WUA12" s="876"/>
      <c r="WUB12" s="876"/>
      <c r="WUC12" s="876"/>
      <c r="WUD12" s="876"/>
      <c r="WUE12" s="876"/>
      <c r="WUF12" s="876"/>
      <c r="WUG12" s="875"/>
      <c r="WUH12" s="876"/>
      <c r="WUI12" s="876"/>
      <c r="WUJ12" s="876"/>
      <c r="WUK12" s="876"/>
      <c r="WUL12" s="876"/>
      <c r="WUM12" s="876"/>
      <c r="WUN12" s="875"/>
      <c r="WUO12" s="876"/>
      <c r="WUP12" s="876"/>
      <c r="WUQ12" s="876"/>
      <c r="WUR12" s="876"/>
      <c r="WUS12" s="876"/>
      <c r="WUT12" s="876"/>
      <c r="WUU12" s="875"/>
      <c r="WUV12" s="876"/>
      <c r="WUW12" s="876"/>
      <c r="WUX12" s="876"/>
      <c r="WUY12" s="876"/>
      <c r="WUZ12" s="876"/>
      <c r="WVA12" s="876"/>
      <c r="WVB12" s="875"/>
      <c r="WVC12" s="876"/>
      <c r="WVD12" s="876"/>
      <c r="WVE12" s="876"/>
      <c r="WVF12" s="876"/>
      <c r="WVG12" s="876"/>
      <c r="WVH12" s="876"/>
      <c r="WVI12" s="875"/>
      <c r="WVJ12" s="876"/>
      <c r="WVK12" s="876"/>
      <c r="WVL12" s="876"/>
      <c r="WVM12" s="876"/>
      <c r="WVN12" s="876"/>
      <c r="WVO12" s="876"/>
      <c r="WVP12" s="875"/>
      <c r="WVQ12" s="876"/>
      <c r="WVR12" s="876"/>
      <c r="WVS12" s="876"/>
      <c r="WVT12" s="876"/>
      <c r="WVU12" s="876"/>
      <c r="WVV12" s="876"/>
      <c r="WVW12" s="875"/>
      <c r="WVX12" s="876"/>
      <c r="WVY12" s="876"/>
      <c r="WVZ12" s="876"/>
      <c r="WWA12" s="876"/>
      <c r="WWB12" s="876"/>
      <c r="WWC12" s="876"/>
      <c r="WWD12" s="875"/>
      <c r="WWE12" s="876"/>
      <c r="WWF12" s="876"/>
      <c r="WWG12" s="876"/>
      <c r="WWH12" s="876"/>
      <c r="WWI12" s="876"/>
      <c r="WWJ12" s="876"/>
      <c r="WWK12" s="875"/>
      <c r="WWL12" s="876"/>
      <c r="WWM12" s="876"/>
      <c r="WWN12" s="876"/>
      <c r="WWO12" s="876"/>
      <c r="WWP12" s="876"/>
      <c r="WWQ12" s="876"/>
      <c r="WWR12" s="875"/>
      <c r="WWS12" s="876"/>
      <c r="WWT12" s="876"/>
      <c r="WWU12" s="876"/>
      <c r="WWV12" s="876"/>
      <c r="WWW12" s="876"/>
      <c r="WWX12" s="876"/>
      <c r="WWY12" s="875"/>
      <c r="WWZ12" s="876"/>
      <c r="WXA12" s="876"/>
      <c r="WXB12" s="876"/>
      <c r="WXC12" s="876"/>
      <c r="WXD12" s="876"/>
      <c r="WXE12" s="876"/>
      <c r="WXF12" s="875"/>
      <c r="WXG12" s="876"/>
      <c r="WXH12" s="876"/>
      <c r="WXI12" s="876"/>
      <c r="WXJ12" s="876"/>
      <c r="WXK12" s="876"/>
      <c r="WXL12" s="876"/>
      <c r="WXM12" s="875"/>
      <c r="WXN12" s="876"/>
      <c r="WXO12" s="876"/>
      <c r="WXP12" s="876"/>
      <c r="WXQ12" s="876"/>
      <c r="WXR12" s="876"/>
      <c r="WXS12" s="876"/>
      <c r="WXT12" s="875"/>
      <c r="WXU12" s="876"/>
      <c r="WXV12" s="876"/>
      <c r="WXW12" s="876"/>
      <c r="WXX12" s="876"/>
      <c r="WXY12" s="876"/>
      <c r="WXZ12" s="876"/>
      <c r="WYA12" s="875"/>
      <c r="WYB12" s="876"/>
      <c r="WYC12" s="876"/>
      <c r="WYD12" s="876"/>
      <c r="WYE12" s="876"/>
      <c r="WYF12" s="876"/>
      <c r="WYG12" s="876"/>
      <c r="WYH12" s="875"/>
      <c r="WYI12" s="876"/>
      <c r="WYJ12" s="876"/>
      <c r="WYK12" s="876"/>
      <c r="WYL12" s="876"/>
      <c r="WYM12" s="876"/>
      <c r="WYN12" s="876"/>
      <c r="WYO12" s="875"/>
      <c r="WYP12" s="876"/>
      <c r="WYQ12" s="876"/>
      <c r="WYR12" s="876"/>
      <c r="WYS12" s="876"/>
      <c r="WYT12" s="876"/>
      <c r="WYU12" s="876"/>
      <c r="WYV12" s="875"/>
      <c r="WYW12" s="876"/>
      <c r="WYX12" s="876"/>
      <c r="WYY12" s="876"/>
      <c r="WYZ12" s="876"/>
      <c r="WZA12" s="876"/>
      <c r="WZB12" s="876"/>
      <c r="WZC12" s="875"/>
      <c r="WZD12" s="876"/>
      <c r="WZE12" s="876"/>
      <c r="WZF12" s="876"/>
      <c r="WZG12" s="876"/>
      <c r="WZH12" s="876"/>
      <c r="WZI12" s="876"/>
      <c r="WZJ12" s="875"/>
      <c r="WZK12" s="876"/>
      <c r="WZL12" s="876"/>
      <c r="WZM12" s="876"/>
      <c r="WZN12" s="876"/>
      <c r="WZO12" s="876"/>
      <c r="WZP12" s="876"/>
      <c r="WZQ12" s="875"/>
      <c r="WZR12" s="876"/>
      <c r="WZS12" s="876"/>
      <c r="WZT12" s="876"/>
      <c r="WZU12" s="876"/>
      <c r="WZV12" s="876"/>
      <c r="WZW12" s="876"/>
      <c r="WZX12" s="875"/>
      <c r="WZY12" s="876"/>
      <c r="WZZ12" s="876"/>
      <c r="XAA12" s="876"/>
      <c r="XAB12" s="876"/>
      <c r="XAC12" s="876"/>
      <c r="XAD12" s="876"/>
      <c r="XAE12" s="875"/>
      <c r="XAF12" s="876"/>
      <c r="XAG12" s="876"/>
      <c r="XAH12" s="876"/>
      <c r="XAI12" s="876"/>
      <c r="XAJ12" s="876"/>
      <c r="XAK12" s="876"/>
      <c r="XAL12" s="875"/>
      <c r="XAM12" s="876"/>
      <c r="XAN12" s="876"/>
      <c r="XAO12" s="876"/>
      <c r="XAP12" s="876"/>
      <c r="XAQ12" s="876"/>
      <c r="XAR12" s="876"/>
      <c r="XAS12" s="875"/>
      <c r="XAT12" s="876"/>
      <c r="XAU12" s="876"/>
      <c r="XAV12" s="876"/>
      <c r="XAW12" s="876"/>
      <c r="XAX12" s="876"/>
      <c r="XAY12" s="876"/>
      <c r="XAZ12" s="875"/>
      <c r="XBA12" s="876"/>
      <c r="XBB12" s="876"/>
      <c r="XBC12" s="876"/>
      <c r="XBD12" s="876"/>
      <c r="XBE12" s="876"/>
      <c r="XBF12" s="876"/>
      <c r="XBG12" s="875"/>
      <c r="XBH12" s="876"/>
      <c r="XBI12" s="876"/>
      <c r="XBJ12" s="876"/>
      <c r="XBK12" s="876"/>
      <c r="XBL12" s="876"/>
      <c r="XBM12" s="876"/>
      <c r="XBN12" s="875"/>
      <c r="XBO12" s="876"/>
      <c r="XBP12" s="876"/>
      <c r="XBQ12" s="876"/>
      <c r="XBR12" s="876"/>
      <c r="XBS12" s="876"/>
      <c r="XBT12" s="876"/>
      <c r="XBU12" s="875"/>
      <c r="XBV12" s="876"/>
      <c r="XBW12" s="876"/>
      <c r="XBX12" s="876"/>
      <c r="XBY12" s="876"/>
      <c r="XBZ12" s="876"/>
      <c r="XCA12" s="876"/>
      <c r="XCB12" s="875"/>
      <c r="XCC12" s="876"/>
      <c r="XCD12" s="876"/>
      <c r="XCE12" s="876"/>
      <c r="XCF12" s="876"/>
      <c r="XCG12" s="876"/>
      <c r="XCH12" s="876"/>
      <c r="XCI12" s="875"/>
      <c r="XCJ12" s="876"/>
      <c r="XCK12" s="876"/>
      <c r="XCL12" s="876"/>
      <c r="XCM12" s="876"/>
      <c r="XCN12" s="876"/>
      <c r="XCO12" s="876"/>
      <c r="XCP12" s="875"/>
      <c r="XCQ12" s="876"/>
      <c r="XCR12" s="876"/>
      <c r="XCS12" s="876"/>
      <c r="XCT12" s="876"/>
      <c r="XCU12" s="876"/>
      <c r="XCV12" s="876"/>
      <c r="XCW12" s="875"/>
      <c r="XCX12" s="876"/>
      <c r="XCY12" s="876"/>
      <c r="XCZ12" s="876"/>
      <c r="XDA12" s="876"/>
      <c r="XDB12" s="876"/>
      <c r="XDC12" s="876"/>
      <c r="XDD12" s="875"/>
      <c r="XDE12" s="876"/>
      <c r="XDF12" s="876"/>
      <c r="XDG12" s="876"/>
      <c r="XDH12" s="876"/>
      <c r="XDI12" s="876"/>
      <c r="XDJ12" s="876"/>
      <c r="XDK12" s="875"/>
      <c r="XDL12" s="876"/>
      <c r="XDM12" s="876"/>
      <c r="XDN12" s="876"/>
      <c r="XDO12" s="876"/>
      <c r="XDP12" s="876"/>
      <c r="XDQ12" s="876"/>
      <c r="XDR12" s="875"/>
      <c r="XDS12" s="876"/>
      <c r="XDT12" s="876"/>
      <c r="XDU12" s="876"/>
      <c r="XDV12" s="876"/>
      <c r="XDW12" s="876"/>
      <c r="XDX12" s="876"/>
      <c r="XDY12" s="875"/>
      <c r="XDZ12" s="876"/>
      <c r="XEA12" s="876"/>
      <c r="XEB12" s="876"/>
      <c r="XEC12" s="876"/>
      <c r="XED12" s="876"/>
      <c r="XEE12" s="876"/>
      <c r="XEF12" s="875"/>
      <c r="XEG12" s="876"/>
      <c r="XEH12" s="876"/>
      <c r="XEI12" s="876"/>
      <c r="XEJ12" s="876"/>
      <c r="XEK12" s="876"/>
      <c r="XEL12" s="876"/>
      <c r="XEM12" s="875"/>
      <c r="XEN12" s="876"/>
      <c r="XEO12" s="876"/>
      <c r="XEP12" s="876"/>
      <c r="XEQ12" s="876"/>
      <c r="XER12" s="876"/>
      <c r="XES12" s="876"/>
      <c r="XET12" s="875"/>
      <c r="XEU12" s="876"/>
      <c r="XEV12" s="876"/>
      <c r="XEW12" s="876"/>
      <c r="XEX12" s="876"/>
      <c r="XEY12" s="876"/>
      <c r="XEZ12" s="876"/>
      <c r="XFA12" s="875"/>
      <c r="XFB12" s="876"/>
      <c r="XFC12" s="876"/>
      <c r="XFD12" s="876"/>
    </row>
    <row r="13" spans="1:16384" s="312" customFormat="1" ht="16.5" customHeight="1">
      <c r="A13" s="828" t="s">
        <v>1123</v>
      </c>
      <c r="B13" s="829"/>
      <c r="C13" s="829"/>
      <c r="D13" s="829"/>
      <c r="E13" s="829"/>
      <c r="F13" s="829"/>
      <c r="G13" s="830"/>
      <c r="H13" s="24"/>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5"/>
      <c r="CA13" s="876"/>
      <c r="CB13" s="876"/>
      <c r="CC13" s="876"/>
      <c r="CD13" s="876"/>
      <c r="CE13" s="876"/>
      <c r="CF13" s="876"/>
      <c r="CG13" s="875"/>
      <c r="CH13" s="876"/>
      <c r="CI13" s="876"/>
      <c r="CJ13" s="876"/>
      <c r="CK13" s="876"/>
      <c r="CL13" s="876"/>
      <c r="CM13" s="876"/>
      <c r="CN13" s="875"/>
      <c r="CO13" s="876"/>
      <c r="CP13" s="876"/>
      <c r="CQ13" s="876"/>
      <c r="CR13" s="876"/>
      <c r="CS13" s="876"/>
      <c r="CT13" s="876"/>
      <c r="CU13" s="875"/>
      <c r="CV13" s="876"/>
      <c r="CW13" s="876"/>
      <c r="CX13" s="876"/>
      <c r="CY13" s="876"/>
      <c r="CZ13" s="876"/>
      <c r="DA13" s="876"/>
      <c r="DB13" s="875"/>
      <c r="DC13" s="876"/>
      <c r="DD13" s="876"/>
      <c r="DE13" s="876"/>
      <c r="DF13" s="876"/>
      <c r="DG13" s="876"/>
      <c r="DH13" s="876"/>
      <c r="DI13" s="875"/>
      <c r="DJ13" s="876"/>
      <c r="DK13" s="876"/>
      <c r="DL13" s="876"/>
      <c r="DM13" s="876"/>
      <c r="DN13" s="876"/>
      <c r="DO13" s="876"/>
      <c r="DP13" s="875"/>
      <c r="DQ13" s="876"/>
      <c r="DR13" s="876"/>
      <c r="DS13" s="876"/>
      <c r="DT13" s="876"/>
      <c r="DU13" s="876"/>
      <c r="DV13" s="876"/>
      <c r="DW13" s="875"/>
      <c r="DX13" s="876"/>
      <c r="DY13" s="876"/>
      <c r="DZ13" s="876"/>
      <c r="EA13" s="876"/>
      <c r="EB13" s="876"/>
      <c r="EC13" s="876"/>
      <c r="ED13" s="875"/>
      <c r="EE13" s="876"/>
      <c r="EF13" s="876"/>
      <c r="EG13" s="876"/>
      <c r="EH13" s="876"/>
      <c r="EI13" s="876"/>
      <c r="EJ13" s="876"/>
      <c r="EK13" s="875"/>
      <c r="EL13" s="876"/>
      <c r="EM13" s="876"/>
      <c r="EN13" s="876"/>
      <c r="EO13" s="876"/>
      <c r="EP13" s="876"/>
      <c r="EQ13" s="876"/>
      <c r="ER13" s="875"/>
      <c r="ES13" s="876"/>
      <c r="ET13" s="876"/>
      <c r="EU13" s="876"/>
      <c r="EV13" s="876"/>
      <c r="EW13" s="876"/>
      <c r="EX13" s="876"/>
      <c r="EY13" s="875"/>
      <c r="EZ13" s="876"/>
      <c r="FA13" s="876"/>
      <c r="FB13" s="876"/>
      <c r="FC13" s="876"/>
      <c r="FD13" s="876"/>
      <c r="FE13" s="876"/>
      <c r="FF13" s="875"/>
      <c r="FG13" s="876"/>
      <c r="FH13" s="876"/>
      <c r="FI13" s="876"/>
      <c r="FJ13" s="876"/>
      <c r="FK13" s="876"/>
      <c r="FL13" s="876"/>
      <c r="FM13" s="875"/>
      <c r="FN13" s="876"/>
      <c r="FO13" s="876"/>
      <c r="FP13" s="876"/>
      <c r="FQ13" s="876"/>
      <c r="FR13" s="876"/>
      <c r="FS13" s="876"/>
      <c r="FT13" s="875"/>
      <c r="FU13" s="876"/>
      <c r="FV13" s="876"/>
      <c r="FW13" s="876"/>
      <c r="FX13" s="876"/>
      <c r="FY13" s="876"/>
      <c r="FZ13" s="876"/>
      <c r="GA13" s="875"/>
      <c r="GB13" s="876"/>
      <c r="GC13" s="876"/>
      <c r="GD13" s="876"/>
      <c r="GE13" s="876"/>
      <c r="GF13" s="876"/>
      <c r="GG13" s="876"/>
      <c r="GH13" s="875"/>
      <c r="GI13" s="876"/>
      <c r="GJ13" s="876"/>
      <c r="GK13" s="876"/>
      <c r="GL13" s="876"/>
      <c r="GM13" s="876"/>
      <c r="GN13" s="876"/>
      <c r="GO13" s="875"/>
      <c r="GP13" s="876"/>
      <c r="GQ13" s="876"/>
      <c r="GR13" s="876"/>
      <c r="GS13" s="876"/>
      <c r="GT13" s="876"/>
      <c r="GU13" s="876"/>
      <c r="GV13" s="875"/>
      <c r="GW13" s="876"/>
      <c r="GX13" s="876"/>
      <c r="GY13" s="876"/>
      <c r="GZ13" s="876"/>
      <c r="HA13" s="876"/>
      <c r="HB13" s="876"/>
      <c r="HC13" s="875"/>
      <c r="HD13" s="876"/>
      <c r="HE13" s="876"/>
      <c r="HF13" s="876"/>
      <c r="HG13" s="876"/>
      <c r="HH13" s="876"/>
      <c r="HI13" s="876"/>
      <c r="HJ13" s="875"/>
      <c r="HK13" s="876"/>
      <c r="HL13" s="876"/>
      <c r="HM13" s="876"/>
      <c r="HN13" s="876"/>
      <c r="HO13" s="876"/>
      <c r="HP13" s="876"/>
      <c r="HQ13" s="875"/>
      <c r="HR13" s="876"/>
      <c r="HS13" s="876"/>
      <c r="HT13" s="876"/>
      <c r="HU13" s="876"/>
      <c r="HV13" s="876"/>
      <c r="HW13" s="876"/>
      <c r="HX13" s="875"/>
      <c r="HY13" s="876"/>
      <c r="HZ13" s="876"/>
      <c r="IA13" s="876"/>
      <c r="IB13" s="876"/>
      <c r="IC13" s="876"/>
      <c r="ID13" s="876"/>
      <c r="IE13" s="875"/>
      <c r="IF13" s="876"/>
      <c r="IG13" s="876"/>
      <c r="IH13" s="876"/>
      <c r="II13" s="876"/>
      <c r="IJ13" s="876"/>
      <c r="IK13" s="876"/>
      <c r="IL13" s="875"/>
      <c r="IM13" s="876"/>
      <c r="IN13" s="876"/>
      <c r="IO13" s="876"/>
      <c r="IP13" s="876"/>
      <c r="IQ13" s="876"/>
      <c r="IR13" s="876"/>
      <c r="IS13" s="875"/>
      <c r="IT13" s="876"/>
      <c r="IU13" s="876"/>
      <c r="IV13" s="876"/>
      <c r="IW13" s="876"/>
      <c r="IX13" s="876"/>
      <c r="IY13" s="876"/>
      <c r="IZ13" s="875"/>
      <c r="JA13" s="876"/>
      <c r="JB13" s="876"/>
      <c r="JC13" s="876"/>
      <c r="JD13" s="876"/>
      <c r="JE13" s="876"/>
      <c r="JF13" s="876"/>
      <c r="JG13" s="875"/>
      <c r="JH13" s="876"/>
      <c r="JI13" s="876"/>
      <c r="JJ13" s="876"/>
      <c r="JK13" s="876"/>
      <c r="JL13" s="876"/>
      <c r="JM13" s="876"/>
      <c r="JN13" s="875"/>
      <c r="JO13" s="876"/>
      <c r="JP13" s="876"/>
      <c r="JQ13" s="876"/>
      <c r="JR13" s="876"/>
      <c r="JS13" s="876"/>
      <c r="JT13" s="876"/>
      <c r="JU13" s="875"/>
      <c r="JV13" s="876"/>
      <c r="JW13" s="876"/>
      <c r="JX13" s="876"/>
      <c r="JY13" s="876"/>
      <c r="JZ13" s="876"/>
      <c r="KA13" s="876"/>
      <c r="KB13" s="875"/>
      <c r="KC13" s="876"/>
      <c r="KD13" s="876"/>
      <c r="KE13" s="876"/>
      <c r="KF13" s="876"/>
      <c r="KG13" s="876"/>
      <c r="KH13" s="876"/>
      <c r="KI13" s="875"/>
      <c r="KJ13" s="876"/>
      <c r="KK13" s="876"/>
      <c r="KL13" s="876"/>
      <c r="KM13" s="876"/>
      <c r="KN13" s="876"/>
      <c r="KO13" s="876"/>
      <c r="KP13" s="875"/>
      <c r="KQ13" s="876"/>
      <c r="KR13" s="876"/>
      <c r="KS13" s="876"/>
      <c r="KT13" s="876"/>
      <c r="KU13" s="876"/>
      <c r="KV13" s="876"/>
      <c r="KW13" s="875"/>
      <c r="KX13" s="876"/>
      <c r="KY13" s="876"/>
      <c r="KZ13" s="876"/>
      <c r="LA13" s="876"/>
      <c r="LB13" s="876"/>
      <c r="LC13" s="876"/>
      <c r="LD13" s="875"/>
      <c r="LE13" s="876"/>
      <c r="LF13" s="876"/>
      <c r="LG13" s="876"/>
      <c r="LH13" s="876"/>
      <c r="LI13" s="876"/>
      <c r="LJ13" s="876"/>
      <c r="LK13" s="875"/>
      <c r="LL13" s="876"/>
      <c r="LM13" s="876"/>
      <c r="LN13" s="876"/>
      <c r="LO13" s="876"/>
      <c r="LP13" s="876"/>
      <c r="LQ13" s="876"/>
      <c r="LR13" s="875"/>
      <c r="LS13" s="876"/>
      <c r="LT13" s="876"/>
      <c r="LU13" s="876"/>
      <c r="LV13" s="876"/>
      <c r="LW13" s="876"/>
      <c r="LX13" s="876"/>
      <c r="LY13" s="875"/>
      <c r="LZ13" s="876"/>
      <c r="MA13" s="876"/>
      <c r="MB13" s="876"/>
      <c r="MC13" s="876"/>
      <c r="MD13" s="876"/>
      <c r="ME13" s="876"/>
      <c r="MF13" s="875"/>
      <c r="MG13" s="876"/>
      <c r="MH13" s="876"/>
      <c r="MI13" s="876"/>
      <c r="MJ13" s="876"/>
      <c r="MK13" s="876"/>
      <c r="ML13" s="876"/>
      <c r="MM13" s="875"/>
      <c r="MN13" s="876"/>
      <c r="MO13" s="876"/>
      <c r="MP13" s="876"/>
      <c r="MQ13" s="876"/>
      <c r="MR13" s="876"/>
      <c r="MS13" s="876"/>
      <c r="MT13" s="875"/>
      <c r="MU13" s="876"/>
      <c r="MV13" s="876"/>
      <c r="MW13" s="876"/>
      <c r="MX13" s="876"/>
      <c r="MY13" s="876"/>
      <c r="MZ13" s="876"/>
      <c r="NA13" s="875"/>
      <c r="NB13" s="876"/>
      <c r="NC13" s="876"/>
      <c r="ND13" s="876"/>
      <c r="NE13" s="876"/>
      <c r="NF13" s="876"/>
      <c r="NG13" s="876"/>
      <c r="NH13" s="875"/>
      <c r="NI13" s="876"/>
      <c r="NJ13" s="876"/>
      <c r="NK13" s="876"/>
      <c r="NL13" s="876"/>
      <c r="NM13" s="876"/>
      <c r="NN13" s="876"/>
      <c r="NO13" s="875"/>
      <c r="NP13" s="876"/>
      <c r="NQ13" s="876"/>
      <c r="NR13" s="876"/>
      <c r="NS13" s="876"/>
      <c r="NT13" s="876"/>
      <c r="NU13" s="876"/>
      <c r="NV13" s="875"/>
      <c r="NW13" s="876"/>
      <c r="NX13" s="876"/>
      <c r="NY13" s="876"/>
      <c r="NZ13" s="876"/>
      <c r="OA13" s="876"/>
      <c r="OB13" s="876"/>
      <c r="OC13" s="875"/>
      <c r="OD13" s="876"/>
      <c r="OE13" s="876"/>
      <c r="OF13" s="876"/>
      <c r="OG13" s="876"/>
      <c r="OH13" s="876"/>
      <c r="OI13" s="876"/>
      <c r="OJ13" s="875"/>
      <c r="OK13" s="876"/>
      <c r="OL13" s="876"/>
      <c r="OM13" s="876"/>
      <c r="ON13" s="876"/>
      <c r="OO13" s="876"/>
      <c r="OP13" s="876"/>
      <c r="OQ13" s="875"/>
      <c r="OR13" s="876"/>
      <c r="OS13" s="876"/>
      <c r="OT13" s="876"/>
      <c r="OU13" s="876"/>
      <c r="OV13" s="876"/>
      <c r="OW13" s="876"/>
      <c r="OX13" s="875"/>
      <c r="OY13" s="876"/>
      <c r="OZ13" s="876"/>
      <c r="PA13" s="876"/>
      <c r="PB13" s="876"/>
      <c r="PC13" s="876"/>
      <c r="PD13" s="876"/>
      <c r="PE13" s="875"/>
      <c r="PF13" s="876"/>
      <c r="PG13" s="876"/>
      <c r="PH13" s="876"/>
      <c r="PI13" s="876"/>
      <c r="PJ13" s="876"/>
      <c r="PK13" s="876"/>
      <c r="PL13" s="875"/>
      <c r="PM13" s="876"/>
      <c r="PN13" s="876"/>
      <c r="PO13" s="876"/>
      <c r="PP13" s="876"/>
      <c r="PQ13" s="876"/>
      <c r="PR13" s="876"/>
      <c r="PS13" s="875"/>
      <c r="PT13" s="876"/>
      <c r="PU13" s="876"/>
      <c r="PV13" s="876"/>
      <c r="PW13" s="876"/>
      <c r="PX13" s="876"/>
      <c r="PY13" s="876"/>
      <c r="PZ13" s="875"/>
      <c r="QA13" s="876"/>
      <c r="QB13" s="876"/>
      <c r="QC13" s="876"/>
      <c r="QD13" s="876"/>
      <c r="QE13" s="876"/>
      <c r="QF13" s="876"/>
      <c r="QG13" s="875"/>
      <c r="QH13" s="876"/>
      <c r="QI13" s="876"/>
      <c r="QJ13" s="876"/>
      <c r="QK13" s="876"/>
      <c r="QL13" s="876"/>
      <c r="QM13" s="876"/>
      <c r="QN13" s="875"/>
      <c r="QO13" s="876"/>
      <c r="QP13" s="876"/>
      <c r="QQ13" s="876"/>
      <c r="QR13" s="876"/>
      <c r="QS13" s="876"/>
      <c r="QT13" s="876"/>
      <c r="QU13" s="875"/>
      <c r="QV13" s="876"/>
      <c r="QW13" s="876"/>
      <c r="QX13" s="876"/>
      <c r="QY13" s="876"/>
      <c r="QZ13" s="876"/>
      <c r="RA13" s="876"/>
      <c r="RB13" s="875"/>
      <c r="RC13" s="876"/>
      <c r="RD13" s="876"/>
      <c r="RE13" s="876"/>
      <c r="RF13" s="876"/>
      <c r="RG13" s="876"/>
      <c r="RH13" s="876"/>
      <c r="RI13" s="875"/>
      <c r="RJ13" s="876"/>
      <c r="RK13" s="876"/>
      <c r="RL13" s="876"/>
      <c r="RM13" s="876"/>
      <c r="RN13" s="876"/>
      <c r="RO13" s="876"/>
      <c r="RP13" s="875"/>
      <c r="RQ13" s="876"/>
      <c r="RR13" s="876"/>
      <c r="RS13" s="876"/>
      <c r="RT13" s="876"/>
      <c r="RU13" s="876"/>
      <c r="RV13" s="876"/>
      <c r="RW13" s="875"/>
      <c r="RX13" s="876"/>
      <c r="RY13" s="876"/>
      <c r="RZ13" s="876"/>
      <c r="SA13" s="876"/>
      <c r="SB13" s="876"/>
      <c r="SC13" s="876"/>
      <c r="SD13" s="875"/>
      <c r="SE13" s="876"/>
      <c r="SF13" s="876"/>
      <c r="SG13" s="876"/>
      <c r="SH13" s="876"/>
      <c r="SI13" s="876"/>
      <c r="SJ13" s="876"/>
      <c r="SK13" s="875"/>
      <c r="SL13" s="876"/>
      <c r="SM13" s="876"/>
      <c r="SN13" s="876"/>
      <c r="SO13" s="876"/>
      <c r="SP13" s="876"/>
      <c r="SQ13" s="876"/>
      <c r="SR13" s="875"/>
      <c r="SS13" s="876"/>
      <c r="ST13" s="876"/>
      <c r="SU13" s="876"/>
      <c r="SV13" s="876"/>
      <c r="SW13" s="876"/>
      <c r="SX13" s="876"/>
      <c r="SY13" s="875"/>
      <c r="SZ13" s="876"/>
      <c r="TA13" s="876"/>
      <c r="TB13" s="876"/>
      <c r="TC13" s="876"/>
      <c r="TD13" s="876"/>
      <c r="TE13" s="876"/>
      <c r="TF13" s="875"/>
      <c r="TG13" s="876"/>
      <c r="TH13" s="876"/>
      <c r="TI13" s="876"/>
      <c r="TJ13" s="876"/>
      <c r="TK13" s="876"/>
      <c r="TL13" s="876"/>
      <c r="TM13" s="875"/>
      <c r="TN13" s="876"/>
      <c r="TO13" s="876"/>
      <c r="TP13" s="876"/>
      <c r="TQ13" s="876"/>
      <c r="TR13" s="876"/>
      <c r="TS13" s="876"/>
      <c r="TT13" s="875"/>
      <c r="TU13" s="876"/>
      <c r="TV13" s="876"/>
      <c r="TW13" s="876"/>
      <c r="TX13" s="876"/>
      <c r="TY13" s="876"/>
      <c r="TZ13" s="876"/>
      <c r="UA13" s="875"/>
      <c r="UB13" s="876"/>
      <c r="UC13" s="876"/>
      <c r="UD13" s="876"/>
      <c r="UE13" s="876"/>
      <c r="UF13" s="876"/>
      <c r="UG13" s="876"/>
      <c r="UH13" s="875"/>
      <c r="UI13" s="876"/>
      <c r="UJ13" s="876"/>
      <c r="UK13" s="876"/>
      <c r="UL13" s="876"/>
      <c r="UM13" s="876"/>
      <c r="UN13" s="876"/>
      <c r="UO13" s="875"/>
      <c r="UP13" s="876"/>
      <c r="UQ13" s="876"/>
      <c r="UR13" s="876"/>
      <c r="US13" s="876"/>
      <c r="UT13" s="876"/>
      <c r="UU13" s="876"/>
      <c r="UV13" s="875"/>
      <c r="UW13" s="876"/>
      <c r="UX13" s="876"/>
      <c r="UY13" s="876"/>
      <c r="UZ13" s="876"/>
      <c r="VA13" s="876"/>
      <c r="VB13" s="876"/>
      <c r="VC13" s="875"/>
      <c r="VD13" s="876"/>
      <c r="VE13" s="876"/>
      <c r="VF13" s="876"/>
      <c r="VG13" s="876"/>
      <c r="VH13" s="876"/>
      <c r="VI13" s="876"/>
      <c r="VJ13" s="875"/>
      <c r="VK13" s="876"/>
      <c r="VL13" s="876"/>
      <c r="VM13" s="876"/>
      <c r="VN13" s="876"/>
      <c r="VO13" s="876"/>
      <c r="VP13" s="876"/>
      <c r="VQ13" s="875"/>
      <c r="VR13" s="876"/>
      <c r="VS13" s="876"/>
      <c r="VT13" s="876"/>
      <c r="VU13" s="876"/>
      <c r="VV13" s="876"/>
      <c r="VW13" s="876"/>
      <c r="VX13" s="875"/>
      <c r="VY13" s="876"/>
      <c r="VZ13" s="876"/>
      <c r="WA13" s="876"/>
      <c r="WB13" s="876"/>
      <c r="WC13" s="876"/>
      <c r="WD13" s="876"/>
      <c r="WE13" s="875"/>
      <c r="WF13" s="876"/>
      <c r="WG13" s="876"/>
      <c r="WH13" s="876"/>
      <c r="WI13" s="876"/>
      <c r="WJ13" s="876"/>
      <c r="WK13" s="876"/>
      <c r="WL13" s="875"/>
      <c r="WM13" s="876"/>
      <c r="WN13" s="876"/>
      <c r="WO13" s="876"/>
      <c r="WP13" s="876"/>
      <c r="WQ13" s="876"/>
      <c r="WR13" s="876"/>
      <c r="WS13" s="875"/>
      <c r="WT13" s="876"/>
      <c r="WU13" s="876"/>
      <c r="WV13" s="876"/>
      <c r="WW13" s="876"/>
      <c r="WX13" s="876"/>
      <c r="WY13" s="876"/>
      <c r="WZ13" s="875"/>
      <c r="XA13" s="876"/>
      <c r="XB13" s="876"/>
      <c r="XC13" s="876"/>
      <c r="XD13" s="876"/>
      <c r="XE13" s="876"/>
      <c r="XF13" s="876"/>
      <c r="XG13" s="875"/>
      <c r="XH13" s="876"/>
      <c r="XI13" s="876"/>
      <c r="XJ13" s="876"/>
      <c r="XK13" s="876"/>
      <c r="XL13" s="876"/>
      <c r="XM13" s="876"/>
      <c r="XN13" s="875"/>
      <c r="XO13" s="876"/>
      <c r="XP13" s="876"/>
      <c r="XQ13" s="876"/>
      <c r="XR13" s="876"/>
      <c r="XS13" s="876"/>
      <c r="XT13" s="876"/>
      <c r="XU13" s="875"/>
      <c r="XV13" s="876"/>
      <c r="XW13" s="876"/>
      <c r="XX13" s="876"/>
      <c r="XY13" s="876"/>
      <c r="XZ13" s="876"/>
      <c r="YA13" s="876"/>
      <c r="YB13" s="875"/>
      <c r="YC13" s="876"/>
      <c r="YD13" s="876"/>
      <c r="YE13" s="876"/>
      <c r="YF13" s="876"/>
      <c r="YG13" s="876"/>
      <c r="YH13" s="876"/>
      <c r="YI13" s="875"/>
      <c r="YJ13" s="876"/>
      <c r="YK13" s="876"/>
      <c r="YL13" s="876"/>
      <c r="YM13" s="876"/>
      <c r="YN13" s="876"/>
      <c r="YO13" s="876"/>
      <c r="YP13" s="875"/>
      <c r="YQ13" s="876"/>
      <c r="YR13" s="876"/>
      <c r="YS13" s="876"/>
      <c r="YT13" s="876"/>
      <c r="YU13" s="876"/>
      <c r="YV13" s="876"/>
      <c r="YW13" s="875"/>
      <c r="YX13" s="876"/>
      <c r="YY13" s="876"/>
      <c r="YZ13" s="876"/>
      <c r="ZA13" s="876"/>
      <c r="ZB13" s="876"/>
      <c r="ZC13" s="876"/>
      <c r="ZD13" s="875"/>
      <c r="ZE13" s="876"/>
      <c r="ZF13" s="876"/>
      <c r="ZG13" s="876"/>
      <c r="ZH13" s="876"/>
      <c r="ZI13" s="876"/>
      <c r="ZJ13" s="876"/>
      <c r="ZK13" s="875"/>
      <c r="ZL13" s="876"/>
      <c r="ZM13" s="876"/>
      <c r="ZN13" s="876"/>
      <c r="ZO13" s="876"/>
      <c r="ZP13" s="876"/>
      <c r="ZQ13" s="876"/>
      <c r="ZR13" s="875"/>
      <c r="ZS13" s="876"/>
      <c r="ZT13" s="876"/>
      <c r="ZU13" s="876"/>
      <c r="ZV13" s="876"/>
      <c r="ZW13" s="876"/>
      <c r="ZX13" s="876"/>
      <c r="ZY13" s="875"/>
      <c r="ZZ13" s="876"/>
      <c r="AAA13" s="876"/>
      <c r="AAB13" s="876"/>
      <c r="AAC13" s="876"/>
      <c r="AAD13" s="876"/>
      <c r="AAE13" s="876"/>
      <c r="AAF13" s="875"/>
      <c r="AAG13" s="876"/>
      <c r="AAH13" s="876"/>
      <c r="AAI13" s="876"/>
      <c r="AAJ13" s="876"/>
      <c r="AAK13" s="876"/>
      <c r="AAL13" s="876"/>
      <c r="AAM13" s="875"/>
      <c r="AAN13" s="876"/>
      <c r="AAO13" s="876"/>
      <c r="AAP13" s="876"/>
      <c r="AAQ13" s="876"/>
      <c r="AAR13" s="876"/>
      <c r="AAS13" s="876"/>
      <c r="AAT13" s="875"/>
      <c r="AAU13" s="876"/>
      <c r="AAV13" s="876"/>
      <c r="AAW13" s="876"/>
      <c r="AAX13" s="876"/>
      <c r="AAY13" s="876"/>
      <c r="AAZ13" s="876"/>
      <c r="ABA13" s="875"/>
      <c r="ABB13" s="876"/>
      <c r="ABC13" s="876"/>
      <c r="ABD13" s="876"/>
      <c r="ABE13" s="876"/>
      <c r="ABF13" s="876"/>
      <c r="ABG13" s="876"/>
      <c r="ABH13" s="875"/>
      <c r="ABI13" s="876"/>
      <c r="ABJ13" s="876"/>
      <c r="ABK13" s="876"/>
      <c r="ABL13" s="876"/>
      <c r="ABM13" s="876"/>
      <c r="ABN13" s="876"/>
      <c r="ABO13" s="875"/>
      <c r="ABP13" s="876"/>
      <c r="ABQ13" s="876"/>
      <c r="ABR13" s="876"/>
      <c r="ABS13" s="876"/>
      <c r="ABT13" s="876"/>
      <c r="ABU13" s="876"/>
      <c r="ABV13" s="875"/>
      <c r="ABW13" s="876"/>
      <c r="ABX13" s="876"/>
      <c r="ABY13" s="876"/>
      <c r="ABZ13" s="876"/>
      <c r="ACA13" s="876"/>
      <c r="ACB13" s="876"/>
      <c r="ACC13" s="875"/>
      <c r="ACD13" s="876"/>
      <c r="ACE13" s="876"/>
      <c r="ACF13" s="876"/>
      <c r="ACG13" s="876"/>
      <c r="ACH13" s="876"/>
      <c r="ACI13" s="876"/>
      <c r="ACJ13" s="875"/>
      <c r="ACK13" s="876"/>
      <c r="ACL13" s="876"/>
      <c r="ACM13" s="876"/>
      <c r="ACN13" s="876"/>
      <c r="ACO13" s="876"/>
      <c r="ACP13" s="876"/>
      <c r="ACQ13" s="875"/>
      <c r="ACR13" s="876"/>
      <c r="ACS13" s="876"/>
      <c r="ACT13" s="876"/>
      <c r="ACU13" s="876"/>
      <c r="ACV13" s="876"/>
      <c r="ACW13" s="876"/>
      <c r="ACX13" s="875"/>
      <c r="ACY13" s="876"/>
      <c r="ACZ13" s="876"/>
      <c r="ADA13" s="876"/>
      <c r="ADB13" s="876"/>
      <c r="ADC13" s="876"/>
      <c r="ADD13" s="876"/>
      <c r="ADE13" s="875"/>
      <c r="ADF13" s="876"/>
      <c r="ADG13" s="876"/>
      <c r="ADH13" s="876"/>
      <c r="ADI13" s="876"/>
      <c r="ADJ13" s="876"/>
      <c r="ADK13" s="876"/>
      <c r="ADL13" s="875"/>
      <c r="ADM13" s="876"/>
      <c r="ADN13" s="876"/>
      <c r="ADO13" s="876"/>
      <c r="ADP13" s="876"/>
      <c r="ADQ13" s="876"/>
      <c r="ADR13" s="876"/>
      <c r="ADS13" s="875"/>
      <c r="ADT13" s="876"/>
      <c r="ADU13" s="876"/>
      <c r="ADV13" s="876"/>
      <c r="ADW13" s="876"/>
      <c r="ADX13" s="876"/>
      <c r="ADY13" s="876"/>
      <c r="ADZ13" s="875"/>
      <c r="AEA13" s="876"/>
      <c r="AEB13" s="876"/>
      <c r="AEC13" s="876"/>
      <c r="AED13" s="876"/>
      <c r="AEE13" s="876"/>
      <c r="AEF13" s="876"/>
      <c r="AEG13" s="875"/>
      <c r="AEH13" s="876"/>
      <c r="AEI13" s="876"/>
      <c r="AEJ13" s="876"/>
      <c r="AEK13" s="876"/>
      <c r="AEL13" s="876"/>
      <c r="AEM13" s="876"/>
      <c r="AEN13" s="875"/>
      <c r="AEO13" s="876"/>
      <c r="AEP13" s="876"/>
      <c r="AEQ13" s="876"/>
      <c r="AER13" s="876"/>
      <c r="AES13" s="876"/>
      <c r="AET13" s="876"/>
      <c r="AEU13" s="875"/>
      <c r="AEV13" s="876"/>
      <c r="AEW13" s="876"/>
      <c r="AEX13" s="876"/>
      <c r="AEY13" s="876"/>
      <c r="AEZ13" s="876"/>
      <c r="AFA13" s="876"/>
      <c r="AFB13" s="875"/>
      <c r="AFC13" s="876"/>
      <c r="AFD13" s="876"/>
      <c r="AFE13" s="876"/>
      <c r="AFF13" s="876"/>
      <c r="AFG13" s="876"/>
      <c r="AFH13" s="876"/>
      <c r="AFI13" s="875"/>
      <c r="AFJ13" s="876"/>
      <c r="AFK13" s="876"/>
      <c r="AFL13" s="876"/>
      <c r="AFM13" s="876"/>
      <c r="AFN13" s="876"/>
      <c r="AFO13" s="876"/>
      <c r="AFP13" s="875"/>
      <c r="AFQ13" s="876"/>
      <c r="AFR13" s="876"/>
      <c r="AFS13" s="876"/>
      <c r="AFT13" s="876"/>
      <c r="AFU13" s="876"/>
      <c r="AFV13" s="876"/>
      <c r="AFW13" s="875"/>
      <c r="AFX13" s="876"/>
      <c r="AFY13" s="876"/>
      <c r="AFZ13" s="876"/>
      <c r="AGA13" s="876"/>
      <c r="AGB13" s="876"/>
      <c r="AGC13" s="876"/>
      <c r="AGD13" s="875"/>
      <c r="AGE13" s="876"/>
      <c r="AGF13" s="876"/>
      <c r="AGG13" s="876"/>
      <c r="AGH13" s="876"/>
      <c r="AGI13" s="876"/>
      <c r="AGJ13" s="876"/>
      <c r="AGK13" s="875"/>
      <c r="AGL13" s="876"/>
      <c r="AGM13" s="876"/>
      <c r="AGN13" s="876"/>
      <c r="AGO13" s="876"/>
      <c r="AGP13" s="876"/>
      <c r="AGQ13" s="876"/>
      <c r="AGR13" s="875"/>
      <c r="AGS13" s="876"/>
      <c r="AGT13" s="876"/>
      <c r="AGU13" s="876"/>
      <c r="AGV13" s="876"/>
      <c r="AGW13" s="876"/>
      <c r="AGX13" s="876"/>
      <c r="AGY13" s="875"/>
      <c r="AGZ13" s="876"/>
      <c r="AHA13" s="876"/>
      <c r="AHB13" s="876"/>
      <c r="AHC13" s="876"/>
      <c r="AHD13" s="876"/>
      <c r="AHE13" s="876"/>
      <c r="AHF13" s="875"/>
      <c r="AHG13" s="876"/>
      <c r="AHH13" s="876"/>
      <c r="AHI13" s="876"/>
      <c r="AHJ13" s="876"/>
      <c r="AHK13" s="876"/>
      <c r="AHL13" s="876"/>
      <c r="AHM13" s="875"/>
      <c r="AHN13" s="876"/>
      <c r="AHO13" s="876"/>
      <c r="AHP13" s="876"/>
      <c r="AHQ13" s="876"/>
      <c r="AHR13" s="876"/>
      <c r="AHS13" s="876"/>
      <c r="AHT13" s="875"/>
      <c r="AHU13" s="876"/>
      <c r="AHV13" s="876"/>
      <c r="AHW13" s="876"/>
      <c r="AHX13" s="876"/>
      <c r="AHY13" s="876"/>
      <c r="AHZ13" s="876"/>
      <c r="AIA13" s="875"/>
      <c r="AIB13" s="876"/>
      <c r="AIC13" s="876"/>
      <c r="AID13" s="876"/>
      <c r="AIE13" s="876"/>
      <c r="AIF13" s="876"/>
      <c r="AIG13" s="876"/>
      <c r="AIH13" s="875"/>
      <c r="AII13" s="876"/>
      <c r="AIJ13" s="876"/>
      <c r="AIK13" s="876"/>
      <c r="AIL13" s="876"/>
      <c r="AIM13" s="876"/>
      <c r="AIN13" s="876"/>
      <c r="AIO13" s="875"/>
      <c r="AIP13" s="876"/>
      <c r="AIQ13" s="876"/>
      <c r="AIR13" s="876"/>
      <c r="AIS13" s="876"/>
      <c r="AIT13" s="876"/>
      <c r="AIU13" s="876"/>
      <c r="AIV13" s="875"/>
      <c r="AIW13" s="876"/>
      <c r="AIX13" s="876"/>
      <c r="AIY13" s="876"/>
      <c r="AIZ13" s="876"/>
      <c r="AJA13" s="876"/>
      <c r="AJB13" s="876"/>
      <c r="AJC13" s="875"/>
      <c r="AJD13" s="876"/>
      <c r="AJE13" s="876"/>
      <c r="AJF13" s="876"/>
      <c r="AJG13" s="876"/>
      <c r="AJH13" s="876"/>
      <c r="AJI13" s="876"/>
      <c r="AJJ13" s="875"/>
      <c r="AJK13" s="876"/>
      <c r="AJL13" s="876"/>
      <c r="AJM13" s="876"/>
      <c r="AJN13" s="876"/>
      <c r="AJO13" s="876"/>
      <c r="AJP13" s="876"/>
      <c r="AJQ13" s="875"/>
      <c r="AJR13" s="876"/>
      <c r="AJS13" s="876"/>
      <c r="AJT13" s="876"/>
      <c r="AJU13" s="876"/>
      <c r="AJV13" s="876"/>
      <c r="AJW13" s="876"/>
      <c r="AJX13" s="875"/>
      <c r="AJY13" s="876"/>
      <c r="AJZ13" s="876"/>
      <c r="AKA13" s="876"/>
      <c r="AKB13" s="876"/>
      <c r="AKC13" s="876"/>
      <c r="AKD13" s="876"/>
      <c r="AKE13" s="875"/>
      <c r="AKF13" s="876"/>
      <c r="AKG13" s="876"/>
      <c r="AKH13" s="876"/>
      <c r="AKI13" s="876"/>
      <c r="AKJ13" s="876"/>
      <c r="AKK13" s="876"/>
      <c r="AKL13" s="875"/>
      <c r="AKM13" s="876"/>
      <c r="AKN13" s="876"/>
      <c r="AKO13" s="876"/>
      <c r="AKP13" s="876"/>
      <c r="AKQ13" s="876"/>
      <c r="AKR13" s="876"/>
      <c r="AKS13" s="875"/>
      <c r="AKT13" s="876"/>
      <c r="AKU13" s="876"/>
      <c r="AKV13" s="876"/>
      <c r="AKW13" s="876"/>
      <c r="AKX13" s="876"/>
      <c r="AKY13" s="876"/>
      <c r="AKZ13" s="875"/>
      <c r="ALA13" s="876"/>
      <c r="ALB13" s="876"/>
      <c r="ALC13" s="876"/>
      <c r="ALD13" s="876"/>
      <c r="ALE13" s="876"/>
      <c r="ALF13" s="876"/>
      <c r="ALG13" s="875"/>
      <c r="ALH13" s="876"/>
      <c r="ALI13" s="876"/>
      <c r="ALJ13" s="876"/>
      <c r="ALK13" s="876"/>
      <c r="ALL13" s="876"/>
      <c r="ALM13" s="876"/>
      <c r="ALN13" s="875"/>
      <c r="ALO13" s="876"/>
      <c r="ALP13" s="876"/>
      <c r="ALQ13" s="876"/>
      <c r="ALR13" s="876"/>
      <c r="ALS13" s="876"/>
      <c r="ALT13" s="876"/>
      <c r="ALU13" s="875"/>
      <c r="ALV13" s="876"/>
      <c r="ALW13" s="876"/>
      <c r="ALX13" s="876"/>
      <c r="ALY13" s="876"/>
      <c r="ALZ13" s="876"/>
      <c r="AMA13" s="876"/>
      <c r="AMB13" s="875"/>
      <c r="AMC13" s="876"/>
      <c r="AMD13" s="876"/>
      <c r="AME13" s="876"/>
      <c r="AMF13" s="876"/>
      <c r="AMG13" s="876"/>
      <c r="AMH13" s="876"/>
      <c r="AMI13" s="875"/>
      <c r="AMJ13" s="876"/>
      <c r="AMK13" s="876"/>
      <c r="AML13" s="876"/>
      <c r="AMM13" s="876"/>
      <c r="AMN13" s="876"/>
      <c r="AMO13" s="876"/>
      <c r="AMP13" s="875"/>
      <c r="AMQ13" s="876"/>
      <c r="AMR13" s="876"/>
      <c r="AMS13" s="876"/>
      <c r="AMT13" s="876"/>
      <c r="AMU13" s="876"/>
      <c r="AMV13" s="876"/>
      <c r="AMW13" s="875"/>
      <c r="AMX13" s="876"/>
      <c r="AMY13" s="876"/>
      <c r="AMZ13" s="876"/>
      <c r="ANA13" s="876"/>
      <c r="ANB13" s="876"/>
      <c r="ANC13" s="876"/>
      <c r="AND13" s="875"/>
      <c r="ANE13" s="876"/>
      <c r="ANF13" s="876"/>
      <c r="ANG13" s="876"/>
      <c r="ANH13" s="876"/>
      <c r="ANI13" s="876"/>
      <c r="ANJ13" s="876"/>
      <c r="ANK13" s="875"/>
      <c r="ANL13" s="876"/>
      <c r="ANM13" s="876"/>
      <c r="ANN13" s="876"/>
      <c r="ANO13" s="876"/>
      <c r="ANP13" s="876"/>
      <c r="ANQ13" s="876"/>
      <c r="ANR13" s="875"/>
      <c r="ANS13" s="876"/>
      <c r="ANT13" s="876"/>
      <c r="ANU13" s="876"/>
      <c r="ANV13" s="876"/>
      <c r="ANW13" s="876"/>
      <c r="ANX13" s="876"/>
      <c r="ANY13" s="875"/>
      <c r="ANZ13" s="876"/>
      <c r="AOA13" s="876"/>
      <c r="AOB13" s="876"/>
      <c r="AOC13" s="876"/>
      <c r="AOD13" s="876"/>
      <c r="AOE13" s="876"/>
      <c r="AOF13" s="875"/>
      <c r="AOG13" s="876"/>
      <c r="AOH13" s="876"/>
      <c r="AOI13" s="876"/>
      <c r="AOJ13" s="876"/>
      <c r="AOK13" s="876"/>
      <c r="AOL13" s="876"/>
      <c r="AOM13" s="875"/>
      <c r="AON13" s="876"/>
      <c r="AOO13" s="876"/>
      <c r="AOP13" s="876"/>
      <c r="AOQ13" s="876"/>
      <c r="AOR13" s="876"/>
      <c r="AOS13" s="876"/>
      <c r="AOT13" s="875"/>
      <c r="AOU13" s="876"/>
      <c r="AOV13" s="876"/>
      <c r="AOW13" s="876"/>
      <c r="AOX13" s="876"/>
      <c r="AOY13" s="876"/>
      <c r="AOZ13" s="876"/>
      <c r="APA13" s="875"/>
      <c r="APB13" s="876"/>
      <c r="APC13" s="876"/>
      <c r="APD13" s="876"/>
      <c r="APE13" s="876"/>
      <c r="APF13" s="876"/>
      <c r="APG13" s="876"/>
      <c r="APH13" s="875"/>
      <c r="API13" s="876"/>
      <c r="APJ13" s="876"/>
      <c r="APK13" s="876"/>
      <c r="APL13" s="876"/>
      <c r="APM13" s="876"/>
      <c r="APN13" s="876"/>
      <c r="APO13" s="875"/>
      <c r="APP13" s="876"/>
      <c r="APQ13" s="876"/>
      <c r="APR13" s="876"/>
      <c r="APS13" s="876"/>
      <c r="APT13" s="876"/>
      <c r="APU13" s="876"/>
      <c r="APV13" s="875"/>
      <c r="APW13" s="876"/>
      <c r="APX13" s="876"/>
      <c r="APY13" s="876"/>
      <c r="APZ13" s="876"/>
      <c r="AQA13" s="876"/>
      <c r="AQB13" s="876"/>
      <c r="AQC13" s="875"/>
      <c r="AQD13" s="876"/>
      <c r="AQE13" s="876"/>
      <c r="AQF13" s="876"/>
      <c r="AQG13" s="876"/>
      <c r="AQH13" s="876"/>
      <c r="AQI13" s="876"/>
      <c r="AQJ13" s="875"/>
      <c r="AQK13" s="876"/>
      <c r="AQL13" s="876"/>
      <c r="AQM13" s="876"/>
      <c r="AQN13" s="876"/>
      <c r="AQO13" s="876"/>
      <c r="AQP13" s="876"/>
      <c r="AQQ13" s="875"/>
      <c r="AQR13" s="876"/>
      <c r="AQS13" s="876"/>
      <c r="AQT13" s="876"/>
      <c r="AQU13" s="876"/>
      <c r="AQV13" s="876"/>
      <c r="AQW13" s="876"/>
      <c r="AQX13" s="875"/>
      <c r="AQY13" s="876"/>
      <c r="AQZ13" s="876"/>
      <c r="ARA13" s="876"/>
      <c r="ARB13" s="876"/>
      <c r="ARC13" s="876"/>
      <c r="ARD13" s="876"/>
      <c r="ARE13" s="875"/>
      <c r="ARF13" s="876"/>
      <c r="ARG13" s="876"/>
      <c r="ARH13" s="876"/>
      <c r="ARI13" s="876"/>
      <c r="ARJ13" s="876"/>
      <c r="ARK13" s="876"/>
      <c r="ARL13" s="875"/>
      <c r="ARM13" s="876"/>
      <c r="ARN13" s="876"/>
      <c r="ARO13" s="876"/>
      <c r="ARP13" s="876"/>
      <c r="ARQ13" s="876"/>
      <c r="ARR13" s="876"/>
      <c r="ARS13" s="875"/>
      <c r="ART13" s="876"/>
      <c r="ARU13" s="876"/>
      <c r="ARV13" s="876"/>
      <c r="ARW13" s="876"/>
      <c r="ARX13" s="876"/>
      <c r="ARY13" s="876"/>
      <c r="ARZ13" s="875"/>
      <c r="ASA13" s="876"/>
      <c r="ASB13" s="876"/>
      <c r="ASC13" s="876"/>
      <c r="ASD13" s="876"/>
      <c r="ASE13" s="876"/>
      <c r="ASF13" s="876"/>
      <c r="ASG13" s="875"/>
      <c r="ASH13" s="876"/>
      <c r="ASI13" s="876"/>
      <c r="ASJ13" s="876"/>
      <c r="ASK13" s="876"/>
      <c r="ASL13" s="876"/>
      <c r="ASM13" s="876"/>
      <c r="ASN13" s="875"/>
      <c r="ASO13" s="876"/>
      <c r="ASP13" s="876"/>
      <c r="ASQ13" s="876"/>
      <c r="ASR13" s="876"/>
      <c r="ASS13" s="876"/>
      <c r="AST13" s="876"/>
      <c r="ASU13" s="875"/>
      <c r="ASV13" s="876"/>
      <c r="ASW13" s="876"/>
      <c r="ASX13" s="876"/>
      <c r="ASY13" s="876"/>
      <c r="ASZ13" s="876"/>
      <c r="ATA13" s="876"/>
      <c r="ATB13" s="875"/>
      <c r="ATC13" s="876"/>
      <c r="ATD13" s="876"/>
      <c r="ATE13" s="876"/>
      <c r="ATF13" s="876"/>
      <c r="ATG13" s="876"/>
      <c r="ATH13" s="876"/>
      <c r="ATI13" s="875"/>
      <c r="ATJ13" s="876"/>
      <c r="ATK13" s="876"/>
      <c r="ATL13" s="876"/>
      <c r="ATM13" s="876"/>
      <c r="ATN13" s="876"/>
      <c r="ATO13" s="876"/>
      <c r="ATP13" s="875"/>
      <c r="ATQ13" s="876"/>
      <c r="ATR13" s="876"/>
      <c r="ATS13" s="876"/>
      <c r="ATT13" s="876"/>
      <c r="ATU13" s="876"/>
      <c r="ATV13" s="876"/>
      <c r="ATW13" s="875"/>
      <c r="ATX13" s="876"/>
      <c r="ATY13" s="876"/>
      <c r="ATZ13" s="876"/>
      <c r="AUA13" s="876"/>
      <c r="AUB13" s="876"/>
      <c r="AUC13" s="876"/>
      <c r="AUD13" s="875"/>
      <c r="AUE13" s="876"/>
      <c r="AUF13" s="876"/>
      <c r="AUG13" s="876"/>
      <c r="AUH13" s="876"/>
      <c r="AUI13" s="876"/>
      <c r="AUJ13" s="876"/>
      <c r="AUK13" s="875"/>
      <c r="AUL13" s="876"/>
      <c r="AUM13" s="876"/>
      <c r="AUN13" s="876"/>
      <c r="AUO13" s="876"/>
      <c r="AUP13" s="876"/>
      <c r="AUQ13" s="876"/>
      <c r="AUR13" s="875"/>
      <c r="AUS13" s="876"/>
      <c r="AUT13" s="876"/>
      <c r="AUU13" s="876"/>
      <c r="AUV13" s="876"/>
      <c r="AUW13" s="876"/>
      <c r="AUX13" s="876"/>
      <c r="AUY13" s="875"/>
      <c r="AUZ13" s="876"/>
      <c r="AVA13" s="876"/>
      <c r="AVB13" s="876"/>
      <c r="AVC13" s="876"/>
      <c r="AVD13" s="876"/>
      <c r="AVE13" s="876"/>
      <c r="AVF13" s="875"/>
      <c r="AVG13" s="876"/>
      <c r="AVH13" s="876"/>
      <c r="AVI13" s="876"/>
      <c r="AVJ13" s="876"/>
      <c r="AVK13" s="876"/>
      <c r="AVL13" s="876"/>
      <c r="AVM13" s="875"/>
      <c r="AVN13" s="876"/>
      <c r="AVO13" s="876"/>
      <c r="AVP13" s="876"/>
      <c r="AVQ13" s="876"/>
      <c r="AVR13" s="876"/>
      <c r="AVS13" s="876"/>
      <c r="AVT13" s="875"/>
      <c r="AVU13" s="876"/>
      <c r="AVV13" s="876"/>
      <c r="AVW13" s="876"/>
      <c r="AVX13" s="876"/>
      <c r="AVY13" s="876"/>
      <c r="AVZ13" s="876"/>
      <c r="AWA13" s="875"/>
      <c r="AWB13" s="876"/>
      <c r="AWC13" s="876"/>
      <c r="AWD13" s="876"/>
      <c r="AWE13" s="876"/>
      <c r="AWF13" s="876"/>
      <c r="AWG13" s="876"/>
      <c r="AWH13" s="875"/>
      <c r="AWI13" s="876"/>
      <c r="AWJ13" s="876"/>
      <c r="AWK13" s="876"/>
      <c r="AWL13" s="876"/>
      <c r="AWM13" s="876"/>
      <c r="AWN13" s="876"/>
      <c r="AWO13" s="875"/>
      <c r="AWP13" s="876"/>
      <c r="AWQ13" s="876"/>
      <c r="AWR13" s="876"/>
      <c r="AWS13" s="876"/>
      <c r="AWT13" s="876"/>
      <c r="AWU13" s="876"/>
      <c r="AWV13" s="875"/>
      <c r="AWW13" s="876"/>
      <c r="AWX13" s="876"/>
      <c r="AWY13" s="876"/>
      <c r="AWZ13" s="876"/>
      <c r="AXA13" s="876"/>
      <c r="AXB13" s="876"/>
      <c r="AXC13" s="875"/>
      <c r="AXD13" s="876"/>
      <c r="AXE13" s="876"/>
      <c r="AXF13" s="876"/>
      <c r="AXG13" s="876"/>
      <c r="AXH13" s="876"/>
      <c r="AXI13" s="876"/>
      <c r="AXJ13" s="875"/>
      <c r="AXK13" s="876"/>
      <c r="AXL13" s="876"/>
      <c r="AXM13" s="876"/>
      <c r="AXN13" s="876"/>
      <c r="AXO13" s="876"/>
      <c r="AXP13" s="876"/>
      <c r="AXQ13" s="875"/>
      <c r="AXR13" s="876"/>
      <c r="AXS13" s="876"/>
      <c r="AXT13" s="876"/>
      <c r="AXU13" s="876"/>
      <c r="AXV13" s="876"/>
      <c r="AXW13" s="876"/>
      <c r="AXX13" s="875"/>
      <c r="AXY13" s="876"/>
      <c r="AXZ13" s="876"/>
      <c r="AYA13" s="876"/>
      <c r="AYB13" s="876"/>
      <c r="AYC13" s="876"/>
      <c r="AYD13" s="876"/>
      <c r="AYE13" s="875"/>
      <c r="AYF13" s="876"/>
      <c r="AYG13" s="876"/>
      <c r="AYH13" s="876"/>
      <c r="AYI13" s="876"/>
      <c r="AYJ13" s="876"/>
      <c r="AYK13" s="876"/>
      <c r="AYL13" s="875"/>
      <c r="AYM13" s="876"/>
      <c r="AYN13" s="876"/>
      <c r="AYO13" s="876"/>
      <c r="AYP13" s="876"/>
      <c r="AYQ13" s="876"/>
      <c r="AYR13" s="876"/>
      <c r="AYS13" s="875"/>
      <c r="AYT13" s="876"/>
      <c r="AYU13" s="876"/>
      <c r="AYV13" s="876"/>
      <c r="AYW13" s="876"/>
      <c r="AYX13" s="876"/>
      <c r="AYY13" s="876"/>
      <c r="AYZ13" s="875"/>
      <c r="AZA13" s="876"/>
      <c r="AZB13" s="876"/>
      <c r="AZC13" s="876"/>
      <c r="AZD13" s="876"/>
      <c r="AZE13" s="876"/>
      <c r="AZF13" s="876"/>
      <c r="AZG13" s="875"/>
      <c r="AZH13" s="876"/>
      <c r="AZI13" s="876"/>
      <c r="AZJ13" s="876"/>
      <c r="AZK13" s="876"/>
      <c r="AZL13" s="876"/>
      <c r="AZM13" s="876"/>
      <c r="AZN13" s="875"/>
      <c r="AZO13" s="876"/>
      <c r="AZP13" s="876"/>
      <c r="AZQ13" s="876"/>
      <c r="AZR13" s="876"/>
      <c r="AZS13" s="876"/>
      <c r="AZT13" s="876"/>
      <c r="AZU13" s="875"/>
      <c r="AZV13" s="876"/>
      <c r="AZW13" s="876"/>
      <c r="AZX13" s="876"/>
      <c r="AZY13" s="876"/>
      <c r="AZZ13" s="876"/>
      <c r="BAA13" s="876"/>
      <c r="BAB13" s="875"/>
      <c r="BAC13" s="876"/>
      <c r="BAD13" s="876"/>
      <c r="BAE13" s="876"/>
      <c r="BAF13" s="876"/>
      <c r="BAG13" s="876"/>
      <c r="BAH13" s="876"/>
      <c r="BAI13" s="875"/>
      <c r="BAJ13" s="876"/>
      <c r="BAK13" s="876"/>
      <c r="BAL13" s="876"/>
      <c r="BAM13" s="876"/>
      <c r="BAN13" s="876"/>
      <c r="BAO13" s="876"/>
      <c r="BAP13" s="875"/>
      <c r="BAQ13" s="876"/>
      <c r="BAR13" s="876"/>
      <c r="BAS13" s="876"/>
      <c r="BAT13" s="876"/>
      <c r="BAU13" s="876"/>
      <c r="BAV13" s="876"/>
      <c r="BAW13" s="875"/>
      <c r="BAX13" s="876"/>
      <c r="BAY13" s="876"/>
      <c r="BAZ13" s="876"/>
      <c r="BBA13" s="876"/>
      <c r="BBB13" s="876"/>
      <c r="BBC13" s="876"/>
      <c r="BBD13" s="875"/>
      <c r="BBE13" s="876"/>
      <c r="BBF13" s="876"/>
      <c r="BBG13" s="876"/>
      <c r="BBH13" s="876"/>
      <c r="BBI13" s="876"/>
      <c r="BBJ13" s="876"/>
      <c r="BBK13" s="875"/>
      <c r="BBL13" s="876"/>
      <c r="BBM13" s="876"/>
      <c r="BBN13" s="876"/>
      <c r="BBO13" s="876"/>
      <c r="BBP13" s="876"/>
      <c r="BBQ13" s="876"/>
      <c r="BBR13" s="875"/>
      <c r="BBS13" s="876"/>
      <c r="BBT13" s="876"/>
      <c r="BBU13" s="876"/>
      <c r="BBV13" s="876"/>
      <c r="BBW13" s="876"/>
      <c r="BBX13" s="876"/>
      <c r="BBY13" s="875"/>
      <c r="BBZ13" s="876"/>
      <c r="BCA13" s="876"/>
      <c r="BCB13" s="876"/>
      <c r="BCC13" s="876"/>
      <c r="BCD13" s="876"/>
      <c r="BCE13" s="876"/>
      <c r="BCF13" s="875"/>
      <c r="BCG13" s="876"/>
      <c r="BCH13" s="876"/>
      <c r="BCI13" s="876"/>
      <c r="BCJ13" s="876"/>
      <c r="BCK13" s="876"/>
      <c r="BCL13" s="876"/>
      <c r="BCM13" s="875"/>
      <c r="BCN13" s="876"/>
      <c r="BCO13" s="876"/>
      <c r="BCP13" s="876"/>
      <c r="BCQ13" s="876"/>
      <c r="BCR13" s="876"/>
      <c r="BCS13" s="876"/>
      <c r="BCT13" s="875"/>
      <c r="BCU13" s="876"/>
      <c r="BCV13" s="876"/>
      <c r="BCW13" s="876"/>
      <c r="BCX13" s="876"/>
      <c r="BCY13" s="876"/>
      <c r="BCZ13" s="876"/>
      <c r="BDA13" s="875"/>
      <c r="BDB13" s="876"/>
      <c r="BDC13" s="876"/>
      <c r="BDD13" s="876"/>
      <c r="BDE13" s="876"/>
      <c r="BDF13" s="876"/>
      <c r="BDG13" s="876"/>
      <c r="BDH13" s="875"/>
      <c r="BDI13" s="876"/>
      <c r="BDJ13" s="876"/>
      <c r="BDK13" s="876"/>
      <c r="BDL13" s="876"/>
      <c r="BDM13" s="876"/>
      <c r="BDN13" s="876"/>
      <c r="BDO13" s="875"/>
      <c r="BDP13" s="876"/>
      <c r="BDQ13" s="876"/>
      <c r="BDR13" s="876"/>
      <c r="BDS13" s="876"/>
      <c r="BDT13" s="876"/>
      <c r="BDU13" s="876"/>
      <c r="BDV13" s="875"/>
      <c r="BDW13" s="876"/>
      <c r="BDX13" s="876"/>
      <c r="BDY13" s="876"/>
      <c r="BDZ13" s="876"/>
      <c r="BEA13" s="876"/>
      <c r="BEB13" s="876"/>
      <c r="BEC13" s="875"/>
      <c r="BED13" s="876"/>
      <c r="BEE13" s="876"/>
      <c r="BEF13" s="876"/>
      <c r="BEG13" s="876"/>
      <c r="BEH13" s="876"/>
      <c r="BEI13" s="876"/>
      <c r="BEJ13" s="875"/>
      <c r="BEK13" s="876"/>
      <c r="BEL13" s="876"/>
      <c r="BEM13" s="876"/>
      <c r="BEN13" s="876"/>
      <c r="BEO13" s="876"/>
      <c r="BEP13" s="876"/>
      <c r="BEQ13" s="875"/>
      <c r="BER13" s="876"/>
      <c r="BES13" s="876"/>
      <c r="BET13" s="876"/>
      <c r="BEU13" s="876"/>
      <c r="BEV13" s="876"/>
      <c r="BEW13" s="876"/>
      <c r="BEX13" s="875"/>
      <c r="BEY13" s="876"/>
      <c r="BEZ13" s="876"/>
      <c r="BFA13" s="876"/>
      <c r="BFB13" s="876"/>
      <c r="BFC13" s="876"/>
      <c r="BFD13" s="876"/>
      <c r="BFE13" s="875"/>
      <c r="BFF13" s="876"/>
      <c r="BFG13" s="876"/>
      <c r="BFH13" s="876"/>
      <c r="BFI13" s="876"/>
      <c r="BFJ13" s="876"/>
      <c r="BFK13" s="876"/>
      <c r="BFL13" s="875"/>
      <c r="BFM13" s="876"/>
      <c r="BFN13" s="876"/>
      <c r="BFO13" s="876"/>
      <c r="BFP13" s="876"/>
      <c r="BFQ13" s="876"/>
      <c r="BFR13" s="876"/>
      <c r="BFS13" s="875"/>
      <c r="BFT13" s="876"/>
      <c r="BFU13" s="876"/>
      <c r="BFV13" s="876"/>
      <c r="BFW13" s="876"/>
      <c r="BFX13" s="876"/>
      <c r="BFY13" s="876"/>
      <c r="BFZ13" s="875"/>
      <c r="BGA13" s="876"/>
      <c r="BGB13" s="876"/>
      <c r="BGC13" s="876"/>
      <c r="BGD13" s="876"/>
      <c r="BGE13" s="876"/>
      <c r="BGF13" s="876"/>
      <c r="BGG13" s="875"/>
      <c r="BGH13" s="876"/>
      <c r="BGI13" s="876"/>
      <c r="BGJ13" s="876"/>
      <c r="BGK13" s="876"/>
      <c r="BGL13" s="876"/>
      <c r="BGM13" s="876"/>
      <c r="BGN13" s="875"/>
      <c r="BGO13" s="876"/>
      <c r="BGP13" s="876"/>
      <c r="BGQ13" s="876"/>
      <c r="BGR13" s="876"/>
      <c r="BGS13" s="876"/>
      <c r="BGT13" s="876"/>
      <c r="BGU13" s="875"/>
      <c r="BGV13" s="876"/>
      <c r="BGW13" s="876"/>
      <c r="BGX13" s="876"/>
      <c r="BGY13" s="876"/>
      <c r="BGZ13" s="876"/>
      <c r="BHA13" s="876"/>
      <c r="BHB13" s="875"/>
      <c r="BHC13" s="876"/>
      <c r="BHD13" s="876"/>
      <c r="BHE13" s="876"/>
      <c r="BHF13" s="876"/>
      <c r="BHG13" s="876"/>
      <c r="BHH13" s="876"/>
      <c r="BHI13" s="875"/>
      <c r="BHJ13" s="876"/>
      <c r="BHK13" s="876"/>
      <c r="BHL13" s="876"/>
      <c r="BHM13" s="876"/>
      <c r="BHN13" s="876"/>
      <c r="BHO13" s="876"/>
      <c r="BHP13" s="875"/>
      <c r="BHQ13" s="876"/>
      <c r="BHR13" s="876"/>
      <c r="BHS13" s="876"/>
      <c r="BHT13" s="876"/>
      <c r="BHU13" s="876"/>
      <c r="BHV13" s="876"/>
      <c r="BHW13" s="875"/>
      <c r="BHX13" s="876"/>
      <c r="BHY13" s="876"/>
      <c r="BHZ13" s="876"/>
      <c r="BIA13" s="876"/>
      <c r="BIB13" s="876"/>
      <c r="BIC13" s="876"/>
      <c r="BID13" s="875"/>
      <c r="BIE13" s="876"/>
      <c r="BIF13" s="876"/>
      <c r="BIG13" s="876"/>
      <c r="BIH13" s="876"/>
      <c r="BII13" s="876"/>
      <c r="BIJ13" s="876"/>
      <c r="BIK13" s="875"/>
      <c r="BIL13" s="876"/>
      <c r="BIM13" s="876"/>
      <c r="BIN13" s="876"/>
      <c r="BIO13" s="876"/>
      <c r="BIP13" s="876"/>
      <c r="BIQ13" s="876"/>
      <c r="BIR13" s="875"/>
      <c r="BIS13" s="876"/>
      <c r="BIT13" s="876"/>
      <c r="BIU13" s="876"/>
      <c r="BIV13" s="876"/>
      <c r="BIW13" s="876"/>
      <c r="BIX13" s="876"/>
      <c r="BIY13" s="875"/>
      <c r="BIZ13" s="876"/>
      <c r="BJA13" s="876"/>
      <c r="BJB13" s="876"/>
      <c r="BJC13" s="876"/>
      <c r="BJD13" s="876"/>
      <c r="BJE13" s="876"/>
      <c r="BJF13" s="875"/>
      <c r="BJG13" s="876"/>
      <c r="BJH13" s="876"/>
      <c r="BJI13" s="876"/>
      <c r="BJJ13" s="876"/>
      <c r="BJK13" s="876"/>
      <c r="BJL13" s="876"/>
      <c r="BJM13" s="875"/>
      <c r="BJN13" s="876"/>
      <c r="BJO13" s="876"/>
      <c r="BJP13" s="876"/>
      <c r="BJQ13" s="876"/>
      <c r="BJR13" s="876"/>
      <c r="BJS13" s="876"/>
      <c r="BJT13" s="875"/>
      <c r="BJU13" s="876"/>
      <c r="BJV13" s="876"/>
      <c r="BJW13" s="876"/>
      <c r="BJX13" s="876"/>
      <c r="BJY13" s="876"/>
      <c r="BJZ13" s="876"/>
      <c r="BKA13" s="875"/>
      <c r="BKB13" s="876"/>
      <c r="BKC13" s="876"/>
      <c r="BKD13" s="876"/>
      <c r="BKE13" s="876"/>
      <c r="BKF13" s="876"/>
      <c r="BKG13" s="876"/>
      <c r="BKH13" s="875"/>
      <c r="BKI13" s="876"/>
      <c r="BKJ13" s="876"/>
      <c r="BKK13" s="876"/>
      <c r="BKL13" s="876"/>
      <c r="BKM13" s="876"/>
      <c r="BKN13" s="876"/>
      <c r="BKO13" s="875"/>
      <c r="BKP13" s="876"/>
      <c r="BKQ13" s="876"/>
      <c r="BKR13" s="876"/>
      <c r="BKS13" s="876"/>
      <c r="BKT13" s="876"/>
      <c r="BKU13" s="876"/>
      <c r="BKV13" s="875"/>
      <c r="BKW13" s="876"/>
      <c r="BKX13" s="876"/>
      <c r="BKY13" s="876"/>
      <c r="BKZ13" s="876"/>
      <c r="BLA13" s="876"/>
      <c r="BLB13" s="876"/>
      <c r="BLC13" s="875"/>
      <c r="BLD13" s="876"/>
      <c r="BLE13" s="876"/>
      <c r="BLF13" s="876"/>
      <c r="BLG13" s="876"/>
      <c r="BLH13" s="876"/>
      <c r="BLI13" s="876"/>
      <c r="BLJ13" s="875"/>
      <c r="BLK13" s="876"/>
      <c r="BLL13" s="876"/>
      <c r="BLM13" s="876"/>
      <c r="BLN13" s="876"/>
      <c r="BLO13" s="876"/>
      <c r="BLP13" s="876"/>
      <c r="BLQ13" s="875"/>
      <c r="BLR13" s="876"/>
      <c r="BLS13" s="876"/>
      <c r="BLT13" s="876"/>
      <c r="BLU13" s="876"/>
      <c r="BLV13" s="876"/>
      <c r="BLW13" s="876"/>
      <c r="BLX13" s="875"/>
      <c r="BLY13" s="876"/>
      <c r="BLZ13" s="876"/>
      <c r="BMA13" s="876"/>
      <c r="BMB13" s="876"/>
      <c r="BMC13" s="876"/>
      <c r="BMD13" s="876"/>
      <c r="BME13" s="875"/>
      <c r="BMF13" s="876"/>
      <c r="BMG13" s="876"/>
      <c r="BMH13" s="876"/>
      <c r="BMI13" s="876"/>
      <c r="BMJ13" s="876"/>
      <c r="BMK13" s="876"/>
      <c r="BML13" s="875"/>
      <c r="BMM13" s="876"/>
      <c r="BMN13" s="876"/>
      <c r="BMO13" s="876"/>
      <c r="BMP13" s="876"/>
      <c r="BMQ13" s="876"/>
      <c r="BMR13" s="876"/>
      <c r="BMS13" s="875"/>
      <c r="BMT13" s="876"/>
      <c r="BMU13" s="876"/>
      <c r="BMV13" s="876"/>
      <c r="BMW13" s="876"/>
      <c r="BMX13" s="876"/>
      <c r="BMY13" s="876"/>
      <c r="BMZ13" s="875"/>
      <c r="BNA13" s="876"/>
      <c r="BNB13" s="876"/>
      <c r="BNC13" s="876"/>
      <c r="BND13" s="876"/>
      <c r="BNE13" s="876"/>
      <c r="BNF13" s="876"/>
      <c r="BNG13" s="875"/>
      <c r="BNH13" s="876"/>
      <c r="BNI13" s="876"/>
      <c r="BNJ13" s="876"/>
      <c r="BNK13" s="876"/>
      <c r="BNL13" s="876"/>
      <c r="BNM13" s="876"/>
      <c r="BNN13" s="875"/>
      <c r="BNO13" s="876"/>
      <c r="BNP13" s="876"/>
      <c r="BNQ13" s="876"/>
      <c r="BNR13" s="876"/>
      <c r="BNS13" s="876"/>
      <c r="BNT13" s="876"/>
      <c r="BNU13" s="875"/>
      <c r="BNV13" s="876"/>
      <c r="BNW13" s="876"/>
      <c r="BNX13" s="876"/>
      <c r="BNY13" s="876"/>
      <c r="BNZ13" s="876"/>
      <c r="BOA13" s="876"/>
      <c r="BOB13" s="875"/>
      <c r="BOC13" s="876"/>
      <c r="BOD13" s="876"/>
      <c r="BOE13" s="876"/>
      <c r="BOF13" s="876"/>
      <c r="BOG13" s="876"/>
      <c r="BOH13" s="876"/>
      <c r="BOI13" s="875"/>
      <c r="BOJ13" s="876"/>
      <c r="BOK13" s="876"/>
      <c r="BOL13" s="876"/>
      <c r="BOM13" s="876"/>
      <c r="BON13" s="876"/>
      <c r="BOO13" s="876"/>
      <c r="BOP13" s="875"/>
      <c r="BOQ13" s="876"/>
      <c r="BOR13" s="876"/>
      <c r="BOS13" s="876"/>
      <c r="BOT13" s="876"/>
      <c r="BOU13" s="876"/>
      <c r="BOV13" s="876"/>
      <c r="BOW13" s="875"/>
      <c r="BOX13" s="876"/>
      <c r="BOY13" s="876"/>
      <c r="BOZ13" s="876"/>
      <c r="BPA13" s="876"/>
      <c r="BPB13" s="876"/>
      <c r="BPC13" s="876"/>
      <c r="BPD13" s="875"/>
      <c r="BPE13" s="876"/>
      <c r="BPF13" s="876"/>
      <c r="BPG13" s="876"/>
      <c r="BPH13" s="876"/>
      <c r="BPI13" s="876"/>
      <c r="BPJ13" s="876"/>
      <c r="BPK13" s="875"/>
      <c r="BPL13" s="876"/>
      <c r="BPM13" s="876"/>
      <c r="BPN13" s="876"/>
      <c r="BPO13" s="876"/>
      <c r="BPP13" s="876"/>
      <c r="BPQ13" s="876"/>
      <c r="BPR13" s="875"/>
      <c r="BPS13" s="876"/>
      <c r="BPT13" s="876"/>
      <c r="BPU13" s="876"/>
      <c r="BPV13" s="876"/>
      <c r="BPW13" s="876"/>
      <c r="BPX13" s="876"/>
      <c r="BPY13" s="875"/>
      <c r="BPZ13" s="876"/>
      <c r="BQA13" s="876"/>
      <c r="BQB13" s="876"/>
      <c r="BQC13" s="876"/>
      <c r="BQD13" s="876"/>
      <c r="BQE13" s="876"/>
      <c r="BQF13" s="875"/>
      <c r="BQG13" s="876"/>
      <c r="BQH13" s="876"/>
      <c r="BQI13" s="876"/>
      <c r="BQJ13" s="876"/>
      <c r="BQK13" s="876"/>
      <c r="BQL13" s="876"/>
      <c r="BQM13" s="875"/>
      <c r="BQN13" s="876"/>
      <c r="BQO13" s="876"/>
      <c r="BQP13" s="876"/>
      <c r="BQQ13" s="876"/>
      <c r="BQR13" s="876"/>
      <c r="BQS13" s="876"/>
      <c r="BQT13" s="875"/>
      <c r="BQU13" s="876"/>
      <c r="BQV13" s="876"/>
      <c r="BQW13" s="876"/>
      <c r="BQX13" s="876"/>
      <c r="BQY13" s="876"/>
      <c r="BQZ13" s="876"/>
      <c r="BRA13" s="875"/>
      <c r="BRB13" s="876"/>
      <c r="BRC13" s="876"/>
      <c r="BRD13" s="876"/>
      <c r="BRE13" s="876"/>
      <c r="BRF13" s="876"/>
      <c r="BRG13" s="876"/>
      <c r="BRH13" s="875"/>
      <c r="BRI13" s="876"/>
      <c r="BRJ13" s="876"/>
      <c r="BRK13" s="876"/>
      <c r="BRL13" s="876"/>
      <c r="BRM13" s="876"/>
      <c r="BRN13" s="876"/>
      <c r="BRO13" s="875"/>
      <c r="BRP13" s="876"/>
      <c r="BRQ13" s="876"/>
      <c r="BRR13" s="876"/>
      <c r="BRS13" s="876"/>
      <c r="BRT13" s="876"/>
      <c r="BRU13" s="876"/>
      <c r="BRV13" s="875"/>
      <c r="BRW13" s="876"/>
      <c r="BRX13" s="876"/>
      <c r="BRY13" s="876"/>
      <c r="BRZ13" s="876"/>
      <c r="BSA13" s="876"/>
      <c r="BSB13" s="876"/>
      <c r="BSC13" s="875"/>
      <c r="BSD13" s="876"/>
      <c r="BSE13" s="876"/>
      <c r="BSF13" s="876"/>
      <c r="BSG13" s="876"/>
      <c r="BSH13" s="876"/>
      <c r="BSI13" s="876"/>
      <c r="BSJ13" s="875"/>
      <c r="BSK13" s="876"/>
      <c r="BSL13" s="876"/>
      <c r="BSM13" s="876"/>
      <c r="BSN13" s="876"/>
      <c r="BSO13" s="876"/>
      <c r="BSP13" s="876"/>
      <c r="BSQ13" s="875"/>
      <c r="BSR13" s="876"/>
      <c r="BSS13" s="876"/>
      <c r="BST13" s="876"/>
      <c r="BSU13" s="876"/>
      <c r="BSV13" s="876"/>
      <c r="BSW13" s="876"/>
      <c r="BSX13" s="875"/>
      <c r="BSY13" s="876"/>
      <c r="BSZ13" s="876"/>
      <c r="BTA13" s="876"/>
      <c r="BTB13" s="876"/>
      <c r="BTC13" s="876"/>
      <c r="BTD13" s="876"/>
      <c r="BTE13" s="875"/>
      <c r="BTF13" s="876"/>
      <c r="BTG13" s="876"/>
      <c r="BTH13" s="876"/>
      <c r="BTI13" s="876"/>
      <c r="BTJ13" s="876"/>
      <c r="BTK13" s="876"/>
      <c r="BTL13" s="875"/>
      <c r="BTM13" s="876"/>
      <c r="BTN13" s="876"/>
      <c r="BTO13" s="876"/>
      <c r="BTP13" s="876"/>
      <c r="BTQ13" s="876"/>
      <c r="BTR13" s="876"/>
      <c r="BTS13" s="875"/>
      <c r="BTT13" s="876"/>
      <c r="BTU13" s="876"/>
      <c r="BTV13" s="876"/>
      <c r="BTW13" s="876"/>
      <c r="BTX13" s="876"/>
      <c r="BTY13" s="876"/>
      <c r="BTZ13" s="875"/>
      <c r="BUA13" s="876"/>
      <c r="BUB13" s="876"/>
      <c r="BUC13" s="876"/>
      <c r="BUD13" s="876"/>
      <c r="BUE13" s="876"/>
      <c r="BUF13" s="876"/>
      <c r="BUG13" s="875"/>
      <c r="BUH13" s="876"/>
      <c r="BUI13" s="876"/>
      <c r="BUJ13" s="876"/>
      <c r="BUK13" s="876"/>
      <c r="BUL13" s="876"/>
      <c r="BUM13" s="876"/>
      <c r="BUN13" s="875"/>
      <c r="BUO13" s="876"/>
      <c r="BUP13" s="876"/>
      <c r="BUQ13" s="876"/>
      <c r="BUR13" s="876"/>
      <c r="BUS13" s="876"/>
      <c r="BUT13" s="876"/>
      <c r="BUU13" s="875"/>
      <c r="BUV13" s="876"/>
      <c r="BUW13" s="876"/>
      <c r="BUX13" s="876"/>
      <c r="BUY13" s="876"/>
      <c r="BUZ13" s="876"/>
      <c r="BVA13" s="876"/>
      <c r="BVB13" s="875"/>
      <c r="BVC13" s="876"/>
      <c r="BVD13" s="876"/>
      <c r="BVE13" s="876"/>
      <c r="BVF13" s="876"/>
      <c r="BVG13" s="876"/>
      <c r="BVH13" s="876"/>
      <c r="BVI13" s="875"/>
      <c r="BVJ13" s="876"/>
      <c r="BVK13" s="876"/>
      <c r="BVL13" s="876"/>
      <c r="BVM13" s="876"/>
      <c r="BVN13" s="876"/>
      <c r="BVO13" s="876"/>
      <c r="BVP13" s="875"/>
      <c r="BVQ13" s="876"/>
      <c r="BVR13" s="876"/>
      <c r="BVS13" s="876"/>
      <c r="BVT13" s="876"/>
      <c r="BVU13" s="876"/>
      <c r="BVV13" s="876"/>
      <c r="BVW13" s="875"/>
      <c r="BVX13" s="876"/>
      <c r="BVY13" s="876"/>
      <c r="BVZ13" s="876"/>
      <c r="BWA13" s="876"/>
      <c r="BWB13" s="876"/>
      <c r="BWC13" s="876"/>
      <c r="BWD13" s="875"/>
      <c r="BWE13" s="876"/>
      <c r="BWF13" s="876"/>
      <c r="BWG13" s="876"/>
      <c r="BWH13" s="876"/>
      <c r="BWI13" s="876"/>
      <c r="BWJ13" s="876"/>
      <c r="BWK13" s="875"/>
      <c r="BWL13" s="876"/>
      <c r="BWM13" s="876"/>
      <c r="BWN13" s="876"/>
      <c r="BWO13" s="876"/>
      <c r="BWP13" s="876"/>
      <c r="BWQ13" s="876"/>
      <c r="BWR13" s="875"/>
      <c r="BWS13" s="876"/>
      <c r="BWT13" s="876"/>
      <c r="BWU13" s="876"/>
      <c r="BWV13" s="876"/>
      <c r="BWW13" s="876"/>
      <c r="BWX13" s="876"/>
      <c r="BWY13" s="875"/>
      <c r="BWZ13" s="876"/>
      <c r="BXA13" s="876"/>
      <c r="BXB13" s="876"/>
      <c r="BXC13" s="876"/>
      <c r="BXD13" s="876"/>
      <c r="BXE13" s="876"/>
      <c r="BXF13" s="875"/>
      <c r="BXG13" s="876"/>
      <c r="BXH13" s="876"/>
      <c r="BXI13" s="876"/>
      <c r="BXJ13" s="876"/>
      <c r="BXK13" s="876"/>
      <c r="BXL13" s="876"/>
      <c r="BXM13" s="875"/>
      <c r="BXN13" s="876"/>
      <c r="BXO13" s="876"/>
      <c r="BXP13" s="876"/>
      <c r="BXQ13" s="876"/>
      <c r="BXR13" s="876"/>
      <c r="BXS13" s="876"/>
      <c r="BXT13" s="875"/>
      <c r="BXU13" s="876"/>
      <c r="BXV13" s="876"/>
      <c r="BXW13" s="876"/>
      <c r="BXX13" s="876"/>
      <c r="BXY13" s="876"/>
      <c r="BXZ13" s="876"/>
      <c r="BYA13" s="875"/>
      <c r="BYB13" s="876"/>
      <c r="BYC13" s="876"/>
      <c r="BYD13" s="876"/>
      <c r="BYE13" s="876"/>
      <c r="BYF13" s="876"/>
      <c r="BYG13" s="876"/>
      <c r="BYH13" s="875"/>
      <c r="BYI13" s="876"/>
      <c r="BYJ13" s="876"/>
      <c r="BYK13" s="876"/>
      <c r="BYL13" s="876"/>
      <c r="BYM13" s="876"/>
      <c r="BYN13" s="876"/>
      <c r="BYO13" s="875"/>
      <c r="BYP13" s="876"/>
      <c r="BYQ13" s="876"/>
      <c r="BYR13" s="876"/>
      <c r="BYS13" s="876"/>
      <c r="BYT13" s="876"/>
      <c r="BYU13" s="876"/>
      <c r="BYV13" s="875"/>
      <c r="BYW13" s="876"/>
      <c r="BYX13" s="876"/>
      <c r="BYY13" s="876"/>
      <c r="BYZ13" s="876"/>
      <c r="BZA13" s="876"/>
      <c r="BZB13" s="876"/>
      <c r="BZC13" s="875"/>
      <c r="BZD13" s="876"/>
      <c r="BZE13" s="876"/>
      <c r="BZF13" s="876"/>
      <c r="BZG13" s="876"/>
      <c r="BZH13" s="876"/>
      <c r="BZI13" s="876"/>
      <c r="BZJ13" s="875"/>
      <c r="BZK13" s="876"/>
      <c r="BZL13" s="876"/>
      <c r="BZM13" s="876"/>
      <c r="BZN13" s="876"/>
      <c r="BZO13" s="876"/>
      <c r="BZP13" s="876"/>
      <c r="BZQ13" s="875"/>
      <c r="BZR13" s="876"/>
      <c r="BZS13" s="876"/>
      <c r="BZT13" s="876"/>
      <c r="BZU13" s="876"/>
      <c r="BZV13" s="876"/>
      <c r="BZW13" s="876"/>
      <c r="BZX13" s="875"/>
      <c r="BZY13" s="876"/>
      <c r="BZZ13" s="876"/>
      <c r="CAA13" s="876"/>
      <c r="CAB13" s="876"/>
      <c r="CAC13" s="876"/>
      <c r="CAD13" s="876"/>
      <c r="CAE13" s="875"/>
      <c r="CAF13" s="876"/>
      <c r="CAG13" s="876"/>
      <c r="CAH13" s="876"/>
      <c r="CAI13" s="876"/>
      <c r="CAJ13" s="876"/>
      <c r="CAK13" s="876"/>
      <c r="CAL13" s="875"/>
      <c r="CAM13" s="876"/>
      <c r="CAN13" s="876"/>
      <c r="CAO13" s="876"/>
      <c r="CAP13" s="876"/>
      <c r="CAQ13" s="876"/>
      <c r="CAR13" s="876"/>
      <c r="CAS13" s="875"/>
      <c r="CAT13" s="876"/>
      <c r="CAU13" s="876"/>
      <c r="CAV13" s="876"/>
      <c r="CAW13" s="876"/>
      <c r="CAX13" s="876"/>
      <c r="CAY13" s="876"/>
      <c r="CAZ13" s="875"/>
      <c r="CBA13" s="876"/>
      <c r="CBB13" s="876"/>
      <c r="CBC13" s="876"/>
      <c r="CBD13" s="876"/>
      <c r="CBE13" s="876"/>
      <c r="CBF13" s="876"/>
      <c r="CBG13" s="875"/>
      <c r="CBH13" s="876"/>
      <c r="CBI13" s="876"/>
      <c r="CBJ13" s="876"/>
      <c r="CBK13" s="876"/>
      <c r="CBL13" s="876"/>
      <c r="CBM13" s="876"/>
      <c r="CBN13" s="875"/>
      <c r="CBO13" s="876"/>
      <c r="CBP13" s="876"/>
      <c r="CBQ13" s="876"/>
      <c r="CBR13" s="876"/>
      <c r="CBS13" s="876"/>
      <c r="CBT13" s="876"/>
      <c r="CBU13" s="875"/>
      <c r="CBV13" s="876"/>
      <c r="CBW13" s="876"/>
      <c r="CBX13" s="876"/>
      <c r="CBY13" s="876"/>
      <c r="CBZ13" s="876"/>
      <c r="CCA13" s="876"/>
      <c r="CCB13" s="875"/>
      <c r="CCC13" s="876"/>
      <c r="CCD13" s="876"/>
      <c r="CCE13" s="876"/>
      <c r="CCF13" s="876"/>
      <c r="CCG13" s="876"/>
      <c r="CCH13" s="876"/>
      <c r="CCI13" s="875"/>
      <c r="CCJ13" s="876"/>
      <c r="CCK13" s="876"/>
      <c r="CCL13" s="876"/>
      <c r="CCM13" s="876"/>
      <c r="CCN13" s="876"/>
      <c r="CCO13" s="876"/>
      <c r="CCP13" s="875"/>
      <c r="CCQ13" s="876"/>
      <c r="CCR13" s="876"/>
      <c r="CCS13" s="876"/>
      <c r="CCT13" s="876"/>
      <c r="CCU13" s="876"/>
      <c r="CCV13" s="876"/>
      <c r="CCW13" s="875"/>
      <c r="CCX13" s="876"/>
      <c r="CCY13" s="876"/>
      <c r="CCZ13" s="876"/>
      <c r="CDA13" s="876"/>
      <c r="CDB13" s="876"/>
      <c r="CDC13" s="876"/>
      <c r="CDD13" s="875"/>
      <c r="CDE13" s="876"/>
      <c r="CDF13" s="876"/>
      <c r="CDG13" s="876"/>
      <c r="CDH13" s="876"/>
      <c r="CDI13" s="876"/>
      <c r="CDJ13" s="876"/>
      <c r="CDK13" s="875"/>
      <c r="CDL13" s="876"/>
      <c r="CDM13" s="876"/>
      <c r="CDN13" s="876"/>
      <c r="CDO13" s="876"/>
      <c r="CDP13" s="876"/>
      <c r="CDQ13" s="876"/>
      <c r="CDR13" s="875"/>
      <c r="CDS13" s="876"/>
      <c r="CDT13" s="876"/>
      <c r="CDU13" s="876"/>
      <c r="CDV13" s="876"/>
      <c r="CDW13" s="876"/>
      <c r="CDX13" s="876"/>
      <c r="CDY13" s="875"/>
      <c r="CDZ13" s="876"/>
      <c r="CEA13" s="876"/>
      <c r="CEB13" s="876"/>
      <c r="CEC13" s="876"/>
      <c r="CED13" s="876"/>
      <c r="CEE13" s="876"/>
      <c r="CEF13" s="875"/>
      <c r="CEG13" s="876"/>
      <c r="CEH13" s="876"/>
      <c r="CEI13" s="876"/>
      <c r="CEJ13" s="876"/>
      <c r="CEK13" s="876"/>
      <c r="CEL13" s="876"/>
      <c r="CEM13" s="875"/>
      <c r="CEN13" s="876"/>
      <c r="CEO13" s="876"/>
      <c r="CEP13" s="876"/>
      <c r="CEQ13" s="876"/>
      <c r="CER13" s="876"/>
      <c r="CES13" s="876"/>
      <c r="CET13" s="875"/>
      <c r="CEU13" s="876"/>
      <c r="CEV13" s="876"/>
      <c r="CEW13" s="876"/>
      <c r="CEX13" s="876"/>
      <c r="CEY13" s="876"/>
      <c r="CEZ13" s="876"/>
      <c r="CFA13" s="875"/>
      <c r="CFB13" s="876"/>
      <c r="CFC13" s="876"/>
      <c r="CFD13" s="876"/>
      <c r="CFE13" s="876"/>
      <c r="CFF13" s="876"/>
      <c r="CFG13" s="876"/>
      <c r="CFH13" s="875"/>
      <c r="CFI13" s="876"/>
      <c r="CFJ13" s="876"/>
      <c r="CFK13" s="876"/>
      <c r="CFL13" s="876"/>
      <c r="CFM13" s="876"/>
      <c r="CFN13" s="876"/>
      <c r="CFO13" s="875"/>
      <c r="CFP13" s="876"/>
      <c r="CFQ13" s="876"/>
      <c r="CFR13" s="876"/>
      <c r="CFS13" s="876"/>
      <c r="CFT13" s="876"/>
      <c r="CFU13" s="876"/>
      <c r="CFV13" s="875"/>
      <c r="CFW13" s="876"/>
      <c r="CFX13" s="876"/>
      <c r="CFY13" s="876"/>
      <c r="CFZ13" s="876"/>
      <c r="CGA13" s="876"/>
      <c r="CGB13" s="876"/>
      <c r="CGC13" s="875"/>
      <c r="CGD13" s="876"/>
      <c r="CGE13" s="876"/>
      <c r="CGF13" s="876"/>
      <c r="CGG13" s="876"/>
      <c r="CGH13" s="876"/>
      <c r="CGI13" s="876"/>
      <c r="CGJ13" s="875"/>
      <c r="CGK13" s="876"/>
      <c r="CGL13" s="876"/>
      <c r="CGM13" s="876"/>
      <c r="CGN13" s="876"/>
      <c r="CGO13" s="876"/>
      <c r="CGP13" s="876"/>
      <c r="CGQ13" s="875"/>
      <c r="CGR13" s="876"/>
      <c r="CGS13" s="876"/>
      <c r="CGT13" s="876"/>
      <c r="CGU13" s="876"/>
      <c r="CGV13" s="876"/>
      <c r="CGW13" s="876"/>
      <c r="CGX13" s="875"/>
      <c r="CGY13" s="876"/>
      <c r="CGZ13" s="876"/>
      <c r="CHA13" s="876"/>
      <c r="CHB13" s="876"/>
      <c r="CHC13" s="876"/>
      <c r="CHD13" s="876"/>
      <c r="CHE13" s="875"/>
      <c r="CHF13" s="876"/>
      <c r="CHG13" s="876"/>
      <c r="CHH13" s="876"/>
      <c r="CHI13" s="876"/>
      <c r="CHJ13" s="876"/>
      <c r="CHK13" s="876"/>
      <c r="CHL13" s="875"/>
      <c r="CHM13" s="876"/>
      <c r="CHN13" s="876"/>
      <c r="CHO13" s="876"/>
      <c r="CHP13" s="876"/>
      <c r="CHQ13" s="876"/>
      <c r="CHR13" s="876"/>
      <c r="CHS13" s="875"/>
      <c r="CHT13" s="876"/>
      <c r="CHU13" s="876"/>
      <c r="CHV13" s="876"/>
      <c r="CHW13" s="876"/>
      <c r="CHX13" s="876"/>
      <c r="CHY13" s="876"/>
      <c r="CHZ13" s="875"/>
      <c r="CIA13" s="876"/>
      <c r="CIB13" s="876"/>
      <c r="CIC13" s="876"/>
      <c r="CID13" s="876"/>
      <c r="CIE13" s="876"/>
      <c r="CIF13" s="876"/>
      <c r="CIG13" s="875"/>
      <c r="CIH13" s="876"/>
      <c r="CII13" s="876"/>
      <c r="CIJ13" s="876"/>
      <c r="CIK13" s="876"/>
      <c r="CIL13" s="876"/>
      <c r="CIM13" s="876"/>
      <c r="CIN13" s="875"/>
      <c r="CIO13" s="876"/>
      <c r="CIP13" s="876"/>
      <c r="CIQ13" s="876"/>
      <c r="CIR13" s="876"/>
      <c r="CIS13" s="876"/>
      <c r="CIT13" s="876"/>
      <c r="CIU13" s="875"/>
      <c r="CIV13" s="876"/>
      <c r="CIW13" s="876"/>
      <c r="CIX13" s="876"/>
      <c r="CIY13" s="876"/>
      <c r="CIZ13" s="876"/>
      <c r="CJA13" s="876"/>
      <c r="CJB13" s="875"/>
      <c r="CJC13" s="876"/>
      <c r="CJD13" s="876"/>
      <c r="CJE13" s="876"/>
      <c r="CJF13" s="876"/>
      <c r="CJG13" s="876"/>
      <c r="CJH13" s="876"/>
      <c r="CJI13" s="875"/>
      <c r="CJJ13" s="876"/>
      <c r="CJK13" s="876"/>
      <c r="CJL13" s="876"/>
      <c r="CJM13" s="876"/>
      <c r="CJN13" s="876"/>
      <c r="CJO13" s="876"/>
      <c r="CJP13" s="875"/>
      <c r="CJQ13" s="876"/>
      <c r="CJR13" s="876"/>
      <c r="CJS13" s="876"/>
      <c r="CJT13" s="876"/>
      <c r="CJU13" s="876"/>
      <c r="CJV13" s="876"/>
      <c r="CJW13" s="875"/>
      <c r="CJX13" s="876"/>
      <c r="CJY13" s="876"/>
      <c r="CJZ13" s="876"/>
      <c r="CKA13" s="876"/>
      <c r="CKB13" s="876"/>
      <c r="CKC13" s="876"/>
      <c r="CKD13" s="875"/>
      <c r="CKE13" s="876"/>
      <c r="CKF13" s="876"/>
      <c r="CKG13" s="876"/>
      <c r="CKH13" s="876"/>
      <c r="CKI13" s="876"/>
      <c r="CKJ13" s="876"/>
      <c r="CKK13" s="875"/>
      <c r="CKL13" s="876"/>
      <c r="CKM13" s="876"/>
      <c r="CKN13" s="876"/>
      <c r="CKO13" s="876"/>
      <c r="CKP13" s="876"/>
      <c r="CKQ13" s="876"/>
      <c r="CKR13" s="875"/>
      <c r="CKS13" s="876"/>
      <c r="CKT13" s="876"/>
      <c r="CKU13" s="876"/>
      <c r="CKV13" s="876"/>
      <c r="CKW13" s="876"/>
      <c r="CKX13" s="876"/>
      <c r="CKY13" s="875"/>
      <c r="CKZ13" s="876"/>
      <c r="CLA13" s="876"/>
      <c r="CLB13" s="876"/>
      <c r="CLC13" s="876"/>
      <c r="CLD13" s="876"/>
      <c r="CLE13" s="876"/>
      <c r="CLF13" s="875"/>
      <c r="CLG13" s="876"/>
      <c r="CLH13" s="876"/>
      <c r="CLI13" s="876"/>
      <c r="CLJ13" s="876"/>
      <c r="CLK13" s="876"/>
      <c r="CLL13" s="876"/>
      <c r="CLM13" s="875"/>
      <c r="CLN13" s="876"/>
      <c r="CLO13" s="876"/>
      <c r="CLP13" s="876"/>
      <c r="CLQ13" s="876"/>
      <c r="CLR13" s="876"/>
      <c r="CLS13" s="876"/>
      <c r="CLT13" s="875"/>
      <c r="CLU13" s="876"/>
      <c r="CLV13" s="876"/>
      <c r="CLW13" s="876"/>
      <c r="CLX13" s="876"/>
      <c r="CLY13" s="876"/>
      <c r="CLZ13" s="876"/>
      <c r="CMA13" s="875"/>
      <c r="CMB13" s="876"/>
      <c r="CMC13" s="876"/>
      <c r="CMD13" s="876"/>
      <c r="CME13" s="876"/>
      <c r="CMF13" s="876"/>
      <c r="CMG13" s="876"/>
      <c r="CMH13" s="875"/>
      <c r="CMI13" s="876"/>
      <c r="CMJ13" s="876"/>
      <c r="CMK13" s="876"/>
      <c r="CML13" s="876"/>
      <c r="CMM13" s="876"/>
      <c r="CMN13" s="876"/>
      <c r="CMO13" s="875"/>
      <c r="CMP13" s="876"/>
      <c r="CMQ13" s="876"/>
      <c r="CMR13" s="876"/>
      <c r="CMS13" s="876"/>
      <c r="CMT13" s="876"/>
      <c r="CMU13" s="876"/>
      <c r="CMV13" s="875"/>
      <c r="CMW13" s="876"/>
      <c r="CMX13" s="876"/>
      <c r="CMY13" s="876"/>
      <c r="CMZ13" s="876"/>
      <c r="CNA13" s="876"/>
      <c r="CNB13" s="876"/>
      <c r="CNC13" s="875"/>
      <c r="CND13" s="876"/>
      <c r="CNE13" s="876"/>
      <c r="CNF13" s="876"/>
      <c r="CNG13" s="876"/>
      <c r="CNH13" s="876"/>
      <c r="CNI13" s="876"/>
      <c r="CNJ13" s="875"/>
      <c r="CNK13" s="876"/>
      <c r="CNL13" s="876"/>
      <c r="CNM13" s="876"/>
      <c r="CNN13" s="876"/>
      <c r="CNO13" s="876"/>
      <c r="CNP13" s="876"/>
      <c r="CNQ13" s="875"/>
      <c r="CNR13" s="876"/>
      <c r="CNS13" s="876"/>
      <c r="CNT13" s="876"/>
      <c r="CNU13" s="876"/>
      <c r="CNV13" s="876"/>
      <c r="CNW13" s="876"/>
      <c r="CNX13" s="875"/>
      <c r="CNY13" s="876"/>
      <c r="CNZ13" s="876"/>
      <c r="COA13" s="876"/>
      <c r="COB13" s="876"/>
      <c r="COC13" s="876"/>
      <c r="COD13" s="876"/>
      <c r="COE13" s="875"/>
      <c r="COF13" s="876"/>
      <c r="COG13" s="876"/>
      <c r="COH13" s="876"/>
      <c r="COI13" s="876"/>
      <c r="COJ13" s="876"/>
      <c r="COK13" s="876"/>
      <c r="COL13" s="875"/>
      <c r="COM13" s="876"/>
      <c r="CON13" s="876"/>
      <c r="COO13" s="876"/>
      <c r="COP13" s="876"/>
      <c r="COQ13" s="876"/>
      <c r="COR13" s="876"/>
      <c r="COS13" s="875"/>
      <c r="COT13" s="876"/>
      <c r="COU13" s="876"/>
      <c r="COV13" s="876"/>
      <c r="COW13" s="876"/>
      <c r="COX13" s="876"/>
      <c r="COY13" s="876"/>
      <c r="COZ13" s="875"/>
      <c r="CPA13" s="876"/>
      <c r="CPB13" s="876"/>
      <c r="CPC13" s="876"/>
      <c r="CPD13" s="876"/>
      <c r="CPE13" s="876"/>
      <c r="CPF13" s="876"/>
      <c r="CPG13" s="875"/>
      <c r="CPH13" s="876"/>
      <c r="CPI13" s="876"/>
      <c r="CPJ13" s="876"/>
      <c r="CPK13" s="876"/>
      <c r="CPL13" s="876"/>
      <c r="CPM13" s="876"/>
      <c r="CPN13" s="875"/>
      <c r="CPO13" s="876"/>
      <c r="CPP13" s="876"/>
      <c r="CPQ13" s="876"/>
      <c r="CPR13" s="876"/>
      <c r="CPS13" s="876"/>
      <c r="CPT13" s="876"/>
      <c r="CPU13" s="875"/>
      <c r="CPV13" s="876"/>
      <c r="CPW13" s="876"/>
      <c r="CPX13" s="876"/>
      <c r="CPY13" s="876"/>
      <c r="CPZ13" s="876"/>
      <c r="CQA13" s="876"/>
      <c r="CQB13" s="875"/>
      <c r="CQC13" s="876"/>
      <c r="CQD13" s="876"/>
      <c r="CQE13" s="876"/>
      <c r="CQF13" s="876"/>
      <c r="CQG13" s="876"/>
      <c r="CQH13" s="876"/>
      <c r="CQI13" s="875"/>
      <c r="CQJ13" s="876"/>
      <c r="CQK13" s="876"/>
      <c r="CQL13" s="876"/>
      <c r="CQM13" s="876"/>
      <c r="CQN13" s="876"/>
      <c r="CQO13" s="876"/>
      <c r="CQP13" s="875"/>
      <c r="CQQ13" s="876"/>
      <c r="CQR13" s="876"/>
      <c r="CQS13" s="876"/>
      <c r="CQT13" s="876"/>
      <c r="CQU13" s="876"/>
      <c r="CQV13" s="876"/>
      <c r="CQW13" s="875"/>
      <c r="CQX13" s="876"/>
      <c r="CQY13" s="876"/>
      <c r="CQZ13" s="876"/>
      <c r="CRA13" s="876"/>
      <c r="CRB13" s="876"/>
      <c r="CRC13" s="876"/>
      <c r="CRD13" s="875"/>
      <c r="CRE13" s="876"/>
      <c r="CRF13" s="876"/>
      <c r="CRG13" s="876"/>
      <c r="CRH13" s="876"/>
      <c r="CRI13" s="876"/>
      <c r="CRJ13" s="876"/>
      <c r="CRK13" s="875"/>
      <c r="CRL13" s="876"/>
      <c r="CRM13" s="876"/>
      <c r="CRN13" s="876"/>
      <c r="CRO13" s="876"/>
      <c r="CRP13" s="876"/>
      <c r="CRQ13" s="876"/>
      <c r="CRR13" s="875"/>
      <c r="CRS13" s="876"/>
      <c r="CRT13" s="876"/>
      <c r="CRU13" s="876"/>
      <c r="CRV13" s="876"/>
      <c r="CRW13" s="876"/>
      <c r="CRX13" s="876"/>
      <c r="CRY13" s="875"/>
      <c r="CRZ13" s="876"/>
      <c r="CSA13" s="876"/>
      <c r="CSB13" s="876"/>
      <c r="CSC13" s="876"/>
      <c r="CSD13" s="876"/>
      <c r="CSE13" s="876"/>
      <c r="CSF13" s="875"/>
      <c r="CSG13" s="876"/>
      <c r="CSH13" s="876"/>
      <c r="CSI13" s="876"/>
      <c r="CSJ13" s="876"/>
      <c r="CSK13" s="876"/>
      <c r="CSL13" s="876"/>
      <c r="CSM13" s="875"/>
      <c r="CSN13" s="876"/>
      <c r="CSO13" s="876"/>
      <c r="CSP13" s="876"/>
      <c r="CSQ13" s="876"/>
      <c r="CSR13" s="876"/>
      <c r="CSS13" s="876"/>
      <c r="CST13" s="875"/>
      <c r="CSU13" s="876"/>
      <c r="CSV13" s="876"/>
      <c r="CSW13" s="876"/>
      <c r="CSX13" s="876"/>
      <c r="CSY13" s="876"/>
      <c r="CSZ13" s="876"/>
      <c r="CTA13" s="875"/>
      <c r="CTB13" s="876"/>
      <c r="CTC13" s="876"/>
      <c r="CTD13" s="876"/>
      <c r="CTE13" s="876"/>
      <c r="CTF13" s="876"/>
      <c r="CTG13" s="876"/>
      <c r="CTH13" s="875"/>
      <c r="CTI13" s="876"/>
      <c r="CTJ13" s="876"/>
      <c r="CTK13" s="876"/>
      <c r="CTL13" s="876"/>
      <c r="CTM13" s="876"/>
      <c r="CTN13" s="876"/>
      <c r="CTO13" s="875"/>
      <c r="CTP13" s="876"/>
      <c r="CTQ13" s="876"/>
      <c r="CTR13" s="876"/>
      <c r="CTS13" s="876"/>
      <c r="CTT13" s="876"/>
      <c r="CTU13" s="876"/>
      <c r="CTV13" s="875"/>
      <c r="CTW13" s="876"/>
      <c r="CTX13" s="876"/>
      <c r="CTY13" s="876"/>
      <c r="CTZ13" s="876"/>
      <c r="CUA13" s="876"/>
      <c r="CUB13" s="876"/>
      <c r="CUC13" s="875"/>
      <c r="CUD13" s="876"/>
      <c r="CUE13" s="876"/>
      <c r="CUF13" s="876"/>
      <c r="CUG13" s="876"/>
      <c r="CUH13" s="876"/>
      <c r="CUI13" s="876"/>
      <c r="CUJ13" s="875"/>
      <c r="CUK13" s="876"/>
      <c r="CUL13" s="876"/>
      <c r="CUM13" s="876"/>
      <c r="CUN13" s="876"/>
      <c r="CUO13" s="876"/>
      <c r="CUP13" s="876"/>
      <c r="CUQ13" s="875"/>
      <c r="CUR13" s="876"/>
      <c r="CUS13" s="876"/>
      <c r="CUT13" s="876"/>
      <c r="CUU13" s="876"/>
      <c r="CUV13" s="876"/>
      <c r="CUW13" s="876"/>
      <c r="CUX13" s="875"/>
      <c r="CUY13" s="876"/>
      <c r="CUZ13" s="876"/>
      <c r="CVA13" s="876"/>
      <c r="CVB13" s="876"/>
      <c r="CVC13" s="876"/>
      <c r="CVD13" s="876"/>
      <c r="CVE13" s="875"/>
      <c r="CVF13" s="876"/>
      <c r="CVG13" s="876"/>
      <c r="CVH13" s="876"/>
      <c r="CVI13" s="876"/>
      <c r="CVJ13" s="876"/>
      <c r="CVK13" s="876"/>
      <c r="CVL13" s="875"/>
      <c r="CVM13" s="876"/>
      <c r="CVN13" s="876"/>
      <c r="CVO13" s="876"/>
      <c r="CVP13" s="876"/>
      <c r="CVQ13" s="876"/>
      <c r="CVR13" s="876"/>
      <c r="CVS13" s="875"/>
      <c r="CVT13" s="876"/>
      <c r="CVU13" s="876"/>
      <c r="CVV13" s="876"/>
      <c r="CVW13" s="876"/>
      <c r="CVX13" s="876"/>
      <c r="CVY13" s="876"/>
      <c r="CVZ13" s="875"/>
      <c r="CWA13" s="876"/>
      <c r="CWB13" s="876"/>
      <c r="CWC13" s="876"/>
      <c r="CWD13" s="876"/>
      <c r="CWE13" s="876"/>
      <c r="CWF13" s="876"/>
      <c r="CWG13" s="875"/>
      <c r="CWH13" s="876"/>
      <c r="CWI13" s="876"/>
      <c r="CWJ13" s="876"/>
      <c r="CWK13" s="876"/>
      <c r="CWL13" s="876"/>
      <c r="CWM13" s="876"/>
      <c r="CWN13" s="875"/>
      <c r="CWO13" s="876"/>
      <c r="CWP13" s="876"/>
      <c r="CWQ13" s="876"/>
      <c r="CWR13" s="876"/>
      <c r="CWS13" s="876"/>
      <c r="CWT13" s="876"/>
      <c r="CWU13" s="875"/>
      <c r="CWV13" s="876"/>
      <c r="CWW13" s="876"/>
      <c r="CWX13" s="876"/>
      <c r="CWY13" s="876"/>
      <c r="CWZ13" s="876"/>
      <c r="CXA13" s="876"/>
      <c r="CXB13" s="875"/>
      <c r="CXC13" s="876"/>
      <c r="CXD13" s="876"/>
      <c r="CXE13" s="876"/>
      <c r="CXF13" s="876"/>
      <c r="CXG13" s="876"/>
      <c r="CXH13" s="876"/>
      <c r="CXI13" s="875"/>
      <c r="CXJ13" s="876"/>
      <c r="CXK13" s="876"/>
      <c r="CXL13" s="876"/>
      <c r="CXM13" s="876"/>
      <c r="CXN13" s="876"/>
      <c r="CXO13" s="876"/>
      <c r="CXP13" s="875"/>
      <c r="CXQ13" s="876"/>
      <c r="CXR13" s="876"/>
      <c r="CXS13" s="876"/>
      <c r="CXT13" s="876"/>
      <c r="CXU13" s="876"/>
      <c r="CXV13" s="876"/>
      <c r="CXW13" s="875"/>
      <c r="CXX13" s="876"/>
      <c r="CXY13" s="876"/>
      <c r="CXZ13" s="876"/>
      <c r="CYA13" s="876"/>
      <c r="CYB13" s="876"/>
      <c r="CYC13" s="876"/>
      <c r="CYD13" s="875"/>
      <c r="CYE13" s="876"/>
      <c r="CYF13" s="876"/>
      <c r="CYG13" s="876"/>
      <c r="CYH13" s="876"/>
      <c r="CYI13" s="876"/>
      <c r="CYJ13" s="876"/>
      <c r="CYK13" s="875"/>
      <c r="CYL13" s="876"/>
      <c r="CYM13" s="876"/>
      <c r="CYN13" s="876"/>
      <c r="CYO13" s="876"/>
      <c r="CYP13" s="876"/>
      <c r="CYQ13" s="876"/>
      <c r="CYR13" s="875"/>
      <c r="CYS13" s="876"/>
      <c r="CYT13" s="876"/>
      <c r="CYU13" s="876"/>
      <c r="CYV13" s="876"/>
      <c r="CYW13" s="876"/>
      <c r="CYX13" s="876"/>
      <c r="CYY13" s="875"/>
      <c r="CYZ13" s="876"/>
      <c r="CZA13" s="876"/>
      <c r="CZB13" s="876"/>
      <c r="CZC13" s="876"/>
      <c r="CZD13" s="876"/>
      <c r="CZE13" s="876"/>
      <c r="CZF13" s="875"/>
      <c r="CZG13" s="876"/>
      <c r="CZH13" s="876"/>
      <c r="CZI13" s="876"/>
      <c r="CZJ13" s="876"/>
      <c r="CZK13" s="876"/>
      <c r="CZL13" s="876"/>
      <c r="CZM13" s="875"/>
      <c r="CZN13" s="876"/>
      <c r="CZO13" s="876"/>
      <c r="CZP13" s="876"/>
      <c r="CZQ13" s="876"/>
      <c r="CZR13" s="876"/>
      <c r="CZS13" s="876"/>
      <c r="CZT13" s="875"/>
      <c r="CZU13" s="876"/>
      <c r="CZV13" s="876"/>
      <c r="CZW13" s="876"/>
      <c r="CZX13" s="876"/>
      <c r="CZY13" s="876"/>
      <c r="CZZ13" s="876"/>
      <c r="DAA13" s="875"/>
      <c r="DAB13" s="876"/>
      <c r="DAC13" s="876"/>
      <c r="DAD13" s="876"/>
      <c r="DAE13" s="876"/>
      <c r="DAF13" s="876"/>
      <c r="DAG13" s="876"/>
      <c r="DAH13" s="875"/>
      <c r="DAI13" s="876"/>
      <c r="DAJ13" s="876"/>
      <c r="DAK13" s="876"/>
      <c r="DAL13" s="876"/>
      <c r="DAM13" s="876"/>
      <c r="DAN13" s="876"/>
      <c r="DAO13" s="875"/>
      <c r="DAP13" s="876"/>
      <c r="DAQ13" s="876"/>
      <c r="DAR13" s="876"/>
      <c r="DAS13" s="876"/>
      <c r="DAT13" s="876"/>
      <c r="DAU13" s="876"/>
      <c r="DAV13" s="875"/>
      <c r="DAW13" s="876"/>
      <c r="DAX13" s="876"/>
      <c r="DAY13" s="876"/>
      <c r="DAZ13" s="876"/>
      <c r="DBA13" s="876"/>
      <c r="DBB13" s="876"/>
      <c r="DBC13" s="875"/>
      <c r="DBD13" s="876"/>
      <c r="DBE13" s="876"/>
      <c r="DBF13" s="876"/>
      <c r="DBG13" s="876"/>
      <c r="DBH13" s="876"/>
      <c r="DBI13" s="876"/>
      <c r="DBJ13" s="875"/>
      <c r="DBK13" s="876"/>
      <c r="DBL13" s="876"/>
      <c r="DBM13" s="876"/>
      <c r="DBN13" s="876"/>
      <c r="DBO13" s="876"/>
      <c r="DBP13" s="876"/>
      <c r="DBQ13" s="875"/>
      <c r="DBR13" s="876"/>
      <c r="DBS13" s="876"/>
      <c r="DBT13" s="876"/>
      <c r="DBU13" s="876"/>
      <c r="DBV13" s="876"/>
      <c r="DBW13" s="876"/>
      <c r="DBX13" s="875"/>
      <c r="DBY13" s="876"/>
      <c r="DBZ13" s="876"/>
      <c r="DCA13" s="876"/>
      <c r="DCB13" s="876"/>
      <c r="DCC13" s="876"/>
      <c r="DCD13" s="876"/>
      <c r="DCE13" s="875"/>
      <c r="DCF13" s="876"/>
      <c r="DCG13" s="876"/>
      <c r="DCH13" s="876"/>
      <c r="DCI13" s="876"/>
      <c r="DCJ13" s="876"/>
      <c r="DCK13" s="876"/>
      <c r="DCL13" s="875"/>
      <c r="DCM13" s="876"/>
      <c r="DCN13" s="876"/>
      <c r="DCO13" s="876"/>
      <c r="DCP13" s="876"/>
      <c r="DCQ13" s="876"/>
      <c r="DCR13" s="876"/>
      <c r="DCS13" s="875"/>
      <c r="DCT13" s="876"/>
      <c r="DCU13" s="876"/>
      <c r="DCV13" s="876"/>
      <c r="DCW13" s="876"/>
      <c r="DCX13" s="876"/>
      <c r="DCY13" s="876"/>
      <c r="DCZ13" s="875"/>
      <c r="DDA13" s="876"/>
      <c r="DDB13" s="876"/>
      <c r="DDC13" s="876"/>
      <c r="DDD13" s="876"/>
      <c r="DDE13" s="876"/>
      <c r="DDF13" s="876"/>
      <c r="DDG13" s="875"/>
      <c r="DDH13" s="876"/>
      <c r="DDI13" s="876"/>
      <c r="DDJ13" s="876"/>
      <c r="DDK13" s="876"/>
      <c r="DDL13" s="876"/>
      <c r="DDM13" s="876"/>
      <c r="DDN13" s="875"/>
      <c r="DDO13" s="876"/>
      <c r="DDP13" s="876"/>
      <c r="DDQ13" s="876"/>
      <c r="DDR13" s="876"/>
      <c r="DDS13" s="876"/>
      <c r="DDT13" s="876"/>
      <c r="DDU13" s="875"/>
      <c r="DDV13" s="876"/>
      <c r="DDW13" s="876"/>
      <c r="DDX13" s="876"/>
      <c r="DDY13" s="876"/>
      <c r="DDZ13" s="876"/>
      <c r="DEA13" s="876"/>
      <c r="DEB13" s="875"/>
      <c r="DEC13" s="876"/>
      <c r="DED13" s="876"/>
      <c r="DEE13" s="876"/>
      <c r="DEF13" s="876"/>
      <c r="DEG13" s="876"/>
      <c r="DEH13" s="876"/>
      <c r="DEI13" s="875"/>
      <c r="DEJ13" s="876"/>
      <c r="DEK13" s="876"/>
      <c r="DEL13" s="876"/>
      <c r="DEM13" s="876"/>
      <c r="DEN13" s="876"/>
      <c r="DEO13" s="876"/>
      <c r="DEP13" s="875"/>
      <c r="DEQ13" s="876"/>
      <c r="DER13" s="876"/>
      <c r="DES13" s="876"/>
      <c r="DET13" s="876"/>
      <c r="DEU13" s="876"/>
      <c r="DEV13" s="876"/>
      <c r="DEW13" s="875"/>
      <c r="DEX13" s="876"/>
      <c r="DEY13" s="876"/>
      <c r="DEZ13" s="876"/>
      <c r="DFA13" s="876"/>
      <c r="DFB13" s="876"/>
      <c r="DFC13" s="876"/>
      <c r="DFD13" s="875"/>
      <c r="DFE13" s="876"/>
      <c r="DFF13" s="876"/>
      <c r="DFG13" s="876"/>
      <c r="DFH13" s="876"/>
      <c r="DFI13" s="876"/>
      <c r="DFJ13" s="876"/>
      <c r="DFK13" s="875"/>
      <c r="DFL13" s="876"/>
      <c r="DFM13" s="876"/>
      <c r="DFN13" s="876"/>
      <c r="DFO13" s="876"/>
      <c r="DFP13" s="876"/>
      <c r="DFQ13" s="876"/>
      <c r="DFR13" s="875"/>
      <c r="DFS13" s="876"/>
      <c r="DFT13" s="876"/>
      <c r="DFU13" s="876"/>
      <c r="DFV13" s="876"/>
      <c r="DFW13" s="876"/>
      <c r="DFX13" s="876"/>
      <c r="DFY13" s="875"/>
      <c r="DFZ13" s="876"/>
      <c r="DGA13" s="876"/>
      <c r="DGB13" s="876"/>
      <c r="DGC13" s="876"/>
      <c r="DGD13" s="876"/>
      <c r="DGE13" s="876"/>
      <c r="DGF13" s="875"/>
      <c r="DGG13" s="876"/>
      <c r="DGH13" s="876"/>
      <c r="DGI13" s="876"/>
      <c r="DGJ13" s="876"/>
      <c r="DGK13" s="876"/>
      <c r="DGL13" s="876"/>
      <c r="DGM13" s="875"/>
      <c r="DGN13" s="876"/>
      <c r="DGO13" s="876"/>
      <c r="DGP13" s="876"/>
      <c r="DGQ13" s="876"/>
      <c r="DGR13" s="876"/>
      <c r="DGS13" s="876"/>
      <c r="DGT13" s="875"/>
      <c r="DGU13" s="876"/>
      <c r="DGV13" s="876"/>
      <c r="DGW13" s="876"/>
      <c r="DGX13" s="876"/>
      <c r="DGY13" s="876"/>
      <c r="DGZ13" s="876"/>
      <c r="DHA13" s="875"/>
      <c r="DHB13" s="876"/>
      <c r="DHC13" s="876"/>
      <c r="DHD13" s="876"/>
      <c r="DHE13" s="876"/>
      <c r="DHF13" s="876"/>
      <c r="DHG13" s="876"/>
      <c r="DHH13" s="875"/>
      <c r="DHI13" s="876"/>
      <c r="DHJ13" s="876"/>
      <c r="DHK13" s="876"/>
      <c r="DHL13" s="876"/>
      <c r="DHM13" s="876"/>
      <c r="DHN13" s="876"/>
      <c r="DHO13" s="875"/>
      <c r="DHP13" s="876"/>
      <c r="DHQ13" s="876"/>
      <c r="DHR13" s="876"/>
      <c r="DHS13" s="876"/>
      <c r="DHT13" s="876"/>
      <c r="DHU13" s="876"/>
      <c r="DHV13" s="875"/>
      <c r="DHW13" s="876"/>
      <c r="DHX13" s="876"/>
      <c r="DHY13" s="876"/>
      <c r="DHZ13" s="876"/>
      <c r="DIA13" s="876"/>
      <c r="DIB13" s="876"/>
      <c r="DIC13" s="875"/>
      <c r="DID13" s="876"/>
      <c r="DIE13" s="876"/>
      <c r="DIF13" s="876"/>
      <c r="DIG13" s="876"/>
      <c r="DIH13" s="876"/>
      <c r="DII13" s="876"/>
      <c r="DIJ13" s="875"/>
      <c r="DIK13" s="876"/>
      <c r="DIL13" s="876"/>
      <c r="DIM13" s="876"/>
      <c r="DIN13" s="876"/>
      <c r="DIO13" s="876"/>
      <c r="DIP13" s="876"/>
      <c r="DIQ13" s="875"/>
      <c r="DIR13" s="876"/>
      <c r="DIS13" s="876"/>
      <c r="DIT13" s="876"/>
      <c r="DIU13" s="876"/>
      <c r="DIV13" s="876"/>
      <c r="DIW13" s="876"/>
      <c r="DIX13" s="875"/>
      <c r="DIY13" s="876"/>
      <c r="DIZ13" s="876"/>
      <c r="DJA13" s="876"/>
      <c r="DJB13" s="876"/>
      <c r="DJC13" s="876"/>
      <c r="DJD13" s="876"/>
      <c r="DJE13" s="875"/>
      <c r="DJF13" s="876"/>
      <c r="DJG13" s="876"/>
      <c r="DJH13" s="876"/>
      <c r="DJI13" s="876"/>
      <c r="DJJ13" s="876"/>
      <c r="DJK13" s="876"/>
      <c r="DJL13" s="875"/>
      <c r="DJM13" s="876"/>
      <c r="DJN13" s="876"/>
      <c r="DJO13" s="876"/>
      <c r="DJP13" s="876"/>
      <c r="DJQ13" s="876"/>
      <c r="DJR13" s="876"/>
      <c r="DJS13" s="875"/>
      <c r="DJT13" s="876"/>
      <c r="DJU13" s="876"/>
      <c r="DJV13" s="876"/>
      <c r="DJW13" s="876"/>
      <c r="DJX13" s="876"/>
      <c r="DJY13" s="876"/>
      <c r="DJZ13" s="875"/>
      <c r="DKA13" s="876"/>
      <c r="DKB13" s="876"/>
      <c r="DKC13" s="876"/>
      <c r="DKD13" s="876"/>
      <c r="DKE13" s="876"/>
      <c r="DKF13" s="876"/>
      <c r="DKG13" s="875"/>
      <c r="DKH13" s="876"/>
      <c r="DKI13" s="876"/>
      <c r="DKJ13" s="876"/>
      <c r="DKK13" s="876"/>
      <c r="DKL13" s="876"/>
      <c r="DKM13" s="876"/>
      <c r="DKN13" s="875"/>
      <c r="DKO13" s="876"/>
      <c r="DKP13" s="876"/>
      <c r="DKQ13" s="876"/>
      <c r="DKR13" s="876"/>
      <c r="DKS13" s="876"/>
      <c r="DKT13" s="876"/>
      <c r="DKU13" s="875"/>
      <c r="DKV13" s="876"/>
      <c r="DKW13" s="876"/>
      <c r="DKX13" s="876"/>
      <c r="DKY13" s="876"/>
      <c r="DKZ13" s="876"/>
      <c r="DLA13" s="876"/>
      <c r="DLB13" s="875"/>
      <c r="DLC13" s="876"/>
      <c r="DLD13" s="876"/>
      <c r="DLE13" s="876"/>
      <c r="DLF13" s="876"/>
      <c r="DLG13" s="876"/>
      <c r="DLH13" s="876"/>
      <c r="DLI13" s="875"/>
      <c r="DLJ13" s="876"/>
      <c r="DLK13" s="876"/>
      <c r="DLL13" s="876"/>
      <c r="DLM13" s="876"/>
      <c r="DLN13" s="876"/>
      <c r="DLO13" s="876"/>
      <c r="DLP13" s="875"/>
      <c r="DLQ13" s="876"/>
      <c r="DLR13" s="876"/>
      <c r="DLS13" s="876"/>
      <c r="DLT13" s="876"/>
      <c r="DLU13" s="876"/>
      <c r="DLV13" s="876"/>
      <c r="DLW13" s="875"/>
      <c r="DLX13" s="876"/>
      <c r="DLY13" s="876"/>
      <c r="DLZ13" s="876"/>
      <c r="DMA13" s="876"/>
      <c r="DMB13" s="876"/>
      <c r="DMC13" s="876"/>
      <c r="DMD13" s="875"/>
      <c r="DME13" s="876"/>
      <c r="DMF13" s="876"/>
      <c r="DMG13" s="876"/>
      <c r="DMH13" s="876"/>
      <c r="DMI13" s="876"/>
      <c r="DMJ13" s="876"/>
      <c r="DMK13" s="875"/>
      <c r="DML13" s="876"/>
      <c r="DMM13" s="876"/>
      <c r="DMN13" s="876"/>
      <c r="DMO13" s="876"/>
      <c r="DMP13" s="876"/>
      <c r="DMQ13" s="876"/>
      <c r="DMR13" s="875"/>
      <c r="DMS13" s="876"/>
      <c r="DMT13" s="876"/>
      <c r="DMU13" s="876"/>
      <c r="DMV13" s="876"/>
      <c r="DMW13" s="876"/>
      <c r="DMX13" s="876"/>
      <c r="DMY13" s="875"/>
      <c r="DMZ13" s="876"/>
      <c r="DNA13" s="876"/>
      <c r="DNB13" s="876"/>
      <c r="DNC13" s="876"/>
      <c r="DND13" s="876"/>
      <c r="DNE13" s="876"/>
      <c r="DNF13" s="875"/>
      <c r="DNG13" s="876"/>
      <c r="DNH13" s="876"/>
      <c r="DNI13" s="876"/>
      <c r="DNJ13" s="876"/>
      <c r="DNK13" s="876"/>
      <c r="DNL13" s="876"/>
      <c r="DNM13" s="875"/>
      <c r="DNN13" s="876"/>
      <c r="DNO13" s="876"/>
      <c r="DNP13" s="876"/>
      <c r="DNQ13" s="876"/>
      <c r="DNR13" s="876"/>
      <c r="DNS13" s="876"/>
      <c r="DNT13" s="875"/>
      <c r="DNU13" s="876"/>
      <c r="DNV13" s="876"/>
      <c r="DNW13" s="876"/>
      <c r="DNX13" s="876"/>
      <c r="DNY13" s="876"/>
      <c r="DNZ13" s="876"/>
      <c r="DOA13" s="875"/>
      <c r="DOB13" s="876"/>
      <c r="DOC13" s="876"/>
      <c r="DOD13" s="876"/>
      <c r="DOE13" s="876"/>
      <c r="DOF13" s="876"/>
      <c r="DOG13" s="876"/>
      <c r="DOH13" s="875"/>
      <c r="DOI13" s="876"/>
      <c r="DOJ13" s="876"/>
      <c r="DOK13" s="876"/>
      <c r="DOL13" s="876"/>
      <c r="DOM13" s="876"/>
      <c r="DON13" s="876"/>
      <c r="DOO13" s="875"/>
      <c r="DOP13" s="876"/>
      <c r="DOQ13" s="876"/>
      <c r="DOR13" s="876"/>
      <c r="DOS13" s="876"/>
      <c r="DOT13" s="876"/>
      <c r="DOU13" s="876"/>
      <c r="DOV13" s="875"/>
      <c r="DOW13" s="876"/>
      <c r="DOX13" s="876"/>
      <c r="DOY13" s="876"/>
      <c r="DOZ13" s="876"/>
      <c r="DPA13" s="876"/>
      <c r="DPB13" s="876"/>
      <c r="DPC13" s="875"/>
      <c r="DPD13" s="876"/>
      <c r="DPE13" s="876"/>
      <c r="DPF13" s="876"/>
      <c r="DPG13" s="876"/>
      <c r="DPH13" s="876"/>
      <c r="DPI13" s="876"/>
      <c r="DPJ13" s="875"/>
      <c r="DPK13" s="876"/>
      <c r="DPL13" s="876"/>
      <c r="DPM13" s="876"/>
      <c r="DPN13" s="876"/>
      <c r="DPO13" s="876"/>
      <c r="DPP13" s="876"/>
      <c r="DPQ13" s="875"/>
      <c r="DPR13" s="876"/>
      <c r="DPS13" s="876"/>
      <c r="DPT13" s="876"/>
      <c r="DPU13" s="876"/>
      <c r="DPV13" s="876"/>
      <c r="DPW13" s="876"/>
      <c r="DPX13" s="875"/>
      <c r="DPY13" s="876"/>
      <c r="DPZ13" s="876"/>
      <c r="DQA13" s="876"/>
      <c r="DQB13" s="876"/>
      <c r="DQC13" s="876"/>
      <c r="DQD13" s="876"/>
      <c r="DQE13" s="875"/>
      <c r="DQF13" s="876"/>
      <c r="DQG13" s="876"/>
      <c r="DQH13" s="876"/>
      <c r="DQI13" s="876"/>
      <c r="DQJ13" s="876"/>
      <c r="DQK13" s="876"/>
      <c r="DQL13" s="875"/>
      <c r="DQM13" s="876"/>
      <c r="DQN13" s="876"/>
      <c r="DQO13" s="876"/>
      <c r="DQP13" s="876"/>
      <c r="DQQ13" s="876"/>
      <c r="DQR13" s="876"/>
      <c r="DQS13" s="875"/>
      <c r="DQT13" s="876"/>
      <c r="DQU13" s="876"/>
      <c r="DQV13" s="876"/>
      <c r="DQW13" s="876"/>
      <c r="DQX13" s="876"/>
      <c r="DQY13" s="876"/>
      <c r="DQZ13" s="875"/>
      <c r="DRA13" s="876"/>
      <c r="DRB13" s="876"/>
      <c r="DRC13" s="876"/>
      <c r="DRD13" s="876"/>
      <c r="DRE13" s="876"/>
      <c r="DRF13" s="876"/>
      <c r="DRG13" s="875"/>
      <c r="DRH13" s="876"/>
      <c r="DRI13" s="876"/>
      <c r="DRJ13" s="876"/>
      <c r="DRK13" s="876"/>
      <c r="DRL13" s="876"/>
      <c r="DRM13" s="876"/>
      <c r="DRN13" s="875"/>
      <c r="DRO13" s="876"/>
      <c r="DRP13" s="876"/>
      <c r="DRQ13" s="876"/>
      <c r="DRR13" s="876"/>
      <c r="DRS13" s="876"/>
      <c r="DRT13" s="876"/>
      <c r="DRU13" s="875"/>
      <c r="DRV13" s="876"/>
      <c r="DRW13" s="876"/>
      <c r="DRX13" s="876"/>
      <c r="DRY13" s="876"/>
      <c r="DRZ13" s="876"/>
      <c r="DSA13" s="876"/>
      <c r="DSB13" s="875"/>
      <c r="DSC13" s="876"/>
      <c r="DSD13" s="876"/>
      <c r="DSE13" s="876"/>
      <c r="DSF13" s="876"/>
      <c r="DSG13" s="876"/>
      <c r="DSH13" s="876"/>
      <c r="DSI13" s="875"/>
      <c r="DSJ13" s="876"/>
      <c r="DSK13" s="876"/>
      <c r="DSL13" s="876"/>
      <c r="DSM13" s="876"/>
      <c r="DSN13" s="876"/>
      <c r="DSO13" s="876"/>
      <c r="DSP13" s="875"/>
      <c r="DSQ13" s="876"/>
      <c r="DSR13" s="876"/>
      <c r="DSS13" s="876"/>
      <c r="DST13" s="876"/>
      <c r="DSU13" s="876"/>
      <c r="DSV13" s="876"/>
      <c r="DSW13" s="875"/>
      <c r="DSX13" s="876"/>
      <c r="DSY13" s="876"/>
      <c r="DSZ13" s="876"/>
      <c r="DTA13" s="876"/>
      <c r="DTB13" s="876"/>
      <c r="DTC13" s="876"/>
      <c r="DTD13" s="875"/>
      <c r="DTE13" s="876"/>
      <c r="DTF13" s="876"/>
      <c r="DTG13" s="876"/>
      <c r="DTH13" s="876"/>
      <c r="DTI13" s="876"/>
      <c r="DTJ13" s="876"/>
      <c r="DTK13" s="875"/>
      <c r="DTL13" s="876"/>
      <c r="DTM13" s="876"/>
      <c r="DTN13" s="876"/>
      <c r="DTO13" s="876"/>
      <c r="DTP13" s="876"/>
      <c r="DTQ13" s="876"/>
      <c r="DTR13" s="875"/>
      <c r="DTS13" s="876"/>
      <c r="DTT13" s="876"/>
      <c r="DTU13" s="876"/>
      <c r="DTV13" s="876"/>
      <c r="DTW13" s="876"/>
      <c r="DTX13" s="876"/>
      <c r="DTY13" s="875"/>
      <c r="DTZ13" s="876"/>
      <c r="DUA13" s="876"/>
      <c r="DUB13" s="876"/>
      <c r="DUC13" s="876"/>
      <c r="DUD13" s="876"/>
      <c r="DUE13" s="876"/>
      <c r="DUF13" s="875"/>
      <c r="DUG13" s="876"/>
      <c r="DUH13" s="876"/>
      <c r="DUI13" s="876"/>
      <c r="DUJ13" s="876"/>
      <c r="DUK13" s="876"/>
      <c r="DUL13" s="876"/>
      <c r="DUM13" s="875"/>
      <c r="DUN13" s="876"/>
      <c r="DUO13" s="876"/>
      <c r="DUP13" s="876"/>
      <c r="DUQ13" s="876"/>
      <c r="DUR13" s="876"/>
      <c r="DUS13" s="876"/>
      <c r="DUT13" s="875"/>
      <c r="DUU13" s="876"/>
      <c r="DUV13" s="876"/>
      <c r="DUW13" s="876"/>
      <c r="DUX13" s="876"/>
      <c r="DUY13" s="876"/>
      <c r="DUZ13" s="876"/>
      <c r="DVA13" s="875"/>
      <c r="DVB13" s="876"/>
      <c r="DVC13" s="876"/>
      <c r="DVD13" s="876"/>
      <c r="DVE13" s="876"/>
      <c r="DVF13" s="876"/>
      <c r="DVG13" s="876"/>
      <c r="DVH13" s="875"/>
      <c r="DVI13" s="876"/>
      <c r="DVJ13" s="876"/>
      <c r="DVK13" s="876"/>
      <c r="DVL13" s="876"/>
      <c r="DVM13" s="876"/>
      <c r="DVN13" s="876"/>
      <c r="DVO13" s="875"/>
      <c r="DVP13" s="876"/>
      <c r="DVQ13" s="876"/>
      <c r="DVR13" s="876"/>
      <c r="DVS13" s="876"/>
      <c r="DVT13" s="876"/>
      <c r="DVU13" s="876"/>
      <c r="DVV13" s="875"/>
      <c r="DVW13" s="876"/>
      <c r="DVX13" s="876"/>
      <c r="DVY13" s="876"/>
      <c r="DVZ13" s="876"/>
      <c r="DWA13" s="876"/>
      <c r="DWB13" s="876"/>
      <c r="DWC13" s="875"/>
      <c r="DWD13" s="876"/>
      <c r="DWE13" s="876"/>
      <c r="DWF13" s="876"/>
      <c r="DWG13" s="876"/>
      <c r="DWH13" s="876"/>
      <c r="DWI13" s="876"/>
      <c r="DWJ13" s="875"/>
      <c r="DWK13" s="876"/>
      <c r="DWL13" s="876"/>
      <c r="DWM13" s="876"/>
      <c r="DWN13" s="876"/>
      <c r="DWO13" s="876"/>
      <c r="DWP13" s="876"/>
      <c r="DWQ13" s="875"/>
      <c r="DWR13" s="876"/>
      <c r="DWS13" s="876"/>
      <c r="DWT13" s="876"/>
      <c r="DWU13" s="876"/>
      <c r="DWV13" s="876"/>
      <c r="DWW13" s="876"/>
      <c r="DWX13" s="875"/>
      <c r="DWY13" s="876"/>
      <c r="DWZ13" s="876"/>
      <c r="DXA13" s="876"/>
      <c r="DXB13" s="876"/>
      <c r="DXC13" s="876"/>
      <c r="DXD13" s="876"/>
      <c r="DXE13" s="875"/>
      <c r="DXF13" s="876"/>
      <c r="DXG13" s="876"/>
      <c r="DXH13" s="876"/>
      <c r="DXI13" s="876"/>
      <c r="DXJ13" s="876"/>
      <c r="DXK13" s="876"/>
      <c r="DXL13" s="875"/>
      <c r="DXM13" s="876"/>
      <c r="DXN13" s="876"/>
      <c r="DXO13" s="876"/>
      <c r="DXP13" s="876"/>
      <c r="DXQ13" s="876"/>
      <c r="DXR13" s="876"/>
      <c r="DXS13" s="875"/>
      <c r="DXT13" s="876"/>
      <c r="DXU13" s="876"/>
      <c r="DXV13" s="876"/>
      <c r="DXW13" s="876"/>
      <c r="DXX13" s="876"/>
      <c r="DXY13" s="876"/>
      <c r="DXZ13" s="875"/>
      <c r="DYA13" s="876"/>
      <c r="DYB13" s="876"/>
      <c r="DYC13" s="876"/>
      <c r="DYD13" s="876"/>
      <c r="DYE13" s="876"/>
      <c r="DYF13" s="876"/>
      <c r="DYG13" s="875"/>
      <c r="DYH13" s="876"/>
      <c r="DYI13" s="876"/>
      <c r="DYJ13" s="876"/>
      <c r="DYK13" s="876"/>
      <c r="DYL13" s="876"/>
      <c r="DYM13" s="876"/>
      <c r="DYN13" s="875"/>
      <c r="DYO13" s="876"/>
      <c r="DYP13" s="876"/>
      <c r="DYQ13" s="876"/>
      <c r="DYR13" s="876"/>
      <c r="DYS13" s="876"/>
      <c r="DYT13" s="876"/>
      <c r="DYU13" s="875"/>
      <c r="DYV13" s="876"/>
      <c r="DYW13" s="876"/>
      <c r="DYX13" s="876"/>
      <c r="DYY13" s="876"/>
      <c r="DYZ13" s="876"/>
      <c r="DZA13" s="876"/>
      <c r="DZB13" s="875"/>
      <c r="DZC13" s="876"/>
      <c r="DZD13" s="876"/>
      <c r="DZE13" s="876"/>
      <c r="DZF13" s="876"/>
      <c r="DZG13" s="876"/>
      <c r="DZH13" s="876"/>
      <c r="DZI13" s="875"/>
      <c r="DZJ13" s="876"/>
      <c r="DZK13" s="876"/>
      <c r="DZL13" s="876"/>
      <c r="DZM13" s="876"/>
      <c r="DZN13" s="876"/>
      <c r="DZO13" s="876"/>
      <c r="DZP13" s="875"/>
      <c r="DZQ13" s="876"/>
      <c r="DZR13" s="876"/>
      <c r="DZS13" s="876"/>
      <c r="DZT13" s="876"/>
      <c r="DZU13" s="876"/>
      <c r="DZV13" s="876"/>
      <c r="DZW13" s="875"/>
      <c r="DZX13" s="876"/>
      <c r="DZY13" s="876"/>
      <c r="DZZ13" s="876"/>
      <c r="EAA13" s="876"/>
      <c r="EAB13" s="876"/>
      <c r="EAC13" s="876"/>
      <c r="EAD13" s="875"/>
      <c r="EAE13" s="876"/>
      <c r="EAF13" s="876"/>
      <c r="EAG13" s="876"/>
      <c r="EAH13" s="876"/>
      <c r="EAI13" s="876"/>
      <c r="EAJ13" s="876"/>
      <c r="EAK13" s="875"/>
      <c r="EAL13" s="876"/>
      <c r="EAM13" s="876"/>
      <c r="EAN13" s="876"/>
      <c r="EAO13" s="876"/>
      <c r="EAP13" s="876"/>
      <c r="EAQ13" s="876"/>
      <c r="EAR13" s="875"/>
      <c r="EAS13" s="876"/>
      <c r="EAT13" s="876"/>
      <c r="EAU13" s="876"/>
      <c r="EAV13" s="876"/>
      <c r="EAW13" s="876"/>
      <c r="EAX13" s="876"/>
      <c r="EAY13" s="875"/>
      <c r="EAZ13" s="876"/>
      <c r="EBA13" s="876"/>
      <c r="EBB13" s="876"/>
      <c r="EBC13" s="876"/>
      <c r="EBD13" s="876"/>
      <c r="EBE13" s="876"/>
      <c r="EBF13" s="875"/>
      <c r="EBG13" s="876"/>
      <c r="EBH13" s="876"/>
      <c r="EBI13" s="876"/>
      <c r="EBJ13" s="876"/>
      <c r="EBK13" s="876"/>
      <c r="EBL13" s="876"/>
      <c r="EBM13" s="875"/>
      <c r="EBN13" s="876"/>
      <c r="EBO13" s="876"/>
      <c r="EBP13" s="876"/>
      <c r="EBQ13" s="876"/>
      <c r="EBR13" s="876"/>
      <c r="EBS13" s="876"/>
      <c r="EBT13" s="875"/>
      <c r="EBU13" s="876"/>
      <c r="EBV13" s="876"/>
      <c r="EBW13" s="876"/>
      <c r="EBX13" s="876"/>
      <c r="EBY13" s="876"/>
      <c r="EBZ13" s="876"/>
      <c r="ECA13" s="875"/>
      <c r="ECB13" s="876"/>
      <c r="ECC13" s="876"/>
      <c r="ECD13" s="876"/>
      <c r="ECE13" s="876"/>
      <c r="ECF13" s="876"/>
      <c r="ECG13" s="876"/>
      <c r="ECH13" s="875"/>
      <c r="ECI13" s="876"/>
      <c r="ECJ13" s="876"/>
      <c r="ECK13" s="876"/>
      <c r="ECL13" s="876"/>
      <c r="ECM13" s="876"/>
      <c r="ECN13" s="876"/>
      <c r="ECO13" s="875"/>
      <c r="ECP13" s="876"/>
      <c r="ECQ13" s="876"/>
      <c r="ECR13" s="876"/>
      <c r="ECS13" s="876"/>
      <c r="ECT13" s="876"/>
      <c r="ECU13" s="876"/>
      <c r="ECV13" s="875"/>
      <c r="ECW13" s="876"/>
      <c r="ECX13" s="876"/>
      <c r="ECY13" s="876"/>
      <c r="ECZ13" s="876"/>
      <c r="EDA13" s="876"/>
      <c r="EDB13" s="876"/>
      <c r="EDC13" s="875"/>
      <c r="EDD13" s="876"/>
      <c r="EDE13" s="876"/>
      <c r="EDF13" s="876"/>
      <c r="EDG13" s="876"/>
      <c r="EDH13" s="876"/>
      <c r="EDI13" s="876"/>
      <c r="EDJ13" s="875"/>
      <c r="EDK13" s="876"/>
      <c r="EDL13" s="876"/>
      <c r="EDM13" s="876"/>
      <c r="EDN13" s="876"/>
      <c r="EDO13" s="876"/>
      <c r="EDP13" s="876"/>
      <c r="EDQ13" s="875"/>
      <c r="EDR13" s="876"/>
      <c r="EDS13" s="876"/>
      <c r="EDT13" s="876"/>
      <c r="EDU13" s="876"/>
      <c r="EDV13" s="876"/>
      <c r="EDW13" s="876"/>
      <c r="EDX13" s="875"/>
      <c r="EDY13" s="876"/>
      <c r="EDZ13" s="876"/>
      <c r="EEA13" s="876"/>
      <c r="EEB13" s="876"/>
      <c r="EEC13" s="876"/>
      <c r="EED13" s="876"/>
      <c r="EEE13" s="875"/>
      <c r="EEF13" s="876"/>
      <c r="EEG13" s="876"/>
      <c r="EEH13" s="876"/>
      <c r="EEI13" s="876"/>
      <c r="EEJ13" s="876"/>
      <c r="EEK13" s="876"/>
      <c r="EEL13" s="875"/>
      <c r="EEM13" s="876"/>
      <c r="EEN13" s="876"/>
      <c r="EEO13" s="876"/>
      <c r="EEP13" s="876"/>
      <c r="EEQ13" s="876"/>
      <c r="EER13" s="876"/>
      <c r="EES13" s="875"/>
      <c r="EET13" s="876"/>
      <c r="EEU13" s="876"/>
      <c r="EEV13" s="876"/>
      <c r="EEW13" s="876"/>
      <c r="EEX13" s="876"/>
      <c r="EEY13" s="876"/>
      <c r="EEZ13" s="875"/>
      <c r="EFA13" s="876"/>
      <c r="EFB13" s="876"/>
      <c r="EFC13" s="876"/>
      <c r="EFD13" s="876"/>
      <c r="EFE13" s="876"/>
      <c r="EFF13" s="876"/>
      <c r="EFG13" s="875"/>
      <c r="EFH13" s="876"/>
      <c r="EFI13" s="876"/>
      <c r="EFJ13" s="876"/>
      <c r="EFK13" s="876"/>
      <c r="EFL13" s="876"/>
      <c r="EFM13" s="876"/>
      <c r="EFN13" s="875"/>
      <c r="EFO13" s="876"/>
      <c r="EFP13" s="876"/>
      <c r="EFQ13" s="876"/>
      <c r="EFR13" s="876"/>
      <c r="EFS13" s="876"/>
      <c r="EFT13" s="876"/>
      <c r="EFU13" s="875"/>
      <c r="EFV13" s="876"/>
      <c r="EFW13" s="876"/>
      <c r="EFX13" s="876"/>
      <c r="EFY13" s="876"/>
      <c r="EFZ13" s="876"/>
      <c r="EGA13" s="876"/>
      <c r="EGB13" s="875"/>
      <c r="EGC13" s="876"/>
      <c r="EGD13" s="876"/>
      <c r="EGE13" s="876"/>
      <c r="EGF13" s="876"/>
      <c r="EGG13" s="876"/>
      <c r="EGH13" s="876"/>
      <c r="EGI13" s="875"/>
      <c r="EGJ13" s="876"/>
      <c r="EGK13" s="876"/>
      <c r="EGL13" s="876"/>
      <c r="EGM13" s="876"/>
      <c r="EGN13" s="876"/>
      <c r="EGO13" s="876"/>
      <c r="EGP13" s="875"/>
      <c r="EGQ13" s="876"/>
      <c r="EGR13" s="876"/>
      <c r="EGS13" s="876"/>
      <c r="EGT13" s="876"/>
      <c r="EGU13" s="876"/>
      <c r="EGV13" s="876"/>
      <c r="EGW13" s="875"/>
      <c r="EGX13" s="876"/>
      <c r="EGY13" s="876"/>
      <c r="EGZ13" s="876"/>
      <c r="EHA13" s="876"/>
      <c r="EHB13" s="876"/>
      <c r="EHC13" s="876"/>
      <c r="EHD13" s="875"/>
      <c r="EHE13" s="876"/>
      <c r="EHF13" s="876"/>
      <c r="EHG13" s="876"/>
      <c r="EHH13" s="876"/>
      <c r="EHI13" s="876"/>
      <c r="EHJ13" s="876"/>
      <c r="EHK13" s="875"/>
      <c r="EHL13" s="876"/>
      <c r="EHM13" s="876"/>
      <c r="EHN13" s="876"/>
      <c r="EHO13" s="876"/>
      <c r="EHP13" s="876"/>
      <c r="EHQ13" s="876"/>
      <c r="EHR13" s="875"/>
      <c r="EHS13" s="876"/>
      <c r="EHT13" s="876"/>
      <c r="EHU13" s="876"/>
      <c r="EHV13" s="876"/>
      <c r="EHW13" s="876"/>
      <c r="EHX13" s="876"/>
      <c r="EHY13" s="875"/>
      <c r="EHZ13" s="876"/>
      <c r="EIA13" s="876"/>
      <c r="EIB13" s="876"/>
      <c r="EIC13" s="876"/>
      <c r="EID13" s="876"/>
      <c r="EIE13" s="876"/>
      <c r="EIF13" s="875"/>
      <c r="EIG13" s="876"/>
      <c r="EIH13" s="876"/>
      <c r="EII13" s="876"/>
      <c r="EIJ13" s="876"/>
      <c r="EIK13" s="876"/>
      <c r="EIL13" s="876"/>
      <c r="EIM13" s="875"/>
      <c r="EIN13" s="876"/>
      <c r="EIO13" s="876"/>
      <c r="EIP13" s="876"/>
      <c r="EIQ13" s="876"/>
      <c r="EIR13" s="876"/>
      <c r="EIS13" s="876"/>
      <c r="EIT13" s="875"/>
      <c r="EIU13" s="876"/>
      <c r="EIV13" s="876"/>
      <c r="EIW13" s="876"/>
      <c r="EIX13" s="876"/>
      <c r="EIY13" s="876"/>
      <c r="EIZ13" s="876"/>
      <c r="EJA13" s="875"/>
      <c r="EJB13" s="876"/>
      <c r="EJC13" s="876"/>
      <c r="EJD13" s="876"/>
      <c r="EJE13" s="876"/>
      <c r="EJF13" s="876"/>
      <c r="EJG13" s="876"/>
      <c r="EJH13" s="875"/>
      <c r="EJI13" s="876"/>
      <c r="EJJ13" s="876"/>
      <c r="EJK13" s="876"/>
      <c r="EJL13" s="876"/>
      <c r="EJM13" s="876"/>
      <c r="EJN13" s="876"/>
      <c r="EJO13" s="875"/>
      <c r="EJP13" s="876"/>
      <c r="EJQ13" s="876"/>
      <c r="EJR13" s="876"/>
      <c r="EJS13" s="876"/>
      <c r="EJT13" s="876"/>
      <c r="EJU13" s="876"/>
      <c r="EJV13" s="875"/>
      <c r="EJW13" s="876"/>
      <c r="EJX13" s="876"/>
      <c r="EJY13" s="876"/>
      <c r="EJZ13" s="876"/>
      <c r="EKA13" s="876"/>
      <c r="EKB13" s="876"/>
      <c r="EKC13" s="875"/>
      <c r="EKD13" s="876"/>
      <c r="EKE13" s="876"/>
      <c r="EKF13" s="876"/>
      <c r="EKG13" s="876"/>
      <c r="EKH13" s="876"/>
      <c r="EKI13" s="876"/>
      <c r="EKJ13" s="875"/>
      <c r="EKK13" s="876"/>
      <c r="EKL13" s="876"/>
      <c r="EKM13" s="876"/>
      <c r="EKN13" s="876"/>
      <c r="EKO13" s="876"/>
      <c r="EKP13" s="876"/>
      <c r="EKQ13" s="875"/>
      <c r="EKR13" s="876"/>
      <c r="EKS13" s="876"/>
      <c r="EKT13" s="876"/>
      <c r="EKU13" s="876"/>
      <c r="EKV13" s="876"/>
      <c r="EKW13" s="876"/>
      <c r="EKX13" s="875"/>
      <c r="EKY13" s="876"/>
      <c r="EKZ13" s="876"/>
      <c r="ELA13" s="876"/>
      <c r="ELB13" s="876"/>
      <c r="ELC13" s="876"/>
      <c r="ELD13" s="876"/>
      <c r="ELE13" s="875"/>
      <c r="ELF13" s="876"/>
      <c r="ELG13" s="876"/>
      <c r="ELH13" s="876"/>
      <c r="ELI13" s="876"/>
      <c r="ELJ13" s="876"/>
      <c r="ELK13" s="876"/>
      <c r="ELL13" s="875"/>
      <c r="ELM13" s="876"/>
      <c r="ELN13" s="876"/>
      <c r="ELO13" s="876"/>
      <c r="ELP13" s="876"/>
      <c r="ELQ13" s="876"/>
      <c r="ELR13" s="876"/>
      <c r="ELS13" s="875"/>
      <c r="ELT13" s="876"/>
      <c r="ELU13" s="876"/>
      <c r="ELV13" s="876"/>
      <c r="ELW13" s="876"/>
      <c r="ELX13" s="876"/>
      <c r="ELY13" s="876"/>
      <c r="ELZ13" s="875"/>
      <c r="EMA13" s="876"/>
      <c r="EMB13" s="876"/>
      <c r="EMC13" s="876"/>
      <c r="EMD13" s="876"/>
      <c r="EME13" s="876"/>
      <c r="EMF13" s="876"/>
      <c r="EMG13" s="875"/>
      <c r="EMH13" s="876"/>
      <c r="EMI13" s="876"/>
      <c r="EMJ13" s="876"/>
      <c r="EMK13" s="876"/>
      <c r="EML13" s="876"/>
      <c r="EMM13" s="876"/>
      <c r="EMN13" s="875"/>
      <c r="EMO13" s="876"/>
      <c r="EMP13" s="876"/>
      <c r="EMQ13" s="876"/>
      <c r="EMR13" s="876"/>
      <c r="EMS13" s="876"/>
      <c r="EMT13" s="876"/>
      <c r="EMU13" s="875"/>
      <c r="EMV13" s="876"/>
      <c r="EMW13" s="876"/>
      <c r="EMX13" s="876"/>
      <c r="EMY13" s="876"/>
      <c r="EMZ13" s="876"/>
      <c r="ENA13" s="876"/>
      <c r="ENB13" s="875"/>
      <c r="ENC13" s="876"/>
      <c r="END13" s="876"/>
      <c r="ENE13" s="876"/>
      <c r="ENF13" s="876"/>
      <c r="ENG13" s="876"/>
      <c r="ENH13" s="876"/>
      <c r="ENI13" s="875"/>
      <c r="ENJ13" s="876"/>
      <c r="ENK13" s="876"/>
      <c r="ENL13" s="876"/>
      <c r="ENM13" s="876"/>
      <c r="ENN13" s="876"/>
      <c r="ENO13" s="876"/>
      <c r="ENP13" s="875"/>
      <c r="ENQ13" s="876"/>
      <c r="ENR13" s="876"/>
      <c r="ENS13" s="876"/>
      <c r="ENT13" s="876"/>
      <c r="ENU13" s="876"/>
      <c r="ENV13" s="876"/>
      <c r="ENW13" s="875"/>
      <c r="ENX13" s="876"/>
      <c r="ENY13" s="876"/>
      <c r="ENZ13" s="876"/>
      <c r="EOA13" s="876"/>
      <c r="EOB13" s="876"/>
      <c r="EOC13" s="876"/>
      <c r="EOD13" s="875"/>
      <c r="EOE13" s="876"/>
      <c r="EOF13" s="876"/>
      <c r="EOG13" s="876"/>
      <c r="EOH13" s="876"/>
      <c r="EOI13" s="876"/>
      <c r="EOJ13" s="876"/>
      <c r="EOK13" s="875"/>
      <c r="EOL13" s="876"/>
      <c r="EOM13" s="876"/>
      <c r="EON13" s="876"/>
      <c r="EOO13" s="876"/>
      <c r="EOP13" s="876"/>
      <c r="EOQ13" s="876"/>
      <c r="EOR13" s="875"/>
      <c r="EOS13" s="876"/>
      <c r="EOT13" s="876"/>
      <c r="EOU13" s="876"/>
      <c r="EOV13" s="876"/>
      <c r="EOW13" s="876"/>
      <c r="EOX13" s="876"/>
      <c r="EOY13" s="875"/>
      <c r="EOZ13" s="876"/>
      <c r="EPA13" s="876"/>
      <c r="EPB13" s="876"/>
      <c r="EPC13" s="876"/>
      <c r="EPD13" s="876"/>
      <c r="EPE13" s="876"/>
      <c r="EPF13" s="875"/>
      <c r="EPG13" s="876"/>
      <c r="EPH13" s="876"/>
      <c r="EPI13" s="876"/>
      <c r="EPJ13" s="876"/>
      <c r="EPK13" s="876"/>
      <c r="EPL13" s="876"/>
      <c r="EPM13" s="875"/>
      <c r="EPN13" s="876"/>
      <c r="EPO13" s="876"/>
      <c r="EPP13" s="876"/>
      <c r="EPQ13" s="876"/>
      <c r="EPR13" s="876"/>
      <c r="EPS13" s="876"/>
      <c r="EPT13" s="875"/>
      <c r="EPU13" s="876"/>
      <c r="EPV13" s="876"/>
      <c r="EPW13" s="876"/>
      <c r="EPX13" s="876"/>
      <c r="EPY13" s="876"/>
      <c r="EPZ13" s="876"/>
      <c r="EQA13" s="875"/>
      <c r="EQB13" s="876"/>
      <c r="EQC13" s="876"/>
      <c r="EQD13" s="876"/>
      <c r="EQE13" s="876"/>
      <c r="EQF13" s="876"/>
      <c r="EQG13" s="876"/>
      <c r="EQH13" s="875"/>
      <c r="EQI13" s="876"/>
      <c r="EQJ13" s="876"/>
      <c r="EQK13" s="876"/>
      <c r="EQL13" s="876"/>
      <c r="EQM13" s="876"/>
      <c r="EQN13" s="876"/>
      <c r="EQO13" s="875"/>
      <c r="EQP13" s="876"/>
      <c r="EQQ13" s="876"/>
      <c r="EQR13" s="876"/>
      <c r="EQS13" s="876"/>
      <c r="EQT13" s="876"/>
      <c r="EQU13" s="876"/>
      <c r="EQV13" s="875"/>
      <c r="EQW13" s="876"/>
      <c r="EQX13" s="876"/>
      <c r="EQY13" s="876"/>
      <c r="EQZ13" s="876"/>
      <c r="ERA13" s="876"/>
      <c r="ERB13" s="876"/>
      <c r="ERC13" s="875"/>
      <c r="ERD13" s="876"/>
      <c r="ERE13" s="876"/>
      <c r="ERF13" s="876"/>
      <c r="ERG13" s="876"/>
      <c r="ERH13" s="876"/>
      <c r="ERI13" s="876"/>
      <c r="ERJ13" s="875"/>
      <c r="ERK13" s="876"/>
      <c r="ERL13" s="876"/>
      <c r="ERM13" s="876"/>
      <c r="ERN13" s="876"/>
      <c r="ERO13" s="876"/>
      <c r="ERP13" s="876"/>
      <c r="ERQ13" s="875"/>
      <c r="ERR13" s="876"/>
      <c r="ERS13" s="876"/>
      <c r="ERT13" s="876"/>
      <c r="ERU13" s="876"/>
      <c r="ERV13" s="876"/>
      <c r="ERW13" s="876"/>
      <c r="ERX13" s="875"/>
      <c r="ERY13" s="876"/>
      <c r="ERZ13" s="876"/>
      <c r="ESA13" s="876"/>
      <c r="ESB13" s="876"/>
      <c r="ESC13" s="876"/>
      <c r="ESD13" s="876"/>
      <c r="ESE13" s="875"/>
      <c r="ESF13" s="876"/>
      <c r="ESG13" s="876"/>
      <c r="ESH13" s="876"/>
      <c r="ESI13" s="876"/>
      <c r="ESJ13" s="876"/>
      <c r="ESK13" s="876"/>
      <c r="ESL13" s="875"/>
      <c r="ESM13" s="876"/>
      <c r="ESN13" s="876"/>
      <c r="ESO13" s="876"/>
      <c r="ESP13" s="876"/>
      <c r="ESQ13" s="876"/>
      <c r="ESR13" s="876"/>
      <c r="ESS13" s="875"/>
      <c r="EST13" s="876"/>
      <c r="ESU13" s="876"/>
      <c r="ESV13" s="876"/>
      <c r="ESW13" s="876"/>
      <c r="ESX13" s="876"/>
      <c r="ESY13" s="876"/>
      <c r="ESZ13" s="875"/>
      <c r="ETA13" s="876"/>
      <c r="ETB13" s="876"/>
      <c r="ETC13" s="876"/>
      <c r="ETD13" s="876"/>
      <c r="ETE13" s="876"/>
      <c r="ETF13" s="876"/>
      <c r="ETG13" s="875"/>
      <c r="ETH13" s="876"/>
      <c r="ETI13" s="876"/>
      <c r="ETJ13" s="876"/>
      <c r="ETK13" s="876"/>
      <c r="ETL13" s="876"/>
      <c r="ETM13" s="876"/>
      <c r="ETN13" s="875"/>
      <c r="ETO13" s="876"/>
      <c r="ETP13" s="876"/>
      <c r="ETQ13" s="876"/>
      <c r="ETR13" s="876"/>
      <c r="ETS13" s="876"/>
      <c r="ETT13" s="876"/>
      <c r="ETU13" s="875"/>
      <c r="ETV13" s="876"/>
      <c r="ETW13" s="876"/>
      <c r="ETX13" s="876"/>
      <c r="ETY13" s="876"/>
      <c r="ETZ13" s="876"/>
      <c r="EUA13" s="876"/>
      <c r="EUB13" s="875"/>
      <c r="EUC13" s="876"/>
      <c r="EUD13" s="876"/>
      <c r="EUE13" s="876"/>
      <c r="EUF13" s="876"/>
      <c r="EUG13" s="876"/>
      <c r="EUH13" s="876"/>
      <c r="EUI13" s="875"/>
      <c r="EUJ13" s="876"/>
      <c r="EUK13" s="876"/>
      <c r="EUL13" s="876"/>
      <c r="EUM13" s="876"/>
      <c r="EUN13" s="876"/>
      <c r="EUO13" s="876"/>
      <c r="EUP13" s="875"/>
      <c r="EUQ13" s="876"/>
      <c r="EUR13" s="876"/>
      <c r="EUS13" s="876"/>
      <c r="EUT13" s="876"/>
      <c r="EUU13" s="876"/>
      <c r="EUV13" s="876"/>
      <c r="EUW13" s="875"/>
      <c r="EUX13" s="876"/>
      <c r="EUY13" s="876"/>
      <c r="EUZ13" s="876"/>
      <c r="EVA13" s="876"/>
      <c r="EVB13" s="876"/>
      <c r="EVC13" s="876"/>
      <c r="EVD13" s="875"/>
      <c r="EVE13" s="876"/>
      <c r="EVF13" s="876"/>
      <c r="EVG13" s="876"/>
      <c r="EVH13" s="876"/>
      <c r="EVI13" s="876"/>
      <c r="EVJ13" s="876"/>
      <c r="EVK13" s="875"/>
      <c r="EVL13" s="876"/>
      <c r="EVM13" s="876"/>
      <c r="EVN13" s="876"/>
      <c r="EVO13" s="876"/>
      <c r="EVP13" s="876"/>
      <c r="EVQ13" s="876"/>
      <c r="EVR13" s="875"/>
      <c r="EVS13" s="876"/>
      <c r="EVT13" s="876"/>
      <c r="EVU13" s="876"/>
      <c r="EVV13" s="876"/>
      <c r="EVW13" s="876"/>
      <c r="EVX13" s="876"/>
      <c r="EVY13" s="875"/>
      <c r="EVZ13" s="876"/>
      <c r="EWA13" s="876"/>
      <c r="EWB13" s="876"/>
      <c r="EWC13" s="876"/>
      <c r="EWD13" s="876"/>
      <c r="EWE13" s="876"/>
      <c r="EWF13" s="875"/>
      <c r="EWG13" s="876"/>
      <c r="EWH13" s="876"/>
      <c r="EWI13" s="876"/>
      <c r="EWJ13" s="876"/>
      <c r="EWK13" s="876"/>
      <c r="EWL13" s="876"/>
      <c r="EWM13" s="875"/>
      <c r="EWN13" s="876"/>
      <c r="EWO13" s="876"/>
      <c r="EWP13" s="876"/>
      <c r="EWQ13" s="876"/>
      <c r="EWR13" s="876"/>
      <c r="EWS13" s="876"/>
      <c r="EWT13" s="875"/>
      <c r="EWU13" s="876"/>
      <c r="EWV13" s="876"/>
      <c r="EWW13" s="876"/>
      <c r="EWX13" s="876"/>
      <c r="EWY13" s="876"/>
      <c r="EWZ13" s="876"/>
      <c r="EXA13" s="875"/>
      <c r="EXB13" s="876"/>
      <c r="EXC13" s="876"/>
      <c r="EXD13" s="876"/>
      <c r="EXE13" s="876"/>
      <c r="EXF13" s="876"/>
      <c r="EXG13" s="876"/>
      <c r="EXH13" s="875"/>
      <c r="EXI13" s="876"/>
      <c r="EXJ13" s="876"/>
      <c r="EXK13" s="876"/>
      <c r="EXL13" s="876"/>
      <c r="EXM13" s="876"/>
      <c r="EXN13" s="876"/>
      <c r="EXO13" s="875"/>
      <c r="EXP13" s="876"/>
      <c r="EXQ13" s="876"/>
      <c r="EXR13" s="876"/>
      <c r="EXS13" s="876"/>
      <c r="EXT13" s="876"/>
      <c r="EXU13" s="876"/>
      <c r="EXV13" s="875"/>
      <c r="EXW13" s="876"/>
      <c r="EXX13" s="876"/>
      <c r="EXY13" s="876"/>
      <c r="EXZ13" s="876"/>
      <c r="EYA13" s="876"/>
      <c r="EYB13" s="876"/>
      <c r="EYC13" s="875"/>
      <c r="EYD13" s="876"/>
      <c r="EYE13" s="876"/>
      <c r="EYF13" s="876"/>
      <c r="EYG13" s="876"/>
      <c r="EYH13" s="876"/>
      <c r="EYI13" s="876"/>
      <c r="EYJ13" s="875"/>
      <c r="EYK13" s="876"/>
      <c r="EYL13" s="876"/>
      <c r="EYM13" s="876"/>
      <c r="EYN13" s="876"/>
      <c r="EYO13" s="876"/>
      <c r="EYP13" s="876"/>
      <c r="EYQ13" s="875"/>
      <c r="EYR13" s="876"/>
      <c r="EYS13" s="876"/>
      <c r="EYT13" s="876"/>
      <c r="EYU13" s="876"/>
      <c r="EYV13" s="876"/>
      <c r="EYW13" s="876"/>
      <c r="EYX13" s="875"/>
      <c r="EYY13" s="876"/>
      <c r="EYZ13" s="876"/>
      <c r="EZA13" s="876"/>
      <c r="EZB13" s="876"/>
      <c r="EZC13" s="876"/>
      <c r="EZD13" s="876"/>
      <c r="EZE13" s="875"/>
      <c r="EZF13" s="876"/>
      <c r="EZG13" s="876"/>
      <c r="EZH13" s="876"/>
      <c r="EZI13" s="876"/>
      <c r="EZJ13" s="876"/>
      <c r="EZK13" s="876"/>
      <c r="EZL13" s="875"/>
      <c r="EZM13" s="876"/>
      <c r="EZN13" s="876"/>
      <c r="EZO13" s="876"/>
      <c r="EZP13" s="876"/>
      <c r="EZQ13" s="876"/>
      <c r="EZR13" s="876"/>
      <c r="EZS13" s="875"/>
      <c r="EZT13" s="876"/>
      <c r="EZU13" s="876"/>
      <c r="EZV13" s="876"/>
      <c r="EZW13" s="876"/>
      <c r="EZX13" s="876"/>
      <c r="EZY13" s="876"/>
      <c r="EZZ13" s="875"/>
      <c r="FAA13" s="876"/>
      <c r="FAB13" s="876"/>
      <c r="FAC13" s="876"/>
      <c r="FAD13" s="876"/>
      <c r="FAE13" s="876"/>
      <c r="FAF13" s="876"/>
      <c r="FAG13" s="875"/>
      <c r="FAH13" s="876"/>
      <c r="FAI13" s="876"/>
      <c r="FAJ13" s="876"/>
      <c r="FAK13" s="876"/>
      <c r="FAL13" s="876"/>
      <c r="FAM13" s="876"/>
      <c r="FAN13" s="875"/>
      <c r="FAO13" s="876"/>
      <c r="FAP13" s="876"/>
      <c r="FAQ13" s="876"/>
      <c r="FAR13" s="876"/>
      <c r="FAS13" s="876"/>
      <c r="FAT13" s="876"/>
      <c r="FAU13" s="875"/>
      <c r="FAV13" s="876"/>
      <c r="FAW13" s="876"/>
      <c r="FAX13" s="876"/>
      <c r="FAY13" s="876"/>
      <c r="FAZ13" s="876"/>
      <c r="FBA13" s="876"/>
      <c r="FBB13" s="875"/>
      <c r="FBC13" s="876"/>
      <c r="FBD13" s="876"/>
      <c r="FBE13" s="876"/>
      <c r="FBF13" s="876"/>
      <c r="FBG13" s="876"/>
      <c r="FBH13" s="876"/>
      <c r="FBI13" s="875"/>
      <c r="FBJ13" s="876"/>
      <c r="FBK13" s="876"/>
      <c r="FBL13" s="876"/>
      <c r="FBM13" s="876"/>
      <c r="FBN13" s="876"/>
      <c r="FBO13" s="876"/>
      <c r="FBP13" s="875"/>
      <c r="FBQ13" s="876"/>
      <c r="FBR13" s="876"/>
      <c r="FBS13" s="876"/>
      <c r="FBT13" s="876"/>
      <c r="FBU13" s="876"/>
      <c r="FBV13" s="876"/>
      <c r="FBW13" s="875"/>
      <c r="FBX13" s="876"/>
      <c r="FBY13" s="876"/>
      <c r="FBZ13" s="876"/>
      <c r="FCA13" s="876"/>
      <c r="FCB13" s="876"/>
      <c r="FCC13" s="876"/>
      <c r="FCD13" s="875"/>
      <c r="FCE13" s="876"/>
      <c r="FCF13" s="876"/>
      <c r="FCG13" s="876"/>
      <c r="FCH13" s="876"/>
      <c r="FCI13" s="876"/>
      <c r="FCJ13" s="876"/>
      <c r="FCK13" s="875"/>
      <c r="FCL13" s="876"/>
      <c r="FCM13" s="876"/>
      <c r="FCN13" s="876"/>
      <c r="FCO13" s="876"/>
      <c r="FCP13" s="876"/>
      <c r="FCQ13" s="876"/>
      <c r="FCR13" s="875"/>
      <c r="FCS13" s="876"/>
      <c r="FCT13" s="876"/>
      <c r="FCU13" s="876"/>
      <c r="FCV13" s="876"/>
      <c r="FCW13" s="876"/>
      <c r="FCX13" s="876"/>
      <c r="FCY13" s="875"/>
      <c r="FCZ13" s="876"/>
      <c r="FDA13" s="876"/>
      <c r="FDB13" s="876"/>
      <c r="FDC13" s="876"/>
      <c r="FDD13" s="876"/>
      <c r="FDE13" s="876"/>
      <c r="FDF13" s="875"/>
      <c r="FDG13" s="876"/>
      <c r="FDH13" s="876"/>
      <c r="FDI13" s="876"/>
      <c r="FDJ13" s="876"/>
      <c r="FDK13" s="876"/>
      <c r="FDL13" s="876"/>
      <c r="FDM13" s="875"/>
      <c r="FDN13" s="876"/>
      <c r="FDO13" s="876"/>
      <c r="FDP13" s="876"/>
      <c r="FDQ13" s="876"/>
      <c r="FDR13" s="876"/>
      <c r="FDS13" s="876"/>
      <c r="FDT13" s="875"/>
      <c r="FDU13" s="876"/>
      <c r="FDV13" s="876"/>
      <c r="FDW13" s="876"/>
      <c r="FDX13" s="876"/>
      <c r="FDY13" s="876"/>
      <c r="FDZ13" s="876"/>
      <c r="FEA13" s="875"/>
      <c r="FEB13" s="876"/>
      <c r="FEC13" s="876"/>
      <c r="FED13" s="876"/>
      <c r="FEE13" s="876"/>
      <c r="FEF13" s="876"/>
      <c r="FEG13" s="876"/>
      <c r="FEH13" s="875"/>
      <c r="FEI13" s="876"/>
      <c r="FEJ13" s="876"/>
      <c r="FEK13" s="876"/>
      <c r="FEL13" s="876"/>
      <c r="FEM13" s="876"/>
      <c r="FEN13" s="876"/>
      <c r="FEO13" s="875"/>
      <c r="FEP13" s="876"/>
      <c r="FEQ13" s="876"/>
      <c r="FER13" s="876"/>
      <c r="FES13" s="876"/>
      <c r="FET13" s="876"/>
      <c r="FEU13" s="876"/>
      <c r="FEV13" s="875"/>
      <c r="FEW13" s="876"/>
      <c r="FEX13" s="876"/>
      <c r="FEY13" s="876"/>
      <c r="FEZ13" s="876"/>
      <c r="FFA13" s="876"/>
      <c r="FFB13" s="876"/>
      <c r="FFC13" s="875"/>
      <c r="FFD13" s="876"/>
      <c r="FFE13" s="876"/>
      <c r="FFF13" s="876"/>
      <c r="FFG13" s="876"/>
      <c r="FFH13" s="876"/>
      <c r="FFI13" s="876"/>
      <c r="FFJ13" s="875"/>
      <c r="FFK13" s="876"/>
      <c r="FFL13" s="876"/>
      <c r="FFM13" s="876"/>
      <c r="FFN13" s="876"/>
      <c r="FFO13" s="876"/>
      <c r="FFP13" s="876"/>
      <c r="FFQ13" s="875"/>
      <c r="FFR13" s="876"/>
      <c r="FFS13" s="876"/>
      <c r="FFT13" s="876"/>
      <c r="FFU13" s="876"/>
      <c r="FFV13" s="876"/>
      <c r="FFW13" s="876"/>
      <c r="FFX13" s="875"/>
      <c r="FFY13" s="876"/>
      <c r="FFZ13" s="876"/>
      <c r="FGA13" s="876"/>
      <c r="FGB13" s="876"/>
      <c r="FGC13" s="876"/>
      <c r="FGD13" s="876"/>
      <c r="FGE13" s="875"/>
      <c r="FGF13" s="876"/>
      <c r="FGG13" s="876"/>
      <c r="FGH13" s="876"/>
      <c r="FGI13" s="876"/>
      <c r="FGJ13" s="876"/>
      <c r="FGK13" s="876"/>
      <c r="FGL13" s="875"/>
      <c r="FGM13" s="876"/>
      <c r="FGN13" s="876"/>
      <c r="FGO13" s="876"/>
      <c r="FGP13" s="876"/>
      <c r="FGQ13" s="876"/>
      <c r="FGR13" s="876"/>
      <c r="FGS13" s="875"/>
      <c r="FGT13" s="876"/>
      <c r="FGU13" s="876"/>
      <c r="FGV13" s="876"/>
      <c r="FGW13" s="876"/>
      <c r="FGX13" s="876"/>
      <c r="FGY13" s="876"/>
      <c r="FGZ13" s="875"/>
      <c r="FHA13" s="876"/>
      <c r="FHB13" s="876"/>
      <c r="FHC13" s="876"/>
      <c r="FHD13" s="876"/>
      <c r="FHE13" s="876"/>
      <c r="FHF13" s="876"/>
      <c r="FHG13" s="875"/>
      <c r="FHH13" s="876"/>
      <c r="FHI13" s="876"/>
      <c r="FHJ13" s="876"/>
      <c r="FHK13" s="876"/>
      <c r="FHL13" s="876"/>
      <c r="FHM13" s="876"/>
      <c r="FHN13" s="875"/>
      <c r="FHO13" s="876"/>
      <c r="FHP13" s="876"/>
      <c r="FHQ13" s="876"/>
      <c r="FHR13" s="876"/>
      <c r="FHS13" s="876"/>
      <c r="FHT13" s="876"/>
      <c r="FHU13" s="875"/>
      <c r="FHV13" s="876"/>
      <c r="FHW13" s="876"/>
      <c r="FHX13" s="876"/>
      <c r="FHY13" s="876"/>
      <c r="FHZ13" s="876"/>
      <c r="FIA13" s="876"/>
      <c r="FIB13" s="875"/>
      <c r="FIC13" s="876"/>
      <c r="FID13" s="876"/>
      <c r="FIE13" s="876"/>
      <c r="FIF13" s="876"/>
      <c r="FIG13" s="876"/>
      <c r="FIH13" s="876"/>
      <c r="FII13" s="875"/>
      <c r="FIJ13" s="876"/>
      <c r="FIK13" s="876"/>
      <c r="FIL13" s="876"/>
      <c r="FIM13" s="876"/>
      <c r="FIN13" s="876"/>
      <c r="FIO13" s="876"/>
      <c r="FIP13" s="875"/>
      <c r="FIQ13" s="876"/>
      <c r="FIR13" s="876"/>
      <c r="FIS13" s="876"/>
      <c r="FIT13" s="876"/>
      <c r="FIU13" s="876"/>
      <c r="FIV13" s="876"/>
      <c r="FIW13" s="875"/>
      <c r="FIX13" s="876"/>
      <c r="FIY13" s="876"/>
      <c r="FIZ13" s="876"/>
      <c r="FJA13" s="876"/>
      <c r="FJB13" s="876"/>
      <c r="FJC13" s="876"/>
      <c r="FJD13" s="875"/>
      <c r="FJE13" s="876"/>
      <c r="FJF13" s="876"/>
      <c r="FJG13" s="876"/>
      <c r="FJH13" s="876"/>
      <c r="FJI13" s="876"/>
      <c r="FJJ13" s="876"/>
      <c r="FJK13" s="875"/>
      <c r="FJL13" s="876"/>
      <c r="FJM13" s="876"/>
      <c r="FJN13" s="876"/>
      <c r="FJO13" s="876"/>
      <c r="FJP13" s="876"/>
      <c r="FJQ13" s="876"/>
      <c r="FJR13" s="875"/>
      <c r="FJS13" s="876"/>
      <c r="FJT13" s="876"/>
      <c r="FJU13" s="876"/>
      <c r="FJV13" s="876"/>
      <c r="FJW13" s="876"/>
      <c r="FJX13" s="876"/>
      <c r="FJY13" s="875"/>
      <c r="FJZ13" s="876"/>
      <c r="FKA13" s="876"/>
      <c r="FKB13" s="876"/>
      <c r="FKC13" s="876"/>
      <c r="FKD13" s="876"/>
      <c r="FKE13" s="876"/>
      <c r="FKF13" s="875"/>
      <c r="FKG13" s="876"/>
      <c r="FKH13" s="876"/>
      <c r="FKI13" s="876"/>
      <c r="FKJ13" s="876"/>
      <c r="FKK13" s="876"/>
      <c r="FKL13" s="876"/>
      <c r="FKM13" s="875"/>
      <c r="FKN13" s="876"/>
      <c r="FKO13" s="876"/>
      <c r="FKP13" s="876"/>
      <c r="FKQ13" s="876"/>
      <c r="FKR13" s="876"/>
      <c r="FKS13" s="876"/>
      <c r="FKT13" s="875"/>
      <c r="FKU13" s="876"/>
      <c r="FKV13" s="876"/>
      <c r="FKW13" s="876"/>
      <c r="FKX13" s="876"/>
      <c r="FKY13" s="876"/>
      <c r="FKZ13" s="876"/>
      <c r="FLA13" s="875"/>
      <c r="FLB13" s="876"/>
      <c r="FLC13" s="876"/>
      <c r="FLD13" s="876"/>
      <c r="FLE13" s="876"/>
      <c r="FLF13" s="876"/>
      <c r="FLG13" s="876"/>
      <c r="FLH13" s="875"/>
      <c r="FLI13" s="876"/>
      <c r="FLJ13" s="876"/>
      <c r="FLK13" s="876"/>
      <c r="FLL13" s="876"/>
      <c r="FLM13" s="876"/>
      <c r="FLN13" s="876"/>
      <c r="FLO13" s="875"/>
      <c r="FLP13" s="876"/>
      <c r="FLQ13" s="876"/>
      <c r="FLR13" s="876"/>
      <c r="FLS13" s="876"/>
      <c r="FLT13" s="876"/>
      <c r="FLU13" s="876"/>
      <c r="FLV13" s="875"/>
      <c r="FLW13" s="876"/>
      <c r="FLX13" s="876"/>
      <c r="FLY13" s="876"/>
      <c r="FLZ13" s="876"/>
      <c r="FMA13" s="876"/>
      <c r="FMB13" s="876"/>
      <c r="FMC13" s="875"/>
      <c r="FMD13" s="876"/>
      <c r="FME13" s="876"/>
      <c r="FMF13" s="876"/>
      <c r="FMG13" s="876"/>
      <c r="FMH13" s="876"/>
      <c r="FMI13" s="876"/>
      <c r="FMJ13" s="875"/>
      <c r="FMK13" s="876"/>
      <c r="FML13" s="876"/>
      <c r="FMM13" s="876"/>
      <c r="FMN13" s="876"/>
      <c r="FMO13" s="876"/>
      <c r="FMP13" s="876"/>
      <c r="FMQ13" s="875"/>
      <c r="FMR13" s="876"/>
      <c r="FMS13" s="876"/>
      <c r="FMT13" s="876"/>
      <c r="FMU13" s="876"/>
      <c r="FMV13" s="876"/>
      <c r="FMW13" s="876"/>
      <c r="FMX13" s="875"/>
      <c r="FMY13" s="876"/>
      <c r="FMZ13" s="876"/>
      <c r="FNA13" s="876"/>
      <c r="FNB13" s="876"/>
      <c r="FNC13" s="876"/>
      <c r="FND13" s="876"/>
      <c r="FNE13" s="875"/>
      <c r="FNF13" s="876"/>
      <c r="FNG13" s="876"/>
      <c r="FNH13" s="876"/>
      <c r="FNI13" s="876"/>
      <c r="FNJ13" s="876"/>
      <c r="FNK13" s="876"/>
      <c r="FNL13" s="875"/>
      <c r="FNM13" s="876"/>
      <c r="FNN13" s="876"/>
      <c r="FNO13" s="876"/>
      <c r="FNP13" s="876"/>
      <c r="FNQ13" s="876"/>
      <c r="FNR13" s="876"/>
      <c r="FNS13" s="875"/>
      <c r="FNT13" s="876"/>
      <c r="FNU13" s="876"/>
      <c r="FNV13" s="876"/>
      <c r="FNW13" s="876"/>
      <c r="FNX13" s="876"/>
      <c r="FNY13" s="876"/>
      <c r="FNZ13" s="875"/>
      <c r="FOA13" s="876"/>
      <c r="FOB13" s="876"/>
      <c r="FOC13" s="876"/>
      <c r="FOD13" s="876"/>
      <c r="FOE13" s="876"/>
      <c r="FOF13" s="876"/>
      <c r="FOG13" s="875"/>
      <c r="FOH13" s="876"/>
      <c r="FOI13" s="876"/>
      <c r="FOJ13" s="876"/>
      <c r="FOK13" s="876"/>
      <c r="FOL13" s="876"/>
      <c r="FOM13" s="876"/>
      <c r="FON13" s="875"/>
      <c r="FOO13" s="876"/>
      <c r="FOP13" s="876"/>
      <c r="FOQ13" s="876"/>
      <c r="FOR13" s="876"/>
      <c r="FOS13" s="876"/>
      <c r="FOT13" s="876"/>
      <c r="FOU13" s="875"/>
      <c r="FOV13" s="876"/>
      <c r="FOW13" s="876"/>
      <c r="FOX13" s="876"/>
      <c r="FOY13" s="876"/>
      <c r="FOZ13" s="876"/>
      <c r="FPA13" s="876"/>
      <c r="FPB13" s="875"/>
      <c r="FPC13" s="876"/>
      <c r="FPD13" s="876"/>
      <c r="FPE13" s="876"/>
      <c r="FPF13" s="876"/>
      <c r="FPG13" s="876"/>
      <c r="FPH13" s="876"/>
      <c r="FPI13" s="875"/>
      <c r="FPJ13" s="876"/>
      <c r="FPK13" s="876"/>
      <c r="FPL13" s="876"/>
      <c r="FPM13" s="876"/>
      <c r="FPN13" s="876"/>
      <c r="FPO13" s="876"/>
      <c r="FPP13" s="875"/>
      <c r="FPQ13" s="876"/>
      <c r="FPR13" s="876"/>
      <c r="FPS13" s="876"/>
      <c r="FPT13" s="876"/>
      <c r="FPU13" s="876"/>
      <c r="FPV13" s="876"/>
      <c r="FPW13" s="875"/>
      <c r="FPX13" s="876"/>
      <c r="FPY13" s="876"/>
      <c r="FPZ13" s="876"/>
      <c r="FQA13" s="876"/>
      <c r="FQB13" s="876"/>
      <c r="FQC13" s="876"/>
      <c r="FQD13" s="875"/>
      <c r="FQE13" s="876"/>
      <c r="FQF13" s="876"/>
      <c r="FQG13" s="876"/>
      <c r="FQH13" s="876"/>
      <c r="FQI13" s="876"/>
      <c r="FQJ13" s="876"/>
      <c r="FQK13" s="875"/>
      <c r="FQL13" s="876"/>
      <c r="FQM13" s="876"/>
      <c r="FQN13" s="876"/>
      <c r="FQO13" s="876"/>
      <c r="FQP13" s="876"/>
      <c r="FQQ13" s="876"/>
      <c r="FQR13" s="875"/>
      <c r="FQS13" s="876"/>
      <c r="FQT13" s="876"/>
      <c r="FQU13" s="876"/>
      <c r="FQV13" s="876"/>
      <c r="FQW13" s="876"/>
      <c r="FQX13" s="876"/>
      <c r="FQY13" s="875"/>
      <c r="FQZ13" s="876"/>
      <c r="FRA13" s="876"/>
      <c r="FRB13" s="876"/>
      <c r="FRC13" s="876"/>
      <c r="FRD13" s="876"/>
      <c r="FRE13" s="876"/>
      <c r="FRF13" s="875"/>
      <c r="FRG13" s="876"/>
      <c r="FRH13" s="876"/>
      <c r="FRI13" s="876"/>
      <c r="FRJ13" s="876"/>
      <c r="FRK13" s="876"/>
      <c r="FRL13" s="876"/>
      <c r="FRM13" s="875"/>
      <c r="FRN13" s="876"/>
      <c r="FRO13" s="876"/>
      <c r="FRP13" s="876"/>
      <c r="FRQ13" s="876"/>
      <c r="FRR13" s="876"/>
      <c r="FRS13" s="876"/>
      <c r="FRT13" s="875"/>
      <c r="FRU13" s="876"/>
      <c r="FRV13" s="876"/>
      <c r="FRW13" s="876"/>
      <c r="FRX13" s="876"/>
      <c r="FRY13" s="876"/>
      <c r="FRZ13" s="876"/>
      <c r="FSA13" s="875"/>
      <c r="FSB13" s="876"/>
      <c r="FSC13" s="876"/>
      <c r="FSD13" s="876"/>
      <c r="FSE13" s="876"/>
      <c r="FSF13" s="876"/>
      <c r="FSG13" s="876"/>
      <c r="FSH13" s="875"/>
      <c r="FSI13" s="876"/>
      <c r="FSJ13" s="876"/>
      <c r="FSK13" s="876"/>
      <c r="FSL13" s="876"/>
      <c r="FSM13" s="876"/>
      <c r="FSN13" s="876"/>
      <c r="FSO13" s="875"/>
      <c r="FSP13" s="876"/>
      <c r="FSQ13" s="876"/>
      <c r="FSR13" s="876"/>
      <c r="FSS13" s="876"/>
      <c r="FST13" s="876"/>
      <c r="FSU13" s="876"/>
      <c r="FSV13" s="875"/>
      <c r="FSW13" s="876"/>
      <c r="FSX13" s="876"/>
      <c r="FSY13" s="876"/>
      <c r="FSZ13" s="876"/>
      <c r="FTA13" s="876"/>
      <c r="FTB13" s="876"/>
      <c r="FTC13" s="875"/>
      <c r="FTD13" s="876"/>
      <c r="FTE13" s="876"/>
      <c r="FTF13" s="876"/>
      <c r="FTG13" s="876"/>
      <c r="FTH13" s="876"/>
      <c r="FTI13" s="876"/>
      <c r="FTJ13" s="875"/>
      <c r="FTK13" s="876"/>
      <c r="FTL13" s="876"/>
      <c r="FTM13" s="876"/>
      <c r="FTN13" s="876"/>
      <c r="FTO13" s="876"/>
      <c r="FTP13" s="876"/>
      <c r="FTQ13" s="875"/>
      <c r="FTR13" s="876"/>
      <c r="FTS13" s="876"/>
      <c r="FTT13" s="876"/>
      <c r="FTU13" s="876"/>
      <c r="FTV13" s="876"/>
      <c r="FTW13" s="876"/>
      <c r="FTX13" s="875"/>
      <c r="FTY13" s="876"/>
      <c r="FTZ13" s="876"/>
      <c r="FUA13" s="876"/>
      <c r="FUB13" s="876"/>
      <c r="FUC13" s="876"/>
      <c r="FUD13" s="876"/>
      <c r="FUE13" s="875"/>
      <c r="FUF13" s="876"/>
      <c r="FUG13" s="876"/>
      <c r="FUH13" s="876"/>
      <c r="FUI13" s="876"/>
      <c r="FUJ13" s="876"/>
      <c r="FUK13" s="876"/>
      <c r="FUL13" s="875"/>
      <c r="FUM13" s="876"/>
      <c r="FUN13" s="876"/>
      <c r="FUO13" s="876"/>
      <c r="FUP13" s="876"/>
      <c r="FUQ13" s="876"/>
      <c r="FUR13" s="876"/>
      <c r="FUS13" s="875"/>
      <c r="FUT13" s="876"/>
      <c r="FUU13" s="876"/>
      <c r="FUV13" s="876"/>
      <c r="FUW13" s="876"/>
      <c r="FUX13" s="876"/>
      <c r="FUY13" s="876"/>
      <c r="FUZ13" s="875"/>
      <c r="FVA13" s="876"/>
      <c r="FVB13" s="876"/>
      <c r="FVC13" s="876"/>
      <c r="FVD13" s="876"/>
      <c r="FVE13" s="876"/>
      <c r="FVF13" s="876"/>
      <c r="FVG13" s="875"/>
      <c r="FVH13" s="876"/>
      <c r="FVI13" s="876"/>
      <c r="FVJ13" s="876"/>
      <c r="FVK13" s="876"/>
      <c r="FVL13" s="876"/>
      <c r="FVM13" s="876"/>
      <c r="FVN13" s="875"/>
      <c r="FVO13" s="876"/>
      <c r="FVP13" s="876"/>
      <c r="FVQ13" s="876"/>
      <c r="FVR13" s="876"/>
      <c r="FVS13" s="876"/>
      <c r="FVT13" s="876"/>
      <c r="FVU13" s="875"/>
      <c r="FVV13" s="876"/>
      <c r="FVW13" s="876"/>
      <c r="FVX13" s="876"/>
      <c r="FVY13" s="876"/>
      <c r="FVZ13" s="876"/>
      <c r="FWA13" s="876"/>
      <c r="FWB13" s="875"/>
      <c r="FWC13" s="876"/>
      <c r="FWD13" s="876"/>
      <c r="FWE13" s="876"/>
      <c r="FWF13" s="876"/>
      <c r="FWG13" s="876"/>
      <c r="FWH13" s="876"/>
      <c r="FWI13" s="875"/>
      <c r="FWJ13" s="876"/>
      <c r="FWK13" s="876"/>
      <c r="FWL13" s="876"/>
      <c r="FWM13" s="876"/>
      <c r="FWN13" s="876"/>
      <c r="FWO13" s="876"/>
      <c r="FWP13" s="875"/>
      <c r="FWQ13" s="876"/>
      <c r="FWR13" s="876"/>
      <c r="FWS13" s="876"/>
      <c r="FWT13" s="876"/>
      <c r="FWU13" s="876"/>
      <c r="FWV13" s="876"/>
      <c r="FWW13" s="875"/>
      <c r="FWX13" s="876"/>
      <c r="FWY13" s="876"/>
      <c r="FWZ13" s="876"/>
      <c r="FXA13" s="876"/>
      <c r="FXB13" s="876"/>
      <c r="FXC13" s="876"/>
      <c r="FXD13" s="875"/>
      <c r="FXE13" s="876"/>
      <c r="FXF13" s="876"/>
      <c r="FXG13" s="876"/>
      <c r="FXH13" s="876"/>
      <c r="FXI13" s="876"/>
      <c r="FXJ13" s="876"/>
      <c r="FXK13" s="875"/>
      <c r="FXL13" s="876"/>
      <c r="FXM13" s="876"/>
      <c r="FXN13" s="876"/>
      <c r="FXO13" s="876"/>
      <c r="FXP13" s="876"/>
      <c r="FXQ13" s="876"/>
      <c r="FXR13" s="875"/>
      <c r="FXS13" s="876"/>
      <c r="FXT13" s="876"/>
      <c r="FXU13" s="876"/>
      <c r="FXV13" s="876"/>
      <c r="FXW13" s="876"/>
      <c r="FXX13" s="876"/>
      <c r="FXY13" s="875"/>
      <c r="FXZ13" s="876"/>
      <c r="FYA13" s="876"/>
      <c r="FYB13" s="876"/>
      <c r="FYC13" s="876"/>
      <c r="FYD13" s="876"/>
      <c r="FYE13" s="876"/>
      <c r="FYF13" s="875"/>
      <c r="FYG13" s="876"/>
      <c r="FYH13" s="876"/>
      <c r="FYI13" s="876"/>
      <c r="FYJ13" s="876"/>
      <c r="FYK13" s="876"/>
      <c r="FYL13" s="876"/>
      <c r="FYM13" s="875"/>
      <c r="FYN13" s="876"/>
      <c r="FYO13" s="876"/>
      <c r="FYP13" s="876"/>
      <c r="FYQ13" s="876"/>
      <c r="FYR13" s="876"/>
      <c r="FYS13" s="876"/>
      <c r="FYT13" s="875"/>
      <c r="FYU13" s="876"/>
      <c r="FYV13" s="876"/>
      <c r="FYW13" s="876"/>
      <c r="FYX13" s="876"/>
      <c r="FYY13" s="876"/>
      <c r="FYZ13" s="876"/>
      <c r="FZA13" s="875"/>
      <c r="FZB13" s="876"/>
      <c r="FZC13" s="876"/>
      <c r="FZD13" s="876"/>
      <c r="FZE13" s="876"/>
      <c r="FZF13" s="876"/>
      <c r="FZG13" s="876"/>
      <c r="FZH13" s="875"/>
      <c r="FZI13" s="876"/>
      <c r="FZJ13" s="876"/>
      <c r="FZK13" s="876"/>
      <c r="FZL13" s="876"/>
      <c r="FZM13" s="876"/>
      <c r="FZN13" s="876"/>
      <c r="FZO13" s="875"/>
      <c r="FZP13" s="876"/>
      <c r="FZQ13" s="876"/>
      <c r="FZR13" s="876"/>
      <c r="FZS13" s="876"/>
      <c r="FZT13" s="876"/>
      <c r="FZU13" s="876"/>
      <c r="FZV13" s="875"/>
      <c r="FZW13" s="876"/>
      <c r="FZX13" s="876"/>
      <c r="FZY13" s="876"/>
      <c r="FZZ13" s="876"/>
      <c r="GAA13" s="876"/>
      <c r="GAB13" s="876"/>
      <c r="GAC13" s="875"/>
      <c r="GAD13" s="876"/>
      <c r="GAE13" s="876"/>
      <c r="GAF13" s="876"/>
      <c r="GAG13" s="876"/>
      <c r="GAH13" s="876"/>
      <c r="GAI13" s="876"/>
      <c r="GAJ13" s="875"/>
      <c r="GAK13" s="876"/>
      <c r="GAL13" s="876"/>
      <c r="GAM13" s="876"/>
      <c r="GAN13" s="876"/>
      <c r="GAO13" s="876"/>
      <c r="GAP13" s="876"/>
      <c r="GAQ13" s="875"/>
      <c r="GAR13" s="876"/>
      <c r="GAS13" s="876"/>
      <c r="GAT13" s="876"/>
      <c r="GAU13" s="876"/>
      <c r="GAV13" s="876"/>
      <c r="GAW13" s="876"/>
      <c r="GAX13" s="875"/>
      <c r="GAY13" s="876"/>
      <c r="GAZ13" s="876"/>
      <c r="GBA13" s="876"/>
      <c r="GBB13" s="876"/>
      <c r="GBC13" s="876"/>
      <c r="GBD13" s="876"/>
      <c r="GBE13" s="875"/>
      <c r="GBF13" s="876"/>
      <c r="GBG13" s="876"/>
      <c r="GBH13" s="876"/>
      <c r="GBI13" s="876"/>
      <c r="GBJ13" s="876"/>
      <c r="GBK13" s="876"/>
      <c r="GBL13" s="875"/>
      <c r="GBM13" s="876"/>
      <c r="GBN13" s="876"/>
      <c r="GBO13" s="876"/>
      <c r="GBP13" s="876"/>
      <c r="GBQ13" s="876"/>
      <c r="GBR13" s="876"/>
      <c r="GBS13" s="875"/>
      <c r="GBT13" s="876"/>
      <c r="GBU13" s="876"/>
      <c r="GBV13" s="876"/>
      <c r="GBW13" s="876"/>
      <c r="GBX13" s="876"/>
      <c r="GBY13" s="876"/>
      <c r="GBZ13" s="875"/>
      <c r="GCA13" s="876"/>
      <c r="GCB13" s="876"/>
      <c r="GCC13" s="876"/>
      <c r="GCD13" s="876"/>
      <c r="GCE13" s="876"/>
      <c r="GCF13" s="876"/>
      <c r="GCG13" s="875"/>
      <c r="GCH13" s="876"/>
      <c r="GCI13" s="876"/>
      <c r="GCJ13" s="876"/>
      <c r="GCK13" s="876"/>
      <c r="GCL13" s="876"/>
      <c r="GCM13" s="876"/>
      <c r="GCN13" s="875"/>
      <c r="GCO13" s="876"/>
      <c r="GCP13" s="876"/>
      <c r="GCQ13" s="876"/>
      <c r="GCR13" s="876"/>
      <c r="GCS13" s="876"/>
      <c r="GCT13" s="876"/>
      <c r="GCU13" s="875"/>
      <c r="GCV13" s="876"/>
      <c r="GCW13" s="876"/>
      <c r="GCX13" s="876"/>
      <c r="GCY13" s="876"/>
      <c r="GCZ13" s="876"/>
      <c r="GDA13" s="876"/>
      <c r="GDB13" s="875"/>
      <c r="GDC13" s="876"/>
      <c r="GDD13" s="876"/>
      <c r="GDE13" s="876"/>
      <c r="GDF13" s="876"/>
      <c r="GDG13" s="876"/>
      <c r="GDH13" s="876"/>
      <c r="GDI13" s="875"/>
      <c r="GDJ13" s="876"/>
      <c r="GDK13" s="876"/>
      <c r="GDL13" s="876"/>
      <c r="GDM13" s="876"/>
      <c r="GDN13" s="876"/>
      <c r="GDO13" s="876"/>
      <c r="GDP13" s="875"/>
      <c r="GDQ13" s="876"/>
      <c r="GDR13" s="876"/>
      <c r="GDS13" s="876"/>
      <c r="GDT13" s="876"/>
      <c r="GDU13" s="876"/>
      <c r="GDV13" s="876"/>
      <c r="GDW13" s="875"/>
      <c r="GDX13" s="876"/>
      <c r="GDY13" s="876"/>
      <c r="GDZ13" s="876"/>
      <c r="GEA13" s="876"/>
      <c r="GEB13" s="876"/>
      <c r="GEC13" s="876"/>
      <c r="GED13" s="875"/>
      <c r="GEE13" s="876"/>
      <c r="GEF13" s="876"/>
      <c r="GEG13" s="876"/>
      <c r="GEH13" s="876"/>
      <c r="GEI13" s="876"/>
      <c r="GEJ13" s="876"/>
      <c r="GEK13" s="875"/>
      <c r="GEL13" s="876"/>
      <c r="GEM13" s="876"/>
      <c r="GEN13" s="876"/>
      <c r="GEO13" s="876"/>
      <c r="GEP13" s="876"/>
      <c r="GEQ13" s="876"/>
      <c r="GER13" s="875"/>
      <c r="GES13" s="876"/>
      <c r="GET13" s="876"/>
      <c r="GEU13" s="876"/>
      <c r="GEV13" s="876"/>
      <c r="GEW13" s="876"/>
      <c r="GEX13" s="876"/>
      <c r="GEY13" s="875"/>
      <c r="GEZ13" s="876"/>
      <c r="GFA13" s="876"/>
      <c r="GFB13" s="876"/>
      <c r="GFC13" s="876"/>
      <c r="GFD13" s="876"/>
      <c r="GFE13" s="876"/>
      <c r="GFF13" s="875"/>
      <c r="GFG13" s="876"/>
      <c r="GFH13" s="876"/>
      <c r="GFI13" s="876"/>
      <c r="GFJ13" s="876"/>
      <c r="GFK13" s="876"/>
      <c r="GFL13" s="876"/>
      <c r="GFM13" s="875"/>
      <c r="GFN13" s="876"/>
      <c r="GFO13" s="876"/>
      <c r="GFP13" s="876"/>
      <c r="GFQ13" s="876"/>
      <c r="GFR13" s="876"/>
      <c r="GFS13" s="876"/>
      <c r="GFT13" s="875"/>
      <c r="GFU13" s="876"/>
      <c r="GFV13" s="876"/>
      <c r="GFW13" s="876"/>
      <c r="GFX13" s="876"/>
      <c r="GFY13" s="876"/>
      <c r="GFZ13" s="876"/>
      <c r="GGA13" s="875"/>
      <c r="GGB13" s="876"/>
      <c r="GGC13" s="876"/>
      <c r="GGD13" s="876"/>
      <c r="GGE13" s="876"/>
      <c r="GGF13" s="876"/>
      <c r="GGG13" s="876"/>
      <c r="GGH13" s="875"/>
      <c r="GGI13" s="876"/>
      <c r="GGJ13" s="876"/>
      <c r="GGK13" s="876"/>
      <c r="GGL13" s="876"/>
      <c r="GGM13" s="876"/>
      <c r="GGN13" s="876"/>
      <c r="GGO13" s="875"/>
      <c r="GGP13" s="876"/>
      <c r="GGQ13" s="876"/>
      <c r="GGR13" s="876"/>
      <c r="GGS13" s="876"/>
      <c r="GGT13" s="876"/>
      <c r="GGU13" s="876"/>
      <c r="GGV13" s="875"/>
      <c r="GGW13" s="876"/>
      <c r="GGX13" s="876"/>
      <c r="GGY13" s="876"/>
      <c r="GGZ13" s="876"/>
      <c r="GHA13" s="876"/>
      <c r="GHB13" s="876"/>
      <c r="GHC13" s="875"/>
      <c r="GHD13" s="876"/>
      <c r="GHE13" s="876"/>
      <c r="GHF13" s="876"/>
      <c r="GHG13" s="876"/>
      <c r="GHH13" s="876"/>
      <c r="GHI13" s="876"/>
      <c r="GHJ13" s="875"/>
      <c r="GHK13" s="876"/>
      <c r="GHL13" s="876"/>
      <c r="GHM13" s="876"/>
      <c r="GHN13" s="876"/>
      <c r="GHO13" s="876"/>
      <c r="GHP13" s="876"/>
      <c r="GHQ13" s="875"/>
      <c r="GHR13" s="876"/>
      <c r="GHS13" s="876"/>
      <c r="GHT13" s="876"/>
      <c r="GHU13" s="876"/>
      <c r="GHV13" s="876"/>
      <c r="GHW13" s="876"/>
      <c r="GHX13" s="875"/>
      <c r="GHY13" s="876"/>
      <c r="GHZ13" s="876"/>
      <c r="GIA13" s="876"/>
      <c r="GIB13" s="876"/>
      <c r="GIC13" s="876"/>
      <c r="GID13" s="876"/>
      <c r="GIE13" s="875"/>
      <c r="GIF13" s="876"/>
      <c r="GIG13" s="876"/>
      <c r="GIH13" s="876"/>
      <c r="GII13" s="876"/>
      <c r="GIJ13" s="876"/>
      <c r="GIK13" s="876"/>
      <c r="GIL13" s="875"/>
      <c r="GIM13" s="876"/>
      <c r="GIN13" s="876"/>
      <c r="GIO13" s="876"/>
      <c r="GIP13" s="876"/>
      <c r="GIQ13" s="876"/>
      <c r="GIR13" s="876"/>
      <c r="GIS13" s="875"/>
      <c r="GIT13" s="876"/>
      <c r="GIU13" s="876"/>
      <c r="GIV13" s="876"/>
      <c r="GIW13" s="876"/>
      <c r="GIX13" s="876"/>
      <c r="GIY13" s="876"/>
      <c r="GIZ13" s="875"/>
      <c r="GJA13" s="876"/>
      <c r="GJB13" s="876"/>
      <c r="GJC13" s="876"/>
      <c r="GJD13" s="876"/>
      <c r="GJE13" s="876"/>
      <c r="GJF13" s="876"/>
      <c r="GJG13" s="875"/>
      <c r="GJH13" s="876"/>
      <c r="GJI13" s="876"/>
      <c r="GJJ13" s="876"/>
      <c r="GJK13" s="876"/>
      <c r="GJL13" s="876"/>
      <c r="GJM13" s="876"/>
      <c r="GJN13" s="875"/>
      <c r="GJO13" s="876"/>
      <c r="GJP13" s="876"/>
      <c r="GJQ13" s="876"/>
      <c r="GJR13" s="876"/>
      <c r="GJS13" s="876"/>
      <c r="GJT13" s="876"/>
      <c r="GJU13" s="875"/>
      <c r="GJV13" s="876"/>
      <c r="GJW13" s="876"/>
      <c r="GJX13" s="876"/>
      <c r="GJY13" s="876"/>
      <c r="GJZ13" s="876"/>
      <c r="GKA13" s="876"/>
      <c r="GKB13" s="875"/>
      <c r="GKC13" s="876"/>
      <c r="GKD13" s="876"/>
      <c r="GKE13" s="876"/>
      <c r="GKF13" s="876"/>
      <c r="GKG13" s="876"/>
      <c r="GKH13" s="876"/>
      <c r="GKI13" s="875"/>
      <c r="GKJ13" s="876"/>
      <c r="GKK13" s="876"/>
      <c r="GKL13" s="876"/>
      <c r="GKM13" s="876"/>
      <c r="GKN13" s="876"/>
      <c r="GKO13" s="876"/>
      <c r="GKP13" s="875"/>
      <c r="GKQ13" s="876"/>
      <c r="GKR13" s="876"/>
      <c r="GKS13" s="876"/>
      <c r="GKT13" s="876"/>
      <c r="GKU13" s="876"/>
      <c r="GKV13" s="876"/>
      <c r="GKW13" s="875"/>
      <c r="GKX13" s="876"/>
      <c r="GKY13" s="876"/>
      <c r="GKZ13" s="876"/>
      <c r="GLA13" s="876"/>
      <c r="GLB13" s="876"/>
      <c r="GLC13" s="876"/>
      <c r="GLD13" s="875"/>
      <c r="GLE13" s="876"/>
      <c r="GLF13" s="876"/>
      <c r="GLG13" s="876"/>
      <c r="GLH13" s="876"/>
      <c r="GLI13" s="876"/>
      <c r="GLJ13" s="876"/>
      <c r="GLK13" s="875"/>
      <c r="GLL13" s="876"/>
      <c r="GLM13" s="876"/>
      <c r="GLN13" s="876"/>
      <c r="GLO13" s="876"/>
      <c r="GLP13" s="876"/>
      <c r="GLQ13" s="876"/>
      <c r="GLR13" s="875"/>
      <c r="GLS13" s="876"/>
      <c r="GLT13" s="876"/>
      <c r="GLU13" s="876"/>
      <c r="GLV13" s="876"/>
      <c r="GLW13" s="876"/>
      <c r="GLX13" s="876"/>
      <c r="GLY13" s="875"/>
      <c r="GLZ13" s="876"/>
      <c r="GMA13" s="876"/>
      <c r="GMB13" s="876"/>
      <c r="GMC13" s="876"/>
      <c r="GMD13" s="876"/>
      <c r="GME13" s="876"/>
      <c r="GMF13" s="875"/>
      <c r="GMG13" s="876"/>
      <c r="GMH13" s="876"/>
      <c r="GMI13" s="876"/>
      <c r="GMJ13" s="876"/>
      <c r="GMK13" s="876"/>
      <c r="GML13" s="876"/>
      <c r="GMM13" s="875"/>
      <c r="GMN13" s="876"/>
      <c r="GMO13" s="876"/>
      <c r="GMP13" s="876"/>
      <c r="GMQ13" s="876"/>
      <c r="GMR13" s="876"/>
      <c r="GMS13" s="876"/>
      <c r="GMT13" s="875"/>
      <c r="GMU13" s="876"/>
      <c r="GMV13" s="876"/>
      <c r="GMW13" s="876"/>
      <c r="GMX13" s="876"/>
      <c r="GMY13" s="876"/>
      <c r="GMZ13" s="876"/>
      <c r="GNA13" s="875"/>
      <c r="GNB13" s="876"/>
      <c r="GNC13" s="876"/>
      <c r="GND13" s="876"/>
      <c r="GNE13" s="876"/>
      <c r="GNF13" s="876"/>
      <c r="GNG13" s="876"/>
      <c r="GNH13" s="875"/>
      <c r="GNI13" s="876"/>
      <c r="GNJ13" s="876"/>
      <c r="GNK13" s="876"/>
      <c r="GNL13" s="876"/>
      <c r="GNM13" s="876"/>
      <c r="GNN13" s="876"/>
      <c r="GNO13" s="875"/>
      <c r="GNP13" s="876"/>
      <c r="GNQ13" s="876"/>
      <c r="GNR13" s="876"/>
      <c r="GNS13" s="876"/>
      <c r="GNT13" s="876"/>
      <c r="GNU13" s="876"/>
      <c r="GNV13" s="875"/>
      <c r="GNW13" s="876"/>
      <c r="GNX13" s="876"/>
      <c r="GNY13" s="876"/>
      <c r="GNZ13" s="876"/>
      <c r="GOA13" s="876"/>
      <c r="GOB13" s="876"/>
      <c r="GOC13" s="875"/>
      <c r="GOD13" s="876"/>
      <c r="GOE13" s="876"/>
      <c r="GOF13" s="876"/>
      <c r="GOG13" s="876"/>
      <c r="GOH13" s="876"/>
      <c r="GOI13" s="876"/>
      <c r="GOJ13" s="875"/>
      <c r="GOK13" s="876"/>
      <c r="GOL13" s="876"/>
      <c r="GOM13" s="876"/>
      <c r="GON13" s="876"/>
      <c r="GOO13" s="876"/>
      <c r="GOP13" s="876"/>
      <c r="GOQ13" s="875"/>
      <c r="GOR13" s="876"/>
      <c r="GOS13" s="876"/>
      <c r="GOT13" s="876"/>
      <c r="GOU13" s="876"/>
      <c r="GOV13" s="876"/>
      <c r="GOW13" s="876"/>
      <c r="GOX13" s="875"/>
      <c r="GOY13" s="876"/>
      <c r="GOZ13" s="876"/>
      <c r="GPA13" s="876"/>
      <c r="GPB13" s="876"/>
      <c r="GPC13" s="876"/>
      <c r="GPD13" s="876"/>
      <c r="GPE13" s="875"/>
      <c r="GPF13" s="876"/>
      <c r="GPG13" s="876"/>
      <c r="GPH13" s="876"/>
      <c r="GPI13" s="876"/>
      <c r="GPJ13" s="876"/>
      <c r="GPK13" s="876"/>
      <c r="GPL13" s="875"/>
      <c r="GPM13" s="876"/>
      <c r="GPN13" s="876"/>
      <c r="GPO13" s="876"/>
      <c r="GPP13" s="876"/>
      <c r="GPQ13" s="876"/>
      <c r="GPR13" s="876"/>
      <c r="GPS13" s="875"/>
      <c r="GPT13" s="876"/>
      <c r="GPU13" s="876"/>
      <c r="GPV13" s="876"/>
      <c r="GPW13" s="876"/>
      <c r="GPX13" s="876"/>
      <c r="GPY13" s="876"/>
      <c r="GPZ13" s="875"/>
      <c r="GQA13" s="876"/>
      <c r="GQB13" s="876"/>
      <c r="GQC13" s="876"/>
      <c r="GQD13" s="876"/>
      <c r="GQE13" s="876"/>
      <c r="GQF13" s="876"/>
      <c r="GQG13" s="875"/>
      <c r="GQH13" s="876"/>
      <c r="GQI13" s="876"/>
      <c r="GQJ13" s="876"/>
      <c r="GQK13" s="876"/>
      <c r="GQL13" s="876"/>
      <c r="GQM13" s="876"/>
      <c r="GQN13" s="875"/>
      <c r="GQO13" s="876"/>
      <c r="GQP13" s="876"/>
      <c r="GQQ13" s="876"/>
      <c r="GQR13" s="876"/>
      <c r="GQS13" s="876"/>
      <c r="GQT13" s="876"/>
      <c r="GQU13" s="875"/>
      <c r="GQV13" s="876"/>
      <c r="GQW13" s="876"/>
      <c r="GQX13" s="876"/>
      <c r="GQY13" s="876"/>
      <c r="GQZ13" s="876"/>
      <c r="GRA13" s="876"/>
      <c r="GRB13" s="875"/>
      <c r="GRC13" s="876"/>
      <c r="GRD13" s="876"/>
      <c r="GRE13" s="876"/>
      <c r="GRF13" s="876"/>
      <c r="GRG13" s="876"/>
      <c r="GRH13" s="876"/>
      <c r="GRI13" s="875"/>
      <c r="GRJ13" s="876"/>
      <c r="GRK13" s="876"/>
      <c r="GRL13" s="876"/>
      <c r="GRM13" s="876"/>
      <c r="GRN13" s="876"/>
      <c r="GRO13" s="876"/>
      <c r="GRP13" s="875"/>
      <c r="GRQ13" s="876"/>
      <c r="GRR13" s="876"/>
      <c r="GRS13" s="876"/>
      <c r="GRT13" s="876"/>
      <c r="GRU13" s="876"/>
      <c r="GRV13" s="876"/>
      <c r="GRW13" s="875"/>
      <c r="GRX13" s="876"/>
      <c r="GRY13" s="876"/>
      <c r="GRZ13" s="876"/>
      <c r="GSA13" s="876"/>
      <c r="GSB13" s="876"/>
      <c r="GSC13" s="876"/>
      <c r="GSD13" s="875"/>
      <c r="GSE13" s="876"/>
      <c r="GSF13" s="876"/>
      <c r="GSG13" s="876"/>
      <c r="GSH13" s="876"/>
      <c r="GSI13" s="876"/>
      <c r="GSJ13" s="876"/>
      <c r="GSK13" s="875"/>
      <c r="GSL13" s="876"/>
      <c r="GSM13" s="876"/>
      <c r="GSN13" s="876"/>
      <c r="GSO13" s="876"/>
      <c r="GSP13" s="876"/>
      <c r="GSQ13" s="876"/>
      <c r="GSR13" s="875"/>
      <c r="GSS13" s="876"/>
      <c r="GST13" s="876"/>
      <c r="GSU13" s="876"/>
      <c r="GSV13" s="876"/>
      <c r="GSW13" s="876"/>
      <c r="GSX13" s="876"/>
      <c r="GSY13" s="875"/>
      <c r="GSZ13" s="876"/>
      <c r="GTA13" s="876"/>
      <c r="GTB13" s="876"/>
      <c r="GTC13" s="876"/>
      <c r="GTD13" s="876"/>
      <c r="GTE13" s="876"/>
      <c r="GTF13" s="875"/>
      <c r="GTG13" s="876"/>
      <c r="GTH13" s="876"/>
      <c r="GTI13" s="876"/>
      <c r="GTJ13" s="876"/>
      <c r="GTK13" s="876"/>
      <c r="GTL13" s="876"/>
      <c r="GTM13" s="875"/>
      <c r="GTN13" s="876"/>
      <c r="GTO13" s="876"/>
      <c r="GTP13" s="876"/>
      <c r="GTQ13" s="876"/>
      <c r="GTR13" s="876"/>
      <c r="GTS13" s="876"/>
      <c r="GTT13" s="875"/>
      <c r="GTU13" s="876"/>
      <c r="GTV13" s="876"/>
      <c r="GTW13" s="876"/>
      <c r="GTX13" s="876"/>
      <c r="GTY13" s="876"/>
      <c r="GTZ13" s="876"/>
      <c r="GUA13" s="875"/>
      <c r="GUB13" s="876"/>
      <c r="GUC13" s="876"/>
      <c r="GUD13" s="876"/>
      <c r="GUE13" s="876"/>
      <c r="GUF13" s="876"/>
      <c r="GUG13" s="876"/>
      <c r="GUH13" s="875"/>
      <c r="GUI13" s="876"/>
      <c r="GUJ13" s="876"/>
      <c r="GUK13" s="876"/>
      <c r="GUL13" s="876"/>
      <c r="GUM13" s="876"/>
      <c r="GUN13" s="876"/>
      <c r="GUO13" s="875"/>
      <c r="GUP13" s="876"/>
      <c r="GUQ13" s="876"/>
      <c r="GUR13" s="876"/>
      <c r="GUS13" s="876"/>
      <c r="GUT13" s="876"/>
      <c r="GUU13" s="876"/>
      <c r="GUV13" s="875"/>
      <c r="GUW13" s="876"/>
      <c r="GUX13" s="876"/>
      <c r="GUY13" s="876"/>
      <c r="GUZ13" s="876"/>
      <c r="GVA13" s="876"/>
      <c r="GVB13" s="876"/>
      <c r="GVC13" s="875"/>
      <c r="GVD13" s="876"/>
      <c r="GVE13" s="876"/>
      <c r="GVF13" s="876"/>
      <c r="GVG13" s="876"/>
      <c r="GVH13" s="876"/>
      <c r="GVI13" s="876"/>
      <c r="GVJ13" s="875"/>
      <c r="GVK13" s="876"/>
      <c r="GVL13" s="876"/>
      <c r="GVM13" s="876"/>
      <c r="GVN13" s="876"/>
      <c r="GVO13" s="876"/>
      <c r="GVP13" s="876"/>
      <c r="GVQ13" s="875"/>
      <c r="GVR13" s="876"/>
      <c r="GVS13" s="876"/>
      <c r="GVT13" s="876"/>
      <c r="GVU13" s="876"/>
      <c r="GVV13" s="876"/>
      <c r="GVW13" s="876"/>
      <c r="GVX13" s="875"/>
      <c r="GVY13" s="876"/>
      <c r="GVZ13" s="876"/>
      <c r="GWA13" s="876"/>
      <c r="GWB13" s="876"/>
      <c r="GWC13" s="876"/>
      <c r="GWD13" s="876"/>
      <c r="GWE13" s="875"/>
      <c r="GWF13" s="876"/>
      <c r="GWG13" s="876"/>
      <c r="GWH13" s="876"/>
      <c r="GWI13" s="876"/>
      <c r="GWJ13" s="876"/>
      <c r="GWK13" s="876"/>
      <c r="GWL13" s="875"/>
      <c r="GWM13" s="876"/>
      <c r="GWN13" s="876"/>
      <c r="GWO13" s="876"/>
      <c r="GWP13" s="876"/>
      <c r="GWQ13" s="876"/>
      <c r="GWR13" s="876"/>
      <c r="GWS13" s="875"/>
      <c r="GWT13" s="876"/>
      <c r="GWU13" s="876"/>
      <c r="GWV13" s="876"/>
      <c r="GWW13" s="876"/>
      <c r="GWX13" s="876"/>
      <c r="GWY13" s="876"/>
      <c r="GWZ13" s="875"/>
      <c r="GXA13" s="876"/>
      <c r="GXB13" s="876"/>
      <c r="GXC13" s="876"/>
      <c r="GXD13" s="876"/>
      <c r="GXE13" s="876"/>
      <c r="GXF13" s="876"/>
      <c r="GXG13" s="875"/>
      <c r="GXH13" s="876"/>
      <c r="GXI13" s="876"/>
      <c r="GXJ13" s="876"/>
      <c r="GXK13" s="876"/>
      <c r="GXL13" s="876"/>
      <c r="GXM13" s="876"/>
      <c r="GXN13" s="875"/>
      <c r="GXO13" s="876"/>
      <c r="GXP13" s="876"/>
      <c r="GXQ13" s="876"/>
      <c r="GXR13" s="876"/>
      <c r="GXS13" s="876"/>
      <c r="GXT13" s="876"/>
      <c r="GXU13" s="875"/>
      <c r="GXV13" s="876"/>
      <c r="GXW13" s="876"/>
      <c r="GXX13" s="876"/>
      <c r="GXY13" s="876"/>
      <c r="GXZ13" s="876"/>
      <c r="GYA13" s="876"/>
      <c r="GYB13" s="875"/>
      <c r="GYC13" s="876"/>
      <c r="GYD13" s="876"/>
      <c r="GYE13" s="876"/>
      <c r="GYF13" s="876"/>
      <c r="GYG13" s="876"/>
      <c r="GYH13" s="876"/>
      <c r="GYI13" s="875"/>
      <c r="GYJ13" s="876"/>
      <c r="GYK13" s="876"/>
      <c r="GYL13" s="876"/>
      <c r="GYM13" s="876"/>
      <c r="GYN13" s="876"/>
      <c r="GYO13" s="876"/>
      <c r="GYP13" s="875"/>
      <c r="GYQ13" s="876"/>
      <c r="GYR13" s="876"/>
      <c r="GYS13" s="876"/>
      <c r="GYT13" s="876"/>
      <c r="GYU13" s="876"/>
      <c r="GYV13" s="876"/>
      <c r="GYW13" s="875"/>
      <c r="GYX13" s="876"/>
      <c r="GYY13" s="876"/>
      <c r="GYZ13" s="876"/>
      <c r="GZA13" s="876"/>
      <c r="GZB13" s="876"/>
      <c r="GZC13" s="876"/>
      <c r="GZD13" s="875"/>
      <c r="GZE13" s="876"/>
      <c r="GZF13" s="876"/>
      <c r="GZG13" s="876"/>
      <c r="GZH13" s="876"/>
      <c r="GZI13" s="876"/>
      <c r="GZJ13" s="876"/>
      <c r="GZK13" s="875"/>
      <c r="GZL13" s="876"/>
      <c r="GZM13" s="876"/>
      <c r="GZN13" s="876"/>
      <c r="GZO13" s="876"/>
      <c r="GZP13" s="876"/>
      <c r="GZQ13" s="876"/>
      <c r="GZR13" s="875"/>
      <c r="GZS13" s="876"/>
      <c r="GZT13" s="876"/>
      <c r="GZU13" s="876"/>
      <c r="GZV13" s="876"/>
      <c r="GZW13" s="876"/>
      <c r="GZX13" s="876"/>
      <c r="GZY13" s="875"/>
      <c r="GZZ13" s="876"/>
      <c r="HAA13" s="876"/>
      <c r="HAB13" s="876"/>
      <c r="HAC13" s="876"/>
      <c r="HAD13" s="876"/>
      <c r="HAE13" s="876"/>
      <c r="HAF13" s="875"/>
      <c r="HAG13" s="876"/>
      <c r="HAH13" s="876"/>
      <c r="HAI13" s="876"/>
      <c r="HAJ13" s="876"/>
      <c r="HAK13" s="876"/>
      <c r="HAL13" s="876"/>
      <c r="HAM13" s="875"/>
      <c r="HAN13" s="876"/>
      <c r="HAO13" s="876"/>
      <c r="HAP13" s="876"/>
      <c r="HAQ13" s="876"/>
      <c r="HAR13" s="876"/>
      <c r="HAS13" s="876"/>
      <c r="HAT13" s="875"/>
      <c r="HAU13" s="876"/>
      <c r="HAV13" s="876"/>
      <c r="HAW13" s="876"/>
      <c r="HAX13" s="876"/>
      <c r="HAY13" s="876"/>
      <c r="HAZ13" s="876"/>
      <c r="HBA13" s="875"/>
      <c r="HBB13" s="876"/>
      <c r="HBC13" s="876"/>
      <c r="HBD13" s="876"/>
      <c r="HBE13" s="876"/>
      <c r="HBF13" s="876"/>
      <c r="HBG13" s="876"/>
      <c r="HBH13" s="875"/>
      <c r="HBI13" s="876"/>
      <c r="HBJ13" s="876"/>
      <c r="HBK13" s="876"/>
      <c r="HBL13" s="876"/>
      <c r="HBM13" s="876"/>
      <c r="HBN13" s="876"/>
      <c r="HBO13" s="875"/>
      <c r="HBP13" s="876"/>
      <c r="HBQ13" s="876"/>
      <c r="HBR13" s="876"/>
      <c r="HBS13" s="876"/>
      <c r="HBT13" s="876"/>
      <c r="HBU13" s="876"/>
      <c r="HBV13" s="875"/>
      <c r="HBW13" s="876"/>
      <c r="HBX13" s="876"/>
      <c r="HBY13" s="876"/>
      <c r="HBZ13" s="876"/>
      <c r="HCA13" s="876"/>
      <c r="HCB13" s="876"/>
      <c r="HCC13" s="875"/>
      <c r="HCD13" s="876"/>
      <c r="HCE13" s="876"/>
      <c r="HCF13" s="876"/>
      <c r="HCG13" s="876"/>
      <c r="HCH13" s="876"/>
      <c r="HCI13" s="876"/>
      <c r="HCJ13" s="875"/>
      <c r="HCK13" s="876"/>
      <c r="HCL13" s="876"/>
      <c r="HCM13" s="876"/>
      <c r="HCN13" s="876"/>
      <c r="HCO13" s="876"/>
      <c r="HCP13" s="876"/>
      <c r="HCQ13" s="875"/>
      <c r="HCR13" s="876"/>
      <c r="HCS13" s="876"/>
      <c r="HCT13" s="876"/>
      <c r="HCU13" s="876"/>
      <c r="HCV13" s="876"/>
      <c r="HCW13" s="876"/>
      <c r="HCX13" s="875"/>
      <c r="HCY13" s="876"/>
      <c r="HCZ13" s="876"/>
      <c r="HDA13" s="876"/>
      <c r="HDB13" s="876"/>
      <c r="HDC13" s="876"/>
      <c r="HDD13" s="876"/>
      <c r="HDE13" s="875"/>
      <c r="HDF13" s="876"/>
      <c r="HDG13" s="876"/>
      <c r="HDH13" s="876"/>
      <c r="HDI13" s="876"/>
      <c r="HDJ13" s="876"/>
      <c r="HDK13" s="876"/>
      <c r="HDL13" s="875"/>
      <c r="HDM13" s="876"/>
      <c r="HDN13" s="876"/>
      <c r="HDO13" s="876"/>
      <c r="HDP13" s="876"/>
      <c r="HDQ13" s="876"/>
      <c r="HDR13" s="876"/>
      <c r="HDS13" s="875"/>
      <c r="HDT13" s="876"/>
      <c r="HDU13" s="876"/>
      <c r="HDV13" s="876"/>
      <c r="HDW13" s="876"/>
      <c r="HDX13" s="876"/>
      <c r="HDY13" s="876"/>
      <c r="HDZ13" s="875"/>
      <c r="HEA13" s="876"/>
      <c r="HEB13" s="876"/>
      <c r="HEC13" s="876"/>
      <c r="HED13" s="876"/>
      <c r="HEE13" s="876"/>
      <c r="HEF13" s="876"/>
      <c r="HEG13" s="875"/>
      <c r="HEH13" s="876"/>
      <c r="HEI13" s="876"/>
      <c r="HEJ13" s="876"/>
      <c r="HEK13" s="876"/>
      <c r="HEL13" s="876"/>
      <c r="HEM13" s="876"/>
      <c r="HEN13" s="875"/>
      <c r="HEO13" s="876"/>
      <c r="HEP13" s="876"/>
      <c r="HEQ13" s="876"/>
      <c r="HER13" s="876"/>
      <c r="HES13" s="876"/>
      <c r="HET13" s="876"/>
      <c r="HEU13" s="875"/>
      <c r="HEV13" s="876"/>
      <c r="HEW13" s="876"/>
      <c r="HEX13" s="876"/>
      <c r="HEY13" s="876"/>
      <c r="HEZ13" s="876"/>
      <c r="HFA13" s="876"/>
      <c r="HFB13" s="875"/>
      <c r="HFC13" s="876"/>
      <c r="HFD13" s="876"/>
      <c r="HFE13" s="876"/>
      <c r="HFF13" s="876"/>
      <c r="HFG13" s="876"/>
      <c r="HFH13" s="876"/>
      <c r="HFI13" s="875"/>
      <c r="HFJ13" s="876"/>
      <c r="HFK13" s="876"/>
      <c r="HFL13" s="876"/>
      <c r="HFM13" s="876"/>
      <c r="HFN13" s="876"/>
      <c r="HFO13" s="876"/>
      <c r="HFP13" s="875"/>
      <c r="HFQ13" s="876"/>
      <c r="HFR13" s="876"/>
      <c r="HFS13" s="876"/>
      <c r="HFT13" s="876"/>
      <c r="HFU13" s="876"/>
      <c r="HFV13" s="876"/>
      <c r="HFW13" s="875"/>
      <c r="HFX13" s="876"/>
      <c r="HFY13" s="876"/>
      <c r="HFZ13" s="876"/>
      <c r="HGA13" s="876"/>
      <c r="HGB13" s="876"/>
      <c r="HGC13" s="876"/>
      <c r="HGD13" s="875"/>
      <c r="HGE13" s="876"/>
      <c r="HGF13" s="876"/>
      <c r="HGG13" s="876"/>
      <c r="HGH13" s="876"/>
      <c r="HGI13" s="876"/>
      <c r="HGJ13" s="876"/>
      <c r="HGK13" s="875"/>
      <c r="HGL13" s="876"/>
      <c r="HGM13" s="876"/>
      <c r="HGN13" s="876"/>
      <c r="HGO13" s="876"/>
      <c r="HGP13" s="876"/>
      <c r="HGQ13" s="876"/>
      <c r="HGR13" s="875"/>
      <c r="HGS13" s="876"/>
      <c r="HGT13" s="876"/>
      <c r="HGU13" s="876"/>
      <c r="HGV13" s="876"/>
      <c r="HGW13" s="876"/>
      <c r="HGX13" s="876"/>
      <c r="HGY13" s="875"/>
      <c r="HGZ13" s="876"/>
      <c r="HHA13" s="876"/>
      <c r="HHB13" s="876"/>
      <c r="HHC13" s="876"/>
      <c r="HHD13" s="876"/>
      <c r="HHE13" s="876"/>
      <c r="HHF13" s="875"/>
      <c r="HHG13" s="876"/>
      <c r="HHH13" s="876"/>
      <c r="HHI13" s="876"/>
      <c r="HHJ13" s="876"/>
      <c r="HHK13" s="876"/>
      <c r="HHL13" s="876"/>
      <c r="HHM13" s="875"/>
      <c r="HHN13" s="876"/>
      <c r="HHO13" s="876"/>
      <c r="HHP13" s="876"/>
      <c r="HHQ13" s="876"/>
      <c r="HHR13" s="876"/>
      <c r="HHS13" s="876"/>
      <c r="HHT13" s="875"/>
      <c r="HHU13" s="876"/>
      <c r="HHV13" s="876"/>
      <c r="HHW13" s="876"/>
      <c r="HHX13" s="876"/>
      <c r="HHY13" s="876"/>
      <c r="HHZ13" s="876"/>
      <c r="HIA13" s="875"/>
      <c r="HIB13" s="876"/>
      <c r="HIC13" s="876"/>
      <c r="HID13" s="876"/>
      <c r="HIE13" s="876"/>
      <c r="HIF13" s="876"/>
      <c r="HIG13" s="876"/>
      <c r="HIH13" s="875"/>
      <c r="HII13" s="876"/>
      <c r="HIJ13" s="876"/>
      <c r="HIK13" s="876"/>
      <c r="HIL13" s="876"/>
      <c r="HIM13" s="876"/>
      <c r="HIN13" s="876"/>
      <c r="HIO13" s="875"/>
      <c r="HIP13" s="876"/>
      <c r="HIQ13" s="876"/>
      <c r="HIR13" s="876"/>
      <c r="HIS13" s="876"/>
      <c r="HIT13" s="876"/>
      <c r="HIU13" s="876"/>
      <c r="HIV13" s="875"/>
      <c r="HIW13" s="876"/>
      <c r="HIX13" s="876"/>
      <c r="HIY13" s="876"/>
      <c r="HIZ13" s="876"/>
      <c r="HJA13" s="876"/>
      <c r="HJB13" s="876"/>
      <c r="HJC13" s="875"/>
      <c r="HJD13" s="876"/>
      <c r="HJE13" s="876"/>
      <c r="HJF13" s="876"/>
      <c r="HJG13" s="876"/>
      <c r="HJH13" s="876"/>
      <c r="HJI13" s="876"/>
      <c r="HJJ13" s="875"/>
      <c r="HJK13" s="876"/>
      <c r="HJL13" s="876"/>
      <c r="HJM13" s="876"/>
      <c r="HJN13" s="876"/>
      <c r="HJO13" s="876"/>
      <c r="HJP13" s="876"/>
      <c r="HJQ13" s="875"/>
      <c r="HJR13" s="876"/>
      <c r="HJS13" s="876"/>
      <c r="HJT13" s="876"/>
      <c r="HJU13" s="876"/>
      <c r="HJV13" s="876"/>
      <c r="HJW13" s="876"/>
      <c r="HJX13" s="875"/>
      <c r="HJY13" s="876"/>
      <c r="HJZ13" s="876"/>
      <c r="HKA13" s="876"/>
      <c r="HKB13" s="876"/>
      <c r="HKC13" s="876"/>
      <c r="HKD13" s="876"/>
      <c r="HKE13" s="875"/>
      <c r="HKF13" s="876"/>
      <c r="HKG13" s="876"/>
      <c r="HKH13" s="876"/>
      <c r="HKI13" s="876"/>
      <c r="HKJ13" s="876"/>
      <c r="HKK13" s="876"/>
      <c r="HKL13" s="875"/>
      <c r="HKM13" s="876"/>
      <c r="HKN13" s="876"/>
      <c r="HKO13" s="876"/>
      <c r="HKP13" s="876"/>
      <c r="HKQ13" s="876"/>
      <c r="HKR13" s="876"/>
      <c r="HKS13" s="875"/>
      <c r="HKT13" s="876"/>
      <c r="HKU13" s="876"/>
      <c r="HKV13" s="876"/>
      <c r="HKW13" s="876"/>
      <c r="HKX13" s="876"/>
      <c r="HKY13" s="876"/>
      <c r="HKZ13" s="875"/>
      <c r="HLA13" s="876"/>
      <c r="HLB13" s="876"/>
      <c r="HLC13" s="876"/>
      <c r="HLD13" s="876"/>
      <c r="HLE13" s="876"/>
      <c r="HLF13" s="876"/>
      <c r="HLG13" s="875"/>
      <c r="HLH13" s="876"/>
      <c r="HLI13" s="876"/>
      <c r="HLJ13" s="876"/>
      <c r="HLK13" s="876"/>
      <c r="HLL13" s="876"/>
      <c r="HLM13" s="876"/>
      <c r="HLN13" s="875"/>
      <c r="HLO13" s="876"/>
      <c r="HLP13" s="876"/>
      <c r="HLQ13" s="876"/>
      <c r="HLR13" s="876"/>
      <c r="HLS13" s="876"/>
      <c r="HLT13" s="876"/>
      <c r="HLU13" s="875"/>
      <c r="HLV13" s="876"/>
      <c r="HLW13" s="876"/>
      <c r="HLX13" s="876"/>
      <c r="HLY13" s="876"/>
      <c r="HLZ13" s="876"/>
      <c r="HMA13" s="876"/>
      <c r="HMB13" s="875"/>
      <c r="HMC13" s="876"/>
      <c r="HMD13" s="876"/>
      <c r="HME13" s="876"/>
      <c r="HMF13" s="876"/>
      <c r="HMG13" s="876"/>
      <c r="HMH13" s="876"/>
      <c r="HMI13" s="875"/>
      <c r="HMJ13" s="876"/>
      <c r="HMK13" s="876"/>
      <c r="HML13" s="876"/>
      <c r="HMM13" s="876"/>
      <c r="HMN13" s="876"/>
      <c r="HMO13" s="876"/>
      <c r="HMP13" s="875"/>
      <c r="HMQ13" s="876"/>
      <c r="HMR13" s="876"/>
      <c r="HMS13" s="876"/>
      <c r="HMT13" s="876"/>
      <c r="HMU13" s="876"/>
      <c r="HMV13" s="876"/>
      <c r="HMW13" s="875"/>
      <c r="HMX13" s="876"/>
      <c r="HMY13" s="876"/>
      <c r="HMZ13" s="876"/>
      <c r="HNA13" s="876"/>
      <c r="HNB13" s="876"/>
      <c r="HNC13" s="876"/>
      <c r="HND13" s="875"/>
      <c r="HNE13" s="876"/>
      <c r="HNF13" s="876"/>
      <c r="HNG13" s="876"/>
      <c r="HNH13" s="876"/>
      <c r="HNI13" s="876"/>
      <c r="HNJ13" s="876"/>
      <c r="HNK13" s="875"/>
      <c r="HNL13" s="876"/>
      <c r="HNM13" s="876"/>
      <c r="HNN13" s="876"/>
      <c r="HNO13" s="876"/>
      <c r="HNP13" s="876"/>
      <c r="HNQ13" s="876"/>
      <c r="HNR13" s="875"/>
      <c r="HNS13" s="876"/>
      <c r="HNT13" s="876"/>
      <c r="HNU13" s="876"/>
      <c r="HNV13" s="876"/>
      <c r="HNW13" s="876"/>
      <c r="HNX13" s="876"/>
      <c r="HNY13" s="875"/>
      <c r="HNZ13" s="876"/>
      <c r="HOA13" s="876"/>
      <c r="HOB13" s="876"/>
      <c r="HOC13" s="876"/>
      <c r="HOD13" s="876"/>
      <c r="HOE13" s="876"/>
      <c r="HOF13" s="875"/>
      <c r="HOG13" s="876"/>
      <c r="HOH13" s="876"/>
      <c r="HOI13" s="876"/>
      <c r="HOJ13" s="876"/>
      <c r="HOK13" s="876"/>
      <c r="HOL13" s="876"/>
      <c r="HOM13" s="875"/>
      <c r="HON13" s="876"/>
      <c r="HOO13" s="876"/>
      <c r="HOP13" s="876"/>
      <c r="HOQ13" s="876"/>
      <c r="HOR13" s="876"/>
      <c r="HOS13" s="876"/>
      <c r="HOT13" s="875"/>
      <c r="HOU13" s="876"/>
      <c r="HOV13" s="876"/>
      <c r="HOW13" s="876"/>
      <c r="HOX13" s="876"/>
      <c r="HOY13" s="876"/>
      <c r="HOZ13" s="876"/>
      <c r="HPA13" s="875"/>
      <c r="HPB13" s="876"/>
      <c r="HPC13" s="876"/>
      <c r="HPD13" s="876"/>
      <c r="HPE13" s="876"/>
      <c r="HPF13" s="876"/>
      <c r="HPG13" s="876"/>
      <c r="HPH13" s="875"/>
      <c r="HPI13" s="876"/>
      <c r="HPJ13" s="876"/>
      <c r="HPK13" s="876"/>
      <c r="HPL13" s="876"/>
      <c r="HPM13" s="876"/>
      <c r="HPN13" s="876"/>
      <c r="HPO13" s="875"/>
      <c r="HPP13" s="876"/>
      <c r="HPQ13" s="876"/>
      <c r="HPR13" s="876"/>
      <c r="HPS13" s="876"/>
      <c r="HPT13" s="876"/>
      <c r="HPU13" s="876"/>
      <c r="HPV13" s="875"/>
      <c r="HPW13" s="876"/>
      <c r="HPX13" s="876"/>
      <c r="HPY13" s="876"/>
      <c r="HPZ13" s="876"/>
      <c r="HQA13" s="876"/>
      <c r="HQB13" s="876"/>
      <c r="HQC13" s="875"/>
      <c r="HQD13" s="876"/>
      <c r="HQE13" s="876"/>
      <c r="HQF13" s="876"/>
      <c r="HQG13" s="876"/>
      <c r="HQH13" s="876"/>
      <c r="HQI13" s="876"/>
      <c r="HQJ13" s="875"/>
      <c r="HQK13" s="876"/>
      <c r="HQL13" s="876"/>
      <c r="HQM13" s="876"/>
      <c r="HQN13" s="876"/>
      <c r="HQO13" s="876"/>
      <c r="HQP13" s="876"/>
      <c r="HQQ13" s="875"/>
      <c r="HQR13" s="876"/>
      <c r="HQS13" s="876"/>
      <c r="HQT13" s="876"/>
      <c r="HQU13" s="876"/>
      <c r="HQV13" s="876"/>
      <c r="HQW13" s="876"/>
      <c r="HQX13" s="875"/>
      <c r="HQY13" s="876"/>
      <c r="HQZ13" s="876"/>
      <c r="HRA13" s="876"/>
      <c r="HRB13" s="876"/>
      <c r="HRC13" s="876"/>
      <c r="HRD13" s="876"/>
      <c r="HRE13" s="875"/>
      <c r="HRF13" s="876"/>
      <c r="HRG13" s="876"/>
      <c r="HRH13" s="876"/>
      <c r="HRI13" s="876"/>
      <c r="HRJ13" s="876"/>
      <c r="HRK13" s="876"/>
      <c r="HRL13" s="875"/>
      <c r="HRM13" s="876"/>
      <c r="HRN13" s="876"/>
      <c r="HRO13" s="876"/>
      <c r="HRP13" s="876"/>
      <c r="HRQ13" s="876"/>
      <c r="HRR13" s="876"/>
      <c r="HRS13" s="875"/>
      <c r="HRT13" s="876"/>
      <c r="HRU13" s="876"/>
      <c r="HRV13" s="876"/>
      <c r="HRW13" s="876"/>
      <c r="HRX13" s="876"/>
      <c r="HRY13" s="876"/>
      <c r="HRZ13" s="875"/>
      <c r="HSA13" s="876"/>
      <c r="HSB13" s="876"/>
      <c r="HSC13" s="876"/>
      <c r="HSD13" s="876"/>
      <c r="HSE13" s="876"/>
      <c r="HSF13" s="876"/>
      <c r="HSG13" s="875"/>
      <c r="HSH13" s="876"/>
      <c r="HSI13" s="876"/>
      <c r="HSJ13" s="876"/>
      <c r="HSK13" s="876"/>
      <c r="HSL13" s="876"/>
      <c r="HSM13" s="876"/>
      <c r="HSN13" s="875"/>
      <c r="HSO13" s="876"/>
      <c r="HSP13" s="876"/>
      <c r="HSQ13" s="876"/>
      <c r="HSR13" s="876"/>
      <c r="HSS13" s="876"/>
      <c r="HST13" s="876"/>
      <c r="HSU13" s="875"/>
      <c r="HSV13" s="876"/>
      <c r="HSW13" s="876"/>
      <c r="HSX13" s="876"/>
      <c r="HSY13" s="876"/>
      <c r="HSZ13" s="876"/>
      <c r="HTA13" s="876"/>
      <c r="HTB13" s="875"/>
      <c r="HTC13" s="876"/>
      <c r="HTD13" s="876"/>
      <c r="HTE13" s="876"/>
      <c r="HTF13" s="876"/>
      <c r="HTG13" s="876"/>
      <c r="HTH13" s="876"/>
      <c r="HTI13" s="875"/>
      <c r="HTJ13" s="876"/>
      <c r="HTK13" s="876"/>
      <c r="HTL13" s="876"/>
      <c r="HTM13" s="876"/>
      <c r="HTN13" s="876"/>
      <c r="HTO13" s="876"/>
      <c r="HTP13" s="875"/>
      <c r="HTQ13" s="876"/>
      <c r="HTR13" s="876"/>
      <c r="HTS13" s="876"/>
      <c r="HTT13" s="876"/>
      <c r="HTU13" s="876"/>
      <c r="HTV13" s="876"/>
      <c r="HTW13" s="875"/>
      <c r="HTX13" s="876"/>
      <c r="HTY13" s="876"/>
      <c r="HTZ13" s="876"/>
      <c r="HUA13" s="876"/>
      <c r="HUB13" s="876"/>
      <c r="HUC13" s="876"/>
      <c r="HUD13" s="875"/>
      <c r="HUE13" s="876"/>
      <c r="HUF13" s="876"/>
      <c r="HUG13" s="876"/>
      <c r="HUH13" s="876"/>
      <c r="HUI13" s="876"/>
      <c r="HUJ13" s="876"/>
      <c r="HUK13" s="875"/>
      <c r="HUL13" s="876"/>
      <c r="HUM13" s="876"/>
      <c r="HUN13" s="876"/>
      <c r="HUO13" s="876"/>
      <c r="HUP13" s="876"/>
      <c r="HUQ13" s="876"/>
      <c r="HUR13" s="875"/>
      <c r="HUS13" s="876"/>
      <c r="HUT13" s="876"/>
      <c r="HUU13" s="876"/>
      <c r="HUV13" s="876"/>
      <c r="HUW13" s="876"/>
      <c r="HUX13" s="876"/>
      <c r="HUY13" s="875"/>
      <c r="HUZ13" s="876"/>
      <c r="HVA13" s="876"/>
      <c r="HVB13" s="876"/>
      <c r="HVC13" s="876"/>
      <c r="HVD13" s="876"/>
      <c r="HVE13" s="876"/>
      <c r="HVF13" s="875"/>
      <c r="HVG13" s="876"/>
      <c r="HVH13" s="876"/>
      <c r="HVI13" s="876"/>
      <c r="HVJ13" s="876"/>
      <c r="HVK13" s="876"/>
      <c r="HVL13" s="876"/>
      <c r="HVM13" s="875"/>
      <c r="HVN13" s="876"/>
      <c r="HVO13" s="876"/>
      <c r="HVP13" s="876"/>
      <c r="HVQ13" s="876"/>
      <c r="HVR13" s="876"/>
      <c r="HVS13" s="876"/>
      <c r="HVT13" s="875"/>
      <c r="HVU13" s="876"/>
      <c r="HVV13" s="876"/>
      <c r="HVW13" s="876"/>
      <c r="HVX13" s="876"/>
      <c r="HVY13" s="876"/>
      <c r="HVZ13" s="876"/>
      <c r="HWA13" s="875"/>
      <c r="HWB13" s="876"/>
      <c r="HWC13" s="876"/>
      <c r="HWD13" s="876"/>
      <c r="HWE13" s="876"/>
      <c r="HWF13" s="876"/>
      <c r="HWG13" s="876"/>
      <c r="HWH13" s="875"/>
      <c r="HWI13" s="876"/>
      <c r="HWJ13" s="876"/>
      <c r="HWK13" s="876"/>
      <c r="HWL13" s="876"/>
      <c r="HWM13" s="876"/>
      <c r="HWN13" s="876"/>
      <c r="HWO13" s="875"/>
      <c r="HWP13" s="876"/>
      <c r="HWQ13" s="876"/>
      <c r="HWR13" s="876"/>
      <c r="HWS13" s="876"/>
      <c r="HWT13" s="876"/>
      <c r="HWU13" s="876"/>
      <c r="HWV13" s="875"/>
      <c r="HWW13" s="876"/>
      <c r="HWX13" s="876"/>
      <c r="HWY13" s="876"/>
      <c r="HWZ13" s="876"/>
      <c r="HXA13" s="876"/>
      <c r="HXB13" s="876"/>
      <c r="HXC13" s="875"/>
      <c r="HXD13" s="876"/>
      <c r="HXE13" s="876"/>
      <c r="HXF13" s="876"/>
      <c r="HXG13" s="876"/>
      <c r="HXH13" s="876"/>
      <c r="HXI13" s="876"/>
      <c r="HXJ13" s="875"/>
      <c r="HXK13" s="876"/>
      <c r="HXL13" s="876"/>
      <c r="HXM13" s="876"/>
      <c r="HXN13" s="876"/>
      <c r="HXO13" s="876"/>
      <c r="HXP13" s="876"/>
      <c r="HXQ13" s="875"/>
      <c r="HXR13" s="876"/>
      <c r="HXS13" s="876"/>
      <c r="HXT13" s="876"/>
      <c r="HXU13" s="876"/>
      <c r="HXV13" s="876"/>
      <c r="HXW13" s="876"/>
      <c r="HXX13" s="875"/>
      <c r="HXY13" s="876"/>
      <c r="HXZ13" s="876"/>
      <c r="HYA13" s="876"/>
      <c r="HYB13" s="876"/>
      <c r="HYC13" s="876"/>
      <c r="HYD13" s="876"/>
      <c r="HYE13" s="875"/>
      <c r="HYF13" s="876"/>
      <c r="HYG13" s="876"/>
      <c r="HYH13" s="876"/>
      <c r="HYI13" s="876"/>
      <c r="HYJ13" s="876"/>
      <c r="HYK13" s="876"/>
      <c r="HYL13" s="875"/>
      <c r="HYM13" s="876"/>
      <c r="HYN13" s="876"/>
      <c r="HYO13" s="876"/>
      <c r="HYP13" s="876"/>
      <c r="HYQ13" s="876"/>
      <c r="HYR13" s="876"/>
      <c r="HYS13" s="875"/>
      <c r="HYT13" s="876"/>
      <c r="HYU13" s="876"/>
      <c r="HYV13" s="876"/>
      <c r="HYW13" s="876"/>
      <c r="HYX13" s="876"/>
      <c r="HYY13" s="876"/>
      <c r="HYZ13" s="875"/>
      <c r="HZA13" s="876"/>
      <c r="HZB13" s="876"/>
      <c r="HZC13" s="876"/>
      <c r="HZD13" s="876"/>
      <c r="HZE13" s="876"/>
      <c r="HZF13" s="876"/>
      <c r="HZG13" s="875"/>
      <c r="HZH13" s="876"/>
      <c r="HZI13" s="876"/>
      <c r="HZJ13" s="876"/>
      <c r="HZK13" s="876"/>
      <c r="HZL13" s="876"/>
      <c r="HZM13" s="876"/>
      <c r="HZN13" s="875"/>
      <c r="HZO13" s="876"/>
      <c r="HZP13" s="876"/>
      <c r="HZQ13" s="876"/>
      <c r="HZR13" s="876"/>
      <c r="HZS13" s="876"/>
      <c r="HZT13" s="876"/>
      <c r="HZU13" s="875"/>
      <c r="HZV13" s="876"/>
      <c r="HZW13" s="876"/>
      <c r="HZX13" s="876"/>
      <c r="HZY13" s="876"/>
      <c r="HZZ13" s="876"/>
      <c r="IAA13" s="876"/>
      <c r="IAB13" s="875"/>
      <c r="IAC13" s="876"/>
      <c r="IAD13" s="876"/>
      <c r="IAE13" s="876"/>
      <c r="IAF13" s="876"/>
      <c r="IAG13" s="876"/>
      <c r="IAH13" s="876"/>
      <c r="IAI13" s="875"/>
      <c r="IAJ13" s="876"/>
      <c r="IAK13" s="876"/>
      <c r="IAL13" s="876"/>
      <c r="IAM13" s="876"/>
      <c r="IAN13" s="876"/>
      <c r="IAO13" s="876"/>
      <c r="IAP13" s="875"/>
      <c r="IAQ13" s="876"/>
      <c r="IAR13" s="876"/>
      <c r="IAS13" s="876"/>
      <c r="IAT13" s="876"/>
      <c r="IAU13" s="876"/>
      <c r="IAV13" s="876"/>
      <c r="IAW13" s="875"/>
      <c r="IAX13" s="876"/>
      <c r="IAY13" s="876"/>
      <c r="IAZ13" s="876"/>
      <c r="IBA13" s="876"/>
      <c r="IBB13" s="876"/>
      <c r="IBC13" s="876"/>
      <c r="IBD13" s="875"/>
      <c r="IBE13" s="876"/>
      <c r="IBF13" s="876"/>
      <c r="IBG13" s="876"/>
      <c r="IBH13" s="876"/>
      <c r="IBI13" s="876"/>
      <c r="IBJ13" s="876"/>
      <c r="IBK13" s="875"/>
      <c r="IBL13" s="876"/>
      <c r="IBM13" s="876"/>
      <c r="IBN13" s="876"/>
      <c r="IBO13" s="876"/>
      <c r="IBP13" s="876"/>
      <c r="IBQ13" s="876"/>
      <c r="IBR13" s="875"/>
      <c r="IBS13" s="876"/>
      <c r="IBT13" s="876"/>
      <c r="IBU13" s="876"/>
      <c r="IBV13" s="876"/>
      <c r="IBW13" s="876"/>
      <c r="IBX13" s="876"/>
      <c r="IBY13" s="875"/>
      <c r="IBZ13" s="876"/>
      <c r="ICA13" s="876"/>
      <c r="ICB13" s="876"/>
      <c r="ICC13" s="876"/>
      <c r="ICD13" s="876"/>
      <c r="ICE13" s="876"/>
      <c r="ICF13" s="875"/>
      <c r="ICG13" s="876"/>
      <c r="ICH13" s="876"/>
      <c r="ICI13" s="876"/>
      <c r="ICJ13" s="876"/>
      <c r="ICK13" s="876"/>
      <c r="ICL13" s="876"/>
      <c r="ICM13" s="875"/>
      <c r="ICN13" s="876"/>
      <c r="ICO13" s="876"/>
      <c r="ICP13" s="876"/>
      <c r="ICQ13" s="876"/>
      <c r="ICR13" s="876"/>
      <c r="ICS13" s="876"/>
      <c r="ICT13" s="875"/>
      <c r="ICU13" s="876"/>
      <c r="ICV13" s="876"/>
      <c r="ICW13" s="876"/>
      <c r="ICX13" s="876"/>
      <c r="ICY13" s="876"/>
      <c r="ICZ13" s="876"/>
      <c r="IDA13" s="875"/>
      <c r="IDB13" s="876"/>
      <c r="IDC13" s="876"/>
      <c r="IDD13" s="876"/>
      <c r="IDE13" s="876"/>
      <c r="IDF13" s="876"/>
      <c r="IDG13" s="876"/>
      <c r="IDH13" s="875"/>
      <c r="IDI13" s="876"/>
      <c r="IDJ13" s="876"/>
      <c r="IDK13" s="876"/>
      <c r="IDL13" s="876"/>
      <c r="IDM13" s="876"/>
      <c r="IDN13" s="876"/>
      <c r="IDO13" s="875"/>
      <c r="IDP13" s="876"/>
      <c r="IDQ13" s="876"/>
      <c r="IDR13" s="876"/>
      <c r="IDS13" s="876"/>
      <c r="IDT13" s="876"/>
      <c r="IDU13" s="876"/>
      <c r="IDV13" s="875"/>
      <c r="IDW13" s="876"/>
      <c r="IDX13" s="876"/>
      <c r="IDY13" s="876"/>
      <c r="IDZ13" s="876"/>
      <c r="IEA13" s="876"/>
      <c r="IEB13" s="876"/>
      <c r="IEC13" s="875"/>
      <c r="IED13" s="876"/>
      <c r="IEE13" s="876"/>
      <c r="IEF13" s="876"/>
      <c r="IEG13" s="876"/>
      <c r="IEH13" s="876"/>
      <c r="IEI13" s="876"/>
      <c r="IEJ13" s="875"/>
      <c r="IEK13" s="876"/>
      <c r="IEL13" s="876"/>
      <c r="IEM13" s="876"/>
      <c r="IEN13" s="876"/>
      <c r="IEO13" s="876"/>
      <c r="IEP13" s="876"/>
      <c r="IEQ13" s="875"/>
      <c r="IER13" s="876"/>
      <c r="IES13" s="876"/>
      <c r="IET13" s="876"/>
      <c r="IEU13" s="876"/>
      <c r="IEV13" s="876"/>
      <c r="IEW13" s="876"/>
      <c r="IEX13" s="875"/>
      <c r="IEY13" s="876"/>
      <c r="IEZ13" s="876"/>
      <c r="IFA13" s="876"/>
      <c r="IFB13" s="876"/>
      <c r="IFC13" s="876"/>
      <c r="IFD13" s="876"/>
      <c r="IFE13" s="875"/>
      <c r="IFF13" s="876"/>
      <c r="IFG13" s="876"/>
      <c r="IFH13" s="876"/>
      <c r="IFI13" s="876"/>
      <c r="IFJ13" s="876"/>
      <c r="IFK13" s="876"/>
      <c r="IFL13" s="875"/>
      <c r="IFM13" s="876"/>
      <c r="IFN13" s="876"/>
      <c r="IFO13" s="876"/>
      <c r="IFP13" s="876"/>
      <c r="IFQ13" s="876"/>
      <c r="IFR13" s="876"/>
      <c r="IFS13" s="875"/>
      <c r="IFT13" s="876"/>
      <c r="IFU13" s="876"/>
      <c r="IFV13" s="876"/>
      <c r="IFW13" s="876"/>
      <c r="IFX13" s="876"/>
      <c r="IFY13" s="876"/>
      <c r="IFZ13" s="875"/>
      <c r="IGA13" s="876"/>
      <c r="IGB13" s="876"/>
      <c r="IGC13" s="876"/>
      <c r="IGD13" s="876"/>
      <c r="IGE13" s="876"/>
      <c r="IGF13" s="876"/>
      <c r="IGG13" s="875"/>
      <c r="IGH13" s="876"/>
      <c r="IGI13" s="876"/>
      <c r="IGJ13" s="876"/>
      <c r="IGK13" s="876"/>
      <c r="IGL13" s="876"/>
      <c r="IGM13" s="876"/>
      <c r="IGN13" s="875"/>
      <c r="IGO13" s="876"/>
      <c r="IGP13" s="876"/>
      <c r="IGQ13" s="876"/>
      <c r="IGR13" s="876"/>
      <c r="IGS13" s="876"/>
      <c r="IGT13" s="876"/>
      <c r="IGU13" s="875"/>
      <c r="IGV13" s="876"/>
      <c r="IGW13" s="876"/>
      <c r="IGX13" s="876"/>
      <c r="IGY13" s="876"/>
      <c r="IGZ13" s="876"/>
      <c r="IHA13" s="876"/>
      <c r="IHB13" s="875"/>
      <c r="IHC13" s="876"/>
      <c r="IHD13" s="876"/>
      <c r="IHE13" s="876"/>
      <c r="IHF13" s="876"/>
      <c r="IHG13" s="876"/>
      <c r="IHH13" s="876"/>
      <c r="IHI13" s="875"/>
      <c r="IHJ13" s="876"/>
      <c r="IHK13" s="876"/>
      <c r="IHL13" s="876"/>
      <c r="IHM13" s="876"/>
      <c r="IHN13" s="876"/>
      <c r="IHO13" s="876"/>
      <c r="IHP13" s="875"/>
      <c r="IHQ13" s="876"/>
      <c r="IHR13" s="876"/>
      <c r="IHS13" s="876"/>
      <c r="IHT13" s="876"/>
      <c r="IHU13" s="876"/>
      <c r="IHV13" s="876"/>
      <c r="IHW13" s="875"/>
      <c r="IHX13" s="876"/>
      <c r="IHY13" s="876"/>
      <c r="IHZ13" s="876"/>
      <c r="IIA13" s="876"/>
      <c r="IIB13" s="876"/>
      <c r="IIC13" s="876"/>
      <c r="IID13" s="875"/>
      <c r="IIE13" s="876"/>
      <c r="IIF13" s="876"/>
      <c r="IIG13" s="876"/>
      <c r="IIH13" s="876"/>
      <c r="III13" s="876"/>
      <c r="IIJ13" s="876"/>
      <c r="IIK13" s="875"/>
      <c r="IIL13" s="876"/>
      <c r="IIM13" s="876"/>
      <c r="IIN13" s="876"/>
      <c r="IIO13" s="876"/>
      <c r="IIP13" s="876"/>
      <c r="IIQ13" s="876"/>
      <c r="IIR13" s="875"/>
      <c r="IIS13" s="876"/>
      <c r="IIT13" s="876"/>
      <c r="IIU13" s="876"/>
      <c r="IIV13" s="876"/>
      <c r="IIW13" s="876"/>
      <c r="IIX13" s="876"/>
      <c r="IIY13" s="875"/>
      <c r="IIZ13" s="876"/>
      <c r="IJA13" s="876"/>
      <c r="IJB13" s="876"/>
      <c r="IJC13" s="876"/>
      <c r="IJD13" s="876"/>
      <c r="IJE13" s="876"/>
      <c r="IJF13" s="875"/>
      <c r="IJG13" s="876"/>
      <c r="IJH13" s="876"/>
      <c r="IJI13" s="876"/>
      <c r="IJJ13" s="876"/>
      <c r="IJK13" s="876"/>
      <c r="IJL13" s="876"/>
      <c r="IJM13" s="875"/>
      <c r="IJN13" s="876"/>
      <c r="IJO13" s="876"/>
      <c r="IJP13" s="876"/>
      <c r="IJQ13" s="876"/>
      <c r="IJR13" s="876"/>
      <c r="IJS13" s="876"/>
      <c r="IJT13" s="875"/>
      <c r="IJU13" s="876"/>
      <c r="IJV13" s="876"/>
      <c r="IJW13" s="876"/>
      <c r="IJX13" s="876"/>
      <c r="IJY13" s="876"/>
      <c r="IJZ13" s="876"/>
      <c r="IKA13" s="875"/>
      <c r="IKB13" s="876"/>
      <c r="IKC13" s="876"/>
      <c r="IKD13" s="876"/>
      <c r="IKE13" s="876"/>
      <c r="IKF13" s="876"/>
      <c r="IKG13" s="876"/>
      <c r="IKH13" s="875"/>
      <c r="IKI13" s="876"/>
      <c r="IKJ13" s="876"/>
      <c r="IKK13" s="876"/>
      <c r="IKL13" s="876"/>
      <c r="IKM13" s="876"/>
      <c r="IKN13" s="876"/>
      <c r="IKO13" s="875"/>
      <c r="IKP13" s="876"/>
      <c r="IKQ13" s="876"/>
      <c r="IKR13" s="876"/>
      <c r="IKS13" s="876"/>
      <c r="IKT13" s="876"/>
      <c r="IKU13" s="876"/>
      <c r="IKV13" s="875"/>
      <c r="IKW13" s="876"/>
      <c r="IKX13" s="876"/>
      <c r="IKY13" s="876"/>
      <c r="IKZ13" s="876"/>
      <c r="ILA13" s="876"/>
      <c r="ILB13" s="876"/>
      <c r="ILC13" s="875"/>
      <c r="ILD13" s="876"/>
      <c r="ILE13" s="876"/>
      <c r="ILF13" s="876"/>
      <c r="ILG13" s="876"/>
      <c r="ILH13" s="876"/>
      <c r="ILI13" s="876"/>
      <c r="ILJ13" s="875"/>
      <c r="ILK13" s="876"/>
      <c r="ILL13" s="876"/>
      <c r="ILM13" s="876"/>
      <c r="ILN13" s="876"/>
      <c r="ILO13" s="876"/>
      <c r="ILP13" s="876"/>
      <c r="ILQ13" s="875"/>
      <c r="ILR13" s="876"/>
      <c r="ILS13" s="876"/>
      <c r="ILT13" s="876"/>
      <c r="ILU13" s="876"/>
      <c r="ILV13" s="876"/>
      <c r="ILW13" s="876"/>
      <c r="ILX13" s="875"/>
      <c r="ILY13" s="876"/>
      <c r="ILZ13" s="876"/>
      <c r="IMA13" s="876"/>
      <c r="IMB13" s="876"/>
      <c r="IMC13" s="876"/>
      <c r="IMD13" s="876"/>
      <c r="IME13" s="875"/>
      <c r="IMF13" s="876"/>
      <c r="IMG13" s="876"/>
      <c r="IMH13" s="876"/>
      <c r="IMI13" s="876"/>
      <c r="IMJ13" s="876"/>
      <c r="IMK13" s="876"/>
      <c r="IML13" s="875"/>
      <c r="IMM13" s="876"/>
      <c r="IMN13" s="876"/>
      <c r="IMO13" s="876"/>
      <c r="IMP13" s="876"/>
      <c r="IMQ13" s="876"/>
      <c r="IMR13" s="876"/>
      <c r="IMS13" s="875"/>
      <c r="IMT13" s="876"/>
      <c r="IMU13" s="876"/>
      <c r="IMV13" s="876"/>
      <c r="IMW13" s="876"/>
      <c r="IMX13" s="876"/>
      <c r="IMY13" s="876"/>
      <c r="IMZ13" s="875"/>
      <c r="INA13" s="876"/>
      <c r="INB13" s="876"/>
      <c r="INC13" s="876"/>
      <c r="IND13" s="876"/>
      <c r="INE13" s="876"/>
      <c r="INF13" s="876"/>
      <c r="ING13" s="875"/>
      <c r="INH13" s="876"/>
      <c r="INI13" s="876"/>
      <c r="INJ13" s="876"/>
      <c r="INK13" s="876"/>
      <c r="INL13" s="876"/>
      <c r="INM13" s="876"/>
      <c r="INN13" s="875"/>
      <c r="INO13" s="876"/>
      <c r="INP13" s="876"/>
      <c r="INQ13" s="876"/>
      <c r="INR13" s="876"/>
      <c r="INS13" s="876"/>
      <c r="INT13" s="876"/>
      <c r="INU13" s="875"/>
      <c r="INV13" s="876"/>
      <c r="INW13" s="876"/>
      <c r="INX13" s="876"/>
      <c r="INY13" s="876"/>
      <c r="INZ13" s="876"/>
      <c r="IOA13" s="876"/>
      <c r="IOB13" s="875"/>
      <c r="IOC13" s="876"/>
      <c r="IOD13" s="876"/>
      <c r="IOE13" s="876"/>
      <c r="IOF13" s="876"/>
      <c r="IOG13" s="876"/>
      <c r="IOH13" s="876"/>
      <c r="IOI13" s="875"/>
      <c r="IOJ13" s="876"/>
      <c r="IOK13" s="876"/>
      <c r="IOL13" s="876"/>
      <c r="IOM13" s="876"/>
      <c r="ION13" s="876"/>
      <c r="IOO13" s="876"/>
      <c r="IOP13" s="875"/>
      <c r="IOQ13" s="876"/>
      <c r="IOR13" s="876"/>
      <c r="IOS13" s="876"/>
      <c r="IOT13" s="876"/>
      <c r="IOU13" s="876"/>
      <c r="IOV13" s="876"/>
      <c r="IOW13" s="875"/>
      <c r="IOX13" s="876"/>
      <c r="IOY13" s="876"/>
      <c r="IOZ13" s="876"/>
      <c r="IPA13" s="876"/>
      <c r="IPB13" s="876"/>
      <c r="IPC13" s="876"/>
      <c r="IPD13" s="875"/>
      <c r="IPE13" s="876"/>
      <c r="IPF13" s="876"/>
      <c r="IPG13" s="876"/>
      <c r="IPH13" s="876"/>
      <c r="IPI13" s="876"/>
      <c r="IPJ13" s="876"/>
      <c r="IPK13" s="875"/>
      <c r="IPL13" s="876"/>
      <c r="IPM13" s="876"/>
      <c r="IPN13" s="876"/>
      <c r="IPO13" s="876"/>
      <c r="IPP13" s="876"/>
      <c r="IPQ13" s="876"/>
      <c r="IPR13" s="875"/>
      <c r="IPS13" s="876"/>
      <c r="IPT13" s="876"/>
      <c r="IPU13" s="876"/>
      <c r="IPV13" s="876"/>
      <c r="IPW13" s="876"/>
      <c r="IPX13" s="876"/>
      <c r="IPY13" s="875"/>
      <c r="IPZ13" s="876"/>
      <c r="IQA13" s="876"/>
      <c r="IQB13" s="876"/>
      <c r="IQC13" s="876"/>
      <c r="IQD13" s="876"/>
      <c r="IQE13" s="876"/>
      <c r="IQF13" s="875"/>
      <c r="IQG13" s="876"/>
      <c r="IQH13" s="876"/>
      <c r="IQI13" s="876"/>
      <c r="IQJ13" s="876"/>
      <c r="IQK13" s="876"/>
      <c r="IQL13" s="876"/>
      <c r="IQM13" s="875"/>
      <c r="IQN13" s="876"/>
      <c r="IQO13" s="876"/>
      <c r="IQP13" s="876"/>
      <c r="IQQ13" s="876"/>
      <c r="IQR13" s="876"/>
      <c r="IQS13" s="876"/>
      <c r="IQT13" s="875"/>
      <c r="IQU13" s="876"/>
      <c r="IQV13" s="876"/>
      <c r="IQW13" s="876"/>
      <c r="IQX13" s="876"/>
      <c r="IQY13" s="876"/>
      <c r="IQZ13" s="876"/>
      <c r="IRA13" s="875"/>
      <c r="IRB13" s="876"/>
      <c r="IRC13" s="876"/>
      <c r="IRD13" s="876"/>
      <c r="IRE13" s="876"/>
      <c r="IRF13" s="876"/>
      <c r="IRG13" s="876"/>
      <c r="IRH13" s="875"/>
      <c r="IRI13" s="876"/>
      <c r="IRJ13" s="876"/>
      <c r="IRK13" s="876"/>
      <c r="IRL13" s="876"/>
      <c r="IRM13" s="876"/>
      <c r="IRN13" s="876"/>
      <c r="IRO13" s="875"/>
      <c r="IRP13" s="876"/>
      <c r="IRQ13" s="876"/>
      <c r="IRR13" s="876"/>
      <c r="IRS13" s="876"/>
      <c r="IRT13" s="876"/>
      <c r="IRU13" s="876"/>
      <c r="IRV13" s="875"/>
      <c r="IRW13" s="876"/>
      <c r="IRX13" s="876"/>
      <c r="IRY13" s="876"/>
      <c r="IRZ13" s="876"/>
      <c r="ISA13" s="876"/>
      <c r="ISB13" s="876"/>
      <c r="ISC13" s="875"/>
      <c r="ISD13" s="876"/>
      <c r="ISE13" s="876"/>
      <c r="ISF13" s="876"/>
      <c r="ISG13" s="876"/>
      <c r="ISH13" s="876"/>
      <c r="ISI13" s="876"/>
      <c r="ISJ13" s="875"/>
      <c r="ISK13" s="876"/>
      <c r="ISL13" s="876"/>
      <c r="ISM13" s="876"/>
      <c r="ISN13" s="876"/>
      <c r="ISO13" s="876"/>
      <c r="ISP13" s="876"/>
      <c r="ISQ13" s="875"/>
      <c r="ISR13" s="876"/>
      <c r="ISS13" s="876"/>
      <c r="IST13" s="876"/>
      <c r="ISU13" s="876"/>
      <c r="ISV13" s="876"/>
      <c r="ISW13" s="876"/>
      <c r="ISX13" s="875"/>
      <c r="ISY13" s="876"/>
      <c r="ISZ13" s="876"/>
      <c r="ITA13" s="876"/>
      <c r="ITB13" s="876"/>
      <c r="ITC13" s="876"/>
      <c r="ITD13" s="876"/>
      <c r="ITE13" s="875"/>
      <c r="ITF13" s="876"/>
      <c r="ITG13" s="876"/>
      <c r="ITH13" s="876"/>
      <c r="ITI13" s="876"/>
      <c r="ITJ13" s="876"/>
      <c r="ITK13" s="876"/>
      <c r="ITL13" s="875"/>
      <c r="ITM13" s="876"/>
      <c r="ITN13" s="876"/>
      <c r="ITO13" s="876"/>
      <c r="ITP13" s="876"/>
      <c r="ITQ13" s="876"/>
      <c r="ITR13" s="876"/>
      <c r="ITS13" s="875"/>
      <c r="ITT13" s="876"/>
      <c r="ITU13" s="876"/>
      <c r="ITV13" s="876"/>
      <c r="ITW13" s="876"/>
      <c r="ITX13" s="876"/>
      <c r="ITY13" s="876"/>
      <c r="ITZ13" s="875"/>
      <c r="IUA13" s="876"/>
      <c r="IUB13" s="876"/>
      <c r="IUC13" s="876"/>
      <c r="IUD13" s="876"/>
      <c r="IUE13" s="876"/>
      <c r="IUF13" s="876"/>
      <c r="IUG13" s="875"/>
      <c r="IUH13" s="876"/>
      <c r="IUI13" s="876"/>
      <c r="IUJ13" s="876"/>
      <c r="IUK13" s="876"/>
      <c r="IUL13" s="876"/>
      <c r="IUM13" s="876"/>
      <c r="IUN13" s="875"/>
      <c r="IUO13" s="876"/>
      <c r="IUP13" s="876"/>
      <c r="IUQ13" s="876"/>
      <c r="IUR13" s="876"/>
      <c r="IUS13" s="876"/>
      <c r="IUT13" s="876"/>
      <c r="IUU13" s="875"/>
      <c r="IUV13" s="876"/>
      <c r="IUW13" s="876"/>
      <c r="IUX13" s="876"/>
      <c r="IUY13" s="876"/>
      <c r="IUZ13" s="876"/>
      <c r="IVA13" s="876"/>
      <c r="IVB13" s="875"/>
      <c r="IVC13" s="876"/>
      <c r="IVD13" s="876"/>
      <c r="IVE13" s="876"/>
      <c r="IVF13" s="876"/>
      <c r="IVG13" s="876"/>
      <c r="IVH13" s="876"/>
      <c r="IVI13" s="875"/>
      <c r="IVJ13" s="876"/>
      <c r="IVK13" s="876"/>
      <c r="IVL13" s="876"/>
      <c r="IVM13" s="876"/>
      <c r="IVN13" s="876"/>
      <c r="IVO13" s="876"/>
      <c r="IVP13" s="875"/>
      <c r="IVQ13" s="876"/>
      <c r="IVR13" s="876"/>
      <c r="IVS13" s="876"/>
      <c r="IVT13" s="876"/>
      <c r="IVU13" s="876"/>
      <c r="IVV13" s="876"/>
      <c r="IVW13" s="875"/>
      <c r="IVX13" s="876"/>
      <c r="IVY13" s="876"/>
      <c r="IVZ13" s="876"/>
      <c r="IWA13" s="876"/>
      <c r="IWB13" s="876"/>
      <c r="IWC13" s="876"/>
      <c r="IWD13" s="875"/>
      <c r="IWE13" s="876"/>
      <c r="IWF13" s="876"/>
      <c r="IWG13" s="876"/>
      <c r="IWH13" s="876"/>
      <c r="IWI13" s="876"/>
      <c r="IWJ13" s="876"/>
      <c r="IWK13" s="875"/>
      <c r="IWL13" s="876"/>
      <c r="IWM13" s="876"/>
      <c r="IWN13" s="876"/>
      <c r="IWO13" s="876"/>
      <c r="IWP13" s="876"/>
      <c r="IWQ13" s="876"/>
      <c r="IWR13" s="875"/>
      <c r="IWS13" s="876"/>
      <c r="IWT13" s="876"/>
      <c r="IWU13" s="876"/>
      <c r="IWV13" s="876"/>
      <c r="IWW13" s="876"/>
      <c r="IWX13" s="876"/>
      <c r="IWY13" s="875"/>
      <c r="IWZ13" s="876"/>
      <c r="IXA13" s="876"/>
      <c r="IXB13" s="876"/>
      <c r="IXC13" s="876"/>
      <c r="IXD13" s="876"/>
      <c r="IXE13" s="876"/>
      <c r="IXF13" s="875"/>
      <c r="IXG13" s="876"/>
      <c r="IXH13" s="876"/>
      <c r="IXI13" s="876"/>
      <c r="IXJ13" s="876"/>
      <c r="IXK13" s="876"/>
      <c r="IXL13" s="876"/>
      <c r="IXM13" s="875"/>
      <c r="IXN13" s="876"/>
      <c r="IXO13" s="876"/>
      <c r="IXP13" s="876"/>
      <c r="IXQ13" s="876"/>
      <c r="IXR13" s="876"/>
      <c r="IXS13" s="876"/>
      <c r="IXT13" s="875"/>
      <c r="IXU13" s="876"/>
      <c r="IXV13" s="876"/>
      <c r="IXW13" s="876"/>
      <c r="IXX13" s="876"/>
      <c r="IXY13" s="876"/>
      <c r="IXZ13" s="876"/>
      <c r="IYA13" s="875"/>
      <c r="IYB13" s="876"/>
      <c r="IYC13" s="876"/>
      <c r="IYD13" s="876"/>
      <c r="IYE13" s="876"/>
      <c r="IYF13" s="876"/>
      <c r="IYG13" s="876"/>
      <c r="IYH13" s="875"/>
      <c r="IYI13" s="876"/>
      <c r="IYJ13" s="876"/>
      <c r="IYK13" s="876"/>
      <c r="IYL13" s="876"/>
      <c r="IYM13" s="876"/>
      <c r="IYN13" s="876"/>
      <c r="IYO13" s="875"/>
      <c r="IYP13" s="876"/>
      <c r="IYQ13" s="876"/>
      <c r="IYR13" s="876"/>
      <c r="IYS13" s="876"/>
      <c r="IYT13" s="876"/>
      <c r="IYU13" s="876"/>
      <c r="IYV13" s="875"/>
      <c r="IYW13" s="876"/>
      <c r="IYX13" s="876"/>
      <c r="IYY13" s="876"/>
      <c r="IYZ13" s="876"/>
      <c r="IZA13" s="876"/>
      <c r="IZB13" s="876"/>
      <c r="IZC13" s="875"/>
      <c r="IZD13" s="876"/>
      <c r="IZE13" s="876"/>
      <c r="IZF13" s="876"/>
      <c r="IZG13" s="876"/>
      <c r="IZH13" s="876"/>
      <c r="IZI13" s="876"/>
      <c r="IZJ13" s="875"/>
      <c r="IZK13" s="876"/>
      <c r="IZL13" s="876"/>
      <c r="IZM13" s="876"/>
      <c r="IZN13" s="876"/>
      <c r="IZO13" s="876"/>
      <c r="IZP13" s="876"/>
      <c r="IZQ13" s="875"/>
      <c r="IZR13" s="876"/>
      <c r="IZS13" s="876"/>
      <c r="IZT13" s="876"/>
      <c r="IZU13" s="876"/>
      <c r="IZV13" s="876"/>
      <c r="IZW13" s="876"/>
      <c r="IZX13" s="875"/>
      <c r="IZY13" s="876"/>
      <c r="IZZ13" s="876"/>
      <c r="JAA13" s="876"/>
      <c r="JAB13" s="876"/>
      <c r="JAC13" s="876"/>
      <c r="JAD13" s="876"/>
      <c r="JAE13" s="875"/>
      <c r="JAF13" s="876"/>
      <c r="JAG13" s="876"/>
      <c r="JAH13" s="876"/>
      <c r="JAI13" s="876"/>
      <c r="JAJ13" s="876"/>
      <c r="JAK13" s="876"/>
      <c r="JAL13" s="875"/>
      <c r="JAM13" s="876"/>
      <c r="JAN13" s="876"/>
      <c r="JAO13" s="876"/>
      <c r="JAP13" s="876"/>
      <c r="JAQ13" s="876"/>
      <c r="JAR13" s="876"/>
      <c r="JAS13" s="875"/>
      <c r="JAT13" s="876"/>
      <c r="JAU13" s="876"/>
      <c r="JAV13" s="876"/>
      <c r="JAW13" s="876"/>
      <c r="JAX13" s="876"/>
      <c r="JAY13" s="876"/>
      <c r="JAZ13" s="875"/>
      <c r="JBA13" s="876"/>
      <c r="JBB13" s="876"/>
      <c r="JBC13" s="876"/>
      <c r="JBD13" s="876"/>
      <c r="JBE13" s="876"/>
      <c r="JBF13" s="876"/>
      <c r="JBG13" s="875"/>
      <c r="JBH13" s="876"/>
      <c r="JBI13" s="876"/>
      <c r="JBJ13" s="876"/>
      <c r="JBK13" s="876"/>
      <c r="JBL13" s="876"/>
      <c r="JBM13" s="876"/>
      <c r="JBN13" s="875"/>
      <c r="JBO13" s="876"/>
      <c r="JBP13" s="876"/>
      <c r="JBQ13" s="876"/>
      <c r="JBR13" s="876"/>
      <c r="JBS13" s="876"/>
      <c r="JBT13" s="876"/>
      <c r="JBU13" s="875"/>
      <c r="JBV13" s="876"/>
      <c r="JBW13" s="876"/>
      <c r="JBX13" s="876"/>
      <c r="JBY13" s="876"/>
      <c r="JBZ13" s="876"/>
      <c r="JCA13" s="876"/>
      <c r="JCB13" s="875"/>
      <c r="JCC13" s="876"/>
      <c r="JCD13" s="876"/>
      <c r="JCE13" s="876"/>
      <c r="JCF13" s="876"/>
      <c r="JCG13" s="876"/>
      <c r="JCH13" s="876"/>
      <c r="JCI13" s="875"/>
      <c r="JCJ13" s="876"/>
      <c r="JCK13" s="876"/>
      <c r="JCL13" s="876"/>
      <c r="JCM13" s="876"/>
      <c r="JCN13" s="876"/>
      <c r="JCO13" s="876"/>
      <c r="JCP13" s="875"/>
      <c r="JCQ13" s="876"/>
      <c r="JCR13" s="876"/>
      <c r="JCS13" s="876"/>
      <c r="JCT13" s="876"/>
      <c r="JCU13" s="876"/>
      <c r="JCV13" s="876"/>
      <c r="JCW13" s="875"/>
      <c r="JCX13" s="876"/>
      <c r="JCY13" s="876"/>
      <c r="JCZ13" s="876"/>
      <c r="JDA13" s="876"/>
      <c r="JDB13" s="876"/>
      <c r="JDC13" s="876"/>
      <c r="JDD13" s="875"/>
      <c r="JDE13" s="876"/>
      <c r="JDF13" s="876"/>
      <c r="JDG13" s="876"/>
      <c r="JDH13" s="876"/>
      <c r="JDI13" s="876"/>
      <c r="JDJ13" s="876"/>
      <c r="JDK13" s="875"/>
      <c r="JDL13" s="876"/>
      <c r="JDM13" s="876"/>
      <c r="JDN13" s="876"/>
      <c r="JDO13" s="876"/>
      <c r="JDP13" s="876"/>
      <c r="JDQ13" s="876"/>
      <c r="JDR13" s="875"/>
      <c r="JDS13" s="876"/>
      <c r="JDT13" s="876"/>
      <c r="JDU13" s="876"/>
      <c r="JDV13" s="876"/>
      <c r="JDW13" s="876"/>
      <c r="JDX13" s="876"/>
      <c r="JDY13" s="875"/>
      <c r="JDZ13" s="876"/>
      <c r="JEA13" s="876"/>
      <c r="JEB13" s="876"/>
      <c r="JEC13" s="876"/>
      <c r="JED13" s="876"/>
      <c r="JEE13" s="876"/>
      <c r="JEF13" s="875"/>
      <c r="JEG13" s="876"/>
      <c r="JEH13" s="876"/>
      <c r="JEI13" s="876"/>
      <c r="JEJ13" s="876"/>
      <c r="JEK13" s="876"/>
      <c r="JEL13" s="876"/>
      <c r="JEM13" s="875"/>
      <c r="JEN13" s="876"/>
      <c r="JEO13" s="876"/>
      <c r="JEP13" s="876"/>
      <c r="JEQ13" s="876"/>
      <c r="JER13" s="876"/>
      <c r="JES13" s="876"/>
      <c r="JET13" s="875"/>
      <c r="JEU13" s="876"/>
      <c r="JEV13" s="876"/>
      <c r="JEW13" s="876"/>
      <c r="JEX13" s="876"/>
      <c r="JEY13" s="876"/>
      <c r="JEZ13" s="876"/>
      <c r="JFA13" s="875"/>
      <c r="JFB13" s="876"/>
      <c r="JFC13" s="876"/>
      <c r="JFD13" s="876"/>
      <c r="JFE13" s="876"/>
      <c r="JFF13" s="876"/>
      <c r="JFG13" s="876"/>
      <c r="JFH13" s="875"/>
      <c r="JFI13" s="876"/>
      <c r="JFJ13" s="876"/>
      <c r="JFK13" s="876"/>
      <c r="JFL13" s="876"/>
      <c r="JFM13" s="876"/>
      <c r="JFN13" s="876"/>
      <c r="JFO13" s="875"/>
      <c r="JFP13" s="876"/>
      <c r="JFQ13" s="876"/>
      <c r="JFR13" s="876"/>
      <c r="JFS13" s="876"/>
      <c r="JFT13" s="876"/>
      <c r="JFU13" s="876"/>
      <c r="JFV13" s="875"/>
      <c r="JFW13" s="876"/>
      <c r="JFX13" s="876"/>
      <c r="JFY13" s="876"/>
      <c r="JFZ13" s="876"/>
      <c r="JGA13" s="876"/>
      <c r="JGB13" s="876"/>
      <c r="JGC13" s="875"/>
      <c r="JGD13" s="876"/>
      <c r="JGE13" s="876"/>
      <c r="JGF13" s="876"/>
      <c r="JGG13" s="876"/>
      <c r="JGH13" s="876"/>
      <c r="JGI13" s="876"/>
      <c r="JGJ13" s="875"/>
      <c r="JGK13" s="876"/>
      <c r="JGL13" s="876"/>
      <c r="JGM13" s="876"/>
      <c r="JGN13" s="876"/>
      <c r="JGO13" s="876"/>
      <c r="JGP13" s="876"/>
      <c r="JGQ13" s="875"/>
      <c r="JGR13" s="876"/>
      <c r="JGS13" s="876"/>
      <c r="JGT13" s="876"/>
      <c r="JGU13" s="876"/>
      <c r="JGV13" s="876"/>
      <c r="JGW13" s="876"/>
      <c r="JGX13" s="875"/>
      <c r="JGY13" s="876"/>
      <c r="JGZ13" s="876"/>
      <c r="JHA13" s="876"/>
      <c r="JHB13" s="876"/>
      <c r="JHC13" s="876"/>
      <c r="JHD13" s="876"/>
      <c r="JHE13" s="875"/>
      <c r="JHF13" s="876"/>
      <c r="JHG13" s="876"/>
      <c r="JHH13" s="876"/>
      <c r="JHI13" s="876"/>
      <c r="JHJ13" s="876"/>
      <c r="JHK13" s="876"/>
      <c r="JHL13" s="875"/>
      <c r="JHM13" s="876"/>
      <c r="JHN13" s="876"/>
      <c r="JHO13" s="876"/>
      <c r="JHP13" s="876"/>
      <c r="JHQ13" s="876"/>
      <c r="JHR13" s="876"/>
      <c r="JHS13" s="875"/>
      <c r="JHT13" s="876"/>
      <c r="JHU13" s="876"/>
      <c r="JHV13" s="876"/>
      <c r="JHW13" s="876"/>
      <c r="JHX13" s="876"/>
      <c r="JHY13" s="876"/>
      <c r="JHZ13" s="875"/>
      <c r="JIA13" s="876"/>
      <c r="JIB13" s="876"/>
      <c r="JIC13" s="876"/>
      <c r="JID13" s="876"/>
      <c r="JIE13" s="876"/>
      <c r="JIF13" s="876"/>
      <c r="JIG13" s="875"/>
      <c r="JIH13" s="876"/>
      <c r="JII13" s="876"/>
      <c r="JIJ13" s="876"/>
      <c r="JIK13" s="876"/>
      <c r="JIL13" s="876"/>
      <c r="JIM13" s="876"/>
      <c r="JIN13" s="875"/>
      <c r="JIO13" s="876"/>
      <c r="JIP13" s="876"/>
      <c r="JIQ13" s="876"/>
      <c r="JIR13" s="876"/>
      <c r="JIS13" s="876"/>
      <c r="JIT13" s="876"/>
      <c r="JIU13" s="875"/>
      <c r="JIV13" s="876"/>
      <c r="JIW13" s="876"/>
      <c r="JIX13" s="876"/>
      <c r="JIY13" s="876"/>
      <c r="JIZ13" s="876"/>
      <c r="JJA13" s="876"/>
      <c r="JJB13" s="875"/>
      <c r="JJC13" s="876"/>
      <c r="JJD13" s="876"/>
      <c r="JJE13" s="876"/>
      <c r="JJF13" s="876"/>
      <c r="JJG13" s="876"/>
      <c r="JJH13" s="876"/>
      <c r="JJI13" s="875"/>
      <c r="JJJ13" s="876"/>
      <c r="JJK13" s="876"/>
      <c r="JJL13" s="876"/>
      <c r="JJM13" s="876"/>
      <c r="JJN13" s="876"/>
      <c r="JJO13" s="876"/>
      <c r="JJP13" s="875"/>
      <c r="JJQ13" s="876"/>
      <c r="JJR13" s="876"/>
      <c r="JJS13" s="876"/>
      <c r="JJT13" s="876"/>
      <c r="JJU13" s="876"/>
      <c r="JJV13" s="876"/>
      <c r="JJW13" s="875"/>
      <c r="JJX13" s="876"/>
      <c r="JJY13" s="876"/>
      <c r="JJZ13" s="876"/>
      <c r="JKA13" s="876"/>
      <c r="JKB13" s="876"/>
      <c r="JKC13" s="876"/>
      <c r="JKD13" s="875"/>
      <c r="JKE13" s="876"/>
      <c r="JKF13" s="876"/>
      <c r="JKG13" s="876"/>
      <c r="JKH13" s="876"/>
      <c r="JKI13" s="876"/>
      <c r="JKJ13" s="876"/>
      <c r="JKK13" s="875"/>
      <c r="JKL13" s="876"/>
      <c r="JKM13" s="876"/>
      <c r="JKN13" s="876"/>
      <c r="JKO13" s="876"/>
      <c r="JKP13" s="876"/>
      <c r="JKQ13" s="876"/>
      <c r="JKR13" s="875"/>
      <c r="JKS13" s="876"/>
      <c r="JKT13" s="876"/>
      <c r="JKU13" s="876"/>
      <c r="JKV13" s="876"/>
      <c r="JKW13" s="876"/>
      <c r="JKX13" s="876"/>
      <c r="JKY13" s="875"/>
      <c r="JKZ13" s="876"/>
      <c r="JLA13" s="876"/>
      <c r="JLB13" s="876"/>
      <c r="JLC13" s="876"/>
      <c r="JLD13" s="876"/>
      <c r="JLE13" s="876"/>
      <c r="JLF13" s="875"/>
      <c r="JLG13" s="876"/>
      <c r="JLH13" s="876"/>
      <c r="JLI13" s="876"/>
      <c r="JLJ13" s="876"/>
      <c r="JLK13" s="876"/>
      <c r="JLL13" s="876"/>
      <c r="JLM13" s="875"/>
      <c r="JLN13" s="876"/>
      <c r="JLO13" s="876"/>
      <c r="JLP13" s="876"/>
      <c r="JLQ13" s="876"/>
      <c r="JLR13" s="876"/>
      <c r="JLS13" s="876"/>
      <c r="JLT13" s="875"/>
      <c r="JLU13" s="876"/>
      <c r="JLV13" s="876"/>
      <c r="JLW13" s="876"/>
      <c r="JLX13" s="876"/>
      <c r="JLY13" s="876"/>
      <c r="JLZ13" s="876"/>
      <c r="JMA13" s="875"/>
      <c r="JMB13" s="876"/>
      <c r="JMC13" s="876"/>
      <c r="JMD13" s="876"/>
      <c r="JME13" s="876"/>
      <c r="JMF13" s="876"/>
      <c r="JMG13" s="876"/>
      <c r="JMH13" s="875"/>
      <c r="JMI13" s="876"/>
      <c r="JMJ13" s="876"/>
      <c r="JMK13" s="876"/>
      <c r="JML13" s="876"/>
      <c r="JMM13" s="876"/>
      <c r="JMN13" s="876"/>
      <c r="JMO13" s="875"/>
      <c r="JMP13" s="876"/>
      <c r="JMQ13" s="876"/>
      <c r="JMR13" s="876"/>
      <c r="JMS13" s="876"/>
      <c r="JMT13" s="876"/>
      <c r="JMU13" s="876"/>
      <c r="JMV13" s="875"/>
      <c r="JMW13" s="876"/>
      <c r="JMX13" s="876"/>
      <c r="JMY13" s="876"/>
      <c r="JMZ13" s="876"/>
      <c r="JNA13" s="876"/>
      <c r="JNB13" s="876"/>
      <c r="JNC13" s="875"/>
      <c r="JND13" s="876"/>
      <c r="JNE13" s="876"/>
      <c r="JNF13" s="876"/>
      <c r="JNG13" s="876"/>
      <c r="JNH13" s="876"/>
      <c r="JNI13" s="876"/>
      <c r="JNJ13" s="875"/>
      <c r="JNK13" s="876"/>
      <c r="JNL13" s="876"/>
      <c r="JNM13" s="876"/>
      <c r="JNN13" s="876"/>
      <c r="JNO13" s="876"/>
      <c r="JNP13" s="876"/>
      <c r="JNQ13" s="875"/>
      <c r="JNR13" s="876"/>
      <c r="JNS13" s="876"/>
      <c r="JNT13" s="876"/>
      <c r="JNU13" s="876"/>
      <c r="JNV13" s="876"/>
      <c r="JNW13" s="876"/>
      <c r="JNX13" s="875"/>
      <c r="JNY13" s="876"/>
      <c r="JNZ13" s="876"/>
      <c r="JOA13" s="876"/>
      <c r="JOB13" s="876"/>
      <c r="JOC13" s="876"/>
      <c r="JOD13" s="876"/>
      <c r="JOE13" s="875"/>
      <c r="JOF13" s="876"/>
      <c r="JOG13" s="876"/>
      <c r="JOH13" s="876"/>
      <c r="JOI13" s="876"/>
      <c r="JOJ13" s="876"/>
      <c r="JOK13" s="876"/>
      <c r="JOL13" s="875"/>
      <c r="JOM13" s="876"/>
      <c r="JON13" s="876"/>
      <c r="JOO13" s="876"/>
      <c r="JOP13" s="876"/>
      <c r="JOQ13" s="876"/>
      <c r="JOR13" s="876"/>
      <c r="JOS13" s="875"/>
      <c r="JOT13" s="876"/>
      <c r="JOU13" s="876"/>
      <c r="JOV13" s="876"/>
      <c r="JOW13" s="876"/>
      <c r="JOX13" s="876"/>
      <c r="JOY13" s="876"/>
      <c r="JOZ13" s="875"/>
      <c r="JPA13" s="876"/>
      <c r="JPB13" s="876"/>
      <c r="JPC13" s="876"/>
      <c r="JPD13" s="876"/>
      <c r="JPE13" s="876"/>
      <c r="JPF13" s="876"/>
      <c r="JPG13" s="875"/>
      <c r="JPH13" s="876"/>
      <c r="JPI13" s="876"/>
      <c r="JPJ13" s="876"/>
      <c r="JPK13" s="876"/>
      <c r="JPL13" s="876"/>
      <c r="JPM13" s="876"/>
      <c r="JPN13" s="875"/>
      <c r="JPO13" s="876"/>
      <c r="JPP13" s="876"/>
      <c r="JPQ13" s="876"/>
      <c r="JPR13" s="876"/>
      <c r="JPS13" s="876"/>
      <c r="JPT13" s="876"/>
      <c r="JPU13" s="875"/>
      <c r="JPV13" s="876"/>
      <c r="JPW13" s="876"/>
      <c r="JPX13" s="876"/>
      <c r="JPY13" s="876"/>
      <c r="JPZ13" s="876"/>
      <c r="JQA13" s="876"/>
      <c r="JQB13" s="875"/>
      <c r="JQC13" s="876"/>
      <c r="JQD13" s="876"/>
      <c r="JQE13" s="876"/>
      <c r="JQF13" s="876"/>
      <c r="JQG13" s="876"/>
      <c r="JQH13" s="876"/>
      <c r="JQI13" s="875"/>
      <c r="JQJ13" s="876"/>
      <c r="JQK13" s="876"/>
      <c r="JQL13" s="876"/>
      <c r="JQM13" s="876"/>
      <c r="JQN13" s="876"/>
      <c r="JQO13" s="876"/>
      <c r="JQP13" s="875"/>
      <c r="JQQ13" s="876"/>
      <c r="JQR13" s="876"/>
      <c r="JQS13" s="876"/>
      <c r="JQT13" s="876"/>
      <c r="JQU13" s="876"/>
      <c r="JQV13" s="876"/>
      <c r="JQW13" s="875"/>
      <c r="JQX13" s="876"/>
      <c r="JQY13" s="876"/>
      <c r="JQZ13" s="876"/>
      <c r="JRA13" s="876"/>
      <c r="JRB13" s="876"/>
      <c r="JRC13" s="876"/>
      <c r="JRD13" s="875"/>
      <c r="JRE13" s="876"/>
      <c r="JRF13" s="876"/>
      <c r="JRG13" s="876"/>
      <c r="JRH13" s="876"/>
      <c r="JRI13" s="876"/>
      <c r="JRJ13" s="876"/>
      <c r="JRK13" s="875"/>
      <c r="JRL13" s="876"/>
      <c r="JRM13" s="876"/>
      <c r="JRN13" s="876"/>
      <c r="JRO13" s="876"/>
      <c r="JRP13" s="876"/>
      <c r="JRQ13" s="876"/>
      <c r="JRR13" s="875"/>
      <c r="JRS13" s="876"/>
      <c r="JRT13" s="876"/>
      <c r="JRU13" s="876"/>
      <c r="JRV13" s="876"/>
      <c r="JRW13" s="876"/>
      <c r="JRX13" s="876"/>
      <c r="JRY13" s="875"/>
      <c r="JRZ13" s="876"/>
      <c r="JSA13" s="876"/>
      <c r="JSB13" s="876"/>
      <c r="JSC13" s="876"/>
      <c r="JSD13" s="876"/>
      <c r="JSE13" s="876"/>
      <c r="JSF13" s="875"/>
      <c r="JSG13" s="876"/>
      <c r="JSH13" s="876"/>
      <c r="JSI13" s="876"/>
      <c r="JSJ13" s="876"/>
      <c r="JSK13" s="876"/>
      <c r="JSL13" s="876"/>
      <c r="JSM13" s="875"/>
      <c r="JSN13" s="876"/>
      <c r="JSO13" s="876"/>
      <c r="JSP13" s="876"/>
      <c r="JSQ13" s="876"/>
      <c r="JSR13" s="876"/>
      <c r="JSS13" s="876"/>
      <c r="JST13" s="875"/>
      <c r="JSU13" s="876"/>
      <c r="JSV13" s="876"/>
      <c r="JSW13" s="876"/>
      <c r="JSX13" s="876"/>
      <c r="JSY13" s="876"/>
      <c r="JSZ13" s="876"/>
      <c r="JTA13" s="875"/>
      <c r="JTB13" s="876"/>
      <c r="JTC13" s="876"/>
      <c r="JTD13" s="876"/>
      <c r="JTE13" s="876"/>
      <c r="JTF13" s="876"/>
      <c r="JTG13" s="876"/>
      <c r="JTH13" s="875"/>
      <c r="JTI13" s="876"/>
      <c r="JTJ13" s="876"/>
      <c r="JTK13" s="876"/>
      <c r="JTL13" s="876"/>
      <c r="JTM13" s="876"/>
      <c r="JTN13" s="876"/>
      <c r="JTO13" s="875"/>
      <c r="JTP13" s="876"/>
      <c r="JTQ13" s="876"/>
      <c r="JTR13" s="876"/>
      <c r="JTS13" s="876"/>
      <c r="JTT13" s="876"/>
      <c r="JTU13" s="876"/>
      <c r="JTV13" s="875"/>
      <c r="JTW13" s="876"/>
      <c r="JTX13" s="876"/>
      <c r="JTY13" s="876"/>
      <c r="JTZ13" s="876"/>
      <c r="JUA13" s="876"/>
      <c r="JUB13" s="876"/>
      <c r="JUC13" s="875"/>
      <c r="JUD13" s="876"/>
      <c r="JUE13" s="876"/>
      <c r="JUF13" s="876"/>
      <c r="JUG13" s="876"/>
      <c r="JUH13" s="876"/>
      <c r="JUI13" s="876"/>
      <c r="JUJ13" s="875"/>
      <c r="JUK13" s="876"/>
      <c r="JUL13" s="876"/>
      <c r="JUM13" s="876"/>
      <c r="JUN13" s="876"/>
      <c r="JUO13" s="876"/>
      <c r="JUP13" s="876"/>
      <c r="JUQ13" s="875"/>
      <c r="JUR13" s="876"/>
      <c r="JUS13" s="876"/>
      <c r="JUT13" s="876"/>
      <c r="JUU13" s="876"/>
      <c r="JUV13" s="876"/>
      <c r="JUW13" s="876"/>
      <c r="JUX13" s="875"/>
      <c r="JUY13" s="876"/>
      <c r="JUZ13" s="876"/>
      <c r="JVA13" s="876"/>
      <c r="JVB13" s="876"/>
      <c r="JVC13" s="876"/>
      <c r="JVD13" s="876"/>
      <c r="JVE13" s="875"/>
      <c r="JVF13" s="876"/>
      <c r="JVG13" s="876"/>
      <c r="JVH13" s="876"/>
      <c r="JVI13" s="876"/>
      <c r="JVJ13" s="876"/>
      <c r="JVK13" s="876"/>
      <c r="JVL13" s="875"/>
      <c r="JVM13" s="876"/>
      <c r="JVN13" s="876"/>
      <c r="JVO13" s="876"/>
      <c r="JVP13" s="876"/>
      <c r="JVQ13" s="876"/>
      <c r="JVR13" s="876"/>
      <c r="JVS13" s="875"/>
      <c r="JVT13" s="876"/>
      <c r="JVU13" s="876"/>
      <c r="JVV13" s="876"/>
      <c r="JVW13" s="876"/>
      <c r="JVX13" s="876"/>
      <c r="JVY13" s="876"/>
      <c r="JVZ13" s="875"/>
      <c r="JWA13" s="876"/>
      <c r="JWB13" s="876"/>
      <c r="JWC13" s="876"/>
      <c r="JWD13" s="876"/>
      <c r="JWE13" s="876"/>
      <c r="JWF13" s="876"/>
      <c r="JWG13" s="875"/>
      <c r="JWH13" s="876"/>
      <c r="JWI13" s="876"/>
      <c r="JWJ13" s="876"/>
      <c r="JWK13" s="876"/>
      <c r="JWL13" s="876"/>
      <c r="JWM13" s="876"/>
      <c r="JWN13" s="875"/>
      <c r="JWO13" s="876"/>
      <c r="JWP13" s="876"/>
      <c r="JWQ13" s="876"/>
      <c r="JWR13" s="876"/>
      <c r="JWS13" s="876"/>
      <c r="JWT13" s="876"/>
      <c r="JWU13" s="875"/>
      <c r="JWV13" s="876"/>
      <c r="JWW13" s="876"/>
      <c r="JWX13" s="876"/>
      <c r="JWY13" s="876"/>
      <c r="JWZ13" s="876"/>
      <c r="JXA13" s="876"/>
      <c r="JXB13" s="875"/>
      <c r="JXC13" s="876"/>
      <c r="JXD13" s="876"/>
      <c r="JXE13" s="876"/>
      <c r="JXF13" s="876"/>
      <c r="JXG13" s="876"/>
      <c r="JXH13" s="876"/>
      <c r="JXI13" s="875"/>
      <c r="JXJ13" s="876"/>
      <c r="JXK13" s="876"/>
      <c r="JXL13" s="876"/>
      <c r="JXM13" s="876"/>
      <c r="JXN13" s="876"/>
      <c r="JXO13" s="876"/>
      <c r="JXP13" s="875"/>
      <c r="JXQ13" s="876"/>
      <c r="JXR13" s="876"/>
      <c r="JXS13" s="876"/>
      <c r="JXT13" s="876"/>
      <c r="JXU13" s="876"/>
      <c r="JXV13" s="876"/>
      <c r="JXW13" s="875"/>
      <c r="JXX13" s="876"/>
      <c r="JXY13" s="876"/>
      <c r="JXZ13" s="876"/>
      <c r="JYA13" s="876"/>
      <c r="JYB13" s="876"/>
      <c r="JYC13" s="876"/>
      <c r="JYD13" s="875"/>
      <c r="JYE13" s="876"/>
      <c r="JYF13" s="876"/>
      <c r="JYG13" s="876"/>
      <c r="JYH13" s="876"/>
      <c r="JYI13" s="876"/>
      <c r="JYJ13" s="876"/>
      <c r="JYK13" s="875"/>
      <c r="JYL13" s="876"/>
      <c r="JYM13" s="876"/>
      <c r="JYN13" s="876"/>
      <c r="JYO13" s="876"/>
      <c r="JYP13" s="876"/>
      <c r="JYQ13" s="876"/>
      <c r="JYR13" s="875"/>
      <c r="JYS13" s="876"/>
      <c r="JYT13" s="876"/>
      <c r="JYU13" s="876"/>
      <c r="JYV13" s="876"/>
      <c r="JYW13" s="876"/>
      <c r="JYX13" s="876"/>
      <c r="JYY13" s="875"/>
      <c r="JYZ13" s="876"/>
      <c r="JZA13" s="876"/>
      <c r="JZB13" s="876"/>
      <c r="JZC13" s="876"/>
      <c r="JZD13" s="876"/>
      <c r="JZE13" s="876"/>
      <c r="JZF13" s="875"/>
      <c r="JZG13" s="876"/>
      <c r="JZH13" s="876"/>
      <c r="JZI13" s="876"/>
      <c r="JZJ13" s="876"/>
      <c r="JZK13" s="876"/>
      <c r="JZL13" s="876"/>
      <c r="JZM13" s="875"/>
      <c r="JZN13" s="876"/>
      <c r="JZO13" s="876"/>
      <c r="JZP13" s="876"/>
      <c r="JZQ13" s="876"/>
      <c r="JZR13" s="876"/>
      <c r="JZS13" s="876"/>
      <c r="JZT13" s="875"/>
      <c r="JZU13" s="876"/>
      <c r="JZV13" s="876"/>
      <c r="JZW13" s="876"/>
      <c r="JZX13" s="876"/>
      <c r="JZY13" s="876"/>
      <c r="JZZ13" s="876"/>
      <c r="KAA13" s="875"/>
      <c r="KAB13" s="876"/>
      <c r="KAC13" s="876"/>
      <c r="KAD13" s="876"/>
      <c r="KAE13" s="876"/>
      <c r="KAF13" s="876"/>
      <c r="KAG13" s="876"/>
      <c r="KAH13" s="875"/>
      <c r="KAI13" s="876"/>
      <c r="KAJ13" s="876"/>
      <c r="KAK13" s="876"/>
      <c r="KAL13" s="876"/>
      <c r="KAM13" s="876"/>
      <c r="KAN13" s="876"/>
      <c r="KAO13" s="875"/>
      <c r="KAP13" s="876"/>
      <c r="KAQ13" s="876"/>
      <c r="KAR13" s="876"/>
      <c r="KAS13" s="876"/>
      <c r="KAT13" s="876"/>
      <c r="KAU13" s="876"/>
      <c r="KAV13" s="875"/>
      <c r="KAW13" s="876"/>
      <c r="KAX13" s="876"/>
      <c r="KAY13" s="876"/>
      <c r="KAZ13" s="876"/>
      <c r="KBA13" s="876"/>
      <c r="KBB13" s="876"/>
      <c r="KBC13" s="875"/>
      <c r="KBD13" s="876"/>
      <c r="KBE13" s="876"/>
      <c r="KBF13" s="876"/>
      <c r="KBG13" s="876"/>
      <c r="KBH13" s="876"/>
      <c r="KBI13" s="876"/>
      <c r="KBJ13" s="875"/>
      <c r="KBK13" s="876"/>
      <c r="KBL13" s="876"/>
      <c r="KBM13" s="876"/>
      <c r="KBN13" s="876"/>
      <c r="KBO13" s="876"/>
      <c r="KBP13" s="876"/>
      <c r="KBQ13" s="875"/>
      <c r="KBR13" s="876"/>
      <c r="KBS13" s="876"/>
      <c r="KBT13" s="876"/>
      <c r="KBU13" s="876"/>
      <c r="KBV13" s="876"/>
      <c r="KBW13" s="876"/>
      <c r="KBX13" s="875"/>
      <c r="KBY13" s="876"/>
      <c r="KBZ13" s="876"/>
      <c r="KCA13" s="876"/>
      <c r="KCB13" s="876"/>
      <c r="KCC13" s="876"/>
      <c r="KCD13" s="876"/>
      <c r="KCE13" s="875"/>
      <c r="KCF13" s="876"/>
      <c r="KCG13" s="876"/>
      <c r="KCH13" s="876"/>
      <c r="KCI13" s="876"/>
      <c r="KCJ13" s="876"/>
      <c r="KCK13" s="876"/>
      <c r="KCL13" s="875"/>
      <c r="KCM13" s="876"/>
      <c r="KCN13" s="876"/>
      <c r="KCO13" s="876"/>
      <c r="KCP13" s="876"/>
      <c r="KCQ13" s="876"/>
      <c r="KCR13" s="876"/>
      <c r="KCS13" s="875"/>
      <c r="KCT13" s="876"/>
      <c r="KCU13" s="876"/>
      <c r="KCV13" s="876"/>
      <c r="KCW13" s="876"/>
      <c r="KCX13" s="876"/>
      <c r="KCY13" s="876"/>
      <c r="KCZ13" s="875"/>
      <c r="KDA13" s="876"/>
      <c r="KDB13" s="876"/>
      <c r="KDC13" s="876"/>
      <c r="KDD13" s="876"/>
      <c r="KDE13" s="876"/>
      <c r="KDF13" s="876"/>
      <c r="KDG13" s="875"/>
      <c r="KDH13" s="876"/>
      <c r="KDI13" s="876"/>
      <c r="KDJ13" s="876"/>
      <c r="KDK13" s="876"/>
      <c r="KDL13" s="876"/>
      <c r="KDM13" s="876"/>
      <c r="KDN13" s="875"/>
      <c r="KDO13" s="876"/>
      <c r="KDP13" s="876"/>
      <c r="KDQ13" s="876"/>
      <c r="KDR13" s="876"/>
      <c r="KDS13" s="876"/>
      <c r="KDT13" s="876"/>
      <c r="KDU13" s="875"/>
      <c r="KDV13" s="876"/>
      <c r="KDW13" s="876"/>
      <c r="KDX13" s="876"/>
      <c r="KDY13" s="876"/>
      <c r="KDZ13" s="876"/>
      <c r="KEA13" s="876"/>
      <c r="KEB13" s="875"/>
      <c r="KEC13" s="876"/>
      <c r="KED13" s="876"/>
      <c r="KEE13" s="876"/>
      <c r="KEF13" s="876"/>
      <c r="KEG13" s="876"/>
      <c r="KEH13" s="876"/>
      <c r="KEI13" s="875"/>
      <c r="KEJ13" s="876"/>
      <c r="KEK13" s="876"/>
      <c r="KEL13" s="876"/>
      <c r="KEM13" s="876"/>
      <c r="KEN13" s="876"/>
      <c r="KEO13" s="876"/>
      <c r="KEP13" s="875"/>
      <c r="KEQ13" s="876"/>
      <c r="KER13" s="876"/>
      <c r="KES13" s="876"/>
      <c r="KET13" s="876"/>
      <c r="KEU13" s="876"/>
      <c r="KEV13" s="876"/>
      <c r="KEW13" s="875"/>
      <c r="KEX13" s="876"/>
      <c r="KEY13" s="876"/>
      <c r="KEZ13" s="876"/>
      <c r="KFA13" s="876"/>
      <c r="KFB13" s="876"/>
      <c r="KFC13" s="876"/>
      <c r="KFD13" s="875"/>
      <c r="KFE13" s="876"/>
      <c r="KFF13" s="876"/>
      <c r="KFG13" s="876"/>
      <c r="KFH13" s="876"/>
      <c r="KFI13" s="876"/>
      <c r="KFJ13" s="876"/>
      <c r="KFK13" s="875"/>
      <c r="KFL13" s="876"/>
      <c r="KFM13" s="876"/>
      <c r="KFN13" s="876"/>
      <c r="KFO13" s="876"/>
      <c r="KFP13" s="876"/>
      <c r="KFQ13" s="876"/>
      <c r="KFR13" s="875"/>
      <c r="KFS13" s="876"/>
      <c r="KFT13" s="876"/>
      <c r="KFU13" s="876"/>
      <c r="KFV13" s="876"/>
      <c r="KFW13" s="876"/>
      <c r="KFX13" s="876"/>
      <c r="KFY13" s="875"/>
      <c r="KFZ13" s="876"/>
      <c r="KGA13" s="876"/>
      <c r="KGB13" s="876"/>
      <c r="KGC13" s="876"/>
      <c r="KGD13" s="876"/>
      <c r="KGE13" s="876"/>
      <c r="KGF13" s="875"/>
      <c r="KGG13" s="876"/>
      <c r="KGH13" s="876"/>
      <c r="KGI13" s="876"/>
      <c r="KGJ13" s="876"/>
      <c r="KGK13" s="876"/>
      <c r="KGL13" s="876"/>
      <c r="KGM13" s="875"/>
      <c r="KGN13" s="876"/>
      <c r="KGO13" s="876"/>
      <c r="KGP13" s="876"/>
      <c r="KGQ13" s="876"/>
      <c r="KGR13" s="876"/>
      <c r="KGS13" s="876"/>
      <c r="KGT13" s="875"/>
      <c r="KGU13" s="876"/>
      <c r="KGV13" s="876"/>
      <c r="KGW13" s="876"/>
      <c r="KGX13" s="876"/>
      <c r="KGY13" s="876"/>
      <c r="KGZ13" s="876"/>
      <c r="KHA13" s="875"/>
      <c r="KHB13" s="876"/>
      <c r="KHC13" s="876"/>
      <c r="KHD13" s="876"/>
      <c r="KHE13" s="876"/>
      <c r="KHF13" s="876"/>
      <c r="KHG13" s="876"/>
      <c r="KHH13" s="875"/>
      <c r="KHI13" s="876"/>
      <c r="KHJ13" s="876"/>
      <c r="KHK13" s="876"/>
      <c r="KHL13" s="876"/>
      <c r="KHM13" s="876"/>
      <c r="KHN13" s="876"/>
      <c r="KHO13" s="875"/>
      <c r="KHP13" s="876"/>
      <c r="KHQ13" s="876"/>
      <c r="KHR13" s="876"/>
      <c r="KHS13" s="876"/>
      <c r="KHT13" s="876"/>
      <c r="KHU13" s="876"/>
      <c r="KHV13" s="875"/>
      <c r="KHW13" s="876"/>
      <c r="KHX13" s="876"/>
      <c r="KHY13" s="876"/>
      <c r="KHZ13" s="876"/>
      <c r="KIA13" s="876"/>
      <c r="KIB13" s="876"/>
      <c r="KIC13" s="875"/>
      <c r="KID13" s="876"/>
      <c r="KIE13" s="876"/>
      <c r="KIF13" s="876"/>
      <c r="KIG13" s="876"/>
      <c r="KIH13" s="876"/>
      <c r="KII13" s="876"/>
      <c r="KIJ13" s="875"/>
      <c r="KIK13" s="876"/>
      <c r="KIL13" s="876"/>
      <c r="KIM13" s="876"/>
      <c r="KIN13" s="876"/>
      <c r="KIO13" s="876"/>
      <c r="KIP13" s="876"/>
      <c r="KIQ13" s="875"/>
      <c r="KIR13" s="876"/>
      <c r="KIS13" s="876"/>
      <c r="KIT13" s="876"/>
      <c r="KIU13" s="876"/>
      <c r="KIV13" s="876"/>
      <c r="KIW13" s="876"/>
      <c r="KIX13" s="875"/>
      <c r="KIY13" s="876"/>
      <c r="KIZ13" s="876"/>
      <c r="KJA13" s="876"/>
      <c r="KJB13" s="876"/>
      <c r="KJC13" s="876"/>
      <c r="KJD13" s="876"/>
      <c r="KJE13" s="875"/>
      <c r="KJF13" s="876"/>
      <c r="KJG13" s="876"/>
      <c r="KJH13" s="876"/>
      <c r="KJI13" s="876"/>
      <c r="KJJ13" s="876"/>
      <c r="KJK13" s="876"/>
      <c r="KJL13" s="875"/>
      <c r="KJM13" s="876"/>
      <c r="KJN13" s="876"/>
      <c r="KJO13" s="876"/>
      <c r="KJP13" s="876"/>
      <c r="KJQ13" s="876"/>
      <c r="KJR13" s="876"/>
      <c r="KJS13" s="875"/>
      <c r="KJT13" s="876"/>
      <c r="KJU13" s="876"/>
      <c r="KJV13" s="876"/>
      <c r="KJW13" s="876"/>
      <c r="KJX13" s="876"/>
      <c r="KJY13" s="876"/>
      <c r="KJZ13" s="875"/>
      <c r="KKA13" s="876"/>
      <c r="KKB13" s="876"/>
      <c r="KKC13" s="876"/>
      <c r="KKD13" s="876"/>
      <c r="KKE13" s="876"/>
      <c r="KKF13" s="876"/>
      <c r="KKG13" s="875"/>
      <c r="KKH13" s="876"/>
      <c r="KKI13" s="876"/>
      <c r="KKJ13" s="876"/>
      <c r="KKK13" s="876"/>
      <c r="KKL13" s="876"/>
      <c r="KKM13" s="876"/>
      <c r="KKN13" s="875"/>
      <c r="KKO13" s="876"/>
      <c r="KKP13" s="876"/>
      <c r="KKQ13" s="876"/>
      <c r="KKR13" s="876"/>
      <c r="KKS13" s="876"/>
      <c r="KKT13" s="876"/>
      <c r="KKU13" s="875"/>
      <c r="KKV13" s="876"/>
      <c r="KKW13" s="876"/>
      <c r="KKX13" s="876"/>
      <c r="KKY13" s="876"/>
      <c r="KKZ13" s="876"/>
      <c r="KLA13" s="876"/>
      <c r="KLB13" s="875"/>
      <c r="KLC13" s="876"/>
      <c r="KLD13" s="876"/>
      <c r="KLE13" s="876"/>
      <c r="KLF13" s="876"/>
      <c r="KLG13" s="876"/>
      <c r="KLH13" s="876"/>
      <c r="KLI13" s="875"/>
      <c r="KLJ13" s="876"/>
      <c r="KLK13" s="876"/>
      <c r="KLL13" s="876"/>
      <c r="KLM13" s="876"/>
      <c r="KLN13" s="876"/>
      <c r="KLO13" s="876"/>
      <c r="KLP13" s="875"/>
      <c r="KLQ13" s="876"/>
      <c r="KLR13" s="876"/>
      <c r="KLS13" s="876"/>
      <c r="KLT13" s="876"/>
      <c r="KLU13" s="876"/>
      <c r="KLV13" s="876"/>
      <c r="KLW13" s="875"/>
      <c r="KLX13" s="876"/>
      <c r="KLY13" s="876"/>
      <c r="KLZ13" s="876"/>
      <c r="KMA13" s="876"/>
      <c r="KMB13" s="876"/>
      <c r="KMC13" s="876"/>
      <c r="KMD13" s="875"/>
      <c r="KME13" s="876"/>
      <c r="KMF13" s="876"/>
      <c r="KMG13" s="876"/>
      <c r="KMH13" s="876"/>
      <c r="KMI13" s="876"/>
      <c r="KMJ13" s="876"/>
      <c r="KMK13" s="875"/>
      <c r="KML13" s="876"/>
      <c r="KMM13" s="876"/>
      <c r="KMN13" s="876"/>
      <c r="KMO13" s="876"/>
      <c r="KMP13" s="876"/>
      <c r="KMQ13" s="876"/>
      <c r="KMR13" s="875"/>
      <c r="KMS13" s="876"/>
      <c r="KMT13" s="876"/>
      <c r="KMU13" s="876"/>
      <c r="KMV13" s="876"/>
      <c r="KMW13" s="876"/>
      <c r="KMX13" s="876"/>
      <c r="KMY13" s="875"/>
      <c r="KMZ13" s="876"/>
      <c r="KNA13" s="876"/>
      <c r="KNB13" s="876"/>
      <c r="KNC13" s="876"/>
      <c r="KND13" s="876"/>
      <c r="KNE13" s="876"/>
      <c r="KNF13" s="875"/>
      <c r="KNG13" s="876"/>
      <c r="KNH13" s="876"/>
      <c r="KNI13" s="876"/>
      <c r="KNJ13" s="876"/>
      <c r="KNK13" s="876"/>
      <c r="KNL13" s="876"/>
      <c r="KNM13" s="875"/>
      <c r="KNN13" s="876"/>
      <c r="KNO13" s="876"/>
      <c r="KNP13" s="876"/>
      <c r="KNQ13" s="876"/>
      <c r="KNR13" s="876"/>
      <c r="KNS13" s="876"/>
      <c r="KNT13" s="875"/>
      <c r="KNU13" s="876"/>
      <c r="KNV13" s="876"/>
      <c r="KNW13" s="876"/>
      <c r="KNX13" s="876"/>
      <c r="KNY13" s="876"/>
      <c r="KNZ13" s="876"/>
      <c r="KOA13" s="875"/>
      <c r="KOB13" s="876"/>
      <c r="KOC13" s="876"/>
      <c r="KOD13" s="876"/>
      <c r="KOE13" s="876"/>
      <c r="KOF13" s="876"/>
      <c r="KOG13" s="876"/>
      <c r="KOH13" s="875"/>
      <c r="KOI13" s="876"/>
      <c r="KOJ13" s="876"/>
      <c r="KOK13" s="876"/>
      <c r="KOL13" s="876"/>
      <c r="KOM13" s="876"/>
      <c r="KON13" s="876"/>
      <c r="KOO13" s="875"/>
      <c r="KOP13" s="876"/>
      <c r="KOQ13" s="876"/>
      <c r="KOR13" s="876"/>
      <c r="KOS13" s="876"/>
      <c r="KOT13" s="876"/>
      <c r="KOU13" s="876"/>
      <c r="KOV13" s="875"/>
      <c r="KOW13" s="876"/>
      <c r="KOX13" s="876"/>
      <c r="KOY13" s="876"/>
      <c r="KOZ13" s="876"/>
      <c r="KPA13" s="876"/>
      <c r="KPB13" s="876"/>
      <c r="KPC13" s="875"/>
      <c r="KPD13" s="876"/>
      <c r="KPE13" s="876"/>
      <c r="KPF13" s="876"/>
      <c r="KPG13" s="876"/>
      <c r="KPH13" s="876"/>
      <c r="KPI13" s="876"/>
      <c r="KPJ13" s="875"/>
      <c r="KPK13" s="876"/>
      <c r="KPL13" s="876"/>
      <c r="KPM13" s="876"/>
      <c r="KPN13" s="876"/>
      <c r="KPO13" s="876"/>
      <c r="KPP13" s="876"/>
      <c r="KPQ13" s="875"/>
      <c r="KPR13" s="876"/>
      <c r="KPS13" s="876"/>
      <c r="KPT13" s="876"/>
      <c r="KPU13" s="876"/>
      <c r="KPV13" s="876"/>
      <c r="KPW13" s="876"/>
      <c r="KPX13" s="875"/>
      <c r="KPY13" s="876"/>
      <c r="KPZ13" s="876"/>
      <c r="KQA13" s="876"/>
      <c r="KQB13" s="876"/>
      <c r="KQC13" s="876"/>
      <c r="KQD13" s="876"/>
      <c r="KQE13" s="875"/>
      <c r="KQF13" s="876"/>
      <c r="KQG13" s="876"/>
      <c r="KQH13" s="876"/>
      <c r="KQI13" s="876"/>
      <c r="KQJ13" s="876"/>
      <c r="KQK13" s="876"/>
      <c r="KQL13" s="875"/>
      <c r="KQM13" s="876"/>
      <c r="KQN13" s="876"/>
      <c r="KQO13" s="876"/>
      <c r="KQP13" s="876"/>
      <c r="KQQ13" s="876"/>
      <c r="KQR13" s="876"/>
      <c r="KQS13" s="875"/>
      <c r="KQT13" s="876"/>
      <c r="KQU13" s="876"/>
      <c r="KQV13" s="876"/>
      <c r="KQW13" s="876"/>
      <c r="KQX13" s="876"/>
      <c r="KQY13" s="876"/>
      <c r="KQZ13" s="875"/>
      <c r="KRA13" s="876"/>
      <c r="KRB13" s="876"/>
      <c r="KRC13" s="876"/>
      <c r="KRD13" s="876"/>
      <c r="KRE13" s="876"/>
      <c r="KRF13" s="876"/>
      <c r="KRG13" s="875"/>
      <c r="KRH13" s="876"/>
      <c r="KRI13" s="876"/>
      <c r="KRJ13" s="876"/>
      <c r="KRK13" s="876"/>
      <c r="KRL13" s="876"/>
      <c r="KRM13" s="876"/>
      <c r="KRN13" s="875"/>
      <c r="KRO13" s="876"/>
      <c r="KRP13" s="876"/>
      <c r="KRQ13" s="876"/>
      <c r="KRR13" s="876"/>
      <c r="KRS13" s="876"/>
      <c r="KRT13" s="876"/>
      <c r="KRU13" s="875"/>
      <c r="KRV13" s="876"/>
      <c r="KRW13" s="876"/>
      <c r="KRX13" s="876"/>
      <c r="KRY13" s="876"/>
      <c r="KRZ13" s="876"/>
      <c r="KSA13" s="876"/>
      <c r="KSB13" s="875"/>
      <c r="KSC13" s="876"/>
      <c r="KSD13" s="876"/>
      <c r="KSE13" s="876"/>
      <c r="KSF13" s="876"/>
      <c r="KSG13" s="876"/>
      <c r="KSH13" s="876"/>
      <c r="KSI13" s="875"/>
      <c r="KSJ13" s="876"/>
      <c r="KSK13" s="876"/>
      <c r="KSL13" s="876"/>
      <c r="KSM13" s="876"/>
      <c r="KSN13" s="876"/>
      <c r="KSO13" s="876"/>
      <c r="KSP13" s="875"/>
      <c r="KSQ13" s="876"/>
      <c r="KSR13" s="876"/>
      <c r="KSS13" s="876"/>
      <c r="KST13" s="876"/>
      <c r="KSU13" s="876"/>
      <c r="KSV13" s="876"/>
      <c r="KSW13" s="875"/>
      <c r="KSX13" s="876"/>
      <c r="KSY13" s="876"/>
      <c r="KSZ13" s="876"/>
      <c r="KTA13" s="876"/>
      <c r="KTB13" s="876"/>
      <c r="KTC13" s="876"/>
      <c r="KTD13" s="875"/>
      <c r="KTE13" s="876"/>
      <c r="KTF13" s="876"/>
      <c r="KTG13" s="876"/>
      <c r="KTH13" s="876"/>
      <c r="KTI13" s="876"/>
      <c r="KTJ13" s="876"/>
      <c r="KTK13" s="875"/>
      <c r="KTL13" s="876"/>
      <c r="KTM13" s="876"/>
      <c r="KTN13" s="876"/>
      <c r="KTO13" s="876"/>
      <c r="KTP13" s="876"/>
      <c r="KTQ13" s="876"/>
      <c r="KTR13" s="875"/>
      <c r="KTS13" s="876"/>
      <c r="KTT13" s="876"/>
      <c r="KTU13" s="876"/>
      <c r="KTV13" s="876"/>
      <c r="KTW13" s="876"/>
      <c r="KTX13" s="876"/>
      <c r="KTY13" s="875"/>
      <c r="KTZ13" s="876"/>
      <c r="KUA13" s="876"/>
      <c r="KUB13" s="876"/>
      <c r="KUC13" s="876"/>
      <c r="KUD13" s="876"/>
      <c r="KUE13" s="876"/>
      <c r="KUF13" s="875"/>
      <c r="KUG13" s="876"/>
      <c r="KUH13" s="876"/>
      <c r="KUI13" s="876"/>
      <c r="KUJ13" s="876"/>
      <c r="KUK13" s="876"/>
      <c r="KUL13" s="876"/>
      <c r="KUM13" s="875"/>
      <c r="KUN13" s="876"/>
      <c r="KUO13" s="876"/>
      <c r="KUP13" s="876"/>
      <c r="KUQ13" s="876"/>
      <c r="KUR13" s="876"/>
      <c r="KUS13" s="876"/>
      <c r="KUT13" s="875"/>
      <c r="KUU13" s="876"/>
      <c r="KUV13" s="876"/>
      <c r="KUW13" s="876"/>
      <c r="KUX13" s="876"/>
      <c r="KUY13" s="876"/>
      <c r="KUZ13" s="876"/>
      <c r="KVA13" s="875"/>
      <c r="KVB13" s="876"/>
      <c r="KVC13" s="876"/>
      <c r="KVD13" s="876"/>
      <c r="KVE13" s="876"/>
      <c r="KVF13" s="876"/>
      <c r="KVG13" s="876"/>
      <c r="KVH13" s="875"/>
      <c r="KVI13" s="876"/>
      <c r="KVJ13" s="876"/>
      <c r="KVK13" s="876"/>
      <c r="KVL13" s="876"/>
      <c r="KVM13" s="876"/>
      <c r="KVN13" s="876"/>
      <c r="KVO13" s="875"/>
      <c r="KVP13" s="876"/>
      <c r="KVQ13" s="876"/>
      <c r="KVR13" s="876"/>
      <c r="KVS13" s="876"/>
      <c r="KVT13" s="876"/>
      <c r="KVU13" s="876"/>
      <c r="KVV13" s="875"/>
      <c r="KVW13" s="876"/>
      <c r="KVX13" s="876"/>
      <c r="KVY13" s="876"/>
      <c r="KVZ13" s="876"/>
      <c r="KWA13" s="876"/>
      <c r="KWB13" s="876"/>
      <c r="KWC13" s="875"/>
      <c r="KWD13" s="876"/>
      <c r="KWE13" s="876"/>
      <c r="KWF13" s="876"/>
      <c r="KWG13" s="876"/>
      <c r="KWH13" s="876"/>
      <c r="KWI13" s="876"/>
      <c r="KWJ13" s="875"/>
      <c r="KWK13" s="876"/>
      <c r="KWL13" s="876"/>
      <c r="KWM13" s="876"/>
      <c r="KWN13" s="876"/>
      <c r="KWO13" s="876"/>
      <c r="KWP13" s="876"/>
      <c r="KWQ13" s="875"/>
      <c r="KWR13" s="876"/>
      <c r="KWS13" s="876"/>
      <c r="KWT13" s="876"/>
      <c r="KWU13" s="876"/>
      <c r="KWV13" s="876"/>
      <c r="KWW13" s="876"/>
      <c r="KWX13" s="875"/>
      <c r="KWY13" s="876"/>
      <c r="KWZ13" s="876"/>
      <c r="KXA13" s="876"/>
      <c r="KXB13" s="876"/>
      <c r="KXC13" s="876"/>
      <c r="KXD13" s="876"/>
      <c r="KXE13" s="875"/>
      <c r="KXF13" s="876"/>
      <c r="KXG13" s="876"/>
      <c r="KXH13" s="876"/>
      <c r="KXI13" s="876"/>
      <c r="KXJ13" s="876"/>
      <c r="KXK13" s="876"/>
      <c r="KXL13" s="875"/>
      <c r="KXM13" s="876"/>
      <c r="KXN13" s="876"/>
      <c r="KXO13" s="876"/>
      <c r="KXP13" s="876"/>
      <c r="KXQ13" s="876"/>
      <c r="KXR13" s="876"/>
      <c r="KXS13" s="875"/>
      <c r="KXT13" s="876"/>
      <c r="KXU13" s="876"/>
      <c r="KXV13" s="876"/>
      <c r="KXW13" s="876"/>
      <c r="KXX13" s="876"/>
      <c r="KXY13" s="876"/>
      <c r="KXZ13" s="875"/>
      <c r="KYA13" s="876"/>
      <c r="KYB13" s="876"/>
      <c r="KYC13" s="876"/>
      <c r="KYD13" s="876"/>
      <c r="KYE13" s="876"/>
      <c r="KYF13" s="876"/>
      <c r="KYG13" s="875"/>
      <c r="KYH13" s="876"/>
      <c r="KYI13" s="876"/>
      <c r="KYJ13" s="876"/>
      <c r="KYK13" s="876"/>
      <c r="KYL13" s="876"/>
      <c r="KYM13" s="876"/>
      <c r="KYN13" s="875"/>
      <c r="KYO13" s="876"/>
      <c r="KYP13" s="876"/>
      <c r="KYQ13" s="876"/>
      <c r="KYR13" s="876"/>
      <c r="KYS13" s="876"/>
      <c r="KYT13" s="876"/>
      <c r="KYU13" s="875"/>
      <c r="KYV13" s="876"/>
      <c r="KYW13" s="876"/>
      <c r="KYX13" s="876"/>
      <c r="KYY13" s="876"/>
      <c r="KYZ13" s="876"/>
      <c r="KZA13" s="876"/>
      <c r="KZB13" s="875"/>
      <c r="KZC13" s="876"/>
      <c r="KZD13" s="876"/>
      <c r="KZE13" s="876"/>
      <c r="KZF13" s="876"/>
      <c r="KZG13" s="876"/>
      <c r="KZH13" s="876"/>
      <c r="KZI13" s="875"/>
      <c r="KZJ13" s="876"/>
      <c r="KZK13" s="876"/>
      <c r="KZL13" s="876"/>
      <c r="KZM13" s="876"/>
      <c r="KZN13" s="876"/>
      <c r="KZO13" s="876"/>
      <c r="KZP13" s="875"/>
      <c r="KZQ13" s="876"/>
      <c r="KZR13" s="876"/>
      <c r="KZS13" s="876"/>
      <c r="KZT13" s="876"/>
      <c r="KZU13" s="876"/>
      <c r="KZV13" s="876"/>
      <c r="KZW13" s="875"/>
      <c r="KZX13" s="876"/>
      <c r="KZY13" s="876"/>
      <c r="KZZ13" s="876"/>
      <c r="LAA13" s="876"/>
      <c r="LAB13" s="876"/>
      <c r="LAC13" s="876"/>
      <c r="LAD13" s="875"/>
      <c r="LAE13" s="876"/>
      <c r="LAF13" s="876"/>
      <c r="LAG13" s="876"/>
      <c r="LAH13" s="876"/>
      <c r="LAI13" s="876"/>
      <c r="LAJ13" s="876"/>
      <c r="LAK13" s="875"/>
      <c r="LAL13" s="876"/>
      <c r="LAM13" s="876"/>
      <c r="LAN13" s="876"/>
      <c r="LAO13" s="876"/>
      <c r="LAP13" s="876"/>
      <c r="LAQ13" s="876"/>
      <c r="LAR13" s="875"/>
      <c r="LAS13" s="876"/>
      <c r="LAT13" s="876"/>
      <c r="LAU13" s="876"/>
      <c r="LAV13" s="876"/>
      <c r="LAW13" s="876"/>
      <c r="LAX13" s="876"/>
      <c r="LAY13" s="875"/>
      <c r="LAZ13" s="876"/>
      <c r="LBA13" s="876"/>
      <c r="LBB13" s="876"/>
      <c r="LBC13" s="876"/>
      <c r="LBD13" s="876"/>
      <c r="LBE13" s="876"/>
      <c r="LBF13" s="875"/>
      <c r="LBG13" s="876"/>
      <c r="LBH13" s="876"/>
      <c r="LBI13" s="876"/>
      <c r="LBJ13" s="876"/>
      <c r="LBK13" s="876"/>
      <c r="LBL13" s="876"/>
      <c r="LBM13" s="875"/>
      <c r="LBN13" s="876"/>
      <c r="LBO13" s="876"/>
      <c r="LBP13" s="876"/>
      <c r="LBQ13" s="876"/>
      <c r="LBR13" s="876"/>
      <c r="LBS13" s="876"/>
      <c r="LBT13" s="875"/>
      <c r="LBU13" s="876"/>
      <c r="LBV13" s="876"/>
      <c r="LBW13" s="876"/>
      <c r="LBX13" s="876"/>
      <c r="LBY13" s="876"/>
      <c r="LBZ13" s="876"/>
      <c r="LCA13" s="875"/>
      <c r="LCB13" s="876"/>
      <c r="LCC13" s="876"/>
      <c r="LCD13" s="876"/>
      <c r="LCE13" s="876"/>
      <c r="LCF13" s="876"/>
      <c r="LCG13" s="876"/>
      <c r="LCH13" s="875"/>
      <c r="LCI13" s="876"/>
      <c r="LCJ13" s="876"/>
      <c r="LCK13" s="876"/>
      <c r="LCL13" s="876"/>
      <c r="LCM13" s="876"/>
      <c r="LCN13" s="876"/>
      <c r="LCO13" s="875"/>
      <c r="LCP13" s="876"/>
      <c r="LCQ13" s="876"/>
      <c r="LCR13" s="876"/>
      <c r="LCS13" s="876"/>
      <c r="LCT13" s="876"/>
      <c r="LCU13" s="876"/>
      <c r="LCV13" s="875"/>
      <c r="LCW13" s="876"/>
      <c r="LCX13" s="876"/>
      <c r="LCY13" s="876"/>
      <c r="LCZ13" s="876"/>
      <c r="LDA13" s="876"/>
      <c r="LDB13" s="876"/>
      <c r="LDC13" s="875"/>
      <c r="LDD13" s="876"/>
      <c r="LDE13" s="876"/>
      <c r="LDF13" s="876"/>
      <c r="LDG13" s="876"/>
      <c r="LDH13" s="876"/>
      <c r="LDI13" s="876"/>
      <c r="LDJ13" s="875"/>
      <c r="LDK13" s="876"/>
      <c r="LDL13" s="876"/>
      <c r="LDM13" s="876"/>
      <c r="LDN13" s="876"/>
      <c r="LDO13" s="876"/>
      <c r="LDP13" s="876"/>
      <c r="LDQ13" s="875"/>
      <c r="LDR13" s="876"/>
      <c r="LDS13" s="876"/>
      <c r="LDT13" s="876"/>
      <c r="LDU13" s="876"/>
      <c r="LDV13" s="876"/>
      <c r="LDW13" s="876"/>
      <c r="LDX13" s="875"/>
      <c r="LDY13" s="876"/>
      <c r="LDZ13" s="876"/>
      <c r="LEA13" s="876"/>
      <c r="LEB13" s="876"/>
      <c r="LEC13" s="876"/>
      <c r="LED13" s="876"/>
      <c r="LEE13" s="875"/>
      <c r="LEF13" s="876"/>
      <c r="LEG13" s="876"/>
      <c r="LEH13" s="876"/>
      <c r="LEI13" s="876"/>
      <c r="LEJ13" s="876"/>
      <c r="LEK13" s="876"/>
      <c r="LEL13" s="875"/>
      <c r="LEM13" s="876"/>
      <c r="LEN13" s="876"/>
      <c r="LEO13" s="876"/>
      <c r="LEP13" s="876"/>
      <c r="LEQ13" s="876"/>
      <c r="LER13" s="876"/>
      <c r="LES13" s="875"/>
      <c r="LET13" s="876"/>
      <c r="LEU13" s="876"/>
      <c r="LEV13" s="876"/>
      <c r="LEW13" s="876"/>
      <c r="LEX13" s="876"/>
      <c r="LEY13" s="876"/>
      <c r="LEZ13" s="875"/>
      <c r="LFA13" s="876"/>
      <c r="LFB13" s="876"/>
      <c r="LFC13" s="876"/>
      <c r="LFD13" s="876"/>
      <c r="LFE13" s="876"/>
      <c r="LFF13" s="876"/>
      <c r="LFG13" s="875"/>
      <c r="LFH13" s="876"/>
      <c r="LFI13" s="876"/>
      <c r="LFJ13" s="876"/>
      <c r="LFK13" s="876"/>
      <c r="LFL13" s="876"/>
      <c r="LFM13" s="876"/>
      <c r="LFN13" s="875"/>
      <c r="LFO13" s="876"/>
      <c r="LFP13" s="876"/>
      <c r="LFQ13" s="876"/>
      <c r="LFR13" s="876"/>
      <c r="LFS13" s="876"/>
      <c r="LFT13" s="876"/>
      <c r="LFU13" s="875"/>
      <c r="LFV13" s="876"/>
      <c r="LFW13" s="876"/>
      <c r="LFX13" s="876"/>
      <c r="LFY13" s="876"/>
      <c r="LFZ13" s="876"/>
      <c r="LGA13" s="876"/>
      <c r="LGB13" s="875"/>
      <c r="LGC13" s="876"/>
      <c r="LGD13" s="876"/>
      <c r="LGE13" s="876"/>
      <c r="LGF13" s="876"/>
      <c r="LGG13" s="876"/>
      <c r="LGH13" s="876"/>
      <c r="LGI13" s="875"/>
      <c r="LGJ13" s="876"/>
      <c r="LGK13" s="876"/>
      <c r="LGL13" s="876"/>
      <c r="LGM13" s="876"/>
      <c r="LGN13" s="876"/>
      <c r="LGO13" s="876"/>
      <c r="LGP13" s="875"/>
      <c r="LGQ13" s="876"/>
      <c r="LGR13" s="876"/>
      <c r="LGS13" s="876"/>
      <c r="LGT13" s="876"/>
      <c r="LGU13" s="876"/>
      <c r="LGV13" s="876"/>
      <c r="LGW13" s="875"/>
      <c r="LGX13" s="876"/>
      <c r="LGY13" s="876"/>
      <c r="LGZ13" s="876"/>
      <c r="LHA13" s="876"/>
      <c r="LHB13" s="876"/>
      <c r="LHC13" s="876"/>
      <c r="LHD13" s="875"/>
      <c r="LHE13" s="876"/>
      <c r="LHF13" s="876"/>
      <c r="LHG13" s="876"/>
      <c r="LHH13" s="876"/>
      <c r="LHI13" s="876"/>
      <c r="LHJ13" s="876"/>
      <c r="LHK13" s="875"/>
      <c r="LHL13" s="876"/>
      <c r="LHM13" s="876"/>
      <c r="LHN13" s="876"/>
      <c r="LHO13" s="876"/>
      <c r="LHP13" s="876"/>
      <c r="LHQ13" s="876"/>
      <c r="LHR13" s="875"/>
      <c r="LHS13" s="876"/>
      <c r="LHT13" s="876"/>
      <c r="LHU13" s="876"/>
      <c r="LHV13" s="876"/>
      <c r="LHW13" s="876"/>
      <c r="LHX13" s="876"/>
      <c r="LHY13" s="875"/>
      <c r="LHZ13" s="876"/>
      <c r="LIA13" s="876"/>
      <c r="LIB13" s="876"/>
      <c r="LIC13" s="876"/>
      <c r="LID13" s="876"/>
      <c r="LIE13" s="876"/>
      <c r="LIF13" s="875"/>
      <c r="LIG13" s="876"/>
      <c r="LIH13" s="876"/>
      <c r="LII13" s="876"/>
      <c r="LIJ13" s="876"/>
      <c r="LIK13" s="876"/>
      <c r="LIL13" s="876"/>
      <c r="LIM13" s="875"/>
      <c r="LIN13" s="876"/>
      <c r="LIO13" s="876"/>
      <c r="LIP13" s="876"/>
      <c r="LIQ13" s="876"/>
      <c r="LIR13" s="876"/>
      <c r="LIS13" s="876"/>
      <c r="LIT13" s="875"/>
      <c r="LIU13" s="876"/>
      <c r="LIV13" s="876"/>
      <c r="LIW13" s="876"/>
      <c r="LIX13" s="876"/>
      <c r="LIY13" s="876"/>
      <c r="LIZ13" s="876"/>
      <c r="LJA13" s="875"/>
      <c r="LJB13" s="876"/>
      <c r="LJC13" s="876"/>
      <c r="LJD13" s="876"/>
      <c r="LJE13" s="876"/>
      <c r="LJF13" s="876"/>
      <c r="LJG13" s="876"/>
      <c r="LJH13" s="875"/>
      <c r="LJI13" s="876"/>
      <c r="LJJ13" s="876"/>
      <c r="LJK13" s="876"/>
      <c r="LJL13" s="876"/>
      <c r="LJM13" s="876"/>
      <c r="LJN13" s="876"/>
      <c r="LJO13" s="875"/>
      <c r="LJP13" s="876"/>
      <c r="LJQ13" s="876"/>
      <c r="LJR13" s="876"/>
      <c r="LJS13" s="876"/>
      <c r="LJT13" s="876"/>
      <c r="LJU13" s="876"/>
      <c r="LJV13" s="875"/>
      <c r="LJW13" s="876"/>
      <c r="LJX13" s="876"/>
      <c r="LJY13" s="876"/>
      <c r="LJZ13" s="876"/>
      <c r="LKA13" s="876"/>
      <c r="LKB13" s="876"/>
      <c r="LKC13" s="875"/>
      <c r="LKD13" s="876"/>
      <c r="LKE13" s="876"/>
      <c r="LKF13" s="876"/>
      <c r="LKG13" s="876"/>
      <c r="LKH13" s="876"/>
      <c r="LKI13" s="876"/>
      <c r="LKJ13" s="875"/>
      <c r="LKK13" s="876"/>
      <c r="LKL13" s="876"/>
      <c r="LKM13" s="876"/>
      <c r="LKN13" s="876"/>
      <c r="LKO13" s="876"/>
      <c r="LKP13" s="876"/>
      <c r="LKQ13" s="875"/>
      <c r="LKR13" s="876"/>
      <c r="LKS13" s="876"/>
      <c r="LKT13" s="876"/>
      <c r="LKU13" s="876"/>
      <c r="LKV13" s="876"/>
      <c r="LKW13" s="876"/>
      <c r="LKX13" s="875"/>
      <c r="LKY13" s="876"/>
      <c r="LKZ13" s="876"/>
      <c r="LLA13" s="876"/>
      <c r="LLB13" s="876"/>
      <c r="LLC13" s="876"/>
      <c r="LLD13" s="876"/>
      <c r="LLE13" s="875"/>
      <c r="LLF13" s="876"/>
      <c r="LLG13" s="876"/>
      <c r="LLH13" s="876"/>
      <c r="LLI13" s="876"/>
      <c r="LLJ13" s="876"/>
      <c r="LLK13" s="876"/>
      <c r="LLL13" s="875"/>
      <c r="LLM13" s="876"/>
      <c r="LLN13" s="876"/>
      <c r="LLO13" s="876"/>
      <c r="LLP13" s="876"/>
      <c r="LLQ13" s="876"/>
      <c r="LLR13" s="876"/>
      <c r="LLS13" s="875"/>
      <c r="LLT13" s="876"/>
      <c r="LLU13" s="876"/>
      <c r="LLV13" s="876"/>
      <c r="LLW13" s="876"/>
      <c r="LLX13" s="876"/>
      <c r="LLY13" s="876"/>
      <c r="LLZ13" s="875"/>
      <c r="LMA13" s="876"/>
      <c r="LMB13" s="876"/>
      <c r="LMC13" s="876"/>
      <c r="LMD13" s="876"/>
      <c r="LME13" s="876"/>
      <c r="LMF13" s="876"/>
      <c r="LMG13" s="875"/>
      <c r="LMH13" s="876"/>
      <c r="LMI13" s="876"/>
      <c r="LMJ13" s="876"/>
      <c r="LMK13" s="876"/>
      <c r="LML13" s="876"/>
      <c r="LMM13" s="876"/>
      <c r="LMN13" s="875"/>
      <c r="LMO13" s="876"/>
      <c r="LMP13" s="876"/>
      <c r="LMQ13" s="876"/>
      <c r="LMR13" s="876"/>
      <c r="LMS13" s="876"/>
      <c r="LMT13" s="876"/>
      <c r="LMU13" s="875"/>
      <c r="LMV13" s="876"/>
      <c r="LMW13" s="876"/>
      <c r="LMX13" s="876"/>
      <c r="LMY13" s="876"/>
      <c r="LMZ13" s="876"/>
      <c r="LNA13" s="876"/>
      <c r="LNB13" s="875"/>
      <c r="LNC13" s="876"/>
      <c r="LND13" s="876"/>
      <c r="LNE13" s="876"/>
      <c r="LNF13" s="876"/>
      <c r="LNG13" s="876"/>
      <c r="LNH13" s="876"/>
      <c r="LNI13" s="875"/>
      <c r="LNJ13" s="876"/>
      <c r="LNK13" s="876"/>
      <c r="LNL13" s="876"/>
      <c r="LNM13" s="876"/>
      <c r="LNN13" s="876"/>
      <c r="LNO13" s="876"/>
      <c r="LNP13" s="875"/>
      <c r="LNQ13" s="876"/>
      <c r="LNR13" s="876"/>
      <c r="LNS13" s="876"/>
      <c r="LNT13" s="876"/>
      <c r="LNU13" s="876"/>
      <c r="LNV13" s="876"/>
      <c r="LNW13" s="875"/>
      <c r="LNX13" s="876"/>
      <c r="LNY13" s="876"/>
      <c r="LNZ13" s="876"/>
      <c r="LOA13" s="876"/>
      <c r="LOB13" s="876"/>
      <c r="LOC13" s="876"/>
      <c r="LOD13" s="875"/>
      <c r="LOE13" s="876"/>
      <c r="LOF13" s="876"/>
      <c r="LOG13" s="876"/>
      <c r="LOH13" s="876"/>
      <c r="LOI13" s="876"/>
      <c r="LOJ13" s="876"/>
      <c r="LOK13" s="875"/>
      <c r="LOL13" s="876"/>
      <c r="LOM13" s="876"/>
      <c r="LON13" s="876"/>
      <c r="LOO13" s="876"/>
      <c r="LOP13" s="876"/>
      <c r="LOQ13" s="876"/>
      <c r="LOR13" s="875"/>
      <c r="LOS13" s="876"/>
      <c r="LOT13" s="876"/>
      <c r="LOU13" s="876"/>
      <c r="LOV13" s="876"/>
      <c r="LOW13" s="876"/>
      <c r="LOX13" s="876"/>
      <c r="LOY13" s="875"/>
      <c r="LOZ13" s="876"/>
      <c r="LPA13" s="876"/>
      <c r="LPB13" s="876"/>
      <c r="LPC13" s="876"/>
      <c r="LPD13" s="876"/>
      <c r="LPE13" s="876"/>
      <c r="LPF13" s="875"/>
      <c r="LPG13" s="876"/>
      <c r="LPH13" s="876"/>
      <c r="LPI13" s="876"/>
      <c r="LPJ13" s="876"/>
      <c r="LPK13" s="876"/>
      <c r="LPL13" s="876"/>
      <c r="LPM13" s="875"/>
      <c r="LPN13" s="876"/>
      <c r="LPO13" s="876"/>
      <c r="LPP13" s="876"/>
      <c r="LPQ13" s="876"/>
      <c r="LPR13" s="876"/>
      <c r="LPS13" s="876"/>
      <c r="LPT13" s="875"/>
      <c r="LPU13" s="876"/>
      <c r="LPV13" s="876"/>
      <c r="LPW13" s="876"/>
      <c r="LPX13" s="876"/>
      <c r="LPY13" s="876"/>
      <c r="LPZ13" s="876"/>
      <c r="LQA13" s="875"/>
      <c r="LQB13" s="876"/>
      <c r="LQC13" s="876"/>
      <c r="LQD13" s="876"/>
      <c r="LQE13" s="876"/>
      <c r="LQF13" s="876"/>
      <c r="LQG13" s="876"/>
      <c r="LQH13" s="875"/>
      <c r="LQI13" s="876"/>
      <c r="LQJ13" s="876"/>
      <c r="LQK13" s="876"/>
      <c r="LQL13" s="876"/>
      <c r="LQM13" s="876"/>
      <c r="LQN13" s="876"/>
      <c r="LQO13" s="875"/>
      <c r="LQP13" s="876"/>
      <c r="LQQ13" s="876"/>
      <c r="LQR13" s="876"/>
      <c r="LQS13" s="876"/>
      <c r="LQT13" s="876"/>
      <c r="LQU13" s="876"/>
      <c r="LQV13" s="875"/>
      <c r="LQW13" s="876"/>
      <c r="LQX13" s="876"/>
      <c r="LQY13" s="876"/>
      <c r="LQZ13" s="876"/>
      <c r="LRA13" s="876"/>
      <c r="LRB13" s="876"/>
      <c r="LRC13" s="875"/>
      <c r="LRD13" s="876"/>
      <c r="LRE13" s="876"/>
      <c r="LRF13" s="876"/>
      <c r="LRG13" s="876"/>
      <c r="LRH13" s="876"/>
      <c r="LRI13" s="876"/>
      <c r="LRJ13" s="875"/>
      <c r="LRK13" s="876"/>
      <c r="LRL13" s="876"/>
      <c r="LRM13" s="876"/>
      <c r="LRN13" s="876"/>
      <c r="LRO13" s="876"/>
      <c r="LRP13" s="876"/>
      <c r="LRQ13" s="875"/>
      <c r="LRR13" s="876"/>
      <c r="LRS13" s="876"/>
      <c r="LRT13" s="876"/>
      <c r="LRU13" s="876"/>
      <c r="LRV13" s="876"/>
      <c r="LRW13" s="876"/>
      <c r="LRX13" s="875"/>
      <c r="LRY13" s="876"/>
      <c r="LRZ13" s="876"/>
      <c r="LSA13" s="876"/>
      <c r="LSB13" s="876"/>
      <c r="LSC13" s="876"/>
      <c r="LSD13" s="876"/>
      <c r="LSE13" s="875"/>
      <c r="LSF13" s="876"/>
      <c r="LSG13" s="876"/>
      <c r="LSH13" s="876"/>
      <c r="LSI13" s="876"/>
      <c r="LSJ13" s="876"/>
      <c r="LSK13" s="876"/>
      <c r="LSL13" s="875"/>
      <c r="LSM13" s="876"/>
      <c r="LSN13" s="876"/>
      <c r="LSO13" s="876"/>
      <c r="LSP13" s="876"/>
      <c r="LSQ13" s="876"/>
      <c r="LSR13" s="876"/>
      <c r="LSS13" s="875"/>
      <c r="LST13" s="876"/>
      <c r="LSU13" s="876"/>
      <c r="LSV13" s="876"/>
      <c r="LSW13" s="876"/>
      <c r="LSX13" s="876"/>
      <c r="LSY13" s="876"/>
      <c r="LSZ13" s="875"/>
      <c r="LTA13" s="876"/>
      <c r="LTB13" s="876"/>
      <c r="LTC13" s="876"/>
      <c r="LTD13" s="876"/>
      <c r="LTE13" s="876"/>
      <c r="LTF13" s="876"/>
      <c r="LTG13" s="875"/>
      <c r="LTH13" s="876"/>
      <c r="LTI13" s="876"/>
      <c r="LTJ13" s="876"/>
      <c r="LTK13" s="876"/>
      <c r="LTL13" s="876"/>
      <c r="LTM13" s="876"/>
      <c r="LTN13" s="875"/>
      <c r="LTO13" s="876"/>
      <c r="LTP13" s="876"/>
      <c r="LTQ13" s="876"/>
      <c r="LTR13" s="876"/>
      <c r="LTS13" s="876"/>
      <c r="LTT13" s="876"/>
      <c r="LTU13" s="875"/>
      <c r="LTV13" s="876"/>
      <c r="LTW13" s="876"/>
      <c r="LTX13" s="876"/>
      <c r="LTY13" s="876"/>
      <c r="LTZ13" s="876"/>
      <c r="LUA13" s="876"/>
      <c r="LUB13" s="875"/>
      <c r="LUC13" s="876"/>
      <c r="LUD13" s="876"/>
      <c r="LUE13" s="876"/>
      <c r="LUF13" s="876"/>
      <c r="LUG13" s="876"/>
      <c r="LUH13" s="876"/>
      <c r="LUI13" s="875"/>
      <c r="LUJ13" s="876"/>
      <c r="LUK13" s="876"/>
      <c r="LUL13" s="876"/>
      <c r="LUM13" s="876"/>
      <c r="LUN13" s="876"/>
      <c r="LUO13" s="876"/>
      <c r="LUP13" s="875"/>
      <c r="LUQ13" s="876"/>
      <c r="LUR13" s="876"/>
      <c r="LUS13" s="876"/>
      <c r="LUT13" s="876"/>
      <c r="LUU13" s="876"/>
      <c r="LUV13" s="876"/>
      <c r="LUW13" s="875"/>
      <c r="LUX13" s="876"/>
      <c r="LUY13" s="876"/>
      <c r="LUZ13" s="876"/>
      <c r="LVA13" s="876"/>
      <c r="LVB13" s="876"/>
      <c r="LVC13" s="876"/>
      <c r="LVD13" s="875"/>
      <c r="LVE13" s="876"/>
      <c r="LVF13" s="876"/>
      <c r="LVG13" s="876"/>
      <c r="LVH13" s="876"/>
      <c r="LVI13" s="876"/>
      <c r="LVJ13" s="876"/>
      <c r="LVK13" s="875"/>
      <c r="LVL13" s="876"/>
      <c r="LVM13" s="876"/>
      <c r="LVN13" s="876"/>
      <c r="LVO13" s="876"/>
      <c r="LVP13" s="876"/>
      <c r="LVQ13" s="876"/>
      <c r="LVR13" s="875"/>
      <c r="LVS13" s="876"/>
      <c r="LVT13" s="876"/>
      <c r="LVU13" s="876"/>
      <c r="LVV13" s="876"/>
      <c r="LVW13" s="876"/>
      <c r="LVX13" s="876"/>
      <c r="LVY13" s="875"/>
      <c r="LVZ13" s="876"/>
      <c r="LWA13" s="876"/>
      <c r="LWB13" s="876"/>
      <c r="LWC13" s="876"/>
      <c r="LWD13" s="876"/>
      <c r="LWE13" s="876"/>
      <c r="LWF13" s="875"/>
      <c r="LWG13" s="876"/>
      <c r="LWH13" s="876"/>
      <c r="LWI13" s="876"/>
      <c r="LWJ13" s="876"/>
      <c r="LWK13" s="876"/>
      <c r="LWL13" s="876"/>
      <c r="LWM13" s="875"/>
      <c r="LWN13" s="876"/>
      <c r="LWO13" s="876"/>
      <c r="LWP13" s="876"/>
      <c r="LWQ13" s="876"/>
      <c r="LWR13" s="876"/>
      <c r="LWS13" s="876"/>
      <c r="LWT13" s="875"/>
      <c r="LWU13" s="876"/>
      <c r="LWV13" s="876"/>
      <c r="LWW13" s="876"/>
      <c r="LWX13" s="876"/>
      <c r="LWY13" s="876"/>
      <c r="LWZ13" s="876"/>
      <c r="LXA13" s="875"/>
      <c r="LXB13" s="876"/>
      <c r="LXC13" s="876"/>
      <c r="LXD13" s="876"/>
      <c r="LXE13" s="876"/>
      <c r="LXF13" s="876"/>
      <c r="LXG13" s="876"/>
      <c r="LXH13" s="875"/>
      <c r="LXI13" s="876"/>
      <c r="LXJ13" s="876"/>
      <c r="LXK13" s="876"/>
      <c r="LXL13" s="876"/>
      <c r="LXM13" s="876"/>
      <c r="LXN13" s="876"/>
      <c r="LXO13" s="875"/>
      <c r="LXP13" s="876"/>
      <c r="LXQ13" s="876"/>
      <c r="LXR13" s="876"/>
      <c r="LXS13" s="876"/>
      <c r="LXT13" s="876"/>
      <c r="LXU13" s="876"/>
      <c r="LXV13" s="875"/>
      <c r="LXW13" s="876"/>
      <c r="LXX13" s="876"/>
      <c r="LXY13" s="876"/>
      <c r="LXZ13" s="876"/>
      <c r="LYA13" s="876"/>
      <c r="LYB13" s="876"/>
      <c r="LYC13" s="875"/>
      <c r="LYD13" s="876"/>
      <c r="LYE13" s="876"/>
      <c r="LYF13" s="876"/>
      <c r="LYG13" s="876"/>
      <c r="LYH13" s="876"/>
      <c r="LYI13" s="876"/>
      <c r="LYJ13" s="875"/>
      <c r="LYK13" s="876"/>
      <c r="LYL13" s="876"/>
      <c r="LYM13" s="876"/>
      <c r="LYN13" s="876"/>
      <c r="LYO13" s="876"/>
      <c r="LYP13" s="876"/>
      <c r="LYQ13" s="875"/>
      <c r="LYR13" s="876"/>
      <c r="LYS13" s="876"/>
      <c r="LYT13" s="876"/>
      <c r="LYU13" s="876"/>
      <c r="LYV13" s="876"/>
      <c r="LYW13" s="876"/>
      <c r="LYX13" s="875"/>
      <c r="LYY13" s="876"/>
      <c r="LYZ13" s="876"/>
      <c r="LZA13" s="876"/>
      <c r="LZB13" s="876"/>
      <c r="LZC13" s="876"/>
      <c r="LZD13" s="876"/>
      <c r="LZE13" s="875"/>
      <c r="LZF13" s="876"/>
      <c r="LZG13" s="876"/>
      <c r="LZH13" s="876"/>
      <c r="LZI13" s="876"/>
      <c r="LZJ13" s="876"/>
      <c r="LZK13" s="876"/>
      <c r="LZL13" s="875"/>
      <c r="LZM13" s="876"/>
      <c r="LZN13" s="876"/>
      <c r="LZO13" s="876"/>
      <c r="LZP13" s="876"/>
      <c r="LZQ13" s="876"/>
      <c r="LZR13" s="876"/>
      <c r="LZS13" s="875"/>
      <c r="LZT13" s="876"/>
      <c r="LZU13" s="876"/>
      <c r="LZV13" s="876"/>
      <c r="LZW13" s="876"/>
      <c r="LZX13" s="876"/>
      <c r="LZY13" s="876"/>
      <c r="LZZ13" s="875"/>
      <c r="MAA13" s="876"/>
      <c r="MAB13" s="876"/>
      <c r="MAC13" s="876"/>
      <c r="MAD13" s="876"/>
      <c r="MAE13" s="876"/>
      <c r="MAF13" s="876"/>
      <c r="MAG13" s="875"/>
      <c r="MAH13" s="876"/>
      <c r="MAI13" s="876"/>
      <c r="MAJ13" s="876"/>
      <c r="MAK13" s="876"/>
      <c r="MAL13" s="876"/>
      <c r="MAM13" s="876"/>
      <c r="MAN13" s="875"/>
      <c r="MAO13" s="876"/>
      <c r="MAP13" s="876"/>
      <c r="MAQ13" s="876"/>
      <c r="MAR13" s="876"/>
      <c r="MAS13" s="876"/>
      <c r="MAT13" s="876"/>
      <c r="MAU13" s="875"/>
      <c r="MAV13" s="876"/>
      <c r="MAW13" s="876"/>
      <c r="MAX13" s="876"/>
      <c r="MAY13" s="876"/>
      <c r="MAZ13" s="876"/>
      <c r="MBA13" s="876"/>
      <c r="MBB13" s="875"/>
      <c r="MBC13" s="876"/>
      <c r="MBD13" s="876"/>
      <c r="MBE13" s="876"/>
      <c r="MBF13" s="876"/>
      <c r="MBG13" s="876"/>
      <c r="MBH13" s="876"/>
      <c r="MBI13" s="875"/>
      <c r="MBJ13" s="876"/>
      <c r="MBK13" s="876"/>
      <c r="MBL13" s="876"/>
      <c r="MBM13" s="876"/>
      <c r="MBN13" s="876"/>
      <c r="MBO13" s="876"/>
      <c r="MBP13" s="875"/>
      <c r="MBQ13" s="876"/>
      <c r="MBR13" s="876"/>
      <c r="MBS13" s="876"/>
      <c r="MBT13" s="876"/>
      <c r="MBU13" s="876"/>
      <c r="MBV13" s="876"/>
      <c r="MBW13" s="875"/>
      <c r="MBX13" s="876"/>
      <c r="MBY13" s="876"/>
      <c r="MBZ13" s="876"/>
      <c r="MCA13" s="876"/>
      <c r="MCB13" s="876"/>
      <c r="MCC13" s="876"/>
      <c r="MCD13" s="875"/>
      <c r="MCE13" s="876"/>
      <c r="MCF13" s="876"/>
      <c r="MCG13" s="876"/>
      <c r="MCH13" s="876"/>
      <c r="MCI13" s="876"/>
      <c r="MCJ13" s="876"/>
      <c r="MCK13" s="875"/>
      <c r="MCL13" s="876"/>
      <c r="MCM13" s="876"/>
      <c r="MCN13" s="876"/>
      <c r="MCO13" s="876"/>
      <c r="MCP13" s="876"/>
      <c r="MCQ13" s="876"/>
      <c r="MCR13" s="875"/>
      <c r="MCS13" s="876"/>
      <c r="MCT13" s="876"/>
      <c r="MCU13" s="876"/>
      <c r="MCV13" s="876"/>
      <c r="MCW13" s="876"/>
      <c r="MCX13" s="876"/>
      <c r="MCY13" s="875"/>
      <c r="MCZ13" s="876"/>
      <c r="MDA13" s="876"/>
      <c r="MDB13" s="876"/>
      <c r="MDC13" s="876"/>
      <c r="MDD13" s="876"/>
      <c r="MDE13" s="876"/>
      <c r="MDF13" s="875"/>
      <c r="MDG13" s="876"/>
      <c r="MDH13" s="876"/>
      <c r="MDI13" s="876"/>
      <c r="MDJ13" s="876"/>
      <c r="MDK13" s="876"/>
      <c r="MDL13" s="876"/>
      <c r="MDM13" s="875"/>
      <c r="MDN13" s="876"/>
      <c r="MDO13" s="876"/>
      <c r="MDP13" s="876"/>
      <c r="MDQ13" s="876"/>
      <c r="MDR13" s="876"/>
      <c r="MDS13" s="876"/>
      <c r="MDT13" s="875"/>
      <c r="MDU13" s="876"/>
      <c r="MDV13" s="876"/>
      <c r="MDW13" s="876"/>
      <c r="MDX13" s="876"/>
      <c r="MDY13" s="876"/>
      <c r="MDZ13" s="876"/>
      <c r="MEA13" s="875"/>
      <c r="MEB13" s="876"/>
      <c r="MEC13" s="876"/>
      <c r="MED13" s="876"/>
      <c r="MEE13" s="876"/>
      <c r="MEF13" s="876"/>
      <c r="MEG13" s="876"/>
      <c r="MEH13" s="875"/>
      <c r="MEI13" s="876"/>
      <c r="MEJ13" s="876"/>
      <c r="MEK13" s="876"/>
      <c r="MEL13" s="876"/>
      <c r="MEM13" s="876"/>
      <c r="MEN13" s="876"/>
      <c r="MEO13" s="875"/>
      <c r="MEP13" s="876"/>
      <c r="MEQ13" s="876"/>
      <c r="MER13" s="876"/>
      <c r="MES13" s="876"/>
      <c r="MET13" s="876"/>
      <c r="MEU13" s="876"/>
      <c r="MEV13" s="875"/>
      <c r="MEW13" s="876"/>
      <c r="MEX13" s="876"/>
      <c r="MEY13" s="876"/>
      <c r="MEZ13" s="876"/>
      <c r="MFA13" s="876"/>
      <c r="MFB13" s="876"/>
      <c r="MFC13" s="875"/>
      <c r="MFD13" s="876"/>
      <c r="MFE13" s="876"/>
      <c r="MFF13" s="876"/>
      <c r="MFG13" s="876"/>
      <c r="MFH13" s="876"/>
      <c r="MFI13" s="876"/>
      <c r="MFJ13" s="875"/>
      <c r="MFK13" s="876"/>
      <c r="MFL13" s="876"/>
      <c r="MFM13" s="876"/>
      <c r="MFN13" s="876"/>
      <c r="MFO13" s="876"/>
      <c r="MFP13" s="876"/>
      <c r="MFQ13" s="875"/>
      <c r="MFR13" s="876"/>
      <c r="MFS13" s="876"/>
      <c r="MFT13" s="876"/>
      <c r="MFU13" s="876"/>
      <c r="MFV13" s="876"/>
      <c r="MFW13" s="876"/>
      <c r="MFX13" s="875"/>
      <c r="MFY13" s="876"/>
      <c r="MFZ13" s="876"/>
      <c r="MGA13" s="876"/>
      <c r="MGB13" s="876"/>
      <c r="MGC13" s="876"/>
      <c r="MGD13" s="876"/>
      <c r="MGE13" s="875"/>
      <c r="MGF13" s="876"/>
      <c r="MGG13" s="876"/>
      <c r="MGH13" s="876"/>
      <c r="MGI13" s="876"/>
      <c r="MGJ13" s="876"/>
      <c r="MGK13" s="876"/>
      <c r="MGL13" s="875"/>
      <c r="MGM13" s="876"/>
      <c r="MGN13" s="876"/>
      <c r="MGO13" s="876"/>
      <c r="MGP13" s="876"/>
      <c r="MGQ13" s="876"/>
      <c r="MGR13" s="876"/>
      <c r="MGS13" s="875"/>
      <c r="MGT13" s="876"/>
      <c r="MGU13" s="876"/>
      <c r="MGV13" s="876"/>
      <c r="MGW13" s="876"/>
      <c r="MGX13" s="876"/>
      <c r="MGY13" s="876"/>
      <c r="MGZ13" s="875"/>
      <c r="MHA13" s="876"/>
      <c r="MHB13" s="876"/>
      <c r="MHC13" s="876"/>
      <c r="MHD13" s="876"/>
      <c r="MHE13" s="876"/>
      <c r="MHF13" s="876"/>
      <c r="MHG13" s="875"/>
      <c r="MHH13" s="876"/>
      <c r="MHI13" s="876"/>
      <c r="MHJ13" s="876"/>
      <c r="MHK13" s="876"/>
      <c r="MHL13" s="876"/>
      <c r="MHM13" s="876"/>
      <c r="MHN13" s="875"/>
      <c r="MHO13" s="876"/>
      <c r="MHP13" s="876"/>
      <c r="MHQ13" s="876"/>
      <c r="MHR13" s="876"/>
      <c r="MHS13" s="876"/>
      <c r="MHT13" s="876"/>
      <c r="MHU13" s="875"/>
      <c r="MHV13" s="876"/>
      <c r="MHW13" s="876"/>
      <c r="MHX13" s="876"/>
      <c r="MHY13" s="876"/>
      <c r="MHZ13" s="876"/>
      <c r="MIA13" s="876"/>
      <c r="MIB13" s="875"/>
      <c r="MIC13" s="876"/>
      <c r="MID13" s="876"/>
      <c r="MIE13" s="876"/>
      <c r="MIF13" s="876"/>
      <c r="MIG13" s="876"/>
      <c r="MIH13" s="876"/>
      <c r="MII13" s="875"/>
      <c r="MIJ13" s="876"/>
      <c r="MIK13" s="876"/>
      <c r="MIL13" s="876"/>
      <c r="MIM13" s="876"/>
      <c r="MIN13" s="876"/>
      <c r="MIO13" s="876"/>
      <c r="MIP13" s="875"/>
      <c r="MIQ13" s="876"/>
      <c r="MIR13" s="876"/>
      <c r="MIS13" s="876"/>
      <c r="MIT13" s="876"/>
      <c r="MIU13" s="876"/>
      <c r="MIV13" s="876"/>
      <c r="MIW13" s="875"/>
      <c r="MIX13" s="876"/>
      <c r="MIY13" s="876"/>
      <c r="MIZ13" s="876"/>
      <c r="MJA13" s="876"/>
      <c r="MJB13" s="876"/>
      <c r="MJC13" s="876"/>
      <c r="MJD13" s="875"/>
      <c r="MJE13" s="876"/>
      <c r="MJF13" s="876"/>
      <c r="MJG13" s="876"/>
      <c r="MJH13" s="876"/>
      <c r="MJI13" s="876"/>
      <c r="MJJ13" s="876"/>
      <c r="MJK13" s="875"/>
      <c r="MJL13" s="876"/>
      <c r="MJM13" s="876"/>
      <c r="MJN13" s="876"/>
      <c r="MJO13" s="876"/>
      <c r="MJP13" s="876"/>
      <c r="MJQ13" s="876"/>
      <c r="MJR13" s="875"/>
      <c r="MJS13" s="876"/>
      <c r="MJT13" s="876"/>
      <c r="MJU13" s="876"/>
      <c r="MJV13" s="876"/>
      <c r="MJW13" s="876"/>
      <c r="MJX13" s="876"/>
      <c r="MJY13" s="875"/>
      <c r="MJZ13" s="876"/>
      <c r="MKA13" s="876"/>
      <c r="MKB13" s="876"/>
      <c r="MKC13" s="876"/>
      <c r="MKD13" s="876"/>
      <c r="MKE13" s="876"/>
      <c r="MKF13" s="875"/>
      <c r="MKG13" s="876"/>
      <c r="MKH13" s="876"/>
      <c r="MKI13" s="876"/>
      <c r="MKJ13" s="876"/>
      <c r="MKK13" s="876"/>
      <c r="MKL13" s="876"/>
      <c r="MKM13" s="875"/>
      <c r="MKN13" s="876"/>
      <c r="MKO13" s="876"/>
      <c r="MKP13" s="876"/>
      <c r="MKQ13" s="876"/>
      <c r="MKR13" s="876"/>
      <c r="MKS13" s="876"/>
      <c r="MKT13" s="875"/>
      <c r="MKU13" s="876"/>
      <c r="MKV13" s="876"/>
      <c r="MKW13" s="876"/>
      <c r="MKX13" s="876"/>
      <c r="MKY13" s="876"/>
      <c r="MKZ13" s="876"/>
      <c r="MLA13" s="875"/>
      <c r="MLB13" s="876"/>
      <c r="MLC13" s="876"/>
      <c r="MLD13" s="876"/>
      <c r="MLE13" s="876"/>
      <c r="MLF13" s="876"/>
      <c r="MLG13" s="876"/>
      <c r="MLH13" s="875"/>
      <c r="MLI13" s="876"/>
      <c r="MLJ13" s="876"/>
      <c r="MLK13" s="876"/>
      <c r="MLL13" s="876"/>
      <c r="MLM13" s="876"/>
      <c r="MLN13" s="876"/>
      <c r="MLO13" s="875"/>
      <c r="MLP13" s="876"/>
      <c r="MLQ13" s="876"/>
      <c r="MLR13" s="876"/>
      <c r="MLS13" s="876"/>
      <c r="MLT13" s="876"/>
      <c r="MLU13" s="876"/>
      <c r="MLV13" s="875"/>
      <c r="MLW13" s="876"/>
      <c r="MLX13" s="876"/>
      <c r="MLY13" s="876"/>
      <c r="MLZ13" s="876"/>
      <c r="MMA13" s="876"/>
      <c r="MMB13" s="876"/>
      <c r="MMC13" s="875"/>
      <c r="MMD13" s="876"/>
      <c r="MME13" s="876"/>
      <c r="MMF13" s="876"/>
      <c r="MMG13" s="876"/>
      <c r="MMH13" s="876"/>
      <c r="MMI13" s="876"/>
      <c r="MMJ13" s="875"/>
      <c r="MMK13" s="876"/>
      <c r="MML13" s="876"/>
      <c r="MMM13" s="876"/>
      <c r="MMN13" s="876"/>
      <c r="MMO13" s="876"/>
      <c r="MMP13" s="876"/>
      <c r="MMQ13" s="875"/>
      <c r="MMR13" s="876"/>
      <c r="MMS13" s="876"/>
      <c r="MMT13" s="876"/>
      <c r="MMU13" s="876"/>
      <c r="MMV13" s="876"/>
      <c r="MMW13" s="876"/>
      <c r="MMX13" s="875"/>
      <c r="MMY13" s="876"/>
      <c r="MMZ13" s="876"/>
      <c r="MNA13" s="876"/>
      <c r="MNB13" s="876"/>
      <c r="MNC13" s="876"/>
      <c r="MND13" s="876"/>
      <c r="MNE13" s="875"/>
      <c r="MNF13" s="876"/>
      <c r="MNG13" s="876"/>
      <c r="MNH13" s="876"/>
      <c r="MNI13" s="876"/>
      <c r="MNJ13" s="876"/>
      <c r="MNK13" s="876"/>
      <c r="MNL13" s="875"/>
      <c r="MNM13" s="876"/>
      <c r="MNN13" s="876"/>
      <c r="MNO13" s="876"/>
      <c r="MNP13" s="876"/>
      <c r="MNQ13" s="876"/>
      <c r="MNR13" s="876"/>
      <c r="MNS13" s="875"/>
      <c r="MNT13" s="876"/>
      <c r="MNU13" s="876"/>
      <c r="MNV13" s="876"/>
      <c r="MNW13" s="876"/>
      <c r="MNX13" s="876"/>
      <c r="MNY13" s="876"/>
      <c r="MNZ13" s="875"/>
      <c r="MOA13" s="876"/>
      <c r="MOB13" s="876"/>
      <c r="MOC13" s="876"/>
      <c r="MOD13" s="876"/>
      <c r="MOE13" s="876"/>
      <c r="MOF13" s="876"/>
      <c r="MOG13" s="875"/>
      <c r="MOH13" s="876"/>
      <c r="MOI13" s="876"/>
      <c r="MOJ13" s="876"/>
      <c r="MOK13" s="876"/>
      <c r="MOL13" s="876"/>
      <c r="MOM13" s="876"/>
      <c r="MON13" s="875"/>
      <c r="MOO13" s="876"/>
      <c r="MOP13" s="876"/>
      <c r="MOQ13" s="876"/>
      <c r="MOR13" s="876"/>
      <c r="MOS13" s="876"/>
      <c r="MOT13" s="876"/>
      <c r="MOU13" s="875"/>
      <c r="MOV13" s="876"/>
      <c r="MOW13" s="876"/>
      <c r="MOX13" s="876"/>
      <c r="MOY13" s="876"/>
      <c r="MOZ13" s="876"/>
      <c r="MPA13" s="876"/>
      <c r="MPB13" s="875"/>
      <c r="MPC13" s="876"/>
      <c r="MPD13" s="876"/>
      <c r="MPE13" s="876"/>
      <c r="MPF13" s="876"/>
      <c r="MPG13" s="876"/>
      <c r="MPH13" s="876"/>
      <c r="MPI13" s="875"/>
      <c r="MPJ13" s="876"/>
      <c r="MPK13" s="876"/>
      <c r="MPL13" s="876"/>
      <c r="MPM13" s="876"/>
      <c r="MPN13" s="876"/>
      <c r="MPO13" s="876"/>
      <c r="MPP13" s="875"/>
      <c r="MPQ13" s="876"/>
      <c r="MPR13" s="876"/>
      <c r="MPS13" s="876"/>
      <c r="MPT13" s="876"/>
      <c r="MPU13" s="876"/>
      <c r="MPV13" s="876"/>
      <c r="MPW13" s="875"/>
      <c r="MPX13" s="876"/>
      <c r="MPY13" s="876"/>
      <c r="MPZ13" s="876"/>
      <c r="MQA13" s="876"/>
      <c r="MQB13" s="876"/>
      <c r="MQC13" s="876"/>
      <c r="MQD13" s="875"/>
      <c r="MQE13" s="876"/>
      <c r="MQF13" s="876"/>
      <c r="MQG13" s="876"/>
      <c r="MQH13" s="876"/>
      <c r="MQI13" s="876"/>
      <c r="MQJ13" s="876"/>
      <c r="MQK13" s="875"/>
      <c r="MQL13" s="876"/>
      <c r="MQM13" s="876"/>
      <c r="MQN13" s="876"/>
      <c r="MQO13" s="876"/>
      <c r="MQP13" s="876"/>
      <c r="MQQ13" s="876"/>
      <c r="MQR13" s="875"/>
      <c r="MQS13" s="876"/>
      <c r="MQT13" s="876"/>
      <c r="MQU13" s="876"/>
      <c r="MQV13" s="876"/>
      <c r="MQW13" s="876"/>
      <c r="MQX13" s="876"/>
      <c r="MQY13" s="875"/>
      <c r="MQZ13" s="876"/>
      <c r="MRA13" s="876"/>
      <c r="MRB13" s="876"/>
      <c r="MRC13" s="876"/>
      <c r="MRD13" s="876"/>
      <c r="MRE13" s="876"/>
      <c r="MRF13" s="875"/>
      <c r="MRG13" s="876"/>
      <c r="MRH13" s="876"/>
      <c r="MRI13" s="876"/>
      <c r="MRJ13" s="876"/>
      <c r="MRK13" s="876"/>
      <c r="MRL13" s="876"/>
      <c r="MRM13" s="875"/>
      <c r="MRN13" s="876"/>
      <c r="MRO13" s="876"/>
      <c r="MRP13" s="876"/>
      <c r="MRQ13" s="876"/>
      <c r="MRR13" s="876"/>
      <c r="MRS13" s="876"/>
      <c r="MRT13" s="875"/>
      <c r="MRU13" s="876"/>
      <c r="MRV13" s="876"/>
      <c r="MRW13" s="876"/>
      <c r="MRX13" s="876"/>
      <c r="MRY13" s="876"/>
      <c r="MRZ13" s="876"/>
      <c r="MSA13" s="875"/>
      <c r="MSB13" s="876"/>
      <c r="MSC13" s="876"/>
      <c r="MSD13" s="876"/>
      <c r="MSE13" s="876"/>
      <c r="MSF13" s="876"/>
      <c r="MSG13" s="876"/>
      <c r="MSH13" s="875"/>
      <c r="MSI13" s="876"/>
      <c r="MSJ13" s="876"/>
      <c r="MSK13" s="876"/>
      <c r="MSL13" s="876"/>
      <c r="MSM13" s="876"/>
      <c r="MSN13" s="876"/>
      <c r="MSO13" s="875"/>
      <c r="MSP13" s="876"/>
      <c r="MSQ13" s="876"/>
      <c r="MSR13" s="876"/>
      <c r="MSS13" s="876"/>
      <c r="MST13" s="876"/>
      <c r="MSU13" s="876"/>
      <c r="MSV13" s="875"/>
      <c r="MSW13" s="876"/>
      <c r="MSX13" s="876"/>
      <c r="MSY13" s="876"/>
      <c r="MSZ13" s="876"/>
      <c r="MTA13" s="876"/>
      <c r="MTB13" s="876"/>
      <c r="MTC13" s="875"/>
      <c r="MTD13" s="876"/>
      <c r="MTE13" s="876"/>
      <c r="MTF13" s="876"/>
      <c r="MTG13" s="876"/>
      <c r="MTH13" s="876"/>
      <c r="MTI13" s="876"/>
      <c r="MTJ13" s="875"/>
      <c r="MTK13" s="876"/>
      <c r="MTL13" s="876"/>
      <c r="MTM13" s="876"/>
      <c r="MTN13" s="876"/>
      <c r="MTO13" s="876"/>
      <c r="MTP13" s="876"/>
      <c r="MTQ13" s="875"/>
      <c r="MTR13" s="876"/>
      <c r="MTS13" s="876"/>
      <c r="MTT13" s="876"/>
      <c r="MTU13" s="876"/>
      <c r="MTV13" s="876"/>
      <c r="MTW13" s="876"/>
      <c r="MTX13" s="875"/>
      <c r="MTY13" s="876"/>
      <c r="MTZ13" s="876"/>
      <c r="MUA13" s="876"/>
      <c r="MUB13" s="876"/>
      <c r="MUC13" s="876"/>
      <c r="MUD13" s="876"/>
      <c r="MUE13" s="875"/>
      <c r="MUF13" s="876"/>
      <c r="MUG13" s="876"/>
      <c r="MUH13" s="876"/>
      <c r="MUI13" s="876"/>
      <c r="MUJ13" s="876"/>
      <c r="MUK13" s="876"/>
      <c r="MUL13" s="875"/>
      <c r="MUM13" s="876"/>
      <c r="MUN13" s="876"/>
      <c r="MUO13" s="876"/>
      <c r="MUP13" s="876"/>
      <c r="MUQ13" s="876"/>
      <c r="MUR13" s="876"/>
      <c r="MUS13" s="875"/>
      <c r="MUT13" s="876"/>
      <c r="MUU13" s="876"/>
      <c r="MUV13" s="876"/>
      <c r="MUW13" s="876"/>
      <c r="MUX13" s="876"/>
      <c r="MUY13" s="876"/>
      <c r="MUZ13" s="875"/>
      <c r="MVA13" s="876"/>
      <c r="MVB13" s="876"/>
      <c r="MVC13" s="876"/>
      <c r="MVD13" s="876"/>
      <c r="MVE13" s="876"/>
      <c r="MVF13" s="876"/>
      <c r="MVG13" s="875"/>
      <c r="MVH13" s="876"/>
      <c r="MVI13" s="876"/>
      <c r="MVJ13" s="876"/>
      <c r="MVK13" s="876"/>
      <c r="MVL13" s="876"/>
      <c r="MVM13" s="876"/>
      <c r="MVN13" s="875"/>
      <c r="MVO13" s="876"/>
      <c r="MVP13" s="876"/>
      <c r="MVQ13" s="876"/>
      <c r="MVR13" s="876"/>
      <c r="MVS13" s="876"/>
      <c r="MVT13" s="876"/>
      <c r="MVU13" s="875"/>
      <c r="MVV13" s="876"/>
      <c r="MVW13" s="876"/>
      <c r="MVX13" s="876"/>
      <c r="MVY13" s="876"/>
      <c r="MVZ13" s="876"/>
      <c r="MWA13" s="876"/>
      <c r="MWB13" s="875"/>
      <c r="MWC13" s="876"/>
      <c r="MWD13" s="876"/>
      <c r="MWE13" s="876"/>
      <c r="MWF13" s="876"/>
      <c r="MWG13" s="876"/>
      <c r="MWH13" s="876"/>
      <c r="MWI13" s="875"/>
      <c r="MWJ13" s="876"/>
      <c r="MWK13" s="876"/>
      <c r="MWL13" s="876"/>
      <c r="MWM13" s="876"/>
      <c r="MWN13" s="876"/>
      <c r="MWO13" s="876"/>
      <c r="MWP13" s="875"/>
      <c r="MWQ13" s="876"/>
      <c r="MWR13" s="876"/>
      <c r="MWS13" s="876"/>
      <c r="MWT13" s="876"/>
      <c r="MWU13" s="876"/>
      <c r="MWV13" s="876"/>
      <c r="MWW13" s="875"/>
      <c r="MWX13" s="876"/>
      <c r="MWY13" s="876"/>
      <c r="MWZ13" s="876"/>
      <c r="MXA13" s="876"/>
      <c r="MXB13" s="876"/>
      <c r="MXC13" s="876"/>
      <c r="MXD13" s="875"/>
      <c r="MXE13" s="876"/>
      <c r="MXF13" s="876"/>
      <c r="MXG13" s="876"/>
      <c r="MXH13" s="876"/>
      <c r="MXI13" s="876"/>
      <c r="MXJ13" s="876"/>
      <c r="MXK13" s="875"/>
      <c r="MXL13" s="876"/>
      <c r="MXM13" s="876"/>
      <c r="MXN13" s="876"/>
      <c r="MXO13" s="876"/>
      <c r="MXP13" s="876"/>
      <c r="MXQ13" s="876"/>
      <c r="MXR13" s="875"/>
      <c r="MXS13" s="876"/>
      <c r="MXT13" s="876"/>
      <c r="MXU13" s="876"/>
      <c r="MXV13" s="876"/>
      <c r="MXW13" s="876"/>
      <c r="MXX13" s="876"/>
      <c r="MXY13" s="875"/>
      <c r="MXZ13" s="876"/>
      <c r="MYA13" s="876"/>
      <c r="MYB13" s="876"/>
      <c r="MYC13" s="876"/>
      <c r="MYD13" s="876"/>
      <c r="MYE13" s="876"/>
      <c r="MYF13" s="875"/>
      <c r="MYG13" s="876"/>
      <c r="MYH13" s="876"/>
      <c r="MYI13" s="876"/>
      <c r="MYJ13" s="876"/>
      <c r="MYK13" s="876"/>
      <c r="MYL13" s="876"/>
      <c r="MYM13" s="875"/>
      <c r="MYN13" s="876"/>
      <c r="MYO13" s="876"/>
      <c r="MYP13" s="876"/>
      <c r="MYQ13" s="876"/>
      <c r="MYR13" s="876"/>
      <c r="MYS13" s="876"/>
      <c r="MYT13" s="875"/>
      <c r="MYU13" s="876"/>
      <c r="MYV13" s="876"/>
      <c r="MYW13" s="876"/>
      <c r="MYX13" s="876"/>
      <c r="MYY13" s="876"/>
      <c r="MYZ13" s="876"/>
      <c r="MZA13" s="875"/>
      <c r="MZB13" s="876"/>
      <c r="MZC13" s="876"/>
      <c r="MZD13" s="876"/>
      <c r="MZE13" s="876"/>
      <c r="MZF13" s="876"/>
      <c r="MZG13" s="876"/>
      <c r="MZH13" s="875"/>
      <c r="MZI13" s="876"/>
      <c r="MZJ13" s="876"/>
      <c r="MZK13" s="876"/>
      <c r="MZL13" s="876"/>
      <c r="MZM13" s="876"/>
      <c r="MZN13" s="876"/>
      <c r="MZO13" s="875"/>
      <c r="MZP13" s="876"/>
      <c r="MZQ13" s="876"/>
      <c r="MZR13" s="876"/>
      <c r="MZS13" s="876"/>
      <c r="MZT13" s="876"/>
      <c r="MZU13" s="876"/>
      <c r="MZV13" s="875"/>
      <c r="MZW13" s="876"/>
      <c r="MZX13" s="876"/>
      <c r="MZY13" s="876"/>
      <c r="MZZ13" s="876"/>
      <c r="NAA13" s="876"/>
      <c r="NAB13" s="876"/>
      <c r="NAC13" s="875"/>
      <c r="NAD13" s="876"/>
      <c r="NAE13" s="876"/>
      <c r="NAF13" s="876"/>
      <c r="NAG13" s="876"/>
      <c r="NAH13" s="876"/>
      <c r="NAI13" s="876"/>
      <c r="NAJ13" s="875"/>
      <c r="NAK13" s="876"/>
      <c r="NAL13" s="876"/>
      <c r="NAM13" s="876"/>
      <c r="NAN13" s="876"/>
      <c r="NAO13" s="876"/>
      <c r="NAP13" s="876"/>
      <c r="NAQ13" s="875"/>
      <c r="NAR13" s="876"/>
      <c r="NAS13" s="876"/>
      <c r="NAT13" s="876"/>
      <c r="NAU13" s="876"/>
      <c r="NAV13" s="876"/>
      <c r="NAW13" s="876"/>
      <c r="NAX13" s="875"/>
      <c r="NAY13" s="876"/>
      <c r="NAZ13" s="876"/>
      <c r="NBA13" s="876"/>
      <c r="NBB13" s="876"/>
      <c r="NBC13" s="876"/>
      <c r="NBD13" s="876"/>
      <c r="NBE13" s="875"/>
      <c r="NBF13" s="876"/>
      <c r="NBG13" s="876"/>
      <c r="NBH13" s="876"/>
      <c r="NBI13" s="876"/>
      <c r="NBJ13" s="876"/>
      <c r="NBK13" s="876"/>
      <c r="NBL13" s="875"/>
      <c r="NBM13" s="876"/>
      <c r="NBN13" s="876"/>
      <c r="NBO13" s="876"/>
      <c r="NBP13" s="876"/>
      <c r="NBQ13" s="876"/>
      <c r="NBR13" s="876"/>
      <c r="NBS13" s="875"/>
      <c r="NBT13" s="876"/>
      <c r="NBU13" s="876"/>
      <c r="NBV13" s="876"/>
      <c r="NBW13" s="876"/>
      <c r="NBX13" s="876"/>
      <c r="NBY13" s="876"/>
      <c r="NBZ13" s="875"/>
      <c r="NCA13" s="876"/>
      <c r="NCB13" s="876"/>
      <c r="NCC13" s="876"/>
      <c r="NCD13" s="876"/>
      <c r="NCE13" s="876"/>
      <c r="NCF13" s="876"/>
      <c r="NCG13" s="875"/>
      <c r="NCH13" s="876"/>
      <c r="NCI13" s="876"/>
      <c r="NCJ13" s="876"/>
      <c r="NCK13" s="876"/>
      <c r="NCL13" s="876"/>
      <c r="NCM13" s="876"/>
      <c r="NCN13" s="875"/>
      <c r="NCO13" s="876"/>
      <c r="NCP13" s="876"/>
      <c r="NCQ13" s="876"/>
      <c r="NCR13" s="876"/>
      <c r="NCS13" s="876"/>
      <c r="NCT13" s="876"/>
      <c r="NCU13" s="875"/>
      <c r="NCV13" s="876"/>
      <c r="NCW13" s="876"/>
      <c r="NCX13" s="876"/>
      <c r="NCY13" s="876"/>
      <c r="NCZ13" s="876"/>
      <c r="NDA13" s="876"/>
      <c r="NDB13" s="875"/>
      <c r="NDC13" s="876"/>
      <c r="NDD13" s="876"/>
      <c r="NDE13" s="876"/>
      <c r="NDF13" s="876"/>
      <c r="NDG13" s="876"/>
      <c r="NDH13" s="876"/>
      <c r="NDI13" s="875"/>
      <c r="NDJ13" s="876"/>
      <c r="NDK13" s="876"/>
      <c r="NDL13" s="876"/>
      <c r="NDM13" s="876"/>
      <c r="NDN13" s="876"/>
      <c r="NDO13" s="876"/>
      <c r="NDP13" s="875"/>
      <c r="NDQ13" s="876"/>
      <c r="NDR13" s="876"/>
      <c r="NDS13" s="876"/>
      <c r="NDT13" s="876"/>
      <c r="NDU13" s="876"/>
      <c r="NDV13" s="876"/>
      <c r="NDW13" s="875"/>
      <c r="NDX13" s="876"/>
      <c r="NDY13" s="876"/>
      <c r="NDZ13" s="876"/>
      <c r="NEA13" s="876"/>
      <c r="NEB13" s="876"/>
      <c r="NEC13" s="876"/>
      <c r="NED13" s="875"/>
      <c r="NEE13" s="876"/>
      <c r="NEF13" s="876"/>
      <c r="NEG13" s="876"/>
      <c r="NEH13" s="876"/>
      <c r="NEI13" s="876"/>
      <c r="NEJ13" s="876"/>
      <c r="NEK13" s="875"/>
      <c r="NEL13" s="876"/>
      <c r="NEM13" s="876"/>
      <c r="NEN13" s="876"/>
      <c r="NEO13" s="876"/>
      <c r="NEP13" s="876"/>
      <c r="NEQ13" s="876"/>
      <c r="NER13" s="875"/>
      <c r="NES13" s="876"/>
      <c r="NET13" s="876"/>
      <c r="NEU13" s="876"/>
      <c r="NEV13" s="876"/>
      <c r="NEW13" s="876"/>
      <c r="NEX13" s="876"/>
      <c r="NEY13" s="875"/>
      <c r="NEZ13" s="876"/>
      <c r="NFA13" s="876"/>
      <c r="NFB13" s="876"/>
      <c r="NFC13" s="876"/>
      <c r="NFD13" s="876"/>
      <c r="NFE13" s="876"/>
      <c r="NFF13" s="875"/>
      <c r="NFG13" s="876"/>
      <c r="NFH13" s="876"/>
      <c r="NFI13" s="876"/>
      <c r="NFJ13" s="876"/>
      <c r="NFK13" s="876"/>
      <c r="NFL13" s="876"/>
      <c r="NFM13" s="875"/>
      <c r="NFN13" s="876"/>
      <c r="NFO13" s="876"/>
      <c r="NFP13" s="876"/>
      <c r="NFQ13" s="876"/>
      <c r="NFR13" s="876"/>
      <c r="NFS13" s="876"/>
      <c r="NFT13" s="875"/>
      <c r="NFU13" s="876"/>
      <c r="NFV13" s="876"/>
      <c r="NFW13" s="876"/>
      <c r="NFX13" s="876"/>
      <c r="NFY13" s="876"/>
      <c r="NFZ13" s="876"/>
      <c r="NGA13" s="875"/>
      <c r="NGB13" s="876"/>
      <c r="NGC13" s="876"/>
      <c r="NGD13" s="876"/>
      <c r="NGE13" s="876"/>
      <c r="NGF13" s="876"/>
      <c r="NGG13" s="876"/>
      <c r="NGH13" s="875"/>
      <c r="NGI13" s="876"/>
      <c r="NGJ13" s="876"/>
      <c r="NGK13" s="876"/>
      <c r="NGL13" s="876"/>
      <c r="NGM13" s="876"/>
      <c r="NGN13" s="876"/>
      <c r="NGO13" s="875"/>
      <c r="NGP13" s="876"/>
      <c r="NGQ13" s="876"/>
      <c r="NGR13" s="876"/>
      <c r="NGS13" s="876"/>
      <c r="NGT13" s="876"/>
      <c r="NGU13" s="876"/>
      <c r="NGV13" s="875"/>
      <c r="NGW13" s="876"/>
      <c r="NGX13" s="876"/>
      <c r="NGY13" s="876"/>
      <c r="NGZ13" s="876"/>
      <c r="NHA13" s="876"/>
      <c r="NHB13" s="876"/>
      <c r="NHC13" s="875"/>
      <c r="NHD13" s="876"/>
      <c r="NHE13" s="876"/>
      <c r="NHF13" s="876"/>
      <c r="NHG13" s="876"/>
      <c r="NHH13" s="876"/>
      <c r="NHI13" s="876"/>
      <c r="NHJ13" s="875"/>
      <c r="NHK13" s="876"/>
      <c r="NHL13" s="876"/>
      <c r="NHM13" s="876"/>
      <c r="NHN13" s="876"/>
      <c r="NHO13" s="876"/>
      <c r="NHP13" s="876"/>
      <c r="NHQ13" s="875"/>
      <c r="NHR13" s="876"/>
      <c r="NHS13" s="876"/>
      <c r="NHT13" s="876"/>
      <c r="NHU13" s="876"/>
      <c r="NHV13" s="876"/>
      <c r="NHW13" s="876"/>
      <c r="NHX13" s="875"/>
      <c r="NHY13" s="876"/>
      <c r="NHZ13" s="876"/>
      <c r="NIA13" s="876"/>
      <c r="NIB13" s="876"/>
      <c r="NIC13" s="876"/>
      <c r="NID13" s="876"/>
      <c r="NIE13" s="875"/>
      <c r="NIF13" s="876"/>
      <c r="NIG13" s="876"/>
      <c r="NIH13" s="876"/>
      <c r="NII13" s="876"/>
      <c r="NIJ13" s="876"/>
      <c r="NIK13" s="876"/>
      <c r="NIL13" s="875"/>
      <c r="NIM13" s="876"/>
      <c r="NIN13" s="876"/>
      <c r="NIO13" s="876"/>
      <c r="NIP13" s="876"/>
      <c r="NIQ13" s="876"/>
      <c r="NIR13" s="876"/>
      <c r="NIS13" s="875"/>
      <c r="NIT13" s="876"/>
      <c r="NIU13" s="876"/>
      <c r="NIV13" s="876"/>
      <c r="NIW13" s="876"/>
      <c r="NIX13" s="876"/>
      <c r="NIY13" s="876"/>
      <c r="NIZ13" s="875"/>
      <c r="NJA13" s="876"/>
      <c r="NJB13" s="876"/>
      <c r="NJC13" s="876"/>
      <c r="NJD13" s="876"/>
      <c r="NJE13" s="876"/>
      <c r="NJF13" s="876"/>
      <c r="NJG13" s="875"/>
      <c r="NJH13" s="876"/>
      <c r="NJI13" s="876"/>
      <c r="NJJ13" s="876"/>
      <c r="NJK13" s="876"/>
      <c r="NJL13" s="876"/>
      <c r="NJM13" s="876"/>
      <c r="NJN13" s="875"/>
      <c r="NJO13" s="876"/>
      <c r="NJP13" s="876"/>
      <c r="NJQ13" s="876"/>
      <c r="NJR13" s="876"/>
      <c r="NJS13" s="876"/>
      <c r="NJT13" s="876"/>
      <c r="NJU13" s="875"/>
      <c r="NJV13" s="876"/>
      <c r="NJW13" s="876"/>
      <c r="NJX13" s="876"/>
      <c r="NJY13" s="876"/>
      <c r="NJZ13" s="876"/>
      <c r="NKA13" s="876"/>
      <c r="NKB13" s="875"/>
      <c r="NKC13" s="876"/>
      <c r="NKD13" s="876"/>
      <c r="NKE13" s="876"/>
      <c r="NKF13" s="876"/>
      <c r="NKG13" s="876"/>
      <c r="NKH13" s="876"/>
      <c r="NKI13" s="875"/>
      <c r="NKJ13" s="876"/>
      <c r="NKK13" s="876"/>
      <c r="NKL13" s="876"/>
      <c r="NKM13" s="876"/>
      <c r="NKN13" s="876"/>
      <c r="NKO13" s="876"/>
      <c r="NKP13" s="875"/>
      <c r="NKQ13" s="876"/>
      <c r="NKR13" s="876"/>
      <c r="NKS13" s="876"/>
      <c r="NKT13" s="876"/>
      <c r="NKU13" s="876"/>
      <c r="NKV13" s="876"/>
      <c r="NKW13" s="875"/>
      <c r="NKX13" s="876"/>
      <c r="NKY13" s="876"/>
      <c r="NKZ13" s="876"/>
      <c r="NLA13" s="876"/>
      <c r="NLB13" s="876"/>
      <c r="NLC13" s="876"/>
      <c r="NLD13" s="875"/>
      <c r="NLE13" s="876"/>
      <c r="NLF13" s="876"/>
      <c r="NLG13" s="876"/>
      <c r="NLH13" s="876"/>
      <c r="NLI13" s="876"/>
      <c r="NLJ13" s="876"/>
      <c r="NLK13" s="875"/>
      <c r="NLL13" s="876"/>
      <c r="NLM13" s="876"/>
      <c r="NLN13" s="876"/>
      <c r="NLO13" s="876"/>
      <c r="NLP13" s="876"/>
      <c r="NLQ13" s="876"/>
      <c r="NLR13" s="875"/>
      <c r="NLS13" s="876"/>
      <c r="NLT13" s="876"/>
      <c r="NLU13" s="876"/>
      <c r="NLV13" s="876"/>
      <c r="NLW13" s="876"/>
      <c r="NLX13" s="876"/>
      <c r="NLY13" s="875"/>
      <c r="NLZ13" s="876"/>
      <c r="NMA13" s="876"/>
      <c r="NMB13" s="876"/>
      <c r="NMC13" s="876"/>
      <c r="NMD13" s="876"/>
      <c r="NME13" s="876"/>
      <c r="NMF13" s="875"/>
      <c r="NMG13" s="876"/>
      <c r="NMH13" s="876"/>
      <c r="NMI13" s="876"/>
      <c r="NMJ13" s="876"/>
      <c r="NMK13" s="876"/>
      <c r="NML13" s="876"/>
      <c r="NMM13" s="875"/>
      <c r="NMN13" s="876"/>
      <c r="NMO13" s="876"/>
      <c r="NMP13" s="876"/>
      <c r="NMQ13" s="876"/>
      <c r="NMR13" s="876"/>
      <c r="NMS13" s="876"/>
      <c r="NMT13" s="875"/>
      <c r="NMU13" s="876"/>
      <c r="NMV13" s="876"/>
      <c r="NMW13" s="876"/>
      <c r="NMX13" s="876"/>
      <c r="NMY13" s="876"/>
      <c r="NMZ13" s="876"/>
      <c r="NNA13" s="875"/>
      <c r="NNB13" s="876"/>
      <c r="NNC13" s="876"/>
      <c r="NND13" s="876"/>
      <c r="NNE13" s="876"/>
      <c r="NNF13" s="876"/>
      <c r="NNG13" s="876"/>
      <c r="NNH13" s="875"/>
      <c r="NNI13" s="876"/>
      <c r="NNJ13" s="876"/>
      <c r="NNK13" s="876"/>
      <c r="NNL13" s="876"/>
      <c r="NNM13" s="876"/>
      <c r="NNN13" s="876"/>
      <c r="NNO13" s="875"/>
      <c r="NNP13" s="876"/>
      <c r="NNQ13" s="876"/>
      <c r="NNR13" s="876"/>
      <c r="NNS13" s="876"/>
      <c r="NNT13" s="876"/>
      <c r="NNU13" s="876"/>
      <c r="NNV13" s="875"/>
      <c r="NNW13" s="876"/>
      <c r="NNX13" s="876"/>
      <c r="NNY13" s="876"/>
      <c r="NNZ13" s="876"/>
      <c r="NOA13" s="876"/>
      <c r="NOB13" s="876"/>
      <c r="NOC13" s="875"/>
      <c r="NOD13" s="876"/>
      <c r="NOE13" s="876"/>
      <c r="NOF13" s="876"/>
      <c r="NOG13" s="876"/>
      <c r="NOH13" s="876"/>
      <c r="NOI13" s="876"/>
      <c r="NOJ13" s="875"/>
      <c r="NOK13" s="876"/>
      <c r="NOL13" s="876"/>
      <c r="NOM13" s="876"/>
      <c r="NON13" s="876"/>
      <c r="NOO13" s="876"/>
      <c r="NOP13" s="876"/>
      <c r="NOQ13" s="875"/>
      <c r="NOR13" s="876"/>
      <c r="NOS13" s="876"/>
      <c r="NOT13" s="876"/>
      <c r="NOU13" s="876"/>
      <c r="NOV13" s="876"/>
      <c r="NOW13" s="876"/>
      <c r="NOX13" s="875"/>
      <c r="NOY13" s="876"/>
      <c r="NOZ13" s="876"/>
      <c r="NPA13" s="876"/>
      <c r="NPB13" s="876"/>
      <c r="NPC13" s="876"/>
      <c r="NPD13" s="876"/>
      <c r="NPE13" s="875"/>
      <c r="NPF13" s="876"/>
      <c r="NPG13" s="876"/>
      <c r="NPH13" s="876"/>
      <c r="NPI13" s="876"/>
      <c r="NPJ13" s="876"/>
      <c r="NPK13" s="876"/>
      <c r="NPL13" s="875"/>
      <c r="NPM13" s="876"/>
      <c r="NPN13" s="876"/>
      <c r="NPO13" s="876"/>
      <c r="NPP13" s="876"/>
      <c r="NPQ13" s="876"/>
      <c r="NPR13" s="876"/>
      <c r="NPS13" s="875"/>
      <c r="NPT13" s="876"/>
      <c r="NPU13" s="876"/>
      <c r="NPV13" s="876"/>
      <c r="NPW13" s="876"/>
      <c r="NPX13" s="876"/>
      <c r="NPY13" s="876"/>
      <c r="NPZ13" s="875"/>
      <c r="NQA13" s="876"/>
      <c r="NQB13" s="876"/>
      <c r="NQC13" s="876"/>
      <c r="NQD13" s="876"/>
      <c r="NQE13" s="876"/>
      <c r="NQF13" s="876"/>
      <c r="NQG13" s="875"/>
      <c r="NQH13" s="876"/>
      <c r="NQI13" s="876"/>
      <c r="NQJ13" s="876"/>
      <c r="NQK13" s="876"/>
      <c r="NQL13" s="876"/>
      <c r="NQM13" s="876"/>
      <c r="NQN13" s="875"/>
      <c r="NQO13" s="876"/>
      <c r="NQP13" s="876"/>
      <c r="NQQ13" s="876"/>
      <c r="NQR13" s="876"/>
      <c r="NQS13" s="876"/>
      <c r="NQT13" s="876"/>
      <c r="NQU13" s="875"/>
      <c r="NQV13" s="876"/>
      <c r="NQW13" s="876"/>
      <c r="NQX13" s="876"/>
      <c r="NQY13" s="876"/>
      <c r="NQZ13" s="876"/>
      <c r="NRA13" s="876"/>
      <c r="NRB13" s="875"/>
      <c r="NRC13" s="876"/>
      <c r="NRD13" s="876"/>
      <c r="NRE13" s="876"/>
      <c r="NRF13" s="876"/>
      <c r="NRG13" s="876"/>
      <c r="NRH13" s="876"/>
      <c r="NRI13" s="875"/>
      <c r="NRJ13" s="876"/>
      <c r="NRK13" s="876"/>
      <c r="NRL13" s="876"/>
      <c r="NRM13" s="876"/>
      <c r="NRN13" s="876"/>
      <c r="NRO13" s="876"/>
      <c r="NRP13" s="875"/>
      <c r="NRQ13" s="876"/>
      <c r="NRR13" s="876"/>
      <c r="NRS13" s="876"/>
      <c r="NRT13" s="876"/>
      <c r="NRU13" s="876"/>
      <c r="NRV13" s="876"/>
      <c r="NRW13" s="875"/>
      <c r="NRX13" s="876"/>
      <c r="NRY13" s="876"/>
      <c r="NRZ13" s="876"/>
      <c r="NSA13" s="876"/>
      <c r="NSB13" s="876"/>
      <c r="NSC13" s="876"/>
      <c r="NSD13" s="875"/>
      <c r="NSE13" s="876"/>
      <c r="NSF13" s="876"/>
      <c r="NSG13" s="876"/>
      <c r="NSH13" s="876"/>
      <c r="NSI13" s="876"/>
      <c r="NSJ13" s="876"/>
      <c r="NSK13" s="875"/>
      <c r="NSL13" s="876"/>
      <c r="NSM13" s="876"/>
      <c r="NSN13" s="876"/>
      <c r="NSO13" s="876"/>
      <c r="NSP13" s="876"/>
      <c r="NSQ13" s="876"/>
      <c r="NSR13" s="875"/>
      <c r="NSS13" s="876"/>
      <c r="NST13" s="876"/>
      <c r="NSU13" s="876"/>
      <c r="NSV13" s="876"/>
      <c r="NSW13" s="876"/>
      <c r="NSX13" s="876"/>
      <c r="NSY13" s="875"/>
      <c r="NSZ13" s="876"/>
      <c r="NTA13" s="876"/>
      <c r="NTB13" s="876"/>
      <c r="NTC13" s="876"/>
      <c r="NTD13" s="876"/>
      <c r="NTE13" s="876"/>
      <c r="NTF13" s="875"/>
      <c r="NTG13" s="876"/>
      <c r="NTH13" s="876"/>
      <c r="NTI13" s="876"/>
      <c r="NTJ13" s="876"/>
      <c r="NTK13" s="876"/>
      <c r="NTL13" s="876"/>
      <c r="NTM13" s="875"/>
      <c r="NTN13" s="876"/>
      <c r="NTO13" s="876"/>
      <c r="NTP13" s="876"/>
      <c r="NTQ13" s="876"/>
      <c r="NTR13" s="876"/>
      <c r="NTS13" s="876"/>
      <c r="NTT13" s="875"/>
      <c r="NTU13" s="876"/>
      <c r="NTV13" s="876"/>
      <c r="NTW13" s="876"/>
      <c r="NTX13" s="876"/>
      <c r="NTY13" s="876"/>
      <c r="NTZ13" s="876"/>
      <c r="NUA13" s="875"/>
      <c r="NUB13" s="876"/>
      <c r="NUC13" s="876"/>
      <c r="NUD13" s="876"/>
      <c r="NUE13" s="876"/>
      <c r="NUF13" s="876"/>
      <c r="NUG13" s="876"/>
      <c r="NUH13" s="875"/>
      <c r="NUI13" s="876"/>
      <c r="NUJ13" s="876"/>
      <c r="NUK13" s="876"/>
      <c r="NUL13" s="876"/>
      <c r="NUM13" s="876"/>
      <c r="NUN13" s="876"/>
      <c r="NUO13" s="875"/>
      <c r="NUP13" s="876"/>
      <c r="NUQ13" s="876"/>
      <c r="NUR13" s="876"/>
      <c r="NUS13" s="876"/>
      <c r="NUT13" s="876"/>
      <c r="NUU13" s="876"/>
      <c r="NUV13" s="875"/>
      <c r="NUW13" s="876"/>
      <c r="NUX13" s="876"/>
      <c r="NUY13" s="876"/>
      <c r="NUZ13" s="876"/>
      <c r="NVA13" s="876"/>
      <c r="NVB13" s="876"/>
      <c r="NVC13" s="875"/>
      <c r="NVD13" s="876"/>
      <c r="NVE13" s="876"/>
      <c r="NVF13" s="876"/>
      <c r="NVG13" s="876"/>
      <c r="NVH13" s="876"/>
      <c r="NVI13" s="876"/>
      <c r="NVJ13" s="875"/>
      <c r="NVK13" s="876"/>
      <c r="NVL13" s="876"/>
      <c r="NVM13" s="876"/>
      <c r="NVN13" s="876"/>
      <c r="NVO13" s="876"/>
      <c r="NVP13" s="876"/>
      <c r="NVQ13" s="875"/>
      <c r="NVR13" s="876"/>
      <c r="NVS13" s="876"/>
      <c r="NVT13" s="876"/>
      <c r="NVU13" s="876"/>
      <c r="NVV13" s="876"/>
      <c r="NVW13" s="876"/>
      <c r="NVX13" s="875"/>
      <c r="NVY13" s="876"/>
      <c r="NVZ13" s="876"/>
      <c r="NWA13" s="876"/>
      <c r="NWB13" s="876"/>
      <c r="NWC13" s="876"/>
      <c r="NWD13" s="876"/>
      <c r="NWE13" s="875"/>
      <c r="NWF13" s="876"/>
      <c r="NWG13" s="876"/>
      <c r="NWH13" s="876"/>
      <c r="NWI13" s="876"/>
      <c r="NWJ13" s="876"/>
      <c r="NWK13" s="876"/>
      <c r="NWL13" s="875"/>
      <c r="NWM13" s="876"/>
      <c r="NWN13" s="876"/>
      <c r="NWO13" s="876"/>
      <c r="NWP13" s="876"/>
      <c r="NWQ13" s="876"/>
      <c r="NWR13" s="876"/>
      <c r="NWS13" s="875"/>
      <c r="NWT13" s="876"/>
      <c r="NWU13" s="876"/>
      <c r="NWV13" s="876"/>
      <c r="NWW13" s="876"/>
      <c r="NWX13" s="876"/>
      <c r="NWY13" s="876"/>
      <c r="NWZ13" s="875"/>
      <c r="NXA13" s="876"/>
      <c r="NXB13" s="876"/>
      <c r="NXC13" s="876"/>
      <c r="NXD13" s="876"/>
      <c r="NXE13" s="876"/>
      <c r="NXF13" s="876"/>
      <c r="NXG13" s="875"/>
      <c r="NXH13" s="876"/>
      <c r="NXI13" s="876"/>
      <c r="NXJ13" s="876"/>
      <c r="NXK13" s="876"/>
      <c r="NXL13" s="876"/>
      <c r="NXM13" s="876"/>
      <c r="NXN13" s="875"/>
      <c r="NXO13" s="876"/>
      <c r="NXP13" s="876"/>
      <c r="NXQ13" s="876"/>
      <c r="NXR13" s="876"/>
      <c r="NXS13" s="876"/>
      <c r="NXT13" s="876"/>
      <c r="NXU13" s="875"/>
      <c r="NXV13" s="876"/>
      <c r="NXW13" s="876"/>
      <c r="NXX13" s="876"/>
      <c r="NXY13" s="876"/>
      <c r="NXZ13" s="876"/>
      <c r="NYA13" s="876"/>
      <c r="NYB13" s="875"/>
      <c r="NYC13" s="876"/>
      <c r="NYD13" s="876"/>
      <c r="NYE13" s="876"/>
      <c r="NYF13" s="876"/>
      <c r="NYG13" s="876"/>
      <c r="NYH13" s="876"/>
      <c r="NYI13" s="875"/>
      <c r="NYJ13" s="876"/>
      <c r="NYK13" s="876"/>
      <c r="NYL13" s="876"/>
      <c r="NYM13" s="876"/>
      <c r="NYN13" s="876"/>
      <c r="NYO13" s="876"/>
      <c r="NYP13" s="875"/>
      <c r="NYQ13" s="876"/>
      <c r="NYR13" s="876"/>
      <c r="NYS13" s="876"/>
      <c r="NYT13" s="876"/>
      <c r="NYU13" s="876"/>
      <c r="NYV13" s="876"/>
      <c r="NYW13" s="875"/>
      <c r="NYX13" s="876"/>
      <c r="NYY13" s="876"/>
      <c r="NYZ13" s="876"/>
      <c r="NZA13" s="876"/>
      <c r="NZB13" s="876"/>
      <c r="NZC13" s="876"/>
      <c r="NZD13" s="875"/>
      <c r="NZE13" s="876"/>
      <c r="NZF13" s="876"/>
      <c r="NZG13" s="876"/>
      <c r="NZH13" s="876"/>
      <c r="NZI13" s="876"/>
      <c r="NZJ13" s="876"/>
      <c r="NZK13" s="875"/>
      <c r="NZL13" s="876"/>
      <c r="NZM13" s="876"/>
      <c r="NZN13" s="876"/>
      <c r="NZO13" s="876"/>
      <c r="NZP13" s="876"/>
      <c r="NZQ13" s="876"/>
      <c r="NZR13" s="875"/>
      <c r="NZS13" s="876"/>
      <c r="NZT13" s="876"/>
      <c r="NZU13" s="876"/>
      <c r="NZV13" s="876"/>
      <c r="NZW13" s="876"/>
      <c r="NZX13" s="876"/>
      <c r="NZY13" s="875"/>
      <c r="NZZ13" s="876"/>
      <c r="OAA13" s="876"/>
      <c r="OAB13" s="876"/>
      <c r="OAC13" s="876"/>
      <c r="OAD13" s="876"/>
      <c r="OAE13" s="876"/>
      <c r="OAF13" s="875"/>
      <c r="OAG13" s="876"/>
      <c r="OAH13" s="876"/>
      <c r="OAI13" s="876"/>
      <c r="OAJ13" s="876"/>
      <c r="OAK13" s="876"/>
      <c r="OAL13" s="876"/>
      <c r="OAM13" s="875"/>
      <c r="OAN13" s="876"/>
      <c r="OAO13" s="876"/>
      <c r="OAP13" s="876"/>
      <c r="OAQ13" s="876"/>
      <c r="OAR13" s="876"/>
      <c r="OAS13" s="876"/>
      <c r="OAT13" s="875"/>
      <c r="OAU13" s="876"/>
      <c r="OAV13" s="876"/>
      <c r="OAW13" s="876"/>
      <c r="OAX13" s="876"/>
      <c r="OAY13" s="876"/>
      <c r="OAZ13" s="876"/>
      <c r="OBA13" s="875"/>
      <c r="OBB13" s="876"/>
      <c r="OBC13" s="876"/>
      <c r="OBD13" s="876"/>
      <c r="OBE13" s="876"/>
      <c r="OBF13" s="876"/>
      <c r="OBG13" s="876"/>
      <c r="OBH13" s="875"/>
      <c r="OBI13" s="876"/>
      <c r="OBJ13" s="876"/>
      <c r="OBK13" s="876"/>
      <c r="OBL13" s="876"/>
      <c r="OBM13" s="876"/>
      <c r="OBN13" s="876"/>
      <c r="OBO13" s="875"/>
      <c r="OBP13" s="876"/>
      <c r="OBQ13" s="876"/>
      <c r="OBR13" s="876"/>
      <c r="OBS13" s="876"/>
      <c r="OBT13" s="876"/>
      <c r="OBU13" s="876"/>
      <c r="OBV13" s="875"/>
      <c r="OBW13" s="876"/>
      <c r="OBX13" s="876"/>
      <c r="OBY13" s="876"/>
      <c r="OBZ13" s="876"/>
      <c r="OCA13" s="876"/>
      <c r="OCB13" s="876"/>
      <c r="OCC13" s="875"/>
      <c r="OCD13" s="876"/>
      <c r="OCE13" s="876"/>
      <c r="OCF13" s="876"/>
      <c r="OCG13" s="876"/>
      <c r="OCH13" s="876"/>
      <c r="OCI13" s="876"/>
      <c r="OCJ13" s="875"/>
      <c r="OCK13" s="876"/>
      <c r="OCL13" s="876"/>
      <c r="OCM13" s="876"/>
      <c r="OCN13" s="876"/>
      <c r="OCO13" s="876"/>
      <c r="OCP13" s="876"/>
      <c r="OCQ13" s="875"/>
      <c r="OCR13" s="876"/>
      <c r="OCS13" s="876"/>
      <c r="OCT13" s="876"/>
      <c r="OCU13" s="876"/>
      <c r="OCV13" s="876"/>
      <c r="OCW13" s="876"/>
      <c r="OCX13" s="875"/>
      <c r="OCY13" s="876"/>
      <c r="OCZ13" s="876"/>
      <c r="ODA13" s="876"/>
      <c r="ODB13" s="876"/>
      <c r="ODC13" s="876"/>
      <c r="ODD13" s="876"/>
      <c r="ODE13" s="875"/>
      <c r="ODF13" s="876"/>
      <c r="ODG13" s="876"/>
      <c r="ODH13" s="876"/>
      <c r="ODI13" s="876"/>
      <c r="ODJ13" s="876"/>
      <c r="ODK13" s="876"/>
      <c r="ODL13" s="875"/>
      <c r="ODM13" s="876"/>
      <c r="ODN13" s="876"/>
      <c r="ODO13" s="876"/>
      <c r="ODP13" s="876"/>
      <c r="ODQ13" s="876"/>
      <c r="ODR13" s="876"/>
      <c r="ODS13" s="875"/>
      <c r="ODT13" s="876"/>
      <c r="ODU13" s="876"/>
      <c r="ODV13" s="876"/>
      <c r="ODW13" s="876"/>
      <c r="ODX13" s="876"/>
      <c r="ODY13" s="876"/>
      <c r="ODZ13" s="875"/>
      <c r="OEA13" s="876"/>
      <c r="OEB13" s="876"/>
      <c r="OEC13" s="876"/>
      <c r="OED13" s="876"/>
      <c r="OEE13" s="876"/>
      <c r="OEF13" s="876"/>
      <c r="OEG13" s="875"/>
      <c r="OEH13" s="876"/>
      <c r="OEI13" s="876"/>
      <c r="OEJ13" s="876"/>
      <c r="OEK13" s="876"/>
      <c r="OEL13" s="876"/>
      <c r="OEM13" s="876"/>
      <c r="OEN13" s="875"/>
      <c r="OEO13" s="876"/>
      <c r="OEP13" s="876"/>
      <c r="OEQ13" s="876"/>
      <c r="OER13" s="876"/>
      <c r="OES13" s="876"/>
      <c r="OET13" s="876"/>
      <c r="OEU13" s="875"/>
      <c r="OEV13" s="876"/>
      <c r="OEW13" s="876"/>
      <c r="OEX13" s="876"/>
      <c r="OEY13" s="876"/>
      <c r="OEZ13" s="876"/>
      <c r="OFA13" s="876"/>
      <c r="OFB13" s="875"/>
      <c r="OFC13" s="876"/>
      <c r="OFD13" s="876"/>
      <c r="OFE13" s="876"/>
      <c r="OFF13" s="876"/>
      <c r="OFG13" s="876"/>
      <c r="OFH13" s="876"/>
      <c r="OFI13" s="875"/>
      <c r="OFJ13" s="876"/>
      <c r="OFK13" s="876"/>
      <c r="OFL13" s="876"/>
      <c r="OFM13" s="876"/>
      <c r="OFN13" s="876"/>
      <c r="OFO13" s="876"/>
      <c r="OFP13" s="875"/>
      <c r="OFQ13" s="876"/>
      <c r="OFR13" s="876"/>
      <c r="OFS13" s="876"/>
      <c r="OFT13" s="876"/>
      <c r="OFU13" s="876"/>
      <c r="OFV13" s="876"/>
      <c r="OFW13" s="875"/>
      <c r="OFX13" s="876"/>
      <c r="OFY13" s="876"/>
      <c r="OFZ13" s="876"/>
      <c r="OGA13" s="876"/>
      <c r="OGB13" s="876"/>
      <c r="OGC13" s="876"/>
      <c r="OGD13" s="875"/>
      <c r="OGE13" s="876"/>
      <c r="OGF13" s="876"/>
      <c r="OGG13" s="876"/>
      <c r="OGH13" s="876"/>
      <c r="OGI13" s="876"/>
      <c r="OGJ13" s="876"/>
      <c r="OGK13" s="875"/>
      <c r="OGL13" s="876"/>
      <c r="OGM13" s="876"/>
      <c r="OGN13" s="876"/>
      <c r="OGO13" s="876"/>
      <c r="OGP13" s="876"/>
      <c r="OGQ13" s="876"/>
      <c r="OGR13" s="875"/>
      <c r="OGS13" s="876"/>
      <c r="OGT13" s="876"/>
      <c r="OGU13" s="876"/>
      <c r="OGV13" s="876"/>
      <c r="OGW13" s="876"/>
      <c r="OGX13" s="876"/>
      <c r="OGY13" s="875"/>
      <c r="OGZ13" s="876"/>
      <c r="OHA13" s="876"/>
      <c r="OHB13" s="876"/>
      <c r="OHC13" s="876"/>
      <c r="OHD13" s="876"/>
      <c r="OHE13" s="876"/>
      <c r="OHF13" s="875"/>
      <c r="OHG13" s="876"/>
      <c r="OHH13" s="876"/>
      <c r="OHI13" s="876"/>
      <c r="OHJ13" s="876"/>
      <c r="OHK13" s="876"/>
      <c r="OHL13" s="876"/>
      <c r="OHM13" s="875"/>
      <c r="OHN13" s="876"/>
      <c r="OHO13" s="876"/>
      <c r="OHP13" s="876"/>
      <c r="OHQ13" s="876"/>
      <c r="OHR13" s="876"/>
      <c r="OHS13" s="876"/>
      <c r="OHT13" s="875"/>
      <c r="OHU13" s="876"/>
      <c r="OHV13" s="876"/>
      <c r="OHW13" s="876"/>
      <c r="OHX13" s="876"/>
      <c r="OHY13" s="876"/>
      <c r="OHZ13" s="876"/>
      <c r="OIA13" s="875"/>
      <c r="OIB13" s="876"/>
      <c r="OIC13" s="876"/>
      <c r="OID13" s="876"/>
      <c r="OIE13" s="876"/>
      <c r="OIF13" s="876"/>
      <c r="OIG13" s="876"/>
      <c r="OIH13" s="875"/>
      <c r="OII13" s="876"/>
      <c r="OIJ13" s="876"/>
      <c r="OIK13" s="876"/>
      <c r="OIL13" s="876"/>
      <c r="OIM13" s="876"/>
      <c r="OIN13" s="876"/>
      <c r="OIO13" s="875"/>
      <c r="OIP13" s="876"/>
      <c r="OIQ13" s="876"/>
      <c r="OIR13" s="876"/>
      <c r="OIS13" s="876"/>
      <c r="OIT13" s="876"/>
      <c r="OIU13" s="876"/>
      <c r="OIV13" s="875"/>
      <c r="OIW13" s="876"/>
      <c r="OIX13" s="876"/>
      <c r="OIY13" s="876"/>
      <c r="OIZ13" s="876"/>
      <c r="OJA13" s="876"/>
      <c r="OJB13" s="876"/>
      <c r="OJC13" s="875"/>
      <c r="OJD13" s="876"/>
      <c r="OJE13" s="876"/>
      <c r="OJF13" s="876"/>
      <c r="OJG13" s="876"/>
      <c r="OJH13" s="876"/>
      <c r="OJI13" s="876"/>
      <c r="OJJ13" s="875"/>
      <c r="OJK13" s="876"/>
      <c r="OJL13" s="876"/>
      <c r="OJM13" s="876"/>
      <c r="OJN13" s="876"/>
      <c r="OJO13" s="876"/>
      <c r="OJP13" s="876"/>
      <c r="OJQ13" s="875"/>
      <c r="OJR13" s="876"/>
      <c r="OJS13" s="876"/>
      <c r="OJT13" s="876"/>
      <c r="OJU13" s="876"/>
      <c r="OJV13" s="876"/>
      <c r="OJW13" s="876"/>
      <c r="OJX13" s="875"/>
      <c r="OJY13" s="876"/>
      <c r="OJZ13" s="876"/>
      <c r="OKA13" s="876"/>
      <c r="OKB13" s="876"/>
      <c r="OKC13" s="876"/>
      <c r="OKD13" s="876"/>
      <c r="OKE13" s="875"/>
      <c r="OKF13" s="876"/>
      <c r="OKG13" s="876"/>
      <c r="OKH13" s="876"/>
      <c r="OKI13" s="876"/>
      <c r="OKJ13" s="876"/>
      <c r="OKK13" s="876"/>
      <c r="OKL13" s="875"/>
      <c r="OKM13" s="876"/>
      <c r="OKN13" s="876"/>
      <c r="OKO13" s="876"/>
      <c r="OKP13" s="876"/>
      <c r="OKQ13" s="876"/>
      <c r="OKR13" s="876"/>
      <c r="OKS13" s="875"/>
      <c r="OKT13" s="876"/>
      <c r="OKU13" s="876"/>
      <c r="OKV13" s="876"/>
      <c r="OKW13" s="876"/>
      <c r="OKX13" s="876"/>
      <c r="OKY13" s="876"/>
      <c r="OKZ13" s="875"/>
      <c r="OLA13" s="876"/>
      <c r="OLB13" s="876"/>
      <c r="OLC13" s="876"/>
      <c r="OLD13" s="876"/>
      <c r="OLE13" s="876"/>
      <c r="OLF13" s="876"/>
      <c r="OLG13" s="875"/>
      <c r="OLH13" s="876"/>
      <c r="OLI13" s="876"/>
      <c r="OLJ13" s="876"/>
      <c r="OLK13" s="876"/>
      <c r="OLL13" s="876"/>
      <c r="OLM13" s="876"/>
      <c r="OLN13" s="875"/>
      <c r="OLO13" s="876"/>
      <c r="OLP13" s="876"/>
      <c r="OLQ13" s="876"/>
      <c r="OLR13" s="876"/>
      <c r="OLS13" s="876"/>
      <c r="OLT13" s="876"/>
      <c r="OLU13" s="875"/>
      <c r="OLV13" s="876"/>
      <c r="OLW13" s="876"/>
      <c r="OLX13" s="876"/>
      <c r="OLY13" s="876"/>
      <c r="OLZ13" s="876"/>
      <c r="OMA13" s="876"/>
      <c r="OMB13" s="875"/>
      <c r="OMC13" s="876"/>
      <c r="OMD13" s="876"/>
      <c r="OME13" s="876"/>
      <c r="OMF13" s="876"/>
      <c r="OMG13" s="876"/>
      <c r="OMH13" s="876"/>
      <c r="OMI13" s="875"/>
      <c r="OMJ13" s="876"/>
      <c r="OMK13" s="876"/>
      <c r="OML13" s="876"/>
      <c r="OMM13" s="876"/>
      <c r="OMN13" s="876"/>
      <c r="OMO13" s="876"/>
      <c r="OMP13" s="875"/>
      <c r="OMQ13" s="876"/>
      <c r="OMR13" s="876"/>
      <c r="OMS13" s="876"/>
      <c r="OMT13" s="876"/>
      <c r="OMU13" s="876"/>
      <c r="OMV13" s="876"/>
      <c r="OMW13" s="875"/>
      <c r="OMX13" s="876"/>
      <c r="OMY13" s="876"/>
      <c r="OMZ13" s="876"/>
      <c r="ONA13" s="876"/>
      <c r="ONB13" s="876"/>
      <c r="ONC13" s="876"/>
      <c r="OND13" s="875"/>
      <c r="ONE13" s="876"/>
      <c r="ONF13" s="876"/>
      <c r="ONG13" s="876"/>
      <c r="ONH13" s="876"/>
      <c r="ONI13" s="876"/>
      <c r="ONJ13" s="876"/>
      <c r="ONK13" s="875"/>
      <c r="ONL13" s="876"/>
      <c r="ONM13" s="876"/>
      <c r="ONN13" s="876"/>
      <c r="ONO13" s="876"/>
      <c r="ONP13" s="876"/>
      <c r="ONQ13" s="876"/>
      <c r="ONR13" s="875"/>
      <c r="ONS13" s="876"/>
      <c r="ONT13" s="876"/>
      <c r="ONU13" s="876"/>
      <c r="ONV13" s="876"/>
      <c r="ONW13" s="876"/>
      <c r="ONX13" s="876"/>
      <c r="ONY13" s="875"/>
      <c r="ONZ13" s="876"/>
      <c r="OOA13" s="876"/>
      <c r="OOB13" s="876"/>
      <c r="OOC13" s="876"/>
      <c r="OOD13" s="876"/>
      <c r="OOE13" s="876"/>
      <c r="OOF13" s="875"/>
      <c r="OOG13" s="876"/>
      <c r="OOH13" s="876"/>
      <c r="OOI13" s="876"/>
      <c r="OOJ13" s="876"/>
      <c r="OOK13" s="876"/>
      <c r="OOL13" s="876"/>
      <c r="OOM13" s="875"/>
      <c r="OON13" s="876"/>
      <c r="OOO13" s="876"/>
      <c r="OOP13" s="876"/>
      <c r="OOQ13" s="876"/>
      <c r="OOR13" s="876"/>
      <c r="OOS13" s="876"/>
      <c r="OOT13" s="875"/>
      <c r="OOU13" s="876"/>
      <c r="OOV13" s="876"/>
      <c r="OOW13" s="876"/>
      <c r="OOX13" s="876"/>
      <c r="OOY13" s="876"/>
      <c r="OOZ13" s="876"/>
      <c r="OPA13" s="875"/>
      <c r="OPB13" s="876"/>
      <c r="OPC13" s="876"/>
      <c r="OPD13" s="876"/>
      <c r="OPE13" s="876"/>
      <c r="OPF13" s="876"/>
      <c r="OPG13" s="876"/>
      <c r="OPH13" s="875"/>
      <c r="OPI13" s="876"/>
      <c r="OPJ13" s="876"/>
      <c r="OPK13" s="876"/>
      <c r="OPL13" s="876"/>
      <c r="OPM13" s="876"/>
      <c r="OPN13" s="876"/>
      <c r="OPO13" s="875"/>
      <c r="OPP13" s="876"/>
      <c r="OPQ13" s="876"/>
      <c r="OPR13" s="876"/>
      <c r="OPS13" s="876"/>
      <c r="OPT13" s="876"/>
      <c r="OPU13" s="876"/>
      <c r="OPV13" s="875"/>
      <c r="OPW13" s="876"/>
      <c r="OPX13" s="876"/>
      <c r="OPY13" s="876"/>
      <c r="OPZ13" s="876"/>
      <c r="OQA13" s="876"/>
      <c r="OQB13" s="876"/>
      <c r="OQC13" s="875"/>
      <c r="OQD13" s="876"/>
      <c r="OQE13" s="876"/>
      <c r="OQF13" s="876"/>
      <c r="OQG13" s="876"/>
      <c r="OQH13" s="876"/>
      <c r="OQI13" s="876"/>
      <c r="OQJ13" s="875"/>
      <c r="OQK13" s="876"/>
      <c r="OQL13" s="876"/>
      <c r="OQM13" s="876"/>
      <c r="OQN13" s="876"/>
      <c r="OQO13" s="876"/>
      <c r="OQP13" s="876"/>
      <c r="OQQ13" s="875"/>
      <c r="OQR13" s="876"/>
      <c r="OQS13" s="876"/>
      <c r="OQT13" s="876"/>
      <c r="OQU13" s="876"/>
      <c r="OQV13" s="876"/>
      <c r="OQW13" s="876"/>
      <c r="OQX13" s="875"/>
      <c r="OQY13" s="876"/>
      <c r="OQZ13" s="876"/>
      <c r="ORA13" s="876"/>
      <c r="ORB13" s="876"/>
      <c r="ORC13" s="876"/>
      <c r="ORD13" s="876"/>
      <c r="ORE13" s="875"/>
      <c r="ORF13" s="876"/>
      <c r="ORG13" s="876"/>
      <c r="ORH13" s="876"/>
      <c r="ORI13" s="876"/>
      <c r="ORJ13" s="876"/>
      <c r="ORK13" s="876"/>
      <c r="ORL13" s="875"/>
      <c r="ORM13" s="876"/>
      <c r="ORN13" s="876"/>
      <c r="ORO13" s="876"/>
      <c r="ORP13" s="876"/>
      <c r="ORQ13" s="876"/>
      <c r="ORR13" s="876"/>
      <c r="ORS13" s="875"/>
      <c r="ORT13" s="876"/>
      <c r="ORU13" s="876"/>
      <c r="ORV13" s="876"/>
      <c r="ORW13" s="876"/>
      <c r="ORX13" s="876"/>
      <c r="ORY13" s="876"/>
      <c r="ORZ13" s="875"/>
      <c r="OSA13" s="876"/>
      <c r="OSB13" s="876"/>
      <c r="OSC13" s="876"/>
      <c r="OSD13" s="876"/>
      <c r="OSE13" s="876"/>
      <c r="OSF13" s="876"/>
      <c r="OSG13" s="875"/>
      <c r="OSH13" s="876"/>
      <c r="OSI13" s="876"/>
      <c r="OSJ13" s="876"/>
      <c r="OSK13" s="876"/>
      <c r="OSL13" s="876"/>
      <c r="OSM13" s="876"/>
      <c r="OSN13" s="875"/>
      <c r="OSO13" s="876"/>
      <c r="OSP13" s="876"/>
      <c r="OSQ13" s="876"/>
      <c r="OSR13" s="876"/>
      <c r="OSS13" s="876"/>
      <c r="OST13" s="876"/>
      <c r="OSU13" s="875"/>
      <c r="OSV13" s="876"/>
      <c r="OSW13" s="876"/>
      <c r="OSX13" s="876"/>
      <c r="OSY13" s="876"/>
      <c r="OSZ13" s="876"/>
      <c r="OTA13" s="876"/>
      <c r="OTB13" s="875"/>
      <c r="OTC13" s="876"/>
      <c r="OTD13" s="876"/>
      <c r="OTE13" s="876"/>
      <c r="OTF13" s="876"/>
      <c r="OTG13" s="876"/>
      <c r="OTH13" s="876"/>
      <c r="OTI13" s="875"/>
      <c r="OTJ13" s="876"/>
      <c r="OTK13" s="876"/>
      <c r="OTL13" s="876"/>
      <c r="OTM13" s="876"/>
      <c r="OTN13" s="876"/>
      <c r="OTO13" s="876"/>
      <c r="OTP13" s="875"/>
      <c r="OTQ13" s="876"/>
      <c r="OTR13" s="876"/>
      <c r="OTS13" s="876"/>
      <c r="OTT13" s="876"/>
      <c r="OTU13" s="876"/>
      <c r="OTV13" s="876"/>
      <c r="OTW13" s="875"/>
      <c r="OTX13" s="876"/>
      <c r="OTY13" s="876"/>
      <c r="OTZ13" s="876"/>
      <c r="OUA13" s="876"/>
      <c r="OUB13" s="876"/>
      <c r="OUC13" s="876"/>
      <c r="OUD13" s="875"/>
      <c r="OUE13" s="876"/>
      <c r="OUF13" s="876"/>
      <c r="OUG13" s="876"/>
      <c r="OUH13" s="876"/>
      <c r="OUI13" s="876"/>
      <c r="OUJ13" s="876"/>
      <c r="OUK13" s="875"/>
      <c r="OUL13" s="876"/>
      <c r="OUM13" s="876"/>
      <c r="OUN13" s="876"/>
      <c r="OUO13" s="876"/>
      <c r="OUP13" s="876"/>
      <c r="OUQ13" s="876"/>
      <c r="OUR13" s="875"/>
      <c r="OUS13" s="876"/>
      <c r="OUT13" s="876"/>
      <c r="OUU13" s="876"/>
      <c r="OUV13" s="876"/>
      <c r="OUW13" s="876"/>
      <c r="OUX13" s="876"/>
      <c r="OUY13" s="875"/>
      <c r="OUZ13" s="876"/>
      <c r="OVA13" s="876"/>
      <c r="OVB13" s="876"/>
      <c r="OVC13" s="876"/>
      <c r="OVD13" s="876"/>
      <c r="OVE13" s="876"/>
      <c r="OVF13" s="875"/>
      <c r="OVG13" s="876"/>
      <c r="OVH13" s="876"/>
      <c r="OVI13" s="876"/>
      <c r="OVJ13" s="876"/>
      <c r="OVK13" s="876"/>
      <c r="OVL13" s="876"/>
      <c r="OVM13" s="875"/>
      <c r="OVN13" s="876"/>
      <c r="OVO13" s="876"/>
      <c r="OVP13" s="876"/>
      <c r="OVQ13" s="876"/>
      <c r="OVR13" s="876"/>
      <c r="OVS13" s="876"/>
      <c r="OVT13" s="875"/>
      <c r="OVU13" s="876"/>
      <c r="OVV13" s="876"/>
      <c r="OVW13" s="876"/>
      <c r="OVX13" s="876"/>
      <c r="OVY13" s="876"/>
      <c r="OVZ13" s="876"/>
      <c r="OWA13" s="875"/>
      <c r="OWB13" s="876"/>
      <c r="OWC13" s="876"/>
      <c r="OWD13" s="876"/>
      <c r="OWE13" s="876"/>
      <c r="OWF13" s="876"/>
      <c r="OWG13" s="876"/>
      <c r="OWH13" s="875"/>
      <c r="OWI13" s="876"/>
      <c r="OWJ13" s="876"/>
      <c r="OWK13" s="876"/>
      <c r="OWL13" s="876"/>
      <c r="OWM13" s="876"/>
      <c r="OWN13" s="876"/>
      <c r="OWO13" s="875"/>
      <c r="OWP13" s="876"/>
      <c r="OWQ13" s="876"/>
      <c r="OWR13" s="876"/>
      <c r="OWS13" s="876"/>
      <c r="OWT13" s="876"/>
      <c r="OWU13" s="876"/>
      <c r="OWV13" s="875"/>
      <c r="OWW13" s="876"/>
      <c r="OWX13" s="876"/>
      <c r="OWY13" s="876"/>
      <c r="OWZ13" s="876"/>
      <c r="OXA13" s="876"/>
      <c r="OXB13" s="876"/>
      <c r="OXC13" s="875"/>
      <c r="OXD13" s="876"/>
      <c r="OXE13" s="876"/>
      <c r="OXF13" s="876"/>
      <c r="OXG13" s="876"/>
      <c r="OXH13" s="876"/>
      <c r="OXI13" s="876"/>
      <c r="OXJ13" s="875"/>
      <c r="OXK13" s="876"/>
      <c r="OXL13" s="876"/>
      <c r="OXM13" s="876"/>
      <c r="OXN13" s="876"/>
      <c r="OXO13" s="876"/>
      <c r="OXP13" s="876"/>
      <c r="OXQ13" s="875"/>
      <c r="OXR13" s="876"/>
      <c r="OXS13" s="876"/>
      <c r="OXT13" s="876"/>
      <c r="OXU13" s="876"/>
      <c r="OXV13" s="876"/>
      <c r="OXW13" s="876"/>
      <c r="OXX13" s="875"/>
      <c r="OXY13" s="876"/>
      <c r="OXZ13" s="876"/>
      <c r="OYA13" s="876"/>
      <c r="OYB13" s="876"/>
      <c r="OYC13" s="876"/>
      <c r="OYD13" s="876"/>
      <c r="OYE13" s="875"/>
      <c r="OYF13" s="876"/>
      <c r="OYG13" s="876"/>
      <c r="OYH13" s="876"/>
      <c r="OYI13" s="876"/>
      <c r="OYJ13" s="876"/>
      <c r="OYK13" s="876"/>
      <c r="OYL13" s="875"/>
      <c r="OYM13" s="876"/>
      <c r="OYN13" s="876"/>
      <c r="OYO13" s="876"/>
      <c r="OYP13" s="876"/>
      <c r="OYQ13" s="876"/>
      <c r="OYR13" s="876"/>
      <c r="OYS13" s="875"/>
      <c r="OYT13" s="876"/>
      <c r="OYU13" s="876"/>
      <c r="OYV13" s="876"/>
      <c r="OYW13" s="876"/>
      <c r="OYX13" s="876"/>
      <c r="OYY13" s="876"/>
      <c r="OYZ13" s="875"/>
      <c r="OZA13" s="876"/>
      <c r="OZB13" s="876"/>
      <c r="OZC13" s="876"/>
      <c r="OZD13" s="876"/>
      <c r="OZE13" s="876"/>
      <c r="OZF13" s="876"/>
      <c r="OZG13" s="875"/>
      <c r="OZH13" s="876"/>
      <c r="OZI13" s="876"/>
      <c r="OZJ13" s="876"/>
      <c r="OZK13" s="876"/>
      <c r="OZL13" s="876"/>
      <c r="OZM13" s="876"/>
      <c r="OZN13" s="875"/>
      <c r="OZO13" s="876"/>
      <c r="OZP13" s="876"/>
      <c r="OZQ13" s="876"/>
      <c r="OZR13" s="876"/>
      <c r="OZS13" s="876"/>
      <c r="OZT13" s="876"/>
      <c r="OZU13" s="875"/>
      <c r="OZV13" s="876"/>
      <c r="OZW13" s="876"/>
      <c r="OZX13" s="876"/>
      <c r="OZY13" s="876"/>
      <c r="OZZ13" s="876"/>
      <c r="PAA13" s="876"/>
      <c r="PAB13" s="875"/>
      <c r="PAC13" s="876"/>
      <c r="PAD13" s="876"/>
      <c r="PAE13" s="876"/>
      <c r="PAF13" s="876"/>
      <c r="PAG13" s="876"/>
      <c r="PAH13" s="876"/>
      <c r="PAI13" s="875"/>
      <c r="PAJ13" s="876"/>
      <c r="PAK13" s="876"/>
      <c r="PAL13" s="876"/>
      <c r="PAM13" s="876"/>
      <c r="PAN13" s="876"/>
      <c r="PAO13" s="876"/>
      <c r="PAP13" s="875"/>
      <c r="PAQ13" s="876"/>
      <c r="PAR13" s="876"/>
      <c r="PAS13" s="876"/>
      <c r="PAT13" s="876"/>
      <c r="PAU13" s="876"/>
      <c r="PAV13" s="876"/>
      <c r="PAW13" s="875"/>
      <c r="PAX13" s="876"/>
      <c r="PAY13" s="876"/>
      <c r="PAZ13" s="876"/>
      <c r="PBA13" s="876"/>
      <c r="PBB13" s="876"/>
      <c r="PBC13" s="876"/>
      <c r="PBD13" s="875"/>
      <c r="PBE13" s="876"/>
      <c r="PBF13" s="876"/>
      <c r="PBG13" s="876"/>
      <c r="PBH13" s="876"/>
      <c r="PBI13" s="876"/>
      <c r="PBJ13" s="876"/>
      <c r="PBK13" s="875"/>
      <c r="PBL13" s="876"/>
      <c r="PBM13" s="876"/>
      <c r="PBN13" s="876"/>
      <c r="PBO13" s="876"/>
      <c r="PBP13" s="876"/>
      <c r="PBQ13" s="876"/>
      <c r="PBR13" s="875"/>
      <c r="PBS13" s="876"/>
      <c r="PBT13" s="876"/>
      <c r="PBU13" s="876"/>
      <c r="PBV13" s="876"/>
      <c r="PBW13" s="876"/>
      <c r="PBX13" s="876"/>
      <c r="PBY13" s="875"/>
      <c r="PBZ13" s="876"/>
      <c r="PCA13" s="876"/>
      <c r="PCB13" s="876"/>
      <c r="PCC13" s="876"/>
      <c r="PCD13" s="876"/>
      <c r="PCE13" s="876"/>
      <c r="PCF13" s="875"/>
      <c r="PCG13" s="876"/>
      <c r="PCH13" s="876"/>
      <c r="PCI13" s="876"/>
      <c r="PCJ13" s="876"/>
      <c r="PCK13" s="876"/>
      <c r="PCL13" s="876"/>
      <c r="PCM13" s="875"/>
      <c r="PCN13" s="876"/>
      <c r="PCO13" s="876"/>
      <c r="PCP13" s="876"/>
      <c r="PCQ13" s="876"/>
      <c r="PCR13" s="876"/>
      <c r="PCS13" s="876"/>
      <c r="PCT13" s="875"/>
      <c r="PCU13" s="876"/>
      <c r="PCV13" s="876"/>
      <c r="PCW13" s="876"/>
      <c r="PCX13" s="876"/>
      <c r="PCY13" s="876"/>
      <c r="PCZ13" s="876"/>
      <c r="PDA13" s="875"/>
      <c r="PDB13" s="876"/>
      <c r="PDC13" s="876"/>
      <c r="PDD13" s="876"/>
      <c r="PDE13" s="876"/>
      <c r="PDF13" s="876"/>
      <c r="PDG13" s="876"/>
      <c r="PDH13" s="875"/>
      <c r="PDI13" s="876"/>
      <c r="PDJ13" s="876"/>
      <c r="PDK13" s="876"/>
      <c r="PDL13" s="876"/>
      <c r="PDM13" s="876"/>
      <c r="PDN13" s="876"/>
      <c r="PDO13" s="875"/>
      <c r="PDP13" s="876"/>
      <c r="PDQ13" s="876"/>
      <c r="PDR13" s="876"/>
      <c r="PDS13" s="876"/>
      <c r="PDT13" s="876"/>
      <c r="PDU13" s="876"/>
      <c r="PDV13" s="875"/>
      <c r="PDW13" s="876"/>
      <c r="PDX13" s="876"/>
      <c r="PDY13" s="876"/>
      <c r="PDZ13" s="876"/>
      <c r="PEA13" s="876"/>
      <c r="PEB13" s="876"/>
      <c r="PEC13" s="875"/>
      <c r="PED13" s="876"/>
      <c r="PEE13" s="876"/>
      <c r="PEF13" s="876"/>
      <c r="PEG13" s="876"/>
      <c r="PEH13" s="876"/>
      <c r="PEI13" s="876"/>
      <c r="PEJ13" s="875"/>
      <c r="PEK13" s="876"/>
      <c r="PEL13" s="876"/>
      <c r="PEM13" s="876"/>
      <c r="PEN13" s="876"/>
      <c r="PEO13" s="876"/>
      <c r="PEP13" s="876"/>
      <c r="PEQ13" s="875"/>
      <c r="PER13" s="876"/>
      <c r="PES13" s="876"/>
      <c r="PET13" s="876"/>
      <c r="PEU13" s="876"/>
      <c r="PEV13" s="876"/>
      <c r="PEW13" s="876"/>
      <c r="PEX13" s="875"/>
      <c r="PEY13" s="876"/>
      <c r="PEZ13" s="876"/>
      <c r="PFA13" s="876"/>
      <c r="PFB13" s="876"/>
      <c r="PFC13" s="876"/>
      <c r="PFD13" s="876"/>
      <c r="PFE13" s="875"/>
      <c r="PFF13" s="876"/>
      <c r="PFG13" s="876"/>
      <c r="PFH13" s="876"/>
      <c r="PFI13" s="876"/>
      <c r="PFJ13" s="876"/>
      <c r="PFK13" s="876"/>
      <c r="PFL13" s="875"/>
      <c r="PFM13" s="876"/>
      <c r="PFN13" s="876"/>
      <c r="PFO13" s="876"/>
      <c r="PFP13" s="876"/>
      <c r="PFQ13" s="876"/>
      <c r="PFR13" s="876"/>
      <c r="PFS13" s="875"/>
      <c r="PFT13" s="876"/>
      <c r="PFU13" s="876"/>
      <c r="PFV13" s="876"/>
      <c r="PFW13" s="876"/>
      <c r="PFX13" s="876"/>
      <c r="PFY13" s="876"/>
      <c r="PFZ13" s="875"/>
      <c r="PGA13" s="876"/>
      <c r="PGB13" s="876"/>
      <c r="PGC13" s="876"/>
      <c r="PGD13" s="876"/>
      <c r="PGE13" s="876"/>
      <c r="PGF13" s="876"/>
      <c r="PGG13" s="875"/>
      <c r="PGH13" s="876"/>
      <c r="PGI13" s="876"/>
      <c r="PGJ13" s="876"/>
      <c r="PGK13" s="876"/>
      <c r="PGL13" s="876"/>
      <c r="PGM13" s="876"/>
      <c r="PGN13" s="875"/>
      <c r="PGO13" s="876"/>
      <c r="PGP13" s="876"/>
      <c r="PGQ13" s="876"/>
      <c r="PGR13" s="876"/>
      <c r="PGS13" s="876"/>
      <c r="PGT13" s="876"/>
      <c r="PGU13" s="875"/>
      <c r="PGV13" s="876"/>
      <c r="PGW13" s="876"/>
      <c r="PGX13" s="876"/>
      <c r="PGY13" s="876"/>
      <c r="PGZ13" s="876"/>
      <c r="PHA13" s="876"/>
      <c r="PHB13" s="875"/>
      <c r="PHC13" s="876"/>
      <c r="PHD13" s="876"/>
      <c r="PHE13" s="876"/>
      <c r="PHF13" s="876"/>
      <c r="PHG13" s="876"/>
      <c r="PHH13" s="876"/>
      <c r="PHI13" s="875"/>
      <c r="PHJ13" s="876"/>
      <c r="PHK13" s="876"/>
      <c r="PHL13" s="876"/>
      <c r="PHM13" s="876"/>
      <c r="PHN13" s="876"/>
      <c r="PHO13" s="876"/>
      <c r="PHP13" s="875"/>
      <c r="PHQ13" s="876"/>
      <c r="PHR13" s="876"/>
      <c r="PHS13" s="876"/>
      <c r="PHT13" s="876"/>
      <c r="PHU13" s="876"/>
      <c r="PHV13" s="876"/>
      <c r="PHW13" s="875"/>
      <c r="PHX13" s="876"/>
      <c r="PHY13" s="876"/>
      <c r="PHZ13" s="876"/>
      <c r="PIA13" s="876"/>
      <c r="PIB13" s="876"/>
      <c r="PIC13" s="876"/>
      <c r="PID13" s="875"/>
      <c r="PIE13" s="876"/>
      <c r="PIF13" s="876"/>
      <c r="PIG13" s="876"/>
      <c r="PIH13" s="876"/>
      <c r="PII13" s="876"/>
      <c r="PIJ13" s="876"/>
      <c r="PIK13" s="875"/>
      <c r="PIL13" s="876"/>
      <c r="PIM13" s="876"/>
      <c r="PIN13" s="876"/>
      <c r="PIO13" s="876"/>
      <c r="PIP13" s="876"/>
      <c r="PIQ13" s="876"/>
      <c r="PIR13" s="875"/>
      <c r="PIS13" s="876"/>
      <c r="PIT13" s="876"/>
      <c r="PIU13" s="876"/>
      <c r="PIV13" s="876"/>
      <c r="PIW13" s="876"/>
      <c r="PIX13" s="876"/>
      <c r="PIY13" s="875"/>
      <c r="PIZ13" s="876"/>
      <c r="PJA13" s="876"/>
      <c r="PJB13" s="876"/>
      <c r="PJC13" s="876"/>
      <c r="PJD13" s="876"/>
      <c r="PJE13" s="876"/>
      <c r="PJF13" s="875"/>
      <c r="PJG13" s="876"/>
      <c r="PJH13" s="876"/>
      <c r="PJI13" s="876"/>
      <c r="PJJ13" s="876"/>
      <c r="PJK13" s="876"/>
      <c r="PJL13" s="876"/>
      <c r="PJM13" s="875"/>
      <c r="PJN13" s="876"/>
      <c r="PJO13" s="876"/>
      <c r="PJP13" s="876"/>
      <c r="PJQ13" s="876"/>
      <c r="PJR13" s="876"/>
      <c r="PJS13" s="876"/>
      <c r="PJT13" s="875"/>
      <c r="PJU13" s="876"/>
      <c r="PJV13" s="876"/>
      <c r="PJW13" s="876"/>
      <c r="PJX13" s="876"/>
      <c r="PJY13" s="876"/>
      <c r="PJZ13" s="876"/>
      <c r="PKA13" s="875"/>
      <c r="PKB13" s="876"/>
      <c r="PKC13" s="876"/>
      <c r="PKD13" s="876"/>
      <c r="PKE13" s="876"/>
      <c r="PKF13" s="876"/>
      <c r="PKG13" s="876"/>
      <c r="PKH13" s="875"/>
      <c r="PKI13" s="876"/>
      <c r="PKJ13" s="876"/>
      <c r="PKK13" s="876"/>
      <c r="PKL13" s="876"/>
      <c r="PKM13" s="876"/>
      <c r="PKN13" s="876"/>
      <c r="PKO13" s="875"/>
      <c r="PKP13" s="876"/>
      <c r="PKQ13" s="876"/>
      <c r="PKR13" s="876"/>
      <c r="PKS13" s="876"/>
      <c r="PKT13" s="876"/>
      <c r="PKU13" s="876"/>
      <c r="PKV13" s="875"/>
      <c r="PKW13" s="876"/>
      <c r="PKX13" s="876"/>
      <c r="PKY13" s="876"/>
      <c r="PKZ13" s="876"/>
      <c r="PLA13" s="876"/>
      <c r="PLB13" s="876"/>
      <c r="PLC13" s="875"/>
      <c r="PLD13" s="876"/>
      <c r="PLE13" s="876"/>
      <c r="PLF13" s="876"/>
      <c r="PLG13" s="876"/>
      <c r="PLH13" s="876"/>
      <c r="PLI13" s="876"/>
      <c r="PLJ13" s="875"/>
      <c r="PLK13" s="876"/>
      <c r="PLL13" s="876"/>
      <c r="PLM13" s="876"/>
      <c r="PLN13" s="876"/>
      <c r="PLO13" s="876"/>
      <c r="PLP13" s="876"/>
      <c r="PLQ13" s="875"/>
      <c r="PLR13" s="876"/>
      <c r="PLS13" s="876"/>
      <c r="PLT13" s="876"/>
      <c r="PLU13" s="876"/>
      <c r="PLV13" s="876"/>
      <c r="PLW13" s="876"/>
      <c r="PLX13" s="875"/>
      <c r="PLY13" s="876"/>
      <c r="PLZ13" s="876"/>
      <c r="PMA13" s="876"/>
      <c r="PMB13" s="876"/>
      <c r="PMC13" s="876"/>
      <c r="PMD13" s="876"/>
      <c r="PME13" s="875"/>
      <c r="PMF13" s="876"/>
      <c r="PMG13" s="876"/>
      <c r="PMH13" s="876"/>
      <c r="PMI13" s="876"/>
      <c r="PMJ13" s="876"/>
      <c r="PMK13" s="876"/>
      <c r="PML13" s="875"/>
      <c r="PMM13" s="876"/>
      <c r="PMN13" s="876"/>
      <c r="PMO13" s="876"/>
      <c r="PMP13" s="876"/>
      <c r="PMQ13" s="876"/>
      <c r="PMR13" s="876"/>
      <c r="PMS13" s="875"/>
      <c r="PMT13" s="876"/>
      <c r="PMU13" s="876"/>
      <c r="PMV13" s="876"/>
      <c r="PMW13" s="876"/>
      <c r="PMX13" s="876"/>
      <c r="PMY13" s="876"/>
      <c r="PMZ13" s="875"/>
      <c r="PNA13" s="876"/>
      <c r="PNB13" s="876"/>
      <c r="PNC13" s="876"/>
      <c r="PND13" s="876"/>
      <c r="PNE13" s="876"/>
      <c r="PNF13" s="876"/>
      <c r="PNG13" s="875"/>
      <c r="PNH13" s="876"/>
      <c r="PNI13" s="876"/>
      <c r="PNJ13" s="876"/>
      <c r="PNK13" s="876"/>
      <c r="PNL13" s="876"/>
      <c r="PNM13" s="876"/>
      <c r="PNN13" s="875"/>
      <c r="PNO13" s="876"/>
      <c r="PNP13" s="876"/>
      <c r="PNQ13" s="876"/>
      <c r="PNR13" s="876"/>
      <c r="PNS13" s="876"/>
      <c r="PNT13" s="876"/>
      <c r="PNU13" s="875"/>
      <c r="PNV13" s="876"/>
      <c r="PNW13" s="876"/>
      <c r="PNX13" s="876"/>
      <c r="PNY13" s="876"/>
      <c r="PNZ13" s="876"/>
      <c r="POA13" s="876"/>
      <c r="POB13" s="875"/>
      <c r="POC13" s="876"/>
      <c r="POD13" s="876"/>
      <c r="POE13" s="876"/>
      <c r="POF13" s="876"/>
      <c r="POG13" s="876"/>
      <c r="POH13" s="876"/>
      <c r="POI13" s="875"/>
      <c r="POJ13" s="876"/>
      <c r="POK13" s="876"/>
      <c r="POL13" s="876"/>
      <c r="POM13" s="876"/>
      <c r="PON13" s="876"/>
      <c r="POO13" s="876"/>
      <c r="POP13" s="875"/>
      <c r="POQ13" s="876"/>
      <c r="POR13" s="876"/>
      <c r="POS13" s="876"/>
      <c r="POT13" s="876"/>
      <c r="POU13" s="876"/>
      <c r="POV13" s="876"/>
      <c r="POW13" s="875"/>
      <c r="POX13" s="876"/>
      <c r="POY13" s="876"/>
      <c r="POZ13" s="876"/>
      <c r="PPA13" s="876"/>
      <c r="PPB13" s="876"/>
      <c r="PPC13" s="876"/>
      <c r="PPD13" s="875"/>
      <c r="PPE13" s="876"/>
      <c r="PPF13" s="876"/>
      <c r="PPG13" s="876"/>
      <c r="PPH13" s="876"/>
      <c r="PPI13" s="876"/>
      <c r="PPJ13" s="876"/>
      <c r="PPK13" s="875"/>
      <c r="PPL13" s="876"/>
      <c r="PPM13" s="876"/>
      <c r="PPN13" s="876"/>
      <c r="PPO13" s="876"/>
      <c r="PPP13" s="876"/>
      <c r="PPQ13" s="876"/>
      <c r="PPR13" s="875"/>
      <c r="PPS13" s="876"/>
      <c r="PPT13" s="876"/>
      <c r="PPU13" s="876"/>
      <c r="PPV13" s="876"/>
      <c r="PPW13" s="876"/>
      <c r="PPX13" s="876"/>
      <c r="PPY13" s="875"/>
      <c r="PPZ13" s="876"/>
      <c r="PQA13" s="876"/>
      <c r="PQB13" s="876"/>
      <c r="PQC13" s="876"/>
      <c r="PQD13" s="876"/>
      <c r="PQE13" s="876"/>
      <c r="PQF13" s="875"/>
      <c r="PQG13" s="876"/>
      <c r="PQH13" s="876"/>
      <c r="PQI13" s="876"/>
      <c r="PQJ13" s="876"/>
      <c r="PQK13" s="876"/>
      <c r="PQL13" s="876"/>
      <c r="PQM13" s="875"/>
      <c r="PQN13" s="876"/>
      <c r="PQO13" s="876"/>
      <c r="PQP13" s="876"/>
      <c r="PQQ13" s="876"/>
      <c r="PQR13" s="876"/>
      <c r="PQS13" s="876"/>
      <c r="PQT13" s="875"/>
      <c r="PQU13" s="876"/>
      <c r="PQV13" s="876"/>
      <c r="PQW13" s="876"/>
      <c r="PQX13" s="876"/>
      <c r="PQY13" s="876"/>
      <c r="PQZ13" s="876"/>
      <c r="PRA13" s="875"/>
      <c r="PRB13" s="876"/>
      <c r="PRC13" s="876"/>
      <c r="PRD13" s="876"/>
      <c r="PRE13" s="876"/>
      <c r="PRF13" s="876"/>
      <c r="PRG13" s="876"/>
      <c r="PRH13" s="875"/>
      <c r="PRI13" s="876"/>
      <c r="PRJ13" s="876"/>
      <c r="PRK13" s="876"/>
      <c r="PRL13" s="876"/>
      <c r="PRM13" s="876"/>
      <c r="PRN13" s="876"/>
      <c r="PRO13" s="875"/>
      <c r="PRP13" s="876"/>
      <c r="PRQ13" s="876"/>
      <c r="PRR13" s="876"/>
      <c r="PRS13" s="876"/>
      <c r="PRT13" s="876"/>
      <c r="PRU13" s="876"/>
      <c r="PRV13" s="875"/>
      <c r="PRW13" s="876"/>
      <c r="PRX13" s="876"/>
      <c r="PRY13" s="876"/>
      <c r="PRZ13" s="876"/>
      <c r="PSA13" s="876"/>
      <c r="PSB13" s="876"/>
      <c r="PSC13" s="875"/>
      <c r="PSD13" s="876"/>
      <c r="PSE13" s="876"/>
      <c r="PSF13" s="876"/>
      <c r="PSG13" s="876"/>
      <c r="PSH13" s="876"/>
      <c r="PSI13" s="876"/>
      <c r="PSJ13" s="875"/>
      <c r="PSK13" s="876"/>
      <c r="PSL13" s="876"/>
      <c r="PSM13" s="876"/>
      <c r="PSN13" s="876"/>
      <c r="PSO13" s="876"/>
      <c r="PSP13" s="876"/>
      <c r="PSQ13" s="875"/>
      <c r="PSR13" s="876"/>
      <c r="PSS13" s="876"/>
      <c r="PST13" s="876"/>
      <c r="PSU13" s="876"/>
      <c r="PSV13" s="876"/>
      <c r="PSW13" s="876"/>
      <c r="PSX13" s="875"/>
      <c r="PSY13" s="876"/>
      <c r="PSZ13" s="876"/>
      <c r="PTA13" s="876"/>
      <c r="PTB13" s="876"/>
      <c r="PTC13" s="876"/>
      <c r="PTD13" s="876"/>
      <c r="PTE13" s="875"/>
      <c r="PTF13" s="876"/>
      <c r="PTG13" s="876"/>
      <c r="PTH13" s="876"/>
      <c r="PTI13" s="876"/>
      <c r="PTJ13" s="876"/>
      <c r="PTK13" s="876"/>
      <c r="PTL13" s="875"/>
      <c r="PTM13" s="876"/>
      <c r="PTN13" s="876"/>
      <c r="PTO13" s="876"/>
      <c r="PTP13" s="876"/>
      <c r="PTQ13" s="876"/>
      <c r="PTR13" s="876"/>
      <c r="PTS13" s="875"/>
      <c r="PTT13" s="876"/>
      <c r="PTU13" s="876"/>
      <c r="PTV13" s="876"/>
      <c r="PTW13" s="876"/>
      <c r="PTX13" s="876"/>
      <c r="PTY13" s="876"/>
      <c r="PTZ13" s="875"/>
      <c r="PUA13" s="876"/>
      <c r="PUB13" s="876"/>
      <c r="PUC13" s="876"/>
      <c r="PUD13" s="876"/>
      <c r="PUE13" s="876"/>
      <c r="PUF13" s="876"/>
      <c r="PUG13" s="875"/>
      <c r="PUH13" s="876"/>
      <c r="PUI13" s="876"/>
      <c r="PUJ13" s="876"/>
      <c r="PUK13" s="876"/>
      <c r="PUL13" s="876"/>
      <c r="PUM13" s="876"/>
      <c r="PUN13" s="875"/>
      <c r="PUO13" s="876"/>
      <c r="PUP13" s="876"/>
      <c r="PUQ13" s="876"/>
      <c r="PUR13" s="876"/>
      <c r="PUS13" s="876"/>
      <c r="PUT13" s="876"/>
      <c r="PUU13" s="875"/>
      <c r="PUV13" s="876"/>
      <c r="PUW13" s="876"/>
      <c r="PUX13" s="876"/>
      <c r="PUY13" s="876"/>
      <c r="PUZ13" s="876"/>
      <c r="PVA13" s="876"/>
      <c r="PVB13" s="875"/>
      <c r="PVC13" s="876"/>
      <c r="PVD13" s="876"/>
      <c r="PVE13" s="876"/>
      <c r="PVF13" s="876"/>
      <c r="PVG13" s="876"/>
      <c r="PVH13" s="876"/>
      <c r="PVI13" s="875"/>
      <c r="PVJ13" s="876"/>
      <c r="PVK13" s="876"/>
      <c r="PVL13" s="876"/>
      <c r="PVM13" s="876"/>
      <c r="PVN13" s="876"/>
      <c r="PVO13" s="876"/>
      <c r="PVP13" s="875"/>
      <c r="PVQ13" s="876"/>
      <c r="PVR13" s="876"/>
      <c r="PVS13" s="876"/>
      <c r="PVT13" s="876"/>
      <c r="PVU13" s="876"/>
      <c r="PVV13" s="876"/>
      <c r="PVW13" s="875"/>
      <c r="PVX13" s="876"/>
      <c r="PVY13" s="876"/>
      <c r="PVZ13" s="876"/>
      <c r="PWA13" s="876"/>
      <c r="PWB13" s="876"/>
      <c r="PWC13" s="876"/>
      <c r="PWD13" s="875"/>
      <c r="PWE13" s="876"/>
      <c r="PWF13" s="876"/>
      <c r="PWG13" s="876"/>
      <c r="PWH13" s="876"/>
      <c r="PWI13" s="876"/>
      <c r="PWJ13" s="876"/>
      <c r="PWK13" s="875"/>
      <c r="PWL13" s="876"/>
      <c r="PWM13" s="876"/>
      <c r="PWN13" s="876"/>
      <c r="PWO13" s="876"/>
      <c r="PWP13" s="876"/>
      <c r="PWQ13" s="876"/>
      <c r="PWR13" s="875"/>
      <c r="PWS13" s="876"/>
      <c r="PWT13" s="876"/>
      <c r="PWU13" s="876"/>
      <c r="PWV13" s="876"/>
      <c r="PWW13" s="876"/>
      <c r="PWX13" s="876"/>
      <c r="PWY13" s="875"/>
      <c r="PWZ13" s="876"/>
      <c r="PXA13" s="876"/>
      <c r="PXB13" s="876"/>
      <c r="PXC13" s="876"/>
      <c r="PXD13" s="876"/>
      <c r="PXE13" s="876"/>
      <c r="PXF13" s="875"/>
      <c r="PXG13" s="876"/>
      <c r="PXH13" s="876"/>
      <c r="PXI13" s="876"/>
      <c r="PXJ13" s="876"/>
      <c r="PXK13" s="876"/>
      <c r="PXL13" s="876"/>
      <c r="PXM13" s="875"/>
      <c r="PXN13" s="876"/>
      <c r="PXO13" s="876"/>
      <c r="PXP13" s="876"/>
      <c r="PXQ13" s="876"/>
      <c r="PXR13" s="876"/>
      <c r="PXS13" s="876"/>
      <c r="PXT13" s="875"/>
      <c r="PXU13" s="876"/>
      <c r="PXV13" s="876"/>
      <c r="PXW13" s="876"/>
      <c r="PXX13" s="876"/>
      <c r="PXY13" s="876"/>
      <c r="PXZ13" s="876"/>
      <c r="PYA13" s="875"/>
      <c r="PYB13" s="876"/>
      <c r="PYC13" s="876"/>
      <c r="PYD13" s="876"/>
      <c r="PYE13" s="876"/>
      <c r="PYF13" s="876"/>
      <c r="PYG13" s="876"/>
      <c r="PYH13" s="875"/>
      <c r="PYI13" s="876"/>
      <c r="PYJ13" s="876"/>
      <c r="PYK13" s="876"/>
      <c r="PYL13" s="876"/>
      <c r="PYM13" s="876"/>
      <c r="PYN13" s="876"/>
      <c r="PYO13" s="875"/>
      <c r="PYP13" s="876"/>
      <c r="PYQ13" s="876"/>
      <c r="PYR13" s="876"/>
      <c r="PYS13" s="876"/>
      <c r="PYT13" s="876"/>
      <c r="PYU13" s="876"/>
      <c r="PYV13" s="875"/>
      <c r="PYW13" s="876"/>
      <c r="PYX13" s="876"/>
      <c r="PYY13" s="876"/>
      <c r="PYZ13" s="876"/>
      <c r="PZA13" s="876"/>
      <c r="PZB13" s="876"/>
      <c r="PZC13" s="875"/>
      <c r="PZD13" s="876"/>
      <c r="PZE13" s="876"/>
      <c r="PZF13" s="876"/>
      <c r="PZG13" s="876"/>
      <c r="PZH13" s="876"/>
      <c r="PZI13" s="876"/>
      <c r="PZJ13" s="875"/>
      <c r="PZK13" s="876"/>
      <c r="PZL13" s="876"/>
      <c r="PZM13" s="876"/>
      <c r="PZN13" s="876"/>
      <c r="PZO13" s="876"/>
      <c r="PZP13" s="876"/>
      <c r="PZQ13" s="875"/>
      <c r="PZR13" s="876"/>
      <c r="PZS13" s="876"/>
      <c r="PZT13" s="876"/>
      <c r="PZU13" s="876"/>
      <c r="PZV13" s="876"/>
      <c r="PZW13" s="876"/>
      <c r="PZX13" s="875"/>
      <c r="PZY13" s="876"/>
      <c r="PZZ13" s="876"/>
      <c r="QAA13" s="876"/>
      <c r="QAB13" s="876"/>
      <c r="QAC13" s="876"/>
      <c r="QAD13" s="876"/>
      <c r="QAE13" s="875"/>
      <c r="QAF13" s="876"/>
      <c r="QAG13" s="876"/>
      <c r="QAH13" s="876"/>
      <c r="QAI13" s="876"/>
      <c r="QAJ13" s="876"/>
      <c r="QAK13" s="876"/>
      <c r="QAL13" s="875"/>
      <c r="QAM13" s="876"/>
      <c r="QAN13" s="876"/>
      <c r="QAO13" s="876"/>
      <c r="QAP13" s="876"/>
      <c r="QAQ13" s="876"/>
      <c r="QAR13" s="876"/>
      <c r="QAS13" s="875"/>
      <c r="QAT13" s="876"/>
      <c r="QAU13" s="876"/>
      <c r="QAV13" s="876"/>
      <c r="QAW13" s="876"/>
      <c r="QAX13" s="876"/>
      <c r="QAY13" s="876"/>
      <c r="QAZ13" s="875"/>
      <c r="QBA13" s="876"/>
      <c r="QBB13" s="876"/>
      <c r="QBC13" s="876"/>
      <c r="QBD13" s="876"/>
      <c r="QBE13" s="876"/>
      <c r="QBF13" s="876"/>
      <c r="QBG13" s="875"/>
      <c r="QBH13" s="876"/>
      <c r="QBI13" s="876"/>
      <c r="QBJ13" s="876"/>
      <c r="QBK13" s="876"/>
      <c r="QBL13" s="876"/>
      <c r="QBM13" s="876"/>
      <c r="QBN13" s="875"/>
      <c r="QBO13" s="876"/>
      <c r="QBP13" s="876"/>
      <c r="QBQ13" s="876"/>
      <c r="QBR13" s="876"/>
      <c r="QBS13" s="876"/>
      <c r="QBT13" s="876"/>
      <c r="QBU13" s="875"/>
      <c r="QBV13" s="876"/>
      <c r="QBW13" s="876"/>
      <c r="QBX13" s="876"/>
      <c r="QBY13" s="876"/>
      <c r="QBZ13" s="876"/>
      <c r="QCA13" s="876"/>
      <c r="QCB13" s="875"/>
      <c r="QCC13" s="876"/>
      <c r="QCD13" s="876"/>
      <c r="QCE13" s="876"/>
      <c r="QCF13" s="876"/>
      <c r="QCG13" s="876"/>
      <c r="QCH13" s="876"/>
      <c r="QCI13" s="875"/>
      <c r="QCJ13" s="876"/>
      <c r="QCK13" s="876"/>
      <c r="QCL13" s="876"/>
      <c r="QCM13" s="876"/>
      <c r="QCN13" s="876"/>
      <c r="QCO13" s="876"/>
      <c r="QCP13" s="875"/>
      <c r="QCQ13" s="876"/>
      <c r="QCR13" s="876"/>
      <c r="QCS13" s="876"/>
      <c r="QCT13" s="876"/>
      <c r="QCU13" s="876"/>
      <c r="QCV13" s="876"/>
      <c r="QCW13" s="875"/>
      <c r="QCX13" s="876"/>
      <c r="QCY13" s="876"/>
      <c r="QCZ13" s="876"/>
      <c r="QDA13" s="876"/>
      <c r="QDB13" s="876"/>
      <c r="QDC13" s="876"/>
      <c r="QDD13" s="875"/>
      <c r="QDE13" s="876"/>
      <c r="QDF13" s="876"/>
      <c r="QDG13" s="876"/>
      <c r="QDH13" s="876"/>
      <c r="QDI13" s="876"/>
      <c r="QDJ13" s="876"/>
      <c r="QDK13" s="875"/>
      <c r="QDL13" s="876"/>
      <c r="QDM13" s="876"/>
      <c r="QDN13" s="876"/>
      <c r="QDO13" s="876"/>
      <c r="QDP13" s="876"/>
      <c r="QDQ13" s="876"/>
      <c r="QDR13" s="875"/>
      <c r="QDS13" s="876"/>
      <c r="QDT13" s="876"/>
      <c r="QDU13" s="876"/>
      <c r="QDV13" s="876"/>
      <c r="QDW13" s="876"/>
      <c r="QDX13" s="876"/>
      <c r="QDY13" s="875"/>
      <c r="QDZ13" s="876"/>
      <c r="QEA13" s="876"/>
      <c r="QEB13" s="876"/>
      <c r="QEC13" s="876"/>
      <c r="QED13" s="876"/>
      <c r="QEE13" s="876"/>
      <c r="QEF13" s="875"/>
      <c r="QEG13" s="876"/>
      <c r="QEH13" s="876"/>
      <c r="QEI13" s="876"/>
      <c r="QEJ13" s="876"/>
      <c r="QEK13" s="876"/>
      <c r="QEL13" s="876"/>
      <c r="QEM13" s="875"/>
      <c r="QEN13" s="876"/>
      <c r="QEO13" s="876"/>
      <c r="QEP13" s="876"/>
      <c r="QEQ13" s="876"/>
      <c r="QER13" s="876"/>
      <c r="QES13" s="876"/>
      <c r="QET13" s="875"/>
      <c r="QEU13" s="876"/>
      <c r="QEV13" s="876"/>
      <c r="QEW13" s="876"/>
      <c r="QEX13" s="876"/>
      <c r="QEY13" s="876"/>
      <c r="QEZ13" s="876"/>
      <c r="QFA13" s="875"/>
      <c r="QFB13" s="876"/>
      <c r="QFC13" s="876"/>
      <c r="QFD13" s="876"/>
      <c r="QFE13" s="876"/>
      <c r="QFF13" s="876"/>
      <c r="QFG13" s="876"/>
      <c r="QFH13" s="875"/>
      <c r="QFI13" s="876"/>
      <c r="QFJ13" s="876"/>
      <c r="QFK13" s="876"/>
      <c r="QFL13" s="876"/>
      <c r="QFM13" s="876"/>
      <c r="QFN13" s="876"/>
      <c r="QFO13" s="875"/>
      <c r="QFP13" s="876"/>
      <c r="QFQ13" s="876"/>
      <c r="QFR13" s="876"/>
      <c r="QFS13" s="876"/>
      <c r="QFT13" s="876"/>
      <c r="QFU13" s="876"/>
      <c r="QFV13" s="875"/>
      <c r="QFW13" s="876"/>
      <c r="QFX13" s="876"/>
      <c r="QFY13" s="876"/>
      <c r="QFZ13" s="876"/>
      <c r="QGA13" s="876"/>
      <c r="QGB13" s="876"/>
      <c r="QGC13" s="875"/>
      <c r="QGD13" s="876"/>
      <c r="QGE13" s="876"/>
      <c r="QGF13" s="876"/>
      <c r="QGG13" s="876"/>
      <c r="QGH13" s="876"/>
      <c r="QGI13" s="876"/>
      <c r="QGJ13" s="875"/>
      <c r="QGK13" s="876"/>
      <c r="QGL13" s="876"/>
      <c r="QGM13" s="876"/>
      <c r="QGN13" s="876"/>
      <c r="QGO13" s="876"/>
      <c r="QGP13" s="876"/>
      <c r="QGQ13" s="875"/>
      <c r="QGR13" s="876"/>
      <c r="QGS13" s="876"/>
      <c r="QGT13" s="876"/>
      <c r="QGU13" s="876"/>
      <c r="QGV13" s="876"/>
      <c r="QGW13" s="876"/>
      <c r="QGX13" s="875"/>
      <c r="QGY13" s="876"/>
      <c r="QGZ13" s="876"/>
      <c r="QHA13" s="876"/>
      <c r="QHB13" s="876"/>
      <c r="QHC13" s="876"/>
      <c r="QHD13" s="876"/>
      <c r="QHE13" s="875"/>
      <c r="QHF13" s="876"/>
      <c r="QHG13" s="876"/>
      <c r="QHH13" s="876"/>
      <c r="QHI13" s="876"/>
      <c r="QHJ13" s="876"/>
      <c r="QHK13" s="876"/>
      <c r="QHL13" s="875"/>
      <c r="QHM13" s="876"/>
      <c r="QHN13" s="876"/>
      <c r="QHO13" s="876"/>
      <c r="QHP13" s="876"/>
      <c r="QHQ13" s="876"/>
      <c r="QHR13" s="876"/>
      <c r="QHS13" s="875"/>
      <c r="QHT13" s="876"/>
      <c r="QHU13" s="876"/>
      <c r="QHV13" s="876"/>
      <c r="QHW13" s="876"/>
      <c r="QHX13" s="876"/>
      <c r="QHY13" s="876"/>
      <c r="QHZ13" s="875"/>
      <c r="QIA13" s="876"/>
      <c r="QIB13" s="876"/>
      <c r="QIC13" s="876"/>
      <c r="QID13" s="876"/>
      <c r="QIE13" s="876"/>
      <c r="QIF13" s="876"/>
      <c r="QIG13" s="875"/>
      <c r="QIH13" s="876"/>
      <c r="QII13" s="876"/>
      <c r="QIJ13" s="876"/>
      <c r="QIK13" s="876"/>
      <c r="QIL13" s="876"/>
      <c r="QIM13" s="876"/>
      <c r="QIN13" s="875"/>
      <c r="QIO13" s="876"/>
      <c r="QIP13" s="876"/>
      <c r="QIQ13" s="876"/>
      <c r="QIR13" s="876"/>
      <c r="QIS13" s="876"/>
      <c r="QIT13" s="876"/>
      <c r="QIU13" s="875"/>
      <c r="QIV13" s="876"/>
      <c r="QIW13" s="876"/>
      <c r="QIX13" s="876"/>
      <c r="QIY13" s="876"/>
      <c r="QIZ13" s="876"/>
      <c r="QJA13" s="876"/>
      <c r="QJB13" s="875"/>
      <c r="QJC13" s="876"/>
      <c r="QJD13" s="876"/>
      <c r="QJE13" s="876"/>
      <c r="QJF13" s="876"/>
      <c r="QJG13" s="876"/>
      <c r="QJH13" s="876"/>
      <c r="QJI13" s="875"/>
      <c r="QJJ13" s="876"/>
      <c r="QJK13" s="876"/>
      <c r="QJL13" s="876"/>
      <c r="QJM13" s="876"/>
      <c r="QJN13" s="876"/>
      <c r="QJO13" s="876"/>
      <c r="QJP13" s="875"/>
      <c r="QJQ13" s="876"/>
      <c r="QJR13" s="876"/>
      <c r="QJS13" s="876"/>
      <c r="QJT13" s="876"/>
      <c r="QJU13" s="876"/>
      <c r="QJV13" s="876"/>
      <c r="QJW13" s="875"/>
      <c r="QJX13" s="876"/>
      <c r="QJY13" s="876"/>
      <c r="QJZ13" s="876"/>
      <c r="QKA13" s="876"/>
      <c r="QKB13" s="876"/>
      <c r="QKC13" s="876"/>
      <c r="QKD13" s="875"/>
      <c r="QKE13" s="876"/>
      <c r="QKF13" s="876"/>
      <c r="QKG13" s="876"/>
      <c r="QKH13" s="876"/>
      <c r="QKI13" s="876"/>
      <c r="QKJ13" s="876"/>
      <c r="QKK13" s="875"/>
      <c r="QKL13" s="876"/>
      <c r="QKM13" s="876"/>
      <c r="QKN13" s="876"/>
      <c r="QKO13" s="876"/>
      <c r="QKP13" s="876"/>
      <c r="QKQ13" s="876"/>
      <c r="QKR13" s="875"/>
      <c r="QKS13" s="876"/>
      <c r="QKT13" s="876"/>
      <c r="QKU13" s="876"/>
      <c r="QKV13" s="876"/>
      <c r="QKW13" s="876"/>
      <c r="QKX13" s="876"/>
      <c r="QKY13" s="875"/>
      <c r="QKZ13" s="876"/>
      <c r="QLA13" s="876"/>
      <c r="QLB13" s="876"/>
      <c r="QLC13" s="876"/>
      <c r="QLD13" s="876"/>
      <c r="QLE13" s="876"/>
      <c r="QLF13" s="875"/>
      <c r="QLG13" s="876"/>
      <c r="QLH13" s="876"/>
      <c r="QLI13" s="876"/>
      <c r="QLJ13" s="876"/>
      <c r="QLK13" s="876"/>
      <c r="QLL13" s="876"/>
      <c r="QLM13" s="875"/>
      <c r="QLN13" s="876"/>
      <c r="QLO13" s="876"/>
      <c r="QLP13" s="876"/>
      <c r="QLQ13" s="876"/>
      <c r="QLR13" s="876"/>
      <c r="QLS13" s="876"/>
      <c r="QLT13" s="875"/>
      <c r="QLU13" s="876"/>
      <c r="QLV13" s="876"/>
      <c r="QLW13" s="876"/>
      <c r="QLX13" s="876"/>
      <c r="QLY13" s="876"/>
      <c r="QLZ13" s="876"/>
      <c r="QMA13" s="875"/>
      <c r="QMB13" s="876"/>
      <c r="QMC13" s="876"/>
      <c r="QMD13" s="876"/>
      <c r="QME13" s="876"/>
      <c r="QMF13" s="876"/>
      <c r="QMG13" s="876"/>
      <c r="QMH13" s="875"/>
      <c r="QMI13" s="876"/>
      <c r="QMJ13" s="876"/>
      <c r="QMK13" s="876"/>
      <c r="QML13" s="876"/>
      <c r="QMM13" s="876"/>
      <c r="QMN13" s="876"/>
      <c r="QMO13" s="875"/>
      <c r="QMP13" s="876"/>
      <c r="QMQ13" s="876"/>
      <c r="QMR13" s="876"/>
      <c r="QMS13" s="876"/>
      <c r="QMT13" s="876"/>
      <c r="QMU13" s="876"/>
      <c r="QMV13" s="875"/>
      <c r="QMW13" s="876"/>
      <c r="QMX13" s="876"/>
      <c r="QMY13" s="876"/>
      <c r="QMZ13" s="876"/>
      <c r="QNA13" s="876"/>
      <c r="QNB13" s="876"/>
      <c r="QNC13" s="875"/>
      <c r="QND13" s="876"/>
      <c r="QNE13" s="876"/>
      <c r="QNF13" s="876"/>
      <c r="QNG13" s="876"/>
      <c r="QNH13" s="876"/>
      <c r="QNI13" s="876"/>
      <c r="QNJ13" s="875"/>
      <c r="QNK13" s="876"/>
      <c r="QNL13" s="876"/>
      <c r="QNM13" s="876"/>
      <c r="QNN13" s="876"/>
      <c r="QNO13" s="876"/>
      <c r="QNP13" s="876"/>
      <c r="QNQ13" s="875"/>
      <c r="QNR13" s="876"/>
      <c r="QNS13" s="876"/>
      <c r="QNT13" s="876"/>
      <c r="QNU13" s="876"/>
      <c r="QNV13" s="876"/>
      <c r="QNW13" s="876"/>
      <c r="QNX13" s="875"/>
      <c r="QNY13" s="876"/>
      <c r="QNZ13" s="876"/>
      <c r="QOA13" s="876"/>
      <c r="QOB13" s="876"/>
      <c r="QOC13" s="876"/>
      <c r="QOD13" s="876"/>
      <c r="QOE13" s="875"/>
      <c r="QOF13" s="876"/>
      <c r="QOG13" s="876"/>
      <c r="QOH13" s="876"/>
      <c r="QOI13" s="876"/>
      <c r="QOJ13" s="876"/>
      <c r="QOK13" s="876"/>
      <c r="QOL13" s="875"/>
      <c r="QOM13" s="876"/>
      <c r="QON13" s="876"/>
      <c r="QOO13" s="876"/>
      <c r="QOP13" s="876"/>
      <c r="QOQ13" s="876"/>
      <c r="QOR13" s="876"/>
      <c r="QOS13" s="875"/>
      <c r="QOT13" s="876"/>
      <c r="QOU13" s="876"/>
      <c r="QOV13" s="876"/>
      <c r="QOW13" s="876"/>
      <c r="QOX13" s="876"/>
      <c r="QOY13" s="876"/>
      <c r="QOZ13" s="875"/>
      <c r="QPA13" s="876"/>
      <c r="QPB13" s="876"/>
      <c r="QPC13" s="876"/>
      <c r="QPD13" s="876"/>
      <c r="QPE13" s="876"/>
      <c r="QPF13" s="876"/>
      <c r="QPG13" s="875"/>
      <c r="QPH13" s="876"/>
      <c r="QPI13" s="876"/>
      <c r="QPJ13" s="876"/>
      <c r="QPK13" s="876"/>
      <c r="QPL13" s="876"/>
      <c r="QPM13" s="876"/>
      <c r="QPN13" s="875"/>
      <c r="QPO13" s="876"/>
      <c r="QPP13" s="876"/>
      <c r="QPQ13" s="876"/>
      <c r="QPR13" s="876"/>
      <c r="QPS13" s="876"/>
      <c r="QPT13" s="876"/>
      <c r="QPU13" s="875"/>
      <c r="QPV13" s="876"/>
      <c r="QPW13" s="876"/>
      <c r="QPX13" s="876"/>
      <c r="QPY13" s="876"/>
      <c r="QPZ13" s="876"/>
      <c r="QQA13" s="876"/>
      <c r="QQB13" s="875"/>
      <c r="QQC13" s="876"/>
      <c r="QQD13" s="876"/>
      <c r="QQE13" s="876"/>
      <c r="QQF13" s="876"/>
      <c r="QQG13" s="876"/>
      <c r="QQH13" s="876"/>
      <c r="QQI13" s="875"/>
      <c r="QQJ13" s="876"/>
      <c r="QQK13" s="876"/>
      <c r="QQL13" s="876"/>
      <c r="QQM13" s="876"/>
      <c r="QQN13" s="876"/>
      <c r="QQO13" s="876"/>
      <c r="QQP13" s="875"/>
      <c r="QQQ13" s="876"/>
      <c r="QQR13" s="876"/>
      <c r="QQS13" s="876"/>
      <c r="QQT13" s="876"/>
      <c r="QQU13" s="876"/>
      <c r="QQV13" s="876"/>
      <c r="QQW13" s="875"/>
      <c r="QQX13" s="876"/>
      <c r="QQY13" s="876"/>
      <c r="QQZ13" s="876"/>
      <c r="QRA13" s="876"/>
      <c r="QRB13" s="876"/>
      <c r="QRC13" s="876"/>
      <c r="QRD13" s="875"/>
      <c r="QRE13" s="876"/>
      <c r="QRF13" s="876"/>
      <c r="QRG13" s="876"/>
      <c r="QRH13" s="876"/>
      <c r="QRI13" s="876"/>
      <c r="QRJ13" s="876"/>
      <c r="QRK13" s="875"/>
      <c r="QRL13" s="876"/>
      <c r="QRM13" s="876"/>
      <c r="QRN13" s="876"/>
      <c r="QRO13" s="876"/>
      <c r="QRP13" s="876"/>
      <c r="QRQ13" s="876"/>
      <c r="QRR13" s="875"/>
      <c r="QRS13" s="876"/>
      <c r="QRT13" s="876"/>
      <c r="QRU13" s="876"/>
      <c r="QRV13" s="876"/>
      <c r="QRW13" s="876"/>
      <c r="QRX13" s="876"/>
      <c r="QRY13" s="875"/>
      <c r="QRZ13" s="876"/>
      <c r="QSA13" s="876"/>
      <c r="QSB13" s="876"/>
      <c r="QSC13" s="876"/>
      <c r="QSD13" s="876"/>
      <c r="QSE13" s="876"/>
      <c r="QSF13" s="875"/>
      <c r="QSG13" s="876"/>
      <c r="QSH13" s="876"/>
      <c r="QSI13" s="876"/>
      <c r="QSJ13" s="876"/>
      <c r="QSK13" s="876"/>
      <c r="QSL13" s="876"/>
      <c r="QSM13" s="875"/>
      <c r="QSN13" s="876"/>
      <c r="QSO13" s="876"/>
      <c r="QSP13" s="876"/>
      <c r="QSQ13" s="876"/>
      <c r="QSR13" s="876"/>
      <c r="QSS13" s="876"/>
      <c r="QST13" s="875"/>
      <c r="QSU13" s="876"/>
      <c r="QSV13" s="876"/>
      <c r="QSW13" s="876"/>
      <c r="QSX13" s="876"/>
      <c r="QSY13" s="876"/>
      <c r="QSZ13" s="876"/>
      <c r="QTA13" s="875"/>
      <c r="QTB13" s="876"/>
      <c r="QTC13" s="876"/>
      <c r="QTD13" s="876"/>
      <c r="QTE13" s="876"/>
      <c r="QTF13" s="876"/>
      <c r="QTG13" s="876"/>
      <c r="QTH13" s="875"/>
      <c r="QTI13" s="876"/>
      <c r="QTJ13" s="876"/>
      <c r="QTK13" s="876"/>
      <c r="QTL13" s="876"/>
      <c r="QTM13" s="876"/>
      <c r="QTN13" s="876"/>
      <c r="QTO13" s="875"/>
      <c r="QTP13" s="876"/>
      <c r="QTQ13" s="876"/>
      <c r="QTR13" s="876"/>
      <c r="QTS13" s="876"/>
      <c r="QTT13" s="876"/>
      <c r="QTU13" s="876"/>
      <c r="QTV13" s="875"/>
      <c r="QTW13" s="876"/>
      <c r="QTX13" s="876"/>
      <c r="QTY13" s="876"/>
      <c r="QTZ13" s="876"/>
      <c r="QUA13" s="876"/>
      <c r="QUB13" s="876"/>
      <c r="QUC13" s="875"/>
      <c r="QUD13" s="876"/>
      <c r="QUE13" s="876"/>
      <c r="QUF13" s="876"/>
      <c r="QUG13" s="876"/>
      <c r="QUH13" s="876"/>
      <c r="QUI13" s="876"/>
      <c r="QUJ13" s="875"/>
      <c r="QUK13" s="876"/>
      <c r="QUL13" s="876"/>
      <c r="QUM13" s="876"/>
      <c r="QUN13" s="876"/>
      <c r="QUO13" s="876"/>
      <c r="QUP13" s="876"/>
      <c r="QUQ13" s="875"/>
      <c r="QUR13" s="876"/>
      <c r="QUS13" s="876"/>
      <c r="QUT13" s="876"/>
      <c r="QUU13" s="876"/>
      <c r="QUV13" s="876"/>
      <c r="QUW13" s="876"/>
      <c r="QUX13" s="875"/>
      <c r="QUY13" s="876"/>
      <c r="QUZ13" s="876"/>
      <c r="QVA13" s="876"/>
      <c r="QVB13" s="876"/>
      <c r="QVC13" s="876"/>
      <c r="QVD13" s="876"/>
      <c r="QVE13" s="875"/>
      <c r="QVF13" s="876"/>
      <c r="QVG13" s="876"/>
      <c r="QVH13" s="876"/>
      <c r="QVI13" s="876"/>
      <c r="QVJ13" s="876"/>
      <c r="QVK13" s="876"/>
      <c r="QVL13" s="875"/>
      <c r="QVM13" s="876"/>
      <c r="QVN13" s="876"/>
      <c r="QVO13" s="876"/>
      <c r="QVP13" s="876"/>
      <c r="QVQ13" s="876"/>
      <c r="QVR13" s="876"/>
      <c r="QVS13" s="875"/>
      <c r="QVT13" s="876"/>
      <c r="QVU13" s="876"/>
      <c r="QVV13" s="876"/>
      <c r="QVW13" s="876"/>
      <c r="QVX13" s="876"/>
      <c r="QVY13" s="876"/>
      <c r="QVZ13" s="875"/>
      <c r="QWA13" s="876"/>
      <c r="QWB13" s="876"/>
      <c r="QWC13" s="876"/>
      <c r="QWD13" s="876"/>
      <c r="QWE13" s="876"/>
      <c r="QWF13" s="876"/>
      <c r="QWG13" s="875"/>
      <c r="QWH13" s="876"/>
      <c r="QWI13" s="876"/>
      <c r="QWJ13" s="876"/>
      <c r="QWK13" s="876"/>
      <c r="QWL13" s="876"/>
      <c r="QWM13" s="876"/>
      <c r="QWN13" s="875"/>
      <c r="QWO13" s="876"/>
      <c r="QWP13" s="876"/>
      <c r="QWQ13" s="876"/>
      <c r="QWR13" s="876"/>
      <c r="QWS13" s="876"/>
      <c r="QWT13" s="876"/>
      <c r="QWU13" s="875"/>
      <c r="QWV13" s="876"/>
      <c r="QWW13" s="876"/>
      <c r="QWX13" s="876"/>
      <c r="QWY13" s="876"/>
      <c r="QWZ13" s="876"/>
      <c r="QXA13" s="876"/>
      <c r="QXB13" s="875"/>
      <c r="QXC13" s="876"/>
      <c r="QXD13" s="876"/>
      <c r="QXE13" s="876"/>
      <c r="QXF13" s="876"/>
      <c r="QXG13" s="876"/>
      <c r="QXH13" s="876"/>
      <c r="QXI13" s="875"/>
      <c r="QXJ13" s="876"/>
      <c r="QXK13" s="876"/>
      <c r="QXL13" s="876"/>
      <c r="QXM13" s="876"/>
      <c r="QXN13" s="876"/>
      <c r="QXO13" s="876"/>
      <c r="QXP13" s="875"/>
      <c r="QXQ13" s="876"/>
      <c r="QXR13" s="876"/>
      <c r="QXS13" s="876"/>
      <c r="QXT13" s="876"/>
      <c r="QXU13" s="876"/>
      <c r="QXV13" s="876"/>
      <c r="QXW13" s="875"/>
      <c r="QXX13" s="876"/>
      <c r="QXY13" s="876"/>
      <c r="QXZ13" s="876"/>
      <c r="QYA13" s="876"/>
      <c r="QYB13" s="876"/>
      <c r="QYC13" s="876"/>
      <c r="QYD13" s="875"/>
      <c r="QYE13" s="876"/>
      <c r="QYF13" s="876"/>
      <c r="QYG13" s="876"/>
      <c r="QYH13" s="876"/>
      <c r="QYI13" s="876"/>
      <c r="QYJ13" s="876"/>
      <c r="QYK13" s="875"/>
      <c r="QYL13" s="876"/>
      <c r="QYM13" s="876"/>
      <c r="QYN13" s="876"/>
      <c r="QYO13" s="876"/>
      <c r="QYP13" s="876"/>
      <c r="QYQ13" s="876"/>
      <c r="QYR13" s="875"/>
      <c r="QYS13" s="876"/>
      <c r="QYT13" s="876"/>
      <c r="QYU13" s="876"/>
      <c r="QYV13" s="876"/>
      <c r="QYW13" s="876"/>
      <c r="QYX13" s="876"/>
      <c r="QYY13" s="875"/>
      <c r="QYZ13" s="876"/>
      <c r="QZA13" s="876"/>
      <c r="QZB13" s="876"/>
      <c r="QZC13" s="876"/>
      <c r="QZD13" s="876"/>
      <c r="QZE13" s="876"/>
      <c r="QZF13" s="875"/>
      <c r="QZG13" s="876"/>
      <c r="QZH13" s="876"/>
      <c r="QZI13" s="876"/>
      <c r="QZJ13" s="876"/>
      <c r="QZK13" s="876"/>
      <c r="QZL13" s="876"/>
      <c r="QZM13" s="875"/>
      <c r="QZN13" s="876"/>
      <c r="QZO13" s="876"/>
      <c r="QZP13" s="876"/>
      <c r="QZQ13" s="876"/>
      <c r="QZR13" s="876"/>
      <c r="QZS13" s="876"/>
      <c r="QZT13" s="875"/>
      <c r="QZU13" s="876"/>
      <c r="QZV13" s="876"/>
      <c r="QZW13" s="876"/>
      <c r="QZX13" s="876"/>
      <c r="QZY13" s="876"/>
      <c r="QZZ13" s="876"/>
      <c r="RAA13" s="875"/>
      <c r="RAB13" s="876"/>
      <c r="RAC13" s="876"/>
      <c r="RAD13" s="876"/>
      <c r="RAE13" s="876"/>
      <c r="RAF13" s="876"/>
      <c r="RAG13" s="876"/>
      <c r="RAH13" s="875"/>
      <c r="RAI13" s="876"/>
      <c r="RAJ13" s="876"/>
      <c r="RAK13" s="876"/>
      <c r="RAL13" s="876"/>
      <c r="RAM13" s="876"/>
      <c r="RAN13" s="876"/>
      <c r="RAO13" s="875"/>
      <c r="RAP13" s="876"/>
      <c r="RAQ13" s="876"/>
      <c r="RAR13" s="876"/>
      <c r="RAS13" s="876"/>
      <c r="RAT13" s="876"/>
      <c r="RAU13" s="876"/>
      <c r="RAV13" s="875"/>
      <c r="RAW13" s="876"/>
      <c r="RAX13" s="876"/>
      <c r="RAY13" s="876"/>
      <c r="RAZ13" s="876"/>
      <c r="RBA13" s="876"/>
      <c r="RBB13" s="876"/>
      <c r="RBC13" s="875"/>
      <c r="RBD13" s="876"/>
      <c r="RBE13" s="876"/>
      <c r="RBF13" s="876"/>
      <c r="RBG13" s="876"/>
      <c r="RBH13" s="876"/>
      <c r="RBI13" s="876"/>
      <c r="RBJ13" s="875"/>
      <c r="RBK13" s="876"/>
      <c r="RBL13" s="876"/>
      <c r="RBM13" s="876"/>
      <c r="RBN13" s="876"/>
      <c r="RBO13" s="876"/>
      <c r="RBP13" s="876"/>
      <c r="RBQ13" s="875"/>
      <c r="RBR13" s="876"/>
      <c r="RBS13" s="876"/>
      <c r="RBT13" s="876"/>
      <c r="RBU13" s="876"/>
      <c r="RBV13" s="876"/>
      <c r="RBW13" s="876"/>
      <c r="RBX13" s="875"/>
      <c r="RBY13" s="876"/>
      <c r="RBZ13" s="876"/>
      <c r="RCA13" s="876"/>
      <c r="RCB13" s="876"/>
      <c r="RCC13" s="876"/>
      <c r="RCD13" s="876"/>
      <c r="RCE13" s="875"/>
      <c r="RCF13" s="876"/>
      <c r="RCG13" s="876"/>
      <c r="RCH13" s="876"/>
      <c r="RCI13" s="876"/>
      <c r="RCJ13" s="876"/>
      <c r="RCK13" s="876"/>
      <c r="RCL13" s="875"/>
      <c r="RCM13" s="876"/>
      <c r="RCN13" s="876"/>
      <c r="RCO13" s="876"/>
      <c r="RCP13" s="876"/>
      <c r="RCQ13" s="876"/>
      <c r="RCR13" s="876"/>
      <c r="RCS13" s="875"/>
      <c r="RCT13" s="876"/>
      <c r="RCU13" s="876"/>
      <c r="RCV13" s="876"/>
      <c r="RCW13" s="876"/>
      <c r="RCX13" s="876"/>
      <c r="RCY13" s="876"/>
      <c r="RCZ13" s="875"/>
      <c r="RDA13" s="876"/>
      <c r="RDB13" s="876"/>
      <c r="RDC13" s="876"/>
      <c r="RDD13" s="876"/>
      <c r="RDE13" s="876"/>
      <c r="RDF13" s="876"/>
      <c r="RDG13" s="875"/>
      <c r="RDH13" s="876"/>
      <c r="RDI13" s="876"/>
      <c r="RDJ13" s="876"/>
      <c r="RDK13" s="876"/>
      <c r="RDL13" s="876"/>
      <c r="RDM13" s="876"/>
      <c r="RDN13" s="875"/>
      <c r="RDO13" s="876"/>
      <c r="RDP13" s="876"/>
      <c r="RDQ13" s="876"/>
      <c r="RDR13" s="876"/>
      <c r="RDS13" s="876"/>
      <c r="RDT13" s="876"/>
      <c r="RDU13" s="875"/>
      <c r="RDV13" s="876"/>
      <c r="RDW13" s="876"/>
      <c r="RDX13" s="876"/>
      <c r="RDY13" s="876"/>
      <c r="RDZ13" s="876"/>
      <c r="REA13" s="876"/>
      <c r="REB13" s="875"/>
      <c r="REC13" s="876"/>
      <c r="RED13" s="876"/>
      <c r="REE13" s="876"/>
      <c r="REF13" s="876"/>
      <c r="REG13" s="876"/>
      <c r="REH13" s="876"/>
      <c r="REI13" s="875"/>
      <c r="REJ13" s="876"/>
      <c r="REK13" s="876"/>
      <c r="REL13" s="876"/>
      <c r="REM13" s="876"/>
      <c r="REN13" s="876"/>
      <c r="REO13" s="876"/>
      <c r="REP13" s="875"/>
      <c r="REQ13" s="876"/>
      <c r="RER13" s="876"/>
      <c r="RES13" s="876"/>
      <c r="RET13" s="876"/>
      <c r="REU13" s="876"/>
      <c r="REV13" s="876"/>
      <c r="REW13" s="875"/>
      <c r="REX13" s="876"/>
      <c r="REY13" s="876"/>
      <c r="REZ13" s="876"/>
      <c r="RFA13" s="876"/>
      <c r="RFB13" s="876"/>
      <c r="RFC13" s="876"/>
      <c r="RFD13" s="875"/>
      <c r="RFE13" s="876"/>
      <c r="RFF13" s="876"/>
      <c r="RFG13" s="876"/>
      <c r="RFH13" s="876"/>
      <c r="RFI13" s="876"/>
      <c r="RFJ13" s="876"/>
      <c r="RFK13" s="875"/>
      <c r="RFL13" s="876"/>
      <c r="RFM13" s="876"/>
      <c r="RFN13" s="876"/>
      <c r="RFO13" s="876"/>
      <c r="RFP13" s="876"/>
      <c r="RFQ13" s="876"/>
      <c r="RFR13" s="875"/>
      <c r="RFS13" s="876"/>
      <c r="RFT13" s="876"/>
      <c r="RFU13" s="876"/>
      <c r="RFV13" s="876"/>
      <c r="RFW13" s="876"/>
      <c r="RFX13" s="876"/>
      <c r="RFY13" s="875"/>
      <c r="RFZ13" s="876"/>
      <c r="RGA13" s="876"/>
      <c r="RGB13" s="876"/>
      <c r="RGC13" s="876"/>
      <c r="RGD13" s="876"/>
      <c r="RGE13" s="876"/>
      <c r="RGF13" s="875"/>
      <c r="RGG13" s="876"/>
      <c r="RGH13" s="876"/>
      <c r="RGI13" s="876"/>
      <c r="RGJ13" s="876"/>
      <c r="RGK13" s="876"/>
      <c r="RGL13" s="876"/>
      <c r="RGM13" s="875"/>
      <c r="RGN13" s="876"/>
      <c r="RGO13" s="876"/>
      <c r="RGP13" s="876"/>
      <c r="RGQ13" s="876"/>
      <c r="RGR13" s="876"/>
      <c r="RGS13" s="876"/>
      <c r="RGT13" s="875"/>
      <c r="RGU13" s="876"/>
      <c r="RGV13" s="876"/>
      <c r="RGW13" s="876"/>
      <c r="RGX13" s="876"/>
      <c r="RGY13" s="876"/>
      <c r="RGZ13" s="876"/>
      <c r="RHA13" s="875"/>
      <c r="RHB13" s="876"/>
      <c r="RHC13" s="876"/>
      <c r="RHD13" s="876"/>
      <c r="RHE13" s="876"/>
      <c r="RHF13" s="876"/>
      <c r="RHG13" s="876"/>
      <c r="RHH13" s="875"/>
      <c r="RHI13" s="876"/>
      <c r="RHJ13" s="876"/>
      <c r="RHK13" s="876"/>
      <c r="RHL13" s="876"/>
      <c r="RHM13" s="876"/>
      <c r="RHN13" s="876"/>
      <c r="RHO13" s="875"/>
      <c r="RHP13" s="876"/>
      <c r="RHQ13" s="876"/>
      <c r="RHR13" s="876"/>
      <c r="RHS13" s="876"/>
      <c r="RHT13" s="876"/>
      <c r="RHU13" s="876"/>
      <c r="RHV13" s="875"/>
      <c r="RHW13" s="876"/>
      <c r="RHX13" s="876"/>
      <c r="RHY13" s="876"/>
      <c r="RHZ13" s="876"/>
      <c r="RIA13" s="876"/>
      <c r="RIB13" s="876"/>
      <c r="RIC13" s="875"/>
      <c r="RID13" s="876"/>
      <c r="RIE13" s="876"/>
      <c r="RIF13" s="876"/>
      <c r="RIG13" s="876"/>
      <c r="RIH13" s="876"/>
      <c r="RII13" s="876"/>
      <c r="RIJ13" s="875"/>
      <c r="RIK13" s="876"/>
      <c r="RIL13" s="876"/>
      <c r="RIM13" s="876"/>
      <c r="RIN13" s="876"/>
      <c r="RIO13" s="876"/>
      <c r="RIP13" s="876"/>
      <c r="RIQ13" s="875"/>
      <c r="RIR13" s="876"/>
      <c r="RIS13" s="876"/>
      <c r="RIT13" s="876"/>
      <c r="RIU13" s="876"/>
      <c r="RIV13" s="876"/>
      <c r="RIW13" s="876"/>
      <c r="RIX13" s="875"/>
      <c r="RIY13" s="876"/>
      <c r="RIZ13" s="876"/>
      <c r="RJA13" s="876"/>
      <c r="RJB13" s="876"/>
      <c r="RJC13" s="876"/>
      <c r="RJD13" s="876"/>
      <c r="RJE13" s="875"/>
      <c r="RJF13" s="876"/>
      <c r="RJG13" s="876"/>
      <c r="RJH13" s="876"/>
      <c r="RJI13" s="876"/>
      <c r="RJJ13" s="876"/>
      <c r="RJK13" s="876"/>
      <c r="RJL13" s="875"/>
      <c r="RJM13" s="876"/>
      <c r="RJN13" s="876"/>
      <c r="RJO13" s="876"/>
      <c r="RJP13" s="876"/>
      <c r="RJQ13" s="876"/>
      <c r="RJR13" s="876"/>
      <c r="RJS13" s="875"/>
      <c r="RJT13" s="876"/>
      <c r="RJU13" s="876"/>
      <c r="RJV13" s="876"/>
      <c r="RJW13" s="876"/>
      <c r="RJX13" s="876"/>
      <c r="RJY13" s="876"/>
      <c r="RJZ13" s="875"/>
      <c r="RKA13" s="876"/>
      <c r="RKB13" s="876"/>
      <c r="RKC13" s="876"/>
      <c r="RKD13" s="876"/>
      <c r="RKE13" s="876"/>
      <c r="RKF13" s="876"/>
      <c r="RKG13" s="875"/>
      <c r="RKH13" s="876"/>
      <c r="RKI13" s="876"/>
      <c r="RKJ13" s="876"/>
      <c r="RKK13" s="876"/>
      <c r="RKL13" s="876"/>
      <c r="RKM13" s="876"/>
      <c r="RKN13" s="875"/>
      <c r="RKO13" s="876"/>
      <c r="RKP13" s="876"/>
      <c r="RKQ13" s="876"/>
      <c r="RKR13" s="876"/>
      <c r="RKS13" s="876"/>
      <c r="RKT13" s="876"/>
      <c r="RKU13" s="875"/>
      <c r="RKV13" s="876"/>
      <c r="RKW13" s="876"/>
      <c r="RKX13" s="876"/>
      <c r="RKY13" s="876"/>
      <c r="RKZ13" s="876"/>
      <c r="RLA13" s="876"/>
      <c r="RLB13" s="875"/>
      <c r="RLC13" s="876"/>
      <c r="RLD13" s="876"/>
      <c r="RLE13" s="876"/>
      <c r="RLF13" s="876"/>
      <c r="RLG13" s="876"/>
      <c r="RLH13" s="876"/>
      <c r="RLI13" s="875"/>
      <c r="RLJ13" s="876"/>
      <c r="RLK13" s="876"/>
      <c r="RLL13" s="876"/>
      <c r="RLM13" s="876"/>
      <c r="RLN13" s="876"/>
      <c r="RLO13" s="876"/>
      <c r="RLP13" s="875"/>
      <c r="RLQ13" s="876"/>
      <c r="RLR13" s="876"/>
      <c r="RLS13" s="876"/>
      <c r="RLT13" s="876"/>
      <c r="RLU13" s="876"/>
      <c r="RLV13" s="876"/>
      <c r="RLW13" s="875"/>
      <c r="RLX13" s="876"/>
      <c r="RLY13" s="876"/>
      <c r="RLZ13" s="876"/>
      <c r="RMA13" s="876"/>
      <c r="RMB13" s="876"/>
      <c r="RMC13" s="876"/>
      <c r="RMD13" s="875"/>
      <c r="RME13" s="876"/>
      <c r="RMF13" s="876"/>
      <c r="RMG13" s="876"/>
      <c r="RMH13" s="876"/>
      <c r="RMI13" s="876"/>
      <c r="RMJ13" s="876"/>
      <c r="RMK13" s="875"/>
      <c r="RML13" s="876"/>
      <c r="RMM13" s="876"/>
      <c r="RMN13" s="876"/>
      <c r="RMO13" s="876"/>
      <c r="RMP13" s="876"/>
      <c r="RMQ13" s="876"/>
      <c r="RMR13" s="875"/>
      <c r="RMS13" s="876"/>
      <c r="RMT13" s="876"/>
      <c r="RMU13" s="876"/>
      <c r="RMV13" s="876"/>
      <c r="RMW13" s="876"/>
      <c r="RMX13" s="876"/>
      <c r="RMY13" s="875"/>
      <c r="RMZ13" s="876"/>
      <c r="RNA13" s="876"/>
      <c r="RNB13" s="876"/>
      <c r="RNC13" s="876"/>
      <c r="RND13" s="876"/>
      <c r="RNE13" s="876"/>
      <c r="RNF13" s="875"/>
      <c r="RNG13" s="876"/>
      <c r="RNH13" s="876"/>
      <c r="RNI13" s="876"/>
      <c r="RNJ13" s="876"/>
      <c r="RNK13" s="876"/>
      <c r="RNL13" s="876"/>
      <c r="RNM13" s="875"/>
      <c r="RNN13" s="876"/>
      <c r="RNO13" s="876"/>
      <c r="RNP13" s="876"/>
      <c r="RNQ13" s="876"/>
      <c r="RNR13" s="876"/>
      <c r="RNS13" s="876"/>
      <c r="RNT13" s="875"/>
      <c r="RNU13" s="876"/>
      <c r="RNV13" s="876"/>
      <c r="RNW13" s="876"/>
      <c r="RNX13" s="876"/>
      <c r="RNY13" s="876"/>
      <c r="RNZ13" s="876"/>
      <c r="ROA13" s="875"/>
      <c r="ROB13" s="876"/>
      <c r="ROC13" s="876"/>
      <c r="ROD13" s="876"/>
      <c r="ROE13" s="876"/>
      <c r="ROF13" s="876"/>
      <c r="ROG13" s="876"/>
      <c r="ROH13" s="875"/>
      <c r="ROI13" s="876"/>
      <c r="ROJ13" s="876"/>
      <c r="ROK13" s="876"/>
      <c r="ROL13" s="876"/>
      <c r="ROM13" s="876"/>
      <c r="RON13" s="876"/>
      <c r="ROO13" s="875"/>
      <c r="ROP13" s="876"/>
      <c r="ROQ13" s="876"/>
      <c r="ROR13" s="876"/>
      <c r="ROS13" s="876"/>
      <c r="ROT13" s="876"/>
      <c r="ROU13" s="876"/>
      <c r="ROV13" s="875"/>
      <c r="ROW13" s="876"/>
      <c r="ROX13" s="876"/>
      <c r="ROY13" s="876"/>
      <c r="ROZ13" s="876"/>
      <c r="RPA13" s="876"/>
      <c r="RPB13" s="876"/>
      <c r="RPC13" s="875"/>
      <c r="RPD13" s="876"/>
      <c r="RPE13" s="876"/>
      <c r="RPF13" s="876"/>
      <c r="RPG13" s="876"/>
      <c r="RPH13" s="876"/>
      <c r="RPI13" s="876"/>
      <c r="RPJ13" s="875"/>
      <c r="RPK13" s="876"/>
      <c r="RPL13" s="876"/>
      <c r="RPM13" s="876"/>
      <c r="RPN13" s="876"/>
      <c r="RPO13" s="876"/>
      <c r="RPP13" s="876"/>
      <c r="RPQ13" s="875"/>
      <c r="RPR13" s="876"/>
      <c r="RPS13" s="876"/>
      <c r="RPT13" s="876"/>
      <c r="RPU13" s="876"/>
      <c r="RPV13" s="876"/>
      <c r="RPW13" s="876"/>
      <c r="RPX13" s="875"/>
      <c r="RPY13" s="876"/>
      <c r="RPZ13" s="876"/>
      <c r="RQA13" s="876"/>
      <c r="RQB13" s="876"/>
      <c r="RQC13" s="876"/>
      <c r="RQD13" s="876"/>
      <c r="RQE13" s="875"/>
      <c r="RQF13" s="876"/>
      <c r="RQG13" s="876"/>
      <c r="RQH13" s="876"/>
      <c r="RQI13" s="876"/>
      <c r="RQJ13" s="876"/>
      <c r="RQK13" s="876"/>
      <c r="RQL13" s="875"/>
      <c r="RQM13" s="876"/>
      <c r="RQN13" s="876"/>
      <c r="RQO13" s="876"/>
      <c r="RQP13" s="876"/>
      <c r="RQQ13" s="876"/>
      <c r="RQR13" s="876"/>
      <c r="RQS13" s="875"/>
      <c r="RQT13" s="876"/>
      <c r="RQU13" s="876"/>
      <c r="RQV13" s="876"/>
      <c r="RQW13" s="876"/>
      <c r="RQX13" s="876"/>
      <c r="RQY13" s="876"/>
      <c r="RQZ13" s="875"/>
      <c r="RRA13" s="876"/>
      <c r="RRB13" s="876"/>
      <c r="RRC13" s="876"/>
      <c r="RRD13" s="876"/>
      <c r="RRE13" s="876"/>
      <c r="RRF13" s="876"/>
      <c r="RRG13" s="875"/>
      <c r="RRH13" s="876"/>
      <c r="RRI13" s="876"/>
      <c r="RRJ13" s="876"/>
      <c r="RRK13" s="876"/>
      <c r="RRL13" s="876"/>
      <c r="RRM13" s="876"/>
      <c r="RRN13" s="875"/>
      <c r="RRO13" s="876"/>
      <c r="RRP13" s="876"/>
      <c r="RRQ13" s="876"/>
      <c r="RRR13" s="876"/>
      <c r="RRS13" s="876"/>
      <c r="RRT13" s="876"/>
      <c r="RRU13" s="875"/>
      <c r="RRV13" s="876"/>
      <c r="RRW13" s="876"/>
      <c r="RRX13" s="876"/>
      <c r="RRY13" s="876"/>
      <c r="RRZ13" s="876"/>
      <c r="RSA13" s="876"/>
      <c r="RSB13" s="875"/>
      <c r="RSC13" s="876"/>
      <c r="RSD13" s="876"/>
      <c r="RSE13" s="876"/>
      <c r="RSF13" s="876"/>
      <c r="RSG13" s="876"/>
      <c r="RSH13" s="876"/>
      <c r="RSI13" s="875"/>
      <c r="RSJ13" s="876"/>
      <c r="RSK13" s="876"/>
      <c r="RSL13" s="876"/>
      <c r="RSM13" s="876"/>
      <c r="RSN13" s="876"/>
      <c r="RSO13" s="876"/>
      <c r="RSP13" s="875"/>
      <c r="RSQ13" s="876"/>
      <c r="RSR13" s="876"/>
      <c r="RSS13" s="876"/>
      <c r="RST13" s="876"/>
      <c r="RSU13" s="876"/>
      <c r="RSV13" s="876"/>
      <c r="RSW13" s="875"/>
      <c r="RSX13" s="876"/>
      <c r="RSY13" s="876"/>
      <c r="RSZ13" s="876"/>
      <c r="RTA13" s="876"/>
      <c r="RTB13" s="876"/>
      <c r="RTC13" s="876"/>
      <c r="RTD13" s="875"/>
      <c r="RTE13" s="876"/>
      <c r="RTF13" s="876"/>
      <c r="RTG13" s="876"/>
      <c r="RTH13" s="876"/>
      <c r="RTI13" s="876"/>
      <c r="RTJ13" s="876"/>
      <c r="RTK13" s="875"/>
      <c r="RTL13" s="876"/>
      <c r="RTM13" s="876"/>
      <c r="RTN13" s="876"/>
      <c r="RTO13" s="876"/>
      <c r="RTP13" s="876"/>
      <c r="RTQ13" s="876"/>
      <c r="RTR13" s="875"/>
      <c r="RTS13" s="876"/>
      <c r="RTT13" s="876"/>
      <c r="RTU13" s="876"/>
      <c r="RTV13" s="876"/>
      <c r="RTW13" s="876"/>
      <c r="RTX13" s="876"/>
      <c r="RTY13" s="875"/>
      <c r="RTZ13" s="876"/>
      <c r="RUA13" s="876"/>
      <c r="RUB13" s="876"/>
      <c r="RUC13" s="876"/>
      <c r="RUD13" s="876"/>
      <c r="RUE13" s="876"/>
      <c r="RUF13" s="875"/>
      <c r="RUG13" s="876"/>
      <c r="RUH13" s="876"/>
      <c r="RUI13" s="876"/>
      <c r="RUJ13" s="876"/>
      <c r="RUK13" s="876"/>
      <c r="RUL13" s="876"/>
      <c r="RUM13" s="875"/>
      <c r="RUN13" s="876"/>
      <c r="RUO13" s="876"/>
      <c r="RUP13" s="876"/>
      <c r="RUQ13" s="876"/>
      <c r="RUR13" s="876"/>
      <c r="RUS13" s="876"/>
      <c r="RUT13" s="875"/>
      <c r="RUU13" s="876"/>
      <c r="RUV13" s="876"/>
      <c r="RUW13" s="876"/>
      <c r="RUX13" s="876"/>
      <c r="RUY13" s="876"/>
      <c r="RUZ13" s="876"/>
      <c r="RVA13" s="875"/>
      <c r="RVB13" s="876"/>
      <c r="RVC13" s="876"/>
      <c r="RVD13" s="876"/>
      <c r="RVE13" s="876"/>
      <c r="RVF13" s="876"/>
      <c r="RVG13" s="876"/>
      <c r="RVH13" s="875"/>
      <c r="RVI13" s="876"/>
      <c r="RVJ13" s="876"/>
      <c r="RVK13" s="876"/>
      <c r="RVL13" s="876"/>
      <c r="RVM13" s="876"/>
      <c r="RVN13" s="876"/>
      <c r="RVO13" s="875"/>
      <c r="RVP13" s="876"/>
      <c r="RVQ13" s="876"/>
      <c r="RVR13" s="876"/>
      <c r="RVS13" s="876"/>
      <c r="RVT13" s="876"/>
      <c r="RVU13" s="876"/>
      <c r="RVV13" s="875"/>
      <c r="RVW13" s="876"/>
      <c r="RVX13" s="876"/>
      <c r="RVY13" s="876"/>
      <c r="RVZ13" s="876"/>
      <c r="RWA13" s="876"/>
      <c r="RWB13" s="876"/>
      <c r="RWC13" s="875"/>
      <c r="RWD13" s="876"/>
      <c r="RWE13" s="876"/>
      <c r="RWF13" s="876"/>
      <c r="RWG13" s="876"/>
      <c r="RWH13" s="876"/>
      <c r="RWI13" s="876"/>
      <c r="RWJ13" s="875"/>
      <c r="RWK13" s="876"/>
      <c r="RWL13" s="876"/>
      <c r="RWM13" s="876"/>
      <c r="RWN13" s="876"/>
      <c r="RWO13" s="876"/>
      <c r="RWP13" s="876"/>
      <c r="RWQ13" s="875"/>
      <c r="RWR13" s="876"/>
      <c r="RWS13" s="876"/>
      <c r="RWT13" s="876"/>
      <c r="RWU13" s="876"/>
      <c r="RWV13" s="876"/>
      <c r="RWW13" s="876"/>
      <c r="RWX13" s="875"/>
      <c r="RWY13" s="876"/>
      <c r="RWZ13" s="876"/>
      <c r="RXA13" s="876"/>
      <c r="RXB13" s="876"/>
      <c r="RXC13" s="876"/>
      <c r="RXD13" s="876"/>
      <c r="RXE13" s="875"/>
      <c r="RXF13" s="876"/>
      <c r="RXG13" s="876"/>
      <c r="RXH13" s="876"/>
      <c r="RXI13" s="876"/>
      <c r="RXJ13" s="876"/>
      <c r="RXK13" s="876"/>
      <c r="RXL13" s="875"/>
      <c r="RXM13" s="876"/>
      <c r="RXN13" s="876"/>
      <c r="RXO13" s="876"/>
      <c r="RXP13" s="876"/>
      <c r="RXQ13" s="876"/>
      <c r="RXR13" s="876"/>
      <c r="RXS13" s="875"/>
      <c r="RXT13" s="876"/>
      <c r="RXU13" s="876"/>
      <c r="RXV13" s="876"/>
      <c r="RXW13" s="876"/>
      <c r="RXX13" s="876"/>
      <c r="RXY13" s="876"/>
      <c r="RXZ13" s="875"/>
      <c r="RYA13" s="876"/>
      <c r="RYB13" s="876"/>
      <c r="RYC13" s="876"/>
      <c r="RYD13" s="876"/>
      <c r="RYE13" s="876"/>
      <c r="RYF13" s="876"/>
      <c r="RYG13" s="875"/>
      <c r="RYH13" s="876"/>
      <c r="RYI13" s="876"/>
      <c r="RYJ13" s="876"/>
      <c r="RYK13" s="876"/>
      <c r="RYL13" s="876"/>
      <c r="RYM13" s="876"/>
      <c r="RYN13" s="875"/>
      <c r="RYO13" s="876"/>
      <c r="RYP13" s="876"/>
      <c r="RYQ13" s="876"/>
      <c r="RYR13" s="876"/>
      <c r="RYS13" s="876"/>
      <c r="RYT13" s="876"/>
      <c r="RYU13" s="875"/>
      <c r="RYV13" s="876"/>
      <c r="RYW13" s="876"/>
      <c r="RYX13" s="876"/>
      <c r="RYY13" s="876"/>
      <c r="RYZ13" s="876"/>
      <c r="RZA13" s="876"/>
      <c r="RZB13" s="875"/>
      <c r="RZC13" s="876"/>
      <c r="RZD13" s="876"/>
      <c r="RZE13" s="876"/>
      <c r="RZF13" s="876"/>
      <c r="RZG13" s="876"/>
      <c r="RZH13" s="876"/>
      <c r="RZI13" s="875"/>
      <c r="RZJ13" s="876"/>
      <c r="RZK13" s="876"/>
      <c r="RZL13" s="876"/>
      <c r="RZM13" s="876"/>
      <c r="RZN13" s="876"/>
      <c r="RZO13" s="876"/>
      <c r="RZP13" s="875"/>
      <c r="RZQ13" s="876"/>
      <c r="RZR13" s="876"/>
      <c r="RZS13" s="876"/>
      <c r="RZT13" s="876"/>
      <c r="RZU13" s="876"/>
      <c r="RZV13" s="876"/>
      <c r="RZW13" s="875"/>
      <c r="RZX13" s="876"/>
      <c r="RZY13" s="876"/>
      <c r="RZZ13" s="876"/>
      <c r="SAA13" s="876"/>
      <c r="SAB13" s="876"/>
      <c r="SAC13" s="876"/>
      <c r="SAD13" s="875"/>
      <c r="SAE13" s="876"/>
      <c r="SAF13" s="876"/>
      <c r="SAG13" s="876"/>
      <c r="SAH13" s="876"/>
      <c r="SAI13" s="876"/>
      <c r="SAJ13" s="876"/>
      <c r="SAK13" s="875"/>
      <c r="SAL13" s="876"/>
      <c r="SAM13" s="876"/>
      <c r="SAN13" s="876"/>
      <c r="SAO13" s="876"/>
      <c r="SAP13" s="876"/>
      <c r="SAQ13" s="876"/>
      <c r="SAR13" s="875"/>
      <c r="SAS13" s="876"/>
      <c r="SAT13" s="876"/>
      <c r="SAU13" s="876"/>
      <c r="SAV13" s="876"/>
      <c r="SAW13" s="876"/>
      <c r="SAX13" s="876"/>
      <c r="SAY13" s="875"/>
      <c r="SAZ13" s="876"/>
      <c r="SBA13" s="876"/>
      <c r="SBB13" s="876"/>
      <c r="SBC13" s="876"/>
      <c r="SBD13" s="876"/>
      <c r="SBE13" s="876"/>
      <c r="SBF13" s="875"/>
      <c r="SBG13" s="876"/>
      <c r="SBH13" s="876"/>
      <c r="SBI13" s="876"/>
      <c r="SBJ13" s="876"/>
      <c r="SBK13" s="876"/>
      <c r="SBL13" s="876"/>
      <c r="SBM13" s="875"/>
      <c r="SBN13" s="876"/>
      <c r="SBO13" s="876"/>
      <c r="SBP13" s="876"/>
      <c r="SBQ13" s="876"/>
      <c r="SBR13" s="876"/>
      <c r="SBS13" s="876"/>
      <c r="SBT13" s="875"/>
      <c r="SBU13" s="876"/>
      <c r="SBV13" s="876"/>
      <c r="SBW13" s="876"/>
      <c r="SBX13" s="876"/>
      <c r="SBY13" s="876"/>
      <c r="SBZ13" s="876"/>
      <c r="SCA13" s="875"/>
      <c r="SCB13" s="876"/>
      <c r="SCC13" s="876"/>
      <c r="SCD13" s="876"/>
      <c r="SCE13" s="876"/>
      <c r="SCF13" s="876"/>
      <c r="SCG13" s="876"/>
      <c r="SCH13" s="875"/>
      <c r="SCI13" s="876"/>
      <c r="SCJ13" s="876"/>
      <c r="SCK13" s="876"/>
      <c r="SCL13" s="876"/>
      <c r="SCM13" s="876"/>
      <c r="SCN13" s="876"/>
      <c r="SCO13" s="875"/>
      <c r="SCP13" s="876"/>
      <c r="SCQ13" s="876"/>
      <c r="SCR13" s="876"/>
      <c r="SCS13" s="876"/>
      <c r="SCT13" s="876"/>
      <c r="SCU13" s="876"/>
      <c r="SCV13" s="875"/>
      <c r="SCW13" s="876"/>
      <c r="SCX13" s="876"/>
      <c r="SCY13" s="876"/>
      <c r="SCZ13" s="876"/>
      <c r="SDA13" s="876"/>
      <c r="SDB13" s="876"/>
      <c r="SDC13" s="875"/>
      <c r="SDD13" s="876"/>
      <c r="SDE13" s="876"/>
      <c r="SDF13" s="876"/>
      <c r="SDG13" s="876"/>
      <c r="SDH13" s="876"/>
      <c r="SDI13" s="876"/>
      <c r="SDJ13" s="875"/>
      <c r="SDK13" s="876"/>
      <c r="SDL13" s="876"/>
      <c r="SDM13" s="876"/>
      <c r="SDN13" s="876"/>
      <c r="SDO13" s="876"/>
      <c r="SDP13" s="876"/>
      <c r="SDQ13" s="875"/>
      <c r="SDR13" s="876"/>
      <c r="SDS13" s="876"/>
      <c r="SDT13" s="876"/>
      <c r="SDU13" s="876"/>
      <c r="SDV13" s="876"/>
      <c r="SDW13" s="876"/>
      <c r="SDX13" s="875"/>
      <c r="SDY13" s="876"/>
      <c r="SDZ13" s="876"/>
      <c r="SEA13" s="876"/>
      <c r="SEB13" s="876"/>
      <c r="SEC13" s="876"/>
      <c r="SED13" s="876"/>
      <c r="SEE13" s="875"/>
      <c r="SEF13" s="876"/>
      <c r="SEG13" s="876"/>
      <c r="SEH13" s="876"/>
      <c r="SEI13" s="876"/>
      <c r="SEJ13" s="876"/>
      <c r="SEK13" s="876"/>
      <c r="SEL13" s="875"/>
      <c r="SEM13" s="876"/>
      <c r="SEN13" s="876"/>
      <c r="SEO13" s="876"/>
      <c r="SEP13" s="876"/>
      <c r="SEQ13" s="876"/>
      <c r="SER13" s="876"/>
      <c r="SES13" s="875"/>
      <c r="SET13" s="876"/>
      <c r="SEU13" s="876"/>
      <c r="SEV13" s="876"/>
      <c r="SEW13" s="876"/>
      <c r="SEX13" s="876"/>
      <c r="SEY13" s="876"/>
      <c r="SEZ13" s="875"/>
      <c r="SFA13" s="876"/>
      <c r="SFB13" s="876"/>
      <c r="SFC13" s="876"/>
      <c r="SFD13" s="876"/>
      <c r="SFE13" s="876"/>
      <c r="SFF13" s="876"/>
      <c r="SFG13" s="875"/>
      <c r="SFH13" s="876"/>
      <c r="SFI13" s="876"/>
      <c r="SFJ13" s="876"/>
      <c r="SFK13" s="876"/>
      <c r="SFL13" s="876"/>
      <c r="SFM13" s="876"/>
      <c r="SFN13" s="875"/>
      <c r="SFO13" s="876"/>
      <c r="SFP13" s="876"/>
      <c r="SFQ13" s="876"/>
      <c r="SFR13" s="876"/>
      <c r="SFS13" s="876"/>
      <c r="SFT13" s="876"/>
      <c r="SFU13" s="875"/>
      <c r="SFV13" s="876"/>
      <c r="SFW13" s="876"/>
      <c r="SFX13" s="876"/>
      <c r="SFY13" s="876"/>
      <c r="SFZ13" s="876"/>
      <c r="SGA13" s="876"/>
      <c r="SGB13" s="875"/>
      <c r="SGC13" s="876"/>
      <c r="SGD13" s="876"/>
      <c r="SGE13" s="876"/>
      <c r="SGF13" s="876"/>
      <c r="SGG13" s="876"/>
      <c r="SGH13" s="876"/>
      <c r="SGI13" s="875"/>
      <c r="SGJ13" s="876"/>
      <c r="SGK13" s="876"/>
      <c r="SGL13" s="876"/>
      <c r="SGM13" s="876"/>
      <c r="SGN13" s="876"/>
      <c r="SGO13" s="876"/>
      <c r="SGP13" s="875"/>
      <c r="SGQ13" s="876"/>
      <c r="SGR13" s="876"/>
      <c r="SGS13" s="876"/>
      <c r="SGT13" s="876"/>
      <c r="SGU13" s="876"/>
      <c r="SGV13" s="876"/>
      <c r="SGW13" s="875"/>
      <c r="SGX13" s="876"/>
      <c r="SGY13" s="876"/>
      <c r="SGZ13" s="876"/>
      <c r="SHA13" s="876"/>
      <c r="SHB13" s="876"/>
      <c r="SHC13" s="876"/>
      <c r="SHD13" s="875"/>
      <c r="SHE13" s="876"/>
      <c r="SHF13" s="876"/>
      <c r="SHG13" s="876"/>
      <c r="SHH13" s="876"/>
      <c r="SHI13" s="876"/>
      <c r="SHJ13" s="876"/>
      <c r="SHK13" s="875"/>
      <c r="SHL13" s="876"/>
      <c r="SHM13" s="876"/>
      <c r="SHN13" s="876"/>
      <c r="SHO13" s="876"/>
      <c r="SHP13" s="876"/>
      <c r="SHQ13" s="876"/>
      <c r="SHR13" s="875"/>
      <c r="SHS13" s="876"/>
      <c r="SHT13" s="876"/>
      <c r="SHU13" s="876"/>
      <c r="SHV13" s="876"/>
      <c r="SHW13" s="876"/>
      <c r="SHX13" s="876"/>
      <c r="SHY13" s="875"/>
      <c r="SHZ13" s="876"/>
      <c r="SIA13" s="876"/>
      <c r="SIB13" s="876"/>
      <c r="SIC13" s="876"/>
      <c r="SID13" s="876"/>
      <c r="SIE13" s="876"/>
      <c r="SIF13" s="875"/>
      <c r="SIG13" s="876"/>
      <c r="SIH13" s="876"/>
      <c r="SII13" s="876"/>
      <c r="SIJ13" s="876"/>
      <c r="SIK13" s="876"/>
      <c r="SIL13" s="876"/>
      <c r="SIM13" s="875"/>
      <c r="SIN13" s="876"/>
      <c r="SIO13" s="876"/>
      <c r="SIP13" s="876"/>
      <c r="SIQ13" s="876"/>
      <c r="SIR13" s="876"/>
      <c r="SIS13" s="876"/>
      <c r="SIT13" s="875"/>
      <c r="SIU13" s="876"/>
      <c r="SIV13" s="876"/>
      <c r="SIW13" s="876"/>
      <c r="SIX13" s="876"/>
      <c r="SIY13" s="876"/>
      <c r="SIZ13" s="876"/>
      <c r="SJA13" s="875"/>
      <c r="SJB13" s="876"/>
      <c r="SJC13" s="876"/>
      <c r="SJD13" s="876"/>
      <c r="SJE13" s="876"/>
      <c r="SJF13" s="876"/>
      <c r="SJG13" s="876"/>
      <c r="SJH13" s="875"/>
      <c r="SJI13" s="876"/>
      <c r="SJJ13" s="876"/>
      <c r="SJK13" s="876"/>
      <c r="SJL13" s="876"/>
      <c r="SJM13" s="876"/>
      <c r="SJN13" s="876"/>
      <c r="SJO13" s="875"/>
      <c r="SJP13" s="876"/>
      <c r="SJQ13" s="876"/>
      <c r="SJR13" s="876"/>
      <c r="SJS13" s="876"/>
      <c r="SJT13" s="876"/>
      <c r="SJU13" s="876"/>
      <c r="SJV13" s="875"/>
      <c r="SJW13" s="876"/>
      <c r="SJX13" s="876"/>
      <c r="SJY13" s="876"/>
      <c r="SJZ13" s="876"/>
      <c r="SKA13" s="876"/>
      <c r="SKB13" s="876"/>
      <c r="SKC13" s="875"/>
      <c r="SKD13" s="876"/>
      <c r="SKE13" s="876"/>
      <c r="SKF13" s="876"/>
      <c r="SKG13" s="876"/>
      <c r="SKH13" s="876"/>
      <c r="SKI13" s="876"/>
      <c r="SKJ13" s="875"/>
      <c r="SKK13" s="876"/>
      <c r="SKL13" s="876"/>
      <c r="SKM13" s="876"/>
      <c r="SKN13" s="876"/>
      <c r="SKO13" s="876"/>
      <c r="SKP13" s="876"/>
      <c r="SKQ13" s="875"/>
      <c r="SKR13" s="876"/>
      <c r="SKS13" s="876"/>
      <c r="SKT13" s="876"/>
      <c r="SKU13" s="876"/>
      <c r="SKV13" s="876"/>
      <c r="SKW13" s="876"/>
      <c r="SKX13" s="875"/>
      <c r="SKY13" s="876"/>
      <c r="SKZ13" s="876"/>
      <c r="SLA13" s="876"/>
      <c r="SLB13" s="876"/>
      <c r="SLC13" s="876"/>
      <c r="SLD13" s="876"/>
      <c r="SLE13" s="875"/>
      <c r="SLF13" s="876"/>
      <c r="SLG13" s="876"/>
      <c r="SLH13" s="876"/>
      <c r="SLI13" s="876"/>
      <c r="SLJ13" s="876"/>
      <c r="SLK13" s="876"/>
      <c r="SLL13" s="875"/>
      <c r="SLM13" s="876"/>
      <c r="SLN13" s="876"/>
      <c r="SLO13" s="876"/>
      <c r="SLP13" s="876"/>
      <c r="SLQ13" s="876"/>
      <c r="SLR13" s="876"/>
      <c r="SLS13" s="875"/>
      <c r="SLT13" s="876"/>
      <c r="SLU13" s="876"/>
      <c r="SLV13" s="876"/>
      <c r="SLW13" s="876"/>
      <c r="SLX13" s="876"/>
      <c r="SLY13" s="876"/>
      <c r="SLZ13" s="875"/>
      <c r="SMA13" s="876"/>
      <c r="SMB13" s="876"/>
      <c r="SMC13" s="876"/>
      <c r="SMD13" s="876"/>
      <c r="SME13" s="876"/>
      <c r="SMF13" s="876"/>
      <c r="SMG13" s="875"/>
      <c r="SMH13" s="876"/>
      <c r="SMI13" s="876"/>
      <c r="SMJ13" s="876"/>
      <c r="SMK13" s="876"/>
      <c r="SML13" s="876"/>
      <c r="SMM13" s="876"/>
      <c r="SMN13" s="875"/>
      <c r="SMO13" s="876"/>
      <c r="SMP13" s="876"/>
      <c r="SMQ13" s="876"/>
      <c r="SMR13" s="876"/>
      <c r="SMS13" s="876"/>
      <c r="SMT13" s="876"/>
      <c r="SMU13" s="875"/>
      <c r="SMV13" s="876"/>
      <c r="SMW13" s="876"/>
      <c r="SMX13" s="876"/>
      <c r="SMY13" s="876"/>
      <c r="SMZ13" s="876"/>
      <c r="SNA13" s="876"/>
      <c r="SNB13" s="875"/>
      <c r="SNC13" s="876"/>
      <c r="SND13" s="876"/>
      <c r="SNE13" s="876"/>
      <c r="SNF13" s="876"/>
      <c r="SNG13" s="876"/>
      <c r="SNH13" s="876"/>
      <c r="SNI13" s="875"/>
      <c r="SNJ13" s="876"/>
      <c r="SNK13" s="876"/>
      <c r="SNL13" s="876"/>
      <c r="SNM13" s="876"/>
      <c r="SNN13" s="876"/>
      <c r="SNO13" s="876"/>
      <c r="SNP13" s="875"/>
      <c r="SNQ13" s="876"/>
      <c r="SNR13" s="876"/>
      <c r="SNS13" s="876"/>
      <c r="SNT13" s="876"/>
      <c r="SNU13" s="876"/>
      <c r="SNV13" s="876"/>
      <c r="SNW13" s="875"/>
      <c r="SNX13" s="876"/>
      <c r="SNY13" s="876"/>
      <c r="SNZ13" s="876"/>
      <c r="SOA13" s="876"/>
      <c r="SOB13" s="876"/>
      <c r="SOC13" s="876"/>
      <c r="SOD13" s="875"/>
      <c r="SOE13" s="876"/>
      <c r="SOF13" s="876"/>
      <c r="SOG13" s="876"/>
      <c r="SOH13" s="876"/>
      <c r="SOI13" s="876"/>
      <c r="SOJ13" s="876"/>
      <c r="SOK13" s="875"/>
      <c r="SOL13" s="876"/>
      <c r="SOM13" s="876"/>
      <c r="SON13" s="876"/>
      <c r="SOO13" s="876"/>
      <c r="SOP13" s="876"/>
      <c r="SOQ13" s="876"/>
      <c r="SOR13" s="875"/>
      <c r="SOS13" s="876"/>
      <c r="SOT13" s="876"/>
      <c r="SOU13" s="876"/>
      <c r="SOV13" s="876"/>
      <c r="SOW13" s="876"/>
      <c r="SOX13" s="876"/>
      <c r="SOY13" s="875"/>
      <c r="SOZ13" s="876"/>
      <c r="SPA13" s="876"/>
      <c r="SPB13" s="876"/>
      <c r="SPC13" s="876"/>
      <c r="SPD13" s="876"/>
      <c r="SPE13" s="876"/>
      <c r="SPF13" s="875"/>
      <c r="SPG13" s="876"/>
      <c r="SPH13" s="876"/>
      <c r="SPI13" s="876"/>
      <c r="SPJ13" s="876"/>
      <c r="SPK13" s="876"/>
      <c r="SPL13" s="876"/>
      <c r="SPM13" s="875"/>
      <c r="SPN13" s="876"/>
      <c r="SPO13" s="876"/>
      <c r="SPP13" s="876"/>
      <c r="SPQ13" s="876"/>
      <c r="SPR13" s="876"/>
      <c r="SPS13" s="876"/>
      <c r="SPT13" s="875"/>
      <c r="SPU13" s="876"/>
      <c r="SPV13" s="876"/>
      <c r="SPW13" s="876"/>
      <c r="SPX13" s="876"/>
      <c r="SPY13" s="876"/>
      <c r="SPZ13" s="876"/>
      <c r="SQA13" s="875"/>
      <c r="SQB13" s="876"/>
      <c r="SQC13" s="876"/>
      <c r="SQD13" s="876"/>
      <c r="SQE13" s="876"/>
      <c r="SQF13" s="876"/>
      <c r="SQG13" s="876"/>
      <c r="SQH13" s="875"/>
      <c r="SQI13" s="876"/>
      <c r="SQJ13" s="876"/>
      <c r="SQK13" s="876"/>
      <c r="SQL13" s="876"/>
      <c r="SQM13" s="876"/>
      <c r="SQN13" s="876"/>
      <c r="SQO13" s="875"/>
      <c r="SQP13" s="876"/>
      <c r="SQQ13" s="876"/>
      <c r="SQR13" s="876"/>
      <c r="SQS13" s="876"/>
      <c r="SQT13" s="876"/>
      <c r="SQU13" s="876"/>
      <c r="SQV13" s="875"/>
      <c r="SQW13" s="876"/>
      <c r="SQX13" s="876"/>
      <c r="SQY13" s="876"/>
      <c r="SQZ13" s="876"/>
      <c r="SRA13" s="876"/>
      <c r="SRB13" s="876"/>
      <c r="SRC13" s="875"/>
      <c r="SRD13" s="876"/>
      <c r="SRE13" s="876"/>
      <c r="SRF13" s="876"/>
      <c r="SRG13" s="876"/>
      <c r="SRH13" s="876"/>
      <c r="SRI13" s="876"/>
      <c r="SRJ13" s="875"/>
      <c r="SRK13" s="876"/>
      <c r="SRL13" s="876"/>
      <c r="SRM13" s="876"/>
      <c r="SRN13" s="876"/>
      <c r="SRO13" s="876"/>
      <c r="SRP13" s="876"/>
      <c r="SRQ13" s="875"/>
      <c r="SRR13" s="876"/>
      <c r="SRS13" s="876"/>
      <c r="SRT13" s="876"/>
      <c r="SRU13" s="876"/>
      <c r="SRV13" s="876"/>
      <c r="SRW13" s="876"/>
      <c r="SRX13" s="875"/>
      <c r="SRY13" s="876"/>
      <c r="SRZ13" s="876"/>
      <c r="SSA13" s="876"/>
      <c r="SSB13" s="876"/>
      <c r="SSC13" s="876"/>
      <c r="SSD13" s="876"/>
      <c r="SSE13" s="875"/>
      <c r="SSF13" s="876"/>
      <c r="SSG13" s="876"/>
      <c r="SSH13" s="876"/>
      <c r="SSI13" s="876"/>
      <c r="SSJ13" s="876"/>
      <c r="SSK13" s="876"/>
      <c r="SSL13" s="875"/>
      <c r="SSM13" s="876"/>
      <c r="SSN13" s="876"/>
      <c r="SSO13" s="876"/>
      <c r="SSP13" s="876"/>
      <c r="SSQ13" s="876"/>
      <c r="SSR13" s="876"/>
      <c r="SSS13" s="875"/>
      <c r="SST13" s="876"/>
      <c r="SSU13" s="876"/>
      <c r="SSV13" s="876"/>
      <c r="SSW13" s="876"/>
      <c r="SSX13" s="876"/>
      <c r="SSY13" s="876"/>
      <c r="SSZ13" s="875"/>
      <c r="STA13" s="876"/>
      <c r="STB13" s="876"/>
      <c r="STC13" s="876"/>
      <c r="STD13" s="876"/>
      <c r="STE13" s="876"/>
      <c r="STF13" s="876"/>
      <c r="STG13" s="875"/>
      <c r="STH13" s="876"/>
      <c r="STI13" s="876"/>
      <c r="STJ13" s="876"/>
      <c r="STK13" s="876"/>
      <c r="STL13" s="876"/>
      <c r="STM13" s="876"/>
      <c r="STN13" s="875"/>
      <c r="STO13" s="876"/>
      <c r="STP13" s="876"/>
      <c r="STQ13" s="876"/>
      <c r="STR13" s="876"/>
      <c r="STS13" s="876"/>
      <c r="STT13" s="876"/>
      <c r="STU13" s="875"/>
      <c r="STV13" s="876"/>
      <c r="STW13" s="876"/>
      <c r="STX13" s="876"/>
      <c r="STY13" s="876"/>
      <c r="STZ13" s="876"/>
      <c r="SUA13" s="876"/>
      <c r="SUB13" s="875"/>
      <c r="SUC13" s="876"/>
      <c r="SUD13" s="876"/>
      <c r="SUE13" s="876"/>
      <c r="SUF13" s="876"/>
      <c r="SUG13" s="876"/>
      <c r="SUH13" s="876"/>
      <c r="SUI13" s="875"/>
      <c r="SUJ13" s="876"/>
      <c r="SUK13" s="876"/>
      <c r="SUL13" s="876"/>
      <c r="SUM13" s="876"/>
      <c r="SUN13" s="876"/>
      <c r="SUO13" s="876"/>
      <c r="SUP13" s="875"/>
      <c r="SUQ13" s="876"/>
      <c r="SUR13" s="876"/>
      <c r="SUS13" s="876"/>
      <c r="SUT13" s="876"/>
      <c r="SUU13" s="876"/>
      <c r="SUV13" s="876"/>
      <c r="SUW13" s="875"/>
      <c r="SUX13" s="876"/>
      <c r="SUY13" s="876"/>
      <c r="SUZ13" s="876"/>
      <c r="SVA13" s="876"/>
      <c r="SVB13" s="876"/>
      <c r="SVC13" s="876"/>
      <c r="SVD13" s="875"/>
      <c r="SVE13" s="876"/>
      <c r="SVF13" s="876"/>
      <c r="SVG13" s="876"/>
      <c r="SVH13" s="876"/>
      <c r="SVI13" s="876"/>
      <c r="SVJ13" s="876"/>
      <c r="SVK13" s="875"/>
      <c r="SVL13" s="876"/>
      <c r="SVM13" s="876"/>
      <c r="SVN13" s="876"/>
      <c r="SVO13" s="876"/>
      <c r="SVP13" s="876"/>
      <c r="SVQ13" s="876"/>
      <c r="SVR13" s="875"/>
      <c r="SVS13" s="876"/>
      <c r="SVT13" s="876"/>
      <c r="SVU13" s="876"/>
      <c r="SVV13" s="876"/>
      <c r="SVW13" s="876"/>
      <c r="SVX13" s="876"/>
      <c r="SVY13" s="875"/>
      <c r="SVZ13" s="876"/>
      <c r="SWA13" s="876"/>
      <c r="SWB13" s="876"/>
      <c r="SWC13" s="876"/>
      <c r="SWD13" s="876"/>
      <c r="SWE13" s="876"/>
      <c r="SWF13" s="875"/>
      <c r="SWG13" s="876"/>
      <c r="SWH13" s="876"/>
      <c r="SWI13" s="876"/>
      <c r="SWJ13" s="876"/>
      <c r="SWK13" s="876"/>
      <c r="SWL13" s="876"/>
      <c r="SWM13" s="875"/>
      <c r="SWN13" s="876"/>
      <c r="SWO13" s="876"/>
      <c r="SWP13" s="876"/>
      <c r="SWQ13" s="876"/>
      <c r="SWR13" s="876"/>
      <c r="SWS13" s="876"/>
      <c r="SWT13" s="875"/>
      <c r="SWU13" s="876"/>
      <c r="SWV13" s="876"/>
      <c r="SWW13" s="876"/>
      <c r="SWX13" s="876"/>
      <c r="SWY13" s="876"/>
      <c r="SWZ13" s="876"/>
      <c r="SXA13" s="875"/>
      <c r="SXB13" s="876"/>
      <c r="SXC13" s="876"/>
      <c r="SXD13" s="876"/>
      <c r="SXE13" s="876"/>
      <c r="SXF13" s="876"/>
      <c r="SXG13" s="876"/>
      <c r="SXH13" s="875"/>
      <c r="SXI13" s="876"/>
      <c r="SXJ13" s="876"/>
      <c r="SXK13" s="876"/>
      <c r="SXL13" s="876"/>
      <c r="SXM13" s="876"/>
      <c r="SXN13" s="876"/>
      <c r="SXO13" s="875"/>
      <c r="SXP13" s="876"/>
      <c r="SXQ13" s="876"/>
      <c r="SXR13" s="876"/>
      <c r="SXS13" s="876"/>
      <c r="SXT13" s="876"/>
      <c r="SXU13" s="876"/>
      <c r="SXV13" s="875"/>
      <c r="SXW13" s="876"/>
      <c r="SXX13" s="876"/>
      <c r="SXY13" s="876"/>
      <c r="SXZ13" s="876"/>
      <c r="SYA13" s="876"/>
      <c r="SYB13" s="876"/>
      <c r="SYC13" s="875"/>
      <c r="SYD13" s="876"/>
      <c r="SYE13" s="876"/>
      <c r="SYF13" s="876"/>
      <c r="SYG13" s="876"/>
      <c r="SYH13" s="876"/>
      <c r="SYI13" s="876"/>
      <c r="SYJ13" s="875"/>
      <c r="SYK13" s="876"/>
      <c r="SYL13" s="876"/>
      <c r="SYM13" s="876"/>
      <c r="SYN13" s="876"/>
      <c r="SYO13" s="876"/>
      <c r="SYP13" s="876"/>
      <c r="SYQ13" s="875"/>
      <c r="SYR13" s="876"/>
      <c r="SYS13" s="876"/>
      <c r="SYT13" s="876"/>
      <c r="SYU13" s="876"/>
      <c r="SYV13" s="876"/>
      <c r="SYW13" s="876"/>
      <c r="SYX13" s="875"/>
      <c r="SYY13" s="876"/>
      <c r="SYZ13" s="876"/>
      <c r="SZA13" s="876"/>
      <c r="SZB13" s="876"/>
      <c r="SZC13" s="876"/>
      <c r="SZD13" s="876"/>
      <c r="SZE13" s="875"/>
      <c r="SZF13" s="876"/>
      <c r="SZG13" s="876"/>
      <c r="SZH13" s="876"/>
      <c r="SZI13" s="876"/>
      <c r="SZJ13" s="876"/>
      <c r="SZK13" s="876"/>
      <c r="SZL13" s="875"/>
      <c r="SZM13" s="876"/>
      <c r="SZN13" s="876"/>
      <c r="SZO13" s="876"/>
      <c r="SZP13" s="876"/>
      <c r="SZQ13" s="876"/>
      <c r="SZR13" s="876"/>
      <c r="SZS13" s="875"/>
      <c r="SZT13" s="876"/>
      <c r="SZU13" s="876"/>
      <c r="SZV13" s="876"/>
      <c r="SZW13" s="876"/>
      <c r="SZX13" s="876"/>
      <c r="SZY13" s="876"/>
      <c r="SZZ13" s="875"/>
      <c r="TAA13" s="876"/>
      <c r="TAB13" s="876"/>
      <c r="TAC13" s="876"/>
      <c r="TAD13" s="876"/>
      <c r="TAE13" s="876"/>
      <c r="TAF13" s="876"/>
      <c r="TAG13" s="875"/>
      <c r="TAH13" s="876"/>
      <c r="TAI13" s="876"/>
      <c r="TAJ13" s="876"/>
      <c r="TAK13" s="876"/>
      <c r="TAL13" s="876"/>
      <c r="TAM13" s="876"/>
      <c r="TAN13" s="875"/>
      <c r="TAO13" s="876"/>
      <c r="TAP13" s="876"/>
      <c r="TAQ13" s="876"/>
      <c r="TAR13" s="876"/>
      <c r="TAS13" s="876"/>
      <c r="TAT13" s="876"/>
      <c r="TAU13" s="875"/>
      <c r="TAV13" s="876"/>
      <c r="TAW13" s="876"/>
      <c r="TAX13" s="876"/>
      <c r="TAY13" s="876"/>
      <c r="TAZ13" s="876"/>
      <c r="TBA13" s="876"/>
      <c r="TBB13" s="875"/>
      <c r="TBC13" s="876"/>
      <c r="TBD13" s="876"/>
      <c r="TBE13" s="876"/>
      <c r="TBF13" s="876"/>
      <c r="TBG13" s="876"/>
      <c r="TBH13" s="876"/>
      <c r="TBI13" s="875"/>
      <c r="TBJ13" s="876"/>
      <c r="TBK13" s="876"/>
      <c r="TBL13" s="876"/>
      <c r="TBM13" s="876"/>
      <c r="TBN13" s="876"/>
      <c r="TBO13" s="876"/>
      <c r="TBP13" s="875"/>
      <c r="TBQ13" s="876"/>
      <c r="TBR13" s="876"/>
      <c r="TBS13" s="876"/>
      <c r="TBT13" s="876"/>
      <c r="TBU13" s="876"/>
      <c r="TBV13" s="876"/>
      <c r="TBW13" s="875"/>
      <c r="TBX13" s="876"/>
      <c r="TBY13" s="876"/>
      <c r="TBZ13" s="876"/>
      <c r="TCA13" s="876"/>
      <c r="TCB13" s="876"/>
      <c r="TCC13" s="876"/>
      <c r="TCD13" s="875"/>
      <c r="TCE13" s="876"/>
      <c r="TCF13" s="876"/>
      <c r="TCG13" s="876"/>
      <c r="TCH13" s="876"/>
      <c r="TCI13" s="876"/>
      <c r="TCJ13" s="876"/>
      <c r="TCK13" s="875"/>
      <c r="TCL13" s="876"/>
      <c r="TCM13" s="876"/>
      <c r="TCN13" s="876"/>
      <c r="TCO13" s="876"/>
      <c r="TCP13" s="876"/>
      <c r="TCQ13" s="876"/>
      <c r="TCR13" s="875"/>
      <c r="TCS13" s="876"/>
      <c r="TCT13" s="876"/>
      <c r="TCU13" s="876"/>
      <c r="TCV13" s="876"/>
      <c r="TCW13" s="876"/>
      <c r="TCX13" s="876"/>
      <c r="TCY13" s="875"/>
      <c r="TCZ13" s="876"/>
      <c r="TDA13" s="876"/>
      <c r="TDB13" s="876"/>
      <c r="TDC13" s="876"/>
      <c r="TDD13" s="876"/>
      <c r="TDE13" s="876"/>
      <c r="TDF13" s="875"/>
      <c r="TDG13" s="876"/>
      <c r="TDH13" s="876"/>
      <c r="TDI13" s="876"/>
      <c r="TDJ13" s="876"/>
      <c r="TDK13" s="876"/>
      <c r="TDL13" s="876"/>
      <c r="TDM13" s="875"/>
      <c r="TDN13" s="876"/>
      <c r="TDO13" s="876"/>
      <c r="TDP13" s="876"/>
      <c r="TDQ13" s="876"/>
      <c r="TDR13" s="876"/>
      <c r="TDS13" s="876"/>
      <c r="TDT13" s="875"/>
      <c r="TDU13" s="876"/>
      <c r="TDV13" s="876"/>
      <c r="TDW13" s="876"/>
      <c r="TDX13" s="876"/>
      <c r="TDY13" s="876"/>
      <c r="TDZ13" s="876"/>
      <c r="TEA13" s="875"/>
      <c r="TEB13" s="876"/>
      <c r="TEC13" s="876"/>
      <c r="TED13" s="876"/>
      <c r="TEE13" s="876"/>
      <c r="TEF13" s="876"/>
      <c r="TEG13" s="876"/>
      <c r="TEH13" s="875"/>
      <c r="TEI13" s="876"/>
      <c r="TEJ13" s="876"/>
      <c r="TEK13" s="876"/>
      <c r="TEL13" s="876"/>
      <c r="TEM13" s="876"/>
      <c r="TEN13" s="876"/>
      <c r="TEO13" s="875"/>
      <c r="TEP13" s="876"/>
      <c r="TEQ13" s="876"/>
      <c r="TER13" s="876"/>
      <c r="TES13" s="876"/>
      <c r="TET13" s="876"/>
      <c r="TEU13" s="876"/>
      <c r="TEV13" s="875"/>
      <c r="TEW13" s="876"/>
      <c r="TEX13" s="876"/>
      <c r="TEY13" s="876"/>
      <c r="TEZ13" s="876"/>
      <c r="TFA13" s="876"/>
      <c r="TFB13" s="876"/>
      <c r="TFC13" s="875"/>
      <c r="TFD13" s="876"/>
      <c r="TFE13" s="876"/>
      <c r="TFF13" s="876"/>
      <c r="TFG13" s="876"/>
      <c r="TFH13" s="876"/>
      <c r="TFI13" s="876"/>
      <c r="TFJ13" s="875"/>
      <c r="TFK13" s="876"/>
      <c r="TFL13" s="876"/>
      <c r="TFM13" s="876"/>
      <c r="TFN13" s="876"/>
      <c r="TFO13" s="876"/>
      <c r="TFP13" s="876"/>
      <c r="TFQ13" s="875"/>
      <c r="TFR13" s="876"/>
      <c r="TFS13" s="876"/>
      <c r="TFT13" s="876"/>
      <c r="TFU13" s="876"/>
      <c r="TFV13" s="876"/>
      <c r="TFW13" s="876"/>
      <c r="TFX13" s="875"/>
      <c r="TFY13" s="876"/>
      <c r="TFZ13" s="876"/>
      <c r="TGA13" s="876"/>
      <c r="TGB13" s="876"/>
      <c r="TGC13" s="876"/>
      <c r="TGD13" s="876"/>
      <c r="TGE13" s="875"/>
      <c r="TGF13" s="876"/>
      <c r="TGG13" s="876"/>
      <c r="TGH13" s="876"/>
      <c r="TGI13" s="876"/>
      <c r="TGJ13" s="876"/>
      <c r="TGK13" s="876"/>
      <c r="TGL13" s="875"/>
      <c r="TGM13" s="876"/>
      <c r="TGN13" s="876"/>
      <c r="TGO13" s="876"/>
      <c r="TGP13" s="876"/>
      <c r="TGQ13" s="876"/>
      <c r="TGR13" s="876"/>
      <c r="TGS13" s="875"/>
      <c r="TGT13" s="876"/>
      <c r="TGU13" s="876"/>
      <c r="TGV13" s="876"/>
      <c r="TGW13" s="876"/>
      <c r="TGX13" s="876"/>
      <c r="TGY13" s="876"/>
      <c r="TGZ13" s="875"/>
      <c r="THA13" s="876"/>
      <c r="THB13" s="876"/>
      <c r="THC13" s="876"/>
      <c r="THD13" s="876"/>
      <c r="THE13" s="876"/>
      <c r="THF13" s="876"/>
      <c r="THG13" s="875"/>
      <c r="THH13" s="876"/>
      <c r="THI13" s="876"/>
      <c r="THJ13" s="876"/>
      <c r="THK13" s="876"/>
      <c r="THL13" s="876"/>
      <c r="THM13" s="876"/>
      <c r="THN13" s="875"/>
      <c r="THO13" s="876"/>
      <c r="THP13" s="876"/>
      <c r="THQ13" s="876"/>
      <c r="THR13" s="876"/>
      <c r="THS13" s="876"/>
      <c r="THT13" s="876"/>
      <c r="THU13" s="875"/>
      <c r="THV13" s="876"/>
      <c r="THW13" s="876"/>
      <c r="THX13" s="876"/>
      <c r="THY13" s="876"/>
      <c r="THZ13" s="876"/>
      <c r="TIA13" s="876"/>
      <c r="TIB13" s="875"/>
      <c r="TIC13" s="876"/>
      <c r="TID13" s="876"/>
      <c r="TIE13" s="876"/>
      <c r="TIF13" s="876"/>
      <c r="TIG13" s="876"/>
      <c r="TIH13" s="876"/>
      <c r="TII13" s="875"/>
      <c r="TIJ13" s="876"/>
      <c r="TIK13" s="876"/>
      <c r="TIL13" s="876"/>
      <c r="TIM13" s="876"/>
      <c r="TIN13" s="876"/>
      <c r="TIO13" s="876"/>
      <c r="TIP13" s="875"/>
      <c r="TIQ13" s="876"/>
      <c r="TIR13" s="876"/>
      <c r="TIS13" s="876"/>
      <c r="TIT13" s="876"/>
      <c r="TIU13" s="876"/>
      <c r="TIV13" s="876"/>
      <c r="TIW13" s="875"/>
      <c r="TIX13" s="876"/>
      <c r="TIY13" s="876"/>
      <c r="TIZ13" s="876"/>
      <c r="TJA13" s="876"/>
      <c r="TJB13" s="876"/>
      <c r="TJC13" s="876"/>
      <c r="TJD13" s="875"/>
      <c r="TJE13" s="876"/>
      <c r="TJF13" s="876"/>
      <c r="TJG13" s="876"/>
      <c r="TJH13" s="876"/>
      <c r="TJI13" s="876"/>
      <c r="TJJ13" s="876"/>
      <c r="TJK13" s="875"/>
      <c r="TJL13" s="876"/>
      <c r="TJM13" s="876"/>
      <c r="TJN13" s="876"/>
      <c r="TJO13" s="876"/>
      <c r="TJP13" s="876"/>
      <c r="TJQ13" s="876"/>
      <c r="TJR13" s="875"/>
      <c r="TJS13" s="876"/>
      <c r="TJT13" s="876"/>
      <c r="TJU13" s="876"/>
      <c r="TJV13" s="876"/>
      <c r="TJW13" s="876"/>
      <c r="TJX13" s="876"/>
      <c r="TJY13" s="875"/>
      <c r="TJZ13" s="876"/>
      <c r="TKA13" s="876"/>
      <c r="TKB13" s="876"/>
      <c r="TKC13" s="876"/>
      <c r="TKD13" s="876"/>
      <c r="TKE13" s="876"/>
      <c r="TKF13" s="875"/>
      <c r="TKG13" s="876"/>
      <c r="TKH13" s="876"/>
      <c r="TKI13" s="876"/>
      <c r="TKJ13" s="876"/>
      <c r="TKK13" s="876"/>
      <c r="TKL13" s="876"/>
      <c r="TKM13" s="875"/>
      <c r="TKN13" s="876"/>
      <c r="TKO13" s="876"/>
      <c r="TKP13" s="876"/>
      <c r="TKQ13" s="876"/>
      <c r="TKR13" s="876"/>
      <c r="TKS13" s="876"/>
      <c r="TKT13" s="875"/>
      <c r="TKU13" s="876"/>
      <c r="TKV13" s="876"/>
      <c r="TKW13" s="876"/>
      <c r="TKX13" s="876"/>
      <c r="TKY13" s="876"/>
      <c r="TKZ13" s="876"/>
      <c r="TLA13" s="875"/>
      <c r="TLB13" s="876"/>
      <c r="TLC13" s="876"/>
      <c r="TLD13" s="876"/>
      <c r="TLE13" s="876"/>
      <c r="TLF13" s="876"/>
      <c r="TLG13" s="876"/>
      <c r="TLH13" s="875"/>
      <c r="TLI13" s="876"/>
      <c r="TLJ13" s="876"/>
      <c r="TLK13" s="876"/>
      <c r="TLL13" s="876"/>
      <c r="TLM13" s="876"/>
      <c r="TLN13" s="876"/>
      <c r="TLO13" s="875"/>
      <c r="TLP13" s="876"/>
      <c r="TLQ13" s="876"/>
      <c r="TLR13" s="876"/>
      <c r="TLS13" s="876"/>
      <c r="TLT13" s="876"/>
      <c r="TLU13" s="876"/>
      <c r="TLV13" s="875"/>
      <c r="TLW13" s="876"/>
      <c r="TLX13" s="876"/>
      <c r="TLY13" s="876"/>
      <c r="TLZ13" s="876"/>
      <c r="TMA13" s="876"/>
      <c r="TMB13" s="876"/>
      <c r="TMC13" s="875"/>
      <c r="TMD13" s="876"/>
      <c r="TME13" s="876"/>
      <c r="TMF13" s="876"/>
      <c r="TMG13" s="876"/>
      <c r="TMH13" s="876"/>
      <c r="TMI13" s="876"/>
      <c r="TMJ13" s="875"/>
      <c r="TMK13" s="876"/>
      <c r="TML13" s="876"/>
      <c r="TMM13" s="876"/>
      <c r="TMN13" s="876"/>
      <c r="TMO13" s="876"/>
      <c r="TMP13" s="876"/>
      <c r="TMQ13" s="875"/>
      <c r="TMR13" s="876"/>
      <c r="TMS13" s="876"/>
      <c r="TMT13" s="876"/>
      <c r="TMU13" s="876"/>
      <c r="TMV13" s="876"/>
      <c r="TMW13" s="876"/>
      <c r="TMX13" s="875"/>
      <c r="TMY13" s="876"/>
      <c r="TMZ13" s="876"/>
      <c r="TNA13" s="876"/>
      <c r="TNB13" s="876"/>
      <c r="TNC13" s="876"/>
      <c r="TND13" s="876"/>
      <c r="TNE13" s="875"/>
      <c r="TNF13" s="876"/>
      <c r="TNG13" s="876"/>
      <c r="TNH13" s="876"/>
      <c r="TNI13" s="876"/>
      <c r="TNJ13" s="876"/>
      <c r="TNK13" s="876"/>
      <c r="TNL13" s="875"/>
      <c r="TNM13" s="876"/>
      <c r="TNN13" s="876"/>
      <c r="TNO13" s="876"/>
      <c r="TNP13" s="876"/>
      <c r="TNQ13" s="876"/>
      <c r="TNR13" s="876"/>
      <c r="TNS13" s="875"/>
      <c r="TNT13" s="876"/>
      <c r="TNU13" s="876"/>
      <c r="TNV13" s="876"/>
      <c r="TNW13" s="876"/>
      <c r="TNX13" s="876"/>
      <c r="TNY13" s="876"/>
      <c r="TNZ13" s="875"/>
      <c r="TOA13" s="876"/>
      <c r="TOB13" s="876"/>
      <c r="TOC13" s="876"/>
      <c r="TOD13" s="876"/>
      <c r="TOE13" s="876"/>
      <c r="TOF13" s="876"/>
      <c r="TOG13" s="875"/>
      <c r="TOH13" s="876"/>
      <c r="TOI13" s="876"/>
      <c r="TOJ13" s="876"/>
      <c r="TOK13" s="876"/>
      <c r="TOL13" s="876"/>
      <c r="TOM13" s="876"/>
      <c r="TON13" s="875"/>
      <c r="TOO13" s="876"/>
      <c r="TOP13" s="876"/>
      <c r="TOQ13" s="876"/>
      <c r="TOR13" s="876"/>
      <c r="TOS13" s="876"/>
      <c r="TOT13" s="876"/>
      <c r="TOU13" s="875"/>
      <c r="TOV13" s="876"/>
      <c r="TOW13" s="876"/>
      <c r="TOX13" s="876"/>
      <c r="TOY13" s="876"/>
      <c r="TOZ13" s="876"/>
      <c r="TPA13" s="876"/>
      <c r="TPB13" s="875"/>
      <c r="TPC13" s="876"/>
      <c r="TPD13" s="876"/>
      <c r="TPE13" s="876"/>
      <c r="TPF13" s="876"/>
      <c r="TPG13" s="876"/>
      <c r="TPH13" s="876"/>
      <c r="TPI13" s="875"/>
      <c r="TPJ13" s="876"/>
      <c r="TPK13" s="876"/>
      <c r="TPL13" s="876"/>
      <c r="TPM13" s="876"/>
      <c r="TPN13" s="876"/>
      <c r="TPO13" s="876"/>
      <c r="TPP13" s="875"/>
      <c r="TPQ13" s="876"/>
      <c r="TPR13" s="876"/>
      <c r="TPS13" s="876"/>
      <c r="TPT13" s="876"/>
      <c r="TPU13" s="876"/>
      <c r="TPV13" s="876"/>
      <c r="TPW13" s="875"/>
      <c r="TPX13" s="876"/>
      <c r="TPY13" s="876"/>
      <c r="TPZ13" s="876"/>
      <c r="TQA13" s="876"/>
      <c r="TQB13" s="876"/>
      <c r="TQC13" s="876"/>
      <c r="TQD13" s="875"/>
      <c r="TQE13" s="876"/>
      <c r="TQF13" s="876"/>
      <c r="TQG13" s="876"/>
      <c r="TQH13" s="876"/>
      <c r="TQI13" s="876"/>
      <c r="TQJ13" s="876"/>
      <c r="TQK13" s="875"/>
      <c r="TQL13" s="876"/>
      <c r="TQM13" s="876"/>
      <c r="TQN13" s="876"/>
      <c r="TQO13" s="876"/>
      <c r="TQP13" s="876"/>
      <c r="TQQ13" s="876"/>
      <c r="TQR13" s="875"/>
      <c r="TQS13" s="876"/>
      <c r="TQT13" s="876"/>
      <c r="TQU13" s="876"/>
      <c r="TQV13" s="876"/>
      <c r="TQW13" s="876"/>
      <c r="TQX13" s="876"/>
      <c r="TQY13" s="875"/>
      <c r="TQZ13" s="876"/>
      <c r="TRA13" s="876"/>
      <c r="TRB13" s="876"/>
      <c r="TRC13" s="876"/>
      <c r="TRD13" s="876"/>
      <c r="TRE13" s="876"/>
      <c r="TRF13" s="875"/>
      <c r="TRG13" s="876"/>
      <c r="TRH13" s="876"/>
      <c r="TRI13" s="876"/>
      <c r="TRJ13" s="876"/>
      <c r="TRK13" s="876"/>
      <c r="TRL13" s="876"/>
      <c r="TRM13" s="875"/>
      <c r="TRN13" s="876"/>
      <c r="TRO13" s="876"/>
      <c r="TRP13" s="876"/>
      <c r="TRQ13" s="876"/>
      <c r="TRR13" s="876"/>
      <c r="TRS13" s="876"/>
      <c r="TRT13" s="875"/>
      <c r="TRU13" s="876"/>
      <c r="TRV13" s="876"/>
      <c r="TRW13" s="876"/>
      <c r="TRX13" s="876"/>
      <c r="TRY13" s="876"/>
      <c r="TRZ13" s="876"/>
      <c r="TSA13" s="875"/>
      <c r="TSB13" s="876"/>
      <c r="TSC13" s="876"/>
      <c r="TSD13" s="876"/>
      <c r="TSE13" s="876"/>
      <c r="TSF13" s="876"/>
      <c r="TSG13" s="876"/>
      <c r="TSH13" s="875"/>
      <c r="TSI13" s="876"/>
      <c r="TSJ13" s="876"/>
      <c r="TSK13" s="876"/>
      <c r="TSL13" s="876"/>
      <c r="TSM13" s="876"/>
      <c r="TSN13" s="876"/>
      <c r="TSO13" s="875"/>
      <c r="TSP13" s="876"/>
      <c r="TSQ13" s="876"/>
      <c r="TSR13" s="876"/>
      <c r="TSS13" s="876"/>
      <c r="TST13" s="876"/>
      <c r="TSU13" s="876"/>
      <c r="TSV13" s="875"/>
      <c r="TSW13" s="876"/>
      <c r="TSX13" s="876"/>
      <c r="TSY13" s="876"/>
      <c r="TSZ13" s="876"/>
      <c r="TTA13" s="876"/>
      <c r="TTB13" s="876"/>
      <c r="TTC13" s="875"/>
      <c r="TTD13" s="876"/>
      <c r="TTE13" s="876"/>
      <c r="TTF13" s="876"/>
      <c r="TTG13" s="876"/>
      <c r="TTH13" s="876"/>
      <c r="TTI13" s="876"/>
      <c r="TTJ13" s="875"/>
      <c r="TTK13" s="876"/>
      <c r="TTL13" s="876"/>
      <c r="TTM13" s="876"/>
      <c r="TTN13" s="876"/>
      <c r="TTO13" s="876"/>
      <c r="TTP13" s="876"/>
      <c r="TTQ13" s="875"/>
      <c r="TTR13" s="876"/>
      <c r="TTS13" s="876"/>
      <c r="TTT13" s="876"/>
      <c r="TTU13" s="876"/>
      <c r="TTV13" s="876"/>
      <c r="TTW13" s="876"/>
      <c r="TTX13" s="875"/>
      <c r="TTY13" s="876"/>
      <c r="TTZ13" s="876"/>
      <c r="TUA13" s="876"/>
      <c r="TUB13" s="876"/>
      <c r="TUC13" s="876"/>
      <c r="TUD13" s="876"/>
      <c r="TUE13" s="875"/>
      <c r="TUF13" s="876"/>
      <c r="TUG13" s="876"/>
      <c r="TUH13" s="876"/>
      <c r="TUI13" s="876"/>
      <c r="TUJ13" s="876"/>
      <c r="TUK13" s="876"/>
      <c r="TUL13" s="875"/>
      <c r="TUM13" s="876"/>
      <c r="TUN13" s="876"/>
      <c r="TUO13" s="876"/>
      <c r="TUP13" s="876"/>
      <c r="TUQ13" s="876"/>
      <c r="TUR13" s="876"/>
      <c r="TUS13" s="875"/>
      <c r="TUT13" s="876"/>
      <c r="TUU13" s="876"/>
      <c r="TUV13" s="876"/>
      <c r="TUW13" s="876"/>
      <c r="TUX13" s="876"/>
      <c r="TUY13" s="876"/>
      <c r="TUZ13" s="875"/>
      <c r="TVA13" s="876"/>
      <c r="TVB13" s="876"/>
      <c r="TVC13" s="876"/>
      <c r="TVD13" s="876"/>
      <c r="TVE13" s="876"/>
      <c r="TVF13" s="876"/>
      <c r="TVG13" s="875"/>
      <c r="TVH13" s="876"/>
      <c r="TVI13" s="876"/>
      <c r="TVJ13" s="876"/>
      <c r="TVK13" s="876"/>
      <c r="TVL13" s="876"/>
      <c r="TVM13" s="876"/>
      <c r="TVN13" s="875"/>
      <c r="TVO13" s="876"/>
      <c r="TVP13" s="876"/>
      <c r="TVQ13" s="876"/>
      <c r="TVR13" s="876"/>
      <c r="TVS13" s="876"/>
      <c r="TVT13" s="876"/>
      <c r="TVU13" s="875"/>
      <c r="TVV13" s="876"/>
      <c r="TVW13" s="876"/>
      <c r="TVX13" s="876"/>
      <c r="TVY13" s="876"/>
      <c r="TVZ13" s="876"/>
      <c r="TWA13" s="876"/>
      <c r="TWB13" s="875"/>
      <c r="TWC13" s="876"/>
      <c r="TWD13" s="876"/>
      <c r="TWE13" s="876"/>
      <c r="TWF13" s="876"/>
      <c r="TWG13" s="876"/>
      <c r="TWH13" s="876"/>
      <c r="TWI13" s="875"/>
      <c r="TWJ13" s="876"/>
      <c r="TWK13" s="876"/>
      <c r="TWL13" s="876"/>
      <c r="TWM13" s="876"/>
      <c r="TWN13" s="876"/>
      <c r="TWO13" s="876"/>
      <c r="TWP13" s="875"/>
      <c r="TWQ13" s="876"/>
      <c r="TWR13" s="876"/>
      <c r="TWS13" s="876"/>
      <c r="TWT13" s="876"/>
      <c r="TWU13" s="876"/>
      <c r="TWV13" s="876"/>
      <c r="TWW13" s="875"/>
      <c r="TWX13" s="876"/>
      <c r="TWY13" s="876"/>
      <c r="TWZ13" s="876"/>
      <c r="TXA13" s="876"/>
      <c r="TXB13" s="876"/>
      <c r="TXC13" s="876"/>
      <c r="TXD13" s="875"/>
      <c r="TXE13" s="876"/>
      <c r="TXF13" s="876"/>
      <c r="TXG13" s="876"/>
      <c r="TXH13" s="876"/>
      <c r="TXI13" s="876"/>
      <c r="TXJ13" s="876"/>
      <c r="TXK13" s="875"/>
      <c r="TXL13" s="876"/>
      <c r="TXM13" s="876"/>
      <c r="TXN13" s="876"/>
      <c r="TXO13" s="876"/>
      <c r="TXP13" s="876"/>
      <c r="TXQ13" s="876"/>
      <c r="TXR13" s="875"/>
      <c r="TXS13" s="876"/>
      <c r="TXT13" s="876"/>
      <c r="TXU13" s="876"/>
      <c r="TXV13" s="876"/>
      <c r="TXW13" s="876"/>
      <c r="TXX13" s="876"/>
      <c r="TXY13" s="875"/>
      <c r="TXZ13" s="876"/>
      <c r="TYA13" s="876"/>
      <c r="TYB13" s="876"/>
      <c r="TYC13" s="876"/>
      <c r="TYD13" s="876"/>
      <c r="TYE13" s="876"/>
      <c r="TYF13" s="875"/>
      <c r="TYG13" s="876"/>
      <c r="TYH13" s="876"/>
      <c r="TYI13" s="876"/>
      <c r="TYJ13" s="876"/>
      <c r="TYK13" s="876"/>
      <c r="TYL13" s="876"/>
      <c r="TYM13" s="875"/>
      <c r="TYN13" s="876"/>
      <c r="TYO13" s="876"/>
      <c r="TYP13" s="876"/>
      <c r="TYQ13" s="876"/>
      <c r="TYR13" s="876"/>
      <c r="TYS13" s="876"/>
      <c r="TYT13" s="875"/>
      <c r="TYU13" s="876"/>
      <c r="TYV13" s="876"/>
      <c r="TYW13" s="876"/>
      <c r="TYX13" s="876"/>
      <c r="TYY13" s="876"/>
      <c r="TYZ13" s="876"/>
      <c r="TZA13" s="875"/>
      <c r="TZB13" s="876"/>
      <c r="TZC13" s="876"/>
      <c r="TZD13" s="876"/>
      <c r="TZE13" s="876"/>
      <c r="TZF13" s="876"/>
      <c r="TZG13" s="876"/>
      <c r="TZH13" s="875"/>
      <c r="TZI13" s="876"/>
      <c r="TZJ13" s="876"/>
      <c r="TZK13" s="876"/>
      <c r="TZL13" s="876"/>
      <c r="TZM13" s="876"/>
      <c r="TZN13" s="876"/>
      <c r="TZO13" s="875"/>
      <c r="TZP13" s="876"/>
      <c r="TZQ13" s="876"/>
      <c r="TZR13" s="876"/>
      <c r="TZS13" s="876"/>
      <c r="TZT13" s="876"/>
      <c r="TZU13" s="876"/>
      <c r="TZV13" s="875"/>
      <c r="TZW13" s="876"/>
      <c r="TZX13" s="876"/>
      <c r="TZY13" s="876"/>
      <c r="TZZ13" s="876"/>
      <c r="UAA13" s="876"/>
      <c r="UAB13" s="876"/>
      <c r="UAC13" s="875"/>
      <c r="UAD13" s="876"/>
      <c r="UAE13" s="876"/>
      <c r="UAF13" s="876"/>
      <c r="UAG13" s="876"/>
      <c r="UAH13" s="876"/>
      <c r="UAI13" s="876"/>
      <c r="UAJ13" s="875"/>
      <c r="UAK13" s="876"/>
      <c r="UAL13" s="876"/>
      <c r="UAM13" s="876"/>
      <c r="UAN13" s="876"/>
      <c r="UAO13" s="876"/>
      <c r="UAP13" s="876"/>
      <c r="UAQ13" s="875"/>
      <c r="UAR13" s="876"/>
      <c r="UAS13" s="876"/>
      <c r="UAT13" s="876"/>
      <c r="UAU13" s="876"/>
      <c r="UAV13" s="876"/>
      <c r="UAW13" s="876"/>
      <c r="UAX13" s="875"/>
      <c r="UAY13" s="876"/>
      <c r="UAZ13" s="876"/>
      <c r="UBA13" s="876"/>
      <c r="UBB13" s="876"/>
      <c r="UBC13" s="876"/>
      <c r="UBD13" s="876"/>
      <c r="UBE13" s="875"/>
      <c r="UBF13" s="876"/>
      <c r="UBG13" s="876"/>
      <c r="UBH13" s="876"/>
      <c r="UBI13" s="876"/>
      <c r="UBJ13" s="876"/>
      <c r="UBK13" s="876"/>
      <c r="UBL13" s="875"/>
      <c r="UBM13" s="876"/>
      <c r="UBN13" s="876"/>
      <c r="UBO13" s="876"/>
      <c r="UBP13" s="876"/>
      <c r="UBQ13" s="876"/>
      <c r="UBR13" s="876"/>
      <c r="UBS13" s="875"/>
      <c r="UBT13" s="876"/>
      <c r="UBU13" s="876"/>
      <c r="UBV13" s="876"/>
      <c r="UBW13" s="876"/>
      <c r="UBX13" s="876"/>
      <c r="UBY13" s="876"/>
      <c r="UBZ13" s="875"/>
      <c r="UCA13" s="876"/>
      <c r="UCB13" s="876"/>
      <c r="UCC13" s="876"/>
      <c r="UCD13" s="876"/>
      <c r="UCE13" s="876"/>
      <c r="UCF13" s="876"/>
      <c r="UCG13" s="875"/>
      <c r="UCH13" s="876"/>
      <c r="UCI13" s="876"/>
      <c r="UCJ13" s="876"/>
      <c r="UCK13" s="876"/>
      <c r="UCL13" s="876"/>
      <c r="UCM13" s="876"/>
      <c r="UCN13" s="875"/>
      <c r="UCO13" s="876"/>
      <c r="UCP13" s="876"/>
      <c r="UCQ13" s="876"/>
      <c r="UCR13" s="876"/>
      <c r="UCS13" s="876"/>
      <c r="UCT13" s="876"/>
      <c r="UCU13" s="875"/>
      <c r="UCV13" s="876"/>
      <c r="UCW13" s="876"/>
      <c r="UCX13" s="876"/>
      <c r="UCY13" s="876"/>
      <c r="UCZ13" s="876"/>
      <c r="UDA13" s="876"/>
      <c r="UDB13" s="875"/>
      <c r="UDC13" s="876"/>
      <c r="UDD13" s="876"/>
      <c r="UDE13" s="876"/>
      <c r="UDF13" s="876"/>
      <c r="UDG13" s="876"/>
      <c r="UDH13" s="876"/>
      <c r="UDI13" s="875"/>
      <c r="UDJ13" s="876"/>
      <c r="UDK13" s="876"/>
      <c r="UDL13" s="876"/>
      <c r="UDM13" s="876"/>
      <c r="UDN13" s="876"/>
      <c r="UDO13" s="876"/>
      <c r="UDP13" s="875"/>
      <c r="UDQ13" s="876"/>
      <c r="UDR13" s="876"/>
      <c r="UDS13" s="876"/>
      <c r="UDT13" s="876"/>
      <c r="UDU13" s="876"/>
      <c r="UDV13" s="876"/>
      <c r="UDW13" s="875"/>
      <c r="UDX13" s="876"/>
      <c r="UDY13" s="876"/>
      <c r="UDZ13" s="876"/>
      <c r="UEA13" s="876"/>
      <c r="UEB13" s="876"/>
      <c r="UEC13" s="876"/>
      <c r="UED13" s="875"/>
      <c r="UEE13" s="876"/>
      <c r="UEF13" s="876"/>
      <c r="UEG13" s="876"/>
      <c r="UEH13" s="876"/>
      <c r="UEI13" s="876"/>
      <c r="UEJ13" s="876"/>
      <c r="UEK13" s="875"/>
      <c r="UEL13" s="876"/>
      <c r="UEM13" s="876"/>
      <c r="UEN13" s="876"/>
      <c r="UEO13" s="876"/>
      <c r="UEP13" s="876"/>
      <c r="UEQ13" s="876"/>
      <c r="UER13" s="875"/>
      <c r="UES13" s="876"/>
      <c r="UET13" s="876"/>
      <c r="UEU13" s="876"/>
      <c r="UEV13" s="876"/>
      <c r="UEW13" s="876"/>
      <c r="UEX13" s="876"/>
      <c r="UEY13" s="875"/>
      <c r="UEZ13" s="876"/>
      <c r="UFA13" s="876"/>
      <c r="UFB13" s="876"/>
      <c r="UFC13" s="876"/>
      <c r="UFD13" s="876"/>
      <c r="UFE13" s="876"/>
      <c r="UFF13" s="875"/>
      <c r="UFG13" s="876"/>
      <c r="UFH13" s="876"/>
      <c r="UFI13" s="876"/>
      <c r="UFJ13" s="876"/>
      <c r="UFK13" s="876"/>
      <c r="UFL13" s="876"/>
      <c r="UFM13" s="875"/>
      <c r="UFN13" s="876"/>
      <c r="UFO13" s="876"/>
      <c r="UFP13" s="876"/>
      <c r="UFQ13" s="876"/>
      <c r="UFR13" s="876"/>
      <c r="UFS13" s="876"/>
      <c r="UFT13" s="875"/>
      <c r="UFU13" s="876"/>
      <c r="UFV13" s="876"/>
      <c r="UFW13" s="876"/>
      <c r="UFX13" s="876"/>
      <c r="UFY13" s="876"/>
      <c r="UFZ13" s="876"/>
      <c r="UGA13" s="875"/>
      <c r="UGB13" s="876"/>
      <c r="UGC13" s="876"/>
      <c r="UGD13" s="876"/>
      <c r="UGE13" s="876"/>
      <c r="UGF13" s="876"/>
      <c r="UGG13" s="876"/>
      <c r="UGH13" s="875"/>
      <c r="UGI13" s="876"/>
      <c r="UGJ13" s="876"/>
      <c r="UGK13" s="876"/>
      <c r="UGL13" s="876"/>
      <c r="UGM13" s="876"/>
      <c r="UGN13" s="876"/>
      <c r="UGO13" s="875"/>
      <c r="UGP13" s="876"/>
      <c r="UGQ13" s="876"/>
      <c r="UGR13" s="876"/>
      <c r="UGS13" s="876"/>
      <c r="UGT13" s="876"/>
      <c r="UGU13" s="876"/>
      <c r="UGV13" s="875"/>
      <c r="UGW13" s="876"/>
      <c r="UGX13" s="876"/>
      <c r="UGY13" s="876"/>
      <c r="UGZ13" s="876"/>
      <c r="UHA13" s="876"/>
      <c r="UHB13" s="876"/>
      <c r="UHC13" s="875"/>
      <c r="UHD13" s="876"/>
      <c r="UHE13" s="876"/>
      <c r="UHF13" s="876"/>
      <c r="UHG13" s="876"/>
      <c r="UHH13" s="876"/>
      <c r="UHI13" s="876"/>
      <c r="UHJ13" s="875"/>
      <c r="UHK13" s="876"/>
      <c r="UHL13" s="876"/>
      <c r="UHM13" s="876"/>
      <c r="UHN13" s="876"/>
      <c r="UHO13" s="876"/>
      <c r="UHP13" s="876"/>
      <c r="UHQ13" s="875"/>
      <c r="UHR13" s="876"/>
      <c r="UHS13" s="876"/>
      <c r="UHT13" s="876"/>
      <c r="UHU13" s="876"/>
      <c r="UHV13" s="876"/>
      <c r="UHW13" s="876"/>
      <c r="UHX13" s="875"/>
      <c r="UHY13" s="876"/>
      <c r="UHZ13" s="876"/>
      <c r="UIA13" s="876"/>
      <c r="UIB13" s="876"/>
      <c r="UIC13" s="876"/>
      <c r="UID13" s="876"/>
      <c r="UIE13" s="875"/>
      <c r="UIF13" s="876"/>
      <c r="UIG13" s="876"/>
      <c r="UIH13" s="876"/>
      <c r="UII13" s="876"/>
      <c r="UIJ13" s="876"/>
      <c r="UIK13" s="876"/>
      <c r="UIL13" s="875"/>
      <c r="UIM13" s="876"/>
      <c r="UIN13" s="876"/>
      <c r="UIO13" s="876"/>
      <c r="UIP13" s="876"/>
      <c r="UIQ13" s="876"/>
      <c r="UIR13" s="876"/>
      <c r="UIS13" s="875"/>
      <c r="UIT13" s="876"/>
      <c r="UIU13" s="876"/>
      <c r="UIV13" s="876"/>
      <c r="UIW13" s="876"/>
      <c r="UIX13" s="876"/>
      <c r="UIY13" s="876"/>
      <c r="UIZ13" s="875"/>
      <c r="UJA13" s="876"/>
      <c r="UJB13" s="876"/>
      <c r="UJC13" s="876"/>
      <c r="UJD13" s="876"/>
      <c r="UJE13" s="876"/>
      <c r="UJF13" s="876"/>
      <c r="UJG13" s="875"/>
      <c r="UJH13" s="876"/>
      <c r="UJI13" s="876"/>
      <c r="UJJ13" s="876"/>
      <c r="UJK13" s="876"/>
      <c r="UJL13" s="876"/>
      <c r="UJM13" s="876"/>
      <c r="UJN13" s="875"/>
      <c r="UJO13" s="876"/>
      <c r="UJP13" s="876"/>
      <c r="UJQ13" s="876"/>
      <c r="UJR13" s="876"/>
      <c r="UJS13" s="876"/>
      <c r="UJT13" s="876"/>
      <c r="UJU13" s="875"/>
      <c r="UJV13" s="876"/>
      <c r="UJW13" s="876"/>
      <c r="UJX13" s="876"/>
      <c r="UJY13" s="876"/>
      <c r="UJZ13" s="876"/>
      <c r="UKA13" s="876"/>
      <c r="UKB13" s="875"/>
      <c r="UKC13" s="876"/>
      <c r="UKD13" s="876"/>
      <c r="UKE13" s="876"/>
      <c r="UKF13" s="876"/>
      <c r="UKG13" s="876"/>
      <c r="UKH13" s="876"/>
      <c r="UKI13" s="875"/>
      <c r="UKJ13" s="876"/>
      <c r="UKK13" s="876"/>
      <c r="UKL13" s="876"/>
      <c r="UKM13" s="876"/>
      <c r="UKN13" s="876"/>
      <c r="UKO13" s="876"/>
      <c r="UKP13" s="875"/>
      <c r="UKQ13" s="876"/>
      <c r="UKR13" s="876"/>
      <c r="UKS13" s="876"/>
      <c r="UKT13" s="876"/>
      <c r="UKU13" s="876"/>
      <c r="UKV13" s="876"/>
      <c r="UKW13" s="875"/>
      <c r="UKX13" s="876"/>
      <c r="UKY13" s="876"/>
      <c r="UKZ13" s="876"/>
      <c r="ULA13" s="876"/>
      <c r="ULB13" s="876"/>
      <c r="ULC13" s="876"/>
      <c r="ULD13" s="875"/>
      <c r="ULE13" s="876"/>
      <c r="ULF13" s="876"/>
      <c r="ULG13" s="876"/>
      <c r="ULH13" s="876"/>
      <c r="ULI13" s="876"/>
      <c r="ULJ13" s="876"/>
      <c r="ULK13" s="875"/>
      <c r="ULL13" s="876"/>
      <c r="ULM13" s="876"/>
      <c r="ULN13" s="876"/>
      <c r="ULO13" s="876"/>
      <c r="ULP13" s="876"/>
      <c r="ULQ13" s="876"/>
      <c r="ULR13" s="875"/>
      <c r="ULS13" s="876"/>
      <c r="ULT13" s="876"/>
      <c r="ULU13" s="876"/>
      <c r="ULV13" s="876"/>
      <c r="ULW13" s="876"/>
      <c r="ULX13" s="876"/>
      <c r="ULY13" s="875"/>
      <c r="ULZ13" s="876"/>
      <c r="UMA13" s="876"/>
      <c r="UMB13" s="876"/>
      <c r="UMC13" s="876"/>
      <c r="UMD13" s="876"/>
      <c r="UME13" s="876"/>
      <c r="UMF13" s="875"/>
      <c r="UMG13" s="876"/>
      <c r="UMH13" s="876"/>
      <c r="UMI13" s="876"/>
      <c r="UMJ13" s="876"/>
      <c r="UMK13" s="876"/>
      <c r="UML13" s="876"/>
      <c r="UMM13" s="875"/>
      <c r="UMN13" s="876"/>
      <c r="UMO13" s="876"/>
      <c r="UMP13" s="876"/>
      <c r="UMQ13" s="876"/>
      <c r="UMR13" s="876"/>
      <c r="UMS13" s="876"/>
      <c r="UMT13" s="875"/>
      <c r="UMU13" s="876"/>
      <c r="UMV13" s="876"/>
      <c r="UMW13" s="876"/>
      <c r="UMX13" s="876"/>
      <c r="UMY13" s="876"/>
      <c r="UMZ13" s="876"/>
      <c r="UNA13" s="875"/>
      <c r="UNB13" s="876"/>
      <c r="UNC13" s="876"/>
      <c r="UND13" s="876"/>
      <c r="UNE13" s="876"/>
      <c r="UNF13" s="876"/>
      <c r="UNG13" s="876"/>
      <c r="UNH13" s="875"/>
      <c r="UNI13" s="876"/>
      <c r="UNJ13" s="876"/>
      <c r="UNK13" s="876"/>
      <c r="UNL13" s="876"/>
      <c r="UNM13" s="876"/>
      <c r="UNN13" s="876"/>
      <c r="UNO13" s="875"/>
      <c r="UNP13" s="876"/>
      <c r="UNQ13" s="876"/>
      <c r="UNR13" s="876"/>
      <c r="UNS13" s="876"/>
      <c r="UNT13" s="876"/>
      <c r="UNU13" s="876"/>
      <c r="UNV13" s="875"/>
      <c r="UNW13" s="876"/>
      <c r="UNX13" s="876"/>
      <c r="UNY13" s="876"/>
      <c r="UNZ13" s="876"/>
      <c r="UOA13" s="876"/>
      <c r="UOB13" s="876"/>
      <c r="UOC13" s="875"/>
      <c r="UOD13" s="876"/>
      <c r="UOE13" s="876"/>
      <c r="UOF13" s="876"/>
      <c r="UOG13" s="876"/>
      <c r="UOH13" s="876"/>
      <c r="UOI13" s="876"/>
      <c r="UOJ13" s="875"/>
      <c r="UOK13" s="876"/>
      <c r="UOL13" s="876"/>
      <c r="UOM13" s="876"/>
      <c r="UON13" s="876"/>
      <c r="UOO13" s="876"/>
      <c r="UOP13" s="876"/>
      <c r="UOQ13" s="875"/>
      <c r="UOR13" s="876"/>
      <c r="UOS13" s="876"/>
      <c r="UOT13" s="876"/>
      <c r="UOU13" s="876"/>
      <c r="UOV13" s="876"/>
      <c r="UOW13" s="876"/>
      <c r="UOX13" s="875"/>
      <c r="UOY13" s="876"/>
      <c r="UOZ13" s="876"/>
      <c r="UPA13" s="876"/>
      <c r="UPB13" s="876"/>
      <c r="UPC13" s="876"/>
      <c r="UPD13" s="876"/>
      <c r="UPE13" s="875"/>
      <c r="UPF13" s="876"/>
      <c r="UPG13" s="876"/>
      <c r="UPH13" s="876"/>
      <c r="UPI13" s="876"/>
      <c r="UPJ13" s="876"/>
      <c r="UPK13" s="876"/>
      <c r="UPL13" s="875"/>
      <c r="UPM13" s="876"/>
      <c r="UPN13" s="876"/>
      <c r="UPO13" s="876"/>
      <c r="UPP13" s="876"/>
      <c r="UPQ13" s="876"/>
      <c r="UPR13" s="876"/>
      <c r="UPS13" s="875"/>
      <c r="UPT13" s="876"/>
      <c r="UPU13" s="876"/>
      <c r="UPV13" s="876"/>
      <c r="UPW13" s="876"/>
      <c r="UPX13" s="876"/>
      <c r="UPY13" s="876"/>
      <c r="UPZ13" s="875"/>
      <c r="UQA13" s="876"/>
      <c r="UQB13" s="876"/>
      <c r="UQC13" s="876"/>
      <c r="UQD13" s="876"/>
      <c r="UQE13" s="876"/>
      <c r="UQF13" s="876"/>
      <c r="UQG13" s="875"/>
      <c r="UQH13" s="876"/>
      <c r="UQI13" s="876"/>
      <c r="UQJ13" s="876"/>
      <c r="UQK13" s="876"/>
      <c r="UQL13" s="876"/>
      <c r="UQM13" s="876"/>
      <c r="UQN13" s="875"/>
      <c r="UQO13" s="876"/>
      <c r="UQP13" s="876"/>
      <c r="UQQ13" s="876"/>
      <c r="UQR13" s="876"/>
      <c r="UQS13" s="876"/>
      <c r="UQT13" s="876"/>
      <c r="UQU13" s="875"/>
      <c r="UQV13" s="876"/>
      <c r="UQW13" s="876"/>
      <c r="UQX13" s="876"/>
      <c r="UQY13" s="876"/>
      <c r="UQZ13" s="876"/>
      <c r="URA13" s="876"/>
      <c r="URB13" s="875"/>
      <c r="URC13" s="876"/>
      <c r="URD13" s="876"/>
      <c r="URE13" s="876"/>
      <c r="URF13" s="876"/>
      <c r="URG13" s="876"/>
      <c r="URH13" s="876"/>
      <c r="URI13" s="875"/>
      <c r="URJ13" s="876"/>
      <c r="URK13" s="876"/>
      <c r="URL13" s="876"/>
      <c r="URM13" s="876"/>
      <c r="URN13" s="876"/>
      <c r="URO13" s="876"/>
      <c r="URP13" s="875"/>
      <c r="URQ13" s="876"/>
      <c r="URR13" s="876"/>
      <c r="URS13" s="876"/>
      <c r="URT13" s="876"/>
      <c r="URU13" s="876"/>
      <c r="URV13" s="876"/>
      <c r="URW13" s="875"/>
      <c r="URX13" s="876"/>
      <c r="URY13" s="876"/>
      <c r="URZ13" s="876"/>
      <c r="USA13" s="876"/>
      <c r="USB13" s="876"/>
      <c r="USC13" s="876"/>
      <c r="USD13" s="875"/>
      <c r="USE13" s="876"/>
      <c r="USF13" s="876"/>
      <c r="USG13" s="876"/>
      <c r="USH13" s="876"/>
      <c r="USI13" s="876"/>
      <c r="USJ13" s="876"/>
      <c r="USK13" s="875"/>
      <c r="USL13" s="876"/>
      <c r="USM13" s="876"/>
      <c r="USN13" s="876"/>
      <c r="USO13" s="876"/>
      <c r="USP13" s="876"/>
      <c r="USQ13" s="876"/>
      <c r="USR13" s="875"/>
      <c r="USS13" s="876"/>
      <c r="UST13" s="876"/>
      <c r="USU13" s="876"/>
      <c r="USV13" s="876"/>
      <c r="USW13" s="876"/>
      <c r="USX13" s="876"/>
      <c r="USY13" s="875"/>
      <c r="USZ13" s="876"/>
      <c r="UTA13" s="876"/>
      <c r="UTB13" s="876"/>
      <c r="UTC13" s="876"/>
      <c r="UTD13" s="876"/>
      <c r="UTE13" s="876"/>
      <c r="UTF13" s="875"/>
      <c r="UTG13" s="876"/>
      <c r="UTH13" s="876"/>
      <c r="UTI13" s="876"/>
      <c r="UTJ13" s="876"/>
      <c r="UTK13" s="876"/>
      <c r="UTL13" s="876"/>
      <c r="UTM13" s="875"/>
      <c r="UTN13" s="876"/>
      <c r="UTO13" s="876"/>
      <c r="UTP13" s="876"/>
      <c r="UTQ13" s="876"/>
      <c r="UTR13" s="876"/>
      <c r="UTS13" s="876"/>
      <c r="UTT13" s="875"/>
      <c r="UTU13" s="876"/>
      <c r="UTV13" s="876"/>
      <c r="UTW13" s="876"/>
      <c r="UTX13" s="876"/>
      <c r="UTY13" s="876"/>
      <c r="UTZ13" s="876"/>
      <c r="UUA13" s="875"/>
      <c r="UUB13" s="876"/>
      <c r="UUC13" s="876"/>
      <c r="UUD13" s="876"/>
      <c r="UUE13" s="876"/>
      <c r="UUF13" s="876"/>
      <c r="UUG13" s="876"/>
      <c r="UUH13" s="875"/>
      <c r="UUI13" s="876"/>
      <c r="UUJ13" s="876"/>
      <c r="UUK13" s="876"/>
      <c r="UUL13" s="876"/>
      <c r="UUM13" s="876"/>
      <c r="UUN13" s="876"/>
      <c r="UUO13" s="875"/>
      <c r="UUP13" s="876"/>
      <c r="UUQ13" s="876"/>
      <c r="UUR13" s="876"/>
      <c r="UUS13" s="876"/>
      <c r="UUT13" s="876"/>
      <c r="UUU13" s="876"/>
      <c r="UUV13" s="875"/>
      <c r="UUW13" s="876"/>
      <c r="UUX13" s="876"/>
      <c r="UUY13" s="876"/>
      <c r="UUZ13" s="876"/>
      <c r="UVA13" s="876"/>
      <c r="UVB13" s="876"/>
      <c r="UVC13" s="875"/>
      <c r="UVD13" s="876"/>
      <c r="UVE13" s="876"/>
      <c r="UVF13" s="876"/>
      <c r="UVG13" s="876"/>
      <c r="UVH13" s="876"/>
      <c r="UVI13" s="876"/>
      <c r="UVJ13" s="875"/>
      <c r="UVK13" s="876"/>
      <c r="UVL13" s="876"/>
      <c r="UVM13" s="876"/>
      <c r="UVN13" s="876"/>
      <c r="UVO13" s="876"/>
      <c r="UVP13" s="876"/>
      <c r="UVQ13" s="875"/>
      <c r="UVR13" s="876"/>
      <c r="UVS13" s="876"/>
      <c r="UVT13" s="876"/>
      <c r="UVU13" s="876"/>
      <c r="UVV13" s="876"/>
      <c r="UVW13" s="876"/>
      <c r="UVX13" s="875"/>
      <c r="UVY13" s="876"/>
      <c r="UVZ13" s="876"/>
      <c r="UWA13" s="876"/>
      <c r="UWB13" s="876"/>
      <c r="UWC13" s="876"/>
      <c r="UWD13" s="876"/>
      <c r="UWE13" s="875"/>
      <c r="UWF13" s="876"/>
      <c r="UWG13" s="876"/>
      <c r="UWH13" s="876"/>
      <c r="UWI13" s="876"/>
      <c r="UWJ13" s="876"/>
      <c r="UWK13" s="876"/>
      <c r="UWL13" s="875"/>
      <c r="UWM13" s="876"/>
      <c r="UWN13" s="876"/>
      <c r="UWO13" s="876"/>
      <c r="UWP13" s="876"/>
      <c r="UWQ13" s="876"/>
      <c r="UWR13" s="876"/>
      <c r="UWS13" s="875"/>
      <c r="UWT13" s="876"/>
      <c r="UWU13" s="876"/>
      <c r="UWV13" s="876"/>
      <c r="UWW13" s="876"/>
      <c r="UWX13" s="876"/>
      <c r="UWY13" s="876"/>
      <c r="UWZ13" s="875"/>
      <c r="UXA13" s="876"/>
      <c r="UXB13" s="876"/>
      <c r="UXC13" s="876"/>
      <c r="UXD13" s="876"/>
      <c r="UXE13" s="876"/>
      <c r="UXF13" s="876"/>
      <c r="UXG13" s="875"/>
      <c r="UXH13" s="876"/>
      <c r="UXI13" s="876"/>
      <c r="UXJ13" s="876"/>
      <c r="UXK13" s="876"/>
      <c r="UXL13" s="876"/>
      <c r="UXM13" s="876"/>
      <c r="UXN13" s="875"/>
      <c r="UXO13" s="876"/>
      <c r="UXP13" s="876"/>
      <c r="UXQ13" s="876"/>
      <c r="UXR13" s="876"/>
      <c r="UXS13" s="876"/>
      <c r="UXT13" s="876"/>
      <c r="UXU13" s="875"/>
      <c r="UXV13" s="876"/>
      <c r="UXW13" s="876"/>
      <c r="UXX13" s="876"/>
      <c r="UXY13" s="876"/>
      <c r="UXZ13" s="876"/>
      <c r="UYA13" s="876"/>
      <c r="UYB13" s="875"/>
      <c r="UYC13" s="876"/>
      <c r="UYD13" s="876"/>
      <c r="UYE13" s="876"/>
      <c r="UYF13" s="876"/>
      <c r="UYG13" s="876"/>
      <c r="UYH13" s="876"/>
      <c r="UYI13" s="875"/>
      <c r="UYJ13" s="876"/>
      <c r="UYK13" s="876"/>
      <c r="UYL13" s="876"/>
      <c r="UYM13" s="876"/>
      <c r="UYN13" s="876"/>
      <c r="UYO13" s="876"/>
      <c r="UYP13" s="875"/>
      <c r="UYQ13" s="876"/>
      <c r="UYR13" s="876"/>
      <c r="UYS13" s="876"/>
      <c r="UYT13" s="876"/>
      <c r="UYU13" s="876"/>
      <c r="UYV13" s="876"/>
      <c r="UYW13" s="875"/>
      <c r="UYX13" s="876"/>
      <c r="UYY13" s="876"/>
      <c r="UYZ13" s="876"/>
      <c r="UZA13" s="876"/>
      <c r="UZB13" s="876"/>
      <c r="UZC13" s="876"/>
      <c r="UZD13" s="875"/>
      <c r="UZE13" s="876"/>
      <c r="UZF13" s="876"/>
      <c r="UZG13" s="876"/>
      <c r="UZH13" s="876"/>
      <c r="UZI13" s="876"/>
      <c r="UZJ13" s="876"/>
      <c r="UZK13" s="875"/>
      <c r="UZL13" s="876"/>
      <c r="UZM13" s="876"/>
      <c r="UZN13" s="876"/>
      <c r="UZO13" s="876"/>
      <c r="UZP13" s="876"/>
      <c r="UZQ13" s="876"/>
      <c r="UZR13" s="875"/>
      <c r="UZS13" s="876"/>
      <c r="UZT13" s="876"/>
      <c r="UZU13" s="876"/>
      <c r="UZV13" s="876"/>
      <c r="UZW13" s="876"/>
      <c r="UZX13" s="876"/>
      <c r="UZY13" s="875"/>
      <c r="UZZ13" s="876"/>
      <c r="VAA13" s="876"/>
      <c r="VAB13" s="876"/>
      <c r="VAC13" s="876"/>
      <c r="VAD13" s="876"/>
      <c r="VAE13" s="876"/>
      <c r="VAF13" s="875"/>
      <c r="VAG13" s="876"/>
      <c r="VAH13" s="876"/>
      <c r="VAI13" s="876"/>
      <c r="VAJ13" s="876"/>
      <c r="VAK13" s="876"/>
      <c r="VAL13" s="876"/>
      <c r="VAM13" s="875"/>
      <c r="VAN13" s="876"/>
      <c r="VAO13" s="876"/>
      <c r="VAP13" s="876"/>
      <c r="VAQ13" s="876"/>
      <c r="VAR13" s="876"/>
      <c r="VAS13" s="876"/>
      <c r="VAT13" s="875"/>
      <c r="VAU13" s="876"/>
      <c r="VAV13" s="876"/>
      <c r="VAW13" s="876"/>
      <c r="VAX13" s="876"/>
      <c r="VAY13" s="876"/>
      <c r="VAZ13" s="876"/>
      <c r="VBA13" s="875"/>
      <c r="VBB13" s="876"/>
      <c r="VBC13" s="876"/>
      <c r="VBD13" s="876"/>
      <c r="VBE13" s="876"/>
      <c r="VBF13" s="876"/>
      <c r="VBG13" s="876"/>
      <c r="VBH13" s="875"/>
      <c r="VBI13" s="876"/>
      <c r="VBJ13" s="876"/>
      <c r="VBK13" s="876"/>
      <c r="VBL13" s="876"/>
      <c r="VBM13" s="876"/>
      <c r="VBN13" s="876"/>
      <c r="VBO13" s="875"/>
      <c r="VBP13" s="876"/>
      <c r="VBQ13" s="876"/>
      <c r="VBR13" s="876"/>
      <c r="VBS13" s="876"/>
      <c r="VBT13" s="876"/>
      <c r="VBU13" s="876"/>
      <c r="VBV13" s="875"/>
      <c r="VBW13" s="876"/>
      <c r="VBX13" s="876"/>
      <c r="VBY13" s="876"/>
      <c r="VBZ13" s="876"/>
      <c r="VCA13" s="876"/>
      <c r="VCB13" s="876"/>
      <c r="VCC13" s="875"/>
      <c r="VCD13" s="876"/>
      <c r="VCE13" s="876"/>
      <c r="VCF13" s="876"/>
      <c r="VCG13" s="876"/>
      <c r="VCH13" s="876"/>
      <c r="VCI13" s="876"/>
      <c r="VCJ13" s="875"/>
      <c r="VCK13" s="876"/>
      <c r="VCL13" s="876"/>
      <c r="VCM13" s="876"/>
      <c r="VCN13" s="876"/>
      <c r="VCO13" s="876"/>
      <c r="VCP13" s="876"/>
      <c r="VCQ13" s="875"/>
      <c r="VCR13" s="876"/>
      <c r="VCS13" s="876"/>
      <c r="VCT13" s="876"/>
      <c r="VCU13" s="876"/>
      <c r="VCV13" s="876"/>
      <c r="VCW13" s="876"/>
      <c r="VCX13" s="875"/>
      <c r="VCY13" s="876"/>
      <c r="VCZ13" s="876"/>
      <c r="VDA13" s="876"/>
      <c r="VDB13" s="876"/>
      <c r="VDC13" s="876"/>
      <c r="VDD13" s="876"/>
      <c r="VDE13" s="875"/>
      <c r="VDF13" s="876"/>
      <c r="VDG13" s="876"/>
      <c r="VDH13" s="876"/>
      <c r="VDI13" s="876"/>
      <c r="VDJ13" s="876"/>
      <c r="VDK13" s="876"/>
      <c r="VDL13" s="875"/>
      <c r="VDM13" s="876"/>
      <c r="VDN13" s="876"/>
      <c r="VDO13" s="876"/>
      <c r="VDP13" s="876"/>
      <c r="VDQ13" s="876"/>
      <c r="VDR13" s="876"/>
      <c r="VDS13" s="875"/>
      <c r="VDT13" s="876"/>
      <c r="VDU13" s="876"/>
      <c r="VDV13" s="876"/>
      <c r="VDW13" s="876"/>
      <c r="VDX13" s="876"/>
      <c r="VDY13" s="876"/>
      <c r="VDZ13" s="875"/>
      <c r="VEA13" s="876"/>
      <c r="VEB13" s="876"/>
      <c r="VEC13" s="876"/>
      <c r="VED13" s="876"/>
      <c r="VEE13" s="876"/>
      <c r="VEF13" s="876"/>
      <c r="VEG13" s="875"/>
      <c r="VEH13" s="876"/>
      <c r="VEI13" s="876"/>
      <c r="VEJ13" s="876"/>
      <c r="VEK13" s="876"/>
      <c r="VEL13" s="876"/>
      <c r="VEM13" s="876"/>
      <c r="VEN13" s="875"/>
      <c r="VEO13" s="876"/>
      <c r="VEP13" s="876"/>
      <c r="VEQ13" s="876"/>
      <c r="VER13" s="876"/>
      <c r="VES13" s="876"/>
      <c r="VET13" s="876"/>
      <c r="VEU13" s="875"/>
      <c r="VEV13" s="876"/>
      <c r="VEW13" s="876"/>
      <c r="VEX13" s="876"/>
      <c r="VEY13" s="876"/>
      <c r="VEZ13" s="876"/>
      <c r="VFA13" s="876"/>
      <c r="VFB13" s="875"/>
      <c r="VFC13" s="876"/>
      <c r="VFD13" s="876"/>
      <c r="VFE13" s="876"/>
      <c r="VFF13" s="876"/>
      <c r="VFG13" s="876"/>
      <c r="VFH13" s="876"/>
      <c r="VFI13" s="875"/>
      <c r="VFJ13" s="876"/>
      <c r="VFK13" s="876"/>
      <c r="VFL13" s="876"/>
      <c r="VFM13" s="876"/>
      <c r="VFN13" s="876"/>
      <c r="VFO13" s="876"/>
      <c r="VFP13" s="875"/>
      <c r="VFQ13" s="876"/>
      <c r="VFR13" s="876"/>
      <c r="VFS13" s="876"/>
      <c r="VFT13" s="876"/>
      <c r="VFU13" s="876"/>
      <c r="VFV13" s="876"/>
      <c r="VFW13" s="875"/>
      <c r="VFX13" s="876"/>
      <c r="VFY13" s="876"/>
      <c r="VFZ13" s="876"/>
      <c r="VGA13" s="876"/>
      <c r="VGB13" s="876"/>
      <c r="VGC13" s="876"/>
      <c r="VGD13" s="875"/>
      <c r="VGE13" s="876"/>
      <c r="VGF13" s="876"/>
      <c r="VGG13" s="876"/>
      <c r="VGH13" s="876"/>
      <c r="VGI13" s="876"/>
      <c r="VGJ13" s="876"/>
      <c r="VGK13" s="875"/>
      <c r="VGL13" s="876"/>
      <c r="VGM13" s="876"/>
      <c r="VGN13" s="876"/>
      <c r="VGO13" s="876"/>
      <c r="VGP13" s="876"/>
      <c r="VGQ13" s="876"/>
      <c r="VGR13" s="875"/>
      <c r="VGS13" s="876"/>
      <c r="VGT13" s="876"/>
      <c r="VGU13" s="876"/>
      <c r="VGV13" s="876"/>
      <c r="VGW13" s="876"/>
      <c r="VGX13" s="876"/>
      <c r="VGY13" s="875"/>
      <c r="VGZ13" s="876"/>
      <c r="VHA13" s="876"/>
      <c r="VHB13" s="876"/>
      <c r="VHC13" s="876"/>
      <c r="VHD13" s="876"/>
      <c r="VHE13" s="876"/>
      <c r="VHF13" s="875"/>
      <c r="VHG13" s="876"/>
      <c r="VHH13" s="876"/>
      <c r="VHI13" s="876"/>
      <c r="VHJ13" s="876"/>
      <c r="VHK13" s="876"/>
      <c r="VHL13" s="876"/>
      <c r="VHM13" s="875"/>
      <c r="VHN13" s="876"/>
      <c r="VHO13" s="876"/>
      <c r="VHP13" s="876"/>
      <c r="VHQ13" s="876"/>
      <c r="VHR13" s="876"/>
      <c r="VHS13" s="876"/>
      <c r="VHT13" s="875"/>
      <c r="VHU13" s="876"/>
      <c r="VHV13" s="876"/>
      <c r="VHW13" s="876"/>
      <c r="VHX13" s="876"/>
      <c r="VHY13" s="876"/>
      <c r="VHZ13" s="876"/>
      <c r="VIA13" s="875"/>
      <c r="VIB13" s="876"/>
      <c r="VIC13" s="876"/>
      <c r="VID13" s="876"/>
      <c r="VIE13" s="876"/>
      <c r="VIF13" s="876"/>
      <c r="VIG13" s="876"/>
      <c r="VIH13" s="875"/>
      <c r="VII13" s="876"/>
      <c r="VIJ13" s="876"/>
      <c r="VIK13" s="876"/>
      <c r="VIL13" s="876"/>
      <c r="VIM13" s="876"/>
      <c r="VIN13" s="876"/>
      <c r="VIO13" s="875"/>
      <c r="VIP13" s="876"/>
      <c r="VIQ13" s="876"/>
      <c r="VIR13" s="876"/>
      <c r="VIS13" s="876"/>
      <c r="VIT13" s="876"/>
      <c r="VIU13" s="876"/>
      <c r="VIV13" s="875"/>
      <c r="VIW13" s="876"/>
      <c r="VIX13" s="876"/>
      <c r="VIY13" s="876"/>
      <c r="VIZ13" s="876"/>
      <c r="VJA13" s="876"/>
      <c r="VJB13" s="876"/>
      <c r="VJC13" s="875"/>
      <c r="VJD13" s="876"/>
      <c r="VJE13" s="876"/>
      <c r="VJF13" s="876"/>
      <c r="VJG13" s="876"/>
      <c r="VJH13" s="876"/>
      <c r="VJI13" s="876"/>
      <c r="VJJ13" s="875"/>
      <c r="VJK13" s="876"/>
      <c r="VJL13" s="876"/>
      <c r="VJM13" s="876"/>
      <c r="VJN13" s="876"/>
      <c r="VJO13" s="876"/>
      <c r="VJP13" s="876"/>
      <c r="VJQ13" s="875"/>
      <c r="VJR13" s="876"/>
      <c r="VJS13" s="876"/>
      <c r="VJT13" s="876"/>
      <c r="VJU13" s="876"/>
      <c r="VJV13" s="876"/>
      <c r="VJW13" s="876"/>
      <c r="VJX13" s="875"/>
      <c r="VJY13" s="876"/>
      <c r="VJZ13" s="876"/>
      <c r="VKA13" s="876"/>
      <c r="VKB13" s="876"/>
      <c r="VKC13" s="876"/>
      <c r="VKD13" s="876"/>
      <c r="VKE13" s="875"/>
      <c r="VKF13" s="876"/>
      <c r="VKG13" s="876"/>
      <c r="VKH13" s="876"/>
      <c r="VKI13" s="876"/>
      <c r="VKJ13" s="876"/>
      <c r="VKK13" s="876"/>
      <c r="VKL13" s="875"/>
      <c r="VKM13" s="876"/>
      <c r="VKN13" s="876"/>
      <c r="VKO13" s="876"/>
      <c r="VKP13" s="876"/>
      <c r="VKQ13" s="876"/>
      <c r="VKR13" s="876"/>
      <c r="VKS13" s="875"/>
      <c r="VKT13" s="876"/>
      <c r="VKU13" s="876"/>
      <c r="VKV13" s="876"/>
      <c r="VKW13" s="876"/>
      <c r="VKX13" s="876"/>
      <c r="VKY13" s="876"/>
      <c r="VKZ13" s="875"/>
      <c r="VLA13" s="876"/>
      <c r="VLB13" s="876"/>
      <c r="VLC13" s="876"/>
      <c r="VLD13" s="876"/>
      <c r="VLE13" s="876"/>
      <c r="VLF13" s="876"/>
      <c r="VLG13" s="875"/>
      <c r="VLH13" s="876"/>
      <c r="VLI13" s="876"/>
      <c r="VLJ13" s="876"/>
      <c r="VLK13" s="876"/>
      <c r="VLL13" s="876"/>
      <c r="VLM13" s="876"/>
      <c r="VLN13" s="875"/>
      <c r="VLO13" s="876"/>
      <c r="VLP13" s="876"/>
      <c r="VLQ13" s="876"/>
      <c r="VLR13" s="876"/>
      <c r="VLS13" s="876"/>
      <c r="VLT13" s="876"/>
      <c r="VLU13" s="875"/>
      <c r="VLV13" s="876"/>
      <c r="VLW13" s="876"/>
      <c r="VLX13" s="876"/>
      <c r="VLY13" s="876"/>
      <c r="VLZ13" s="876"/>
      <c r="VMA13" s="876"/>
      <c r="VMB13" s="875"/>
      <c r="VMC13" s="876"/>
      <c r="VMD13" s="876"/>
      <c r="VME13" s="876"/>
      <c r="VMF13" s="876"/>
      <c r="VMG13" s="876"/>
      <c r="VMH13" s="876"/>
      <c r="VMI13" s="875"/>
      <c r="VMJ13" s="876"/>
      <c r="VMK13" s="876"/>
      <c r="VML13" s="876"/>
      <c r="VMM13" s="876"/>
      <c r="VMN13" s="876"/>
      <c r="VMO13" s="876"/>
      <c r="VMP13" s="875"/>
      <c r="VMQ13" s="876"/>
      <c r="VMR13" s="876"/>
      <c r="VMS13" s="876"/>
      <c r="VMT13" s="876"/>
      <c r="VMU13" s="876"/>
      <c r="VMV13" s="876"/>
      <c r="VMW13" s="875"/>
      <c r="VMX13" s="876"/>
      <c r="VMY13" s="876"/>
      <c r="VMZ13" s="876"/>
      <c r="VNA13" s="876"/>
      <c r="VNB13" s="876"/>
      <c r="VNC13" s="876"/>
      <c r="VND13" s="875"/>
      <c r="VNE13" s="876"/>
      <c r="VNF13" s="876"/>
      <c r="VNG13" s="876"/>
      <c r="VNH13" s="876"/>
      <c r="VNI13" s="876"/>
      <c r="VNJ13" s="876"/>
      <c r="VNK13" s="875"/>
      <c r="VNL13" s="876"/>
      <c r="VNM13" s="876"/>
      <c r="VNN13" s="876"/>
      <c r="VNO13" s="876"/>
      <c r="VNP13" s="876"/>
      <c r="VNQ13" s="876"/>
      <c r="VNR13" s="875"/>
      <c r="VNS13" s="876"/>
      <c r="VNT13" s="876"/>
      <c r="VNU13" s="876"/>
      <c r="VNV13" s="876"/>
      <c r="VNW13" s="876"/>
      <c r="VNX13" s="876"/>
      <c r="VNY13" s="875"/>
      <c r="VNZ13" s="876"/>
      <c r="VOA13" s="876"/>
      <c r="VOB13" s="876"/>
      <c r="VOC13" s="876"/>
      <c r="VOD13" s="876"/>
      <c r="VOE13" s="876"/>
      <c r="VOF13" s="875"/>
      <c r="VOG13" s="876"/>
      <c r="VOH13" s="876"/>
      <c r="VOI13" s="876"/>
      <c r="VOJ13" s="876"/>
      <c r="VOK13" s="876"/>
      <c r="VOL13" s="876"/>
      <c r="VOM13" s="875"/>
      <c r="VON13" s="876"/>
      <c r="VOO13" s="876"/>
      <c r="VOP13" s="876"/>
      <c r="VOQ13" s="876"/>
      <c r="VOR13" s="876"/>
      <c r="VOS13" s="876"/>
      <c r="VOT13" s="875"/>
      <c r="VOU13" s="876"/>
      <c r="VOV13" s="876"/>
      <c r="VOW13" s="876"/>
      <c r="VOX13" s="876"/>
      <c r="VOY13" s="876"/>
      <c r="VOZ13" s="876"/>
      <c r="VPA13" s="875"/>
      <c r="VPB13" s="876"/>
      <c r="VPC13" s="876"/>
      <c r="VPD13" s="876"/>
      <c r="VPE13" s="876"/>
      <c r="VPF13" s="876"/>
      <c r="VPG13" s="876"/>
      <c r="VPH13" s="875"/>
      <c r="VPI13" s="876"/>
      <c r="VPJ13" s="876"/>
      <c r="VPK13" s="876"/>
      <c r="VPL13" s="876"/>
      <c r="VPM13" s="876"/>
      <c r="VPN13" s="876"/>
      <c r="VPO13" s="875"/>
      <c r="VPP13" s="876"/>
      <c r="VPQ13" s="876"/>
      <c r="VPR13" s="876"/>
      <c r="VPS13" s="876"/>
      <c r="VPT13" s="876"/>
      <c r="VPU13" s="876"/>
      <c r="VPV13" s="875"/>
      <c r="VPW13" s="876"/>
      <c r="VPX13" s="876"/>
      <c r="VPY13" s="876"/>
      <c r="VPZ13" s="876"/>
      <c r="VQA13" s="876"/>
      <c r="VQB13" s="876"/>
      <c r="VQC13" s="875"/>
      <c r="VQD13" s="876"/>
      <c r="VQE13" s="876"/>
      <c r="VQF13" s="876"/>
      <c r="VQG13" s="876"/>
      <c r="VQH13" s="876"/>
      <c r="VQI13" s="876"/>
      <c r="VQJ13" s="875"/>
      <c r="VQK13" s="876"/>
      <c r="VQL13" s="876"/>
      <c r="VQM13" s="876"/>
      <c r="VQN13" s="876"/>
      <c r="VQO13" s="876"/>
      <c r="VQP13" s="876"/>
      <c r="VQQ13" s="875"/>
      <c r="VQR13" s="876"/>
      <c r="VQS13" s="876"/>
      <c r="VQT13" s="876"/>
      <c r="VQU13" s="876"/>
      <c r="VQV13" s="876"/>
      <c r="VQW13" s="876"/>
      <c r="VQX13" s="875"/>
      <c r="VQY13" s="876"/>
      <c r="VQZ13" s="876"/>
      <c r="VRA13" s="876"/>
      <c r="VRB13" s="876"/>
      <c r="VRC13" s="876"/>
      <c r="VRD13" s="876"/>
      <c r="VRE13" s="875"/>
      <c r="VRF13" s="876"/>
      <c r="VRG13" s="876"/>
      <c r="VRH13" s="876"/>
      <c r="VRI13" s="876"/>
      <c r="VRJ13" s="876"/>
      <c r="VRK13" s="876"/>
      <c r="VRL13" s="875"/>
      <c r="VRM13" s="876"/>
      <c r="VRN13" s="876"/>
      <c r="VRO13" s="876"/>
      <c r="VRP13" s="876"/>
      <c r="VRQ13" s="876"/>
      <c r="VRR13" s="876"/>
      <c r="VRS13" s="875"/>
      <c r="VRT13" s="876"/>
      <c r="VRU13" s="876"/>
      <c r="VRV13" s="876"/>
      <c r="VRW13" s="876"/>
      <c r="VRX13" s="876"/>
      <c r="VRY13" s="876"/>
      <c r="VRZ13" s="875"/>
      <c r="VSA13" s="876"/>
      <c r="VSB13" s="876"/>
      <c r="VSC13" s="876"/>
      <c r="VSD13" s="876"/>
      <c r="VSE13" s="876"/>
      <c r="VSF13" s="876"/>
      <c r="VSG13" s="875"/>
      <c r="VSH13" s="876"/>
      <c r="VSI13" s="876"/>
      <c r="VSJ13" s="876"/>
      <c r="VSK13" s="876"/>
      <c r="VSL13" s="876"/>
      <c r="VSM13" s="876"/>
      <c r="VSN13" s="875"/>
      <c r="VSO13" s="876"/>
      <c r="VSP13" s="876"/>
      <c r="VSQ13" s="876"/>
      <c r="VSR13" s="876"/>
      <c r="VSS13" s="876"/>
      <c r="VST13" s="876"/>
      <c r="VSU13" s="875"/>
      <c r="VSV13" s="876"/>
      <c r="VSW13" s="876"/>
      <c r="VSX13" s="876"/>
      <c r="VSY13" s="876"/>
      <c r="VSZ13" s="876"/>
      <c r="VTA13" s="876"/>
      <c r="VTB13" s="875"/>
      <c r="VTC13" s="876"/>
      <c r="VTD13" s="876"/>
      <c r="VTE13" s="876"/>
      <c r="VTF13" s="876"/>
      <c r="VTG13" s="876"/>
      <c r="VTH13" s="876"/>
      <c r="VTI13" s="875"/>
      <c r="VTJ13" s="876"/>
      <c r="VTK13" s="876"/>
      <c r="VTL13" s="876"/>
      <c r="VTM13" s="876"/>
      <c r="VTN13" s="876"/>
      <c r="VTO13" s="876"/>
      <c r="VTP13" s="875"/>
      <c r="VTQ13" s="876"/>
      <c r="VTR13" s="876"/>
      <c r="VTS13" s="876"/>
      <c r="VTT13" s="876"/>
      <c r="VTU13" s="876"/>
      <c r="VTV13" s="876"/>
      <c r="VTW13" s="875"/>
      <c r="VTX13" s="876"/>
      <c r="VTY13" s="876"/>
      <c r="VTZ13" s="876"/>
      <c r="VUA13" s="876"/>
      <c r="VUB13" s="876"/>
      <c r="VUC13" s="876"/>
      <c r="VUD13" s="875"/>
      <c r="VUE13" s="876"/>
      <c r="VUF13" s="876"/>
      <c r="VUG13" s="876"/>
      <c r="VUH13" s="876"/>
      <c r="VUI13" s="876"/>
      <c r="VUJ13" s="876"/>
      <c r="VUK13" s="875"/>
      <c r="VUL13" s="876"/>
      <c r="VUM13" s="876"/>
      <c r="VUN13" s="876"/>
      <c r="VUO13" s="876"/>
      <c r="VUP13" s="876"/>
      <c r="VUQ13" s="876"/>
      <c r="VUR13" s="875"/>
      <c r="VUS13" s="876"/>
      <c r="VUT13" s="876"/>
      <c r="VUU13" s="876"/>
      <c r="VUV13" s="876"/>
      <c r="VUW13" s="876"/>
      <c r="VUX13" s="876"/>
      <c r="VUY13" s="875"/>
      <c r="VUZ13" s="876"/>
      <c r="VVA13" s="876"/>
      <c r="VVB13" s="876"/>
      <c r="VVC13" s="876"/>
      <c r="VVD13" s="876"/>
      <c r="VVE13" s="876"/>
      <c r="VVF13" s="875"/>
      <c r="VVG13" s="876"/>
      <c r="VVH13" s="876"/>
      <c r="VVI13" s="876"/>
      <c r="VVJ13" s="876"/>
      <c r="VVK13" s="876"/>
      <c r="VVL13" s="876"/>
      <c r="VVM13" s="875"/>
      <c r="VVN13" s="876"/>
      <c r="VVO13" s="876"/>
      <c r="VVP13" s="876"/>
      <c r="VVQ13" s="876"/>
      <c r="VVR13" s="876"/>
      <c r="VVS13" s="876"/>
      <c r="VVT13" s="875"/>
      <c r="VVU13" s="876"/>
      <c r="VVV13" s="876"/>
      <c r="VVW13" s="876"/>
      <c r="VVX13" s="876"/>
      <c r="VVY13" s="876"/>
      <c r="VVZ13" s="876"/>
      <c r="VWA13" s="875"/>
      <c r="VWB13" s="876"/>
      <c r="VWC13" s="876"/>
      <c r="VWD13" s="876"/>
      <c r="VWE13" s="876"/>
      <c r="VWF13" s="876"/>
      <c r="VWG13" s="876"/>
      <c r="VWH13" s="875"/>
      <c r="VWI13" s="876"/>
      <c r="VWJ13" s="876"/>
      <c r="VWK13" s="876"/>
      <c r="VWL13" s="876"/>
      <c r="VWM13" s="876"/>
      <c r="VWN13" s="876"/>
      <c r="VWO13" s="875"/>
      <c r="VWP13" s="876"/>
      <c r="VWQ13" s="876"/>
      <c r="VWR13" s="876"/>
      <c r="VWS13" s="876"/>
      <c r="VWT13" s="876"/>
      <c r="VWU13" s="876"/>
      <c r="VWV13" s="875"/>
      <c r="VWW13" s="876"/>
      <c r="VWX13" s="876"/>
      <c r="VWY13" s="876"/>
      <c r="VWZ13" s="876"/>
      <c r="VXA13" s="876"/>
      <c r="VXB13" s="876"/>
      <c r="VXC13" s="875"/>
      <c r="VXD13" s="876"/>
      <c r="VXE13" s="876"/>
      <c r="VXF13" s="876"/>
      <c r="VXG13" s="876"/>
      <c r="VXH13" s="876"/>
      <c r="VXI13" s="876"/>
      <c r="VXJ13" s="875"/>
      <c r="VXK13" s="876"/>
      <c r="VXL13" s="876"/>
      <c r="VXM13" s="876"/>
      <c r="VXN13" s="876"/>
      <c r="VXO13" s="876"/>
      <c r="VXP13" s="876"/>
      <c r="VXQ13" s="875"/>
      <c r="VXR13" s="876"/>
      <c r="VXS13" s="876"/>
      <c r="VXT13" s="876"/>
      <c r="VXU13" s="876"/>
      <c r="VXV13" s="876"/>
      <c r="VXW13" s="876"/>
      <c r="VXX13" s="875"/>
      <c r="VXY13" s="876"/>
      <c r="VXZ13" s="876"/>
      <c r="VYA13" s="876"/>
      <c r="VYB13" s="876"/>
      <c r="VYC13" s="876"/>
      <c r="VYD13" s="876"/>
      <c r="VYE13" s="875"/>
      <c r="VYF13" s="876"/>
      <c r="VYG13" s="876"/>
      <c r="VYH13" s="876"/>
      <c r="VYI13" s="876"/>
      <c r="VYJ13" s="876"/>
      <c r="VYK13" s="876"/>
      <c r="VYL13" s="875"/>
      <c r="VYM13" s="876"/>
      <c r="VYN13" s="876"/>
      <c r="VYO13" s="876"/>
      <c r="VYP13" s="876"/>
      <c r="VYQ13" s="876"/>
      <c r="VYR13" s="876"/>
      <c r="VYS13" s="875"/>
      <c r="VYT13" s="876"/>
      <c r="VYU13" s="876"/>
      <c r="VYV13" s="876"/>
      <c r="VYW13" s="876"/>
      <c r="VYX13" s="876"/>
      <c r="VYY13" s="876"/>
      <c r="VYZ13" s="875"/>
      <c r="VZA13" s="876"/>
      <c r="VZB13" s="876"/>
      <c r="VZC13" s="876"/>
      <c r="VZD13" s="876"/>
      <c r="VZE13" s="876"/>
      <c r="VZF13" s="876"/>
      <c r="VZG13" s="875"/>
      <c r="VZH13" s="876"/>
      <c r="VZI13" s="876"/>
      <c r="VZJ13" s="876"/>
      <c r="VZK13" s="876"/>
      <c r="VZL13" s="876"/>
      <c r="VZM13" s="876"/>
      <c r="VZN13" s="875"/>
      <c r="VZO13" s="876"/>
      <c r="VZP13" s="876"/>
      <c r="VZQ13" s="876"/>
      <c r="VZR13" s="876"/>
      <c r="VZS13" s="876"/>
      <c r="VZT13" s="876"/>
      <c r="VZU13" s="875"/>
      <c r="VZV13" s="876"/>
      <c r="VZW13" s="876"/>
      <c r="VZX13" s="876"/>
      <c r="VZY13" s="876"/>
      <c r="VZZ13" s="876"/>
      <c r="WAA13" s="876"/>
      <c r="WAB13" s="875"/>
      <c r="WAC13" s="876"/>
      <c r="WAD13" s="876"/>
      <c r="WAE13" s="876"/>
      <c r="WAF13" s="876"/>
      <c r="WAG13" s="876"/>
      <c r="WAH13" s="876"/>
      <c r="WAI13" s="875"/>
      <c r="WAJ13" s="876"/>
      <c r="WAK13" s="876"/>
      <c r="WAL13" s="876"/>
      <c r="WAM13" s="876"/>
      <c r="WAN13" s="876"/>
      <c r="WAO13" s="876"/>
      <c r="WAP13" s="875"/>
      <c r="WAQ13" s="876"/>
      <c r="WAR13" s="876"/>
      <c r="WAS13" s="876"/>
      <c r="WAT13" s="876"/>
      <c r="WAU13" s="876"/>
      <c r="WAV13" s="876"/>
      <c r="WAW13" s="875"/>
      <c r="WAX13" s="876"/>
      <c r="WAY13" s="876"/>
      <c r="WAZ13" s="876"/>
      <c r="WBA13" s="876"/>
      <c r="WBB13" s="876"/>
      <c r="WBC13" s="876"/>
      <c r="WBD13" s="875"/>
      <c r="WBE13" s="876"/>
      <c r="WBF13" s="876"/>
      <c r="WBG13" s="876"/>
      <c r="WBH13" s="876"/>
      <c r="WBI13" s="876"/>
      <c r="WBJ13" s="876"/>
      <c r="WBK13" s="875"/>
      <c r="WBL13" s="876"/>
      <c r="WBM13" s="876"/>
      <c r="WBN13" s="876"/>
      <c r="WBO13" s="876"/>
      <c r="WBP13" s="876"/>
      <c r="WBQ13" s="876"/>
      <c r="WBR13" s="875"/>
      <c r="WBS13" s="876"/>
      <c r="WBT13" s="876"/>
      <c r="WBU13" s="876"/>
      <c r="WBV13" s="876"/>
      <c r="WBW13" s="876"/>
      <c r="WBX13" s="876"/>
      <c r="WBY13" s="875"/>
      <c r="WBZ13" s="876"/>
      <c r="WCA13" s="876"/>
      <c r="WCB13" s="876"/>
      <c r="WCC13" s="876"/>
      <c r="WCD13" s="876"/>
      <c r="WCE13" s="876"/>
      <c r="WCF13" s="875"/>
      <c r="WCG13" s="876"/>
      <c r="WCH13" s="876"/>
      <c r="WCI13" s="876"/>
      <c r="WCJ13" s="876"/>
      <c r="WCK13" s="876"/>
      <c r="WCL13" s="876"/>
      <c r="WCM13" s="875"/>
      <c r="WCN13" s="876"/>
      <c r="WCO13" s="876"/>
      <c r="WCP13" s="876"/>
      <c r="WCQ13" s="876"/>
      <c r="WCR13" s="876"/>
      <c r="WCS13" s="876"/>
      <c r="WCT13" s="875"/>
      <c r="WCU13" s="876"/>
      <c r="WCV13" s="876"/>
      <c r="WCW13" s="876"/>
      <c r="WCX13" s="876"/>
      <c r="WCY13" s="876"/>
      <c r="WCZ13" s="876"/>
      <c r="WDA13" s="875"/>
      <c r="WDB13" s="876"/>
      <c r="WDC13" s="876"/>
      <c r="WDD13" s="876"/>
      <c r="WDE13" s="876"/>
      <c r="WDF13" s="876"/>
      <c r="WDG13" s="876"/>
      <c r="WDH13" s="875"/>
      <c r="WDI13" s="876"/>
      <c r="WDJ13" s="876"/>
      <c r="WDK13" s="876"/>
      <c r="WDL13" s="876"/>
      <c r="WDM13" s="876"/>
      <c r="WDN13" s="876"/>
      <c r="WDO13" s="875"/>
      <c r="WDP13" s="876"/>
      <c r="WDQ13" s="876"/>
      <c r="WDR13" s="876"/>
      <c r="WDS13" s="876"/>
      <c r="WDT13" s="876"/>
      <c r="WDU13" s="876"/>
      <c r="WDV13" s="875"/>
      <c r="WDW13" s="876"/>
      <c r="WDX13" s="876"/>
      <c r="WDY13" s="876"/>
      <c r="WDZ13" s="876"/>
      <c r="WEA13" s="876"/>
      <c r="WEB13" s="876"/>
      <c r="WEC13" s="875"/>
      <c r="WED13" s="876"/>
      <c r="WEE13" s="876"/>
      <c r="WEF13" s="876"/>
      <c r="WEG13" s="876"/>
      <c r="WEH13" s="876"/>
      <c r="WEI13" s="876"/>
      <c r="WEJ13" s="875"/>
      <c r="WEK13" s="876"/>
      <c r="WEL13" s="876"/>
      <c r="WEM13" s="876"/>
      <c r="WEN13" s="876"/>
      <c r="WEO13" s="876"/>
      <c r="WEP13" s="876"/>
      <c r="WEQ13" s="875"/>
      <c r="WER13" s="876"/>
      <c r="WES13" s="876"/>
      <c r="WET13" s="876"/>
      <c r="WEU13" s="876"/>
      <c r="WEV13" s="876"/>
      <c r="WEW13" s="876"/>
      <c r="WEX13" s="875"/>
      <c r="WEY13" s="876"/>
      <c r="WEZ13" s="876"/>
      <c r="WFA13" s="876"/>
      <c r="WFB13" s="876"/>
      <c r="WFC13" s="876"/>
      <c r="WFD13" s="876"/>
      <c r="WFE13" s="875"/>
      <c r="WFF13" s="876"/>
      <c r="WFG13" s="876"/>
      <c r="WFH13" s="876"/>
      <c r="WFI13" s="876"/>
      <c r="WFJ13" s="876"/>
      <c r="WFK13" s="876"/>
      <c r="WFL13" s="875"/>
      <c r="WFM13" s="876"/>
      <c r="WFN13" s="876"/>
      <c r="WFO13" s="876"/>
      <c r="WFP13" s="876"/>
      <c r="WFQ13" s="876"/>
      <c r="WFR13" s="876"/>
      <c r="WFS13" s="875"/>
      <c r="WFT13" s="876"/>
      <c r="WFU13" s="876"/>
      <c r="WFV13" s="876"/>
      <c r="WFW13" s="876"/>
      <c r="WFX13" s="876"/>
      <c r="WFY13" s="876"/>
      <c r="WFZ13" s="875"/>
      <c r="WGA13" s="876"/>
      <c r="WGB13" s="876"/>
      <c r="WGC13" s="876"/>
      <c r="WGD13" s="876"/>
      <c r="WGE13" s="876"/>
      <c r="WGF13" s="876"/>
      <c r="WGG13" s="875"/>
      <c r="WGH13" s="876"/>
      <c r="WGI13" s="876"/>
      <c r="WGJ13" s="876"/>
      <c r="WGK13" s="876"/>
      <c r="WGL13" s="876"/>
      <c r="WGM13" s="876"/>
      <c r="WGN13" s="875"/>
      <c r="WGO13" s="876"/>
      <c r="WGP13" s="876"/>
      <c r="WGQ13" s="876"/>
      <c r="WGR13" s="876"/>
      <c r="WGS13" s="876"/>
      <c r="WGT13" s="876"/>
      <c r="WGU13" s="875"/>
      <c r="WGV13" s="876"/>
      <c r="WGW13" s="876"/>
      <c r="WGX13" s="876"/>
      <c r="WGY13" s="876"/>
      <c r="WGZ13" s="876"/>
      <c r="WHA13" s="876"/>
      <c r="WHB13" s="875"/>
      <c r="WHC13" s="876"/>
      <c r="WHD13" s="876"/>
      <c r="WHE13" s="876"/>
      <c r="WHF13" s="876"/>
      <c r="WHG13" s="876"/>
      <c r="WHH13" s="876"/>
      <c r="WHI13" s="875"/>
      <c r="WHJ13" s="876"/>
      <c r="WHK13" s="876"/>
      <c r="WHL13" s="876"/>
      <c r="WHM13" s="876"/>
      <c r="WHN13" s="876"/>
      <c r="WHO13" s="876"/>
      <c r="WHP13" s="875"/>
      <c r="WHQ13" s="876"/>
      <c r="WHR13" s="876"/>
      <c r="WHS13" s="876"/>
      <c r="WHT13" s="876"/>
      <c r="WHU13" s="876"/>
      <c r="WHV13" s="876"/>
      <c r="WHW13" s="875"/>
      <c r="WHX13" s="876"/>
      <c r="WHY13" s="876"/>
      <c r="WHZ13" s="876"/>
      <c r="WIA13" s="876"/>
      <c r="WIB13" s="876"/>
      <c r="WIC13" s="876"/>
      <c r="WID13" s="875"/>
      <c r="WIE13" s="876"/>
      <c r="WIF13" s="876"/>
      <c r="WIG13" s="876"/>
      <c r="WIH13" s="876"/>
      <c r="WII13" s="876"/>
      <c r="WIJ13" s="876"/>
      <c r="WIK13" s="875"/>
      <c r="WIL13" s="876"/>
      <c r="WIM13" s="876"/>
      <c r="WIN13" s="876"/>
      <c r="WIO13" s="876"/>
      <c r="WIP13" s="876"/>
      <c r="WIQ13" s="876"/>
      <c r="WIR13" s="875"/>
      <c r="WIS13" s="876"/>
      <c r="WIT13" s="876"/>
      <c r="WIU13" s="876"/>
      <c r="WIV13" s="876"/>
      <c r="WIW13" s="876"/>
      <c r="WIX13" s="876"/>
      <c r="WIY13" s="875"/>
      <c r="WIZ13" s="876"/>
      <c r="WJA13" s="876"/>
      <c r="WJB13" s="876"/>
      <c r="WJC13" s="876"/>
      <c r="WJD13" s="876"/>
      <c r="WJE13" s="876"/>
      <c r="WJF13" s="875"/>
      <c r="WJG13" s="876"/>
      <c r="WJH13" s="876"/>
      <c r="WJI13" s="876"/>
      <c r="WJJ13" s="876"/>
      <c r="WJK13" s="876"/>
      <c r="WJL13" s="876"/>
      <c r="WJM13" s="875"/>
      <c r="WJN13" s="876"/>
      <c r="WJO13" s="876"/>
      <c r="WJP13" s="876"/>
      <c r="WJQ13" s="876"/>
      <c r="WJR13" s="876"/>
      <c r="WJS13" s="876"/>
      <c r="WJT13" s="875"/>
      <c r="WJU13" s="876"/>
      <c r="WJV13" s="876"/>
      <c r="WJW13" s="876"/>
      <c r="WJX13" s="876"/>
      <c r="WJY13" s="876"/>
      <c r="WJZ13" s="876"/>
      <c r="WKA13" s="875"/>
      <c r="WKB13" s="876"/>
      <c r="WKC13" s="876"/>
      <c r="WKD13" s="876"/>
      <c r="WKE13" s="876"/>
      <c r="WKF13" s="876"/>
      <c r="WKG13" s="876"/>
      <c r="WKH13" s="875"/>
      <c r="WKI13" s="876"/>
      <c r="WKJ13" s="876"/>
      <c r="WKK13" s="876"/>
      <c r="WKL13" s="876"/>
      <c r="WKM13" s="876"/>
      <c r="WKN13" s="876"/>
      <c r="WKO13" s="875"/>
      <c r="WKP13" s="876"/>
      <c r="WKQ13" s="876"/>
      <c r="WKR13" s="876"/>
      <c r="WKS13" s="876"/>
      <c r="WKT13" s="876"/>
      <c r="WKU13" s="876"/>
      <c r="WKV13" s="875"/>
      <c r="WKW13" s="876"/>
      <c r="WKX13" s="876"/>
      <c r="WKY13" s="876"/>
      <c r="WKZ13" s="876"/>
      <c r="WLA13" s="876"/>
      <c r="WLB13" s="876"/>
      <c r="WLC13" s="875"/>
      <c r="WLD13" s="876"/>
      <c r="WLE13" s="876"/>
      <c r="WLF13" s="876"/>
      <c r="WLG13" s="876"/>
      <c r="WLH13" s="876"/>
      <c r="WLI13" s="876"/>
      <c r="WLJ13" s="875"/>
      <c r="WLK13" s="876"/>
      <c r="WLL13" s="876"/>
      <c r="WLM13" s="876"/>
      <c r="WLN13" s="876"/>
      <c r="WLO13" s="876"/>
      <c r="WLP13" s="876"/>
      <c r="WLQ13" s="875"/>
      <c r="WLR13" s="876"/>
      <c r="WLS13" s="876"/>
      <c r="WLT13" s="876"/>
      <c r="WLU13" s="876"/>
      <c r="WLV13" s="876"/>
      <c r="WLW13" s="876"/>
      <c r="WLX13" s="875"/>
      <c r="WLY13" s="876"/>
      <c r="WLZ13" s="876"/>
      <c r="WMA13" s="876"/>
      <c r="WMB13" s="876"/>
      <c r="WMC13" s="876"/>
      <c r="WMD13" s="876"/>
      <c r="WME13" s="875"/>
      <c r="WMF13" s="876"/>
      <c r="WMG13" s="876"/>
      <c r="WMH13" s="876"/>
      <c r="WMI13" s="876"/>
      <c r="WMJ13" s="876"/>
      <c r="WMK13" s="876"/>
      <c r="WML13" s="875"/>
      <c r="WMM13" s="876"/>
      <c r="WMN13" s="876"/>
      <c r="WMO13" s="876"/>
      <c r="WMP13" s="876"/>
      <c r="WMQ13" s="876"/>
      <c r="WMR13" s="876"/>
      <c r="WMS13" s="875"/>
      <c r="WMT13" s="876"/>
      <c r="WMU13" s="876"/>
      <c r="WMV13" s="876"/>
      <c r="WMW13" s="876"/>
      <c r="WMX13" s="876"/>
      <c r="WMY13" s="876"/>
      <c r="WMZ13" s="875"/>
      <c r="WNA13" s="876"/>
      <c r="WNB13" s="876"/>
      <c r="WNC13" s="876"/>
      <c r="WND13" s="876"/>
      <c r="WNE13" s="876"/>
      <c r="WNF13" s="876"/>
      <c r="WNG13" s="875"/>
      <c r="WNH13" s="876"/>
      <c r="WNI13" s="876"/>
      <c r="WNJ13" s="876"/>
      <c r="WNK13" s="876"/>
      <c r="WNL13" s="876"/>
      <c r="WNM13" s="876"/>
      <c r="WNN13" s="875"/>
      <c r="WNO13" s="876"/>
      <c r="WNP13" s="876"/>
      <c r="WNQ13" s="876"/>
      <c r="WNR13" s="876"/>
      <c r="WNS13" s="876"/>
      <c r="WNT13" s="876"/>
      <c r="WNU13" s="875"/>
      <c r="WNV13" s="876"/>
      <c r="WNW13" s="876"/>
      <c r="WNX13" s="876"/>
      <c r="WNY13" s="876"/>
      <c r="WNZ13" s="876"/>
      <c r="WOA13" s="876"/>
      <c r="WOB13" s="875"/>
      <c r="WOC13" s="876"/>
      <c r="WOD13" s="876"/>
      <c r="WOE13" s="876"/>
      <c r="WOF13" s="876"/>
      <c r="WOG13" s="876"/>
      <c r="WOH13" s="876"/>
      <c r="WOI13" s="875"/>
      <c r="WOJ13" s="876"/>
      <c r="WOK13" s="876"/>
      <c r="WOL13" s="876"/>
      <c r="WOM13" s="876"/>
      <c r="WON13" s="876"/>
      <c r="WOO13" s="876"/>
      <c r="WOP13" s="875"/>
      <c r="WOQ13" s="876"/>
      <c r="WOR13" s="876"/>
      <c r="WOS13" s="876"/>
      <c r="WOT13" s="876"/>
      <c r="WOU13" s="876"/>
      <c r="WOV13" s="876"/>
      <c r="WOW13" s="875"/>
      <c r="WOX13" s="876"/>
      <c r="WOY13" s="876"/>
      <c r="WOZ13" s="876"/>
      <c r="WPA13" s="876"/>
      <c r="WPB13" s="876"/>
      <c r="WPC13" s="876"/>
      <c r="WPD13" s="875"/>
      <c r="WPE13" s="876"/>
      <c r="WPF13" s="876"/>
      <c r="WPG13" s="876"/>
      <c r="WPH13" s="876"/>
      <c r="WPI13" s="876"/>
      <c r="WPJ13" s="876"/>
      <c r="WPK13" s="875"/>
      <c r="WPL13" s="876"/>
      <c r="WPM13" s="876"/>
      <c r="WPN13" s="876"/>
      <c r="WPO13" s="876"/>
      <c r="WPP13" s="876"/>
      <c r="WPQ13" s="876"/>
      <c r="WPR13" s="875"/>
      <c r="WPS13" s="876"/>
      <c r="WPT13" s="876"/>
      <c r="WPU13" s="876"/>
      <c r="WPV13" s="876"/>
      <c r="WPW13" s="876"/>
      <c r="WPX13" s="876"/>
      <c r="WPY13" s="875"/>
      <c r="WPZ13" s="876"/>
      <c r="WQA13" s="876"/>
      <c r="WQB13" s="876"/>
      <c r="WQC13" s="876"/>
      <c r="WQD13" s="876"/>
      <c r="WQE13" s="876"/>
      <c r="WQF13" s="875"/>
      <c r="WQG13" s="876"/>
      <c r="WQH13" s="876"/>
      <c r="WQI13" s="876"/>
      <c r="WQJ13" s="876"/>
      <c r="WQK13" s="876"/>
      <c r="WQL13" s="876"/>
      <c r="WQM13" s="875"/>
      <c r="WQN13" s="876"/>
      <c r="WQO13" s="876"/>
      <c r="WQP13" s="876"/>
      <c r="WQQ13" s="876"/>
      <c r="WQR13" s="876"/>
      <c r="WQS13" s="876"/>
      <c r="WQT13" s="875"/>
      <c r="WQU13" s="876"/>
      <c r="WQV13" s="876"/>
      <c r="WQW13" s="876"/>
      <c r="WQX13" s="876"/>
      <c r="WQY13" s="876"/>
      <c r="WQZ13" s="876"/>
      <c r="WRA13" s="875"/>
      <c r="WRB13" s="876"/>
      <c r="WRC13" s="876"/>
      <c r="WRD13" s="876"/>
      <c r="WRE13" s="876"/>
      <c r="WRF13" s="876"/>
      <c r="WRG13" s="876"/>
      <c r="WRH13" s="875"/>
      <c r="WRI13" s="876"/>
      <c r="WRJ13" s="876"/>
      <c r="WRK13" s="876"/>
      <c r="WRL13" s="876"/>
      <c r="WRM13" s="876"/>
      <c r="WRN13" s="876"/>
      <c r="WRO13" s="875"/>
      <c r="WRP13" s="876"/>
      <c r="WRQ13" s="876"/>
      <c r="WRR13" s="876"/>
      <c r="WRS13" s="876"/>
      <c r="WRT13" s="876"/>
      <c r="WRU13" s="876"/>
      <c r="WRV13" s="875"/>
      <c r="WRW13" s="876"/>
      <c r="WRX13" s="876"/>
      <c r="WRY13" s="876"/>
      <c r="WRZ13" s="876"/>
      <c r="WSA13" s="876"/>
      <c r="WSB13" s="876"/>
      <c r="WSC13" s="875"/>
      <c r="WSD13" s="876"/>
      <c r="WSE13" s="876"/>
      <c r="WSF13" s="876"/>
      <c r="WSG13" s="876"/>
      <c r="WSH13" s="876"/>
      <c r="WSI13" s="876"/>
      <c r="WSJ13" s="875"/>
      <c r="WSK13" s="876"/>
      <c r="WSL13" s="876"/>
      <c r="WSM13" s="876"/>
      <c r="WSN13" s="876"/>
      <c r="WSO13" s="876"/>
      <c r="WSP13" s="876"/>
      <c r="WSQ13" s="875"/>
      <c r="WSR13" s="876"/>
      <c r="WSS13" s="876"/>
      <c r="WST13" s="876"/>
      <c r="WSU13" s="876"/>
      <c r="WSV13" s="876"/>
      <c r="WSW13" s="876"/>
      <c r="WSX13" s="875"/>
      <c r="WSY13" s="876"/>
      <c r="WSZ13" s="876"/>
      <c r="WTA13" s="876"/>
      <c r="WTB13" s="876"/>
      <c r="WTC13" s="876"/>
      <c r="WTD13" s="876"/>
      <c r="WTE13" s="875"/>
      <c r="WTF13" s="876"/>
      <c r="WTG13" s="876"/>
      <c r="WTH13" s="876"/>
      <c r="WTI13" s="876"/>
      <c r="WTJ13" s="876"/>
      <c r="WTK13" s="876"/>
      <c r="WTL13" s="875"/>
      <c r="WTM13" s="876"/>
      <c r="WTN13" s="876"/>
      <c r="WTO13" s="876"/>
      <c r="WTP13" s="876"/>
      <c r="WTQ13" s="876"/>
      <c r="WTR13" s="876"/>
      <c r="WTS13" s="875"/>
      <c r="WTT13" s="876"/>
      <c r="WTU13" s="876"/>
      <c r="WTV13" s="876"/>
      <c r="WTW13" s="876"/>
      <c r="WTX13" s="876"/>
      <c r="WTY13" s="876"/>
      <c r="WTZ13" s="875"/>
      <c r="WUA13" s="876"/>
      <c r="WUB13" s="876"/>
      <c r="WUC13" s="876"/>
      <c r="WUD13" s="876"/>
      <c r="WUE13" s="876"/>
      <c r="WUF13" s="876"/>
      <c r="WUG13" s="875"/>
      <c r="WUH13" s="876"/>
      <c r="WUI13" s="876"/>
      <c r="WUJ13" s="876"/>
      <c r="WUK13" s="876"/>
      <c r="WUL13" s="876"/>
      <c r="WUM13" s="876"/>
      <c r="WUN13" s="875"/>
      <c r="WUO13" s="876"/>
      <c r="WUP13" s="876"/>
      <c r="WUQ13" s="876"/>
      <c r="WUR13" s="876"/>
      <c r="WUS13" s="876"/>
      <c r="WUT13" s="876"/>
      <c r="WUU13" s="875"/>
      <c r="WUV13" s="876"/>
      <c r="WUW13" s="876"/>
      <c r="WUX13" s="876"/>
      <c r="WUY13" s="876"/>
      <c r="WUZ13" s="876"/>
      <c r="WVA13" s="876"/>
      <c r="WVB13" s="875"/>
      <c r="WVC13" s="876"/>
      <c r="WVD13" s="876"/>
      <c r="WVE13" s="876"/>
      <c r="WVF13" s="876"/>
      <c r="WVG13" s="876"/>
      <c r="WVH13" s="876"/>
      <c r="WVI13" s="875"/>
      <c r="WVJ13" s="876"/>
      <c r="WVK13" s="876"/>
      <c r="WVL13" s="876"/>
      <c r="WVM13" s="876"/>
      <c r="WVN13" s="876"/>
      <c r="WVO13" s="876"/>
      <c r="WVP13" s="875"/>
      <c r="WVQ13" s="876"/>
      <c r="WVR13" s="876"/>
      <c r="WVS13" s="876"/>
      <c r="WVT13" s="876"/>
      <c r="WVU13" s="876"/>
      <c r="WVV13" s="876"/>
      <c r="WVW13" s="875"/>
      <c r="WVX13" s="876"/>
      <c r="WVY13" s="876"/>
      <c r="WVZ13" s="876"/>
      <c r="WWA13" s="876"/>
      <c r="WWB13" s="876"/>
      <c r="WWC13" s="876"/>
      <c r="WWD13" s="875"/>
      <c r="WWE13" s="876"/>
      <c r="WWF13" s="876"/>
      <c r="WWG13" s="876"/>
      <c r="WWH13" s="876"/>
      <c r="WWI13" s="876"/>
      <c r="WWJ13" s="876"/>
      <c r="WWK13" s="875"/>
      <c r="WWL13" s="876"/>
      <c r="WWM13" s="876"/>
      <c r="WWN13" s="876"/>
      <c r="WWO13" s="876"/>
      <c r="WWP13" s="876"/>
      <c r="WWQ13" s="876"/>
      <c r="WWR13" s="875"/>
      <c r="WWS13" s="876"/>
      <c r="WWT13" s="876"/>
      <c r="WWU13" s="876"/>
      <c r="WWV13" s="876"/>
      <c r="WWW13" s="876"/>
      <c r="WWX13" s="876"/>
      <c r="WWY13" s="875"/>
      <c r="WWZ13" s="876"/>
      <c r="WXA13" s="876"/>
      <c r="WXB13" s="876"/>
      <c r="WXC13" s="876"/>
      <c r="WXD13" s="876"/>
      <c r="WXE13" s="876"/>
      <c r="WXF13" s="875"/>
      <c r="WXG13" s="876"/>
      <c r="WXH13" s="876"/>
      <c r="WXI13" s="876"/>
      <c r="WXJ13" s="876"/>
      <c r="WXK13" s="876"/>
      <c r="WXL13" s="876"/>
      <c r="WXM13" s="875"/>
      <c r="WXN13" s="876"/>
      <c r="WXO13" s="876"/>
      <c r="WXP13" s="876"/>
      <c r="WXQ13" s="876"/>
      <c r="WXR13" s="876"/>
      <c r="WXS13" s="876"/>
      <c r="WXT13" s="875"/>
      <c r="WXU13" s="876"/>
      <c r="WXV13" s="876"/>
      <c r="WXW13" s="876"/>
      <c r="WXX13" s="876"/>
      <c r="WXY13" s="876"/>
      <c r="WXZ13" s="876"/>
      <c r="WYA13" s="875"/>
      <c r="WYB13" s="876"/>
      <c r="WYC13" s="876"/>
      <c r="WYD13" s="876"/>
      <c r="WYE13" s="876"/>
      <c r="WYF13" s="876"/>
      <c r="WYG13" s="876"/>
      <c r="WYH13" s="875"/>
      <c r="WYI13" s="876"/>
      <c r="WYJ13" s="876"/>
      <c r="WYK13" s="876"/>
      <c r="WYL13" s="876"/>
      <c r="WYM13" s="876"/>
      <c r="WYN13" s="876"/>
      <c r="WYO13" s="875"/>
      <c r="WYP13" s="876"/>
      <c r="WYQ13" s="876"/>
      <c r="WYR13" s="876"/>
      <c r="WYS13" s="876"/>
      <c r="WYT13" s="876"/>
      <c r="WYU13" s="876"/>
      <c r="WYV13" s="875"/>
      <c r="WYW13" s="876"/>
      <c r="WYX13" s="876"/>
      <c r="WYY13" s="876"/>
      <c r="WYZ13" s="876"/>
      <c r="WZA13" s="876"/>
      <c r="WZB13" s="876"/>
      <c r="WZC13" s="875"/>
      <c r="WZD13" s="876"/>
      <c r="WZE13" s="876"/>
      <c r="WZF13" s="876"/>
      <c r="WZG13" s="876"/>
      <c r="WZH13" s="876"/>
      <c r="WZI13" s="876"/>
      <c r="WZJ13" s="875"/>
      <c r="WZK13" s="876"/>
      <c r="WZL13" s="876"/>
      <c r="WZM13" s="876"/>
      <c r="WZN13" s="876"/>
      <c r="WZO13" s="876"/>
      <c r="WZP13" s="876"/>
      <c r="WZQ13" s="875"/>
      <c r="WZR13" s="876"/>
      <c r="WZS13" s="876"/>
      <c r="WZT13" s="876"/>
      <c r="WZU13" s="876"/>
      <c r="WZV13" s="876"/>
      <c r="WZW13" s="876"/>
      <c r="WZX13" s="875"/>
      <c r="WZY13" s="876"/>
      <c r="WZZ13" s="876"/>
      <c r="XAA13" s="876"/>
      <c r="XAB13" s="876"/>
      <c r="XAC13" s="876"/>
      <c r="XAD13" s="876"/>
      <c r="XAE13" s="875"/>
      <c r="XAF13" s="876"/>
      <c r="XAG13" s="876"/>
      <c r="XAH13" s="876"/>
      <c r="XAI13" s="876"/>
      <c r="XAJ13" s="876"/>
      <c r="XAK13" s="876"/>
      <c r="XAL13" s="875"/>
      <c r="XAM13" s="876"/>
      <c r="XAN13" s="876"/>
      <c r="XAO13" s="876"/>
      <c r="XAP13" s="876"/>
      <c r="XAQ13" s="876"/>
      <c r="XAR13" s="876"/>
      <c r="XAS13" s="875"/>
      <c r="XAT13" s="876"/>
      <c r="XAU13" s="876"/>
      <c r="XAV13" s="876"/>
      <c r="XAW13" s="876"/>
      <c r="XAX13" s="876"/>
      <c r="XAY13" s="876"/>
      <c r="XAZ13" s="875"/>
      <c r="XBA13" s="876"/>
      <c r="XBB13" s="876"/>
      <c r="XBC13" s="876"/>
      <c r="XBD13" s="876"/>
      <c r="XBE13" s="876"/>
      <c r="XBF13" s="876"/>
      <c r="XBG13" s="875"/>
      <c r="XBH13" s="876"/>
      <c r="XBI13" s="876"/>
      <c r="XBJ13" s="876"/>
      <c r="XBK13" s="876"/>
      <c r="XBL13" s="876"/>
      <c r="XBM13" s="876"/>
      <c r="XBN13" s="875"/>
      <c r="XBO13" s="876"/>
      <c r="XBP13" s="876"/>
      <c r="XBQ13" s="876"/>
      <c r="XBR13" s="876"/>
      <c r="XBS13" s="876"/>
      <c r="XBT13" s="876"/>
      <c r="XBU13" s="875"/>
      <c r="XBV13" s="876"/>
      <c r="XBW13" s="876"/>
      <c r="XBX13" s="876"/>
      <c r="XBY13" s="876"/>
      <c r="XBZ13" s="876"/>
      <c r="XCA13" s="876"/>
      <c r="XCB13" s="875"/>
      <c r="XCC13" s="876"/>
      <c r="XCD13" s="876"/>
      <c r="XCE13" s="876"/>
      <c r="XCF13" s="876"/>
      <c r="XCG13" s="876"/>
      <c r="XCH13" s="876"/>
      <c r="XCI13" s="875"/>
      <c r="XCJ13" s="876"/>
      <c r="XCK13" s="876"/>
      <c r="XCL13" s="876"/>
      <c r="XCM13" s="876"/>
      <c r="XCN13" s="876"/>
      <c r="XCO13" s="876"/>
      <c r="XCP13" s="875"/>
      <c r="XCQ13" s="876"/>
      <c r="XCR13" s="876"/>
      <c r="XCS13" s="876"/>
      <c r="XCT13" s="876"/>
      <c r="XCU13" s="876"/>
      <c r="XCV13" s="876"/>
      <c r="XCW13" s="875"/>
      <c r="XCX13" s="876"/>
      <c r="XCY13" s="876"/>
      <c r="XCZ13" s="876"/>
      <c r="XDA13" s="876"/>
      <c r="XDB13" s="876"/>
      <c r="XDC13" s="876"/>
      <c r="XDD13" s="875"/>
      <c r="XDE13" s="876"/>
      <c r="XDF13" s="876"/>
      <c r="XDG13" s="876"/>
      <c r="XDH13" s="876"/>
      <c r="XDI13" s="876"/>
      <c r="XDJ13" s="876"/>
      <c r="XDK13" s="875"/>
      <c r="XDL13" s="876"/>
      <c r="XDM13" s="876"/>
      <c r="XDN13" s="876"/>
      <c r="XDO13" s="876"/>
      <c r="XDP13" s="876"/>
      <c r="XDQ13" s="876"/>
      <c r="XDR13" s="875"/>
      <c r="XDS13" s="876"/>
      <c r="XDT13" s="876"/>
      <c r="XDU13" s="876"/>
      <c r="XDV13" s="876"/>
      <c r="XDW13" s="876"/>
      <c r="XDX13" s="876"/>
      <c r="XDY13" s="875"/>
      <c r="XDZ13" s="876"/>
      <c r="XEA13" s="876"/>
      <c r="XEB13" s="876"/>
      <c r="XEC13" s="876"/>
      <c r="XED13" s="876"/>
      <c r="XEE13" s="876"/>
      <c r="XEF13" s="875"/>
      <c r="XEG13" s="876"/>
      <c r="XEH13" s="876"/>
      <c r="XEI13" s="876"/>
      <c r="XEJ13" s="876"/>
      <c r="XEK13" s="876"/>
      <c r="XEL13" s="876"/>
      <c r="XEM13" s="875"/>
      <c r="XEN13" s="876"/>
      <c r="XEO13" s="876"/>
      <c r="XEP13" s="876"/>
      <c r="XEQ13" s="876"/>
      <c r="XER13" s="876"/>
      <c r="XES13" s="876"/>
      <c r="XET13" s="875"/>
      <c r="XEU13" s="876"/>
      <c r="XEV13" s="876"/>
      <c r="XEW13" s="876"/>
      <c r="XEX13" s="876"/>
      <c r="XEY13" s="876"/>
      <c r="XEZ13" s="876"/>
      <c r="XFA13" s="875"/>
      <c r="XFB13" s="876"/>
      <c r="XFC13" s="876"/>
      <c r="XFD13" s="876"/>
    </row>
    <row r="14" spans="1:16384" s="312" customFormat="1" ht="29.25" customHeight="1">
      <c r="A14" s="828" t="s">
        <v>1124</v>
      </c>
      <c r="B14" s="829"/>
      <c r="C14" s="829"/>
      <c r="D14" s="829"/>
      <c r="E14" s="829"/>
      <c r="F14" s="829"/>
      <c r="G14" s="830"/>
      <c r="H14" s="24"/>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879"/>
      <c r="AK14" s="879"/>
      <c r="AL14" s="879"/>
      <c r="AM14" s="879"/>
      <c r="AN14" s="879"/>
      <c r="AO14" s="879"/>
      <c r="AP14" s="879"/>
      <c r="AQ14" s="879"/>
      <c r="AR14" s="879"/>
      <c r="AS14" s="879"/>
      <c r="AT14" s="879"/>
      <c r="AU14" s="879"/>
      <c r="AV14" s="879"/>
      <c r="AW14" s="879"/>
      <c r="AX14" s="879"/>
      <c r="AY14" s="879"/>
      <c r="AZ14" s="879"/>
      <c r="BA14" s="879"/>
      <c r="BB14" s="879"/>
      <c r="BC14" s="879"/>
      <c r="BD14" s="879"/>
      <c r="BE14" s="879"/>
      <c r="BF14" s="879"/>
      <c r="BG14" s="879"/>
      <c r="BH14" s="879"/>
      <c r="BI14" s="879"/>
      <c r="BJ14" s="879"/>
      <c r="BK14" s="879"/>
      <c r="BL14" s="879"/>
      <c r="BM14" s="879"/>
      <c r="BN14" s="879"/>
      <c r="BO14" s="879"/>
      <c r="BP14" s="879"/>
      <c r="BQ14" s="879"/>
      <c r="BR14" s="879"/>
      <c r="BS14" s="879"/>
      <c r="BT14" s="879"/>
      <c r="BU14" s="879"/>
      <c r="BV14" s="879"/>
      <c r="BW14" s="879"/>
      <c r="BX14" s="879"/>
      <c r="BY14" s="879"/>
      <c r="BZ14" s="875"/>
      <c r="CA14" s="876"/>
      <c r="CB14" s="876"/>
      <c r="CC14" s="876"/>
      <c r="CD14" s="876"/>
      <c r="CE14" s="876"/>
      <c r="CF14" s="876"/>
      <c r="CG14" s="875"/>
      <c r="CH14" s="876"/>
      <c r="CI14" s="876"/>
      <c r="CJ14" s="876"/>
      <c r="CK14" s="876"/>
      <c r="CL14" s="876"/>
      <c r="CM14" s="876"/>
      <c r="CN14" s="875"/>
      <c r="CO14" s="876"/>
      <c r="CP14" s="876"/>
      <c r="CQ14" s="876"/>
      <c r="CR14" s="876"/>
      <c r="CS14" s="876"/>
      <c r="CT14" s="876"/>
      <c r="CU14" s="875"/>
      <c r="CV14" s="876"/>
      <c r="CW14" s="876"/>
      <c r="CX14" s="876"/>
      <c r="CY14" s="876"/>
      <c r="CZ14" s="876"/>
      <c r="DA14" s="876"/>
      <c r="DB14" s="875"/>
      <c r="DC14" s="876"/>
      <c r="DD14" s="876"/>
      <c r="DE14" s="876"/>
      <c r="DF14" s="876"/>
      <c r="DG14" s="876"/>
      <c r="DH14" s="876"/>
      <c r="DI14" s="875"/>
      <c r="DJ14" s="876"/>
      <c r="DK14" s="876"/>
      <c r="DL14" s="876"/>
      <c r="DM14" s="876"/>
      <c r="DN14" s="876"/>
      <c r="DO14" s="876"/>
      <c r="DP14" s="875"/>
      <c r="DQ14" s="876"/>
      <c r="DR14" s="876"/>
      <c r="DS14" s="876"/>
      <c r="DT14" s="876"/>
      <c r="DU14" s="876"/>
      <c r="DV14" s="876"/>
      <c r="DW14" s="875"/>
      <c r="DX14" s="876"/>
      <c r="DY14" s="876"/>
      <c r="DZ14" s="876"/>
      <c r="EA14" s="876"/>
      <c r="EB14" s="876"/>
      <c r="EC14" s="876"/>
      <c r="ED14" s="875"/>
      <c r="EE14" s="876"/>
      <c r="EF14" s="876"/>
      <c r="EG14" s="876"/>
      <c r="EH14" s="876"/>
      <c r="EI14" s="876"/>
      <c r="EJ14" s="876"/>
      <c r="EK14" s="875"/>
      <c r="EL14" s="876"/>
      <c r="EM14" s="876"/>
      <c r="EN14" s="876"/>
      <c r="EO14" s="876"/>
      <c r="EP14" s="876"/>
      <c r="EQ14" s="876"/>
      <c r="ER14" s="875"/>
      <c r="ES14" s="876"/>
      <c r="ET14" s="876"/>
      <c r="EU14" s="876"/>
      <c r="EV14" s="876"/>
      <c r="EW14" s="876"/>
      <c r="EX14" s="876"/>
      <c r="EY14" s="875"/>
      <c r="EZ14" s="876"/>
      <c r="FA14" s="876"/>
      <c r="FB14" s="876"/>
      <c r="FC14" s="876"/>
      <c r="FD14" s="876"/>
      <c r="FE14" s="876"/>
      <c r="FF14" s="875"/>
      <c r="FG14" s="876"/>
      <c r="FH14" s="876"/>
      <c r="FI14" s="876"/>
      <c r="FJ14" s="876"/>
      <c r="FK14" s="876"/>
      <c r="FL14" s="876"/>
      <c r="FM14" s="875"/>
      <c r="FN14" s="876"/>
      <c r="FO14" s="876"/>
      <c r="FP14" s="876"/>
      <c r="FQ14" s="876"/>
      <c r="FR14" s="876"/>
      <c r="FS14" s="876"/>
      <c r="FT14" s="875"/>
      <c r="FU14" s="876"/>
      <c r="FV14" s="876"/>
      <c r="FW14" s="876"/>
      <c r="FX14" s="876"/>
      <c r="FY14" s="876"/>
      <c r="FZ14" s="876"/>
      <c r="GA14" s="875"/>
      <c r="GB14" s="876"/>
      <c r="GC14" s="876"/>
      <c r="GD14" s="876"/>
      <c r="GE14" s="876"/>
      <c r="GF14" s="876"/>
      <c r="GG14" s="876"/>
      <c r="GH14" s="875"/>
      <c r="GI14" s="876"/>
      <c r="GJ14" s="876"/>
      <c r="GK14" s="876"/>
      <c r="GL14" s="876"/>
      <c r="GM14" s="876"/>
      <c r="GN14" s="876"/>
      <c r="GO14" s="875"/>
      <c r="GP14" s="876"/>
      <c r="GQ14" s="876"/>
      <c r="GR14" s="876"/>
      <c r="GS14" s="876"/>
      <c r="GT14" s="876"/>
      <c r="GU14" s="876"/>
      <c r="GV14" s="875"/>
      <c r="GW14" s="876"/>
      <c r="GX14" s="876"/>
      <c r="GY14" s="876"/>
      <c r="GZ14" s="876"/>
      <c r="HA14" s="876"/>
      <c r="HB14" s="876"/>
      <c r="HC14" s="875"/>
      <c r="HD14" s="876"/>
      <c r="HE14" s="876"/>
      <c r="HF14" s="876"/>
      <c r="HG14" s="876"/>
      <c r="HH14" s="876"/>
      <c r="HI14" s="876"/>
      <c r="HJ14" s="875"/>
      <c r="HK14" s="876"/>
      <c r="HL14" s="876"/>
      <c r="HM14" s="876"/>
      <c r="HN14" s="876"/>
      <c r="HO14" s="876"/>
      <c r="HP14" s="876"/>
      <c r="HQ14" s="875"/>
      <c r="HR14" s="876"/>
      <c r="HS14" s="876"/>
      <c r="HT14" s="876"/>
      <c r="HU14" s="876"/>
      <c r="HV14" s="876"/>
      <c r="HW14" s="876"/>
      <c r="HX14" s="875"/>
      <c r="HY14" s="876"/>
      <c r="HZ14" s="876"/>
      <c r="IA14" s="876"/>
      <c r="IB14" s="876"/>
      <c r="IC14" s="876"/>
      <c r="ID14" s="876"/>
      <c r="IE14" s="875"/>
      <c r="IF14" s="876"/>
      <c r="IG14" s="876"/>
      <c r="IH14" s="876"/>
      <c r="II14" s="876"/>
      <c r="IJ14" s="876"/>
      <c r="IK14" s="876"/>
      <c r="IL14" s="875"/>
      <c r="IM14" s="876"/>
      <c r="IN14" s="876"/>
      <c r="IO14" s="876"/>
      <c r="IP14" s="876"/>
      <c r="IQ14" s="876"/>
      <c r="IR14" s="876"/>
      <c r="IS14" s="875"/>
      <c r="IT14" s="876"/>
      <c r="IU14" s="876"/>
      <c r="IV14" s="876"/>
      <c r="IW14" s="876"/>
      <c r="IX14" s="876"/>
      <c r="IY14" s="876"/>
      <c r="IZ14" s="875"/>
      <c r="JA14" s="876"/>
      <c r="JB14" s="876"/>
      <c r="JC14" s="876"/>
      <c r="JD14" s="876"/>
      <c r="JE14" s="876"/>
      <c r="JF14" s="876"/>
      <c r="JG14" s="875"/>
      <c r="JH14" s="876"/>
      <c r="JI14" s="876"/>
      <c r="JJ14" s="876"/>
      <c r="JK14" s="876"/>
      <c r="JL14" s="876"/>
      <c r="JM14" s="876"/>
      <c r="JN14" s="875"/>
      <c r="JO14" s="876"/>
      <c r="JP14" s="876"/>
      <c r="JQ14" s="876"/>
      <c r="JR14" s="876"/>
      <c r="JS14" s="876"/>
      <c r="JT14" s="876"/>
      <c r="JU14" s="875"/>
      <c r="JV14" s="876"/>
      <c r="JW14" s="876"/>
      <c r="JX14" s="876"/>
      <c r="JY14" s="876"/>
      <c r="JZ14" s="876"/>
      <c r="KA14" s="876"/>
      <c r="KB14" s="875"/>
      <c r="KC14" s="876"/>
      <c r="KD14" s="876"/>
      <c r="KE14" s="876"/>
      <c r="KF14" s="876"/>
      <c r="KG14" s="876"/>
      <c r="KH14" s="876"/>
      <c r="KI14" s="875"/>
      <c r="KJ14" s="876"/>
      <c r="KK14" s="876"/>
      <c r="KL14" s="876"/>
      <c r="KM14" s="876"/>
      <c r="KN14" s="876"/>
      <c r="KO14" s="876"/>
      <c r="KP14" s="875"/>
      <c r="KQ14" s="876"/>
      <c r="KR14" s="876"/>
      <c r="KS14" s="876"/>
      <c r="KT14" s="876"/>
      <c r="KU14" s="876"/>
      <c r="KV14" s="876"/>
      <c r="KW14" s="875"/>
      <c r="KX14" s="876"/>
      <c r="KY14" s="876"/>
      <c r="KZ14" s="876"/>
      <c r="LA14" s="876"/>
      <c r="LB14" s="876"/>
      <c r="LC14" s="876"/>
      <c r="LD14" s="875"/>
      <c r="LE14" s="876"/>
      <c r="LF14" s="876"/>
      <c r="LG14" s="876"/>
      <c r="LH14" s="876"/>
      <c r="LI14" s="876"/>
      <c r="LJ14" s="876"/>
      <c r="LK14" s="875"/>
      <c r="LL14" s="876"/>
      <c r="LM14" s="876"/>
      <c r="LN14" s="876"/>
      <c r="LO14" s="876"/>
      <c r="LP14" s="876"/>
      <c r="LQ14" s="876"/>
      <c r="LR14" s="875"/>
      <c r="LS14" s="876"/>
      <c r="LT14" s="876"/>
      <c r="LU14" s="876"/>
      <c r="LV14" s="876"/>
      <c r="LW14" s="876"/>
      <c r="LX14" s="876"/>
      <c r="LY14" s="875"/>
      <c r="LZ14" s="876"/>
      <c r="MA14" s="876"/>
      <c r="MB14" s="876"/>
      <c r="MC14" s="876"/>
      <c r="MD14" s="876"/>
      <c r="ME14" s="876"/>
      <c r="MF14" s="875"/>
      <c r="MG14" s="876"/>
      <c r="MH14" s="876"/>
      <c r="MI14" s="876"/>
      <c r="MJ14" s="876"/>
      <c r="MK14" s="876"/>
      <c r="ML14" s="876"/>
      <c r="MM14" s="875"/>
      <c r="MN14" s="876"/>
      <c r="MO14" s="876"/>
      <c r="MP14" s="876"/>
      <c r="MQ14" s="876"/>
      <c r="MR14" s="876"/>
      <c r="MS14" s="876"/>
      <c r="MT14" s="875"/>
      <c r="MU14" s="876"/>
      <c r="MV14" s="876"/>
      <c r="MW14" s="876"/>
      <c r="MX14" s="876"/>
      <c r="MY14" s="876"/>
      <c r="MZ14" s="876"/>
      <c r="NA14" s="875"/>
      <c r="NB14" s="876"/>
      <c r="NC14" s="876"/>
      <c r="ND14" s="876"/>
      <c r="NE14" s="876"/>
      <c r="NF14" s="876"/>
      <c r="NG14" s="876"/>
      <c r="NH14" s="875"/>
      <c r="NI14" s="876"/>
      <c r="NJ14" s="876"/>
      <c r="NK14" s="876"/>
      <c r="NL14" s="876"/>
      <c r="NM14" s="876"/>
      <c r="NN14" s="876"/>
      <c r="NO14" s="875"/>
      <c r="NP14" s="876"/>
      <c r="NQ14" s="876"/>
      <c r="NR14" s="876"/>
      <c r="NS14" s="876"/>
      <c r="NT14" s="876"/>
      <c r="NU14" s="876"/>
      <c r="NV14" s="875"/>
      <c r="NW14" s="876"/>
      <c r="NX14" s="876"/>
      <c r="NY14" s="876"/>
      <c r="NZ14" s="876"/>
      <c r="OA14" s="876"/>
      <c r="OB14" s="876"/>
      <c r="OC14" s="875"/>
      <c r="OD14" s="876"/>
      <c r="OE14" s="876"/>
      <c r="OF14" s="876"/>
      <c r="OG14" s="876"/>
      <c r="OH14" s="876"/>
      <c r="OI14" s="876"/>
      <c r="OJ14" s="875"/>
      <c r="OK14" s="876"/>
      <c r="OL14" s="876"/>
      <c r="OM14" s="876"/>
      <c r="ON14" s="876"/>
      <c r="OO14" s="876"/>
      <c r="OP14" s="876"/>
      <c r="OQ14" s="875"/>
      <c r="OR14" s="876"/>
      <c r="OS14" s="876"/>
      <c r="OT14" s="876"/>
      <c r="OU14" s="876"/>
      <c r="OV14" s="876"/>
      <c r="OW14" s="876"/>
      <c r="OX14" s="875"/>
      <c r="OY14" s="876"/>
      <c r="OZ14" s="876"/>
      <c r="PA14" s="876"/>
      <c r="PB14" s="876"/>
      <c r="PC14" s="876"/>
      <c r="PD14" s="876"/>
      <c r="PE14" s="875"/>
      <c r="PF14" s="876"/>
      <c r="PG14" s="876"/>
      <c r="PH14" s="876"/>
      <c r="PI14" s="876"/>
      <c r="PJ14" s="876"/>
      <c r="PK14" s="876"/>
      <c r="PL14" s="875"/>
      <c r="PM14" s="876"/>
      <c r="PN14" s="876"/>
      <c r="PO14" s="876"/>
      <c r="PP14" s="876"/>
      <c r="PQ14" s="876"/>
      <c r="PR14" s="876"/>
      <c r="PS14" s="875"/>
      <c r="PT14" s="876"/>
      <c r="PU14" s="876"/>
      <c r="PV14" s="876"/>
      <c r="PW14" s="876"/>
      <c r="PX14" s="876"/>
      <c r="PY14" s="876"/>
      <c r="PZ14" s="875"/>
      <c r="QA14" s="876"/>
      <c r="QB14" s="876"/>
      <c r="QC14" s="876"/>
      <c r="QD14" s="876"/>
      <c r="QE14" s="876"/>
      <c r="QF14" s="876"/>
      <c r="QG14" s="875"/>
      <c r="QH14" s="876"/>
      <c r="QI14" s="876"/>
      <c r="QJ14" s="876"/>
      <c r="QK14" s="876"/>
      <c r="QL14" s="876"/>
      <c r="QM14" s="876"/>
      <c r="QN14" s="875"/>
      <c r="QO14" s="876"/>
      <c r="QP14" s="876"/>
      <c r="QQ14" s="876"/>
      <c r="QR14" s="876"/>
      <c r="QS14" s="876"/>
      <c r="QT14" s="876"/>
      <c r="QU14" s="875"/>
      <c r="QV14" s="876"/>
      <c r="QW14" s="876"/>
      <c r="QX14" s="876"/>
      <c r="QY14" s="876"/>
      <c r="QZ14" s="876"/>
      <c r="RA14" s="876"/>
      <c r="RB14" s="875"/>
      <c r="RC14" s="876"/>
      <c r="RD14" s="876"/>
      <c r="RE14" s="876"/>
      <c r="RF14" s="876"/>
      <c r="RG14" s="876"/>
      <c r="RH14" s="876"/>
      <c r="RI14" s="875"/>
      <c r="RJ14" s="876"/>
      <c r="RK14" s="876"/>
      <c r="RL14" s="876"/>
      <c r="RM14" s="876"/>
      <c r="RN14" s="876"/>
      <c r="RO14" s="876"/>
      <c r="RP14" s="875"/>
      <c r="RQ14" s="876"/>
      <c r="RR14" s="876"/>
      <c r="RS14" s="876"/>
      <c r="RT14" s="876"/>
      <c r="RU14" s="876"/>
      <c r="RV14" s="876"/>
      <c r="RW14" s="875"/>
      <c r="RX14" s="876"/>
      <c r="RY14" s="876"/>
      <c r="RZ14" s="876"/>
      <c r="SA14" s="876"/>
      <c r="SB14" s="876"/>
      <c r="SC14" s="876"/>
      <c r="SD14" s="875"/>
      <c r="SE14" s="876"/>
      <c r="SF14" s="876"/>
      <c r="SG14" s="876"/>
      <c r="SH14" s="876"/>
      <c r="SI14" s="876"/>
      <c r="SJ14" s="876"/>
      <c r="SK14" s="875"/>
      <c r="SL14" s="876"/>
      <c r="SM14" s="876"/>
      <c r="SN14" s="876"/>
      <c r="SO14" s="876"/>
      <c r="SP14" s="876"/>
      <c r="SQ14" s="876"/>
      <c r="SR14" s="875"/>
      <c r="SS14" s="876"/>
      <c r="ST14" s="876"/>
      <c r="SU14" s="876"/>
      <c r="SV14" s="876"/>
      <c r="SW14" s="876"/>
      <c r="SX14" s="876"/>
      <c r="SY14" s="875"/>
      <c r="SZ14" s="876"/>
      <c r="TA14" s="876"/>
      <c r="TB14" s="876"/>
      <c r="TC14" s="876"/>
      <c r="TD14" s="876"/>
      <c r="TE14" s="876"/>
      <c r="TF14" s="875"/>
      <c r="TG14" s="876"/>
      <c r="TH14" s="876"/>
      <c r="TI14" s="876"/>
      <c r="TJ14" s="876"/>
      <c r="TK14" s="876"/>
      <c r="TL14" s="876"/>
      <c r="TM14" s="875"/>
      <c r="TN14" s="876"/>
      <c r="TO14" s="876"/>
      <c r="TP14" s="876"/>
      <c r="TQ14" s="876"/>
      <c r="TR14" s="876"/>
      <c r="TS14" s="876"/>
      <c r="TT14" s="875"/>
      <c r="TU14" s="876"/>
      <c r="TV14" s="876"/>
      <c r="TW14" s="876"/>
      <c r="TX14" s="876"/>
      <c r="TY14" s="876"/>
      <c r="TZ14" s="876"/>
      <c r="UA14" s="875"/>
      <c r="UB14" s="876"/>
      <c r="UC14" s="876"/>
      <c r="UD14" s="876"/>
      <c r="UE14" s="876"/>
      <c r="UF14" s="876"/>
      <c r="UG14" s="876"/>
      <c r="UH14" s="875"/>
      <c r="UI14" s="876"/>
      <c r="UJ14" s="876"/>
      <c r="UK14" s="876"/>
      <c r="UL14" s="876"/>
      <c r="UM14" s="876"/>
      <c r="UN14" s="876"/>
      <c r="UO14" s="875"/>
      <c r="UP14" s="876"/>
      <c r="UQ14" s="876"/>
      <c r="UR14" s="876"/>
      <c r="US14" s="876"/>
      <c r="UT14" s="876"/>
      <c r="UU14" s="876"/>
      <c r="UV14" s="875"/>
      <c r="UW14" s="876"/>
      <c r="UX14" s="876"/>
      <c r="UY14" s="876"/>
      <c r="UZ14" s="876"/>
      <c r="VA14" s="876"/>
      <c r="VB14" s="876"/>
      <c r="VC14" s="875"/>
      <c r="VD14" s="876"/>
      <c r="VE14" s="876"/>
      <c r="VF14" s="876"/>
      <c r="VG14" s="876"/>
      <c r="VH14" s="876"/>
      <c r="VI14" s="876"/>
      <c r="VJ14" s="875"/>
      <c r="VK14" s="876"/>
      <c r="VL14" s="876"/>
      <c r="VM14" s="876"/>
      <c r="VN14" s="876"/>
      <c r="VO14" s="876"/>
      <c r="VP14" s="876"/>
      <c r="VQ14" s="875"/>
      <c r="VR14" s="876"/>
      <c r="VS14" s="876"/>
      <c r="VT14" s="876"/>
      <c r="VU14" s="876"/>
      <c r="VV14" s="876"/>
      <c r="VW14" s="876"/>
      <c r="VX14" s="875"/>
      <c r="VY14" s="876"/>
      <c r="VZ14" s="876"/>
      <c r="WA14" s="876"/>
      <c r="WB14" s="876"/>
      <c r="WC14" s="876"/>
      <c r="WD14" s="876"/>
      <c r="WE14" s="875"/>
      <c r="WF14" s="876"/>
      <c r="WG14" s="876"/>
      <c r="WH14" s="876"/>
      <c r="WI14" s="876"/>
      <c r="WJ14" s="876"/>
      <c r="WK14" s="876"/>
      <c r="WL14" s="875"/>
      <c r="WM14" s="876"/>
      <c r="WN14" s="876"/>
      <c r="WO14" s="876"/>
      <c r="WP14" s="876"/>
      <c r="WQ14" s="876"/>
      <c r="WR14" s="876"/>
      <c r="WS14" s="875"/>
      <c r="WT14" s="876"/>
      <c r="WU14" s="876"/>
      <c r="WV14" s="876"/>
      <c r="WW14" s="876"/>
      <c r="WX14" s="876"/>
      <c r="WY14" s="876"/>
      <c r="WZ14" s="875"/>
      <c r="XA14" s="876"/>
      <c r="XB14" s="876"/>
      <c r="XC14" s="876"/>
      <c r="XD14" s="876"/>
      <c r="XE14" s="876"/>
      <c r="XF14" s="876"/>
      <c r="XG14" s="875"/>
      <c r="XH14" s="876"/>
      <c r="XI14" s="876"/>
      <c r="XJ14" s="876"/>
      <c r="XK14" s="876"/>
      <c r="XL14" s="876"/>
      <c r="XM14" s="876"/>
      <c r="XN14" s="875"/>
      <c r="XO14" s="876"/>
      <c r="XP14" s="876"/>
      <c r="XQ14" s="876"/>
      <c r="XR14" s="876"/>
      <c r="XS14" s="876"/>
      <c r="XT14" s="876"/>
      <c r="XU14" s="875"/>
      <c r="XV14" s="876"/>
      <c r="XW14" s="876"/>
      <c r="XX14" s="876"/>
      <c r="XY14" s="876"/>
      <c r="XZ14" s="876"/>
      <c r="YA14" s="876"/>
      <c r="YB14" s="875"/>
      <c r="YC14" s="876"/>
      <c r="YD14" s="876"/>
      <c r="YE14" s="876"/>
      <c r="YF14" s="876"/>
      <c r="YG14" s="876"/>
      <c r="YH14" s="876"/>
      <c r="YI14" s="875"/>
      <c r="YJ14" s="876"/>
      <c r="YK14" s="876"/>
      <c r="YL14" s="876"/>
      <c r="YM14" s="876"/>
      <c r="YN14" s="876"/>
      <c r="YO14" s="876"/>
      <c r="YP14" s="875"/>
      <c r="YQ14" s="876"/>
      <c r="YR14" s="876"/>
      <c r="YS14" s="876"/>
      <c r="YT14" s="876"/>
      <c r="YU14" s="876"/>
      <c r="YV14" s="876"/>
      <c r="YW14" s="875"/>
      <c r="YX14" s="876"/>
      <c r="YY14" s="876"/>
      <c r="YZ14" s="876"/>
      <c r="ZA14" s="876"/>
      <c r="ZB14" s="876"/>
      <c r="ZC14" s="876"/>
      <c r="ZD14" s="875"/>
      <c r="ZE14" s="876"/>
      <c r="ZF14" s="876"/>
      <c r="ZG14" s="876"/>
      <c r="ZH14" s="876"/>
      <c r="ZI14" s="876"/>
      <c r="ZJ14" s="876"/>
      <c r="ZK14" s="875"/>
      <c r="ZL14" s="876"/>
      <c r="ZM14" s="876"/>
      <c r="ZN14" s="876"/>
      <c r="ZO14" s="876"/>
      <c r="ZP14" s="876"/>
      <c r="ZQ14" s="876"/>
      <c r="ZR14" s="875"/>
      <c r="ZS14" s="876"/>
      <c r="ZT14" s="876"/>
      <c r="ZU14" s="876"/>
      <c r="ZV14" s="876"/>
      <c r="ZW14" s="876"/>
      <c r="ZX14" s="876"/>
      <c r="ZY14" s="875"/>
      <c r="ZZ14" s="876"/>
      <c r="AAA14" s="876"/>
      <c r="AAB14" s="876"/>
      <c r="AAC14" s="876"/>
      <c r="AAD14" s="876"/>
      <c r="AAE14" s="876"/>
      <c r="AAF14" s="875"/>
      <c r="AAG14" s="876"/>
      <c r="AAH14" s="876"/>
      <c r="AAI14" s="876"/>
      <c r="AAJ14" s="876"/>
      <c r="AAK14" s="876"/>
      <c r="AAL14" s="876"/>
      <c r="AAM14" s="875"/>
      <c r="AAN14" s="876"/>
      <c r="AAO14" s="876"/>
      <c r="AAP14" s="876"/>
      <c r="AAQ14" s="876"/>
      <c r="AAR14" s="876"/>
      <c r="AAS14" s="876"/>
      <c r="AAT14" s="875"/>
      <c r="AAU14" s="876"/>
      <c r="AAV14" s="876"/>
      <c r="AAW14" s="876"/>
      <c r="AAX14" s="876"/>
      <c r="AAY14" s="876"/>
      <c r="AAZ14" s="876"/>
      <c r="ABA14" s="875"/>
      <c r="ABB14" s="876"/>
      <c r="ABC14" s="876"/>
      <c r="ABD14" s="876"/>
      <c r="ABE14" s="876"/>
      <c r="ABF14" s="876"/>
      <c r="ABG14" s="876"/>
      <c r="ABH14" s="875"/>
      <c r="ABI14" s="876"/>
      <c r="ABJ14" s="876"/>
      <c r="ABK14" s="876"/>
      <c r="ABL14" s="876"/>
      <c r="ABM14" s="876"/>
      <c r="ABN14" s="876"/>
      <c r="ABO14" s="875"/>
      <c r="ABP14" s="876"/>
      <c r="ABQ14" s="876"/>
      <c r="ABR14" s="876"/>
      <c r="ABS14" s="876"/>
      <c r="ABT14" s="876"/>
      <c r="ABU14" s="876"/>
      <c r="ABV14" s="875"/>
      <c r="ABW14" s="876"/>
      <c r="ABX14" s="876"/>
      <c r="ABY14" s="876"/>
      <c r="ABZ14" s="876"/>
      <c r="ACA14" s="876"/>
      <c r="ACB14" s="876"/>
      <c r="ACC14" s="875"/>
      <c r="ACD14" s="876"/>
      <c r="ACE14" s="876"/>
      <c r="ACF14" s="876"/>
      <c r="ACG14" s="876"/>
      <c r="ACH14" s="876"/>
      <c r="ACI14" s="876"/>
      <c r="ACJ14" s="875"/>
      <c r="ACK14" s="876"/>
      <c r="ACL14" s="876"/>
      <c r="ACM14" s="876"/>
      <c r="ACN14" s="876"/>
      <c r="ACO14" s="876"/>
      <c r="ACP14" s="876"/>
      <c r="ACQ14" s="875"/>
      <c r="ACR14" s="876"/>
      <c r="ACS14" s="876"/>
      <c r="ACT14" s="876"/>
      <c r="ACU14" s="876"/>
      <c r="ACV14" s="876"/>
      <c r="ACW14" s="876"/>
      <c r="ACX14" s="875"/>
      <c r="ACY14" s="876"/>
      <c r="ACZ14" s="876"/>
      <c r="ADA14" s="876"/>
      <c r="ADB14" s="876"/>
      <c r="ADC14" s="876"/>
      <c r="ADD14" s="876"/>
      <c r="ADE14" s="875"/>
      <c r="ADF14" s="876"/>
      <c r="ADG14" s="876"/>
      <c r="ADH14" s="876"/>
      <c r="ADI14" s="876"/>
      <c r="ADJ14" s="876"/>
      <c r="ADK14" s="876"/>
      <c r="ADL14" s="875"/>
      <c r="ADM14" s="876"/>
      <c r="ADN14" s="876"/>
      <c r="ADO14" s="876"/>
      <c r="ADP14" s="876"/>
      <c r="ADQ14" s="876"/>
      <c r="ADR14" s="876"/>
      <c r="ADS14" s="875"/>
      <c r="ADT14" s="876"/>
      <c r="ADU14" s="876"/>
      <c r="ADV14" s="876"/>
      <c r="ADW14" s="876"/>
      <c r="ADX14" s="876"/>
      <c r="ADY14" s="876"/>
      <c r="ADZ14" s="875"/>
      <c r="AEA14" s="876"/>
      <c r="AEB14" s="876"/>
      <c r="AEC14" s="876"/>
      <c r="AED14" s="876"/>
      <c r="AEE14" s="876"/>
      <c r="AEF14" s="876"/>
      <c r="AEG14" s="875"/>
      <c r="AEH14" s="876"/>
      <c r="AEI14" s="876"/>
      <c r="AEJ14" s="876"/>
      <c r="AEK14" s="876"/>
      <c r="AEL14" s="876"/>
      <c r="AEM14" s="876"/>
      <c r="AEN14" s="875"/>
      <c r="AEO14" s="876"/>
      <c r="AEP14" s="876"/>
      <c r="AEQ14" s="876"/>
      <c r="AER14" s="876"/>
      <c r="AES14" s="876"/>
      <c r="AET14" s="876"/>
      <c r="AEU14" s="875"/>
      <c r="AEV14" s="876"/>
      <c r="AEW14" s="876"/>
      <c r="AEX14" s="876"/>
      <c r="AEY14" s="876"/>
      <c r="AEZ14" s="876"/>
      <c r="AFA14" s="876"/>
      <c r="AFB14" s="875"/>
      <c r="AFC14" s="876"/>
      <c r="AFD14" s="876"/>
      <c r="AFE14" s="876"/>
      <c r="AFF14" s="876"/>
      <c r="AFG14" s="876"/>
      <c r="AFH14" s="876"/>
      <c r="AFI14" s="875"/>
      <c r="AFJ14" s="876"/>
      <c r="AFK14" s="876"/>
      <c r="AFL14" s="876"/>
      <c r="AFM14" s="876"/>
      <c r="AFN14" s="876"/>
      <c r="AFO14" s="876"/>
      <c r="AFP14" s="875"/>
      <c r="AFQ14" s="876"/>
      <c r="AFR14" s="876"/>
      <c r="AFS14" s="876"/>
      <c r="AFT14" s="876"/>
      <c r="AFU14" s="876"/>
      <c r="AFV14" s="876"/>
      <c r="AFW14" s="875"/>
      <c r="AFX14" s="876"/>
      <c r="AFY14" s="876"/>
      <c r="AFZ14" s="876"/>
      <c r="AGA14" s="876"/>
      <c r="AGB14" s="876"/>
      <c r="AGC14" s="876"/>
      <c r="AGD14" s="875"/>
      <c r="AGE14" s="876"/>
      <c r="AGF14" s="876"/>
      <c r="AGG14" s="876"/>
      <c r="AGH14" s="876"/>
      <c r="AGI14" s="876"/>
      <c r="AGJ14" s="876"/>
      <c r="AGK14" s="875"/>
      <c r="AGL14" s="876"/>
      <c r="AGM14" s="876"/>
      <c r="AGN14" s="876"/>
      <c r="AGO14" s="876"/>
      <c r="AGP14" s="876"/>
      <c r="AGQ14" s="876"/>
      <c r="AGR14" s="875"/>
      <c r="AGS14" s="876"/>
      <c r="AGT14" s="876"/>
      <c r="AGU14" s="876"/>
      <c r="AGV14" s="876"/>
      <c r="AGW14" s="876"/>
      <c r="AGX14" s="876"/>
      <c r="AGY14" s="875"/>
      <c r="AGZ14" s="876"/>
      <c r="AHA14" s="876"/>
      <c r="AHB14" s="876"/>
      <c r="AHC14" s="876"/>
      <c r="AHD14" s="876"/>
      <c r="AHE14" s="876"/>
      <c r="AHF14" s="875"/>
      <c r="AHG14" s="876"/>
      <c r="AHH14" s="876"/>
      <c r="AHI14" s="876"/>
      <c r="AHJ14" s="876"/>
      <c r="AHK14" s="876"/>
      <c r="AHL14" s="876"/>
      <c r="AHM14" s="875"/>
      <c r="AHN14" s="876"/>
      <c r="AHO14" s="876"/>
      <c r="AHP14" s="876"/>
      <c r="AHQ14" s="876"/>
      <c r="AHR14" s="876"/>
      <c r="AHS14" s="876"/>
      <c r="AHT14" s="875"/>
      <c r="AHU14" s="876"/>
      <c r="AHV14" s="876"/>
      <c r="AHW14" s="876"/>
      <c r="AHX14" s="876"/>
      <c r="AHY14" s="876"/>
      <c r="AHZ14" s="876"/>
      <c r="AIA14" s="875"/>
      <c r="AIB14" s="876"/>
      <c r="AIC14" s="876"/>
      <c r="AID14" s="876"/>
      <c r="AIE14" s="876"/>
      <c r="AIF14" s="876"/>
      <c r="AIG14" s="876"/>
      <c r="AIH14" s="875"/>
      <c r="AII14" s="876"/>
      <c r="AIJ14" s="876"/>
      <c r="AIK14" s="876"/>
      <c r="AIL14" s="876"/>
      <c r="AIM14" s="876"/>
      <c r="AIN14" s="876"/>
      <c r="AIO14" s="875"/>
      <c r="AIP14" s="876"/>
      <c r="AIQ14" s="876"/>
      <c r="AIR14" s="876"/>
      <c r="AIS14" s="876"/>
      <c r="AIT14" s="876"/>
      <c r="AIU14" s="876"/>
      <c r="AIV14" s="875"/>
      <c r="AIW14" s="876"/>
      <c r="AIX14" s="876"/>
      <c r="AIY14" s="876"/>
      <c r="AIZ14" s="876"/>
      <c r="AJA14" s="876"/>
      <c r="AJB14" s="876"/>
      <c r="AJC14" s="875"/>
      <c r="AJD14" s="876"/>
      <c r="AJE14" s="876"/>
      <c r="AJF14" s="876"/>
      <c r="AJG14" s="876"/>
      <c r="AJH14" s="876"/>
      <c r="AJI14" s="876"/>
      <c r="AJJ14" s="875"/>
      <c r="AJK14" s="876"/>
      <c r="AJL14" s="876"/>
      <c r="AJM14" s="876"/>
      <c r="AJN14" s="876"/>
      <c r="AJO14" s="876"/>
      <c r="AJP14" s="876"/>
      <c r="AJQ14" s="875"/>
      <c r="AJR14" s="876"/>
      <c r="AJS14" s="876"/>
      <c r="AJT14" s="876"/>
      <c r="AJU14" s="876"/>
      <c r="AJV14" s="876"/>
      <c r="AJW14" s="876"/>
      <c r="AJX14" s="875"/>
      <c r="AJY14" s="876"/>
      <c r="AJZ14" s="876"/>
      <c r="AKA14" s="876"/>
      <c r="AKB14" s="876"/>
      <c r="AKC14" s="876"/>
      <c r="AKD14" s="876"/>
      <c r="AKE14" s="875"/>
      <c r="AKF14" s="876"/>
      <c r="AKG14" s="876"/>
      <c r="AKH14" s="876"/>
      <c r="AKI14" s="876"/>
      <c r="AKJ14" s="876"/>
      <c r="AKK14" s="876"/>
      <c r="AKL14" s="875"/>
      <c r="AKM14" s="876"/>
      <c r="AKN14" s="876"/>
      <c r="AKO14" s="876"/>
      <c r="AKP14" s="876"/>
      <c r="AKQ14" s="876"/>
      <c r="AKR14" s="876"/>
      <c r="AKS14" s="875"/>
      <c r="AKT14" s="876"/>
      <c r="AKU14" s="876"/>
      <c r="AKV14" s="876"/>
      <c r="AKW14" s="876"/>
      <c r="AKX14" s="876"/>
      <c r="AKY14" s="876"/>
      <c r="AKZ14" s="875"/>
      <c r="ALA14" s="876"/>
      <c r="ALB14" s="876"/>
      <c r="ALC14" s="876"/>
      <c r="ALD14" s="876"/>
      <c r="ALE14" s="876"/>
      <c r="ALF14" s="876"/>
      <c r="ALG14" s="875"/>
      <c r="ALH14" s="876"/>
      <c r="ALI14" s="876"/>
      <c r="ALJ14" s="876"/>
      <c r="ALK14" s="876"/>
      <c r="ALL14" s="876"/>
      <c r="ALM14" s="876"/>
      <c r="ALN14" s="875"/>
      <c r="ALO14" s="876"/>
      <c r="ALP14" s="876"/>
      <c r="ALQ14" s="876"/>
      <c r="ALR14" s="876"/>
      <c r="ALS14" s="876"/>
      <c r="ALT14" s="876"/>
      <c r="ALU14" s="875"/>
      <c r="ALV14" s="876"/>
      <c r="ALW14" s="876"/>
      <c r="ALX14" s="876"/>
      <c r="ALY14" s="876"/>
      <c r="ALZ14" s="876"/>
      <c r="AMA14" s="876"/>
      <c r="AMB14" s="875"/>
      <c r="AMC14" s="876"/>
      <c r="AMD14" s="876"/>
      <c r="AME14" s="876"/>
      <c r="AMF14" s="876"/>
      <c r="AMG14" s="876"/>
      <c r="AMH14" s="876"/>
      <c r="AMI14" s="875"/>
      <c r="AMJ14" s="876"/>
      <c r="AMK14" s="876"/>
      <c r="AML14" s="876"/>
      <c r="AMM14" s="876"/>
      <c r="AMN14" s="876"/>
      <c r="AMO14" s="876"/>
      <c r="AMP14" s="875"/>
      <c r="AMQ14" s="876"/>
      <c r="AMR14" s="876"/>
      <c r="AMS14" s="876"/>
      <c r="AMT14" s="876"/>
      <c r="AMU14" s="876"/>
      <c r="AMV14" s="876"/>
      <c r="AMW14" s="875"/>
      <c r="AMX14" s="876"/>
      <c r="AMY14" s="876"/>
      <c r="AMZ14" s="876"/>
      <c r="ANA14" s="876"/>
      <c r="ANB14" s="876"/>
      <c r="ANC14" s="876"/>
      <c r="AND14" s="875"/>
      <c r="ANE14" s="876"/>
      <c r="ANF14" s="876"/>
      <c r="ANG14" s="876"/>
      <c r="ANH14" s="876"/>
      <c r="ANI14" s="876"/>
      <c r="ANJ14" s="876"/>
      <c r="ANK14" s="875"/>
      <c r="ANL14" s="876"/>
      <c r="ANM14" s="876"/>
      <c r="ANN14" s="876"/>
      <c r="ANO14" s="876"/>
      <c r="ANP14" s="876"/>
      <c r="ANQ14" s="876"/>
      <c r="ANR14" s="875"/>
      <c r="ANS14" s="876"/>
      <c r="ANT14" s="876"/>
      <c r="ANU14" s="876"/>
      <c r="ANV14" s="876"/>
      <c r="ANW14" s="876"/>
      <c r="ANX14" s="876"/>
      <c r="ANY14" s="875"/>
      <c r="ANZ14" s="876"/>
      <c r="AOA14" s="876"/>
      <c r="AOB14" s="876"/>
      <c r="AOC14" s="876"/>
      <c r="AOD14" s="876"/>
      <c r="AOE14" s="876"/>
      <c r="AOF14" s="875"/>
      <c r="AOG14" s="876"/>
      <c r="AOH14" s="876"/>
      <c r="AOI14" s="876"/>
      <c r="AOJ14" s="876"/>
      <c r="AOK14" s="876"/>
      <c r="AOL14" s="876"/>
      <c r="AOM14" s="875"/>
      <c r="AON14" s="876"/>
      <c r="AOO14" s="876"/>
      <c r="AOP14" s="876"/>
      <c r="AOQ14" s="876"/>
      <c r="AOR14" s="876"/>
      <c r="AOS14" s="876"/>
      <c r="AOT14" s="875"/>
      <c r="AOU14" s="876"/>
      <c r="AOV14" s="876"/>
      <c r="AOW14" s="876"/>
      <c r="AOX14" s="876"/>
      <c r="AOY14" s="876"/>
      <c r="AOZ14" s="876"/>
      <c r="APA14" s="875"/>
      <c r="APB14" s="876"/>
      <c r="APC14" s="876"/>
      <c r="APD14" s="876"/>
      <c r="APE14" s="876"/>
      <c r="APF14" s="876"/>
      <c r="APG14" s="876"/>
      <c r="APH14" s="875"/>
      <c r="API14" s="876"/>
      <c r="APJ14" s="876"/>
      <c r="APK14" s="876"/>
      <c r="APL14" s="876"/>
      <c r="APM14" s="876"/>
      <c r="APN14" s="876"/>
      <c r="APO14" s="875"/>
      <c r="APP14" s="876"/>
      <c r="APQ14" s="876"/>
      <c r="APR14" s="876"/>
      <c r="APS14" s="876"/>
      <c r="APT14" s="876"/>
      <c r="APU14" s="876"/>
      <c r="APV14" s="875"/>
      <c r="APW14" s="876"/>
      <c r="APX14" s="876"/>
      <c r="APY14" s="876"/>
      <c r="APZ14" s="876"/>
      <c r="AQA14" s="876"/>
      <c r="AQB14" s="876"/>
      <c r="AQC14" s="875"/>
      <c r="AQD14" s="876"/>
      <c r="AQE14" s="876"/>
      <c r="AQF14" s="876"/>
      <c r="AQG14" s="876"/>
      <c r="AQH14" s="876"/>
      <c r="AQI14" s="876"/>
      <c r="AQJ14" s="875"/>
      <c r="AQK14" s="876"/>
      <c r="AQL14" s="876"/>
      <c r="AQM14" s="876"/>
      <c r="AQN14" s="876"/>
      <c r="AQO14" s="876"/>
      <c r="AQP14" s="876"/>
      <c r="AQQ14" s="875"/>
      <c r="AQR14" s="876"/>
      <c r="AQS14" s="876"/>
      <c r="AQT14" s="876"/>
      <c r="AQU14" s="876"/>
      <c r="AQV14" s="876"/>
      <c r="AQW14" s="876"/>
      <c r="AQX14" s="875"/>
      <c r="AQY14" s="876"/>
      <c r="AQZ14" s="876"/>
      <c r="ARA14" s="876"/>
      <c r="ARB14" s="876"/>
      <c r="ARC14" s="876"/>
      <c r="ARD14" s="876"/>
      <c r="ARE14" s="875"/>
      <c r="ARF14" s="876"/>
      <c r="ARG14" s="876"/>
      <c r="ARH14" s="876"/>
      <c r="ARI14" s="876"/>
      <c r="ARJ14" s="876"/>
      <c r="ARK14" s="876"/>
      <c r="ARL14" s="875"/>
      <c r="ARM14" s="876"/>
      <c r="ARN14" s="876"/>
      <c r="ARO14" s="876"/>
      <c r="ARP14" s="876"/>
      <c r="ARQ14" s="876"/>
      <c r="ARR14" s="876"/>
      <c r="ARS14" s="875"/>
      <c r="ART14" s="876"/>
      <c r="ARU14" s="876"/>
      <c r="ARV14" s="876"/>
      <c r="ARW14" s="876"/>
      <c r="ARX14" s="876"/>
      <c r="ARY14" s="876"/>
      <c r="ARZ14" s="875"/>
      <c r="ASA14" s="876"/>
      <c r="ASB14" s="876"/>
      <c r="ASC14" s="876"/>
      <c r="ASD14" s="876"/>
      <c r="ASE14" s="876"/>
      <c r="ASF14" s="876"/>
      <c r="ASG14" s="875"/>
      <c r="ASH14" s="876"/>
      <c r="ASI14" s="876"/>
      <c r="ASJ14" s="876"/>
      <c r="ASK14" s="876"/>
      <c r="ASL14" s="876"/>
      <c r="ASM14" s="876"/>
      <c r="ASN14" s="875"/>
      <c r="ASO14" s="876"/>
      <c r="ASP14" s="876"/>
      <c r="ASQ14" s="876"/>
      <c r="ASR14" s="876"/>
      <c r="ASS14" s="876"/>
      <c r="AST14" s="876"/>
      <c r="ASU14" s="875"/>
      <c r="ASV14" s="876"/>
      <c r="ASW14" s="876"/>
      <c r="ASX14" s="876"/>
      <c r="ASY14" s="876"/>
      <c r="ASZ14" s="876"/>
      <c r="ATA14" s="876"/>
      <c r="ATB14" s="875"/>
      <c r="ATC14" s="876"/>
      <c r="ATD14" s="876"/>
      <c r="ATE14" s="876"/>
      <c r="ATF14" s="876"/>
      <c r="ATG14" s="876"/>
      <c r="ATH14" s="876"/>
      <c r="ATI14" s="875"/>
      <c r="ATJ14" s="876"/>
      <c r="ATK14" s="876"/>
      <c r="ATL14" s="876"/>
      <c r="ATM14" s="876"/>
      <c r="ATN14" s="876"/>
      <c r="ATO14" s="876"/>
      <c r="ATP14" s="875"/>
      <c r="ATQ14" s="876"/>
      <c r="ATR14" s="876"/>
      <c r="ATS14" s="876"/>
      <c r="ATT14" s="876"/>
      <c r="ATU14" s="876"/>
      <c r="ATV14" s="876"/>
      <c r="ATW14" s="875"/>
      <c r="ATX14" s="876"/>
      <c r="ATY14" s="876"/>
      <c r="ATZ14" s="876"/>
      <c r="AUA14" s="876"/>
      <c r="AUB14" s="876"/>
      <c r="AUC14" s="876"/>
      <c r="AUD14" s="875"/>
      <c r="AUE14" s="876"/>
      <c r="AUF14" s="876"/>
      <c r="AUG14" s="876"/>
      <c r="AUH14" s="876"/>
      <c r="AUI14" s="876"/>
      <c r="AUJ14" s="876"/>
      <c r="AUK14" s="875"/>
      <c r="AUL14" s="876"/>
      <c r="AUM14" s="876"/>
      <c r="AUN14" s="876"/>
      <c r="AUO14" s="876"/>
      <c r="AUP14" s="876"/>
      <c r="AUQ14" s="876"/>
      <c r="AUR14" s="875"/>
      <c r="AUS14" s="876"/>
      <c r="AUT14" s="876"/>
      <c r="AUU14" s="876"/>
      <c r="AUV14" s="876"/>
      <c r="AUW14" s="876"/>
      <c r="AUX14" s="876"/>
      <c r="AUY14" s="875"/>
      <c r="AUZ14" s="876"/>
      <c r="AVA14" s="876"/>
      <c r="AVB14" s="876"/>
      <c r="AVC14" s="876"/>
      <c r="AVD14" s="876"/>
      <c r="AVE14" s="876"/>
      <c r="AVF14" s="875"/>
      <c r="AVG14" s="876"/>
      <c r="AVH14" s="876"/>
      <c r="AVI14" s="876"/>
      <c r="AVJ14" s="876"/>
      <c r="AVK14" s="876"/>
      <c r="AVL14" s="876"/>
      <c r="AVM14" s="875"/>
      <c r="AVN14" s="876"/>
      <c r="AVO14" s="876"/>
      <c r="AVP14" s="876"/>
      <c r="AVQ14" s="876"/>
      <c r="AVR14" s="876"/>
      <c r="AVS14" s="876"/>
      <c r="AVT14" s="875"/>
      <c r="AVU14" s="876"/>
      <c r="AVV14" s="876"/>
      <c r="AVW14" s="876"/>
      <c r="AVX14" s="876"/>
      <c r="AVY14" s="876"/>
      <c r="AVZ14" s="876"/>
      <c r="AWA14" s="875"/>
      <c r="AWB14" s="876"/>
      <c r="AWC14" s="876"/>
      <c r="AWD14" s="876"/>
      <c r="AWE14" s="876"/>
      <c r="AWF14" s="876"/>
      <c r="AWG14" s="876"/>
      <c r="AWH14" s="875"/>
      <c r="AWI14" s="876"/>
      <c r="AWJ14" s="876"/>
      <c r="AWK14" s="876"/>
      <c r="AWL14" s="876"/>
      <c r="AWM14" s="876"/>
      <c r="AWN14" s="876"/>
      <c r="AWO14" s="875"/>
      <c r="AWP14" s="876"/>
      <c r="AWQ14" s="876"/>
      <c r="AWR14" s="876"/>
      <c r="AWS14" s="876"/>
      <c r="AWT14" s="876"/>
      <c r="AWU14" s="876"/>
      <c r="AWV14" s="875"/>
      <c r="AWW14" s="876"/>
      <c r="AWX14" s="876"/>
      <c r="AWY14" s="876"/>
      <c r="AWZ14" s="876"/>
      <c r="AXA14" s="876"/>
      <c r="AXB14" s="876"/>
      <c r="AXC14" s="875"/>
      <c r="AXD14" s="876"/>
      <c r="AXE14" s="876"/>
      <c r="AXF14" s="876"/>
      <c r="AXG14" s="876"/>
      <c r="AXH14" s="876"/>
      <c r="AXI14" s="876"/>
      <c r="AXJ14" s="875"/>
      <c r="AXK14" s="876"/>
      <c r="AXL14" s="876"/>
      <c r="AXM14" s="876"/>
      <c r="AXN14" s="876"/>
      <c r="AXO14" s="876"/>
      <c r="AXP14" s="876"/>
      <c r="AXQ14" s="875"/>
      <c r="AXR14" s="876"/>
      <c r="AXS14" s="876"/>
      <c r="AXT14" s="876"/>
      <c r="AXU14" s="876"/>
      <c r="AXV14" s="876"/>
      <c r="AXW14" s="876"/>
      <c r="AXX14" s="875"/>
      <c r="AXY14" s="876"/>
      <c r="AXZ14" s="876"/>
      <c r="AYA14" s="876"/>
      <c r="AYB14" s="876"/>
      <c r="AYC14" s="876"/>
      <c r="AYD14" s="876"/>
      <c r="AYE14" s="875"/>
      <c r="AYF14" s="876"/>
      <c r="AYG14" s="876"/>
      <c r="AYH14" s="876"/>
      <c r="AYI14" s="876"/>
      <c r="AYJ14" s="876"/>
      <c r="AYK14" s="876"/>
      <c r="AYL14" s="875"/>
      <c r="AYM14" s="876"/>
      <c r="AYN14" s="876"/>
      <c r="AYO14" s="876"/>
      <c r="AYP14" s="876"/>
      <c r="AYQ14" s="876"/>
      <c r="AYR14" s="876"/>
      <c r="AYS14" s="875"/>
      <c r="AYT14" s="876"/>
      <c r="AYU14" s="876"/>
      <c r="AYV14" s="876"/>
      <c r="AYW14" s="876"/>
      <c r="AYX14" s="876"/>
      <c r="AYY14" s="876"/>
      <c r="AYZ14" s="875"/>
      <c r="AZA14" s="876"/>
      <c r="AZB14" s="876"/>
      <c r="AZC14" s="876"/>
      <c r="AZD14" s="876"/>
      <c r="AZE14" s="876"/>
      <c r="AZF14" s="876"/>
      <c r="AZG14" s="875"/>
      <c r="AZH14" s="876"/>
      <c r="AZI14" s="876"/>
      <c r="AZJ14" s="876"/>
      <c r="AZK14" s="876"/>
      <c r="AZL14" s="876"/>
      <c r="AZM14" s="876"/>
      <c r="AZN14" s="875"/>
      <c r="AZO14" s="876"/>
      <c r="AZP14" s="876"/>
      <c r="AZQ14" s="876"/>
      <c r="AZR14" s="876"/>
      <c r="AZS14" s="876"/>
      <c r="AZT14" s="876"/>
      <c r="AZU14" s="875"/>
      <c r="AZV14" s="876"/>
      <c r="AZW14" s="876"/>
      <c r="AZX14" s="876"/>
      <c r="AZY14" s="876"/>
      <c r="AZZ14" s="876"/>
      <c r="BAA14" s="876"/>
      <c r="BAB14" s="875"/>
      <c r="BAC14" s="876"/>
      <c r="BAD14" s="876"/>
      <c r="BAE14" s="876"/>
      <c r="BAF14" s="876"/>
      <c r="BAG14" s="876"/>
      <c r="BAH14" s="876"/>
      <c r="BAI14" s="875"/>
      <c r="BAJ14" s="876"/>
      <c r="BAK14" s="876"/>
      <c r="BAL14" s="876"/>
      <c r="BAM14" s="876"/>
      <c r="BAN14" s="876"/>
      <c r="BAO14" s="876"/>
      <c r="BAP14" s="875"/>
      <c r="BAQ14" s="876"/>
      <c r="BAR14" s="876"/>
      <c r="BAS14" s="876"/>
      <c r="BAT14" s="876"/>
      <c r="BAU14" s="876"/>
      <c r="BAV14" s="876"/>
      <c r="BAW14" s="875"/>
      <c r="BAX14" s="876"/>
      <c r="BAY14" s="876"/>
      <c r="BAZ14" s="876"/>
      <c r="BBA14" s="876"/>
      <c r="BBB14" s="876"/>
      <c r="BBC14" s="876"/>
      <c r="BBD14" s="875"/>
      <c r="BBE14" s="876"/>
      <c r="BBF14" s="876"/>
      <c r="BBG14" s="876"/>
      <c r="BBH14" s="876"/>
      <c r="BBI14" s="876"/>
      <c r="BBJ14" s="876"/>
      <c r="BBK14" s="875"/>
      <c r="BBL14" s="876"/>
      <c r="BBM14" s="876"/>
      <c r="BBN14" s="876"/>
      <c r="BBO14" s="876"/>
      <c r="BBP14" s="876"/>
      <c r="BBQ14" s="876"/>
      <c r="BBR14" s="875"/>
      <c r="BBS14" s="876"/>
      <c r="BBT14" s="876"/>
      <c r="BBU14" s="876"/>
      <c r="BBV14" s="876"/>
      <c r="BBW14" s="876"/>
      <c r="BBX14" s="876"/>
      <c r="BBY14" s="875"/>
      <c r="BBZ14" s="876"/>
      <c r="BCA14" s="876"/>
      <c r="BCB14" s="876"/>
      <c r="BCC14" s="876"/>
      <c r="BCD14" s="876"/>
      <c r="BCE14" s="876"/>
      <c r="BCF14" s="875"/>
      <c r="BCG14" s="876"/>
      <c r="BCH14" s="876"/>
      <c r="BCI14" s="876"/>
      <c r="BCJ14" s="876"/>
      <c r="BCK14" s="876"/>
      <c r="BCL14" s="876"/>
      <c r="BCM14" s="875"/>
      <c r="BCN14" s="876"/>
      <c r="BCO14" s="876"/>
      <c r="BCP14" s="876"/>
      <c r="BCQ14" s="876"/>
      <c r="BCR14" s="876"/>
      <c r="BCS14" s="876"/>
      <c r="BCT14" s="875"/>
      <c r="BCU14" s="876"/>
      <c r="BCV14" s="876"/>
      <c r="BCW14" s="876"/>
      <c r="BCX14" s="876"/>
      <c r="BCY14" s="876"/>
      <c r="BCZ14" s="876"/>
      <c r="BDA14" s="875"/>
      <c r="BDB14" s="876"/>
      <c r="BDC14" s="876"/>
      <c r="BDD14" s="876"/>
      <c r="BDE14" s="876"/>
      <c r="BDF14" s="876"/>
      <c r="BDG14" s="876"/>
      <c r="BDH14" s="875"/>
      <c r="BDI14" s="876"/>
      <c r="BDJ14" s="876"/>
      <c r="BDK14" s="876"/>
      <c r="BDL14" s="876"/>
      <c r="BDM14" s="876"/>
      <c r="BDN14" s="876"/>
      <c r="BDO14" s="875"/>
      <c r="BDP14" s="876"/>
      <c r="BDQ14" s="876"/>
      <c r="BDR14" s="876"/>
      <c r="BDS14" s="876"/>
      <c r="BDT14" s="876"/>
      <c r="BDU14" s="876"/>
      <c r="BDV14" s="875"/>
      <c r="BDW14" s="876"/>
      <c r="BDX14" s="876"/>
      <c r="BDY14" s="876"/>
      <c r="BDZ14" s="876"/>
      <c r="BEA14" s="876"/>
      <c r="BEB14" s="876"/>
      <c r="BEC14" s="875"/>
      <c r="BED14" s="876"/>
      <c r="BEE14" s="876"/>
      <c r="BEF14" s="876"/>
      <c r="BEG14" s="876"/>
      <c r="BEH14" s="876"/>
      <c r="BEI14" s="876"/>
      <c r="BEJ14" s="875"/>
      <c r="BEK14" s="876"/>
      <c r="BEL14" s="876"/>
      <c r="BEM14" s="876"/>
      <c r="BEN14" s="876"/>
      <c r="BEO14" s="876"/>
      <c r="BEP14" s="876"/>
      <c r="BEQ14" s="875"/>
      <c r="BER14" s="876"/>
      <c r="BES14" s="876"/>
      <c r="BET14" s="876"/>
      <c r="BEU14" s="876"/>
      <c r="BEV14" s="876"/>
      <c r="BEW14" s="876"/>
      <c r="BEX14" s="875"/>
      <c r="BEY14" s="876"/>
      <c r="BEZ14" s="876"/>
      <c r="BFA14" s="876"/>
      <c r="BFB14" s="876"/>
      <c r="BFC14" s="876"/>
      <c r="BFD14" s="876"/>
      <c r="BFE14" s="875"/>
      <c r="BFF14" s="876"/>
      <c r="BFG14" s="876"/>
      <c r="BFH14" s="876"/>
      <c r="BFI14" s="876"/>
      <c r="BFJ14" s="876"/>
      <c r="BFK14" s="876"/>
      <c r="BFL14" s="875"/>
      <c r="BFM14" s="876"/>
      <c r="BFN14" s="876"/>
      <c r="BFO14" s="876"/>
      <c r="BFP14" s="876"/>
      <c r="BFQ14" s="876"/>
      <c r="BFR14" s="876"/>
      <c r="BFS14" s="875"/>
      <c r="BFT14" s="876"/>
      <c r="BFU14" s="876"/>
      <c r="BFV14" s="876"/>
      <c r="BFW14" s="876"/>
      <c r="BFX14" s="876"/>
      <c r="BFY14" s="876"/>
      <c r="BFZ14" s="875"/>
      <c r="BGA14" s="876"/>
      <c r="BGB14" s="876"/>
      <c r="BGC14" s="876"/>
      <c r="BGD14" s="876"/>
      <c r="BGE14" s="876"/>
      <c r="BGF14" s="876"/>
      <c r="BGG14" s="875"/>
      <c r="BGH14" s="876"/>
      <c r="BGI14" s="876"/>
      <c r="BGJ14" s="876"/>
      <c r="BGK14" s="876"/>
      <c r="BGL14" s="876"/>
      <c r="BGM14" s="876"/>
      <c r="BGN14" s="875"/>
      <c r="BGO14" s="876"/>
      <c r="BGP14" s="876"/>
      <c r="BGQ14" s="876"/>
      <c r="BGR14" s="876"/>
      <c r="BGS14" s="876"/>
      <c r="BGT14" s="876"/>
      <c r="BGU14" s="875"/>
      <c r="BGV14" s="876"/>
      <c r="BGW14" s="876"/>
      <c r="BGX14" s="876"/>
      <c r="BGY14" s="876"/>
      <c r="BGZ14" s="876"/>
      <c r="BHA14" s="876"/>
      <c r="BHB14" s="875"/>
      <c r="BHC14" s="876"/>
      <c r="BHD14" s="876"/>
      <c r="BHE14" s="876"/>
      <c r="BHF14" s="876"/>
      <c r="BHG14" s="876"/>
      <c r="BHH14" s="876"/>
      <c r="BHI14" s="875"/>
      <c r="BHJ14" s="876"/>
      <c r="BHK14" s="876"/>
      <c r="BHL14" s="876"/>
      <c r="BHM14" s="876"/>
      <c r="BHN14" s="876"/>
      <c r="BHO14" s="876"/>
      <c r="BHP14" s="875"/>
      <c r="BHQ14" s="876"/>
      <c r="BHR14" s="876"/>
      <c r="BHS14" s="876"/>
      <c r="BHT14" s="876"/>
      <c r="BHU14" s="876"/>
      <c r="BHV14" s="876"/>
      <c r="BHW14" s="875"/>
      <c r="BHX14" s="876"/>
      <c r="BHY14" s="876"/>
      <c r="BHZ14" s="876"/>
      <c r="BIA14" s="876"/>
      <c r="BIB14" s="876"/>
      <c r="BIC14" s="876"/>
      <c r="BID14" s="875"/>
      <c r="BIE14" s="876"/>
      <c r="BIF14" s="876"/>
      <c r="BIG14" s="876"/>
      <c r="BIH14" s="876"/>
      <c r="BII14" s="876"/>
      <c r="BIJ14" s="876"/>
      <c r="BIK14" s="875"/>
      <c r="BIL14" s="876"/>
      <c r="BIM14" s="876"/>
      <c r="BIN14" s="876"/>
      <c r="BIO14" s="876"/>
      <c r="BIP14" s="876"/>
      <c r="BIQ14" s="876"/>
      <c r="BIR14" s="875"/>
      <c r="BIS14" s="876"/>
      <c r="BIT14" s="876"/>
      <c r="BIU14" s="876"/>
      <c r="BIV14" s="876"/>
      <c r="BIW14" s="876"/>
      <c r="BIX14" s="876"/>
      <c r="BIY14" s="875"/>
      <c r="BIZ14" s="876"/>
      <c r="BJA14" s="876"/>
      <c r="BJB14" s="876"/>
      <c r="BJC14" s="876"/>
      <c r="BJD14" s="876"/>
      <c r="BJE14" s="876"/>
      <c r="BJF14" s="875"/>
      <c r="BJG14" s="876"/>
      <c r="BJH14" s="876"/>
      <c r="BJI14" s="876"/>
      <c r="BJJ14" s="876"/>
      <c r="BJK14" s="876"/>
      <c r="BJL14" s="876"/>
      <c r="BJM14" s="875"/>
      <c r="BJN14" s="876"/>
      <c r="BJO14" s="876"/>
      <c r="BJP14" s="876"/>
      <c r="BJQ14" s="876"/>
      <c r="BJR14" s="876"/>
      <c r="BJS14" s="876"/>
      <c r="BJT14" s="875"/>
      <c r="BJU14" s="876"/>
      <c r="BJV14" s="876"/>
      <c r="BJW14" s="876"/>
      <c r="BJX14" s="876"/>
      <c r="BJY14" s="876"/>
      <c r="BJZ14" s="876"/>
      <c r="BKA14" s="875"/>
      <c r="BKB14" s="876"/>
      <c r="BKC14" s="876"/>
      <c r="BKD14" s="876"/>
      <c r="BKE14" s="876"/>
      <c r="BKF14" s="876"/>
      <c r="BKG14" s="876"/>
      <c r="BKH14" s="875"/>
      <c r="BKI14" s="876"/>
      <c r="BKJ14" s="876"/>
      <c r="BKK14" s="876"/>
      <c r="BKL14" s="876"/>
      <c r="BKM14" s="876"/>
      <c r="BKN14" s="876"/>
      <c r="BKO14" s="875"/>
      <c r="BKP14" s="876"/>
      <c r="BKQ14" s="876"/>
      <c r="BKR14" s="876"/>
      <c r="BKS14" s="876"/>
      <c r="BKT14" s="876"/>
      <c r="BKU14" s="876"/>
      <c r="BKV14" s="875"/>
      <c r="BKW14" s="876"/>
      <c r="BKX14" s="876"/>
      <c r="BKY14" s="876"/>
      <c r="BKZ14" s="876"/>
      <c r="BLA14" s="876"/>
      <c r="BLB14" s="876"/>
      <c r="BLC14" s="875"/>
      <c r="BLD14" s="876"/>
      <c r="BLE14" s="876"/>
      <c r="BLF14" s="876"/>
      <c r="BLG14" s="876"/>
      <c r="BLH14" s="876"/>
      <c r="BLI14" s="876"/>
      <c r="BLJ14" s="875"/>
      <c r="BLK14" s="876"/>
      <c r="BLL14" s="876"/>
      <c r="BLM14" s="876"/>
      <c r="BLN14" s="876"/>
      <c r="BLO14" s="876"/>
      <c r="BLP14" s="876"/>
      <c r="BLQ14" s="875"/>
      <c r="BLR14" s="876"/>
      <c r="BLS14" s="876"/>
      <c r="BLT14" s="876"/>
      <c r="BLU14" s="876"/>
      <c r="BLV14" s="876"/>
      <c r="BLW14" s="876"/>
      <c r="BLX14" s="875"/>
      <c r="BLY14" s="876"/>
      <c r="BLZ14" s="876"/>
      <c r="BMA14" s="876"/>
      <c r="BMB14" s="876"/>
      <c r="BMC14" s="876"/>
      <c r="BMD14" s="876"/>
      <c r="BME14" s="875"/>
      <c r="BMF14" s="876"/>
      <c r="BMG14" s="876"/>
      <c r="BMH14" s="876"/>
      <c r="BMI14" s="876"/>
      <c r="BMJ14" s="876"/>
      <c r="BMK14" s="876"/>
      <c r="BML14" s="875"/>
      <c r="BMM14" s="876"/>
      <c r="BMN14" s="876"/>
      <c r="BMO14" s="876"/>
      <c r="BMP14" s="876"/>
      <c r="BMQ14" s="876"/>
      <c r="BMR14" s="876"/>
      <c r="BMS14" s="875"/>
      <c r="BMT14" s="876"/>
      <c r="BMU14" s="876"/>
      <c r="BMV14" s="876"/>
      <c r="BMW14" s="876"/>
      <c r="BMX14" s="876"/>
      <c r="BMY14" s="876"/>
      <c r="BMZ14" s="875"/>
      <c r="BNA14" s="876"/>
      <c r="BNB14" s="876"/>
      <c r="BNC14" s="876"/>
      <c r="BND14" s="876"/>
      <c r="BNE14" s="876"/>
      <c r="BNF14" s="876"/>
      <c r="BNG14" s="875"/>
      <c r="BNH14" s="876"/>
      <c r="BNI14" s="876"/>
      <c r="BNJ14" s="876"/>
      <c r="BNK14" s="876"/>
      <c r="BNL14" s="876"/>
      <c r="BNM14" s="876"/>
      <c r="BNN14" s="875"/>
      <c r="BNO14" s="876"/>
      <c r="BNP14" s="876"/>
      <c r="BNQ14" s="876"/>
      <c r="BNR14" s="876"/>
      <c r="BNS14" s="876"/>
      <c r="BNT14" s="876"/>
      <c r="BNU14" s="875"/>
      <c r="BNV14" s="876"/>
      <c r="BNW14" s="876"/>
      <c r="BNX14" s="876"/>
      <c r="BNY14" s="876"/>
      <c r="BNZ14" s="876"/>
      <c r="BOA14" s="876"/>
      <c r="BOB14" s="875"/>
      <c r="BOC14" s="876"/>
      <c r="BOD14" s="876"/>
      <c r="BOE14" s="876"/>
      <c r="BOF14" s="876"/>
      <c r="BOG14" s="876"/>
      <c r="BOH14" s="876"/>
      <c r="BOI14" s="875"/>
      <c r="BOJ14" s="876"/>
      <c r="BOK14" s="876"/>
      <c r="BOL14" s="876"/>
      <c r="BOM14" s="876"/>
      <c r="BON14" s="876"/>
      <c r="BOO14" s="876"/>
      <c r="BOP14" s="875"/>
      <c r="BOQ14" s="876"/>
      <c r="BOR14" s="876"/>
      <c r="BOS14" s="876"/>
      <c r="BOT14" s="876"/>
      <c r="BOU14" s="876"/>
      <c r="BOV14" s="876"/>
      <c r="BOW14" s="875"/>
      <c r="BOX14" s="876"/>
      <c r="BOY14" s="876"/>
      <c r="BOZ14" s="876"/>
      <c r="BPA14" s="876"/>
      <c r="BPB14" s="876"/>
      <c r="BPC14" s="876"/>
      <c r="BPD14" s="875"/>
      <c r="BPE14" s="876"/>
      <c r="BPF14" s="876"/>
      <c r="BPG14" s="876"/>
      <c r="BPH14" s="876"/>
      <c r="BPI14" s="876"/>
      <c r="BPJ14" s="876"/>
      <c r="BPK14" s="875"/>
      <c r="BPL14" s="876"/>
      <c r="BPM14" s="876"/>
      <c r="BPN14" s="876"/>
      <c r="BPO14" s="876"/>
      <c r="BPP14" s="876"/>
      <c r="BPQ14" s="876"/>
      <c r="BPR14" s="875"/>
      <c r="BPS14" s="876"/>
      <c r="BPT14" s="876"/>
      <c r="BPU14" s="876"/>
      <c r="BPV14" s="876"/>
      <c r="BPW14" s="876"/>
      <c r="BPX14" s="876"/>
      <c r="BPY14" s="875"/>
      <c r="BPZ14" s="876"/>
      <c r="BQA14" s="876"/>
      <c r="BQB14" s="876"/>
      <c r="BQC14" s="876"/>
      <c r="BQD14" s="876"/>
      <c r="BQE14" s="876"/>
      <c r="BQF14" s="875"/>
      <c r="BQG14" s="876"/>
      <c r="BQH14" s="876"/>
      <c r="BQI14" s="876"/>
      <c r="BQJ14" s="876"/>
      <c r="BQK14" s="876"/>
      <c r="BQL14" s="876"/>
      <c r="BQM14" s="875"/>
      <c r="BQN14" s="876"/>
      <c r="BQO14" s="876"/>
      <c r="BQP14" s="876"/>
      <c r="BQQ14" s="876"/>
      <c r="BQR14" s="876"/>
      <c r="BQS14" s="876"/>
      <c r="BQT14" s="875"/>
      <c r="BQU14" s="876"/>
      <c r="BQV14" s="876"/>
      <c r="BQW14" s="876"/>
      <c r="BQX14" s="876"/>
      <c r="BQY14" s="876"/>
      <c r="BQZ14" s="876"/>
      <c r="BRA14" s="875"/>
      <c r="BRB14" s="876"/>
      <c r="BRC14" s="876"/>
      <c r="BRD14" s="876"/>
      <c r="BRE14" s="876"/>
      <c r="BRF14" s="876"/>
      <c r="BRG14" s="876"/>
      <c r="BRH14" s="875"/>
      <c r="BRI14" s="876"/>
      <c r="BRJ14" s="876"/>
      <c r="BRK14" s="876"/>
      <c r="BRL14" s="876"/>
      <c r="BRM14" s="876"/>
      <c r="BRN14" s="876"/>
      <c r="BRO14" s="875"/>
      <c r="BRP14" s="876"/>
      <c r="BRQ14" s="876"/>
      <c r="BRR14" s="876"/>
      <c r="BRS14" s="876"/>
      <c r="BRT14" s="876"/>
      <c r="BRU14" s="876"/>
      <c r="BRV14" s="875"/>
      <c r="BRW14" s="876"/>
      <c r="BRX14" s="876"/>
      <c r="BRY14" s="876"/>
      <c r="BRZ14" s="876"/>
      <c r="BSA14" s="876"/>
      <c r="BSB14" s="876"/>
      <c r="BSC14" s="875"/>
      <c r="BSD14" s="876"/>
      <c r="BSE14" s="876"/>
      <c r="BSF14" s="876"/>
      <c r="BSG14" s="876"/>
      <c r="BSH14" s="876"/>
      <c r="BSI14" s="876"/>
      <c r="BSJ14" s="875"/>
      <c r="BSK14" s="876"/>
      <c r="BSL14" s="876"/>
      <c r="BSM14" s="876"/>
      <c r="BSN14" s="876"/>
      <c r="BSO14" s="876"/>
      <c r="BSP14" s="876"/>
      <c r="BSQ14" s="875"/>
      <c r="BSR14" s="876"/>
      <c r="BSS14" s="876"/>
      <c r="BST14" s="876"/>
      <c r="BSU14" s="876"/>
      <c r="BSV14" s="876"/>
      <c r="BSW14" s="876"/>
      <c r="BSX14" s="875"/>
      <c r="BSY14" s="876"/>
      <c r="BSZ14" s="876"/>
      <c r="BTA14" s="876"/>
      <c r="BTB14" s="876"/>
      <c r="BTC14" s="876"/>
      <c r="BTD14" s="876"/>
      <c r="BTE14" s="875"/>
      <c r="BTF14" s="876"/>
      <c r="BTG14" s="876"/>
      <c r="BTH14" s="876"/>
      <c r="BTI14" s="876"/>
      <c r="BTJ14" s="876"/>
      <c r="BTK14" s="876"/>
      <c r="BTL14" s="875"/>
      <c r="BTM14" s="876"/>
      <c r="BTN14" s="876"/>
      <c r="BTO14" s="876"/>
      <c r="BTP14" s="876"/>
      <c r="BTQ14" s="876"/>
      <c r="BTR14" s="876"/>
      <c r="BTS14" s="875"/>
      <c r="BTT14" s="876"/>
      <c r="BTU14" s="876"/>
      <c r="BTV14" s="876"/>
      <c r="BTW14" s="876"/>
      <c r="BTX14" s="876"/>
      <c r="BTY14" s="876"/>
      <c r="BTZ14" s="875"/>
      <c r="BUA14" s="876"/>
      <c r="BUB14" s="876"/>
      <c r="BUC14" s="876"/>
      <c r="BUD14" s="876"/>
      <c r="BUE14" s="876"/>
      <c r="BUF14" s="876"/>
      <c r="BUG14" s="875"/>
      <c r="BUH14" s="876"/>
      <c r="BUI14" s="876"/>
      <c r="BUJ14" s="876"/>
      <c r="BUK14" s="876"/>
      <c r="BUL14" s="876"/>
      <c r="BUM14" s="876"/>
      <c r="BUN14" s="875"/>
      <c r="BUO14" s="876"/>
      <c r="BUP14" s="876"/>
      <c r="BUQ14" s="876"/>
      <c r="BUR14" s="876"/>
      <c r="BUS14" s="876"/>
      <c r="BUT14" s="876"/>
      <c r="BUU14" s="875"/>
      <c r="BUV14" s="876"/>
      <c r="BUW14" s="876"/>
      <c r="BUX14" s="876"/>
      <c r="BUY14" s="876"/>
      <c r="BUZ14" s="876"/>
      <c r="BVA14" s="876"/>
      <c r="BVB14" s="875"/>
      <c r="BVC14" s="876"/>
      <c r="BVD14" s="876"/>
      <c r="BVE14" s="876"/>
      <c r="BVF14" s="876"/>
      <c r="BVG14" s="876"/>
      <c r="BVH14" s="876"/>
      <c r="BVI14" s="875"/>
      <c r="BVJ14" s="876"/>
      <c r="BVK14" s="876"/>
      <c r="BVL14" s="876"/>
      <c r="BVM14" s="876"/>
      <c r="BVN14" s="876"/>
      <c r="BVO14" s="876"/>
      <c r="BVP14" s="875"/>
      <c r="BVQ14" s="876"/>
      <c r="BVR14" s="876"/>
      <c r="BVS14" s="876"/>
      <c r="BVT14" s="876"/>
      <c r="BVU14" s="876"/>
      <c r="BVV14" s="876"/>
      <c r="BVW14" s="875"/>
      <c r="BVX14" s="876"/>
      <c r="BVY14" s="876"/>
      <c r="BVZ14" s="876"/>
      <c r="BWA14" s="876"/>
      <c r="BWB14" s="876"/>
      <c r="BWC14" s="876"/>
      <c r="BWD14" s="875"/>
      <c r="BWE14" s="876"/>
      <c r="BWF14" s="876"/>
      <c r="BWG14" s="876"/>
      <c r="BWH14" s="876"/>
      <c r="BWI14" s="876"/>
      <c r="BWJ14" s="876"/>
      <c r="BWK14" s="875"/>
      <c r="BWL14" s="876"/>
      <c r="BWM14" s="876"/>
      <c r="BWN14" s="876"/>
      <c r="BWO14" s="876"/>
      <c r="BWP14" s="876"/>
      <c r="BWQ14" s="876"/>
      <c r="BWR14" s="875"/>
      <c r="BWS14" s="876"/>
      <c r="BWT14" s="876"/>
      <c r="BWU14" s="876"/>
      <c r="BWV14" s="876"/>
      <c r="BWW14" s="876"/>
      <c r="BWX14" s="876"/>
      <c r="BWY14" s="875"/>
      <c r="BWZ14" s="876"/>
      <c r="BXA14" s="876"/>
      <c r="BXB14" s="876"/>
      <c r="BXC14" s="876"/>
      <c r="BXD14" s="876"/>
      <c r="BXE14" s="876"/>
      <c r="BXF14" s="875"/>
      <c r="BXG14" s="876"/>
      <c r="BXH14" s="876"/>
      <c r="BXI14" s="876"/>
      <c r="BXJ14" s="876"/>
      <c r="BXK14" s="876"/>
      <c r="BXL14" s="876"/>
      <c r="BXM14" s="875"/>
      <c r="BXN14" s="876"/>
      <c r="BXO14" s="876"/>
      <c r="BXP14" s="876"/>
      <c r="BXQ14" s="876"/>
      <c r="BXR14" s="876"/>
      <c r="BXS14" s="876"/>
      <c r="BXT14" s="875"/>
      <c r="BXU14" s="876"/>
      <c r="BXV14" s="876"/>
      <c r="BXW14" s="876"/>
      <c r="BXX14" s="876"/>
      <c r="BXY14" s="876"/>
      <c r="BXZ14" s="876"/>
      <c r="BYA14" s="875"/>
      <c r="BYB14" s="876"/>
      <c r="BYC14" s="876"/>
      <c r="BYD14" s="876"/>
      <c r="BYE14" s="876"/>
      <c r="BYF14" s="876"/>
      <c r="BYG14" s="876"/>
      <c r="BYH14" s="875"/>
      <c r="BYI14" s="876"/>
      <c r="BYJ14" s="876"/>
      <c r="BYK14" s="876"/>
      <c r="BYL14" s="876"/>
      <c r="BYM14" s="876"/>
      <c r="BYN14" s="876"/>
      <c r="BYO14" s="875"/>
      <c r="BYP14" s="876"/>
      <c r="BYQ14" s="876"/>
      <c r="BYR14" s="876"/>
      <c r="BYS14" s="876"/>
      <c r="BYT14" s="876"/>
      <c r="BYU14" s="876"/>
      <c r="BYV14" s="875"/>
      <c r="BYW14" s="876"/>
      <c r="BYX14" s="876"/>
      <c r="BYY14" s="876"/>
      <c r="BYZ14" s="876"/>
      <c r="BZA14" s="876"/>
      <c r="BZB14" s="876"/>
      <c r="BZC14" s="875"/>
      <c r="BZD14" s="876"/>
      <c r="BZE14" s="876"/>
      <c r="BZF14" s="876"/>
      <c r="BZG14" s="876"/>
      <c r="BZH14" s="876"/>
      <c r="BZI14" s="876"/>
      <c r="BZJ14" s="875"/>
      <c r="BZK14" s="876"/>
      <c r="BZL14" s="876"/>
      <c r="BZM14" s="876"/>
      <c r="BZN14" s="876"/>
      <c r="BZO14" s="876"/>
      <c r="BZP14" s="876"/>
      <c r="BZQ14" s="875"/>
      <c r="BZR14" s="876"/>
      <c r="BZS14" s="876"/>
      <c r="BZT14" s="876"/>
      <c r="BZU14" s="876"/>
      <c r="BZV14" s="876"/>
      <c r="BZW14" s="876"/>
      <c r="BZX14" s="875"/>
      <c r="BZY14" s="876"/>
      <c r="BZZ14" s="876"/>
      <c r="CAA14" s="876"/>
      <c r="CAB14" s="876"/>
      <c r="CAC14" s="876"/>
      <c r="CAD14" s="876"/>
      <c r="CAE14" s="875"/>
      <c r="CAF14" s="876"/>
      <c r="CAG14" s="876"/>
      <c r="CAH14" s="876"/>
      <c r="CAI14" s="876"/>
      <c r="CAJ14" s="876"/>
      <c r="CAK14" s="876"/>
      <c r="CAL14" s="875"/>
      <c r="CAM14" s="876"/>
      <c r="CAN14" s="876"/>
      <c r="CAO14" s="876"/>
      <c r="CAP14" s="876"/>
      <c r="CAQ14" s="876"/>
      <c r="CAR14" s="876"/>
      <c r="CAS14" s="875"/>
      <c r="CAT14" s="876"/>
      <c r="CAU14" s="876"/>
      <c r="CAV14" s="876"/>
      <c r="CAW14" s="876"/>
      <c r="CAX14" s="876"/>
      <c r="CAY14" s="876"/>
      <c r="CAZ14" s="875"/>
      <c r="CBA14" s="876"/>
      <c r="CBB14" s="876"/>
      <c r="CBC14" s="876"/>
      <c r="CBD14" s="876"/>
      <c r="CBE14" s="876"/>
      <c r="CBF14" s="876"/>
      <c r="CBG14" s="875"/>
      <c r="CBH14" s="876"/>
      <c r="CBI14" s="876"/>
      <c r="CBJ14" s="876"/>
      <c r="CBK14" s="876"/>
      <c r="CBL14" s="876"/>
      <c r="CBM14" s="876"/>
      <c r="CBN14" s="875"/>
      <c r="CBO14" s="876"/>
      <c r="CBP14" s="876"/>
      <c r="CBQ14" s="876"/>
      <c r="CBR14" s="876"/>
      <c r="CBS14" s="876"/>
      <c r="CBT14" s="876"/>
      <c r="CBU14" s="875"/>
      <c r="CBV14" s="876"/>
      <c r="CBW14" s="876"/>
      <c r="CBX14" s="876"/>
      <c r="CBY14" s="876"/>
      <c r="CBZ14" s="876"/>
      <c r="CCA14" s="876"/>
      <c r="CCB14" s="875"/>
      <c r="CCC14" s="876"/>
      <c r="CCD14" s="876"/>
      <c r="CCE14" s="876"/>
      <c r="CCF14" s="876"/>
      <c r="CCG14" s="876"/>
      <c r="CCH14" s="876"/>
      <c r="CCI14" s="875"/>
      <c r="CCJ14" s="876"/>
      <c r="CCK14" s="876"/>
      <c r="CCL14" s="876"/>
      <c r="CCM14" s="876"/>
      <c r="CCN14" s="876"/>
      <c r="CCO14" s="876"/>
      <c r="CCP14" s="875"/>
      <c r="CCQ14" s="876"/>
      <c r="CCR14" s="876"/>
      <c r="CCS14" s="876"/>
      <c r="CCT14" s="876"/>
      <c r="CCU14" s="876"/>
      <c r="CCV14" s="876"/>
      <c r="CCW14" s="875"/>
      <c r="CCX14" s="876"/>
      <c r="CCY14" s="876"/>
      <c r="CCZ14" s="876"/>
      <c r="CDA14" s="876"/>
      <c r="CDB14" s="876"/>
      <c r="CDC14" s="876"/>
      <c r="CDD14" s="875"/>
      <c r="CDE14" s="876"/>
      <c r="CDF14" s="876"/>
      <c r="CDG14" s="876"/>
      <c r="CDH14" s="876"/>
      <c r="CDI14" s="876"/>
      <c r="CDJ14" s="876"/>
      <c r="CDK14" s="875"/>
      <c r="CDL14" s="876"/>
      <c r="CDM14" s="876"/>
      <c r="CDN14" s="876"/>
      <c r="CDO14" s="876"/>
      <c r="CDP14" s="876"/>
      <c r="CDQ14" s="876"/>
      <c r="CDR14" s="875"/>
      <c r="CDS14" s="876"/>
      <c r="CDT14" s="876"/>
      <c r="CDU14" s="876"/>
      <c r="CDV14" s="876"/>
      <c r="CDW14" s="876"/>
      <c r="CDX14" s="876"/>
      <c r="CDY14" s="875"/>
      <c r="CDZ14" s="876"/>
      <c r="CEA14" s="876"/>
      <c r="CEB14" s="876"/>
      <c r="CEC14" s="876"/>
      <c r="CED14" s="876"/>
      <c r="CEE14" s="876"/>
      <c r="CEF14" s="875"/>
      <c r="CEG14" s="876"/>
      <c r="CEH14" s="876"/>
      <c r="CEI14" s="876"/>
      <c r="CEJ14" s="876"/>
      <c r="CEK14" s="876"/>
      <c r="CEL14" s="876"/>
      <c r="CEM14" s="875"/>
      <c r="CEN14" s="876"/>
      <c r="CEO14" s="876"/>
      <c r="CEP14" s="876"/>
      <c r="CEQ14" s="876"/>
      <c r="CER14" s="876"/>
      <c r="CES14" s="876"/>
      <c r="CET14" s="875"/>
      <c r="CEU14" s="876"/>
      <c r="CEV14" s="876"/>
      <c r="CEW14" s="876"/>
      <c r="CEX14" s="876"/>
      <c r="CEY14" s="876"/>
      <c r="CEZ14" s="876"/>
      <c r="CFA14" s="875"/>
      <c r="CFB14" s="876"/>
      <c r="CFC14" s="876"/>
      <c r="CFD14" s="876"/>
      <c r="CFE14" s="876"/>
      <c r="CFF14" s="876"/>
      <c r="CFG14" s="876"/>
      <c r="CFH14" s="875"/>
      <c r="CFI14" s="876"/>
      <c r="CFJ14" s="876"/>
      <c r="CFK14" s="876"/>
      <c r="CFL14" s="876"/>
      <c r="CFM14" s="876"/>
      <c r="CFN14" s="876"/>
      <c r="CFO14" s="875"/>
      <c r="CFP14" s="876"/>
      <c r="CFQ14" s="876"/>
      <c r="CFR14" s="876"/>
      <c r="CFS14" s="876"/>
      <c r="CFT14" s="876"/>
      <c r="CFU14" s="876"/>
      <c r="CFV14" s="875"/>
      <c r="CFW14" s="876"/>
      <c r="CFX14" s="876"/>
      <c r="CFY14" s="876"/>
      <c r="CFZ14" s="876"/>
      <c r="CGA14" s="876"/>
      <c r="CGB14" s="876"/>
      <c r="CGC14" s="875"/>
      <c r="CGD14" s="876"/>
      <c r="CGE14" s="876"/>
      <c r="CGF14" s="876"/>
      <c r="CGG14" s="876"/>
      <c r="CGH14" s="876"/>
      <c r="CGI14" s="876"/>
      <c r="CGJ14" s="875"/>
      <c r="CGK14" s="876"/>
      <c r="CGL14" s="876"/>
      <c r="CGM14" s="876"/>
      <c r="CGN14" s="876"/>
      <c r="CGO14" s="876"/>
      <c r="CGP14" s="876"/>
      <c r="CGQ14" s="875"/>
      <c r="CGR14" s="876"/>
      <c r="CGS14" s="876"/>
      <c r="CGT14" s="876"/>
      <c r="CGU14" s="876"/>
      <c r="CGV14" s="876"/>
      <c r="CGW14" s="876"/>
      <c r="CGX14" s="875"/>
      <c r="CGY14" s="876"/>
      <c r="CGZ14" s="876"/>
      <c r="CHA14" s="876"/>
      <c r="CHB14" s="876"/>
      <c r="CHC14" s="876"/>
      <c r="CHD14" s="876"/>
      <c r="CHE14" s="875"/>
      <c r="CHF14" s="876"/>
      <c r="CHG14" s="876"/>
      <c r="CHH14" s="876"/>
      <c r="CHI14" s="876"/>
      <c r="CHJ14" s="876"/>
      <c r="CHK14" s="876"/>
      <c r="CHL14" s="875"/>
      <c r="CHM14" s="876"/>
      <c r="CHN14" s="876"/>
      <c r="CHO14" s="876"/>
      <c r="CHP14" s="876"/>
      <c r="CHQ14" s="876"/>
      <c r="CHR14" s="876"/>
      <c r="CHS14" s="875"/>
      <c r="CHT14" s="876"/>
      <c r="CHU14" s="876"/>
      <c r="CHV14" s="876"/>
      <c r="CHW14" s="876"/>
      <c r="CHX14" s="876"/>
      <c r="CHY14" s="876"/>
      <c r="CHZ14" s="875"/>
      <c r="CIA14" s="876"/>
      <c r="CIB14" s="876"/>
      <c r="CIC14" s="876"/>
      <c r="CID14" s="876"/>
      <c r="CIE14" s="876"/>
      <c r="CIF14" s="876"/>
      <c r="CIG14" s="875"/>
      <c r="CIH14" s="876"/>
      <c r="CII14" s="876"/>
      <c r="CIJ14" s="876"/>
      <c r="CIK14" s="876"/>
      <c r="CIL14" s="876"/>
      <c r="CIM14" s="876"/>
      <c r="CIN14" s="875"/>
      <c r="CIO14" s="876"/>
      <c r="CIP14" s="876"/>
      <c r="CIQ14" s="876"/>
      <c r="CIR14" s="876"/>
      <c r="CIS14" s="876"/>
      <c r="CIT14" s="876"/>
      <c r="CIU14" s="875"/>
      <c r="CIV14" s="876"/>
      <c r="CIW14" s="876"/>
      <c r="CIX14" s="876"/>
      <c r="CIY14" s="876"/>
      <c r="CIZ14" s="876"/>
      <c r="CJA14" s="876"/>
      <c r="CJB14" s="875"/>
      <c r="CJC14" s="876"/>
      <c r="CJD14" s="876"/>
      <c r="CJE14" s="876"/>
      <c r="CJF14" s="876"/>
      <c r="CJG14" s="876"/>
      <c r="CJH14" s="876"/>
      <c r="CJI14" s="875"/>
      <c r="CJJ14" s="876"/>
      <c r="CJK14" s="876"/>
      <c r="CJL14" s="876"/>
      <c r="CJM14" s="876"/>
      <c r="CJN14" s="876"/>
      <c r="CJO14" s="876"/>
      <c r="CJP14" s="875"/>
      <c r="CJQ14" s="876"/>
      <c r="CJR14" s="876"/>
      <c r="CJS14" s="876"/>
      <c r="CJT14" s="876"/>
      <c r="CJU14" s="876"/>
      <c r="CJV14" s="876"/>
      <c r="CJW14" s="875"/>
      <c r="CJX14" s="876"/>
      <c r="CJY14" s="876"/>
      <c r="CJZ14" s="876"/>
      <c r="CKA14" s="876"/>
      <c r="CKB14" s="876"/>
      <c r="CKC14" s="876"/>
      <c r="CKD14" s="875"/>
      <c r="CKE14" s="876"/>
      <c r="CKF14" s="876"/>
      <c r="CKG14" s="876"/>
      <c r="CKH14" s="876"/>
      <c r="CKI14" s="876"/>
      <c r="CKJ14" s="876"/>
      <c r="CKK14" s="875"/>
      <c r="CKL14" s="876"/>
      <c r="CKM14" s="876"/>
      <c r="CKN14" s="876"/>
      <c r="CKO14" s="876"/>
      <c r="CKP14" s="876"/>
      <c r="CKQ14" s="876"/>
      <c r="CKR14" s="875"/>
      <c r="CKS14" s="876"/>
      <c r="CKT14" s="876"/>
      <c r="CKU14" s="876"/>
      <c r="CKV14" s="876"/>
      <c r="CKW14" s="876"/>
      <c r="CKX14" s="876"/>
      <c r="CKY14" s="875"/>
      <c r="CKZ14" s="876"/>
      <c r="CLA14" s="876"/>
      <c r="CLB14" s="876"/>
      <c r="CLC14" s="876"/>
      <c r="CLD14" s="876"/>
      <c r="CLE14" s="876"/>
      <c r="CLF14" s="875"/>
      <c r="CLG14" s="876"/>
      <c r="CLH14" s="876"/>
      <c r="CLI14" s="876"/>
      <c r="CLJ14" s="876"/>
      <c r="CLK14" s="876"/>
      <c r="CLL14" s="876"/>
      <c r="CLM14" s="875"/>
      <c r="CLN14" s="876"/>
      <c r="CLO14" s="876"/>
      <c r="CLP14" s="876"/>
      <c r="CLQ14" s="876"/>
      <c r="CLR14" s="876"/>
      <c r="CLS14" s="876"/>
      <c r="CLT14" s="875"/>
      <c r="CLU14" s="876"/>
      <c r="CLV14" s="876"/>
      <c r="CLW14" s="876"/>
      <c r="CLX14" s="876"/>
      <c r="CLY14" s="876"/>
      <c r="CLZ14" s="876"/>
      <c r="CMA14" s="875"/>
      <c r="CMB14" s="876"/>
      <c r="CMC14" s="876"/>
      <c r="CMD14" s="876"/>
      <c r="CME14" s="876"/>
      <c r="CMF14" s="876"/>
      <c r="CMG14" s="876"/>
      <c r="CMH14" s="875"/>
      <c r="CMI14" s="876"/>
      <c r="CMJ14" s="876"/>
      <c r="CMK14" s="876"/>
      <c r="CML14" s="876"/>
      <c r="CMM14" s="876"/>
      <c r="CMN14" s="876"/>
      <c r="CMO14" s="875"/>
      <c r="CMP14" s="876"/>
      <c r="CMQ14" s="876"/>
      <c r="CMR14" s="876"/>
      <c r="CMS14" s="876"/>
      <c r="CMT14" s="876"/>
      <c r="CMU14" s="876"/>
      <c r="CMV14" s="875"/>
      <c r="CMW14" s="876"/>
      <c r="CMX14" s="876"/>
      <c r="CMY14" s="876"/>
      <c r="CMZ14" s="876"/>
      <c r="CNA14" s="876"/>
      <c r="CNB14" s="876"/>
      <c r="CNC14" s="875"/>
      <c r="CND14" s="876"/>
      <c r="CNE14" s="876"/>
      <c r="CNF14" s="876"/>
      <c r="CNG14" s="876"/>
      <c r="CNH14" s="876"/>
      <c r="CNI14" s="876"/>
      <c r="CNJ14" s="875"/>
      <c r="CNK14" s="876"/>
      <c r="CNL14" s="876"/>
      <c r="CNM14" s="876"/>
      <c r="CNN14" s="876"/>
      <c r="CNO14" s="876"/>
      <c r="CNP14" s="876"/>
      <c r="CNQ14" s="875"/>
      <c r="CNR14" s="876"/>
      <c r="CNS14" s="876"/>
      <c r="CNT14" s="876"/>
      <c r="CNU14" s="876"/>
      <c r="CNV14" s="876"/>
      <c r="CNW14" s="876"/>
      <c r="CNX14" s="875"/>
      <c r="CNY14" s="876"/>
      <c r="CNZ14" s="876"/>
      <c r="COA14" s="876"/>
      <c r="COB14" s="876"/>
      <c r="COC14" s="876"/>
      <c r="COD14" s="876"/>
      <c r="COE14" s="875"/>
      <c r="COF14" s="876"/>
      <c r="COG14" s="876"/>
      <c r="COH14" s="876"/>
      <c r="COI14" s="876"/>
      <c r="COJ14" s="876"/>
      <c r="COK14" s="876"/>
      <c r="COL14" s="875"/>
      <c r="COM14" s="876"/>
      <c r="CON14" s="876"/>
      <c r="COO14" s="876"/>
      <c r="COP14" s="876"/>
      <c r="COQ14" s="876"/>
      <c r="COR14" s="876"/>
      <c r="COS14" s="875"/>
      <c r="COT14" s="876"/>
      <c r="COU14" s="876"/>
      <c r="COV14" s="876"/>
      <c r="COW14" s="876"/>
      <c r="COX14" s="876"/>
      <c r="COY14" s="876"/>
      <c r="COZ14" s="875"/>
      <c r="CPA14" s="876"/>
      <c r="CPB14" s="876"/>
      <c r="CPC14" s="876"/>
      <c r="CPD14" s="876"/>
      <c r="CPE14" s="876"/>
      <c r="CPF14" s="876"/>
      <c r="CPG14" s="875"/>
      <c r="CPH14" s="876"/>
      <c r="CPI14" s="876"/>
      <c r="CPJ14" s="876"/>
      <c r="CPK14" s="876"/>
      <c r="CPL14" s="876"/>
      <c r="CPM14" s="876"/>
      <c r="CPN14" s="875"/>
      <c r="CPO14" s="876"/>
      <c r="CPP14" s="876"/>
      <c r="CPQ14" s="876"/>
      <c r="CPR14" s="876"/>
      <c r="CPS14" s="876"/>
      <c r="CPT14" s="876"/>
      <c r="CPU14" s="875"/>
      <c r="CPV14" s="876"/>
      <c r="CPW14" s="876"/>
      <c r="CPX14" s="876"/>
      <c r="CPY14" s="876"/>
      <c r="CPZ14" s="876"/>
      <c r="CQA14" s="876"/>
      <c r="CQB14" s="875"/>
      <c r="CQC14" s="876"/>
      <c r="CQD14" s="876"/>
      <c r="CQE14" s="876"/>
      <c r="CQF14" s="876"/>
      <c r="CQG14" s="876"/>
      <c r="CQH14" s="876"/>
      <c r="CQI14" s="875"/>
      <c r="CQJ14" s="876"/>
      <c r="CQK14" s="876"/>
      <c r="CQL14" s="876"/>
      <c r="CQM14" s="876"/>
      <c r="CQN14" s="876"/>
      <c r="CQO14" s="876"/>
      <c r="CQP14" s="875"/>
      <c r="CQQ14" s="876"/>
      <c r="CQR14" s="876"/>
      <c r="CQS14" s="876"/>
      <c r="CQT14" s="876"/>
      <c r="CQU14" s="876"/>
      <c r="CQV14" s="876"/>
      <c r="CQW14" s="875"/>
      <c r="CQX14" s="876"/>
      <c r="CQY14" s="876"/>
      <c r="CQZ14" s="876"/>
      <c r="CRA14" s="876"/>
      <c r="CRB14" s="876"/>
      <c r="CRC14" s="876"/>
      <c r="CRD14" s="875"/>
      <c r="CRE14" s="876"/>
      <c r="CRF14" s="876"/>
      <c r="CRG14" s="876"/>
      <c r="CRH14" s="876"/>
      <c r="CRI14" s="876"/>
      <c r="CRJ14" s="876"/>
      <c r="CRK14" s="875"/>
      <c r="CRL14" s="876"/>
      <c r="CRM14" s="876"/>
      <c r="CRN14" s="876"/>
      <c r="CRO14" s="876"/>
      <c r="CRP14" s="876"/>
      <c r="CRQ14" s="876"/>
      <c r="CRR14" s="875"/>
      <c r="CRS14" s="876"/>
      <c r="CRT14" s="876"/>
      <c r="CRU14" s="876"/>
      <c r="CRV14" s="876"/>
      <c r="CRW14" s="876"/>
      <c r="CRX14" s="876"/>
      <c r="CRY14" s="875"/>
      <c r="CRZ14" s="876"/>
      <c r="CSA14" s="876"/>
      <c r="CSB14" s="876"/>
      <c r="CSC14" s="876"/>
      <c r="CSD14" s="876"/>
      <c r="CSE14" s="876"/>
      <c r="CSF14" s="875"/>
      <c r="CSG14" s="876"/>
      <c r="CSH14" s="876"/>
      <c r="CSI14" s="876"/>
      <c r="CSJ14" s="876"/>
      <c r="CSK14" s="876"/>
      <c r="CSL14" s="876"/>
      <c r="CSM14" s="875"/>
      <c r="CSN14" s="876"/>
      <c r="CSO14" s="876"/>
      <c r="CSP14" s="876"/>
      <c r="CSQ14" s="876"/>
      <c r="CSR14" s="876"/>
      <c r="CSS14" s="876"/>
      <c r="CST14" s="875"/>
      <c r="CSU14" s="876"/>
      <c r="CSV14" s="876"/>
      <c r="CSW14" s="876"/>
      <c r="CSX14" s="876"/>
      <c r="CSY14" s="876"/>
      <c r="CSZ14" s="876"/>
      <c r="CTA14" s="875"/>
      <c r="CTB14" s="876"/>
      <c r="CTC14" s="876"/>
      <c r="CTD14" s="876"/>
      <c r="CTE14" s="876"/>
      <c r="CTF14" s="876"/>
      <c r="CTG14" s="876"/>
      <c r="CTH14" s="875"/>
      <c r="CTI14" s="876"/>
      <c r="CTJ14" s="876"/>
      <c r="CTK14" s="876"/>
      <c r="CTL14" s="876"/>
      <c r="CTM14" s="876"/>
      <c r="CTN14" s="876"/>
      <c r="CTO14" s="875"/>
      <c r="CTP14" s="876"/>
      <c r="CTQ14" s="876"/>
      <c r="CTR14" s="876"/>
      <c r="CTS14" s="876"/>
      <c r="CTT14" s="876"/>
      <c r="CTU14" s="876"/>
      <c r="CTV14" s="875"/>
      <c r="CTW14" s="876"/>
      <c r="CTX14" s="876"/>
      <c r="CTY14" s="876"/>
      <c r="CTZ14" s="876"/>
      <c r="CUA14" s="876"/>
      <c r="CUB14" s="876"/>
      <c r="CUC14" s="875"/>
      <c r="CUD14" s="876"/>
      <c r="CUE14" s="876"/>
      <c r="CUF14" s="876"/>
      <c r="CUG14" s="876"/>
      <c r="CUH14" s="876"/>
      <c r="CUI14" s="876"/>
      <c r="CUJ14" s="875"/>
      <c r="CUK14" s="876"/>
      <c r="CUL14" s="876"/>
      <c r="CUM14" s="876"/>
      <c r="CUN14" s="876"/>
      <c r="CUO14" s="876"/>
      <c r="CUP14" s="876"/>
      <c r="CUQ14" s="875"/>
      <c r="CUR14" s="876"/>
      <c r="CUS14" s="876"/>
      <c r="CUT14" s="876"/>
      <c r="CUU14" s="876"/>
      <c r="CUV14" s="876"/>
      <c r="CUW14" s="876"/>
      <c r="CUX14" s="875"/>
      <c r="CUY14" s="876"/>
      <c r="CUZ14" s="876"/>
      <c r="CVA14" s="876"/>
      <c r="CVB14" s="876"/>
      <c r="CVC14" s="876"/>
      <c r="CVD14" s="876"/>
      <c r="CVE14" s="875"/>
      <c r="CVF14" s="876"/>
      <c r="CVG14" s="876"/>
      <c r="CVH14" s="876"/>
      <c r="CVI14" s="876"/>
      <c r="CVJ14" s="876"/>
      <c r="CVK14" s="876"/>
      <c r="CVL14" s="875"/>
      <c r="CVM14" s="876"/>
      <c r="CVN14" s="876"/>
      <c r="CVO14" s="876"/>
      <c r="CVP14" s="876"/>
      <c r="CVQ14" s="876"/>
      <c r="CVR14" s="876"/>
      <c r="CVS14" s="875"/>
      <c r="CVT14" s="876"/>
      <c r="CVU14" s="876"/>
      <c r="CVV14" s="876"/>
      <c r="CVW14" s="876"/>
      <c r="CVX14" s="876"/>
      <c r="CVY14" s="876"/>
      <c r="CVZ14" s="875"/>
      <c r="CWA14" s="876"/>
      <c r="CWB14" s="876"/>
      <c r="CWC14" s="876"/>
      <c r="CWD14" s="876"/>
      <c r="CWE14" s="876"/>
      <c r="CWF14" s="876"/>
      <c r="CWG14" s="875"/>
      <c r="CWH14" s="876"/>
      <c r="CWI14" s="876"/>
      <c r="CWJ14" s="876"/>
      <c r="CWK14" s="876"/>
      <c r="CWL14" s="876"/>
      <c r="CWM14" s="876"/>
      <c r="CWN14" s="875"/>
      <c r="CWO14" s="876"/>
      <c r="CWP14" s="876"/>
      <c r="CWQ14" s="876"/>
      <c r="CWR14" s="876"/>
      <c r="CWS14" s="876"/>
      <c r="CWT14" s="876"/>
      <c r="CWU14" s="875"/>
      <c r="CWV14" s="876"/>
      <c r="CWW14" s="876"/>
      <c r="CWX14" s="876"/>
      <c r="CWY14" s="876"/>
      <c r="CWZ14" s="876"/>
      <c r="CXA14" s="876"/>
      <c r="CXB14" s="875"/>
      <c r="CXC14" s="876"/>
      <c r="CXD14" s="876"/>
      <c r="CXE14" s="876"/>
      <c r="CXF14" s="876"/>
      <c r="CXG14" s="876"/>
      <c r="CXH14" s="876"/>
      <c r="CXI14" s="875"/>
      <c r="CXJ14" s="876"/>
      <c r="CXK14" s="876"/>
      <c r="CXL14" s="876"/>
      <c r="CXM14" s="876"/>
      <c r="CXN14" s="876"/>
      <c r="CXO14" s="876"/>
      <c r="CXP14" s="875"/>
      <c r="CXQ14" s="876"/>
      <c r="CXR14" s="876"/>
      <c r="CXS14" s="876"/>
      <c r="CXT14" s="876"/>
      <c r="CXU14" s="876"/>
      <c r="CXV14" s="876"/>
      <c r="CXW14" s="875"/>
      <c r="CXX14" s="876"/>
      <c r="CXY14" s="876"/>
      <c r="CXZ14" s="876"/>
      <c r="CYA14" s="876"/>
      <c r="CYB14" s="876"/>
      <c r="CYC14" s="876"/>
      <c r="CYD14" s="875"/>
      <c r="CYE14" s="876"/>
      <c r="CYF14" s="876"/>
      <c r="CYG14" s="876"/>
      <c r="CYH14" s="876"/>
      <c r="CYI14" s="876"/>
      <c r="CYJ14" s="876"/>
      <c r="CYK14" s="875"/>
      <c r="CYL14" s="876"/>
      <c r="CYM14" s="876"/>
      <c r="CYN14" s="876"/>
      <c r="CYO14" s="876"/>
      <c r="CYP14" s="876"/>
      <c r="CYQ14" s="876"/>
      <c r="CYR14" s="875"/>
      <c r="CYS14" s="876"/>
      <c r="CYT14" s="876"/>
      <c r="CYU14" s="876"/>
      <c r="CYV14" s="876"/>
      <c r="CYW14" s="876"/>
      <c r="CYX14" s="876"/>
      <c r="CYY14" s="875"/>
      <c r="CYZ14" s="876"/>
      <c r="CZA14" s="876"/>
      <c r="CZB14" s="876"/>
      <c r="CZC14" s="876"/>
      <c r="CZD14" s="876"/>
      <c r="CZE14" s="876"/>
      <c r="CZF14" s="875"/>
      <c r="CZG14" s="876"/>
      <c r="CZH14" s="876"/>
      <c r="CZI14" s="876"/>
      <c r="CZJ14" s="876"/>
      <c r="CZK14" s="876"/>
      <c r="CZL14" s="876"/>
      <c r="CZM14" s="875"/>
      <c r="CZN14" s="876"/>
      <c r="CZO14" s="876"/>
      <c r="CZP14" s="876"/>
      <c r="CZQ14" s="876"/>
      <c r="CZR14" s="876"/>
      <c r="CZS14" s="876"/>
      <c r="CZT14" s="875"/>
      <c r="CZU14" s="876"/>
      <c r="CZV14" s="876"/>
      <c r="CZW14" s="876"/>
      <c r="CZX14" s="876"/>
      <c r="CZY14" s="876"/>
      <c r="CZZ14" s="876"/>
      <c r="DAA14" s="875"/>
      <c r="DAB14" s="876"/>
      <c r="DAC14" s="876"/>
      <c r="DAD14" s="876"/>
      <c r="DAE14" s="876"/>
      <c r="DAF14" s="876"/>
      <c r="DAG14" s="876"/>
      <c r="DAH14" s="875"/>
      <c r="DAI14" s="876"/>
      <c r="DAJ14" s="876"/>
      <c r="DAK14" s="876"/>
      <c r="DAL14" s="876"/>
      <c r="DAM14" s="876"/>
      <c r="DAN14" s="876"/>
      <c r="DAO14" s="875"/>
      <c r="DAP14" s="876"/>
      <c r="DAQ14" s="876"/>
      <c r="DAR14" s="876"/>
      <c r="DAS14" s="876"/>
      <c r="DAT14" s="876"/>
      <c r="DAU14" s="876"/>
      <c r="DAV14" s="875"/>
      <c r="DAW14" s="876"/>
      <c r="DAX14" s="876"/>
      <c r="DAY14" s="876"/>
      <c r="DAZ14" s="876"/>
      <c r="DBA14" s="876"/>
      <c r="DBB14" s="876"/>
      <c r="DBC14" s="875"/>
      <c r="DBD14" s="876"/>
      <c r="DBE14" s="876"/>
      <c r="DBF14" s="876"/>
      <c r="DBG14" s="876"/>
      <c r="DBH14" s="876"/>
      <c r="DBI14" s="876"/>
      <c r="DBJ14" s="875"/>
      <c r="DBK14" s="876"/>
      <c r="DBL14" s="876"/>
      <c r="DBM14" s="876"/>
      <c r="DBN14" s="876"/>
      <c r="DBO14" s="876"/>
      <c r="DBP14" s="876"/>
      <c r="DBQ14" s="875"/>
      <c r="DBR14" s="876"/>
      <c r="DBS14" s="876"/>
      <c r="DBT14" s="876"/>
      <c r="DBU14" s="876"/>
      <c r="DBV14" s="876"/>
      <c r="DBW14" s="876"/>
      <c r="DBX14" s="875"/>
      <c r="DBY14" s="876"/>
      <c r="DBZ14" s="876"/>
      <c r="DCA14" s="876"/>
      <c r="DCB14" s="876"/>
      <c r="DCC14" s="876"/>
      <c r="DCD14" s="876"/>
      <c r="DCE14" s="875"/>
      <c r="DCF14" s="876"/>
      <c r="DCG14" s="876"/>
      <c r="DCH14" s="876"/>
      <c r="DCI14" s="876"/>
      <c r="DCJ14" s="876"/>
      <c r="DCK14" s="876"/>
      <c r="DCL14" s="875"/>
      <c r="DCM14" s="876"/>
      <c r="DCN14" s="876"/>
      <c r="DCO14" s="876"/>
      <c r="DCP14" s="876"/>
      <c r="DCQ14" s="876"/>
      <c r="DCR14" s="876"/>
      <c r="DCS14" s="875"/>
      <c r="DCT14" s="876"/>
      <c r="DCU14" s="876"/>
      <c r="DCV14" s="876"/>
      <c r="DCW14" s="876"/>
      <c r="DCX14" s="876"/>
      <c r="DCY14" s="876"/>
      <c r="DCZ14" s="875"/>
      <c r="DDA14" s="876"/>
      <c r="DDB14" s="876"/>
      <c r="DDC14" s="876"/>
      <c r="DDD14" s="876"/>
      <c r="DDE14" s="876"/>
      <c r="DDF14" s="876"/>
      <c r="DDG14" s="875"/>
      <c r="DDH14" s="876"/>
      <c r="DDI14" s="876"/>
      <c r="DDJ14" s="876"/>
      <c r="DDK14" s="876"/>
      <c r="DDL14" s="876"/>
      <c r="DDM14" s="876"/>
      <c r="DDN14" s="875"/>
      <c r="DDO14" s="876"/>
      <c r="DDP14" s="876"/>
      <c r="DDQ14" s="876"/>
      <c r="DDR14" s="876"/>
      <c r="DDS14" s="876"/>
      <c r="DDT14" s="876"/>
      <c r="DDU14" s="875"/>
      <c r="DDV14" s="876"/>
      <c r="DDW14" s="876"/>
      <c r="DDX14" s="876"/>
      <c r="DDY14" s="876"/>
      <c r="DDZ14" s="876"/>
      <c r="DEA14" s="876"/>
      <c r="DEB14" s="875"/>
      <c r="DEC14" s="876"/>
      <c r="DED14" s="876"/>
      <c r="DEE14" s="876"/>
      <c r="DEF14" s="876"/>
      <c r="DEG14" s="876"/>
      <c r="DEH14" s="876"/>
      <c r="DEI14" s="875"/>
      <c r="DEJ14" s="876"/>
      <c r="DEK14" s="876"/>
      <c r="DEL14" s="876"/>
      <c r="DEM14" s="876"/>
      <c r="DEN14" s="876"/>
      <c r="DEO14" s="876"/>
      <c r="DEP14" s="875"/>
      <c r="DEQ14" s="876"/>
      <c r="DER14" s="876"/>
      <c r="DES14" s="876"/>
      <c r="DET14" s="876"/>
      <c r="DEU14" s="876"/>
      <c r="DEV14" s="876"/>
      <c r="DEW14" s="875"/>
      <c r="DEX14" s="876"/>
      <c r="DEY14" s="876"/>
      <c r="DEZ14" s="876"/>
      <c r="DFA14" s="876"/>
      <c r="DFB14" s="876"/>
      <c r="DFC14" s="876"/>
      <c r="DFD14" s="875"/>
      <c r="DFE14" s="876"/>
      <c r="DFF14" s="876"/>
      <c r="DFG14" s="876"/>
      <c r="DFH14" s="876"/>
      <c r="DFI14" s="876"/>
      <c r="DFJ14" s="876"/>
      <c r="DFK14" s="875"/>
      <c r="DFL14" s="876"/>
      <c r="DFM14" s="876"/>
      <c r="DFN14" s="876"/>
      <c r="DFO14" s="876"/>
      <c r="DFP14" s="876"/>
      <c r="DFQ14" s="876"/>
      <c r="DFR14" s="875"/>
      <c r="DFS14" s="876"/>
      <c r="DFT14" s="876"/>
      <c r="DFU14" s="876"/>
      <c r="DFV14" s="876"/>
      <c r="DFW14" s="876"/>
      <c r="DFX14" s="876"/>
      <c r="DFY14" s="875"/>
      <c r="DFZ14" s="876"/>
      <c r="DGA14" s="876"/>
      <c r="DGB14" s="876"/>
      <c r="DGC14" s="876"/>
      <c r="DGD14" s="876"/>
      <c r="DGE14" s="876"/>
      <c r="DGF14" s="875"/>
      <c r="DGG14" s="876"/>
      <c r="DGH14" s="876"/>
      <c r="DGI14" s="876"/>
      <c r="DGJ14" s="876"/>
      <c r="DGK14" s="876"/>
      <c r="DGL14" s="876"/>
      <c r="DGM14" s="875"/>
      <c r="DGN14" s="876"/>
      <c r="DGO14" s="876"/>
      <c r="DGP14" s="876"/>
      <c r="DGQ14" s="876"/>
      <c r="DGR14" s="876"/>
      <c r="DGS14" s="876"/>
      <c r="DGT14" s="875"/>
      <c r="DGU14" s="876"/>
      <c r="DGV14" s="876"/>
      <c r="DGW14" s="876"/>
      <c r="DGX14" s="876"/>
      <c r="DGY14" s="876"/>
      <c r="DGZ14" s="876"/>
      <c r="DHA14" s="875"/>
      <c r="DHB14" s="876"/>
      <c r="DHC14" s="876"/>
      <c r="DHD14" s="876"/>
      <c r="DHE14" s="876"/>
      <c r="DHF14" s="876"/>
      <c r="DHG14" s="876"/>
      <c r="DHH14" s="875"/>
      <c r="DHI14" s="876"/>
      <c r="DHJ14" s="876"/>
      <c r="DHK14" s="876"/>
      <c r="DHL14" s="876"/>
      <c r="DHM14" s="876"/>
      <c r="DHN14" s="876"/>
      <c r="DHO14" s="875"/>
      <c r="DHP14" s="876"/>
      <c r="DHQ14" s="876"/>
      <c r="DHR14" s="876"/>
      <c r="DHS14" s="876"/>
      <c r="DHT14" s="876"/>
      <c r="DHU14" s="876"/>
      <c r="DHV14" s="875"/>
      <c r="DHW14" s="876"/>
      <c r="DHX14" s="876"/>
      <c r="DHY14" s="876"/>
      <c r="DHZ14" s="876"/>
      <c r="DIA14" s="876"/>
      <c r="DIB14" s="876"/>
      <c r="DIC14" s="875"/>
      <c r="DID14" s="876"/>
      <c r="DIE14" s="876"/>
      <c r="DIF14" s="876"/>
      <c r="DIG14" s="876"/>
      <c r="DIH14" s="876"/>
      <c r="DII14" s="876"/>
      <c r="DIJ14" s="875"/>
      <c r="DIK14" s="876"/>
      <c r="DIL14" s="876"/>
      <c r="DIM14" s="876"/>
      <c r="DIN14" s="876"/>
      <c r="DIO14" s="876"/>
      <c r="DIP14" s="876"/>
      <c r="DIQ14" s="875"/>
      <c r="DIR14" s="876"/>
      <c r="DIS14" s="876"/>
      <c r="DIT14" s="876"/>
      <c r="DIU14" s="876"/>
      <c r="DIV14" s="876"/>
      <c r="DIW14" s="876"/>
      <c r="DIX14" s="875"/>
      <c r="DIY14" s="876"/>
      <c r="DIZ14" s="876"/>
      <c r="DJA14" s="876"/>
      <c r="DJB14" s="876"/>
      <c r="DJC14" s="876"/>
      <c r="DJD14" s="876"/>
      <c r="DJE14" s="875"/>
      <c r="DJF14" s="876"/>
      <c r="DJG14" s="876"/>
      <c r="DJH14" s="876"/>
      <c r="DJI14" s="876"/>
      <c r="DJJ14" s="876"/>
      <c r="DJK14" s="876"/>
      <c r="DJL14" s="875"/>
      <c r="DJM14" s="876"/>
      <c r="DJN14" s="876"/>
      <c r="DJO14" s="876"/>
      <c r="DJP14" s="876"/>
      <c r="DJQ14" s="876"/>
      <c r="DJR14" s="876"/>
      <c r="DJS14" s="875"/>
      <c r="DJT14" s="876"/>
      <c r="DJU14" s="876"/>
      <c r="DJV14" s="876"/>
      <c r="DJW14" s="876"/>
      <c r="DJX14" s="876"/>
      <c r="DJY14" s="876"/>
      <c r="DJZ14" s="875"/>
      <c r="DKA14" s="876"/>
      <c r="DKB14" s="876"/>
      <c r="DKC14" s="876"/>
      <c r="DKD14" s="876"/>
      <c r="DKE14" s="876"/>
      <c r="DKF14" s="876"/>
      <c r="DKG14" s="875"/>
      <c r="DKH14" s="876"/>
      <c r="DKI14" s="876"/>
      <c r="DKJ14" s="876"/>
      <c r="DKK14" s="876"/>
      <c r="DKL14" s="876"/>
      <c r="DKM14" s="876"/>
      <c r="DKN14" s="875"/>
      <c r="DKO14" s="876"/>
      <c r="DKP14" s="876"/>
      <c r="DKQ14" s="876"/>
      <c r="DKR14" s="876"/>
      <c r="DKS14" s="876"/>
      <c r="DKT14" s="876"/>
      <c r="DKU14" s="875"/>
      <c r="DKV14" s="876"/>
      <c r="DKW14" s="876"/>
      <c r="DKX14" s="876"/>
      <c r="DKY14" s="876"/>
      <c r="DKZ14" s="876"/>
      <c r="DLA14" s="876"/>
      <c r="DLB14" s="875"/>
      <c r="DLC14" s="876"/>
      <c r="DLD14" s="876"/>
      <c r="DLE14" s="876"/>
      <c r="DLF14" s="876"/>
      <c r="DLG14" s="876"/>
      <c r="DLH14" s="876"/>
      <c r="DLI14" s="875"/>
      <c r="DLJ14" s="876"/>
      <c r="DLK14" s="876"/>
      <c r="DLL14" s="876"/>
      <c r="DLM14" s="876"/>
      <c r="DLN14" s="876"/>
      <c r="DLO14" s="876"/>
      <c r="DLP14" s="875"/>
      <c r="DLQ14" s="876"/>
      <c r="DLR14" s="876"/>
      <c r="DLS14" s="876"/>
      <c r="DLT14" s="876"/>
      <c r="DLU14" s="876"/>
      <c r="DLV14" s="876"/>
      <c r="DLW14" s="875"/>
      <c r="DLX14" s="876"/>
      <c r="DLY14" s="876"/>
      <c r="DLZ14" s="876"/>
      <c r="DMA14" s="876"/>
      <c r="DMB14" s="876"/>
      <c r="DMC14" s="876"/>
      <c r="DMD14" s="875"/>
      <c r="DME14" s="876"/>
      <c r="DMF14" s="876"/>
      <c r="DMG14" s="876"/>
      <c r="DMH14" s="876"/>
      <c r="DMI14" s="876"/>
      <c r="DMJ14" s="876"/>
      <c r="DMK14" s="875"/>
      <c r="DML14" s="876"/>
      <c r="DMM14" s="876"/>
      <c r="DMN14" s="876"/>
      <c r="DMO14" s="876"/>
      <c r="DMP14" s="876"/>
      <c r="DMQ14" s="876"/>
      <c r="DMR14" s="875"/>
      <c r="DMS14" s="876"/>
      <c r="DMT14" s="876"/>
      <c r="DMU14" s="876"/>
      <c r="DMV14" s="876"/>
      <c r="DMW14" s="876"/>
      <c r="DMX14" s="876"/>
      <c r="DMY14" s="875"/>
      <c r="DMZ14" s="876"/>
      <c r="DNA14" s="876"/>
      <c r="DNB14" s="876"/>
      <c r="DNC14" s="876"/>
      <c r="DND14" s="876"/>
      <c r="DNE14" s="876"/>
      <c r="DNF14" s="875"/>
      <c r="DNG14" s="876"/>
      <c r="DNH14" s="876"/>
      <c r="DNI14" s="876"/>
      <c r="DNJ14" s="876"/>
      <c r="DNK14" s="876"/>
      <c r="DNL14" s="876"/>
      <c r="DNM14" s="875"/>
      <c r="DNN14" s="876"/>
      <c r="DNO14" s="876"/>
      <c r="DNP14" s="876"/>
      <c r="DNQ14" s="876"/>
      <c r="DNR14" s="876"/>
      <c r="DNS14" s="876"/>
      <c r="DNT14" s="875"/>
      <c r="DNU14" s="876"/>
      <c r="DNV14" s="876"/>
      <c r="DNW14" s="876"/>
      <c r="DNX14" s="876"/>
      <c r="DNY14" s="876"/>
      <c r="DNZ14" s="876"/>
      <c r="DOA14" s="875"/>
      <c r="DOB14" s="876"/>
      <c r="DOC14" s="876"/>
      <c r="DOD14" s="876"/>
      <c r="DOE14" s="876"/>
      <c r="DOF14" s="876"/>
      <c r="DOG14" s="876"/>
      <c r="DOH14" s="875"/>
      <c r="DOI14" s="876"/>
      <c r="DOJ14" s="876"/>
      <c r="DOK14" s="876"/>
      <c r="DOL14" s="876"/>
      <c r="DOM14" s="876"/>
      <c r="DON14" s="876"/>
      <c r="DOO14" s="875"/>
      <c r="DOP14" s="876"/>
      <c r="DOQ14" s="876"/>
      <c r="DOR14" s="876"/>
      <c r="DOS14" s="876"/>
      <c r="DOT14" s="876"/>
      <c r="DOU14" s="876"/>
      <c r="DOV14" s="875"/>
      <c r="DOW14" s="876"/>
      <c r="DOX14" s="876"/>
      <c r="DOY14" s="876"/>
      <c r="DOZ14" s="876"/>
      <c r="DPA14" s="876"/>
      <c r="DPB14" s="876"/>
      <c r="DPC14" s="875"/>
      <c r="DPD14" s="876"/>
      <c r="DPE14" s="876"/>
      <c r="DPF14" s="876"/>
      <c r="DPG14" s="876"/>
      <c r="DPH14" s="876"/>
      <c r="DPI14" s="876"/>
      <c r="DPJ14" s="875"/>
      <c r="DPK14" s="876"/>
      <c r="DPL14" s="876"/>
      <c r="DPM14" s="876"/>
      <c r="DPN14" s="876"/>
      <c r="DPO14" s="876"/>
      <c r="DPP14" s="876"/>
      <c r="DPQ14" s="875"/>
      <c r="DPR14" s="876"/>
      <c r="DPS14" s="876"/>
      <c r="DPT14" s="876"/>
      <c r="DPU14" s="876"/>
      <c r="DPV14" s="876"/>
      <c r="DPW14" s="876"/>
      <c r="DPX14" s="875"/>
      <c r="DPY14" s="876"/>
      <c r="DPZ14" s="876"/>
      <c r="DQA14" s="876"/>
      <c r="DQB14" s="876"/>
      <c r="DQC14" s="876"/>
      <c r="DQD14" s="876"/>
      <c r="DQE14" s="875"/>
      <c r="DQF14" s="876"/>
      <c r="DQG14" s="876"/>
      <c r="DQH14" s="876"/>
      <c r="DQI14" s="876"/>
      <c r="DQJ14" s="876"/>
      <c r="DQK14" s="876"/>
      <c r="DQL14" s="875"/>
      <c r="DQM14" s="876"/>
      <c r="DQN14" s="876"/>
      <c r="DQO14" s="876"/>
      <c r="DQP14" s="876"/>
      <c r="DQQ14" s="876"/>
      <c r="DQR14" s="876"/>
      <c r="DQS14" s="875"/>
      <c r="DQT14" s="876"/>
      <c r="DQU14" s="876"/>
      <c r="DQV14" s="876"/>
      <c r="DQW14" s="876"/>
      <c r="DQX14" s="876"/>
      <c r="DQY14" s="876"/>
      <c r="DQZ14" s="875"/>
      <c r="DRA14" s="876"/>
      <c r="DRB14" s="876"/>
      <c r="DRC14" s="876"/>
      <c r="DRD14" s="876"/>
      <c r="DRE14" s="876"/>
      <c r="DRF14" s="876"/>
      <c r="DRG14" s="875"/>
      <c r="DRH14" s="876"/>
      <c r="DRI14" s="876"/>
      <c r="DRJ14" s="876"/>
      <c r="DRK14" s="876"/>
      <c r="DRL14" s="876"/>
      <c r="DRM14" s="876"/>
      <c r="DRN14" s="875"/>
      <c r="DRO14" s="876"/>
      <c r="DRP14" s="876"/>
      <c r="DRQ14" s="876"/>
      <c r="DRR14" s="876"/>
      <c r="DRS14" s="876"/>
      <c r="DRT14" s="876"/>
      <c r="DRU14" s="875"/>
      <c r="DRV14" s="876"/>
      <c r="DRW14" s="876"/>
      <c r="DRX14" s="876"/>
      <c r="DRY14" s="876"/>
      <c r="DRZ14" s="876"/>
      <c r="DSA14" s="876"/>
      <c r="DSB14" s="875"/>
      <c r="DSC14" s="876"/>
      <c r="DSD14" s="876"/>
      <c r="DSE14" s="876"/>
      <c r="DSF14" s="876"/>
      <c r="DSG14" s="876"/>
      <c r="DSH14" s="876"/>
      <c r="DSI14" s="875"/>
      <c r="DSJ14" s="876"/>
      <c r="DSK14" s="876"/>
      <c r="DSL14" s="876"/>
      <c r="DSM14" s="876"/>
      <c r="DSN14" s="876"/>
      <c r="DSO14" s="876"/>
      <c r="DSP14" s="875"/>
      <c r="DSQ14" s="876"/>
      <c r="DSR14" s="876"/>
      <c r="DSS14" s="876"/>
      <c r="DST14" s="876"/>
      <c r="DSU14" s="876"/>
      <c r="DSV14" s="876"/>
      <c r="DSW14" s="875"/>
      <c r="DSX14" s="876"/>
      <c r="DSY14" s="876"/>
      <c r="DSZ14" s="876"/>
      <c r="DTA14" s="876"/>
      <c r="DTB14" s="876"/>
      <c r="DTC14" s="876"/>
      <c r="DTD14" s="875"/>
      <c r="DTE14" s="876"/>
      <c r="DTF14" s="876"/>
      <c r="DTG14" s="876"/>
      <c r="DTH14" s="876"/>
      <c r="DTI14" s="876"/>
      <c r="DTJ14" s="876"/>
      <c r="DTK14" s="875"/>
      <c r="DTL14" s="876"/>
      <c r="DTM14" s="876"/>
      <c r="DTN14" s="876"/>
      <c r="DTO14" s="876"/>
      <c r="DTP14" s="876"/>
      <c r="DTQ14" s="876"/>
      <c r="DTR14" s="875"/>
      <c r="DTS14" s="876"/>
      <c r="DTT14" s="876"/>
      <c r="DTU14" s="876"/>
      <c r="DTV14" s="876"/>
      <c r="DTW14" s="876"/>
      <c r="DTX14" s="876"/>
      <c r="DTY14" s="875"/>
      <c r="DTZ14" s="876"/>
      <c r="DUA14" s="876"/>
      <c r="DUB14" s="876"/>
      <c r="DUC14" s="876"/>
      <c r="DUD14" s="876"/>
      <c r="DUE14" s="876"/>
      <c r="DUF14" s="875"/>
      <c r="DUG14" s="876"/>
      <c r="DUH14" s="876"/>
      <c r="DUI14" s="876"/>
      <c r="DUJ14" s="876"/>
      <c r="DUK14" s="876"/>
      <c r="DUL14" s="876"/>
      <c r="DUM14" s="875"/>
      <c r="DUN14" s="876"/>
      <c r="DUO14" s="876"/>
      <c r="DUP14" s="876"/>
      <c r="DUQ14" s="876"/>
      <c r="DUR14" s="876"/>
      <c r="DUS14" s="876"/>
      <c r="DUT14" s="875"/>
      <c r="DUU14" s="876"/>
      <c r="DUV14" s="876"/>
      <c r="DUW14" s="876"/>
      <c r="DUX14" s="876"/>
      <c r="DUY14" s="876"/>
      <c r="DUZ14" s="876"/>
      <c r="DVA14" s="875"/>
      <c r="DVB14" s="876"/>
      <c r="DVC14" s="876"/>
      <c r="DVD14" s="876"/>
      <c r="DVE14" s="876"/>
      <c r="DVF14" s="876"/>
      <c r="DVG14" s="876"/>
      <c r="DVH14" s="875"/>
      <c r="DVI14" s="876"/>
      <c r="DVJ14" s="876"/>
      <c r="DVK14" s="876"/>
      <c r="DVL14" s="876"/>
      <c r="DVM14" s="876"/>
      <c r="DVN14" s="876"/>
      <c r="DVO14" s="875"/>
      <c r="DVP14" s="876"/>
      <c r="DVQ14" s="876"/>
      <c r="DVR14" s="876"/>
      <c r="DVS14" s="876"/>
      <c r="DVT14" s="876"/>
      <c r="DVU14" s="876"/>
      <c r="DVV14" s="875"/>
      <c r="DVW14" s="876"/>
      <c r="DVX14" s="876"/>
      <c r="DVY14" s="876"/>
      <c r="DVZ14" s="876"/>
      <c r="DWA14" s="876"/>
      <c r="DWB14" s="876"/>
      <c r="DWC14" s="875"/>
      <c r="DWD14" s="876"/>
      <c r="DWE14" s="876"/>
      <c r="DWF14" s="876"/>
      <c r="DWG14" s="876"/>
      <c r="DWH14" s="876"/>
      <c r="DWI14" s="876"/>
      <c r="DWJ14" s="875"/>
      <c r="DWK14" s="876"/>
      <c r="DWL14" s="876"/>
      <c r="DWM14" s="876"/>
      <c r="DWN14" s="876"/>
      <c r="DWO14" s="876"/>
      <c r="DWP14" s="876"/>
      <c r="DWQ14" s="875"/>
      <c r="DWR14" s="876"/>
      <c r="DWS14" s="876"/>
      <c r="DWT14" s="876"/>
      <c r="DWU14" s="876"/>
      <c r="DWV14" s="876"/>
      <c r="DWW14" s="876"/>
      <c r="DWX14" s="875"/>
      <c r="DWY14" s="876"/>
      <c r="DWZ14" s="876"/>
      <c r="DXA14" s="876"/>
      <c r="DXB14" s="876"/>
      <c r="DXC14" s="876"/>
      <c r="DXD14" s="876"/>
      <c r="DXE14" s="875"/>
      <c r="DXF14" s="876"/>
      <c r="DXG14" s="876"/>
      <c r="DXH14" s="876"/>
      <c r="DXI14" s="876"/>
      <c r="DXJ14" s="876"/>
      <c r="DXK14" s="876"/>
      <c r="DXL14" s="875"/>
      <c r="DXM14" s="876"/>
      <c r="DXN14" s="876"/>
      <c r="DXO14" s="876"/>
      <c r="DXP14" s="876"/>
      <c r="DXQ14" s="876"/>
      <c r="DXR14" s="876"/>
      <c r="DXS14" s="875"/>
      <c r="DXT14" s="876"/>
      <c r="DXU14" s="876"/>
      <c r="DXV14" s="876"/>
      <c r="DXW14" s="876"/>
      <c r="DXX14" s="876"/>
      <c r="DXY14" s="876"/>
      <c r="DXZ14" s="875"/>
      <c r="DYA14" s="876"/>
      <c r="DYB14" s="876"/>
      <c r="DYC14" s="876"/>
      <c r="DYD14" s="876"/>
      <c r="DYE14" s="876"/>
      <c r="DYF14" s="876"/>
      <c r="DYG14" s="875"/>
      <c r="DYH14" s="876"/>
      <c r="DYI14" s="876"/>
      <c r="DYJ14" s="876"/>
      <c r="DYK14" s="876"/>
      <c r="DYL14" s="876"/>
      <c r="DYM14" s="876"/>
      <c r="DYN14" s="875"/>
      <c r="DYO14" s="876"/>
      <c r="DYP14" s="876"/>
      <c r="DYQ14" s="876"/>
      <c r="DYR14" s="876"/>
      <c r="DYS14" s="876"/>
      <c r="DYT14" s="876"/>
      <c r="DYU14" s="875"/>
      <c r="DYV14" s="876"/>
      <c r="DYW14" s="876"/>
      <c r="DYX14" s="876"/>
      <c r="DYY14" s="876"/>
      <c r="DYZ14" s="876"/>
      <c r="DZA14" s="876"/>
      <c r="DZB14" s="875"/>
      <c r="DZC14" s="876"/>
      <c r="DZD14" s="876"/>
      <c r="DZE14" s="876"/>
      <c r="DZF14" s="876"/>
      <c r="DZG14" s="876"/>
      <c r="DZH14" s="876"/>
      <c r="DZI14" s="875"/>
      <c r="DZJ14" s="876"/>
      <c r="DZK14" s="876"/>
      <c r="DZL14" s="876"/>
      <c r="DZM14" s="876"/>
      <c r="DZN14" s="876"/>
      <c r="DZO14" s="876"/>
      <c r="DZP14" s="875"/>
      <c r="DZQ14" s="876"/>
      <c r="DZR14" s="876"/>
      <c r="DZS14" s="876"/>
      <c r="DZT14" s="876"/>
      <c r="DZU14" s="876"/>
      <c r="DZV14" s="876"/>
      <c r="DZW14" s="875"/>
      <c r="DZX14" s="876"/>
      <c r="DZY14" s="876"/>
      <c r="DZZ14" s="876"/>
      <c r="EAA14" s="876"/>
      <c r="EAB14" s="876"/>
      <c r="EAC14" s="876"/>
      <c r="EAD14" s="875"/>
      <c r="EAE14" s="876"/>
      <c r="EAF14" s="876"/>
      <c r="EAG14" s="876"/>
      <c r="EAH14" s="876"/>
      <c r="EAI14" s="876"/>
      <c r="EAJ14" s="876"/>
      <c r="EAK14" s="875"/>
      <c r="EAL14" s="876"/>
      <c r="EAM14" s="876"/>
      <c r="EAN14" s="876"/>
      <c r="EAO14" s="876"/>
      <c r="EAP14" s="876"/>
      <c r="EAQ14" s="876"/>
      <c r="EAR14" s="875"/>
      <c r="EAS14" s="876"/>
      <c r="EAT14" s="876"/>
      <c r="EAU14" s="876"/>
      <c r="EAV14" s="876"/>
      <c r="EAW14" s="876"/>
      <c r="EAX14" s="876"/>
      <c r="EAY14" s="875"/>
      <c r="EAZ14" s="876"/>
      <c r="EBA14" s="876"/>
      <c r="EBB14" s="876"/>
      <c r="EBC14" s="876"/>
      <c r="EBD14" s="876"/>
      <c r="EBE14" s="876"/>
      <c r="EBF14" s="875"/>
      <c r="EBG14" s="876"/>
      <c r="EBH14" s="876"/>
      <c r="EBI14" s="876"/>
      <c r="EBJ14" s="876"/>
      <c r="EBK14" s="876"/>
      <c r="EBL14" s="876"/>
      <c r="EBM14" s="875"/>
      <c r="EBN14" s="876"/>
      <c r="EBO14" s="876"/>
      <c r="EBP14" s="876"/>
      <c r="EBQ14" s="876"/>
      <c r="EBR14" s="876"/>
      <c r="EBS14" s="876"/>
      <c r="EBT14" s="875"/>
      <c r="EBU14" s="876"/>
      <c r="EBV14" s="876"/>
      <c r="EBW14" s="876"/>
      <c r="EBX14" s="876"/>
      <c r="EBY14" s="876"/>
      <c r="EBZ14" s="876"/>
      <c r="ECA14" s="875"/>
      <c r="ECB14" s="876"/>
      <c r="ECC14" s="876"/>
      <c r="ECD14" s="876"/>
      <c r="ECE14" s="876"/>
      <c r="ECF14" s="876"/>
      <c r="ECG14" s="876"/>
      <c r="ECH14" s="875"/>
      <c r="ECI14" s="876"/>
      <c r="ECJ14" s="876"/>
      <c r="ECK14" s="876"/>
      <c r="ECL14" s="876"/>
      <c r="ECM14" s="876"/>
      <c r="ECN14" s="876"/>
      <c r="ECO14" s="875"/>
      <c r="ECP14" s="876"/>
      <c r="ECQ14" s="876"/>
      <c r="ECR14" s="876"/>
      <c r="ECS14" s="876"/>
      <c r="ECT14" s="876"/>
      <c r="ECU14" s="876"/>
      <c r="ECV14" s="875"/>
      <c r="ECW14" s="876"/>
      <c r="ECX14" s="876"/>
      <c r="ECY14" s="876"/>
      <c r="ECZ14" s="876"/>
      <c r="EDA14" s="876"/>
      <c r="EDB14" s="876"/>
      <c r="EDC14" s="875"/>
      <c r="EDD14" s="876"/>
      <c r="EDE14" s="876"/>
      <c r="EDF14" s="876"/>
      <c r="EDG14" s="876"/>
      <c r="EDH14" s="876"/>
      <c r="EDI14" s="876"/>
      <c r="EDJ14" s="875"/>
      <c r="EDK14" s="876"/>
      <c r="EDL14" s="876"/>
      <c r="EDM14" s="876"/>
      <c r="EDN14" s="876"/>
      <c r="EDO14" s="876"/>
      <c r="EDP14" s="876"/>
      <c r="EDQ14" s="875"/>
      <c r="EDR14" s="876"/>
      <c r="EDS14" s="876"/>
      <c r="EDT14" s="876"/>
      <c r="EDU14" s="876"/>
      <c r="EDV14" s="876"/>
      <c r="EDW14" s="876"/>
      <c r="EDX14" s="875"/>
      <c r="EDY14" s="876"/>
      <c r="EDZ14" s="876"/>
      <c r="EEA14" s="876"/>
      <c r="EEB14" s="876"/>
      <c r="EEC14" s="876"/>
      <c r="EED14" s="876"/>
      <c r="EEE14" s="875"/>
      <c r="EEF14" s="876"/>
      <c r="EEG14" s="876"/>
      <c r="EEH14" s="876"/>
      <c r="EEI14" s="876"/>
      <c r="EEJ14" s="876"/>
      <c r="EEK14" s="876"/>
      <c r="EEL14" s="875"/>
      <c r="EEM14" s="876"/>
      <c r="EEN14" s="876"/>
      <c r="EEO14" s="876"/>
      <c r="EEP14" s="876"/>
      <c r="EEQ14" s="876"/>
      <c r="EER14" s="876"/>
      <c r="EES14" s="875"/>
      <c r="EET14" s="876"/>
      <c r="EEU14" s="876"/>
      <c r="EEV14" s="876"/>
      <c r="EEW14" s="876"/>
      <c r="EEX14" s="876"/>
      <c r="EEY14" s="876"/>
      <c r="EEZ14" s="875"/>
      <c r="EFA14" s="876"/>
      <c r="EFB14" s="876"/>
      <c r="EFC14" s="876"/>
      <c r="EFD14" s="876"/>
      <c r="EFE14" s="876"/>
      <c r="EFF14" s="876"/>
      <c r="EFG14" s="875"/>
      <c r="EFH14" s="876"/>
      <c r="EFI14" s="876"/>
      <c r="EFJ14" s="876"/>
      <c r="EFK14" s="876"/>
      <c r="EFL14" s="876"/>
      <c r="EFM14" s="876"/>
      <c r="EFN14" s="875"/>
      <c r="EFO14" s="876"/>
      <c r="EFP14" s="876"/>
      <c r="EFQ14" s="876"/>
      <c r="EFR14" s="876"/>
      <c r="EFS14" s="876"/>
      <c r="EFT14" s="876"/>
      <c r="EFU14" s="875"/>
      <c r="EFV14" s="876"/>
      <c r="EFW14" s="876"/>
      <c r="EFX14" s="876"/>
      <c r="EFY14" s="876"/>
      <c r="EFZ14" s="876"/>
      <c r="EGA14" s="876"/>
      <c r="EGB14" s="875"/>
      <c r="EGC14" s="876"/>
      <c r="EGD14" s="876"/>
      <c r="EGE14" s="876"/>
      <c r="EGF14" s="876"/>
      <c r="EGG14" s="876"/>
      <c r="EGH14" s="876"/>
      <c r="EGI14" s="875"/>
      <c r="EGJ14" s="876"/>
      <c r="EGK14" s="876"/>
      <c r="EGL14" s="876"/>
      <c r="EGM14" s="876"/>
      <c r="EGN14" s="876"/>
      <c r="EGO14" s="876"/>
      <c r="EGP14" s="875"/>
      <c r="EGQ14" s="876"/>
      <c r="EGR14" s="876"/>
      <c r="EGS14" s="876"/>
      <c r="EGT14" s="876"/>
      <c r="EGU14" s="876"/>
      <c r="EGV14" s="876"/>
      <c r="EGW14" s="875"/>
      <c r="EGX14" s="876"/>
      <c r="EGY14" s="876"/>
      <c r="EGZ14" s="876"/>
      <c r="EHA14" s="876"/>
      <c r="EHB14" s="876"/>
      <c r="EHC14" s="876"/>
      <c r="EHD14" s="875"/>
      <c r="EHE14" s="876"/>
      <c r="EHF14" s="876"/>
      <c r="EHG14" s="876"/>
      <c r="EHH14" s="876"/>
      <c r="EHI14" s="876"/>
      <c r="EHJ14" s="876"/>
      <c r="EHK14" s="875"/>
      <c r="EHL14" s="876"/>
      <c r="EHM14" s="876"/>
      <c r="EHN14" s="876"/>
      <c r="EHO14" s="876"/>
      <c r="EHP14" s="876"/>
      <c r="EHQ14" s="876"/>
      <c r="EHR14" s="875"/>
      <c r="EHS14" s="876"/>
      <c r="EHT14" s="876"/>
      <c r="EHU14" s="876"/>
      <c r="EHV14" s="876"/>
      <c r="EHW14" s="876"/>
      <c r="EHX14" s="876"/>
      <c r="EHY14" s="875"/>
      <c r="EHZ14" s="876"/>
      <c r="EIA14" s="876"/>
      <c r="EIB14" s="876"/>
      <c r="EIC14" s="876"/>
      <c r="EID14" s="876"/>
      <c r="EIE14" s="876"/>
      <c r="EIF14" s="875"/>
      <c r="EIG14" s="876"/>
      <c r="EIH14" s="876"/>
      <c r="EII14" s="876"/>
      <c r="EIJ14" s="876"/>
      <c r="EIK14" s="876"/>
      <c r="EIL14" s="876"/>
      <c r="EIM14" s="875"/>
      <c r="EIN14" s="876"/>
      <c r="EIO14" s="876"/>
      <c r="EIP14" s="876"/>
      <c r="EIQ14" s="876"/>
      <c r="EIR14" s="876"/>
      <c r="EIS14" s="876"/>
      <c r="EIT14" s="875"/>
      <c r="EIU14" s="876"/>
      <c r="EIV14" s="876"/>
      <c r="EIW14" s="876"/>
      <c r="EIX14" s="876"/>
      <c r="EIY14" s="876"/>
      <c r="EIZ14" s="876"/>
      <c r="EJA14" s="875"/>
      <c r="EJB14" s="876"/>
      <c r="EJC14" s="876"/>
      <c r="EJD14" s="876"/>
      <c r="EJE14" s="876"/>
      <c r="EJF14" s="876"/>
      <c r="EJG14" s="876"/>
      <c r="EJH14" s="875"/>
      <c r="EJI14" s="876"/>
      <c r="EJJ14" s="876"/>
      <c r="EJK14" s="876"/>
      <c r="EJL14" s="876"/>
      <c r="EJM14" s="876"/>
      <c r="EJN14" s="876"/>
      <c r="EJO14" s="875"/>
      <c r="EJP14" s="876"/>
      <c r="EJQ14" s="876"/>
      <c r="EJR14" s="876"/>
      <c r="EJS14" s="876"/>
      <c r="EJT14" s="876"/>
      <c r="EJU14" s="876"/>
      <c r="EJV14" s="875"/>
      <c r="EJW14" s="876"/>
      <c r="EJX14" s="876"/>
      <c r="EJY14" s="876"/>
      <c r="EJZ14" s="876"/>
      <c r="EKA14" s="876"/>
      <c r="EKB14" s="876"/>
      <c r="EKC14" s="875"/>
      <c r="EKD14" s="876"/>
      <c r="EKE14" s="876"/>
      <c r="EKF14" s="876"/>
      <c r="EKG14" s="876"/>
      <c r="EKH14" s="876"/>
      <c r="EKI14" s="876"/>
      <c r="EKJ14" s="875"/>
      <c r="EKK14" s="876"/>
      <c r="EKL14" s="876"/>
      <c r="EKM14" s="876"/>
      <c r="EKN14" s="876"/>
      <c r="EKO14" s="876"/>
      <c r="EKP14" s="876"/>
      <c r="EKQ14" s="875"/>
      <c r="EKR14" s="876"/>
      <c r="EKS14" s="876"/>
      <c r="EKT14" s="876"/>
      <c r="EKU14" s="876"/>
      <c r="EKV14" s="876"/>
      <c r="EKW14" s="876"/>
      <c r="EKX14" s="875"/>
      <c r="EKY14" s="876"/>
      <c r="EKZ14" s="876"/>
      <c r="ELA14" s="876"/>
      <c r="ELB14" s="876"/>
      <c r="ELC14" s="876"/>
      <c r="ELD14" s="876"/>
      <c r="ELE14" s="875"/>
      <c r="ELF14" s="876"/>
      <c r="ELG14" s="876"/>
      <c r="ELH14" s="876"/>
      <c r="ELI14" s="876"/>
      <c r="ELJ14" s="876"/>
      <c r="ELK14" s="876"/>
      <c r="ELL14" s="875"/>
      <c r="ELM14" s="876"/>
      <c r="ELN14" s="876"/>
      <c r="ELO14" s="876"/>
      <c r="ELP14" s="876"/>
      <c r="ELQ14" s="876"/>
      <c r="ELR14" s="876"/>
      <c r="ELS14" s="875"/>
      <c r="ELT14" s="876"/>
      <c r="ELU14" s="876"/>
      <c r="ELV14" s="876"/>
      <c r="ELW14" s="876"/>
      <c r="ELX14" s="876"/>
      <c r="ELY14" s="876"/>
      <c r="ELZ14" s="875"/>
      <c r="EMA14" s="876"/>
      <c r="EMB14" s="876"/>
      <c r="EMC14" s="876"/>
      <c r="EMD14" s="876"/>
      <c r="EME14" s="876"/>
      <c r="EMF14" s="876"/>
      <c r="EMG14" s="875"/>
      <c r="EMH14" s="876"/>
      <c r="EMI14" s="876"/>
      <c r="EMJ14" s="876"/>
      <c r="EMK14" s="876"/>
      <c r="EML14" s="876"/>
      <c r="EMM14" s="876"/>
      <c r="EMN14" s="875"/>
      <c r="EMO14" s="876"/>
      <c r="EMP14" s="876"/>
      <c r="EMQ14" s="876"/>
      <c r="EMR14" s="876"/>
      <c r="EMS14" s="876"/>
      <c r="EMT14" s="876"/>
      <c r="EMU14" s="875"/>
      <c r="EMV14" s="876"/>
      <c r="EMW14" s="876"/>
      <c r="EMX14" s="876"/>
      <c r="EMY14" s="876"/>
      <c r="EMZ14" s="876"/>
      <c r="ENA14" s="876"/>
      <c r="ENB14" s="875"/>
      <c r="ENC14" s="876"/>
      <c r="END14" s="876"/>
      <c r="ENE14" s="876"/>
      <c r="ENF14" s="876"/>
      <c r="ENG14" s="876"/>
      <c r="ENH14" s="876"/>
      <c r="ENI14" s="875"/>
      <c r="ENJ14" s="876"/>
      <c r="ENK14" s="876"/>
      <c r="ENL14" s="876"/>
      <c r="ENM14" s="876"/>
      <c r="ENN14" s="876"/>
      <c r="ENO14" s="876"/>
      <c r="ENP14" s="875"/>
      <c r="ENQ14" s="876"/>
      <c r="ENR14" s="876"/>
      <c r="ENS14" s="876"/>
      <c r="ENT14" s="876"/>
      <c r="ENU14" s="876"/>
      <c r="ENV14" s="876"/>
      <c r="ENW14" s="875"/>
      <c r="ENX14" s="876"/>
      <c r="ENY14" s="876"/>
      <c r="ENZ14" s="876"/>
      <c r="EOA14" s="876"/>
      <c r="EOB14" s="876"/>
      <c r="EOC14" s="876"/>
      <c r="EOD14" s="875"/>
      <c r="EOE14" s="876"/>
      <c r="EOF14" s="876"/>
      <c r="EOG14" s="876"/>
      <c r="EOH14" s="876"/>
      <c r="EOI14" s="876"/>
      <c r="EOJ14" s="876"/>
      <c r="EOK14" s="875"/>
      <c r="EOL14" s="876"/>
      <c r="EOM14" s="876"/>
      <c r="EON14" s="876"/>
      <c r="EOO14" s="876"/>
      <c r="EOP14" s="876"/>
      <c r="EOQ14" s="876"/>
      <c r="EOR14" s="875"/>
      <c r="EOS14" s="876"/>
      <c r="EOT14" s="876"/>
      <c r="EOU14" s="876"/>
      <c r="EOV14" s="876"/>
      <c r="EOW14" s="876"/>
      <c r="EOX14" s="876"/>
      <c r="EOY14" s="875"/>
      <c r="EOZ14" s="876"/>
      <c r="EPA14" s="876"/>
      <c r="EPB14" s="876"/>
      <c r="EPC14" s="876"/>
      <c r="EPD14" s="876"/>
      <c r="EPE14" s="876"/>
      <c r="EPF14" s="875"/>
      <c r="EPG14" s="876"/>
      <c r="EPH14" s="876"/>
      <c r="EPI14" s="876"/>
      <c r="EPJ14" s="876"/>
      <c r="EPK14" s="876"/>
      <c r="EPL14" s="876"/>
      <c r="EPM14" s="875"/>
      <c r="EPN14" s="876"/>
      <c r="EPO14" s="876"/>
      <c r="EPP14" s="876"/>
      <c r="EPQ14" s="876"/>
      <c r="EPR14" s="876"/>
      <c r="EPS14" s="876"/>
      <c r="EPT14" s="875"/>
      <c r="EPU14" s="876"/>
      <c r="EPV14" s="876"/>
      <c r="EPW14" s="876"/>
      <c r="EPX14" s="876"/>
      <c r="EPY14" s="876"/>
      <c r="EPZ14" s="876"/>
      <c r="EQA14" s="875"/>
      <c r="EQB14" s="876"/>
      <c r="EQC14" s="876"/>
      <c r="EQD14" s="876"/>
      <c r="EQE14" s="876"/>
      <c r="EQF14" s="876"/>
      <c r="EQG14" s="876"/>
      <c r="EQH14" s="875"/>
      <c r="EQI14" s="876"/>
      <c r="EQJ14" s="876"/>
      <c r="EQK14" s="876"/>
      <c r="EQL14" s="876"/>
      <c r="EQM14" s="876"/>
      <c r="EQN14" s="876"/>
      <c r="EQO14" s="875"/>
      <c r="EQP14" s="876"/>
      <c r="EQQ14" s="876"/>
      <c r="EQR14" s="876"/>
      <c r="EQS14" s="876"/>
      <c r="EQT14" s="876"/>
      <c r="EQU14" s="876"/>
      <c r="EQV14" s="875"/>
      <c r="EQW14" s="876"/>
      <c r="EQX14" s="876"/>
      <c r="EQY14" s="876"/>
      <c r="EQZ14" s="876"/>
      <c r="ERA14" s="876"/>
      <c r="ERB14" s="876"/>
      <c r="ERC14" s="875"/>
      <c r="ERD14" s="876"/>
      <c r="ERE14" s="876"/>
      <c r="ERF14" s="876"/>
      <c r="ERG14" s="876"/>
      <c r="ERH14" s="876"/>
      <c r="ERI14" s="876"/>
      <c r="ERJ14" s="875"/>
      <c r="ERK14" s="876"/>
      <c r="ERL14" s="876"/>
      <c r="ERM14" s="876"/>
      <c r="ERN14" s="876"/>
      <c r="ERO14" s="876"/>
      <c r="ERP14" s="876"/>
      <c r="ERQ14" s="875"/>
      <c r="ERR14" s="876"/>
      <c r="ERS14" s="876"/>
      <c r="ERT14" s="876"/>
      <c r="ERU14" s="876"/>
      <c r="ERV14" s="876"/>
      <c r="ERW14" s="876"/>
      <c r="ERX14" s="875"/>
      <c r="ERY14" s="876"/>
      <c r="ERZ14" s="876"/>
      <c r="ESA14" s="876"/>
      <c r="ESB14" s="876"/>
      <c r="ESC14" s="876"/>
      <c r="ESD14" s="876"/>
      <c r="ESE14" s="875"/>
      <c r="ESF14" s="876"/>
      <c r="ESG14" s="876"/>
      <c r="ESH14" s="876"/>
      <c r="ESI14" s="876"/>
      <c r="ESJ14" s="876"/>
      <c r="ESK14" s="876"/>
      <c r="ESL14" s="875"/>
      <c r="ESM14" s="876"/>
      <c r="ESN14" s="876"/>
      <c r="ESO14" s="876"/>
      <c r="ESP14" s="876"/>
      <c r="ESQ14" s="876"/>
      <c r="ESR14" s="876"/>
      <c r="ESS14" s="875"/>
      <c r="EST14" s="876"/>
      <c r="ESU14" s="876"/>
      <c r="ESV14" s="876"/>
      <c r="ESW14" s="876"/>
      <c r="ESX14" s="876"/>
      <c r="ESY14" s="876"/>
      <c r="ESZ14" s="875"/>
      <c r="ETA14" s="876"/>
      <c r="ETB14" s="876"/>
      <c r="ETC14" s="876"/>
      <c r="ETD14" s="876"/>
      <c r="ETE14" s="876"/>
      <c r="ETF14" s="876"/>
      <c r="ETG14" s="875"/>
      <c r="ETH14" s="876"/>
      <c r="ETI14" s="876"/>
      <c r="ETJ14" s="876"/>
      <c r="ETK14" s="876"/>
      <c r="ETL14" s="876"/>
      <c r="ETM14" s="876"/>
      <c r="ETN14" s="875"/>
      <c r="ETO14" s="876"/>
      <c r="ETP14" s="876"/>
      <c r="ETQ14" s="876"/>
      <c r="ETR14" s="876"/>
      <c r="ETS14" s="876"/>
      <c r="ETT14" s="876"/>
      <c r="ETU14" s="875"/>
      <c r="ETV14" s="876"/>
      <c r="ETW14" s="876"/>
      <c r="ETX14" s="876"/>
      <c r="ETY14" s="876"/>
      <c r="ETZ14" s="876"/>
      <c r="EUA14" s="876"/>
      <c r="EUB14" s="875"/>
      <c r="EUC14" s="876"/>
      <c r="EUD14" s="876"/>
      <c r="EUE14" s="876"/>
      <c r="EUF14" s="876"/>
      <c r="EUG14" s="876"/>
      <c r="EUH14" s="876"/>
      <c r="EUI14" s="875"/>
      <c r="EUJ14" s="876"/>
      <c r="EUK14" s="876"/>
      <c r="EUL14" s="876"/>
      <c r="EUM14" s="876"/>
      <c r="EUN14" s="876"/>
      <c r="EUO14" s="876"/>
      <c r="EUP14" s="875"/>
      <c r="EUQ14" s="876"/>
      <c r="EUR14" s="876"/>
      <c r="EUS14" s="876"/>
      <c r="EUT14" s="876"/>
      <c r="EUU14" s="876"/>
      <c r="EUV14" s="876"/>
      <c r="EUW14" s="875"/>
      <c r="EUX14" s="876"/>
      <c r="EUY14" s="876"/>
      <c r="EUZ14" s="876"/>
      <c r="EVA14" s="876"/>
      <c r="EVB14" s="876"/>
      <c r="EVC14" s="876"/>
      <c r="EVD14" s="875"/>
      <c r="EVE14" s="876"/>
      <c r="EVF14" s="876"/>
      <c r="EVG14" s="876"/>
      <c r="EVH14" s="876"/>
      <c r="EVI14" s="876"/>
      <c r="EVJ14" s="876"/>
      <c r="EVK14" s="875"/>
      <c r="EVL14" s="876"/>
      <c r="EVM14" s="876"/>
      <c r="EVN14" s="876"/>
      <c r="EVO14" s="876"/>
      <c r="EVP14" s="876"/>
      <c r="EVQ14" s="876"/>
      <c r="EVR14" s="875"/>
      <c r="EVS14" s="876"/>
      <c r="EVT14" s="876"/>
      <c r="EVU14" s="876"/>
      <c r="EVV14" s="876"/>
      <c r="EVW14" s="876"/>
      <c r="EVX14" s="876"/>
      <c r="EVY14" s="875"/>
      <c r="EVZ14" s="876"/>
      <c r="EWA14" s="876"/>
      <c r="EWB14" s="876"/>
      <c r="EWC14" s="876"/>
      <c r="EWD14" s="876"/>
      <c r="EWE14" s="876"/>
      <c r="EWF14" s="875"/>
      <c r="EWG14" s="876"/>
      <c r="EWH14" s="876"/>
      <c r="EWI14" s="876"/>
      <c r="EWJ14" s="876"/>
      <c r="EWK14" s="876"/>
      <c r="EWL14" s="876"/>
      <c r="EWM14" s="875"/>
      <c r="EWN14" s="876"/>
      <c r="EWO14" s="876"/>
      <c r="EWP14" s="876"/>
      <c r="EWQ14" s="876"/>
      <c r="EWR14" s="876"/>
      <c r="EWS14" s="876"/>
      <c r="EWT14" s="875"/>
      <c r="EWU14" s="876"/>
      <c r="EWV14" s="876"/>
      <c r="EWW14" s="876"/>
      <c r="EWX14" s="876"/>
      <c r="EWY14" s="876"/>
      <c r="EWZ14" s="876"/>
      <c r="EXA14" s="875"/>
      <c r="EXB14" s="876"/>
      <c r="EXC14" s="876"/>
      <c r="EXD14" s="876"/>
      <c r="EXE14" s="876"/>
      <c r="EXF14" s="876"/>
      <c r="EXG14" s="876"/>
      <c r="EXH14" s="875"/>
      <c r="EXI14" s="876"/>
      <c r="EXJ14" s="876"/>
      <c r="EXK14" s="876"/>
      <c r="EXL14" s="876"/>
      <c r="EXM14" s="876"/>
      <c r="EXN14" s="876"/>
      <c r="EXO14" s="875"/>
      <c r="EXP14" s="876"/>
      <c r="EXQ14" s="876"/>
      <c r="EXR14" s="876"/>
      <c r="EXS14" s="876"/>
      <c r="EXT14" s="876"/>
      <c r="EXU14" s="876"/>
      <c r="EXV14" s="875"/>
      <c r="EXW14" s="876"/>
      <c r="EXX14" s="876"/>
      <c r="EXY14" s="876"/>
      <c r="EXZ14" s="876"/>
      <c r="EYA14" s="876"/>
      <c r="EYB14" s="876"/>
      <c r="EYC14" s="875"/>
      <c r="EYD14" s="876"/>
      <c r="EYE14" s="876"/>
      <c r="EYF14" s="876"/>
      <c r="EYG14" s="876"/>
      <c r="EYH14" s="876"/>
      <c r="EYI14" s="876"/>
      <c r="EYJ14" s="875"/>
      <c r="EYK14" s="876"/>
      <c r="EYL14" s="876"/>
      <c r="EYM14" s="876"/>
      <c r="EYN14" s="876"/>
      <c r="EYO14" s="876"/>
      <c r="EYP14" s="876"/>
      <c r="EYQ14" s="875"/>
      <c r="EYR14" s="876"/>
      <c r="EYS14" s="876"/>
      <c r="EYT14" s="876"/>
      <c r="EYU14" s="876"/>
      <c r="EYV14" s="876"/>
      <c r="EYW14" s="876"/>
      <c r="EYX14" s="875"/>
      <c r="EYY14" s="876"/>
      <c r="EYZ14" s="876"/>
      <c r="EZA14" s="876"/>
      <c r="EZB14" s="876"/>
      <c r="EZC14" s="876"/>
      <c r="EZD14" s="876"/>
      <c r="EZE14" s="875"/>
      <c r="EZF14" s="876"/>
      <c r="EZG14" s="876"/>
      <c r="EZH14" s="876"/>
      <c r="EZI14" s="876"/>
      <c r="EZJ14" s="876"/>
      <c r="EZK14" s="876"/>
      <c r="EZL14" s="875"/>
      <c r="EZM14" s="876"/>
      <c r="EZN14" s="876"/>
      <c r="EZO14" s="876"/>
      <c r="EZP14" s="876"/>
      <c r="EZQ14" s="876"/>
      <c r="EZR14" s="876"/>
      <c r="EZS14" s="875"/>
      <c r="EZT14" s="876"/>
      <c r="EZU14" s="876"/>
      <c r="EZV14" s="876"/>
      <c r="EZW14" s="876"/>
      <c r="EZX14" s="876"/>
      <c r="EZY14" s="876"/>
      <c r="EZZ14" s="875"/>
      <c r="FAA14" s="876"/>
      <c r="FAB14" s="876"/>
      <c r="FAC14" s="876"/>
      <c r="FAD14" s="876"/>
      <c r="FAE14" s="876"/>
      <c r="FAF14" s="876"/>
      <c r="FAG14" s="875"/>
      <c r="FAH14" s="876"/>
      <c r="FAI14" s="876"/>
      <c r="FAJ14" s="876"/>
      <c r="FAK14" s="876"/>
      <c r="FAL14" s="876"/>
      <c r="FAM14" s="876"/>
      <c r="FAN14" s="875"/>
      <c r="FAO14" s="876"/>
      <c r="FAP14" s="876"/>
      <c r="FAQ14" s="876"/>
      <c r="FAR14" s="876"/>
      <c r="FAS14" s="876"/>
      <c r="FAT14" s="876"/>
      <c r="FAU14" s="875"/>
      <c r="FAV14" s="876"/>
      <c r="FAW14" s="876"/>
      <c r="FAX14" s="876"/>
      <c r="FAY14" s="876"/>
      <c r="FAZ14" s="876"/>
      <c r="FBA14" s="876"/>
      <c r="FBB14" s="875"/>
      <c r="FBC14" s="876"/>
      <c r="FBD14" s="876"/>
      <c r="FBE14" s="876"/>
      <c r="FBF14" s="876"/>
      <c r="FBG14" s="876"/>
      <c r="FBH14" s="876"/>
      <c r="FBI14" s="875"/>
      <c r="FBJ14" s="876"/>
      <c r="FBK14" s="876"/>
      <c r="FBL14" s="876"/>
      <c r="FBM14" s="876"/>
      <c r="FBN14" s="876"/>
      <c r="FBO14" s="876"/>
      <c r="FBP14" s="875"/>
      <c r="FBQ14" s="876"/>
      <c r="FBR14" s="876"/>
      <c r="FBS14" s="876"/>
      <c r="FBT14" s="876"/>
      <c r="FBU14" s="876"/>
      <c r="FBV14" s="876"/>
      <c r="FBW14" s="875"/>
      <c r="FBX14" s="876"/>
      <c r="FBY14" s="876"/>
      <c r="FBZ14" s="876"/>
      <c r="FCA14" s="876"/>
      <c r="FCB14" s="876"/>
      <c r="FCC14" s="876"/>
      <c r="FCD14" s="875"/>
      <c r="FCE14" s="876"/>
      <c r="FCF14" s="876"/>
      <c r="FCG14" s="876"/>
      <c r="FCH14" s="876"/>
      <c r="FCI14" s="876"/>
      <c r="FCJ14" s="876"/>
      <c r="FCK14" s="875"/>
      <c r="FCL14" s="876"/>
      <c r="FCM14" s="876"/>
      <c r="FCN14" s="876"/>
      <c r="FCO14" s="876"/>
      <c r="FCP14" s="876"/>
      <c r="FCQ14" s="876"/>
      <c r="FCR14" s="875"/>
      <c r="FCS14" s="876"/>
      <c r="FCT14" s="876"/>
      <c r="FCU14" s="876"/>
      <c r="FCV14" s="876"/>
      <c r="FCW14" s="876"/>
      <c r="FCX14" s="876"/>
      <c r="FCY14" s="875"/>
      <c r="FCZ14" s="876"/>
      <c r="FDA14" s="876"/>
      <c r="FDB14" s="876"/>
      <c r="FDC14" s="876"/>
      <c r="FDD14" s="876"/>
      <c r="FDE14" s="876"/>
      <c r="FDF14" s="875"/>
      <c r="FDG14" s="876"/>
      <c r="FDH14" s="876"/>
      <c r="FDI14" s="876"/>
      <c r="FDJ14" s="876"/>
      <c r="FDK14" s="876"/>
      <c r="FDL14" s="876"/>
      <c r="FDM14" s="875"/>
      <c r="FDN14" s="876"/>
      <c r="FDO14" s="876"/>
      <c r="FDP14" s="876"/>
      <c r="FDQ14" s="876"/>
      <c r="FDR14" s="876"/>
      <c r="FDS14" s="876"/>
      <c r="FDT14" s="875"/>
      <c r="FDU14" s="876"/>
      <c r="FDV14" s="876"/>
      <c r="FDW14" s="876"/>
      <c r="FDX14" s="876"/>
      <c r="FDY14" s="876"/>
      <c r="FDZ14" s="876"/>
      <c r="FEA14" s="875"/>
      <c r="FEB14" s="876"/>
      <c r="FEC14" s="876"/>
      <c r="FED14" s="876"/>
      <c r="FEE14" s="876"/>
      <c r="FEF14" s="876"/>
      <c r="FEG14" s="876"/>
      <c r="FEH14" s="875"/>
      <c r="FEI14" s="876"/>
      <c r="FEJ14" s="876"/>
      <c r="FEK14" s="876"/>
      <c r="FEL14" s="876"/>
      <c r="FEM14" s="876"/>
      <c r="FEN14" s="876"/>
      <c r="FEO14" s="875"/>
      <c r="FEP14" s="876"/>
      <c r="FEQ14" s="876"/>
      <c r="FER14" s="876"/>
      <c r="FES14" s="876"/>
      <c r="FET14" s="876"/>
      <c r="FEU14" s="876"/>
      <c r="FEV14" s="875"/>
      <c r="FEW14" s="876"/>
      <c r="FEX14" s="876"/>
      <c r="FEY14" s="876"/>
      <c r="FEZ14" s="876"/>
      <c r="FFA14" s="876"/>
      <c r="FFB14" s="876"/>
      <c r="FFC14" s="875"/>
      <c r="FFD14" s="876"/>
      <c r="FFE14" s="876"/>
      <c r="FFF14" s="876"/>
      <c r="FFG14" s="876"/>
      <c r="FFH14" s="876"/>
      <c r="FFI14" s="876"/>
      <c r="FFJ14" s="875"/>
      <c r="FFK14" s="876"/>
      <c r="FFL14" s="876"/>
      <c r="FFM14" s="876"/>
      <c r="FFN14" s="876"/>
      <c r="FFO14" s="876"/>
      <c r="FFP14" s="876"/>
      <c r="FFQ14" s="875"/>
      <c r="FFR14" s="876"/>
      <c r="FFS14" s="876"/>
      <c r="FFT14" s="876"/>
      <c r="FFU14" s="876"/>
      <c r="FFV14" s="876"/>
      <c r="FFW14" s="876"/>
      <c r="FFX14" s="875"/>
      <c r="FFY14" s="876"/>
      <c r="FFZ14" s="876"/>
      <c r="FGA14" s="876"/>
      <c r="FGB14" s="876"/>
      <c r="FGC14" s="876"/>
      <c r="FGD14" s="876"/>
      <c r="FGE14" s="875"/>
      <c r="FGF14" s="876"/>
      <c r="FGG14" s="876"/>
      <c r="FGH14" s="876"/>
      <c r="FGI14" s="876"/>
      <c r="FGJ14" s="876"/>
      <c r="FGK14" s="876"/>
      <c r="FGL14" s="875"/>
      <c r="FGM14" s="876"/>
      <c r="FGN14" s="876"/>
      <c r="FGO14" s="876"/>
      <c r="FGP14" s="876"/>
      <c r="FGQ14" s="876"/>
      <c r="FGR14" s="876"/>
      <c r="FGS14" s="875"/>
      <c r="FGT14" s="876"/>
      <c r="FGU14" s="876"/>
      <c r="FGV14" s="876"/>
      <c r="FGW14" s="876"/>
      <c r="FGX14" s="876"/>
      <c r="FGY14" s="876"/>
      <c r="FGZ14" s="875"/>
      <c r="FHA14" s="876"/>
      <c r="FHB14" s="876"/>
      <c r="FHC14" s="876"/>
      <c r="FHD14" s="876"/>
      <c r="FHE14" s="876"/>
      <c r="FHF14" s="876"/>
      <c r="FHG14" s="875"/>
      <c r="FHH14" s="876"/>
      <c r="FHI14" s="876"/>
      <c r="FHJ14" s="876"/>
      <c r="FHK14" s="876"/>
      <c r="FHL14" s="876"/>
      <c r="FHM14" s="876"/>
      <c r="FHN14" s="875"/>
      <c r="FHO14" s="876"/>
      <c r="FHP14" s="876"/>
      <c r="FHQ14" s="876"/>
      <c r="FHR14" s="876"/>
      <c r="FHS14" s="876"/>
      <c r="FHT14" s="876"/>
      <c r="FHU14" s="875"/>
      <c r="FHV14" s="876"/>
      <c r="FHW14" s="876"/>
      <c r="FHX14" s="876"/>
      <c r="FHY14" s="876"/>
      <c r="FHZ14" s="876"/>
      <c r="FIA14" s="876"/>
      <c r="FIB14" s="875"/>
      <c r="FIC14" s="876"/>
      <c r="FID14" s="876"/>
      <c r="FIE14" s="876"/>
      <c r="FIF14" s="876"/>
      <c r="FIG14" s="876"/>
      <c r="FIH14" s="876"/>
      <c r="FII14" s="875"/>
      <c r="FIJ14" s="876"/>
      <c r="FIK14" s="876"/>
      <c r="FIL14" s="876"/>
      <c r="FIM14" s="876"/>
      <c r="FIN14" s="876"/>
      <c r="FIO14" s="876"/>
      <c r="FIP14" s="875"/>
      <c r="FIQ14" s="876"/>
      <c r="FIR14" s="876"/>
      <c r="FIS14" s="876"/>
      <c r="FIT14" s="876"/>
      <c r="FIU14" s="876"/>
      <c r="FIV14" s="876"/>
      <c r="FIW14" s="875"/>
      <c r="FIX14" s="876"/>
      <c r="FIY14" s="876"/>
      <c r="FIZ14" s="876"/>
      <c r="FJA14" s="876"/>
      <c r="FJB14" s="876"/>
      <c r="FJC14" s="876"/>
      <c r="FJD14" s="875"/>
      <c r="FJE14" s="876"/>
      <c r="FJF14" s="876"/>
      <c r="FJG14" s="876"/>
      <c r="FJH14" s="876"/>
      <c r="FJI14" s="876"/>
      <c r="FJJ14" s="876"/>
      <c r="FJK14" s="875"/>
      <c r="FJL14" s="876"/>
      <c r="FJM14" s="876"/>
      <c r="FJN14" s="876"/>
      <c r="FJO14" s="876"/>
      <c r="FJP14" s="876"/>
      <c r="FJQ14" s="876"/>
      <c r="FJR14" s="875"/>
      <c r="FJS14" s="876"/>
      <c r="FJT14" s="876"/>
      <c r="FJU14" s="876"/>
      <c r="FJV14" s="876"/>
      <c r="FJW14" s="876"/>
      <c r="FJX14" s="876"/>
      <c r="FJY14" s="875"/>
      <c r="FJZ14" s="876"/>
      <c r="FKA14" s="876"/>
      <c r="FKB14" s="876"/>
      <c r="FKC14" s="876"/>
      <c r="FKD14" s="876"/>
      <c r="FKE14" s="876"/>
      <c r="FKF14" s="875"/>
      <c r="FKG14" s="876"/>
      <c r="FKH14" s="876"/>
      <c r="FKI14" s="876"/>
      <c r="FKJ14" s="876"/>
      <c r="FKK14" s="876"/>
      <c r="FKL14" s="876"/>
      <c r="FKM14" s="875"/>
      <c r="FKN14" s="876"/>
      <c r="FKO14" s="876"/>
      <c r="FKP14" s="876"/>
      <c r="FKQ14" s="876"/>
      <c r="FKR14" s="876"/>
      <c r="FKS14" s="876"/>
      <c r="FKT14" s="875"/>
      <c r="FKU14" s="876"/>
      <c r="FKV14" s="876"/>
      <c r="FKW14" s="876"/>
      <c r="FKX14" s="876"/>
      <c r="FKY14" s="876"/>
      <c r="FKZ14" s="876"/>
      <c r="FLA14" s="875"/>
      <c r="FLB14" s="876"/>
      <c r="FLC14" s="876"/>
      <c r="FLD14" s="876"/>
      <c r="FLE14" s="876"/>
      <c r="FLF14" s="876"/>
      <c r="FLG14" s="876"/>
      <c r="FLH14" s="875"/>
      <c r="FLI14" s="876"/>
      <c r="FLJ14" s="876"/>
      <c r="FLK14" s="876"/>
      <c r="FLL14" s="876"/>
      <c r="FLM14" s="876"/>
      <c r="FLN14" s="876"/>
      <c r="FLO14" s="875"/>
      <c r="FLP14" s="876"/>
      <c r="FLQ14" s="876"/>
      <c r="FLR14" s="876"/>
      <c r="FLS14" s="876"/>
      <c r="FLT14" s="876"/>
      <c r="FLU14" s="876"/>
      <c r="FLV14" s="875"/>
      <c r="FLW14" s="876"/>
      <c r="FLX14" s="876"/>
      <c r="FLY14" s="876"/>
      <c r="FLZ14" s="876"/>
      <c r="FMA14" s="876"/>
      <c r="FMB14" s="876"/>
      <c r="FMC14" s="875"/>
      <c r="FMD14" s="876"/>
      <c r="FME14" s="876"/>
      <c r="FMF14" s="876"/>
      <c r="FMG14" s="876"/>
      <c r="FMH14" s="876"/>
      <c r="FMI14" s="876"/>
      <c r="FMJ14" s="875"/>
      <c r="FMK14" s="876"/>
      <c r="FML14" s="876"/>
      <c r="FMM14" s="876"/>
      <c r="FMN14" s="876"/>
      <c r="FMO14" s="876"/>
      <c r="FMP14" s="876"/>
      <c r="FMQ14" s="875"/>
      <c r="FMR14" s="876"/>
      <c r="FMS14" s="876"/>
      <c r="FMT14" s="876"/>
      <c r="FMU14" s="876"/>
      <c r="FMV14" s="876"/>
      <c r="FMW14" s="876"/>
      <c r="FMX14" s="875"/>
      <c r="FMY14" s="876"/>
      <c r="FMZ14" s="876"/>
      <c r="FNA14" s="876"/>
      <c r="FNB14" s="876"/>
      <c r="FNC14" s="876"/>
      <c r="FND14" s="876"/>
      <c r="FNE14" s="875"/>
      <c r="FNF14" s="876"/>
      <c r="FNG14" s="876"/>
      <c r="FNH14" s="876"/>
      <c r="FNI14" s="876"/>
      <c r="FNJ14" s="876"/>
      <c r="FNK14" s="876"/>
      <c r="FNL14" s="875"/>
      <c r="FNM14" s="876"/>
      <c r="FNN14" s="876"/>
      <c r="FNO14" s="876"/>
      <c r="FNP14" s="876"/>
      <c r="FNQ14" s="876"/>
      <c r="FNR14" s="876"/>
      <c r="FNS14" s="875"/>
      <c r="FNT14" s="876"/>
      <c r="FNU14" s="876"/>
      <c r="FNV14" s="876"/>
      <c r="FNW14" s="876"/>
      <c r="FNX14" s="876"/>
      <c r="FNY14" s="876"/>
      <c r="FNZ14" s="875"/>
      <c r="FOA14" s="876"/>
      <c r="FOB14" s="876"/>
      <c r="FOC14" s="876"/>
      <c r="FOD14" s="876"/>
      <c r="FOE14" s="876"/>
      <c r="FOF14" s="876"/>
      <c r="FOG14" s="875"/>
      <c r="FOH14" s="876"/>
      <c r="FOI14" s="876"/>
      <c r="FOJ14" s="876"/>
      <c r="FOK14" s="876"/>
      <c r="FOL14" s="876"/>
      <c r="FOM14" s="876"/>
      <c r="FON14" s="875"/>
      <c r="FOO14" s="876"/>
      <c r="FOP14" s="876"/>
      <c r="FOQ14" s="876"/>
      <c r="FOR14" s="876"/>
      <c r="FOS14" s="876"/>
      <c r="FOT14" s="876"/>
      <c r="FOU14" s="875"/>
      <c r="FOV14" s="876"/>
      <c r="FOW14" s="876"/>
      <c r="FOX14" s="876"/>
      <c r="FOY14" s="876"/>
      <c r="FOZ14" s="876"/>
      <c r="FPA14" s="876"/>
      <c r="FPB14" s="875"/>
      <c r="FPC14" s="876"/>
      <c r="FPD14" s="876"/>
      <c r="FPE14" s="876"/>
      <c r="FPF14" s="876"/>
      <c r="FPG14" s="876"/>
      <c r="FPH14" s="876"/>
      <c r="FPI14" s="875"/>
      <c r="FPJ14" s="876"/>
      <c r="FPK14" s="876"/>
      <c r="FPL14" s="876"/>
      <c r="FPM14" s="876"/>
      <c r="FPN14" s="876"/>
      <c r="FPO14" s="876"/>
      <c r="FPP14" s="875"/>
      <c r="FPQ14" s="876"/>
      <c r="FPR14" s="876"/>
      <c r="FPS14" s="876"/>
      <c r="FPT14" s="876"/>
      <c r="FPU14" s="876"/>
      <c r="FPV14" s="876"/>
      <c r="FPW14" s="875"/>
      <c r="FPX14" s="876"/>
      <c r="FPY14" s="876"/>
      <c r="FPZ14" s="876"/>
      <c r="FQA14" s="876"/>
      <c r="FQB14" s="876"/>
      <c r="FQC14" s="876"/>
      <c r="FQD14" s="875"/>
      <c r="FQE14" s="876"/>
      <c r="FQF14" s="876"/>
      <c r="FQG14" s="876"/>
      <c r="FQH14" s="876"/>
      <c r="FQI14" s="876"/>
      <c r="FQJ14" s="876"/>
      <c r="FQK14" s="875"/>
      <c r="FQL14" s="876"/>
      <c r="FQM14" s="876"/>
      <c r="FQN14" s="876"/>
      <c r="FQO14" s="876"/>
      <c r="FQP14" s="876"/>
      <c r="FQQ14" s="876"/>
      <c r="FQR14" s="875"/>
      <c r="FQS14" s="876"/>
      <c r="FQT14" s="876"/>
      <c r="FQU14" s="876"/>
      <c r="FQV14" s="876"/>
      <c r="FQW14" s="876"/>
      <c r="FQX14" s="876"/>
      <c r="FQY14" s="875"/>
      <c r="FQZ14" s="876"/>
      <c r="FRA14" s="876"/>
      <c r="FRB14" s="876"/>
      <c r="FRC14" s="876"/>
      <c r="FRD14" s="876"/>
      <c r="FRE14" s="876"/>
      <c r="FRF14" s="875"/>
      <c r="FRG14" s="876"/>
      <c r="FRH14" s="876"/>
      <c r="FRI14" s="876"/>
      <c r="FRJ14" s="876"/>
      <c r="FRK14" s="876"/>
      <c r="FRL14" s="876"/>
      <c r="FRM14" s="875"/>
      <c r="FRN14" s="876"/>
      <c r="FRO14" s="876"/>
      <c r="FRP14" s="876"/>
      <c r="FRQ14" s="876"/>
      <c r="FRR14" s="876"/>
      <c r="FRS14" s="876"/>
      <c r="FRT14" s="875"/>
      <c r="FRU14" s="876"/>
      <c r="FRV14" s="876"/>
      <c r="FRW14" s="876"/>
      <c r="FRX14" s="876"/>
      <c r="FRY14" s="876"/>
      <c r="FRZ14" s="876"/>
      <c r="FSA14" s="875"/>
      <c r="FSB14" s="876"/>
      <c r="FSC14" s="876"/>
      <c r="FSD14" s="876"/>
      <c r="FSE14" s="876"/>
      <c r="FSF14" s="876"/>
      <c r="FSG14" s="876"/>
      <c r="FSH14" s="875"/>
      <c r="FSI14" s="876"/>
      <c r="FSJ14" s="876"/>
      <c r="FSK14" s="876"/>
      <c r="FSL14" s="876"/>
      <c r="FSM14" s="876"/>
      <c r="FSN14" s="876"/>
      <c r="FSO14" s="875"/>
      <c r="FSP14" s="876"/>
      <c r="FSQ14" s="876"/>
      <c r="FSR14" s="876"/>
      <c r="FSS14" s="876"/>
      <c r="FST14" s="876"/>
      <c r="FSU14" s="876"/>
      <c r="FSV14" s="875"/>
      <c r="FSW14" s="876"/>
      <c r="FSX14" s="876"/>
      <c r="FSY14" s="876"/>
      <c r="FSZ14" s="876"/>
      <c r="FTA14" s="876"/>
      <c r="FTB14" s="876"/>
      <c r="FTC14" s="875"/>
      <c r="FTD14" s="876"/>
      <c r="FTE14" s="876"/>
      <c r="FTF14" s="876"/>
      <c r="FTG14" s="876"/>
      <c r="FTH14" s="876"/>
      <c r="FTI14" s="876"/>
      <c r="FTJ14" s="875"/>
      <c r="FTK14" s="876"/>
      <c r="FTL14" s="876"/>
      <c r="FTM14" s="876"/>
      <c r="FTN14" s="876"/>
      <c r="FTO14" s="876"/>
      <c r="FTP14" s="876"/>
      <c r="FTQ14" s="875"/>
      <c r="FTR14" s="876"/>
      <c r="FTS14" s="876"/>
      <c r="FTT14" s="876"/>
      <c r="FTU14" s="876"/>
      <c r="FTV14" s="876"/>
      <c r="FTW14" s="876"/>
      <c r="FTX14" s="875"/>
      <c r="FTY14" s="876"/>
      <c r="FTZ14" s="876"/>
      <c r="FUA14" s="876"/>
      <c r="FUB14" s="876"/>
      <c r="FUC14" s="876"/>
      <c r="FUD14" s="876"/>
      <c r="FUE14" s="875"/>
      <c r="FUF14" s="876"/>
      <c r="FUG14" s="876"/>
      <c r="FUH14" s="876"/>
      <c r="FUI14" s="876"/>
      <c r="FUJ14" s="876"/>
      <c r="FUK14" s="876"/>
      <c r="FUL14" s="875"/>
      <c r="FUM14" s="876"/>
      <c r="FUN14" s="876"/>
      <c r="FUO14" s="876"/>
      <c r="FUP14" s="876"/>
      <c r="FUQ14" s="876"/>
      <c r="FUR14" s="876"/>
      <c r="FUS14" s="875"/>
      <c r="FUT14" s="876"/>
      <c r="FUU14" s="876"/>
      <c r="FUV14" s="876"/>
      <c r="FUW14" s="876"/>
      <c r="FUX14" s="876"/>
      <c r="FUY14" s="876"/>
      <c r="FUZ14" s="875"/>
      <c r="FVA14" s="876"/>
      <c r="FVB14" s="876"/>
      <c r="FVC14" s="876"/>
      <c r="FVD14" s="876"/>
      <c r="FVE14" s="876"/>
      <c r="FVF14" s="876"/>
      <c r="FVG14" s="875"/>
      <c r="FVH14" s="876"/>
      <c r="FVI14" s="876"/>
      <c r="FVJ14" s="876"/>
      <c r="FVK14" s="876"/>
      <c r="FVL14" s="876"/>
      <c r="FVM14" s="876"/>
      <c r="FVN14" s="875"/>
      <c r="FVO14" s="876"/>
      <c r="FVP14" s="876"/>
      <c r="FVQ14" s="876"/>
      <c r="FVR14" s="876"/>
      <c r="FVS14" s="876"/>
      <c r="FVT14" s="876"/>
      <c r="FVU14" s="875"/>
      <c r="FVV14" s="876"/>
      <c r="FVW14" s="876"/>
      <c r="FVX14" s="876"/>
      <c r="FVY14" s="876"/>
      <c r="FVZ14" s="876"/>
      <c r="FWA14" s="876"/>
      <c r="FWB14" s="875"/>
      <c r="FWC14" s="876"/>
      <c r="FWD14" s="876"/>
      <c r="FWE14" s="876"/>
      <c r="FWF14" s="876"/>
      <c r="FWG14" s="876"/>
      <c r="FWH14" s="876"/>
      <c r="FWI14" s="875"/>
      <c r="FWJ14" s="876"/>
      <c r="FWK14" s="876"/>
      <c r="FWL14" s="876"/>
      <c r="FWM14" s="876"/>
      <c r="FWN14" s="876"/>
      <c r="FWO14" s="876"/>
      <c r="FWP14" s="875"/>
      <c r="FWQ14" s="876"/>
      <c r="FWR14" s="876"/>
      <c r="FWS14" s="876"/>
      <c r="FWT14" s="876"/>
      <c r="FWU14" s="876"/>
      <c r="FWV14" s="876"/>
      <c r="FWW14" s="875"/>
      <c r="FWX14" s="876"/>
      <c r="FWY14" s="876"/>
      <c r="FWZ14" s="876"/>
      <c r="FXA14" s="876"/>
      <c r="FXB14" s="876"/>
      <c r="FXC14" s="876"/>
      <c r="FXD14" s="875"/>
      <c r="FXE14" s="876"/>
      <c r="FXF14" s="876"/>
      <c r="FXG14" s="876"/>
      <c r="FXH14" s="876"/>
      <c r="FXI14" s="876"/>
      <c r="FXJ14" s="876"/>
      <c r="FXK14" s="875"/>
      <c r="FXL14" s="876"/>
      <c r="FXM14" s="876"/>
      <c r="FXN14" s="876"/>
      <c r="FXO14" s="876"/>
      <c r="FXP14" s="876"/>
      <c r="FXQ14" s="876"/>
      <c r="FXR14" s="875"/>
      <c r="FXS14" s="876"/>
      <c r="FXT14" s="876"/>
      <c r="FXU14" s="876"/>
      <c r="FXV14" s="876"/>
      <c r="FXW14" s="876"/>
      <c r="FXX14" s="876"/>
      <c r="FXY14" s="875"/>
      <c r="FXZ14" s="876"/>
      <c r="FYA14" s="876"/>
      <c r="FYB14" s="876"/>
      <c r="FYC14" s="876"/>
      <c r="FYD14" s="876"/>
      <c r="FYE14" s="876"/>
      <c r="FYF14" s="875"/>
      <c r="FYG14" s="876"/>
      <c r="FYH14" s="876"/>
      <c r="FYI14" s="876"/>
      <c r="FYJ14" s="876"/>
      <c r="FYK14" s="876"/>
      <c r="FYL14" s="876"/>
      <c r="FYM14" s="875"/>
      <c r="FYN14" s="876"/>
      <c r="FYO14" s="876"/>
      <c r="FYP14" s="876"/>
      <c r="FYQ14" s="876"/>
      <c r="FYR14" s="876"/>
      <c r="FYS14" s="876"/>
      <c r="FYT14" s="875"/>
      <c r="FYU14" s="876"/>
      <c r="FYV14" s="876"/>
      <c r="FYW14" s="876"/>
      <c r="FYX14" s="876"/>
      <c r="FYY14" s="876"/>
      <c r="FYZ14" s="876"/>
      <c r="FZA14" s="875"/>
      <c r="FZB14" s="876"/>
      <c r="FZC14" s="876"/>
      <c r="FZD14" s="876"/>
      <c r="FZE14" s="876"/>
      <c r="FZF14" s="876"/>
      <c r="FZG14" s="876"/>
      <c r="FZH14" s="875"/>
      <c r="FZI14" s="876"/>
      <c r="FZJ14" s="876"/>
      <c r="FZK14" s="876"/>
      <c r="FZL14" s="876"/>
      <c r="FZM14" s="876"/>
      <c r="FZN14" s="876"/>
      <c r="FZO14" s="875"/>
      <c r="FZP14" s="876"/>
      <c r="FZQ14" s="876"/>
      <c r="FZR14" s="876"/>
      <c r="FZS14" s="876"/>
      <c r="FZT14" s="876"/>
      <c r="FZU14" s="876"/>
      <c r="FZV14" s="875"/>
      <c r="FZW14" s="876"/>
      <c r="FZX14" s="876"/>
      <c r="FZY14" s="876"/>
      <c r="FZZ14" s="876"/>
      <c r="GAA14" s="876"/>
      <c r="GAB14" s="876"/>
      <c r="GAC14" s="875"/>
      <c r="GAD14" s="876"/>
      <c r="GAE14" s="876"/>
      <c r="GAF14" s="876"/>
      <c r="GAG14" s="876"/>
      <c r="GAH14" s="876"/>
      <c r="GAI14" s="876"/>
      <c r="GAJ14" s="875"/>
      <c r="GAK14" s="876"/>
      <c r="GAL14" s="876"/>
      <c r="GAM14" s="876"/>
      <c r="GAN14" s="876"/>
      <c r="GAO14" s="876"/>
      <c r="GAP14" s="876"/>
      <c r="GAQ14" s="875"/>
      <c r="GAR14" s="876"/>
      <c r="GAS14" s="876"/>
      <c r="GAT14" s="876"/>
      <c r="GAU14" s="876"/>
      <c r="GAV14" s="876"/>
      <c r="GAW14" s="876"/>
      <c r="GAX14" s="875"/>
      <c r="GAY14" s="876"/>
      <c r="GAZ14" s="876"/>
      <c r="GBA14" s="876"/>
      <c r="GBB14" s="876"/>
      <c r="GBC14" s="876"/>
      <c r="GBD14" s="876"/>
      <c r="GBE14" s="875"/>
      <c r="GBF14" s="876"/>
      <c r="GBG14" s="876"/>
      <c r="GBH14" s="876"/>
      <c r="GBI14" s="876"/>
      <c r="GBJ14" s="876"/>
      <c r="GBK14" s="876"/>
      <c r="GBL14" s="875"/>
      <c r="GBM14" s="876"/>
      <c r="GBN14" s="876"/>
      <c r="GBO14" s="876"/>
      <c r="GBP14" s="876"/>
      <c r="GBQ14" s="876"/>
      <c r="GBR14" s="876"/>
      <c r="GBS14" s="875"/>
      <c r="GBT14" s="876"/>
      <c r="GBU14" s="876"/>
      <c r="GBV14" s="876"/>
      <c r="GBW14" s="876"/>
      <c r="GBX14" s="876"/>
      <c r="GBY14" s="876"/>
      <c r="GBZ14" s="875"/>
      <c r="GCA14" s="876"/>
      <c r="GCB14" s="876"/>
      <c r="GCC14" s="876"/>
      <c r="GCD14" s="876"/>
      <c r="GCE14" s="876"/>
      <c r="GCF14" s="876"/>
      <c r="GCG14" s="875"/>
      <c r="GCH14" s="876"/>
      <c r="GCI14" s="876"/>
      <c r="GCJ14" s="876"/>
      <c r="GCK14" s="876"/>
      <c r="GCL14" s="876"/>
      <c r="GCM14" s="876"/>
      <c r="GCN14" s="875"/>
      <c r="GCO14" s="876"/>
      <c r="GCP14" s="876"/>
      <c r="GCQ14" s="876"/>
      <c r="GCR14" s="876"/>
      <c r="GCS14" s="876"/>
      <c r="GCT14" s="876"/>
      <c r="GCU14" s="875"/>
      <c r="GCV14" s="876"/>
      <c r="GCW14" s="876"/>
      <c r="GCX14" s="876"/>
      <c r="GCY14" s="876"/>
      <c r="GCZ14" s="876"/>
      <c r="GDA14" s="876"/>
      <c r="GDB14" s="875"/>
      <c r="GDC14" s="876"/>
      <c r="GDD14" s="876"/>
      <c r="GDE14" s="876"/>
      <c r="GDF14" s="876"/>
      <c r="GDG14" s="876"/>
      <c r="GDH14" s="876"/>
      <c r="GDI14" s="875"/>
      <c r="GDJ14" s="876"/>
      <c r="GDK14" s="876"/>
      <c r="GDL14" s="876"/>
      <c r="GDM14" s="876"/>
      <c r="GDN14" s="876"/>
      <c r="GDO14" s="876"/>
      <c r="GDP14" s="875"/>
      <c r="GDQ14" s="876"/>
      <c r="GDR14" s="876"/>
      <c r="GDS14" s="876"/>
      <c r="GDT14" s="876"/>
      <c r="GDU14" s="876"/>
      <c r="GDV14" s="876"/>
      <c r="GDW14" s="875"/>
      <c r="GDX14" s="876"/>
      <c r="GDY14" s="876"/>
      <c r="GDZ14" s="876"/>
      <c r="GEA14" s="876"/>
      <c r="GEB14" s="876"/>
      <c r="GEC14" s="876"/>
      <c r="GED14" s="875"/>
      <c r="GEE14" s="876"/>
      <c r="GEF14" s="876"/>
      <c r="GEG14" s="876"/>
      <c r="GEH14" s="876"/>
      <c r="GEI14" s="876"/>
      <c r="GEJ14" s="876"/>
      <c r="GEK14" s="875"/>
      <c r="GEL14" s="876"/>
      <c r="GEM14" s="876"/>
      <c r="GEN14" s="876"/>
      <c r="GEO14" s="876"/>
      <c r="GEP14" s="876"/>
      <c r="GEQ14" s="876"/>
      <c r="GER14" s="875"/>
      <c r="GES14" s="876"/>
      <c r="GET14" s="876"/>
      <c r="GEU14" s="876"/>
      <c r="GEV14" s="876"/>
      <c r="GEW14" s="876"/>
      <c r="GEX14" s="876"/>
      <c r="GEY14" s="875"/>
      <c r="GEZ14" s="876"/>
      <c r="GFA14" s="876"/>
      <c r="GFB14" s="876"/>
      <c r="GFC14" s="876"/>
      <c r="GFD14" s="876"/>
      <c r="GFE14" s="876"/>
      <c r="GFF14" s="875"/>
      <c r="GFG14" s="876"/>
      <c r="GFH14" s="876"/>
      <c r="GFI14" s="876"/>
      <c r="GFJ14" s="876"/>
      <c r="GFK14" s="876"/>
      <c r="GFL14" s="876"/>
      <c r="GFM14" s="875"/>
      <c r="GFN14" s="876"/>
      <c r="GFO14" s="876"/>
      <c r="GFP14" s="876"/>
      <c r="GFQ14" s="876"/>
      <c r="GFR14" s="876"/>
      <c r="GFS14" s="876"/>
      <c r="GFT14" s="875"/>
      <c r="GFU14" s="876"/>
      <c r="GFV14" s="876"/>
      <c r="GFW14" s="876"/>
      <c r="GFX14" s="876"/>
      <c r="GFY14" s="876"/>
      <c r="GFZ14" s="876"/>
      <c r="GGA14" s="875"/>
      <c r="GGB14" s="876"/>
      <c r="GGC14" s="876"/>
      <c r="GGD14" s="876"/>
      <c r="GGE14" s="876"/>
      <c r="GGF14" s="876"/>
      <c r="GGG14" s="876"/>
      <c r="GGH14" s="875"/>
      <c r="GGI14" s="876"/>
      <c r="GGJ14" s="876"/>
      <c r="GGK14" s="876"/>
      <c r="GGL14" s="876"/>
      <c r="GGM14" s="876"/>
      <c r="GGN14" s="876"/>
      <c r="GGO14" s="875"/>
      <c r="GGP14" s="876"/>
      <c r="GGQ14" s="876"/>
      <c r="GGR14" s="876"/>
      <c r="GGS14" s="876"/>
      <c r="GGT14" s="876"/>
      <c r="GGU14" s="876"/>
      <c r="GGV14" s="875"/>
      <c r="GGW14" s="876"/>
      <c r="GGX14" s="876"/>
      <c r="GGY14" s="876"/>
      <c r="GGZ14" s="876"/>
      <c r="GHA14" s="876"/>
      <c r="GHB14" s="876"/>
      <c r="GHC14" s="875"/>
      <c r="GHD14" s="876"/>
      <c r="GHE14" s="876"/>
      <c r="GHF14" s="876"/>
      <c r="GHG14" s="876"/>
      <c r="GHH14" s="876"/>
      <c r="GHI14" s="876"/>
      <c r="GHJ14" s="875"/>
      <c r="GHK14" s="876"/>
      <c r="GHL14" s="876"/>
      <c r="GHM14" s="876"/>
      <c r="GHN14" s="876"/>
      <c r="GHO14" s="876"/>
      <c r="GHP14" s="876"/>
      <c r="GHQ14" s="875"/>
      <c r="GHR14" s="876"/>
      <c r="GHS14" s="876"/>
      <c r="GHT14" s="876"/>
      <c r="GHU14" s="876"/>
      <c r="GHV14" s="876"/>
      <c r="GHW14" s="876"/>
      <c r="GHX14" s="875"/>
      <c r="GHY14" s="876"/>
      <c r="GHZ14" s="876"/>
      <c r="GIA14" s="876"/>
      <c r="GIB14" s="876"/>
      <c r="GIC14" s="876"/>
      <c r="GID14" s="876"/>
      <c r="GIE14" s="875"/>
      <c r="GIF14" s="876"/>
      <c r="GIG14" s="876"/>
      <c r="GIH14" s="876"/>
      <c r="GII14" s="876"/>
      <c r="GIJ14" s="876"/>
      <c r="GIK14" s="876"/>
      <c r="GIL14" s="875"/>
      <c r="GIM14" s="876"/>
      <c r="GIN14" s="876"/>
      <c r="GIO14" s="876"/>
      <c r="GIP14" s="876"/>
      <c r="GIQ14" s="876"/>
      <c r="GIR14" s="876"/>
      <c r="GIS14" s="875"/>
      <c r="GIT14" s="876"/>
      <c r="GIU14" s="876"/>
      <c r="GIV14" s="876"/>
      <c r="GIW14" s="876"/>
      <c r="GIX14" s="876"/>
      <c r="GIY14" s="876"/>
      <c r="GIZ14" s="875"/>
      <c r="GJA14" s="876"/>
      <c r="GJB14" s="876"/>
      <c r="GJC14" s="876"/>
      <c r="GJD14" s="876"/>
      <c r="GJE14" s="876"/>
      <c r="GJF14" s="876"/>
      <c r="GJG14" s="875"/>
      <c r="GJH14" s="876"/>
      <c r="GJI14" s="876"/>
      <c r="GJJ14" s="876"/>
      <c r="GJK14" s="876"/>
      <c r="GJL14" s="876"/>
      <c r="GJM14" s="876"/>
      <c r="GJN14" s="875"/>
      <c r="GJO14" s="876"/>
      <c r="GJP14" s="876"/>
      <c r="GJQ14" s="876"/>
      <c r="GJR14" s="876"/>
      <c r="GJS14" s="876"/>
      <c r="GJT14" s="876"/>
      <c r="GJU14" s="875"/>
      <c r="GJV14" s="876"/>
      <c r="GJW14" s="876"/>
      <c r="GJX14" s="876"/>
      <c r="GJY14" s="876"/>
      <c r="GJZ14" s="876"/>
      <c r="GKA14" s="876"/>
      <c r="GKB14" s="875"/>
      <c r="GKC14" s="876"/>
      <c r="GKD14" s="876"/>
      <c r="GKE14" s="876"/>
      <c r="GKF14" s="876"/>
      <c r="GKG14" s="876"/>
      <c r="GKH14" s="876"/>
      <c r="GKI14" s="875"/>
      <c r="GKJ14" s="876"/>
      <c r="GKK14" s="876"/>
      <c r="GKL14" s="876"/>
      <c r="GKM14" s="876"/>
      <c r="GKN14" s="876"/>
      <c r="GKO14" s="876"/>
      <c r="GKP14" s="875"/>
      <c r="GKQ14" s="876"/>
      <c r="GKR14" s="876"/>
      <c r="GKS14" s="876"/>
      <c r="GKT14" s="876"/>
      <c r="GKU14" s="876"/>
      <c r="GKV14" s="876"/>
      <c r="GKW14" s="875"/>
      <c r="GKX14" s="876"/>
      <c r="GKY14" s="876"/>
      <c r="GKZ14" s="876"/>
      <c r="GLA14" s="876"/>
      <c r="GLB14" s="876"/>
      <c r="GLC14" s="876"/>
      <c r="GLD14" s="875"/>
      <c r="GLE14" s="876"/>
      <c r="GLF14" s="876"/>
      <c r="GLG14" s="876"/>
      <c r="GLH14" s="876"/>
      <c r="GLI14" s="876"/>
      <c r="GLJ14" s="876"/>
      <c r="GLK14" s="875"/>
      <c r="GLL14" s="876"/>
      <c r="GLM14" s="876"/>
      <c r="GLN14" s="876"/>
      <c r="GLO14" s="876"/>
      <c r="GLP14" s="876"/>
      <c r="GLQ14" s="876"/>
      <c r="GLR14" s="875"/>
      <c r="GLS14" s="876"/>
      <c r="GLT14" s="876"/>
      <c r="GLU14" s="876"/>
      <c r="GLV14" s="876"/>
      <c r="GLW14" s="876"/>
      <c r="GLX14" s="876"/>
      <c r="GLY14" s="875"/>
      <c r="GLZ14" s="876"/>
      <c r="GMA14" s="876"/>
      <c r="GMB14" s="876"/>
      <c r="GMC14" s="876"/>
      <c r="GMD14" s="876"/>
      <c r="GME14" s="876"/>
      <c r="GMF14" s="875"/>
      <c r="GMG14" s="876"/>
      <c r="GMH14" s="876"/>
      <c r="GMI14" s="876"/>
      <c r="GMJ14" s="876"/>
      <c r="GMK14" s="876"/>
      <c r="GML14" s="876"/>
      <c r="GMM14" s="875"/>
      <c r="GMN14" s="876"/>
      <c r="GMO14" s="876"/>
      <c r="GMP14" s="876"/>
      <c r="GMQ14" s="876"/>
      <c r="GMR14" s="876"/>
      <c r="GMS14" s="876"/>
      <c r="GMT14" s="875"/>
      <c r="GMU14" s="876"/>
      <c r="GMV14" s="876"/>
      <c r="GMW14" s="876"/>
      <c r="GMX14" s="876"/>
      <c r="GMY14" s="876"/>
      <c r="GMZ14" s="876"/>
      <c r="GNA14" s="875"/>
      <c r="GNB14" s="876"/>
      <c r="GNC14" s="876"/>
      <c r="GND14" s="876"/>
      <c r="GNE14" s="876"/>
      <c r="GNF14" s="876"/>
      <c r="GNG14" s="876"/>
      <c r="GNH14" s="875"/>
      <c r="GNI14" s="876"/>
      <c r="GNJ14" s="876"/>
      <c r="GNK14" s="876"/>
      <c r="GNL14" s="876"/>
      <c r="GNM14" s="876"/>
      <c r="GNN14" s="876"/>
      <c r="GNO14" s="875"/>
      <c r="GNP14" s="876"/>
      <c r="GNQ14" s="876"/>
      <c r="GNR14" s="876"/>
      <c r="GNS14" s="876"/>
      <c r="GNT14" s="876"/>
      <c r="GNU14" s="876"/>
      <c r="GNV14" s="875"/>
      <c r="GNW14" s="876"/>
      <c r="GNX14" s="876"/>
      <c r="GNY14" s="876"/>
      <c r="GNZ14" s="876"/>
      <c r="GOA14" s="876"/>
      <c r="GOB14" s="876"/>
      <c r="GOC14" s="875"/>
      <c r="GOD14" s="876"/>
      <c r="GOE14" s="876"/>
      <c r="GOF14" s="876"/>
      <c r="GOG14" s="876"/>
      <c r="GOH14" s="876"/>
      <c r="GOI14" s="876"/>
      <c r="GOJ14" s="875"/>
      <c r="GOK14" s="876"/>
      <c r="GOL14" s="876"/>
      <c r="GOM14" s="876"/>
      <c r="GON14" s="876"/>
      <c r="GOO14" s="876"/>
      <c r="GOP14" s="876"/>
      <c r="GOQ14" s="875"/>
      <c r="GOR14" s="876"/>
      <c r="GOS14" s="876"/>
      <c r="GOT14" s="876"/>
      <c r="GOU14" s="876"/>
      <c r="GOV14" s="876"/>
      <c r="GOW14" s="876"/>
      <c r="GOX14" s="875"/>
      <c r="GOY14" s="876"/>
      <c r="GOZ14" s="876"/>
      <c r="GPA14" s="876"/>
      <c r="GPB14" s="876"/>
      <c r="GPC14" s="876"/>
      <c r="GPD14" s="876"/>
      <c r="GPE14" s="875"/>
      <c r="GPF14" s="876"/>
      <c r="GPG14" s="876"/>
      <c r="GPH14" s="876"/>
      <c r="GPI14" s="876"/>
      <c r="GPJ14" s="876"/>
      <c r="GPK14" s="876"/>
      <c r="GPL14" s="875"/>
      <c r="GPM14" s="876"/>
      <c r="GPN14" s="876"/>
      <c r="GPO14" s="876"/>
      <c r="GPP14" s="876"/>
      <c r="GPQ14" s="876"/>
      <c r="GPR14" s="876"/>
      <c r="GPS14" s="875"/>
      <c r="GPT14" s="876"/>
      <c r="GPU14" s="876"/>
      <c r="GPV14" s="876"/>
      <c r="GPW14" s="876"/>
      <c r="GPX14" s="876"/>
      <c r="GPY14" s="876"/>
      <c r="GPZ14" s="875"/>
      <c r="GQA14" s="876"/>
      <c r="GQB14" s="876"/>
      <c r="GQC14" s="876"/>
      <c r="GQD14" s="876"/>
      <c r="GQE14" s="876"/>
      <c r="GQF14" s="876"/>
      <c r="GQG14" s="875"/>
      <c r="GQH14" s="876"/>
      <c r="GQI14" s="876"/>
      <c r="GQJ14" s="876"/>
      <c r="GQK14" s="876"/>
      <c r="GQL14" s="876"/>
      <c r="GQM14" s="876"/>
      <c r="GQN14" s="875"/>
      <c r="GQO14" s="876"/>
      <c r="GQP14" s="876"/>
      <c r="GQQ14" s="876"/>
      <c r="GQR14" s="876"/>
      <c r="GQS14" s="876"/>
      <c r="GQT14" s="876"/>
      <c r="GQU14" s="875"/>
      <c r="GQV14" s="876"/>
      <c r="GQW14" s="876"/>
      <c r="GQX14" s="876"/>
      <c r="GQY14" s="876"/>
      <c r="GQZ14" s="876"/>
      <c r="GRA14" s="876"/>
      <c r="GRB14" s="875"/>
      <c r="GRC14" s="876"/>
      <c r="GRD14" s="876"/>
      <c r="GRE14" s="876"/>
      <c r="GRF14" s="876"/>
      <c r="GRG14" s="876"/>
      <c r="GRH14" s="876"/>
      <c r="GRI14" s="875"/>
      <c r="GRJ14" s="876"/>
      <c r="GRK14" s="876"/>
      <c r="GRL14" s="876"/>
      <c r="GRM14" s="876"/>
      <c r="GRN14" s="876"/>
      <c r="GRO14" s="876"/>
      <c r="GRP14" s="875"/>
      <c r="GRQ14" s="876"/>
      <c r="GRR14" s="876"/>
      <c r="GRS14" s="876"/>
      <c r="GRT14" s="876"/>
      <c r="GRU14" s="876"/>
      <c r="GRV14" s="876"/>
      <c r="GRW14" s="875"/>
      <c r="GRX14" s="876"/>
      <c r="GRY14" s="876"/>
      <c r="GRZ14" s="876"/>
      <c r="GSA14" s="876"/>
      <c r="GSB14" s="876"/>
      <c r="GSC14" s="876"/>
      <c r="GSD14" s="875"/>
      <c r="GSE14" s="876"/>
      <c r="GSF14" s="876"/>
      <c r="GSG14" s="876"/>
      <c r="GSH14" s="876"/>
      <c r="GSI14" s="876"/>
      <c r="GSJ14" s="876"/>
      <c r="GSK14" s="875"/>
      <c r="GSL14" s="876"/>
      <c r="GSM14" s="876"/>
      <c r="GSN14" s="876"/>
      <c r="GSO14" s="876"/>
      <c r="GSP14" s="876"/>
      <c r="GSQ14" s="876"/>
      <c r="GSR14" s="875"/>
      <c r="GSS14" s="876"/>
      <c r="GST14" s="876"/>
      <c r="GSU14" s="876"/>
      <c r="GSV14" s="876"/>
      <c r="GSW14" s="876"/>
      <c r="GSX14" s="876"/>
      <c r="GSY14" s="875"/>
      <c r="GSZ14" s="876"/>
      <c r="GTA14" s="876"/>
      <c r="GTB14" s="876"/>
      <c r="GTC14" s="876"/>
      <c r="GTD14" s="876"/>
      <c r="GTE14" s="876"/>
      <c r="GTF14" s="875"/>
      <c r="GTG14" s="876"/>
      <c r="GTH14" s="876"/>
      <c r="GTI14" s="876"/>
      <c r="GTJ14" s="876"/>
      <c r="GTK14" s="876"/>
      <c r="GTL14" s="876"/>
      <c r="GTM14" s="875"/>
      <c r="GTN14" s="876"/>
      <c r="GTO14" s="876"/>
      <c r="GTP14" s="876"/>
      <c r="GTQ14" s="876"/>
      <c r="GTR14" s="876"/>
      <c r="GTS14" s="876"/>
      <c r="GTT14" s="875"/>
      <c r="GTU14" s="876"/>
      <c r="GTV14" s="876"/>
      <c r="GTW14" s="876"/>
      <c r="GTX14" s="876"/>
      <c r="GTY14" s="876"/>
      <c r="GTZ14" s="876"/>
      <c r="GUA14" s="875"/>
      <c r="GUB14" s="876"/>
      <c r="GUC14" s="876"/>
      <c r="GUD14" s="876"/>
      <c r="GUE14" s="876"/>
      <c r="GUF14" s="876"/>
      <c r="GUG14" s="876"/>
      <c r="GUH14" s="875"/>
      <c r="GUI14" s="876"/>
      <c r="GUJ14" s="876"/>
      <c r="GUK14" s="876"/>
      <c r="GUL14" s="876"/>
      <c r="GUM14" s="876"/>
      <c r="GUN14" s="876"/>
      <c r="GUO14" s="875"/>
      <c r="GUP14" s="876"/>
      <c r="GUQ14" s="876"/>
      <c r="GUR14" s="876"/>
      <c r="GUS14" s="876"/>
      <c r="GUT14" s="876"/>
      <c r="GUU14" s="876"/>
      <c r="GUV14" s="875"/>
      <c r="GUW14" s="876"/>
      <c r="GUX14" s="876"/>
      <c r="GUY14" s="876"/>
      <c r="GUZ14" s="876"/>
      <c r="GVA14" s="876"/>
      <c r="GVB14" s="876"/>
      <c r="GVC14" s="875"/>
      <c r="GVD14" s="876"/>
      <c r="GVE14" s="876"/>
      <c r="GVF14" s="876"/>
      <c r="GVG14" s="876"/>
      <c r="GVH14" s="876"/>
      <c r="GVI14" s="876"/>
      <c r="GVJ14" s="875"/>
      <c r="GVK14" s="876"/>
      <c r="GVL14" s="876"/>
      <c r="GVM14" s="876"/>
      <c r="GVN14" s="876"/>
      <c r="GVO14" s="876"/>
      <c r="GVP14" s="876"/>
      <c r="GVQ14" s="875"/>
      <c r="GVR14" s="876"/>
      <c r="GVS14" s="876"/>
      <c r="GVT14" s="876"/>
      <c r="GVU14" s="876"/>
      <c r="GVV14" s="876"/>
      <c r="GVW14" s="876"/>
      <c r="GVX14" s="875"/>
      <c r="GVY14" s="876"/>
      <c r="GVZ14" s="876"/>
      <c r="GWA14" s="876"/>
      <c r="GWB14" s="876"/>
      <c r="GWC14" s="876"/>
      <c r="GWD14" s="876"/>
      <c r="GWE14" s="875"/>
      <c r="GWF14" s="876"/>
      <c r="GWG14" s="876"/>
      <c r="GWH14" s="876"/>
      <c r="GWI14" s="876"/>
      <c r="GWJ14" s="876"/>
      <c r="GWK14" s="876"/>
      <c r="GWL14" s="875"/>
      <c r="GWM14" s="876"/>
      <c r="GWN14" s="876"/>
      <c r="GWO14" s="876"/>
      <c r="GWP14" s="876"/>
      <c r="GWQ14" s="876"/>
      <c r="GWR14" s="876"/>
      <c r="GWS14" s="875"/>
      <c r="GWT14" s="876"/>
      <c r="GWU14" s="876"/>
      <c r="GWV14" s="876"/>
      <c r="GWW14" s="876"/>
      <c r="GWX14" s="876"/>
      <c r="GWY14" s="876"/>
      <c r="GWZ14" s="875"/>
      <c r="GXA14" s="876"/>
      <c r="GXB14" s="876"/>
      <c r="GXC14" s="876"/>
      <c r="GXD14" s="876"/>
      <c r="GXE14" s="876"/>
      <c r="GXF14" s="876"/>
      <c r="GXG14" s="875"/>
      <c r="GXH14" s="876"/>
      <c r="GXI14" s="876"/>
      <c r="GXJ14" s="876"/>
      <c r="GXK14" s="876"/>
      <c r="GXL14" s="876"/>
      <c r="GXM14" s="876"/>
      <c r="GXN14" s="875"/>
      <c r="GXO14" s="876"/>
      <c r="GXP14" s="876"/>
      <c r="GXQ14" s="876"/>
      <c r="GXR14" s="876"/>
      <c r="GXS14" s="876"/>
      <c r="GXT14" s="876"/>
      <c r="GXU14" s="875"/>
      <c r="GXV14" s="876"/>
      <c r="GXW14" s="876"/>
      <c r="GXX14" s="876"/>
      <c r="GXY14" s="876"/>
      <c r="GXZ14" s="876"/>
      <c r="GYA14" s="876"/>
      <c r="GYB14" s="875"/>
      <c r="GYC14" s="876"/>
      <c r="GYD14" s="876"/>
      <c r="GYE14" s="876"/>
      <c r="GYF14" s="876"/>
      <c r="GYG14" s="876"/>
      <c r="GYH14" s="876"/>
      <c r="GYI14" s="875"/>
      <c r="GYJ14" s="876"/>
      <c r="GYK14" s="876"/>
      <c r="GYL14" s="876"/>
      <c r="GYM14" s="876"/>
      <c r="GYN14" s="876"/>
      <c r="GYO14" s="876"/>
      <c r="GYP14" s="875"/>
      <c r="GYQ14" s="876"/>
      <c r="GYR14" s="876"/>
      <c r="GYS14" s="876"/>
      <c r="GYT14" s="876"/>
      <c r="GYU14" s="876"/>
      <c r="GYV14" s="876"/>
      <c r="GYW14" s="875"/>
      <c r="GYX14" s="876"/>
      <c r="GYY14" s="876"/>
      <c r="GYZ14" s="876"/>
      <c r="GZA14" s="876"/>
      <c r="GZB14" s="876"/>
      <c r="GZC14" s="876"/>
      <c r="GZD14" s="875"/>
      <c r="GZE14" s="876"/>
      <c r="GZF14" s="876"/>
      <c r="GZG14" s="876"/>
      <c r="GZH14" s="876"/>
      <c r="GZI14" s="876"/>
      <c r="GZJ14" s="876"/>
      <c r="GZK14" s="875"/>
      <c r="GZL14" s="876"/>
      <c r="GZM14" s="876"/>
      <c r="GZN14" s="876"/>
      <c r="GZO14" s="876"/>
      <c r="GZP14" s="876"/>
      <c r="GZQ14" s="876"/>
      <c r="GZR14" s="875"/>
      <c r="GZS14" s="876"/>
      <c r="GZT14" s="876"/>
      <c r="GZU14" s="876"/>
      <c r="GZV14" s="876"/>
      <c r="GZW14" s="876"/>
      <c r="GZX14" s="876"/>
      <c r="GZY14" s="875"/>
      <c r="GZZ14" s="876"/>
      <c r="HAA14" s="876"/>
      <c r="HAB14" s="876"/>
      <c r="HAC14" s="876"/>
      <c r="HAD14" s="876"/>
      <c r="HAE14" s="876"/>
      <c r="HAF14" s="875"/>
      <c r="HAG14" s="876"/>
      <c r="HAH14" s="876"/>
      <c r="HAI14" s="876"/>
      <c r="HAJ14" s="876"/>
      <c r="HAK14" s="876"/>
      <c r="HAL14" s="876"/>
      <c r="HAM14" s="875"/>
      <c r="HAN14" s="876"/>
      <c r="HAO14" s="876"/>
      <c r="HAP14" s="876"/>
      <c r="HAQ14" s="876"/>
      <c r="HAR14" s="876"/>
      <c r="HAS14" s="876"/>
      <c r="HAT14" s="875"/>
      <c r="HAU14" s="876"/>
      <c r="HAV14" s="876"/>
      <c r="HAW14" s="876"/>
      <c r="HAX14" s="876"/>
      <c r="HAY14" s="876"/>
      <c r="HAZ14" s="876"/>
      <c r="HBA14" s="875"/>
      <c r="HBB14" s="876"/>
      <c r="HBC14" s="876"/>
      <c r="HBD14" s="876"/>
      <c r="HBE14" s="876"/>
      <c r="HBF14" s="876"/>
      <c r="HBG14" s="876"/>
      <c r="HBH14" s="875"/>
      <c r="HBI14" s="876"/>
      <c r="HBJ14" s="876"/>
      <c r="HBK14" s="876"/>
      <c r="HBL14" s="876"/>
      <c r="HBM14" s="876"/>
      <c r="HBN14" s="876"/>
      <c r="HBO14" s="875"/>
      <c r="HBP14" s="876"/>
      <c r="HBQ14" s="876"/>
      <c r="HBR14" s="876"/>
      <c r="HBS14" s="876"/>
      <c r="HBT14" s="876"/>
      <c r="HBU14" s="876"/>
      <c r="HBV14" s="875"/>
      <c r="HBW14" s="876"/>
      <c r="HBX14" s="876"/>
      <c r="HBY14" s="876"/>
      <c r="HBZ14" s="876"/>
      <c r="HCA14" s="876"/>
      <c r="HCB14" s="876"/>
      <c r="HCC14" s="875"/>
      <c r="HCD14" s="876"/>
      <c r="HCE14" s="876"/>
      <c r="HCF14" s="876"/>
      <c r="HCG14" s="876"/>
      <c r="HCH14" s="876"/>
      <c r="HCI14" s="876"/>
      <c r="HCJ14" s="875"/>
      <c r="HCK14" s="876"/>
      <c r="HCL14" s="876"/>
      <c r="HCM14" s="876"/>
      <c r="HCN14" s="876"/>
      <c r="HCO14" s="876"/>
      <c r="HCP14" s="876"/>
      <c r="HCQ14" s="875"/>
      <c r="HCR14" s="876"/>
      <c r="HCS14" s="876"/>
      <c r="HCT14" s="876"/>
      <c r="HCU14" s="876"/>
      <c r="HCV14" s="876"/>
      <c r="HCW14" s="876"/>
      <c r="HCX14" s="875"/>
      <c r="HCY14" s="876"/>
      <c r="HCZ14" s="876"/>
      <c r="HDA14" s="876"/>
      <c r="HDB14" s="876"/>
      <c r="HDC14" s="876"/>
      <c r="HDD14" s="876"/>
      <c r="HDE14" s="875"/>
      <c r="HDF14" s="876"/>
      <c r="HDG14" s="876"/>
      <c r="HDH14" s="876"/>
      <c r="HDI14" s="876"/>
      <c r="HDJ14" s="876"/>
      <c r="HDK14" s="876"/>
      <c r="HDL14" s="875"/>
      <c r="HDM14" s="876"/>
      <c r="HDN14" s="876"/>
      <c r="HDO14" s="876"/>
      <c r="HDP14" s="876"/>
      <c r="HDQ14" s="876"/>
      <c r="HDR14" s="876"/>
      <c r="HDS14" s="875"/>
      <c r="HDT14" s="876"/>
      <c r="HDU14" s="876"/>
      <c r="HDV14" s="876"/>
      <c r="HDW14" s="876"/>
      <c r="HDX14" s="876"/>
      <c r="HDY14" s="876"/>
      <c r="HDZ14" s="875"/>
      <c r="HEA14" s="876"/>
      <c r="HEB14" s="876"/>
      <c r="HEC14" s="876"/>
      <c r="HED14" s="876"/>
      <c r="HEE14" s="876"/>
      <c r="HEF14" s="876"/>
      <c r="HEG14" s="875"/>
      <c r="HEH14" s="876"/>
      <c r="HEI14" s="876"/>
      <c r="HEJ14" s="876"/>
      <c r="HEK14" s="876"/>
      <c r="HEL14" s="876"/>
      <c r="HEM14" s="876"/>
      <c r="HEN14" s="875"/>
      <c r="HEO14" s="876"/>
      <c r="HEP14" s="876"/>
      <c r="HEQ14" s="876"/>
      <c r="HER14" s="876"/>
      <c r="HES14" s="876"/>
      <c r="HET14" s="876"/>
      <c r="HEU14" s="875"/>
      <c r="HEV14" s="876"/>
      <c r="HEW14" s="876"/>
      <c r="HEX14" s="876"/>
      <c r="HEY14" s="876"/>
      <c r="HEZ14" s="876"/>
      <c r="HFA14" s="876"/>
      <c r="HFB14" s="875"/>
      <c r="HFC14" s="876"/>
      <c r="HFD14" s="876"/>
      <c r="HFE14" s="876"/>
      <c r="HFF14" s="876"/>
      <c r="HFG14" s="876"/>
      <c r="HFH14" s="876"/>
      <c r="HFI14" s="875"/>
      <c r="HFJ14" s="876"/>
      <c r="HFK14" s="876"/>
      <c r="HFL14" s="876"/>
      <c r="HFM14" s="876"/>
      <c r="HFN14" s="876"/>
      <c r="HFO14" s="876"/>
      <c r="HFP14" s="875"/>
      <c r="HFQ14" s="876"/>
      <c r="HFR14" s="876"/>
      <c r="HFS14" s="876"/>
      <c r="HFT14" s="876"/>
      <c r="HFU14" s="876"/>
      <c r="HFV14" s="876"/>
      <c r="HFW14" s="875"/>
      <c r="HFX14" s="876"/>
      <c r="HFY14" s="876"/>
      <c r="HFZ14" s="876"/>
      <c r="HGA14" s="876"/>
      <c r="HGB14" s="876"/>
      <c r="HGC14" s="876"/>
      <c r="HGD14" s="875"/>
      <c r="HGE14" s="876"/>
      <c r="HGF14" s="876"/>
      <c r="HGG14" s="876"/>
      <c r="HGH14" s="876"/>
      <c r="HGI14" s="876"/>
      <c r="HGJ14" s="876"/>
      <c r="HGK14" s="875"/>
      <c r="HGL14" s="876"/>
      <c r="HGM14" s="876"/>
      <c r="HGN14" s="876"/>
      <c r="HGO14" s="876"/>
      <c r="HGP14" s="876"/>
      <c r="HGQ14" s="876"/>
      <c r="HGR14" s="875"/>
      <c r="HGS14" s="876"/>
      <c r="HGT14" s="876"/>
      <c r="HGU14" s="876"/>
      <c r="HGV14" s="876"/>
      <c r="HGW14" s="876"/>
      <c r="HGX14" s="876"/>
      <c r="HGY14" s="875"/>
      <c r="HGZ14" s="876"/>
      <c r="HHA14" s="876"/>
      <c r="HHB14" s="876"/>
      <c r="HHC14" s="876"/>
      <c r="HHD14" s="876"/>
      <c r="HHE14" s="876"/>
      <c r="HHF14" s="875"/>
      <c r="HHG14" s="876"/>
      <c r="HHH14" s="876"/>
      <c r="HHI14" s="876"/>
      <c r="HHJ14" s="876"/>
      <c r="HHK14" s="876"/>
      <c r="HHL14" s="876"/>
      <c r="HHM14" s="875"/>
      <c r="HHN14" s="876"/>
      <c r="HHO14" s="876"/>
      <c r="HHP14" s="876"/>
      <c r="HHQ14" s="876"/>
      <c r="HHR14" s="876"/>
      <c r="HHS14" s="876"/>
      <c r="HHT14" s="875"/>
      <c r="HHU14" s="876"/>
      <c r="HHV14" s="876"/>
      <c r="HHW14" s="876"/>
      <c r="HHX14" s="876"/>
      <c r="HHY14" s="876"/>
      <c r="HHZ14" s="876"/>
      <c r="HIA14" s="875"/>
      <c r="HIB14" s="876"/>
      <c r="HIC14" s="876"/>
      <c r="HID14" s="876"/>
      <c r="HIE14" s="876"/>
      <c r="HIF14" s="876"/>
      <c r="HIG14" s="876"/>
      <c r="HIH14" s="875"/>
      <c r="HII14" s="876"/>
      <c r="HIJ14" s="876"/>
      <c r="HIK14" s="876"/>
      <c r="HIL14" s="876"/>
      <c r="HIM14" s="876"/>
      <c r="HIN14" s="876"/>
      <c r="HIO14" s="875"/>
      <c r="HIP14" s="876"/>
      <c r="HIQ14" s="876"/>
      <c r="HIR14" s="876"/>
      <c r="HIS14" s="876"/>
      <c r="HIT14" s="876"/>
      <c r="HIU14" s="876"/>
      <c r="HIV14" s="875"/>
      <c r="HIW14" s="876"/>
      <c r="HIX14" s="876"/>
      <c r="HIY14" s="876"/>
      <c r="HIZ14" s="876"/>
      <c r="HJA14" s="876"/>
      <c r="HJB14" s="876"/>
      <c r="HJC14" s="875"/>
      <c r="HJD14" s="876"/>
      <c r="HJE14" s="876"/>
      <c r="HJF14" s="876"/>
      <c r="HJG14" s="876"/>
      <c r="HJH14" s="876"/>
      <c r="HJI14" s="876"/>
      <c r="HJJ14" s="875"/>
      <c r="HJK14" s="876"/>
      <c r="HJL14" s="876"/>
      <c r="HJM14" s="876"/>
      <c r="HJN14" s="876"/>
      <c r="HJO14" s="876"/>
      <c r="HJP14" s="876"/>
      <c r="HJQ14" s="875"/>
      <c r="HJR14" s="876"/>
      <c r="HJS14" s="876"/>
      <c r="HJT14" s="876"/>
      <c r="HJU14" s="876"/>
      <c r="HJV14" s="876"/>
      <c r="HJW14" s="876"/>
      <c r="HJX14" s="875"/>
      <c r="HJY14" s="876"/>
      <c r="HJZ14" s="876"/>
      <c r="HKA14" s="876"/>
      <c r="HKB14" s="876"/>
      <c r="HKC14" s="876"/>
      <c r="HKD14" s="876"/>
      <c r="HKE14" s="875"/>
      <c r="HKF14" s="876"/>
      <c r="HKG14" s="876"/>
      <c r="HKH14" s="876"/>
      <c r="HKI14" s="876"/>
      <c r="HKJ14" s="876"/>
      <c r="HKK14" s="876"/>
      <c r="HKL14" s="875"/>
      <c r="HKM14" s="876"/>
      <c r="HKN14" s="876"/>
      <c r="HKO14" s="876"/>
      <c r="HKP14" s="876"/>
      <c r="HKQ14" s="876"/>
      <c r="HKR14" s="876"/>
      <c r="HKS14" s="875"/>
      <c r="HKT14" s="876"/>
      <c r="HKU14" s="876"/>
      <c r="HKV14" s="876"/>
      <c r="HKW14" s="876"/>
      <c r="HKX14" s="876"/>
      <c r="HKY14" s="876"/>
      <c r="HKZ14" s="875"/>
      <c r="HLA14" s="876"/>
      <c r="HLB14" s="876"/>
      <c r="HLC14" s="876"/>
      <c r="HLD14" s="876"/>
      <c r="HLE14" s="876"/>
      <c r="HLF14" s="876"/>
      <c r="HLG14" s="875"/>
      <c r="HLH14" s="876"/>
      <c r="HLI14" s="876"/>
      <c r="HLJ14" s="876"/>
      <c r="HLK14" s="876"/>
      <c r="HLL14" s="876"/>
      <c r="HLM14" s="876"/>
      <c r="HLN14" s="875"/>
      <c r="HLO14" s="876"/>
      <c r="HLP14" s="876"/>
      <c r="HLQ14" s="876"/>
      <c r="HLR14" s="876"/>
      <c r="HLS14" s="876"/>
      <c r="HLT14" s="876"/>
      <c r="HLU14" s="875"/>
      <c r="HLV14" s="876"/>
      <c r="HLW14" s="876"/>
      <c r="HLX14" s="876"/>
      <c r="HLY14" s="876"/>
      <c r="HLZ14" s="876"/>
      <c r="HMA14" s="876"/>
      <c r="HMB14" s="875"/>
      <c r="HMC14" s="876"/>
      <c r="HMD14" s="876"/>
      <c r="HME14" s="876"/>
      <c r="HMF14" s="876"/>
      <c r="HMG14" s="876"/>
      <c r="HMH14" s="876"/>
      <c r="HMI14" s="875"/>
      <c r="HMJ14" s="876"/>
      <c r="HMK14" s="876"/>
      <c r="HML14" s="876"/>
      <c r="HMM14" s="876"/>
      <c r="HMN14" s="876"/>
      <c r="HMO14" s="876"/>
      <c r="HMP14" s="875"/>
      <c r="HMQ14" s="876"/>
      <c r="HMR14" s="876"/>
      <c r="HMS14" s="876"/>
      <c r="HMT14" s="876"/>
      <c r="HMU14" s="876"/>
      <c r="HMV14" s="876"/>
      <c r="HMW14" s="875"/>
      <c r="HMX14" s="876"/>
      <c r="HMY14" s="876"/>
      <c r="HMZ14" s="876"/>
      <c r="HNA14" s="876"/>
      <c r="HNB14" s="876"/>
      <c r="HNC14" s="876"/>
      <c r="HND14" s="875"/>
      <c r="HNE14" s="876"/>
      <c r="HNF14" s="876"/>
      <c r="HNG14" s="876"/>
      <c r="HNH14" s="876"/>
      <c r="HNI14" s="876"/>
      <c r="HNJ14" s="876"/>
      <c r="HNK14" s="875"/>
      <c r="HNL14" s="876"/>
      <c r="HNM14" s="876"/>
      <c r="HNN14" s="876"/>
      <c r="HNO14" s="876"/>
      <c r="HNP14" s="876"/>
      <c r="HNQ14" s="876"/>
      <c r="HNR14" s="875"/>
      <c r="HNS14" s="876"/>
      <c r="HNT14" s="876"/>
      <c r="HNU14" s="876"/>
      <c r="HNV14" s="876"/>
      <c r="HNW14" s="876"/>
      <c r="HNX14" s="876"/>
      <c r="HNY14" s="875"/>
      <c r="HNZ14" s="876"/>
      <c r="HOA14" s="876"/>
      <c r="HOB14" s="876"/>
      <c r="HOC14" s="876"/>
      <c r="HOD14" s="876"/>
      <c r="HOE14" s="876"/>
      <c r="HOF14" s="875"/>
      <c r="HOG14" s="876"/>
      <c r="HOH14" s="876"/>
      <c r="HOI14" s="876"/>
      <c r="HOJ14" s="876"/>
      <c r="HOK14" s="876"/>
      <c r="HOL14" s="876"/>
      <c r="HOM14" s="875"/>
      <c r="HON14" s="876"/>
      <c r="HOO14" s="876"/>
      <c r="HOP14" s="876"/>
      <c r="HOQ14" s="876"/>
      <c r="HOR14" s="876"/>
      <c r="HOS14" s="876"/>
      <c r="HOT14" s="875"/>
      <c r="HOU14" s="876"/>
      <c r="HOV14" s="876"/>
      <c r="HOW14" s="876"/>
      <c r="HOX14" s="876"/>
      <c r="HOY14" s="876"/>
      <c r="HOZ14" s="876"/>
      <c r="HPA14" s="875"/>
      <c r="HPB14" s="876"/>
      <c r="HPC14" s="876"/>
      <c r="HPD14" s="876"/>
      <c r="HPE14" s="876"/>
      <c r="HPF14" s="876"/>
      <c r="HPG14" s="876"/>
      <c r="HPH14" s="875"/>
      <c r="HPI14" s="876"/>
      <c r="HPJ14" s="876"/>
      <c r="HPK14" s="876"/>
      <c r="HPL14" s="876"/>
      <c r="HPM14" s="876"/>
      <c r="HPN14" s="876"/>
      <c r="HPO14" s="875"/>
      <c r="HPP14" s="876"/>
      <c r="HPQ14" s="876"/>
      <c r="HPR14" s="876"/>
      <c r="HPS14" s="876"/>
      <c r="HPT14" s="876"/>
      <c r="HPU14" s="876"/>
      <c r="HPV14" s="875"/>
      <c r="HPW14" s="876"/>
      <c r="HPX14" s="876"/>
      <c r="HPY14" s="876"/>
      <c r="HPZ14" s="876"/>
      <c r="HQA14" s="876"/>
      <c r="HQB14" s="876"/>
      <c r="HQC14" s="875"/>
      <c r="HQD14" s="876"/>
      <c r="HQE14" s="876"/>
      <c r="HQF14" s="876"/>
      <c r="HQG14" s="876"/>
      <c r="HQH14" s="876"/>
      <c r="HQI14" s="876"/>
      <c r="HQJ14" s="875"/>
      <c r="HQK14" s="876"/>
      <c r="HQL14" s="876"/>
      <c r="HQM14" s="876"/>
      <c r="HQN14" s="876"/>
      <c r="HQO14" s="876"/>
      <c r="HQP14" s="876"/>
      <c r="HQQ14" s="875"/>
      <c r="HQR14" s="876"/>
      <c r="HQS14" s="876"/>
      <c r="HQT14" s="876"/>
      <c r="HQU14" s="876"/>
      <c r="HQV14" s="876"/>
      <c r="HQW14" s="876"/>
      <c r="HQX14" s="875"/>
      <c r="HQY14" s="876"/>
      <c r="HQZ14" s="876"/>
      <c r="HRA14" s="876"/>
      <c r="HRB14" s="876"/>
      <c r="HRC14" s="876"/>
      <c r="HRD14" s="876"/>
      <c r="HRE14" s="875"/>
      <c r="HRF14" s="876"/>
      <c r="HRG14" s="876"/>
      <c r="HRH14" s="876"/>
      <c r="HRI14" s="876"/>
      <c r="HRJ14" s="876"/>
      <c r="HRK14" s="876"/>
      <c r="HRL14" s="875"/>
      <c r="HRM14" s="876"/>
      <c r="HRN14" s="876"/>
      <c r="HRO14" s="876"/>
      <c r="HRP14" s="876"/>
      <c r="HRQ14" s="876"/>
      <c r="HRR14" s="876"/>
      <c r="HRS14" s="875"/>
      <c r="HRT14" s="876"/>
      <c r="HRU14" s="876"/>
      <c r="HRV14" s="876"/>
      <c r="HRW14" s="876"/>
      <c r="HRX14" s="876"/>
      <c r="HRY14" s="876"/>
      <c r="HRZ14" s="875"/>
      <c r="HSA14" s="876"/>
      <c r="HSB14" s="876"/>
      <c r="HSC14" s="876"/>
      <c r="HSD14" s="876"/>
      <c r="HSE14" s="876"/>
      <c r="HSF14" s="876"/>
      <c r="HSG14" s="875"/>
      <c r="HSH14" s="876"/>
      <c r="HSI14" s="876"/>
      <c r="HSJ14" s="876"/>
      <c r="HSK14" s="876"/>
      <c r="HSL14" s="876"/>
      <c r="HSM14" s="876"/>
      <c r="HSN14" s="875"/>
      <c r="HSO14" s="876"/>
      <c r="HSP14" s="876"/>
      <c r="HSQ14" s="876"/>
      <c r="HSR14" s="876"/>
      <c r="HSS14" s="876"/>
      <c r="HST14" s="876"/>
      <c r="HSU14" s="875"/>
      <c r="HSV14" s="876"/>
      <c r="HSW14" s="876"/>
      <c r="HSX14" s="876"/>
      <c r="HSY14" s="876"/>
      <c r="HSZ14" s="876"/>
      <c r="HTA14" s="876"/>
      <c r="HTB14" s="875"/>
      <c r="HTC14" s="876"/>
      <c r="HTD14" s="876"/>
      <c r="HTE14" s="876"/>
      <c r="HTF14" s="876"/>
      <c r="HTG14" s="876"/>
      <c r="HTH14" s="876"/>
      <c r="HTI14" s="875"/>
      <c r="HTJ14" s="876"/>
      <c r="HTK14" s="876"/>
      <c r="HTL14" s="876"/>
      <c r="HTM14" s="876"/>
      <c r="HTN14" s="876"/>
      <c r="HTO14" s="876"/>
      <c r="HTP14" s="875"/>
      <c r="HTQ14" s="876"/>
      <c r="HTR14" s="876"/>
      <c r="HTS14" s="876"/>
      <c r="HTT14" s="876"/>
      <c r="HTU14" s="876"/>
      <c r="HTV14" s="876"/>
      <c r="HTW14" s="875"/>
      <c r="HTX14" s="876"/>
      <c r="HTY14" s="876"/>
      <c r="HTZ14" s="876"/>
      <c r="HUA14" s="876"/>
      <c r="HUB14" s="876"/>
      <c r="HUC14" s="876"/>
      <c r="HUD14" s="875"/>
      <c r="HUE14" s="876"/>
      <c r="HUF14" s="876"/>
      <c r="HUG14" s="876"/>
      <c r="HUH14" s="876"/>
      <c r="HUI14" s="876"/>
      <c r="HUJ14" s="876"/>
      <c r="HUK14" s="875"/>
      <c r="HUL14" s="876"/>
      <c r="HUM14" s="876"/>
      <c r="HUN14" s="876"/>
      <c r="HUO14" s="876"/>
      <c r="HUP14" s="876"/>
      <c r="HUQ14" s="876"/>
      <c r="HUR14" s="875"/>
      <c r="HUS14" s="876"/>
      <c r="HUT14" s="876"/>
      <c r="HUU14" s="876"/>
      <c r="HUV14" s="876"/>
      <c r="HUW14" s="876"/>
      <c r="HUX14" s="876"/>
      <c r="HUY14" s="875"/>
      <c r="HUZ14" s="876"/>
      <c r="HVA14" s="876"/>
      <c r="HVB14" s="876"/>
      <c r="HVC14" s="876"/>
      <c r="HVD14" s="876"/>
      <c r="HVE14" s="876"/>
      <c r="HVF14" s="875"/>
      <c r="HVG14" s="876"/>
      <c r="HVH14" s="876"/>
      <c r="HVI14" s="876"/>
      <c r="HVJ14" s="876"/>
      <c r="HVK14" s="876"/>
      <c r="HVL14" s="876"/>
      <c r="HVM14" s="875"/>
      <c r="HVN14" s="876"/>
      <c r="HVO14" s="876"/>
      <c r="HVP14" s="876"/>
      <c r="HVQ14" s="876"/>
      <c r="HVR14" s="876"/>
      <c r="HVS14" s="876"/>
      <c r="HVT14" s="875"/>
      <c r="HVU14" s="876"/>
      <c r="HVV14" s="876"/>
      <c r="HVW14" s="876"/>
      <c r="HVX14" s="876"/>
      <c r="HVY14" s="876"/>
      <c r="HVZ14" s="876"/>
      <c r="HWA14" s="875"/>
      <c r="HWB14" s="876"/>
      <c r="HWC14" s="876"/>
      <c r="HWD14" s="876"/>
      <c r="HWE14" s="876"/>
      <c r="HWF14" s="876"/>
      <c r="HWG14" s="876"/>
      <c r="HWH14" s="875"/>
      <c r="HWI14" s="876"/>
      <c r="HWJ14" s="876"/>
      <c r="HWK14" s="876"/>
      <c r="HWL14" s="876"/>
      <c r="HWM14" s="876"/>
      <c r="HWN14" s="876"/>
      <c r="HWO14" s="875"/>
      <c r="HWP14" s="876"/>
      <c r="HWQ14" s="876"/>
      <c r="HWR14" s="876"/>
      <c r="HWS14" s="876"/>
      <c r="HWT14" s="876"/>
      <c r="HWU14" s="876"/>
      <c r="HWV14" s="875"/>
      <c r="HWW14" s="876"/>
      <c r="HWX14" s="876"/>
      <c r="HWY14" s="876"/>
      <c r="HWZ14" s="876"/>
      <c r="HXA14" s="876"/>
      <c r="HXB14" s="876"/>
      <c r="HXC14" s="875"/>
      <c r="HXD14" s="876"/>
      <c r="HXE14" s="876"/>
      <c r="HXF14" s="876"/>
      <c r="HXG14" s="876"/>
      <c r="HXH14" s="876"/>
      <c r="HXI14" s="876"/>
      <c r="HXJ14" s="875"/>
      <c r="HXK14" s="876"/>
      <c r="HXL14" s="876"/>
      <c r="HXM14" s="876"/>
      <c r="HXN14" s="876"/>
      <c r="HXO14" s="876"/>
      <c r="HXP14" s="876"/>
      <c r="HXQ14" s="875"/>
      <c r="HXR14" s="876"/>
      <c r="HXS14" s="876"/>
      <c r="HXT14" s="876"/>
      <c r="HXU14" s="876"/>
      <c r="HXV14" s="876"/>
      <c r="HXW14" s="876"/>
      <c r="HXX14" s="875"/>
      <c r="HXY14" s="876"/>
      <c r="HXZ14" s="876"/>
      <c r="HYA14" s="876"/>
      <c r="HYB14" s="876"/>
      <c r="HYC14" s="876"/>
      <c r="HYD14" s="876"/>
      <c r="HYE14" s="875"/>
      <c r="HYF14" s="876"/>
      <c r="HYG14" s="876"/>
      <c r="HYH14" s="876"/>
      <c r="HYI14" s="876"/>
      <c r="HYJ14" s="876"/>
      <c r="HYK14" s="876"/>
      <c r="HYL14" s="875"/>
      <c r="HYM14" s="876"/>
      <c r="HYN14" s="876"/>
      <c r="HYO14" s="876"/>
      <c r="HYP14" s="876"/>
      <c r="HYQ14" s="876"/>
      <c r="HYR14" s="876"/>
      <c r="HYS14" s="875"/>
      <c r="HYT14" s="876"/>
      <c r="HYU14" s="876"/>
      <c r="HYV14" s="876"/>
      <c r="HYW14" s="876"/>
      <c r="HYX14" s="876"/>
      <c r="HYY14" s="876"/>
      <c r="HYZ14" s="875"/>
      <c r="HZA14" s="876"/>
      <c r="HZB14" s="876"/>
      <c r="HZC14" s="876"/>
      <c r="HZD14" s="876"/>
      <c r="HZE14" s="876"/>
      <c r="HZF14" s="876"/>
      <c r="HZG14" s="875"/>
      <c r="HZH14" s="876"/>
      <c r="HZI14" s="876"/>
      <c r="HZJ14" s="876"/>
      <c r="HZK14" s="876"/>
      <c r="HZL14" s="876"/>
      <c r="HZM14" s="876"/>
      <c r="HZN14" s="875"/>
      <c r="HZO14" s="876"/>
      <c r="HZP14" s="876"/>
      <c r="HZQ14" s="876"/>
      <c r="HZR14" s="876"/>
      <c r="HZS14" s="876"/>
      <c r="HZT14" s="876"/>
      <c r="HZU14" s="875"/>
      <c r="HZV14" s="876"/>
      <c r="HZW14" s="876"/>
      <c r="HZX14" s="876"/>
      <c r="HZY14" s="876"/>
      <c r="HZZ14" s="876"/>
      <c r="IAA14" s="876"/>
      <c r="IAB14" s="875"/>
      <c r="IAC14" s="876"/>
      <c r="IAD14" s="876"/>
      <c r="IAE14" s="876"/>
      <c r="IAF14" s="876"/>
      <c r="IAG14" s="876"/>
      <c r="IAH14" s="876"/>
      <c r="IAI14" s="875"/>
      <c r="IAJ14" s="876"/>
      <c r="IAK14" s="876"/>
      <c r="IAL14" s="876"/>
      <c r="IAM14" s="876"/>
      <c r="IAN14" s="876"/>
      <c r="IAO14" s="876"/>
      <c r="IAP14" s="875"/>
      <c r="IAQ14" s="876"/>
      <c r="IAR14" s="876"/>
      <c r="IAS14" s="876"/>
      <c r="IAT14" s="876"/>
      <c r="IAU14" s="876"/>
      <c r="IAV14" s="876"/>
      <c r="IAW14" s="875"/>
      <c r="IAX14" s="876"/>
      <c r="IAY14" s="876"/>
      <c r="IAZ14" s="876"/>
      <c r="IBA14" s="876"/>
      <c r="IBB14" s="876"/>
      <c r="IBC14" s="876"/>
      <c r="IBD14" s="875"/>
      <c r="IBE14" s="876"/>
      <c r="IBF14" s="876"/>
      <c r="IBG14" s="876"/>
      <c r="IBH14" s="876"/>
      <c r="IBI14" s="876"/>
      <c r="IBJ14" s="876"/>
      <c r="IBK14" s="875"/>
      <c r="IBL14" s="876"/>
      <c r="IBM14" s="876"/>
      <c r="IBN14" s="876"/>
      <c r="IBO14" s="876"/>
      <c r="IBP14" s="876"/>
      <c r="IBQ14" s="876"/>
      <c r="IBR14" s="875"/>
      <c r="IBS14" s="876"/>
      <c r="IBT14" s="876"/>
      <c r="IBU14" s="876"/>
      <c r="IBV14" s="876"/>
      <c r="IBW14" s="876"/>
      <c r="IBX14" s="876"/>
      <c r="IBY14" s="875"/>
      <c r="IBZ14" s="876"/>
      <c r="ICA14" s="876"/>
      <c r="ICB14" s="876"/>
      <c r="ICC14" s="876"/>
      <c r="ICD14" s="876"/>
      <c r="ICE14" s="876"/>
      <c r="ICF14" s="875"/>
      <c r="ICG14" s="876"/>
      <c r="ICH14" s="876"/>
      <c r="ICI14" s="876"/>
      <c r="ICJ14" s="876"/>
      <c r="ICK14" s="876"/>
      <c r="ICL14" s="876"/>
      <c r="ICM14" s="875"/>
      <c r="ICN14" s="876"/>
      <c r="ICO14" s="876"/>
      <c r="ICP14" s="876"/>
      <c r="ICQ14" s="876"/>
      <c r="ICR14" s="876"/>
      <c r="ICS14" s="876"/>
      <c r="ICT14" s="875"/>
      <c r="ICU14" s="876"/>
      <c r="ICV14" s="876"/>
      <c r="ICW14" s="876"/>
      <c r="ICX14" s="876"/>
      <c r="ICY14" s="876"/>
      <c r="ICZ14" s="876"/>
      <c r="IDA14" s="875"/>
      <c r="IDB14" s="876"/>
      <c r="IDC14" s="876"/>
      <c r="IDD14" s="876"/>
      <c r="IDE14" s="876"/>
      <c r="IDF14" s="876"/>
      <c r="IDG14" s="876"/>
      <c r="IDH14" s="875"/>
      <c r="IDI14" s="876"/>
      <c r="IDJ14" s="876"/>
      <c r="IDK14" s="876"/>
      <c r="IDL14" s="876"/>
      <c r="IDM14" s="876"/>
      <c r="IDN14" s="876"/>
      <c r="IDO14" s="875"/>
      <c r="IDP14" s="876"/>
      <c r="IDQ14" s="876"/>
      <c r="IDR14" s="876"/>
      <c r="IDS14" s="876"/>
      <c r="IDT14" s="876"/>
      <c r="IDU14" s="876"/>
      <c r="IDV14" s="875"/>
      <c r="IDW14" s="876"/>
      <c r="IDX14" s="876"/>
      <c r="IDY14" s="876"/>
      <c r="IDZ14" s="876"/>
      <c r="IEA14" s="876"/>
      <c r="IEB14" s="876"/>
      <c r="IEC14" s="875"/>
      <c r="IED14" s="876"/>
      <c r="IEE14" s="876"/>
      <c r="IEF14" s="876"/>
      <c r="IEG14" s="876"/>
      <c r="IEH14" s="876"/>
      <c r="IEI14" s="876"/>
      <c r="IEJ14" s="875"/>
      <c r="IEK14" s="876"/>
      <c r="IEL14" s="876"/>
      <c r="IEM14" s="876"/>
      <c r="IEN14" s="876"/>
      <c r="IEO14" s="876"/>
      <c r="IEP14" s="876"/>
      <c r="IEQ14" s="875"/>
      <c r="IER14" s="876"/>
      <c r="IES14" s="876"/>
      <c r="IET14" s="876"/>
      <c r="IEU14" s="876"/>
      <c r="IEV14" s="876"/>
      <c r="IEW14" s="876"/>
      <c r="IEX14" s="875"/>
      <c r="IEY14" s="876"/>
      <c r="IEZ14" s="876"/>
      <c r="IFA14" s="876"/>
      <c r="IFB14" s="876"/>
      <c r="IFC14" s="876"/>
      <c r="IFD14" s="876"/>
      <c r="IFE14" s="875"/>
      <c r="IFF14" s="876"/>
      <c r="IFG14" s="876"/>
      <c r="IFH14" s="876"/>
      <c r="IFI14" s="876"/>
      <c r="IFJ14" s="876"/>
      <c r="IFK14" s="876"/>
      <c r="IFL14" s="875"/>
      <c r="IFM14" s="876"/>
      <c r="IFN14" s="876"/>
      <c r="IFO14" s="876"/>
      <c r="IFP14" s="876"/>
      <c r="IFQ14" s="876"/>
      <c r="IFR14" s="876"/>
      <c r="IFS14" s="875"/>
      <c r="IFT14" s="876"/>
      <c r="IFU14" s="876"/>
      <c r="IFV14" s="876"/>
      <c r="IFW14" s="876"/>
      <c r="IFX14" s="876"/>
      <c r="IFY14" s="876"/>
      <c r="IFZ14" s="875"/>
      <c r="IGA14" s="876"/>
      <c r="IGB14" s="876"/>
      <c r="IGC14" s="876"/>
      <c r="IGD14" s="876"/>
      <c r="IGE14" s="876"/>
      <c r="IGF14" s="876"/>
      <c r="IGG14" s="875"/>
      <c r="IGH14" s="876"/>
      <c r="IGI14" s="876"/>
      <c r="IGJ14" s="876"/>
      <c r="IGK14" s="876"/>
      <c r="IGL14" s="876"/>
      <c r="IGM14" s="876"/>
      <c r="IGN14" s="875"/>
      <c r="IGO14" s="876"/>
      <c r="IGP14" s="876"/>
      <c r="IGQ14" s="876"/>
      <c r="IGR14" s="876"/>
      <c r="IGS14" s="876"/>
      <c r="IGT14" s="876"/>
      <c r="IGU14" s="875"/>
      <c r="IGV14" s="876"/>
      <c r="IGW14" s="876"/>
      <c r="IGX14" s="876"/>
      <c r="IGY14" s="876"/>
      <c r="IGZ14" s="876"/>
      <c r="IHA14" s="876"/>
      <c r="IHB14" s="875"/>
      <c r="IHC14" s="876"/>
      <c r="IHD14" s="876"/>
      <c r="IHE14" s="876"/>
      <c r="IHF14" s="876"/>
      <c r="IHG14" s="876"/>
      <c r="IHH14" s="876"/>
      <c r="IHI14" s="875"/>
      <c r="IHJ14" s="876"/>
      <c r="IHK14" s="876"/>
      <c r="IHL14" s="876"/>
      <c r="IHM14" s="876"/>
      <c r="IHN14" s="876"/>
      <c r="IHO14" s="876"/>
      <c r="IHP14" s="875"/>
      <c r="IHQ14" s="876"/>
      <c r="IHR14" s="876"/>
      <c r="IHS14" s="876"/>
      <c r="IHT14" s="876"/>
      <c r="IHU14" s="876"/>
      <c r="IHV14" s="876"/>
      <c r="IHW14" s="875"/>
      <c r="IHX14" s="876"/>
      <c r="IHY14" s="876"/>
      <c r="IHZ14" s="876"/>
      <c r="IIA14" s="876"/>
      <c r="IIB14" s="876"/>
      <c r="IIC14" s="876"/>
      <c r="IID14" s="875"/>
      <c r="IIE14" s="876"/>
      <c r="IIF14" s="876"/>
      <c r="IIG14" s="876"/>
      <c r="IIH14" s="876"/>
      <c r="III14" s="876"/>
      <c r="IIJ14" s="876"/>
      <c r="IIK14" s="875"/>
      <c r="IIL14" s="876"/>
      <c r="IIM14" s="876"/>
      <c r="IIN14" s="876"/>
      <c r="IIO14" s="876"/>
      <c r="IIP14" s="876"/>
      <c r="IIQ14" s="876"/>
      <c r="IIR14" s="875"/>
      <c r="IIS14" s="876"/>
      <c r="IIT14" s="876"/>
      <c r="IIU14" s="876"/>
      <c r="IIV14" s="876"/>
      <c r="IIW14" s="876"/>
      <c r="IIX14" s="876"/>
      <c r="IIY14" s="875"/>
      <c r="IIZ14" s="876"/>
      <c r="IJA14" s="876"/>
      <c r="IJB14" s="876"/>
      <c r="IJC14" s="876"/>
      <c r="IJD14" s="876"/>
      <c r="IJE14" s="876"/>
      <c r="IJF14" s="875"/>
      <c r="IJG14" s="876"/>
      <c r="IJH14" s="876"/>
      <c r="IJI14" s="876"/>
      <c r="IJJ14" s="876"/>
      <c r="IJK14" s="876"/>
      <c r="IJL14" s="876"/>
      <c r="IJM14" s="875"/>
      <c r="IJN14" s="876"/>
      <c r="IJO14" s="876"/>
      <c r="IJP14" s="876"/>
      <c r="IJQ14" s="876"/>
      <c r="IJR14" s="876"/>
      <c r="IJS14" s="876"/>
      <c r="IJT14" s="875"/>
      <c r="IJU14" s="876"/>
      <c r="IJV14" s="876"/>
      <c r="IJW14" s="876"/>
      <c r="IJX14" s="876"/>
      <c r="IJY14" s="876"/>
      <c r="IJZ14" s="876"/>
      <c r="IKA14" s="875"/>
      <c r="IKB14" s="876"/>
      <c r="IKC14" s="876"/>
      <c r="IKD14" s="876"/>
      <c r="IKE14" s="876"/>
      <c r="IKF14" s="876"/>
      <c r="IKG14" s="876"/>
      <c r="IKH14" s="875"/>
      <c r="IKI14" s="876"/>
      <c r="IKJ14" s="876"/>
      <c r="IKK14" s="876"/>
      <c r="IKL14" s="876"/>
      <c r="IKM14" s="876"/>
      <c r="IKN14" s="876"/>
      <c r="IKO14" s="875"/>
      <c r="IKP14" s="876"/>
      <c r="IKQ14" s="876"/>
      <c r="IKR14" s="876"/>
      <c r="IKS14" s="876"/>
      <c r="IKT14" s="876"/>
      <c r="IKU14" s="876"/>
      <c r="IKV14" s="875"/>
      <c r="IKW14" s="876"/>
      <c r="IKX14" s="876"/>
      <c r="IKY14" s="876"/>
      <c r="IKZ14" s="876"/>
      <c r="ILA14" s="876"/>
      <c r="ILB14" s="876"/>
      <c r="ILC14" s="875"/>
      <c r="ILD14" s="876"/>
      <c r="ILE14" s="876"/>
      <c r="ILF14" s="876"/>
      <c r="ILG14" s="876"/>
      <c r="ILH14" s="876"/>
      <c r="ILI14" s="876"/>
      <c r="ILJ14" s="875"/>
      <c r="ILK14" s="876"/>
      <c r="ILL14" s="876"/>
      <c r="ILM14" s="876"/>
      <c r="ILN14" s="876"/>
      <c r="ILO14" s="876"/>
      <c r="ILP14" s="876"/>
      <c r="ILQ14" s="875"/>
      <c r="ILR14" s="876"/>
      <c r="ILS14" s="876"/>
      <c r="ILT14" s="876"/>
      <c r="ILU14" s="876"/>
      <c r="ILV14" s="876"/>
      <c r="ILW14" s="876"/>
      <c r="ILX14" s="875"/>
      <c r="ILY14" s="876"/>
      <c r="ILZ14" s="876"/>
      <c r="IMA14" s="876"/>
      <c r="IMB14" s="876"/>
      <c r="IMC14" s="876"/>
      <c r="IMD14" s="876"/>
      <c r="IME14" s="875"/>
      <c r="IMF14" s="876"/>
      <c r="IMG14" s="876"/>
      <c r="IMH14" s="876"/>
      <c r="IMI14" s="876"/>
      <c r="IMJ14" s="876"/>
      <c r="IMK14" s="876"/>
      <c r="IML14" s="875"/>
      <c r="IMM14" s="876"/>
      <c r="IMN14" s="876"/>
      <c r="IMO14" s="876"/>
      <c r="IMP14" s="876"/>
      <c r="IMQ14" s="876"/>
      <c r="IMR14" s="876"/>
      <c r="IMS14" s="875"/>
      <c r="IMT14" s="876"/>
      <c r="IMU14" s="876"/>
      <c r="IMV14" s="876"/>
      <c r="IMW14" s="876"/>
      <c r="IMX14" s="876"/>
      <c r="IMY14" s="876"/>
      <c r="IMZ14" s="875"/>
      <c r="INA14" s="876"/>
      <c r="INB14" s="876"/>
      <c r="INC14" s="876"/>
      <c r="IND14" s="876"/>
      <c r="INE14" s="876"/>
      <c r="INF14" s="876"/>
      <c r="ING14" s="875"/>
      <c r="INH14" s="876"/>
      <c r="INI14" s="876"/>
      <c r="INJ14" s="876"/>
      <c r="INK14" s="876"/>
      <c r="INL14" s="876"/>
      <c r="INM14" s="876"/>
      <c r="INN14" s="875"/>
      <c r="INO14" s="876"/>
      <c r="INP14" s="876"/>
      <c r="INQ14" s="876"/>
      <c r="INR14" s="876"/>
      <c r="INS14" s="876"/>
      <c r="INT14" s="876"/>
      <c r="INU14" s="875"/>
      <c r="INV14" s="876"/>
      <c r="INW14" s="876"/>
      <c r="INX14" s="876"/>
      <c r="INY14" s="876"/>
      <c r="INZ14" s="876"/>
      <c r="IOA14" s="876"/>
      <c r="IOB14" s="875"/>
      <c r="IOC14" s="876"/>
      <c r="IOD14" s="876"/>
      <c r="IOE14" s="876"/>
      <c r="IOF14" s="876"/>
      <c r="IOG14" s="876"/>
      <c r="IOH14" s="876"/>
      <c r="IOI14" s="875"/>
      <c r="IOJ14" s="876"/>
      <c r="IOK14" s="876"/>
      <c r="IOL14" s="876"/>
      <c r="IOM14" s="876"/>
      <c r="ION14" s="876"/>
      <c r="IOO14" s="876"/>
      <c r="IOP14" s="875"/>
      <c r="IOQ14" s="876"/>
      <c r="IOR14" s="876"/>
      <c r="IOS14" s="876"/>
      <c r="IOT14" s="876"/>
      <c r="IOU14" s="876"/>
      <c r="IOV14" s="876"/>
      <c r="IOW14" s="875"/>
      <c r="IOX14" s="876"/>
      <c r="IOY14" s="876"/>
      <c r="IOZ14" s="876"/>
      <c r="IPA14" s="876"/>
      <c r="IPB14" s="876"/>
      <c r="IPC14" s="876"/>
      <c r="IPD14" s="875"/>
      <c r="IPE14" s="876"/>
      <c r="IPF14" s="876"/>
      <c r="IPG14" s="876"/>
      <c r="IPH14" s="876"/>
      <c r="IPI14" s="876"/>
      <c r="IPJ14" s="876"/>
      <c r="IPK14" s="875"/>
      <c r="IPL14" s="876"/>
      <c r="IPM14" s="876"/>
      <c r="IPN14" s="876"/>
      <c r="IPO14" s="876"/>
      <c r="IPP14" s="876"/>
      <c r="IPQ14" s="876"/>
      <c r="IPR14" s="875"/>
      <c r="IPS14" s="876"/>
      <c r="IPT14" s="876"/>
      <c r="IPU14" s="876"/>
      <c r="IPV14" s="876"/>
      <c r="IPW14" s="876"/>
      <c r="IPX14" s="876"/>
      <c r="IPY14" s="875"/>
      <c r="IPZ14" s="876"/>
      <c r="IQA14" s="876"/>
      <c r="IQB14" s="876"/>
      <c r="IQC14" s="876"/>
      <c r="IQD14" s="876"/>
      <c r="IQE14" s="876"/>
      <c r="IQF14" s="875"/>
      <c r="IQG14" s="876"/>
      <c r="IQH14" s="876"/>
      <c r="IQI14" s="876"/>
      <c r="IQJ14" s="876"/>
      <c r="IQK14" s="876"/>
      <c r="IQL14" s="876"/>
      <c r="IQM14" s="875"/>
      <c r="IQN14" s="876"/>
      <c r="IQO14" s="876"/>
      <c r="IQP14" s="876"/>
      <c r="IQQ14" s="876"/>
      <c r="IQR14" s="876"/>
      <c r="IQS14" s="876"/>
      <c r="IQT14" s="875"/>
      <c r="IQU14" s="876"/>
      <c r="IQV14" s="876"/>
      <c r="IQW14" s="876"/>
      <c r="IQX14" s="876"/>
      <c r="IQY14" s="876"/>
      <c r="IQZ14" s="876"/>
      <c r="IRA14" s="875"/>
      <c r="IRB14" s="876"/>
      <c r="IRC14" s="876"/>
      <c r="IRD14" s="876"/>
      <c r="IRE14" s="876"/>
      <c r="IRF14" s="876"/>
      <c r="IRG14" s="876"/>
      <c r="IRH14" s="875"/>
      <c r="IRI14" s="876"/>
      <c r="IRJ14" s="876"/>
      <c r="IRK14" s="876"/>
      <c r="IRL14" s="876"/>
      <c r="IRM14" s="876"/>
      <c r="IRN14" s="876"/>
      <c r="IRO14" s="875"/>
      <c r="IRP14" s="876"/>
      <c r="IRQ14" s="876"/>
      <c r="IRR14" s="876"/>
      <c r="IRS14" s="876"/>
      <c r="IRT14" s="876"/>
      <c r="IRU14" s="876"/>
      <c r="IRV14" s="875"/>
      <c r="IRW14" s="876"/>
      <c r="IRX14" s="876"/>
      <c r="IRY14" s="876"/>
      <c r="IRZ14" s="876"/>
      <c r="ISA14" s="876"/>
      <c r="ISB14" s="876"/>
      <c r="ISC14" s="875"/>
      <c r="ISD14" s="876"/>
      <c r="ISE14" s="876"/>
      <c r="ISF14" s="876"/>
      <c r="ISG14" s="876"/>
      <c r="ISH14" s="876"/>
      <c r="ISI14" s="876"/>
      <c r="ISJ14" s="875"/>
      <c r="ISK14" s="876"/>
      <c r="ISL14" s="876"/>
      <c r="ISM14" s="876"/>
      <c r="ISN14" s="876"/>
      <c r="ISO14" s="876"/>
      <c r="ISP14" s="876"/>
      <c r="ISQ14" s="875"/>
      <c r="ISR14" s="876"/>
      <c r="ISS14" s="876"/>
      <c r="IST14" s="876"/>
      <c r="ISU14" s="876"/>
      <c r="ISV14" s="876"/>
      <c r="ISW14" s="876"/>
      <c r="ISX14" s="875"/>
      <c r="ISY14" s="876"/>
      <c r="ISZ14" s="876"/>
      <c r="ITA14" s="876"/>
      <c r="ITB14" s="876"/>
      <c r="ITC14" s="876"/>
      <c r="ITD14" s="876"/>
      <c r="ITE14" s="875"/>
      <c r="ITF14" s="876"/>
      <c r="ITG14" s="876"/>
      <c r="ITH14" s="876"/>
      <c r="ITI14" s="876"/>
      <c r="ITJ14" s="876"/>
      <c r="ITK14" s="876"/>
      <c r="ITL14" s="875"/>
      <c r="ITM14" s="876"/>
      <c r="ITN14" s="876"/>
      <c r="ITO14" s="876"/>
      <c r="ITP14" s="876"/>
      <c r="ITQ14" s="876"/>
      <c r="ITR14" s="876"/>
      <c r="ITS14" s="875"/>
      <c r="ITT14" s="876"/>
      <c r="ITU14" s="876"/>
      <c r="ITV14" s="876"/>
      <c r="ITW14" s="876"/>
      <c r="ITX14" s="876"/>
      <c r="ITY14" s="876"/>
      <c r="ITZ14" s="875"/>
      <c r="IUA14" s="876"/>
      <c r="IUB14" s="876"/>
      <c r="IUC14" s="876"/>
      <c r="IUD14" s="876"/>
      <c r="IUE14" s="876"/>
      <c r="IUF14" s="876"/>
      <c r="IUG14" s="875"/>
      <c r="IUH14" s="876"/>
      <c r="IUI14" s="876"/>
      <c r="IUJ14" s="876"/>
      <c r="IUK14" s="876"/>
      <c r="IUL14" s="876"/>
      <c r="IUM14" s="876"/>
      <c r="IUN14" s="875"/>
      <c r="IUO14" s="876"/>
      <c r="IUP14" s="876"/>
      <c r="IUQ14" s="876"/>
      <c r="IUR14" s="876"/>
      <c r="IUS14" s="876"/>
      <c r="IUT14" s="876"/>
      <c r="IUU14" s="875"/>
      <c r="IUV14" s="876"/>
      <c r="IUW14" s="876"/>
      <c r="IUX14" s="876"/>
      <c r="IUY14" s="876"/>
      <c r="IUZ14" s="876"/>
      <c r="IVA14" s="876"/>
      <c r="IVB14" s="875"/>
      <c r="IVC14" s="876"/>
      <c r="IVD14" s="876"/>
      <c r="IVE14" s="876"/>
      <c r="IVF14" s="876"/>
      <c r="IVG14" s="876"/>
      <c r="IVH14" s="876"/>
      <c r="IVI14" s="875"/>
      <c r="IVJ14" s="876"/>
      <c r="IVK14" s="876"/>
      <c r="IVL14" s="876"/>
      <c r="IVM14" s="876"/>
      <c r="IVN14" s="876"/>
      <c r="IVO14" s="876"/>
      <c r="IVP14" s="875"/>
      <c r="IVQ14" s="876"/>
      <c r="IVR14" s="876"/>
      <c r="IVS14" s="876"/>
      <c r="IVT14" s="876"/>
      <c r="IVU14" s="876"/>
      <c r="IVV14" s="876"/>
      <c r="IVW14" s="875"/>
      <c r="IVX14" s="876"/>
      <c r="IVY14" s="876"/>
      <c r="IVZ14" s="876"/>
      <c r="IWA14" s="876"/>
      <c r="IWB14" s="876"/>
      <c r="IWC14" s="876"/>
      <c r="IWD14" s="875"/>
      <c r="IWE14" s="876"/>
      <c r="IWF14" s="876"/>
      <c r="IWG14" s="876"/>
      <c r="IWH14" s="876"/>
      <c r="IWI14" s="876"/>
      <c r="IWJ14" s="876"/>
      <c r="IWK14" s="875"/>
      <c r="IWL14" s="876"/>
      <c r="IWM14" s="876"/>
      <c r="IWN14" s="876"/>
      <c r="IWO14" s="876"/>
      <c r="IWP14" s="876"/>
      <c r="IWQ14" s="876"/>
      <c r="IWR14" s="875"/>
      <c r="IWS14" s="876"/>
      <c r="IWT14" s="876"/>
      <c r="IWU14" s="876"/>
      <c r="IWV14" s="876"/>
      <c r="IWW14" s="876"/>
      <c r="IWX14" s="876"/>
      <c r="IWY14" s="875"/>
      <c r="IWZ14" s="876"/>
      <c r="IXA14" s="876"/>
      <c r="IXB14" s="876"/>
      <c r="IXC14" s="876"/>
      <c r="IXD14" s="876"/>
      <c r="IXE14" s="876"/>
      <c r="IXF14" s="875"/>
      <c r="IXG14" s="876"/>
      <c r="IXH14" s="876"/>
      <c r="IXI14" s="876"/>
      <c r="IXJ14" s="876"/>
      <c r="IXK14" s="876"/>
      <c r="IXL14" s="876"/>
      <c r="IXM14" s="875"/>
      <c r="IXN14" s="876"/>
      <c r="IXO14" s="876"/>
      <c r="IXP14" s="876"/>
      <c r="IXQ14" s="876"/>
      <c r="IXR14" s="876"/>
      <c r="IXS14" s="876"/>
      <c r="IXT14" s="875"/>
      <c r="IXU14" s="876"/>
      <c r="IXV14" s="876"/>
      <c r="IXW14" s="876"/>
      <c r="IXX14" s="876"/>
      <c r="IXY14" s="876"/>
      <c r="IXZ14" s="876"/>
      <c r="IYA14" s="875"/>
      <c r="IYB14" s="876"/>
      <c r="IYC14" s="876"/>
      <c r="IYD14" s="876"/>
      <c r="IYE14" s="876"/>
      <c r="IYF14" s="876"/>
      <c r="IYG14" s="876"/>
      <c r="IYH14" s="875"/>
      <c r="IYI14" s="876"/>
      <c r="IYJ14" s="876"/>
      <c r="IYK14" s="876"/>
      <c r="IYL14" s="876"/>
      <c r="IYM14" s="876"/>
      <c r="IYN14" s="876"/>
      <c r="IYO14" s="875"/>
      <c r="IYP14" s="876"/>
      <c r="IYQ14" s="876"/>
      <c r="IYR14" s="876"/>
      <c r="IYS14" s="876"/>
      <c r="IYT14" s="876"/>
      <c r="IYU14" s="876"/>
      <c r="IYV14" s="875"/>
      <c r="IYW14" s="876"/>
      <c r="IYX14" s="876"/>
      <c r="IYY14" s="876"/>
      <c r="IYZ14" s="876"/>
      <c r="IZA14" s="876"/>
      <c r="IZB14" s="876"/>
      <c r="IZC14" s="875"/>
      <c r="IZD14" s="876"/>
      <c r="IZE14" s="876"/>
      <c r="IZF14" s="876"/>
      <c r="IZG14" s="876"/>
      <c r="IZH14" s="876"/>
      <c r="IZI14" s="876"/>
      <c r="IZJ14" s="875"/>
      <c r="IZK14" s="876"/>
      <c r="IZL14" s="876"/>
      <c r="IZM14" s="876"/>
      <c r="IZN14" s="876"/>
      <c r="IZO14" s="876"/>
      <c r="IZP14" s="876"/>
      <c r="IZQ14" s="875"/>
      <c r="IZR14" s="876"/>
      <c r="IZS14" s="876"/>
      <c r="IZT14" s="876"/>
      <c r="IZU14" s="876"/>
      <c r="IZV14" s="876"/>
      <c r="IZW14" s="876"/>
      <c r="IZX14" s="875"/>
      <c r="IZY14" s="876"/>
      <c r="IZZ14" s="876"/>
      <c r="JAA14" s="876"/>
      <c r="JAB14" s="876"/>
      <c r="JAC14" s="876"/>
      <c r="JAD14" s="876"/>
      <c r="JAE14" s="875"/>
      <c r="JAF14" s="876"/>
      <c r="JAG14" s="876"/>
      <c r="JAH14" s="876"/>
      <c r="JAI14" s="876"/>
      <c r="JAJ14" s="876"/>
      <c r="JAK14" s="876"/>
      <c r="JAL14" s="875"/>
      <c r="JAM14" s="876"/>
      <c r="JAN14" s="876"/>
      <c r="JAO14" s="876"/>
      <c r="JAP14" s="876"/>
      <c r="JAQ14" s="876"/>
      <c r="JAR14" s="876"/>
      <c r="JAS14" s="875"/>
      <c r="JAT14" s="876"/>
      <c r="JAU14" s="876"/>
      <c r="JAV14" s="876"/>
      <c r="JAW14" s="876"/>
      <c r="JAX14" s="876"/>
      <c r="JAY14" s="876"/>
      <c r="JAZ14" s="875"/>
      <c r="JBA14" s="876"/>
      <c r="JBB14" s="876"/>
      <c r="JBC14" s="876"/>
      <c r="JBD14" s="876"/>
      <c r="JBE14" s="876"/>
      <c r="JBF14" s="876"/>
      <c r="JBG14" s="875"/>
      <c r="JBH14" s="876"/>
      <c r="JBI14" s="876"/>
      <c r="JBJ14" s="876"/>
      <c r="JBK14" s="876"/>
      <c r="JBL14" s="876"/>
      <c r="JBM14" s="876"/>
      <c r="JBN14" s="875"/>
      <c r="JBO14" s="876"/>
      <c r="JBP14" s="876"/>
      <c r="JBQ14" s="876"/>
      <c r="JBR14" s="876"/>
      <c r="JBS14" s="876"/>
      <c r="JBT14" s="876"/>
      <c r="JBU14" s="875"/>
      <c r="JBV14" s="876"/>
      <c r="JBW14" s="876"/>
      <c r="JBX14" s="876"/>
      <c r="JBY14" s="876"/>
      <c r="JBZ14" s="876"/>
      <c r="JCA14" s="876"/>
      <c r="JCB14" s="875"/>
      <c r="JCC14" s="876"/>
      <c r="JCD14" s="876"/>
      <c r="JCE14" s="876"/>
      <c r="JCF14" s="876"/>
      <c r="JCG14" s="876"/>
      <c r="JCH14" s="876"/>
      <c r="JCI14" s="875"/>
      <c r="JCJ14" s="876"/>
      <c r="JCK14" s="876"/>
      <c r="JCL14" s="876"/>
      <c r="JCM14" s="876"/>
      <c r="JCN14" s="876"/>
      <c r="JCO14" s="876"/>
      <c r="JCP14" s="875"/>
      <c r="JCQ14" s="876"/>
      <c r="JCR14" s="876"/>
      <c r="JCS14" s="876"/>
      <c r="JCT14" s="876"/>
      <c r="JCU14" s="876"/>
      <c r="JCV14" s="876"/>
      <c r="JCW14" s="875"/>
      <c r="JCX14" s="876"/>
      <c r="JCY14" s="876"/>
      <c r="JCZ14" s="876"/>
      <c r="JDA14" s="876"/>
      <c r="JDB14" s="876"/>
      <c r="JDC14" s="876"/>
      <c r="JDD14" s="875"/>
      <c r="JDE14" s="876"/>
      <c r="JDF14" s="876"/>
      <c r="JDG14" s="876"/>
      <c r="JDH14" s="876"/>
      <c r="JDI14" s="876"/>
      <c r="JDJ14" s="876"/>
      <c r="JDK14" s="875"/>
      <c r="JDL14" s="876"/>
      <c r="JDM14" s="876"/>
      <c r="JDN14" s="876"/>
      <c r="JDO14" s="876"/>
      <c r="JDP14" s="876"/>
      <c r="JDQ14" s="876"/>
      <c r="JDR14" s="875"/>
      <c r="JDS14" s="876"/>
      <c r="JDT14" s="876"/>
      <c r="JDU14" s="876"/>
      <c r="JDV14" s="876"/>
      <c r="JDW14" s="876"/>
      <c r="JDX14" s="876"/>
      <c r="JDY14" s="875"/>
      <c r="JDZ14" s="876"/>
      <c r="JEA14" s="876"/>
      <c r="JEB14" s="876"/>
      <c r="JEC14" s="876"/>
      <c r="JED14" s="876"/>
      <c r="JEE14" s="876"/>
      <c r="JEF14" s="875"/>
      <c r="JEG14" s="876"/>
      <c r="JEH14" s="876"/>
      <c r="JEI14" s="876"/>
      <c r="JEJ14" s="876"/>
      <c r="JEK14" s="876"/>
      <c r="JEL14" s="876"/>
      <c r="JEM14" s="875"/>
      <c r="JEN14" s="876"/>
      <c r="JEO14" s="876"/>
      <c r="JEP14" s="876"/>
      <c r="JEQ14" s="876"/>
      <c r="JER14" s="876"/>
      <c r="JES14" s="876"/>
      <c r="JET14" s="875"/>
      <c r="JEU14" s="876"/>
      <c r="JEV14" s="876"/>
      <c r="JEW14" s="876"/>
      <c r="JEX14" s="876"/>
      <c r="JEY14" s="876"/>
      <c r="JEZ14" s="876"/>
      <c r="JFA14" s="875"/>
      <c r="JFB14" s="876"/>
      <c r="JFC14" s="876"/>
      <c r="JFD14" s="876"/>
      <c r="JFE14" s="876"/>
      <c r="JFF14" s="876"/>
      <c r="JFG14" s="876"/>
      <c r="JFH14" s="875"/>
      <c r="JFI14" s="876"/>
      <c r="JFJ14" s="876"/>
      <c r="JFK14" s="876"/>
      <c r="JFL14" s="876"/>
      <c r="JFM14" s="876"/>
      <c r="JFN14" s="876"/>
      <c r="JFO14" s="875"/>
      <c r="JFP14" s="876"/>
      <c r="JFQ14" s="876"/>
      <c r="JFR14" s="876"/>
      <c r="JFS14" s="876"/>
      <c r="JFT14" s="876"/>
      <c r="JFU14" s="876"/>
      <c r="JFV14" s="875"/>
      <c r="JFW14" s="876"/>
      <c r="JFX14" s="876"/>
      <c r="JFY14" s="876"/>
      <c r="JFZ14" s="876"/>
      <c r="JGA14" s="876"/>
      <c r="JGB14" s="876"/>
      <c r="JGC14" s="875"/>
      <c r="JGD14" s="876"/>
      <c r="JGE14" s="876"/>
      <c r="JGF14" s="876"/>
      <c r="JGG14" s="876"/>
      <c r="JGH14" s="876"/>
      <c r="JGI14" s="876"/>
      <c r="JGJ14" s="875"/>
      <c r="JGK14" s="876"/>
      <c r="JGL14" s="876"/>
      <c r="JGM14" s="876"/>
      <c r="JGN14" s="876"/>
      <c r="JGO14" s="876"/>
      <c r="JGP14" s="876"/>
      <c r="JGQ14" s="875"/>
      <c r="JGR14" s="876"/>
      <c r="JGS14" s="876"/>
      <c r="JGT14" s="876"/>
      <c r="JGU14" s="876"/>
      <c r="JGV14" s="876"/>
      <c r="JGW14" s="876"/>
      <c r="JGX14" s="875"/>
      <c r="JGY14" s="876"/>
      <c r="JGZ14" s="876"/>
      <c r="JHA14" s="876"/>
      <c r="JHB14" s="876"/>
      <c r="JHC14" s="876"/>
      <c r="JHD14" s="876"/>
      <c r="JHE14" s="875"/>
      <c r="JHF14" s="876"/>
      <c r="JHG14" s="876"/>
      <c r="JHH14" s="876"/>
      <c r="JHI14" s="876"/>
      <c r="JHJ14" s="876"/>
      <c r="JHK14" s="876"/>
      <c r="JHL14" s="875"/>
      <c r="JHM14" s="876"/>
      <c r="JHN14" s="876"/>
      <c r="JHO14" s="876"/>
      <c r="JHP14" s="876"/>
      <c r="JHQ14" s="876"/>
      <c r="JHR14" s="876"/>
      <c r="JHS14" s="875"/>
      <c r="JHT14" s="876"/>
      <c r="JHU14" s="876"/>
      <c r="JHV14" s="876"/>
      <c r="JHW14" s="876"/>
      <c r="JHX14" s="876"/>
      <c r="JHY14" s="876"/>
      <c r="JHZ14" s="875"/>
      <c r="JIA14" s="876"/>
      <c r="JIB14" s="876"/>
      <c r="JIC14" s="876"/>
      <c r="JID14" s="876"/>
      <c r="JIE14" s="876"/>
      <c r="JIF14" s="876"/>
      <c r="JIG14" s="875"/>
      <c r="JIH14" s="876"/>
      <c r="JII14" s="876"/>
      <c r="JIJ14" s="876"/>
      <c r="JIK14" s="876"/>
      <c r="JIL14" s="876"/>
      <c r="JIM14" s="876"/>
      <c r="JIN14" s="875"/>
      <c r="JIO14" s="876"/>
      <c r="JIP14" s="876"/>
      <c r="JIQ14" s="876"/>
      <c r="JIR14" s="876"/>
      <c r="JIS14" s="876"/>
      <c r="JIT14" s="876"/>
      <c r="JIU14" s="875"/>
      <c r="JIV14" s="876"/>
      <c r="JIW14" s="876"/>
      <c r="JIX14" s="876"/>
      <c r="JIY14" s="876"/>
      <c r="JIZ14" s="876"/>
      <c r="JJA14" s="876"/>
      <c r="JJB14" s="875"/>
      <c r="JJC14" s="876"/>
      <c r="JJD14" s="876"/>
      <c r="JJE14" s="876"/>
      <c r="JJF14" s="876"/>
      <c r="JJG14" s="876"/>
      <c r="JJH14" s="876"/>
      <c r="JJI14" s="875"/>
      <c r="JJJ14" s="876"/>
      <c r="JJK14" s="876"/>
      <c r="JJL14" s="876"/>
      <c r="JJM14" s="876"/>
      <c r="JJN14" s="876"/>
      <c r="JJO14" s="876"/>
      <c r="JJP14" s="875"/>
      <c r="JJQ14" s="876"/>
      <c r="JJR14" s="876"/>
      <c r="JJS14" s="876"/>
      <c r="JJT14" s="876"/>
      <c r="JJU14" s="876"/>
      <c r="JJV14" s="876"/>
      <c r="JJW14" s="875"/>
      <c r="JJX14" s="876"/>
      <c r="JJY14" s="876"/>
      <c r="JJZ14" s="876"/>
      <c r="JKA14" s="876"/>
      <c r="JKB14" s="876"/>
      <c r="JKC14" s="876"/>
      <c r="JKD14" s="875"/>
      <c r="JKE14" s="876"/>
      <c r="JKF14" s="876"/>
      <c r="JKG14" s="876"/>
      <c r="JKH14" s="876"/>
      <c r="JKI14" s="876"/>
      <c r="JKJ14" s="876"/>
      <c r="JKK14" s="875"/>
      <c r="JKL14" s="876"/>
      <c r="JKM14" s="876"/>
      <c r="JKN14" s="876"/>
      <c r="JKO14" s="876"/>
      <c r="JKP14" s="876"/>
      <c r="JKQ14" s="876"/>
      <c r="JKR14" s="875"/>
      <c r="JKS14" s="876"/>
      <c r="JKT14" s="876"/>
      <c r="JKU14" s="876"/>
      <c r="JKV14" s="876"/>
      <c r="JKW14" s="876"/>
      <c r="JKX14" s="876"/>
      <c r="JKY14" s="875"/>
      <c r="JKZ14" s="876"/>
      <c r="JLA14" s="876"/>
      <c r="JLB14" s="876"/>
      <c r="JLC14" s="876"/>
      <c r="JLD14" s="876"/>
      <c r="JLE14" s="876"/>
      <c r="JLF14" s="875"/>
      <c r="JLG14" s="876"/>
      <c r="JLH14" s="876"/>
      <c r="JLI14" s="876"/>
      <c r="JLJ14" s="876"/>
      <c r="JLK14" s="876"/>
      <c r="JLL14" s="876"/>
      <c r="JLM14" s="875"/>
      <c r="JLN14" s="876"/>
      <c r="JLO14" s="876"/>
      <c r="JLP14" s="876"/>
      <c r="JLQ14" s="876"/>
      <c r="JLR14" s="876"/>
      <c r="JLS14" s="876"/>
      <c r="JLT14" s="875"/>
      <c r="JLU14" s="876"/>
      <c r="JLV14" s="876"/>
      <c r="JLW14" s="876"/>
      <c r="JLX14" s="876"/>
      <c r="JLY14" s="876"/>
      <c r="JLZ14" s="876"/>
      <c r="JMA14" s="875"/>
      <c r="JMB14" s="876"/>
      <c r="JMC14" s="876"/>
      <c r="JMD14" s="876"/>
      <c r="JME14" s="876"/>
      <c r="JMF14" s="876"/>
      <c r="JMG14" s="876"/>
      <c r="JMH14" s="875"/>
      <c r="JMI14" s="876"/>
      <c r="JMJ14" s="876"/>
      <c r="JMK14" s="876"/>
      <c r="JML14" s="876"/>
      <c r="JMM14" s="876"/>
      <c r="JMN14" s="876"/>
      <c r="JMO14" s="875"/>
      <c r="JMP14" s="876"/>
      <c r="JMQ14" s="876"/>
      <c r="JMR14" s="876"/>
      <c r="JMS14" s="876"/>
      <c r="JMT14" s="876"/>
      <c r="JMU14" s="876"/>
      <c r="JMV14" s="875"/>
      <c r="JMW14" s="876"/>
      <c r="JMX14" s="876"/>
      <c r="JMY14" s="876"/>
      <c r="JMZ14" s="876"/>
      <c r="JNA14" s="876"/>
      <c r="JNB14" s="876"/>
      <c r="JNC14" s="875"/>
      <c r="JND14" s="876"/>
      <c r="JNE14" s="876"/>
      <c r="JNF14" s="876"/>
      <c r="JNG14" s="876"/>
      <c r="JNH14" s="876"/>
      <c r="JNI14" s="876"/>
      <c r="JNJ14" s="875"/>
      <c r="JNK14" s="876"/>
      <c r="JNL14" s="876"/>
      <c r="JNM14" s="876"/>
      <c r="JNN14" s="876"/>
      <c r="JNO14" s="876"/>
      <c r="JNP14" s="876"/>
      <c r="JNQ14" s="875"/>
      <c r="JNR14" s="876"/>
      <c r="JNS14" s="876"/>
      <c r="JNT14" s="876"/>
      <c r="JNU14" s="876"/>
      <c r="JNV14" s="876"/>
      <c r="JNW14" s="876"/>
      <c r="JNX14" s="875"/>
      <c r="JNY14" s="876"/>
      <c r="JNZ14" s="876"/>
      <c r="JOA14" s="876"/>
      <c r="JOB14" s="876"/>
      <c r="JOC14" s="876"/>
      <c r="JOD14" s="876"/>
      <c r="JOE14" s="875"/>
      <c r="JOF14" s="876"/>
      <c r="JOG14" s="876"/>
      <c r="JOH14" s="876"/>
      <c r="JOI14" s="876"/>
      <c r="JOJ14" s="876"/>
      <c r="JOK14" s="876"/>
      <c r="JOL14" s="875"/>
      <c r="JOM14" s="876"/>
      <c r="JON14" s="876"/>
      <c r="JOO14" s="876"/>
      <c r="JOP14" s="876"/>
      <c r="JOQ14" s="876"/>
      <c r="JOR14" s="876"/>
      <c r="JOS14" s="875"/>
      <c r="JOT14" s="876"/>
      <c r="JOU14" s="876"/>
      <c r="JOV14" s="876"/>
      <c r="JOW14" s="876"/>
      <c r="JOX14" s="876"/>
      <c r="JOY14" s="876"/>
      <c r="JOZ14" s="875"/>
      <c r="JPA14" s="876"/>
      <c r="JPB14" s="876"/>
      <c r="JPC14" s="876"/>
      <c r="JPD14" s="876"/>
      <c r="JPE14" s="876"/>
      <c r="JPF14" s="876"/>
      <c r="JPG14" s="875"/>
      <c r="JPH14" s="876"/>
      <c r="JPI14" s="876"/>
      <c r="JPJ14" s="876"/>
      <c r="JPK14" s="876"/>
      <c r="JPL14" s="876"/>
      <c r="JPM14" s="876"/>
      <c r="JPN14" s="875"/>
      <c r="JPO14" s="876"/>
      <c r="JPP14" s="876"/>
      <c r="JPQ14" s="876"/>
      <c r="JPR14" s="876"/>
      <c r="JPS14" s="876"/>
      <c r="JPT14" s="876"/>
      <c r="JPU14" s="875"/>
      <c r="JPV14" s="876"/>
      <c r="JPW14" s="876"/>
      <c r="JPX14" s="876"/>
      <c r="JPY14" s="876"/>
      <c r="JPZ14" s="876"/>
      <c r="JQA14" s="876"/>
      <c r="JQB14" s="875"/>
      <c r="JQC14" s="876"/>
      <c r="JQD14" s="876"/>
      <c r="JQE14" s="876"/>
      <c r="JQF14" s="876"/>
      <c r="JQG14" s="876"/>
      <c r="JQH14" s="876"/>
      <c r="JQI14" s="875"/>
      <c r="JQJ14" s="876"/>
      <c r="JQK14" s="876"/>
      <c r="JQL14" s="876"/>
      <c r="JQM14" s="876"/>
      <c r="JQN14" s="876"/>
      <c r="JQO14" s="876"/>
      <c r="JQP14" s="875"/>
      <c r="JQQ14" s="876"/>
      <c r="JQR14" s="876"/>
      <c r="JQS14" s="876"/>
      <c r="JQT14" s="876"/>
      <c r="JQU14" s="876"/>
      <c r="JQV14" s="876"/>
      <c r="JQW14" s="875"/>
      <c r="JQX14" s="876"/>
      <c r="JQY14" s="876"/>
      <c r="JQZ14" s="876"/>
      <c r="JRA14" s="876"/>
      <c r="JRB14" s="876"/>
      <c r="JRC14" s="876"/>
      <c r="JRD14" s="875"/>
      <c r="JRE14" s="876"/>
      <c r="JRF14" s="876"/>
      <c r="JRG14" s="876"/>
      <c r="JRH14" s="876"/>
      <c r="JRI14" s="876"/>
      <c r="JRJ14" s="876"/>
      <c r="JRK14" s="875"/>
      <c r="JRL14" s="876"/>
      <c r="JRM14" s="876"/>
      <c r="JRN14" s="876"/>
      <c r="JRO14" s="876"/>
      <c r="JRP14" s="876"/>
      <c r="JRQ14" s="876"/>
      <c r="JRR14" s="875"/>
      <c r="JRS14" s="876"/>
      <c r="JRT14" s="876"/>
      <c r="JRU14" s="876"/>
      <c r="JRV14" s="876"/>
      <c r="JRW14" s="876"/>
      <c r="JRX14" s="876"/>
      <c r="JRY14" s="875"/>
      <c r="JRZ14" s="876"/>
      <c r="JSA14" s="876"/>
      <c r="JSB14" s="876"/>
      <c r="JSC14" s="876"/>
      <c r="JSD14" s="876"/>
      <c r="JSE14" s="876"/>
      <c r="JSF14" s="875"/>
      <c r="JSG14" s="876"/>
      <c r="JSH14" s="876"/>
      <c r="JSI14" s="876"/>
      <c r="JSJ14" s="876"/>
      <c r="JSK14" s="876"/>
      <c r="JSL14" s="876"/>
      <c r="JSM14" s="875"/>
      <c r="JSN14" s="876"/>
      <c r="JSO14" s="876"/>
      <c r="JSP14" s="876"/>
      <c r="JSQ14" s="876"/>
      <c r="JSR14" s="876"/>
      <c r="JSS14" s="876"/>
      <c r="JST14" s="875"/>
      <c r="JSU14" s="876"/>
      <c r="JSV14" s="876"/>
      <c r="JSW14" s="876"/>
      <c r="JSX14" s="876"/>
      <c r="JSY14" s="876"/>
      <c r="JSZ14" s="876"/>
      <c r="JTA14" s="875"/>
      <c r="JTB14" s="876"/>
      <c r="JTC14" s="876"/>
      <c r="JTD14" s="876"/>
      <c r="JTE14" s="876"/>
      <c r="JTF14" s="876"/>
      <c r="JTG14" s="876"/>
      <c r="JTH14" s="875"/>
      <c r="JTI14" s="876"/>
      <c r="JTJ14" s="876"/>
      <c r="JTK14" s="876"/>
      <c r="JTL14" s="876"/>
      <c r="JTM14" s="876"/>
      <c r="JTN14" s="876"/>
      <c r="JTO14" s="875"/>
      <c r="JTP14" s="876"/>
      <c r="JTQ14" s="876"/>
      <c r="JTR14" s="876"/>
      <c r="JTS14" s="876"/>
      <c r="JTT14" s="876"/>
      <c r="JTU14" s="876"/>
      <c r="JTV14" s="875"/>
      <c r="JTW14" s="876"/>
      <c r="JTX14" s="876"/>
      <c r="JTY14" s="876"/>
      <c r="JTZ14" s="876"/>
      <c r="JUA14" s="876"/>
      <c r="JUB14" s="876"/>
      <c r="JUC14" s="875"/>
      <c r="JUD14" s="876"/>
      <c r="JUE14" s="876"/>
      <c r="JUF14" s="876"/>
      <c r="JUG14" s="876"/>
      <c r="JUH14" s="876"/>
      <c r="JUI14" s="876"/>
      <c r="JUJ14" s="875"/>
      <c r="JUK14" s="876"/>
      <c r="JUL14" s="876"/>
      <c r="JUM14" s="876"/>
      <c r="JUN14" s="876"/>
      <c r="JUO14" s="876"/>
      <c r="JUP14" s="876"/>
      <c r="JUQ14" s="875"/>
      <c r="JUR14" s="876"/>
      <c r="JUS14" s="876"/>
      <c r="JUT14" s="876"/>
      <c r="JUU14" s="876"/>
      <c r="JUV14" s="876"/>
      <c r="JUW14" s="876"/>
      <c r="JUX14" s="875"/>
      <c r="JUY14" s="876"/>
      <c r="JUZ14" s="876"/>
      <c r="JVA14" s="876"/>
      <c r="JVB14" s="876"/>
      <c r="JVC14" s="876"/>
      <c r="JVD14" s="876"/>
      <c r="JVE14" s="875"/>
      <c r="JVF14" s="876"/>
      <c r="JVG14" s="876"/>
      <c r="JVH14" s="876"/>
      <c r="JVI14" s="876"/>
      <c r="JVJ14" s="876"/>
      <c r="JVK14" s="876"/>
      <c r="JVL14" s="875"/>
      <c r="JVM14" s="876"/>
      <c r="JVN14" s="876"/>
      <c r="JVO14" s="876"/>
      <c r="JVP14" s="876"/>
      <c r="JVQ14" s="876"/>
      <c r="JVR14" s="876"/>
      <c r="JVS14" s="875"/>
      <c r="JVT14" s="876"/>
      <c r="JVU14" s="876"/>
      <c r="JVV14" s="876"/>
      <c r="JVW14" s="876"/>
      <c r="JVX14" s="876"/>
      <c r="JVY14" s="876"/>
      <c r="JVZ14" s="875"/>
      <c r="JWA14" s="876"/>
      <c r="JWB14" s="876"/>
      <c r="JWC14" s="876"/>
      <c r="JWD14" s="876"/>
      <c r="JWE14" s="876"/>
      <c r="JWF14" s="876"/>
      <c r="JWG14" s="875"/>
      <c r="JWH14" s="876"/>
      <c r="JWI14" s="876"/>
      <c r="JWJ14" s="876"/>
      <c r="JWK14" s="876"/>
      <c r="JWL14" s="876"/>
      <c r="JWM14" s="876"/>
      <c r="JWN14" s="875"/>
      <c r="JWO14" s="876"/>
      <c r="JWP14" s="876"/>
      <c r="JWQ14" s="876"/>
      <c r="JWR14" s="876"/>
      <c r="JWS14" s="876"/>
      <c r="JWT14" s="876"/>
      <c r="JWU14" s="875"/>
      <c r="JWV14" s="876"/>
      <c r="JWW14" s="876"/>
      <c r="JWX14" s="876"/>
      <c r="JWY14" s="876"/>
      <c r="JWZ14" s="876"/>
      <c r="JXA14" s="876"/>
      <c r="JXB14" s="875"/>
      <c r="JXC14" s="876"/>
      <c r="JXD14" s="876"/>
      <c r="JXE14" s="876"/>
      <c r="JXF14" s="876"/>
      <c r="JXG14" s="876"/>
      <c r="JXH14" s="876"/>
      <c r="JXI14" s="875"/>
      <c r="JXJ14" s="876"/>
      <c r="JXK14" s="876"/>
      <c r="JXL14" s="876"/>
      <c r="JXM14" s="876"/>
      <c r="JXN14" s="876"/>
      <c r="JXO14" s="876"/>
      <c r="JXP14" s="875"/>
      <c r="JXQ14" s="876"/>
      <c r="JXR14" s="876"/>
      <c r="JXS14" s="876"/>
      <c r="JXT14" s="876"/>
      <c r="JXU14" s="876"/>
      <c r="JXV14" s="876"/>
      <c r="JXW14" s="875"/>
      <c r="JXX14" s="876"/>
      <c r="JXY14" s="876"/>
      <c r="JXZ14" s="876"/>
      <c r="JYA14" s="876"/>
      <c r="JYB14" s="876"/>
      <c r="JYC14" s="876"/>
      <c r="JYD14" s="875"/>
      <c r="JYE14" s="876"/>
      <c r="JYF14" s="876"/>
      <c r="JYG14" s="876"/>
      <c r="JYH14" s="876"/>
      <c r="JYI14" s="876"/>
      <c r="JYJ14" s="876"/>
      <c r="JYK14" s="875"/>
      <c r="JYL14" s="876"/>
      <c r="JYM14" s="876"/>
      <c r="JYN14" s="876"/>
      <c r="JYO14" s="876"/>
      <c r="JYP14" s="876"/>
      <c r="JYQ14" s="876"/>
      <c r="JYR14" s="875"/>
      <c r="JYS14" s="876"/>
      <c r="JYT14" s="876"/>
      <c r="JYU14" s="876"/>
      <c r="JYV14" s="876"/>
      <c r="JYW14" s="876"/>
      <c r="JYX14" s="876"/>
      <c r="JYY14" s="875"/>
      <c r="JYZ14" s="876"/>
      <c r="JZA14" s="876"/>
      <c r="JZB14" s="876"/>
      <c r="JZC14" s="876"/>
      <c r="JZD14" s="876"/>
      <c r="JZE14" s="876"/>
      <c r="JZF14" s="875"/>
      <c r="JZG14" s="876"/>
      <c r="JZH14" s="876"/>
      <c r="JZI14" s="876"/>
      <c r="JZJ14" s="876"/>
      <c r="JZK14" s="876"/>
      <c r="JZL14" s="876"/>
      <c r="JZM14" s="875"/>
      <c r="JZN14" s="876"/>
      <c r="JZO14" s="876"/>
      <c r="JZP14" s="876"/>
      <c r="JZQ14" s="876"/>
      <c r="JZR14" s="876"/>
      <c r="JZS14" s="876"/>
      <c r="JZT14" s="875"/>
      <c r="JZU14" s="876"/>
      <c r="JZV14" s="876"/>
      <c r="JZW14" s="876"/>
      <c r="JZX14" s="876"/>
      <c r="JZY14" s="876"/>
      <c r="JZZ14" s="876"/>
      <c r="KAA14" s="875"/>
      <c r="KAB14" s="876"/>
      <c r="KAC14" s="876"/>
      <c r="KAD14" s="876"/>
      <c r="KAE14" s="876"/>
      <c r="KAF14" s="876"/>
      <c r="KAG14" s="876"/>
      <c r="KAH14" s="875"/>
      <c r="KAI14" s="876"/>
      <c r="KAJ14" s="876"/>
      <c r="KAK14" s="876"/>
      <c r="KAL14" s="876"/>
      <c r="KAM14" s="876"/>
      <c r="KAN14" s="876"/>
      <c r="KAO14" s="875"/>
      <c r="KAP14" s="876"/>
      <c r="KAQ14" s="876"/>
      <c r="KAR14" s="876"/>
      <c r="KAS14" s="876"/>
      <c r="KAT14" s="876"/>
      <c r="KAU14" s="876"/>
      <c r="KAV14" s="875"/>
      <c r="KAW14" s="876"/>
      <c r="KAX14" s="876"/>
      <c r="KAY14" s="876"/>
      <c r="KAZ14" s="876"/>
      <c r="KBA14" s="876"/>
      <c r="KBB14" s="876"/>
      <c r="KBC14" s="875"/>
      <c r="KBD14" s="876"/>
      <c r="KBE14" s="876"/>
      <c r="KBF14" s="876"/>
      <c r="KBG14" s="876"/>
      <c r="KBH14" s="876"/>
      <c r="KBI14" s="876"/>
      <c r="KBJ14" s="875"/>
      <c r="KBK14" s="876"/>
      <c r="KBL14" s="876"/>
      <c r="KBM14" s="876"/>
      <c r="KBN14" s="876"/>
      <c r="KBO14" s="876"/>
      <c r="KBP14" s="876"/>
      <c r="KBQ14" s="875"/>
      <c r="KBR14" s="876"/>
      <c r="KBS14" s="876"/>
      <c r="KBT14" s="876"/>
      <c r="KBU14" s="876"/>
      <c r="KBV14" s="876"/>
      <c r="KBW14" s="876"/>
      <c r="KBX14" s="875"/>
      <c r="KBY14" s="876"/>
      <c r="KBZ14" s="876"/>
      <c r="KCA14" s="876"/>
      <c r="KCB14" s="876"/>
      <c r="KCC14" s="876"/>
      <c r="KCD14" s="876"/>
      <c r="KCE14" s="875"/>
      <c r="KCF14" s="876"/>
      <c r="KCG14" s="876"/>
      <c r="KCH14" s="876"/>
      <c r="KCI14" s="876"/>
      <c r="KCJ14" s="876"/>
      <c r="KCK14" s="876"/>
      <c r="KCL14" s="875"/>
      <c r="KCM14" s="876"/>
      <c r="KCN14" s="876"/>
      <c r="KCO14" s="876"/>
      <c r="KCP14" s="876"/>
      <c r="KCQ14" s="876"/>
      <c r="KCR14" s="876"/>
      <c r="KCS14" s="875"/>
      <c r="KCT14" s="876"/>
      <c r="KCU14" s="876"/>
      <c r="KCV14" s="876"/>
      <c r="KCW14" s="876"/>
      <c r="KCX14" s="876"/>
      <c r="KCY14" s="876"/>
      <c r="KCZ14" s="875"/>
      <c r="KDA14" s="876"/>
      <c r="KDB14" s="876"/>
      <c r="KDC14" s="876"/>
      <c r="KDD14" s="876"/>
      <c r="KDE14" s="876"/>
      <c r="KDF14" s="876"/>
      <c r="KDG14" s="875"/>
      <c r="KDH14" s="876"/>
      <c r="KDI14" s="876"/>
      <c r="KDJ14" s="876"/>
      <c r="KDK14" s="876"/>
      <c r="KDL14" s="876"/>
      <c r="KDM14" s="876"/>
      <c r="KDN14" s="875"/>
      <c r="KDO14" s="876"/>
      <c r="KDP14" s="876"/>
      <c r="KDQ14" s="876"/>
      <c r="KDR14" s="876"/>
      <c r="KDS14" s="876"/>
      <c r="KDT14" s="876"/>
      <c r="KDU14" s="875"/>
      <c r="KDV14" s="876"/>
      <c r="KDW14" s="876"/>
      <c r="KDX14" s="876"/>
      <c r="KDY14" s="876"/>
      <c r="KDZ14" s="876"/>
      <c r="KEA14" s="876"/>
      <c r="KEB14" s="875"/>
      <c r="KEC14" s="876"/>
      <c r="KED14" s="876"/>
      <c r="KEE14" s="876"/>
      <c r="KEF14" s="876"/>
      <c r="KEG14" s="876"/>
      <c r="KEH14" s="876"/>
      <c r="KEI14" s="875"/>
      <c r="KEJ14" s="876"/>
      <c r="KEK14" s="876"/>
      <c r="KEL14" s="876"/>
      <c r="KEM14" s="876"/>
      <c r="KEN14" s="876"/>
      <c r="KEO14" s="876"/>
      <c r="KEP14" s="875"/>
      <c r="KEQ14" s="876"/>
      <c r="KER14" s="876"/>
      <c r="KES14" s="876"/>
      <c r="KET14" s="876"/>
      <c r="KEU14" s="876"/>
      <c r="KEV14" s="876"/>
      <c r="KEW14" s="875"/>
      <c r="KEX14" s="876"/>
      <c r="KEY14" s="876"/>
      <c r="KEZ14" s="876"/>
      <c r="KFA14" s="876"/>
      <c r="KFB14" s="876"/>
      <c r="KFC14" s="876"/>
      <c r="KFD14" s="875"/>
      <c r="KFE14" s="876"/>
      <c r="KFF14" s="876"/>
      <c r="KFG14" s="876"/>
      <c r="KFH14" s="876"/>
      <c r="KFI14" s="876"/>
      <c r="KFJ14" s="876"/>
      <c r="KFK14" s="875"/>
      <c r="KFL14" s="876"/>
      <c r="KFM14" s="876"/>
      <c r="KFN14" s="876"/>
      <c r="KFO14" s="876"/>
      <c r="KFP14" s="876"/>
      <c r="KFQ14" s="876"/>
      <c r="KFR14" s="875"/>
      <c r="KFS14" s="876"/>
      <c r="KFT14" s="876"/>
      <c r="KFU14" s="876"/>
      <c r="KFV14" s="876"/>
      <c r="KFW14" s="876"/>
      <c r="KFX14" s="876"/>
      <c r="KFY14" s="875"/>
      <c r="KFZ14" s="876"/>
      <c r="KGA14" s="876"/>
      <c r="KGB14" s="876"/>
      <c r="KGC14" s="876"/>
      <c r="KGD14" s="876"/>
      <c r="KGE14" s="876"/>
      <c r="KGF14" s="875"/>
      <c r="KGG14" s="876"/>
      <c r="KGH14" s="876"/>
      <c r="KGI14" s="876"/>
      <c r="KGJ14" s="876"/>
      <c r="KGK14" s="876"/>
      <c r="KGL14" s="876"/>
      <c r="KGM14" s="875"/>
      <c r="KGN14" s="876"/>
      <c r="KGO14" s="876"/>
      <c r="KGP14" s="876"/>
      <c r="KGQ14" s="876"/>
      <c r="KGR14" s="876"/>
      <c r="KGS14" s="876"/>
      <c r="KGT14" s="875"/>
      <c r="KGU14" s="876"/>
      <c r="KGV14" s="876"/>
      <c r="KGW14" s="876"/>
      <c r="KGX14" s="876"/>
      <c r="KGY14" s="876"/>
      <c r="KGZ14" s="876"/>
      <c r="KHA14" s="875"/>
      <c r="KHB14" s="876"/>
      <c r="KHC14" s="876"/>
      <c r="KHD14" s="876"/>
      <c r="KHE14" s="876"/>
      <c r="KHF14" s="876"/>
      <c r="KHG14" s="876"/>
      <c r="KHH14" s="875"/>
      <c r="KHI14" s="876"/>
      <c r="KHJ14" s="876"/>
      <c r="KHK14" s="876"/>
      <c r="KHL14" s="876"/>
      <c r="KHM14" s="876"/>
      <c r="KHN14" s="876"/>
      <c r="KHO14" s="875"/>
      <c r="KHP14" s="876"/>
      <c r="KHQ14" s="876"/>
      <c r="KHR14" s="876"/>
      <c r="KHS14" s="876"/>
      <c r="KHT14" s="876"/>
      <c r="KHU14" s="876"/>
      <c r="KHV14" s="875"/>
      <c r="KHW14" s="876"/>
      <c r="KHX14" s="876"/>
      <c r="KHY14" s="876"/>
      <c r="KHZ14" s="876"/>
      <c r="KIA14" s="876"/>
      <c r="KIB14" s="876"/>
      <c r="KIC14" s="875"/>
      <c r="KID14" s="876"/>
      <c r="KIE14" s="876"/>
      <c r="KIF14" s="876"/>
      <c r="KIG14" s="876"/>
      <c r="KIH14" s="876"/>
      <c r="KII14" s="876"/>
      <c r="KIJ14" s="875"/>
      <c r="KIK14" s="876"/>
      <c r="KIL14" s="876"/>
      <c r="KIM14" s="876"/>
      <c r="KIN14" s="876"/>
      <c r="KIO14" s="876"/>
      <c r="KIP14" s="876"/>
      <c r="KIQ14" s="875"/>
      <c r="KIR14" s="876"/>
      <c r="KIS14" s="876"/>
      <c r="KIT14" s="876"/>
      <c r="KIU14" s="876"/>
      <c r="KIV14" s="876"/>
      <c r="KIW14" s="876"/>
      <c r="KIX14" s="875"/>
      <c r="KIY14" s="876"/>
      <c r="KIZ14" s="876"/>
      <c r="KJA14" s="876"/>
      <c r="KJB14" s="876"/>
      <c r="KJC14" s="876"/>
      <c r="KJD14" s="876"/>
      <c r="KJE14" s="875"/>
      <c r="KJF14" s="876"/>
      <c r="KJG14" s="876"/>
      <c r="KJH14" s="876"/>
      <c r="KJI14" s="876"/>
      <c r="KJJ14" s="876"/>
      <c r="KJK14" s="876"/>
      <c r="KJL14" s="875"/>
      <c r="KJM14" s="876"/>
      <c r="KJN14" s="876"/>
      <c r="KJO14" s="876"/>
      <c r="KJP14" s="876"/>
      <c r="KJQ14" s="876"/>
      <c r="KJR14" s="876"/>
      <c r="KJS14" s="875"/>
      <c r="KJT14" s="876"/>
      <c r="KJU14" s="876"/>
      <c r="KJV14" s="876"/>
      <c r="KJW14" s="876"/>
      <c r="KJX14" s="876"/>
      <c r="KJY14" s="876"/>
      <c r="KJZ14" s="875"/>
      <c r="KKA14" s="876"/>
      <c r="KKB14" s="876"/>
      <c r="KKC14" s="876"/>
      <c r="KKD14" s="876"/>
      <c r="KKE14" s="876"/>
      <c r="KKF14" s="876"/>
      <c r="KKG14" s="875"/>
      <c r="KKH14" s="876"/>
      <c r="KKI14" s="876"/>
      <c r="KKJ14" s="876"/>
      <c r="KKK14" s="876"/>
      <c r="KKL14" s="876"/>
      <c r="KKM14" s="876"/>
      <c r="KKN14" s="875"/>
      <c r="KKO14" s="876"/>
      <c r="KKP14" s="876"/>
      <c r="KKQ14" s="876"/>
      <c r="KKR14" s="876"/>
      <c r="KKS14" s="876"/>
      <c r="KKT14" s="876"/>
      <c r="KKU14" s="875"/>
      <c r="KKV14" s="876"/>
      <c r="KKW14" s="876"/>
      <c r="KKX14" s="876"/>
      <c r="KKY14" s="876"/>
      <c r="KKZ14" s="876"/>
      <c r="KLA14" s="876"/>
      <c r="KLB14" s="875"/>
      <c r="KLC14" s="876"/>
      <c r="KLD14" s="876"/>
      <c r="KLE14" s="876"/>
      <c r="KLF14" s="876"/>
      <c r="KLG14" s="876"/>
      <c r="KLH14" s="876"/>
      <c r="KLI14" s="875"/>
      <c r="KLJ14" s="876"/>
      <c r="KLK14" s="876"/>
      <c r="KLL14" s="876"/>
      <c r="KLM14" s="876"/>
      <c r="KLN14" s="876"/>
      <c r="KLO14" s="876"/>
      <c r="KLP14" s="875"/>
      <c r="KLQ14" s="876"/>
      <c r="KLR14" s="876"/>
      <c r="KLS14" s="876"/>
      <c r="KLT14" s="876"/>
      <c r="KLU14" s="876"/>
      <c r="KLV14" s="876"/>
      <c r="KLW14" s="875"/>
      <c r="KLX14" s="876"/>
      <c r="KLY14" s="876"/>
      <c r="KLZ14" s="876"/>
      <c r="KMA14" s="876"/>
      <c r="KMB14" s="876"/>
      <c r="KMC14" s="876"/>
      <c r="KMD14" s="875"/>
      <c r="KME14" s="876"/>
      <c r="KMF14" s="876"/>
      <c r="KMG14" s="876"/>
      <c r="KMH14" s="876"/>
      <c r="KMI14" s="876"/>
      <c r="KMJ14" s="876"/>
      <c r="KMK14" s="875"/>
      <c r="KML14" s="876"/>
      <c r="KMM14" s="876"/>
      <c r="KMN14" s="876"/>
      <c r="KMO14" s="876"/>
      <c r="KMP14" s="876"/>
      <c r="KMQ14" s="876"/>
      <c r="KMR14" s="875"/>
      <c r="KMS14" s="876"/>
      <c r="KMT14" s="876"/>
      <c r="KMU14" s="876"/>
      <c r="KMV14" s="876"/>
      <c r="KMW14" s="876"/>
      <c r="KMX14" s="876"/>
      <c r="KMY14" s="875"/>
      <c r="KMZ14" s="876"/>
      <c r="KNA14" s="876"/>
      <c r="KNB14" s="876"/>
      <c r="KNC14" s="876"/>
      <c r="KND14" s="876"/>
      <c r="KNE14" s="876"/>
      <c r="KNF14" s="875"/>
      <c r="KNG14" s="876"/>
      <c r="KNH14" s="876"/>
      <c r="KNI14" s="876"/>
      <c r="KNJ14" s="876"/>
      <c r="KNK14" s="876"/>
      <c r="KNL14" s="876"/>
      <c r="KNM14" s="875"/>
      <c r="KNN14" s="876"/>
      <c r="KNO14" s="876"/>
      <c r="KNP14" s="876"/>
      <c r="KNQ14" s="876"/>
      <c r="KNR14" s="876"/>
      <c r="KNS14" s="876"/>
      <c r="KNT14" s="875"/>
      <c r="KNU14" s="876"/>
      <c r="KNV14" s="876"/>
      <c r="KNW14" s="876"/>
      <c r="KNX14" s="876"/>
      <c r="KNY14" s="876"/>
      <c r="KNZ14" s="876"/>
      <c r="KOA14" s="875"/>
      <c r="KOB14" s="876"/>
      <c r="KOC14" s="876"/>
      <c r="KOD14" s="876"/>
      <c r="KOE14" s="876"/>
      <c r="KOF14" s="876"/>
      <c r="KOG14" s="876"/>
      <c r="KOH14" s="875"/>
      <c r="KOI14" s="876"/>
      <c r="KOJ14" s="876"/>
      <c r="KOK14" s="876"/>
      <c r="KOL14" s="876"/>
      <c r="KOM14" s="876"/>
      <c r="KON14" s="876"/>
      <c r="KOO14" s="875"/>
      <c r="KOP14" s="876"/>
      <c r="KOQ14" s="876"/>
      <c r="KOR14" s="876"/>
      <c r="KOS14" s="876"/>
      <c r="KOT14" s="876"/>
      <c r="KOU14" s="876"/>
      <c r="KOV14" s="875"/>
      <c r="KOW14" s="876"/>
      <c r="KOX14" s="876"/>
      <c r="KOY14" s="876"/>
      <c r="KOZ14" s="876"/>
      <c r="KPA14" s="876"/>
      <c r="KPB14" s="876"/>
      <c r="KPC14" s="875"/>
      <c r="KPD14" s="876"/>
      <c r="KPE14" s="876"/>
      <c r="KPF14" s="876"/>
      <c r="KPG14" s="876"/>
      <c r="KPH14" s="876"/>
      <c r="KPI14" s="876"/>
      <c r="KPJ14" s="875"/>
      <c r="KPK14" s="876"/>
      <c r="KPL14" s="876"/>
      <c r="KPM14" s="876"/>
      <c r="KPN14" s="876"/>
      <c r="KPO14" s="876"/>
      <c r="KPP14" s="876"/>
      <c r="KPQ14" s="875"/>
      <c r="KPR14" s="876"/>
      <c r="KPS14" s="876"/>
      <c r="KPT14" s="876"/>
      <c r="KPU14" s="876"/>
      <c r="KPV14" s="876"/>
      <c r="KPW14" s="876"/>
      <c r="KPX14" s="875"/>
      <c r="KPY14" s="876"/>
      <c r="KPZ14" s="876"/>
      <c r="KQA14" s="876"/>
      <c r="KQB14" s="876"/>
      <c r="KQC14" s="876"/>
      <c r="KQD14" s="876"/>
      <c r="KQE14" s="875"/>
      <c r="KQF14" s="876"/>
      <c r="KQG14" s="876"/>
      <c r="KQH14" s="876"/>
      <c r="KQI14" s="876"/>
      <c r="KQJ14" s="876"/>
      <c r="KQK14" s="876"/>
      <c r="KQL14" s="875"/>
      <c r="KQM14" s="876"/>
      <c r="KQN14" s="876"/>
      <c r="KQO14" s="876"/>
      <c r="KQP14" s="876"/>
      <c r="KQQ14" s="876"/>
      <c r="KQR14" s="876"/>
      <c r="KQS14" s="875"/>
      <c r="KQT14" s="876"/>
      <c r="KQU14" s="876"/>
      <c r="KQV14" s="876"/>
      <c r="KQW14" s="876"/>
      <c r="KQX14" s="876"/>
      <c r="KQY14" s="876"/>
      <c r="KQZ14" s="875"/>
      <c r="KRA14" s="876"/>
      <c r="KRB14" s="876"/>
      <c r="KRC14" s="876"/>
      <c r="KRD14" s="876"/>
      <c r="KRE14" s="876"/>
      <c r="KRF14" s="876"/>
      <c r="KRG14" s="875"/>
      <c r="KRH14" s="876"/>
      <c r="KRI14" s="876"/>
      <c r="KRJ14" s="876"/>
      <c r="KRK14" s="876"/>
      <c r="KRL14" s="876"/>
      <c r="KRM14" s="876"/>
      <c r="KRN14" s="875"/>
      <c r="KRO14" s="876"/>
      <c r="KRP14" s="876"/>
      <c r="KRQ14" s="876"/>
      <c r="KRR14" s="876"/>
      <c r="KRS14" s="876"/>
      <c r="KRT14" s="876"/>
      <c r="KRU14" s="875"/>
      <c r="KRV14" s="876"/>
      <c r="KRW14" s="876"/>
      <c r="KRX14" s="876"/>
      <c r="KRY14" s="876"/>
      <c r="KRZ14" s="876"/>
      <c r="KSA14" s="876"/>
      <c r="KSB14" s="875"/>
      <c r="KSC14" s="876"/>
      <c r="KSD14" s="876"/>
      <c r="KSE14" s="876"/>
      <c r="KSF14" s="876"/>
      <c r="KSG14" s="876"/>
      <c r="KSH14" s="876"/>
      <c r="KSI14" s="875"/>
      <c r="KSJ14" s="876"/>
      <c r="KSK14" s="876"/>
      <c r="KSL14" s="876"/>
      <c r="KSM14" s="876"/>
      <c r="KSN14" s="876"/>
      <c r="KSO14" s="876"/>
      <c r="KSP14" s="875"/>
      <c r="KSQ14" s="876"/>
      <c r="KSR14" s="876"/>
      <c r="KSS14" s="876"/>
      <c r="KST14" s="876"/>
      <c r="KSU14" s="876"/>
      <c r="KSV14" s="876"/>
      <c r="KSW14" s="875"/>
      <c r="KSX14" s="876"/>
      <c r="KSY14" s="876"/>
      <c r="KSZ14" s="876"/>
      <c r="KTA14" s="876"/>
      <c r="KTB14" s="876"/>
      <c r="KTC14" s="876"/>
      <c r="KTD14" s="875"/>
      <c r="KTE14" s="876"/>
      <c r="KTF14" s="876"/>
      <c r="KTG14" s="876"/>
      <c r="KTH14" s="876"/>
      <c r="KTI14" s="876"/>
      <c r="KTJ14" s="876"/>
      <c r="KTK14" s="875"/>
      <c r="KTL14" s="876"/>
      <c r="KTM14" s="876"/>
      <c r="KTN14" s="876"/>
      <c r="KTO14" s="876"/>
      <c r="KTP14" s="876"/>
      <c r="KTQ14" s="876"/>
      <c r="KTR14" s="875"/>
      <c r="KTS14" s="876"/>
      <c r="KTT14" s="876"/>
      <c r="KTU14" s="876"/>
      <c r="KTV14" s="876"/>
      <c r="KTW14" s="876"/>
      <c r="KTX14" s="876"/>
      <c r="KTY14" s="875"/>
      <c r="KTZ14" s="876"/>
      <c r="KUA14" s="876"/>
      <c r="KUB14" s="876"/>
      <c r="KUC14" s="876"/>
      <c r="KUD14" s="876"/>
      <c r="KUE14" s="876"/>
      <c r="KUF14" s="875"/>
      <c r="KUG14" s="876"/>
      <c r="KUH14" s="876"/>
      <c r="KUI14" s="876"/>
      <c r="KUJ14" s="876"/>
      <c r="KUK14" s="876"/>
      <c r="KUL14" s="876"/>
      <c r="KUM14" s="875"/>
      <c r="KUN14" s="876"/>
      <c r="KUO14" s="876"/>
      <c r="KUP14" s="876"/>
      <c r="KUQ14" s="876"/>
      <c r="KUR14" s="876"/>
      <c r="KUS14" s="876"/>
      <c r="KUT14" s="875"/>
      <c r="KUU14" s="876"/>
      <c r="KUV14" s="876"/>
      <c r="KUW14" s="876"/>
      <c r="KUX14" s="876"/>
      <c r="KUY14" s="876"/>
      <c r="KUZ14" s="876"/>
      <c r="KVA14" s="875"/>
      <c r="KVB14" s="876"/>
      <c r="KVC14" s="876"/>
      <c r="KVD14" s="876"/>
      <c r="KVE14" s="876"/>
      <c r="KVF14" s="876"/>
      <c r="KVG14" s="876"/>
      <c r="KVH14" s="875"/>
      <c r="KVI14" s="876"/>
      <c r="KVJ14" s="876"/>
      <c r="KVK14" s="876"/>
      <c r="KVL14" s="876"/>
      <c r="KVM14" s="876"/>
      <c r="KVN14" s="876"/>
      <c r="KVO14" s="875"/>
      <c r="KVP14" s="876"/>
      <c r="KVQ14" s="876"/>
      <c r="KVR14" s="876"/>
      <c r="KVS14" s="876"/>
      <c r="KVT14" s="876"/>
      <c r="KVU14" s="876"/>
      <c r="KVV14" s="875"/>
      <c r="KVW14" s="876"/>
      <c r="KVX14" s="876"/>
      <c r="KVY14" s="876"/>
      <c r="KVZ14" s="876"/>
      <c r="KWA14" s="876"/>
      <c r="KWB14" s="876"/>
      <c r="KWC14" s="875"/>
      <c r="KWD14" s="876"/>
      <c r="KWE14" s="876"/>
      <c r="KWF14" s="876"/>
      <c r="KWG14" s="876"/>
      <c r="KWH14" s="876"/>
      <c r="KWI14" s="876"/>
      <c r="KWJ14" s="875"/>
      <c r="KWK14" s="876"/>
      <c r="KWL14" s="876"/>
      <c r="KWM14" s="876"/>
      <c r="KWN14" s="876"/>
      <c r="KWO14" s="876"/>
      <c r="KWP14" s="876"/>
      <c r="KWQ14" s="875"/>
      <c r="KWR14" s="876"/>
      <c r="KWS14" s="876"/>
      <c r="KWT14" s="876"/>
      <c r="KWU14" s="876"/>
      <c r="KWV14" s="876"/>
      <c r="KWW14" s="876"/>
      <c r="KWX14" s="875"/>
      <c r="KWY14" s="876"/>
      <c r="KWZ14" s="876"/>
      <c r="KXA14" s="876"/>
      <c r="KXB14" s="876"/>
      <c r="KXC14" s="876"/>
      <c r="KXD14" s="876"/>
      <c r="KXE14" s="875"/>
      <c r="KXF14" s="876"/>
      <c r="KXG14" s="876"/>
      <c r="KXH14" s="876"/>
      <c r="KXI14" s="876"/>
      <c r="KXJ14" s="876"/>
      <c r="KXK14" s="876"/>
      <c r="KXL14" s="875"/>
      <c r="KXM14" s="876"/>
      <c r="KXN14" s="876"/>
      <c r="KXO14" s="876"/>
      <c r="KXP14" s="876"/>
      <c r="KXQ14" s="876"/>
      <c r="KXR14" s="876"/>
      <c r="KXS14" s="875"/>
      <c r="KXT14" s="876"/>
      <c r="KXU14" s="876"/>
      <c r="KXV14" s="876"/>
      <c r="KXW14" s="876"/>
      <c r="KXX14" s="876"/>
      <c r="KXY14" s="876"/>
      <c r="KXZ14" s="875"/>
      <c r="KYA14" s="876"/>
      <c r="KYB14" s="876"/>
      <c r="KYC14" s="876"/>
      <c r="KYD14" s="876"/>
      <c r="KYE14" s="876"/>
      <c r="KYF14" s="876"/>
      <c r="KYG14" s="875"/>
      <c r="KYH14" s="876"/>
      <c r="KYI14" s="876"/>
      <c r="KYJ14" s="876"/>
      <c r="KYK14" s="876"/>
      <c r="KYL14" s="876"/>
      <c r="KYM14" s="876"/>
      <c r="KYN14" s="875"/>
      <c r="KYO14" s="876"/>
      <c r="KYP14" s="876"/>
      <c r="KYQ14" s="876"/>
      <c r="KYR14" s="876"/>
      <c r="KYS14" s="876"/>
      <c r="KYT14" s="876"/>
      <c r="KYU14" s="875"/>
      <c r="KYV14" s="876"/>
      <c r="KYW14" s="876"/>
      <c r="KYX14" s="876"/>
      <c r="KYY14" s="876"/>
      <c r="KYZ14" s="876"/>
      <c r="KZA14" s="876"/>
      <c r="KZB14" s="875"/>
      <c r="KZC14" s="876"/>
      <c r="KZD14" s="876"/>
      <c r="KZE14" s="876"/>
      <c r="KZF14" s="876"/>
      <c r="KZG14" s="876"/>
      <c r="KZH14" s="876"/>
      <c r="KZI14" s="875"/>
      <c r="KZJ14" s="876"/>
      <c r="KZK14" s="876"/>
      <c r="KZL14" s="876"/>
      <c r="KZM14" s="876"/>
      <c r="KZN14" s="876"/>
      <c r="KZO14" s="876"/>
      <c r="KZP14" s="875"/>
      <c r="KZQ14" s="876"/>
      <c r="KZR14" s="876"/>
      <c r="KZS14" s="876"/>
      <c r="KZT14" s="876"/>
      <c r="KZU14" s="876"/>
      <c r="KZV14" s="876"/>
      <c r="KZW14" s="875"/>
      <c r="KZX14" s="876"/>
      <c r="KZY14" s="876"/>
      <c r="KZZ14" s="876"/>
      <c r="LAA14" s="876"/>
      <c r="LAB14" s="876"/>
      <c r="LAC14" s="876"/>
      <c r="LAD14" s="875"/>
      <c r="LAE14" s="876"/>
      <c r="LAF14" s="876"/>
      <c r="LAG14" s="876"/>
      <c r="LAH14" s="876"/>
      <c r="LAI14" s="876"/>
      <c r="LAJ14" s="876"/>
      <c r="LAK14" s="875"/>
      <c r="LAL14" s="876"/>
      <c r="LAM14" s="876"/>
      <c r="LAN14" s="876"/>
      <c r="LAO14" s="876"/>
      <c r="LAP14" s="876"/>
      <c r="LAQ14" s="876"/>
      <c r="LAR14" s="875"/>
      <c r="LAS14" s="876"/>
      <c r="LAT14" s="876"/>
      <c r="LAU14" s="876"/>
      <c r="LAV14" s="876"/>
      <c r="LAW14" s="876"/>
      <c r="LAX14" s="876"/>
      <c r="LAY14" s="875"/>
      <c r="LAZ14" s="876"/>
      <c r="LBA14" s="876"/>
      <c r="LBB14" s="876"/>
      <c r="LBC14" s="876"/>
      <c r="LBD14" s="876"/>
      <c r="LBE14" s="876"/>
      <c r="LBF14" s="875"/>
      <c r="LBG14" s="876"/>
      <c r="LBH14" s="876"/>
      <c r="LBI14" s="876"/>
      <c r="LBJ14" s="876"/>
      <c r="LBK14" s="876"/>
      <c r="LBL14" s="876"/>
      <c r="LBM14" s="875"/>
      <c r="LBN14" s="876"/>
      <c r="LBO14" s="876"/>
      <c r="LBP14" s="876"/>
      <c r="LBQ14" s="876"/>
      <c r="LBR14" s="876"/>
      <c r="LBS14" s="876"/>
      <c r="LBT14" s="875"/>
      <c r="LBU14" s="876"/>
      <c r="LBV14" s="876"/>
      <c r="LBW14" s="876"/>
      <c r="LBX14" s="876"/>
      <c r="LBY14" s="876"/>
      <c r="LBZ14" s="876"/>
      <c r="LCA14" s="875"/>
      <c r="LCB14" s="876"/>
      <c r="LCC14" s="876"/>
      <c r="LCD14" s="876"/>
      <c r="LCE14" s="876"/>
      <c r="LCF14" s="876"/>
      <c r="LCG14" s="876"/>
      <c r="LCH14" s="875"/>
      <c r="LCI14" s="876"/>
      <c r="LCJ14" s="876"/>
      <c r="LCK14" s="876"/>
      <c r="LCL14" s="876"/>
      <c r="LCM14" s="876"/>
      <c r="LCN14" s="876"/>
      <c r="LCO14" s="875"/>
      <c r="LCP14" s="876"/>
      <c r="LCQ14" s="876"/>
      <c r="LCR14" s="876"/>
      <c r="LCS14" s="876"/>
      <c r="LCT14" s="876"/>
      <c r="LCU14" s="876"/>
      <c r="LCV14" s="875"/>
      <c r="LCW14" s="876"/>
      <c r="LCX14" s="876"/>
      <c r="LCY14" s="876"/>
      <c r="LCZ14" s="876"/>
      <c r="LDA14" s="876"/>
      <c r="LDB14" s="876"/>
      <c r="LDC14" s="875"/>
      <c r="LDD14" s="876"/>
      <c r="LDE14" s="876"/>
      <c r="LDF14" s="876"/>
      <c r="LDG14" s="876"/>
      <c r="LDH14" s="876"/>
      <c r="LDI14" s="876"/>
      <c r="LDJ14" s="875"/>
      <c r="LDK14" s="876"/>
      <c r="LDL14" s="876"/>
      <c r="LDM14" s="876"/>
      <c r="LDN14" s="876"/>
      <c r="LDO14" s="876"/>
      <c r="LDP14" s="876"/>
      <c r="LDQ14" s="875"/>
      <c r="LDR14" s="876"/>
      <c r="LDS14" s="876"/>
      <c r="LDT14" s="876"/>
      <c r="LDU14" s="876"/>
      <c r="LDV14" s="876"/>
      <c r="LDW14" s="876"/>
      <c r="LDX14" s="875"/>
      <c r="LDY14" s="876"/>
      <c r="LDZ14" s="876"/>
      <c r="LEA14" s="876"/>
      <c r="LEB14" s="876"/>
      <c r="LEC14" s="876"/>
      <c r="LED14" s="876"/>
      <c r="LEE14" s="875"/>
      <c r="LEF14" s="876"/>
      <c r="LEG14" s="876"/>
      <c r="LEH14" s="876"/>
      <c r="LEI14" s="876"/>
      <c r="LEJ14" s="876"/>
      <c r="LEK14" s="876"/>
      <c r="LEL14" s="875"/>
      <c r="LEM14" s="876"/>
      <c r="LEN14" s="876"/>
      <c r="LEO14" s="876"/>
      <c r="LEP14" s="876"/>
      <c r="LEQ14" s="876"/>
      <c r="LER14" s="876"/>
      <c r="LES14" s="875"/>
      <c r="LET14" s="876"/>
      <c r="LEU14" s="876"/>
      <c r="LEV14" s="876"/>
      <c r="LEW14" s="876"/>
      <c r="LEX14" s="876"/>
      <c r="LEY14" s="876"/>
      <c r="LEZ14" s="875"/>
      <c r="LFA14" s="876"/>
      <c r="LFB14" s="876"/>
      <c r="LFC14" s="876"/>
      <c r="LFD14" s="876"/>
      <c r="LFE14" s="876"/>
      <c r="LFF14" s="876"/>
      <c r="LFG14" s="875"/>
      <c r="LFH14" s="876"/>
      <c r="LFI14" s="876"/>
      <c r="LFJ14" s="876"/>
      <c r="LFK14" s="876"/>
      <c r="LFL14" s="876"/>
      <c r="LFM14" s="876"/>
      <c r="LFN14" s="875"/>
      <c r="LFO14" s="876"/>
      <c r="LFP14" s="876"/>
      <c r="LFQ14" s="876"/>
      <c r="LFR14" s="876"/>
      <c r="LFS14" s="876"/>
      <c r="LFT14" s="876"/>
      <c r="LFU14" s="875"/>
      <c r="LFV14" s="876"/>
      <c r="LFW14" s="876"/>
      <c r="LFX14" s="876"/>
      <c r="LFY14" s="876"/>
      <c r="LFZ14" s="876"/>
      <c r="LGA14" s="876"/>
      <c r="LGB14" s="875"/>
      <c r="LGC14" s="876"/>
      <c r="LGD14" s="876"/>
      <c r="LGE14" s="876"/>
      <c r="LGF14" s="876"/>
      <c r="LGG14" s="876"/>
      <c r="LGH14" s="876"/>
      <c r="LGI14" s="875"/>
      <c r="LGJ14" s="876"/>
      <c r="LGK14" s="876"/>
      <c r="LGL14" s="876"/>
      <c r="LGM14" s="876"/>
      <c r="LGN14" s="876"/>
      <c r="LGO14" s="876"/>
      <c r="LGP14" s="875"/>
      <c r="LGQ14" s="876"/>
      <c r="LGR14" s="876"/>
      <c r="LGS14" s="876"/>
      <c r="LGT14" s="876"/>
      <c r="LGU14" s="876"/>
      <c r="LGV14" s="876"/>
      <c r="LGW14" s="875"/>
      <c r="LGX14" s="876"/>
      <c r="LGY14" s="876"/>
      <c r="LGZ14" s="876"/>
      <c r="LHA14" s="876"/>
      <c r="LHB14" s="876"/>
      <c r="LHC14" s="876"/>
      <c r="LHD14" s="875"/>
      <c r="LHE14" s="876"/>
      <c r="LHF14" s="876"/>
      <c r="LHG14" s="876"/>
      <c r="LHH14" s="876"/>
      <c r="LHI14" s="876"/>
      <c r="LHJ14" s="876"/>
      <c r="LHK14" s="875"/>
      <c r="LHL14" s="876"/>
      <c r="LHM14" s="876"/>
      <c r="LHN14" s="876"/>
      <c r="LHO14" s="876"/>
      <c r="LHP14" s="876"/>
      <c r="LHQ14" s="876"/>
      <c r="LHR14" s="875"/>
      <c r="LHS14" s="876"/>
      <c r="LHT14" s="876"/>
      <c r="LHU14" s="876"/>
      <c r="LHV14" s="876"/>
      <c r="LHW14" s="876"/>
      <c r="LHX14" s="876"/>
      <c r="LHY14" s="875"/>
      <c r="LHZ14" s="876"/>
      <c r="LIA14" s="876"/>
      <c r="LIB14" s="876"/>
      <c r="LIC14" s="876"/>
      <c r="LID14" s="876"/>
      <c r="LIE14" s="876"/>
      <c r="LIF14" s="875"/>
      <c r="LIG14" s="876"/>
      <c r="LIH14" s="876"/>
      <c r="LII14" s="876"/>
      <c r="LIJ14" s="876"/>
      <c r="LIK14" s="876"/>
      <c r="LIL14" s="876"/>
      <c r="LIM14" s="875"/>
      <c r="LIN14" s="876"/>
      <c r="LIO14" s="876"/>
      <c r="LIP14" s="876"/>
      <c r="LIQ14" s="876"/>
      <c r="LIR14" s="876"/>
      <c r="LIS14" s="876"/>
      <c r="LIT14" s="875"/>
      <c r="LIU14" s="876"/>
      <c r="LIV14" s="876"/>
      <c r="LIW14" s="876"/>
      <c r="LIX14" s="876"/>
      <c r="LIY14" s="876"/>
      <c r="LIZ14" s="876"/>
      <c r="LJA14" s="875"/>
      <c r="LJB14" s="876"/>
      <c r="LJC14" s="876"/>
      <c r="LJD14" s="876"/>
      <c r="LJE14" s="876"/>
      <c r="LJF14" s="876"/>
      <c r="LJG14" s="876"/>
      <c r="LJH14" s="875"/>
      <c r="LJI14" s="876"/>
      <c r="LJJ14" s="876"/>
      <c r="LJK14" s="876"/>
      <c r="LJL14" s="876"/>
      <c r="LJM14" s="876"/>
      <c r="LJN14" s="876"/>
      <c r="LJO14" s="875"/>
      <c r="LJP14" s="876"/>
      <c r="LJQ14" s="876"/>
      <c r="LJR14" s="876"/>
      <c r="LJS14" s="876"/>
      <c r="LJT14" s="876"/>
      <c r="LJU14" s="876"/>
      <c r="LJV14" s="875"/>
      <c r="LJW14" s="876"/>
      <c r="LJX14" s="876"/>
      <c r="LJY14" s="876"/>
      <c r="LJZ14" s="876"/>
      <c r="LKA14" s="876"/>
      <c r="LKB14" s="876"/>
      <c r="LKC14" s="875"/>
      <c r="LKD14" s="876"/>
      <c r="LKE14" s="876"/>
      <c r="LKF14" s="876"/>
      <c r="LKG14" s="876"/>
      <c r="LKH14" s="876"/>
      <c r="LKI14" s="876"/>
      <c r="LKJ14" s="875"/>
      <c r="LKK14" s="876"/>
      <c r="LKL14" s="876"/>
      <c r="LKM14" s="876"/>
      <c r="LKN14" s="876"/>
      <c r="LKO14" s="876"/>
      <c r="LKP14" s="876"/>
      <c r="LKQ14" s="875"/>
      <c r="LKR14" s="876"/>
      <c r="LKS14" s="876"/>
      <c r="LKT14" s="876"/>
      <c r="LKU14" s="876"/>
      <c r="LKV14" s="876"/>
      <c r="LKW14" s="876"/>
      <c r="LKX14" s="875"/>
      <c r="LKY14" s="876"/>
      <c r="LKZ14" s="876"/>
      <c r="LLA14" s="876"/>
      <c r="LLB14" s="876"/>
      <c r="LLC14" s="876"/>
      <c r="LLD14" s="876"/>
      <c r="LLE14" s="875"/>
      <c r="LLF14" s="876"/>
      <c r="LLG14" s="876"/>
      <c r="LLH14" s="876"/>
      <c r="LLI14" s="876"/>
      <c r="LLJ14" s="876"/>
      <c r="LLK14" s="876"/>
      <c r="LLL14" s="875"/>
      <c r="LLM14" s="876"/>
      <c r="LLN14" s="876"/>
      <c r="LLO14" s="876"/>
      <c r="LLP14" s="876"/>
      <c r="LLQ14" s="876"/>
      <c r="LLR14" s="876"/>
      <c r="LLS14" s="875"/>
      <c r="LLT14" s="876"/>
      <c r="LLU14" s="876"/>
      <c r="LLV14" s="876"/>
      <c r="LLW14" s="876"/>
      <c r="LLX14" s="876"/>
      <c r="LLY14" s="876"/>
      <c r="LLZ14" s="875"/>
      <c r="LMA14" s="876"/>
      <c r="LMB14" s="876"/>
      <c r="LMC14" s="876"/>
      <c r="LMD14" s="876"/>
      <c r="LME14" s="876"/>
      <c r="LMF14" s="876"/>
      <c r="LMG14" s="875"/>
      <c r="LMH14" s="876"/>
      <c r="LMI14" s="876"/>
      <c r="LMJ14" s="876"/>
      <c r="LMK14" s="876"/>
      <c r="LML14" s="876"/>
      <c r="LMM14" s="876"/>
      <c r="LMN14" s="875"/>
      <c r="LMO14" s="876"/>
      <c r="LMP14" s="876"/>
      <c r="LMQ14" s="876"/>
      <c r="LMR14" s="876"/>
      <c r="LMS14" s="876"/>
      <c r="LMT14" s="876"/>
      <c r="LMU14" s="875"/>
      <c r="LMV14" s="876"/>
      <c r="LMW14" s="876"/>
      <c r="LMX14" s="876"/>
      <c r="LMY14" s="876"/>
      <c r="LMZ14" s="876"/>
      <c r="LNA14" s="876"/>
      <c r="LNB14" s="875"/>
      <c r="LNC14" s="876"/>
      <c r="LND14" s="876"/>
      <c r="LNE14" s="876"/>
      <c r="LNF14" s="876"/>
      <c r="LNG14" s="876"/>
      <c r="LNH14" s="876"/>
      <c r="LNI14" s="875"/>
      <c r="LNJ14" s="876"/>
      <c r="LNK14" s="876"/>
      <c r="LNL14" s="876"/>
      <c r="LNM14" s="876"/>
      <c r="LNN14" s="876"/>
      <c r="LNO14" s="876"/>
      <c r="LNP14" s="875"/>
      <c r="LNQ14" s="876"/>
      <c r="LNR14" s="876"/>
      <c r="LNS14" s="876"/>
      <c r="LNT14" s="876"/>
      <c r="LNU14" s="876"/>
      <c r="LNV14" s="876"/>
      <c r="LNW14" s="875"/>
      <c r="LNX14" s="876"/>
      <c r="LNY14" s="876"/>
      <c r="LNZ14" s="876"/>
      <c r="LOA14" s="876"/>
      <c r="LOB14" s="876"/>
      <c r="LOC14" s="876"/>
      <c r="LOD14" s="875"/>
      <c r="LOE14" s="876"/>
      <c r="LOF14" s="876"/>
      <c r="LOG14" s="876"/>
      <c r="LOH14" s="876"/>
      <c r="LOI14" s="876"/>
      <c r="LOJ14" s="876"/>
      <c r="LOK14" s="875"/>
      <c r="LOL14" s="876"/>
      <c r="LOM14" s="876"/>
      <c r="LON14" s="876"/>
      <c r="LOO14" s="876"/>
      <c r="LOP14" s="876"/>
      <c r="LOQ14" s="876"/>
      <c r="LOR14" s="875"/>
      <c r="LOS14" s="876"/>
      <c r="LOT14" s="876"/>
      <c r="LOU14" s="876"/>
      <c r="LOV14" s="876"/>
      <c r="LOW14" s="876"/>
      <c r="LOX14" s="876"/>
      <c r="LOY14" s="875"/>
      <c r="LOZ14" s="876"/>
      <c r="LPA14" s="876"/>
      <c r="LPB14" s="876"/>
      <c r="LPC14" s="876"/>
      <c r="LPD14" s="876"/>
      <c r="LPE14" s="876"/>
      <c r="LPF14" s="875"/>
      <c r="LPG14" s="876"/>
      <c r="LPH14" s="876"/>
      <c r="LPI14" s="876"/>
      <c r="LPJ14" s="876"/>
      <c r="LPK14" s="876"/>
      <c r="LPL14" s="876"/>
      <c r="LPM14" s="875"/>
      <c r="LPN14" s="876"/>
      <c r="LPO14" s="876"/>
      <c r="LPP14" s="876"/>
      <c r="LPQ14" s="876"/>
      <c r="LPR14" s="876"/>
      <c r="LPS14" s="876"/>
      <c r="LPT14" s="875"/>
      <c r="LPU14" s="876"/>
      <c r="LPV14" s="876"/>
      <c r="LPW14" s="876"/>
      <c r="LPX14" s="876"/>
      <c r="LPY14" s="876"/>
      <c r="LPZ14" s="876"/>
      <c r="LQA14" s="875"/>
      <c r="LQB14" s="876"/>
      <c r="LQC14" s="876"/>
      <c r="LQD14" s="876"/>
      <c r="LQE14" s="876"/>
      <c r="LQF14" s="876"/>
      <c r="LQG14" s="876"/>
      <c r="LQH14" s="875"/>
      <c r="LQI14" s="876"/>
      <c r="LQJ14" s="876"/>
      <c r="LQK14" s="876"/>
      <c r="LQL14" s="876"/>
      <c r="LQM14" s="876"/>
      <c r="LQN14" s="876"/>
      <c r="LQO14" s="875"/>
      <c r="LQP14" s="876"/>
      <c r="LQQ14" s="876"/>
      <c r="LQR14" s="876"/>
      <c r="LQS14" s="876"/>
      <c r="LQT14" s="876"/>
      <c r="LQU14" s="876"/>
      <c r="LQV14" s="875"/>
      <c r="LQW14" s="876"/>
      <c r="LQX14" s="876"/>
      <c r="LQY14" s="876"/>
      <c r="LQZ14" s="876"/>
      <c r="LRA14" s="876"/>
      <c r="LRB14" s="876"/>
      <c r="LRC14" s="875"/>
      <c r="LRD14" s="876"/>
      <c r="LRE14" s="876"/>
      <c r="LRF14" s="876"/>
      <c r="LRG14" s="876"/>
      <c r="LRH14" s="876"/>
      <c r="LRI14" s="876"/>
      <c r="LRJ14" s="875"/>
      <c r="LRK14" s="876"/>
      <c r="LRL14" s="876"/>
      <c r="LRM14" s="876"/>
      <c r="LRN14" s="876"/>
      <c r="LRO14" s="876"/>
      <c r="LRP14" s="876"/>
      <c r="LRQ14" s="875"/>
      <c r="LRR14" s="876"/>
      <c r="LRS14" s="876"/>
      <c r="LRT14" s="876"/>
      <c r="LRU14" s="876"/>
      <c r="LRV14" s="876"/>
      <c r="LRW14" s="876"/>
      <c r="LRX14" s="875"/>
      <c r="LRY14" s="876"/>
      <c r="LRZ14" s="876"/>
      <c r="LSA14" s="876"/>
      <c r="LSB14" s="876"/>
      <c r="LSC14" s="876"/>
      <c r="LSD14" s="876"/>
      <c r="LSE14" s="875"/>
      <c r="LSF14" s="876"/>
      <c r="LSG14" s="876"/>
      <c r="LSH14" s="876"/>
      <c r="LSI14" s="876"/>
      <c r="LSJ14" s="876"/>
      <c r="LSK14" s="876"/>
      <c r="LSL14" s="875"/>
      <c r="LSM14" s="876"/>
      <c r="LSN14" s="876"/>
      <c r="LSO14" s="876"/>
      <c r="LSP14" s="876"/>
      <c r="LSQ14" s="876"/>
      <c r="LSR14" s="876"/>
      <c r="LSS14" s="875"/>
      <c r="LST14" s="876"/>
      <c r="LSU14" s="876"/>
      <c r="LSV14" s="876"/>
      <c r="LSW14" s="876"/>
      <c r="LSX14" s="876"/>
      <c r="LSY14" s="876"/>
      <c r="LSZ14" s="875"/>
      <c r="LTA14" s="876"/>
      <c r="LTB14" s="876"/>
      <c r="LTC14" s="876"/>
      <c r="LTD14" s="876"/>
      <c r="LTE14" s="876"/>
      <c r="LTF14" s="876"/>
      <c r="LTG14" s="875"/>
      <c r="LTH14" s="876"/>
      <c r="LTI14" s="876"/>
      <c r="LTJ14" s="876"/>
      <c r="LTK14" s="876"/>
      <c r="LTL14" s="876"/>
      <c r="LTM14" s="876"/>
      <c r="LTN14" s="875"/>
      <c r="LTO14" s="876"/>
      <c r="LTP14" s="876"/>
      <c r="LTQ14" s="876"/>
      <c r="LTR14" s="876"/>
      <c r="LTS14" s="876"/>
      <c r="LTT14" s="876"/>
      <c r="LTU14" s="875"/>
      <c r="LTV14" s="876"/>
      <c r="LTW14" s="876"/>
      <c r="LTX14" s="876"/>
      <c r="LTY14" s="876"/>
      <c r="LTZ14" s="876"/>
      <c r="LUA14" s="876"/>
      <c r="LUB14" s="875"/>
      <c r="LUC14" s="876"/>
      <c r="LUD14" s="876"/>
      <c r="LUE14" s="876"/>
      <c r="LUF14" s="876"/>
      <c r="LUG14" s="876"/>
      <c r="LUH14" s="876"/>
      <c r="LUI14" s="875"/>
      <c r="LUJ14" s="876"/>
      <c r="LUK14" s="876"/>
      <c r="LUL14" s="876"/>
      <c r="LUM14" s="876"/>
      <c r="LUN14" s="876"/>
      <c r="LUO14" s="876"/>
      <c r="LUP14" s="875"/>
      <c r="LUQ14" s="876"/>
      <c r="LUR14" s="876"/>
      <c r="LUS14" s="876"/>
      <c r="LUT14" s="876"/>
      <c r="LUU14" s="876"/>
      <c r="LUV14" s="876"/>
      <c r="LUW14" s="875"/>
      <c r="LUX14" s="876"/>
      <c r="LUY14" s="876"/>
      <c r="LUZ14" s="876"/>
      <c r="LVA14" s="876"/>
      <c r="LVB14" s="876"/>
      <c r="LVC14" s="876"/>
      <c r="LVD14" s="875"/>
      <c r="LVE14" s="876"/>
      <c r="LVF14" s="876"/>
      <c r="LVG14" s="876"/>
      <c r="LVH14" s="876"/>
      <c r="LVI14" s="876"/>
      <c r="LVJ14" s="876"/>
      <c r="LVK14" s="875"/>
      <c r="LVL14" s="876"/>
      <c r="LVM14" s="876"/>
      <c r="LVN14" s="876"/>
      <c r="LVO14" s="876"/>
      <c r="LVP14" s="876"/>
      <c r="LVQ14" s="876"/>
      <c r="LVR14" s="875"/>
      <c r="LVS14" s="876"/>
      <c r="LVT14" s="876"/>
      <c r="LVU14" s="876"/>
      <c r="LVV14" s="876"/>
      <c r="LVW14" s="876"/>
      <c r="LVX14" s="876"/>
      <c r="LVY14" s="875"/>
      <c r="LVZ14" s="876"/>
      <c r="LWA14" s="876"/>
      <c r="LWB14" s="876"/>
      <c r="LWC14" s="876"/>
      <c r="LWD14" s="876"/>
      <c r="LWE14" s="876"/>
      <c r="LWF14" s="875"/>
      <c r="LWG14" s="876"/>
      <c r="LWH14" s="876"/>
      <c r="LWI14" s="876"/>
      <c r="LWJ14" s="876"/>
      <c r="LWK14" s="876"/>
      <c r="LWL14" s="876"/>
      <c r="LWM14" s="875"/>
      <c r="LWN14" s="876"/>
      <c r="LWO14" s="876"/>
      <c r="LWP14" s="876"/>
      <c r="LWQ14" s="876"/>
      <c r="LWR14" s="876"/>
      <c r="LWS14" s="876"/>
      <c r="LWT14" s="875"/>
      <c r="LWU14" s="876"/>
      <c r="LWV14" s="876"/>
      <c r="LWW14" s="876"/>
      <c r="LWX14" s="876"/>
      <c r="LWY14" s="876"/>
      <c r="LWZ14" s="876"/>
      <c r="LXA14" s="875"/>
      <c r="LXB14" s="876"/>
      <c r="LXC14" s="876"/>
      <c r="LXD14" s="876"/>
      <c r="LXE14" s="876"/>
      <c r="LXF14" s="876"/>
      <c r="LXG14" s="876"/>
      <c r="LXH14" s="875"/>
      <c r="LXI14" s="876"/>
      <c r="LXJ14" s="876"/>
      <c r="LXK14" s="876"/>
      <c r="LXL14" s="876"/>
      <c r="LXM14" s="876"/>
      <c r="LXN14" s="876"/>
      <c r="LXO14" s="875"/>
      <c r="LXP14" s="876"/>
      <c r="LXQ14" s="876"/>
      <c r="LXR14" s="876"/>
      <c r="LXS14" s="876"/>
      <c r="LXT14" s="876"/>
      <c r="LXU14" s="876"/>
      <c r="LXV14" s="875"/>
      <c r="LXW14" s="876"/>
      <c r="LXX14" s="876"/>
      <c r="LXY14" s="876"/>
      <c r="LXZ14" s="876"/>
      <c r="LYA14" s="876"/>
      <c r="LYB14" s="876"/>
      <c r="LYC14" s="875"/>
      <c r="LYD14" s="876"/>
      <c r="LYE14" s="876"/>
      <c r="LYF14" s="876"/>
      <c r="LYG14" s="876"/>
      <c r="LYH14" s="876"/>
      <c r="LYI14" s="876"/>
      <c r="LYJ14" s="875"/>
      <c r="LYK14" s="876"/>
      <c r="LYL14" s="876"/>
      <c r="LYM14" s="876"/>
      <c r="LYN14" s="876"/>
      <c r="LYO14" s="876"/>
      <c r="LYP14" s="876"/>
      <c r="LYQ14" s="875"/>
      <c r="LYR14" s="876"/>
      <c r="LYS14" s="876"/>
      <c r="LYT14" s="876"/>
      <c r="LYU14" s="876"/>
      <c r="LYV14" s="876"/>
      <c r="LYW14" s="876"/>
      <c r="LYX14" s="875"/>
      <c r="LYY14" s="876"/>
      <c r="LYZ14" s="876"/>
      <c r="LZA14" s="876"/>
      <c r="LZB14" s="876"/>
      <c r="LZC14" s="876"/>
      <c r="LZD14" s="876"/>
      <c r="LZE14" s="875"/>
      <c r="LZF14" s="876"/>
      <c r="LZG14" s="876"/>
      <c r="LZH14" s="876"/>
      <c r="LZI14" s="876"/>
      <c r="LZJ14" s="876"/>
      <c r="LZK14" s="876"/>
      <c r="LZL14" s="875"/>
      <c r="LZM14" s="876"/>
      <c r="LZN14" s="876"/>
      <c r="LZO14" s="876"/>
      <c r="LZP14" s="876"/>
      <c r="LZQ14" s="876"/>
      <c r="LZR14" s="876"/>
      <c r="LZS14" s="875"/>
      <c r="LZT14" s="876"/>
      <c r="LZU14" s="876"/>
      <c r="LZV14" s="876"/>
      <c r="LZW14" s="876"/>
      <c r="LZX14" s="876"/>
      <c r="LZY14" s="876"/>
      <c r="LZZ14" s="875"/>
      <c r="MAA14" s="876"/>
      <c r="MAB14" s="876"/>
      <c r="MAC14" s="876"/>
      <c r="MAD14" s="876"/>
      <c r="MAE14" s="876"/>
      <c r="MAF14" s="876"/>
      <c r="MAG14" s="875"/>
      <c r="MAH14" s="876"/>
      <c r="MAI14" s="876"/>
      <c r="MAJ14" s="876"/>
      <c r="MAK14" s="876"/>
      <c r="MAL14" s="876"/>
      <c r="MAM14" s="876"/>
      <c r="MAN14" s="875"/>
      <c r="MAO14" s="876"/>
      <c r="MAP14" s="876"/>
      <c r="MAQ14" s="876"/>
      <c r="MAR14" s="876"/>
      <c r="MAS14" s="876"/>
      <c r="MAT14" s="876"/>
      <c r="MAU14" s="875"/>
      <c r="MAV14" s="876"/>
      <c r="MAW14" s="876"/>
      <c r="MAX14" s="876"/>
      <c r="MAY14" s="876"/>
      <c r="MAZ14" s="876"/>
      <c r="MBA14" s="876"/>
      <c r="MBB14" s="875"/>
      <c r="MBC14" s="876"/>
      <c r="MBD14" s="876"/>
      <c r="MBE14" s="876"/>
      <c r="MBF14" s="876"/>
      <c r="MBG14" s="876"/>
      <c r="MBH14" s="876"/>
      <c r="MBI14" s="875"/>
      <c r="MBJ14" s="876"/>
      <c r="MBK14" s="876"/>
      <c r="MBL14" s="876"/>
      <c r="MBM14" s="876"/>
      <c r="MBN14" s="876"/>
      <c r="MBO14" s="876"/>
      <c r="MBP14" s="875"/>
      <c r="MBQ14" s="876"/>
      <c r="MBR14" s="876"/>
      <c r="MBS14" s="876"/>
      <c r="MBT14" s="876"/>
      <c r="MBU14" s="876"/>
      <c r="MBV14" s="876"/>
      <c r="MBW14" s="875"/>
      <c r="MBX14" s="876"/>
      <c r="MBY14" s="876"/>
      <c r="MBZ14" s="876"/>
      <c r="MCA14" s="876"/>
      <c r="MCB14" s="876"/>
      <c r="MCC14" s="876"/>
      <c r="MCD14" s="875"/>
      <c r="MCE14" s="876"/>
      <c r="MCF14" s="876"/>
      <c r="MCG14" s="876"/>
      <c r="MCH14" s="876"/>
      <c r="MCI14" s="876"/>
      <c r="MCJ14" s="876"/>
      <c r="MCK14" s="875"/>
      <c r="MCL14" s="876"/>
      <c r="MCM14" s="876"/>
      <c r="MCN14" s="876"/>
      <c r="MCO14" s="876"/>
      <c r="MCP14" s="876"/>
      <c r="MCQ14" s="876"/>
      <c r="MCR14" s="875"/>
      <c r="MCS14" s="876"/>
      <c r="MCT14" s="876"/>
      <c r="MCU14" s="876"/>
      <c r="MCV14" s="876"/>
      <c r="MCW14" s="876"/>
      <c r="MCX14" s="876"/>
      <c r="MCY14" s="875"/>
      <c r="MCZ14" s="876"/>
      <c r="MDA14" s="876"/>
      <c r="MDB14" s="876"/>
      <c r="MDC14" s="876"/>
      <c r="MDD14" s="876"/>
      <c r="MDE14" s="876"/>
      <c r="MDF14" s="875"/>
      <c r="MDG14" s="876"/>
      <c r="MDH14" s="876"/>
      <c r="MDI14" s="876"/>
      <c r="MDJ14" s="876"/>
      <c r="MDK14" s="876"/>
      <c r="MDL14" s="876"/>
      <c r="MDM14" s="875"/>
      <c r="MDN14" s="876"/>
      <c r="MDO14" s="876"/>
      <c r="MDP14" s="876"/>
      <c r="MDQ14" s="876"/>
      <c r="MDR14" s="876"/>
      <c r="MDS14" s="876"/>
      <c r="MDT14" s="875"/>
      <c r="MDU14" s="876"/>
      <c r="MDV14" s="876"/>
      <c r="MDW14" s="876"/>
      <c r="MDX14" s="876"/>
      <c r="MDY14" s="876"/>
      <c r="MDZ14" s="876"/>
      <c r="MEA14" s="875"/>
      <c r="MEB14" s="876"/>
      <c r="MEC14" s="876"/>
      <c r="MED14" s="876"/>
      <c r="MEE14" s="876"/>
      <c r="MEF14" s="876"/>
      <c r="MEG14" s="876"/>
      <c r="MEH14" s="875"/>
      <c r="MEI14" s="876"/>
      <c r="MEJ14" s="876"/>
      <c r="MEK14" s="876"/>
      <c r="MEL14" s="876"/>
      <c r="MEM14" s="876"/>
      <c r="MEN14" s="876"/>
      <c r="MEO14" s="875"/>
      <c r="MEP14" s="876"/>
      <c r="MEQ14" s="876"/>
      <c r="MER14" s="876"/>
      <c r="MES14" s="876"/>
      <c r="MET14" s="876"/>
      <c r="MEU14" s="876"/>
      <c r="MEV14" s="875"/>
      <c r="MEW14" s="876"/>
      <c r="MEX14" s="876"/>
      <c r="MEY14" s="876"/>
      <c r="MEZ14" s="876"/>
      <c r="MFA14" s="876"/>
      <c r="MFB14" s="876"/>
      <c r="MFC14" s="875"/>
      <c r="MFD14" s="876"/>
      <c r="MFE14" s="876"/>
      <c r="MFF14" s="876"/>
      <c r="MFG14" s="876"/>
      <c r="MFH14" s="876"/>
      <c r="MFI14" s="876"/>
      <c r="MFJ14" s="875"/>
      <c r="MFK14" s="876"/>
      <c r="MFL14" s="876"/>
      <c r="MFM14" s="876"/>
      <c r="MFN14" s="876"/>
      <c r="MFO14" s="876"/>
      <c r="MFP14" s="876"/>
      <c r="MFQ14" s="875"/>
      <c r="MFR14" s="876"/>
      <c r="MFS14" s="876"/>
      <c r="MFT14" s="876"/>
      <c r="MFU14" s="876"/>
      <c r="MFV14" s="876"/>
      <c r="MFW14" s="876"/>
      <c r="MFX14" s="875"/>
      <c r="MFY14" s="876"/>
      <c r="MFZ14" s="876"/>
      <c r="MGA14" s="876"/>
      <c r="MGB14" s="876"/>
      <c r="MGC14" s="876"/>
      <c r="MGD14" s="876"/>
      <c r="MGE14" s="875"/>
      <c r="MGF14" s="876"/>
      <c r="MGG14" s="876"/>
      <c r="MGH14" s="876"/>
      <c r="MGI14" s="876"/>
      <c r="MGJ14" s="876"/>
      <c r="MGK14" s="876"/>
      <c r="MGL14" s="875"/>
      <c r="MGM14" s="876"/>
      <c r="MGN14" s="876"/>
      <c r="MGO14" s="876"/>
      <c r="MGP14" s="876"/>
      <c r="MGQ14" s="876"/>
      <c r="MGR14" s="876"/>
      <c r="MGS14" s="875"/>
      <c r="MGT14" s="876"/>
      <c r="MGU14" s="876"/>
      <c r="MGV14" s="876"/>
      <c r="MGW14" s="876"/>
      <c r="MGX14" s="876"/>
      <c r="MGY14" s="876"/>
      <c r="MGZ14" s="875"/>
      <c r="MHA14" s="876"/>
      <c r="MHB14" s="876"/>
      <c r="MHC14" s="876"/>
      <c r="MHD14" s="876"/>
      <c r="MHE14" s="876"/>
      <c r="MHF14" s="876"/>
      <c r="MHG14" s="875"/>
      <c r="MHH14" s="876"/>
      <c r="MHI14" s="876"/>
      <c r="MHJ14" s="876"/>
      <c r="MHK14" s="876"/>
      <c r="MHL14" s="876"/>
      <c r="MHM14" s="876"/>
      <c r="MHN14" s="875"/>
      <c r="MHO14" s="876"/>
      <c r="MHP14" s="876"/>
      <c r="MHQ14" s="876"/>
      <c r="MHR14" s="876"/>
      <c r="MHS14" s="876"/>
      <c r="MHT14" s="876"/>
      <c r="MHU14" s="875"/>
      <c r="MHV14" s="876"/>
      <c r="MHW14" s="876"/>
      <c r="MHX14" s="876"/>
      <c r="MHY14" s="876"/>
      <c r="MHZ14" s="876"/>
      <c r="MIA14" s="876"/>
      <c r="MIB14" s="875"/>
      <c r="MIC14" s="876"/>
      <c r="MID14" s="876"/>
      <c r="MIE14" s="876"/>
      <c r="MIF14" s="876"/>
      <c r="MIG14" s="876"/>
      <c r="MIH14" s="876"/>
      <c r="MII14" s="875"/>
      <c r="MIJ14" s="876"/>
      <c r="MIK14" s="876"/>
      <c r="MIL14" s="876"/>
      <c r="MIM14" s="876"/>
      <c r="MIN14" s="876"/>
      <c r="MIO14" s="876"/>
      <c r="MIP14" s="875"/>
      <c r="MIQ14" s="876"/>
      <c r="MIR14" s="876"/>
      <c r="MIS14" s="876"/>
      <c r="MIT14" s="876"/>
      <c r="MIU14" s="876"/>
      <c r="MIV14" s="876"/>
      <c r="MIW14" s="875"/>
      <c r="MIX14" s="876"/>
      <c r="MIY14" s="876"/>
      <c r="MIZ14" s="876"/>
      <c r="MJA14" s="876"/>
      <c r="MJB14" s="876"/>
      <c r="MJC14" s="876"/>
      <c r="MJD14" s="875"/>
      <c r="MJE14" s="876"/>
      <c r="MJF14" s="876"/>
      <c r="MJG14" s="876"/>
      <c r="MJH14" s="876"/>
      <c r="MJI14" s="876"/>
      <c r="MJJ14" s="876"/>
      <c r="MJK14" s="875"/>
      <c r="MJL14" s="876"/>
      <c r="MJM14" s="876"/>
      <c r="MJN14" s="876"/>
      <c r="MJO14" s="876"/>
      <c r="MJP14" s="876"/>
      <c r="MJQ14" s="876"/>
      <c r="MJR14" s="875"/>
      <c r="MJS14" s="876"/>
      <c r="MJT14" s="876"/>
      <c r="MJU14" s="876"/>
      <c r="MJV14" s="876"/>
      <c r="MJW14" s="876"/>
      <c r="MJX14" s="876"/>
      <c r="MJY14" s="875"/>
      <c r="MJZ14" s="876"/>
      <c r="MKA14" s="876"/>
      <c r="MKB14" s="876"/>
      <c r="MKC14" s="876"/>
      <c r="MKD14" s="876"/>
      <c r="MKE14" s="876"/>
      <c r="MKF14" s="875"/>
      <c r="MKG14" s="876"/>
      <c r="MKH14" s="876"/>
      <c r="MKI14" s="876"/>
      <c r="MKJ14" s="876"/>
      <c r="MKK14" s="876"/>
      <c r="MKL14" s="876"/>
      <c r="MKM14" s="875"/>
      <c r="MKN14" s="876"/>
      <c r="MKO14" s="876"/>
      <c r="MKP14" s="876"/>
      <c r="MKQ14" s="876"/>
      <c r="MKR14" s="876"/>
      <c r="MKS14" s="876"/>
      <c r="MKT14" s="875"/>
      <c r="MKU14" s="876"/>
      <c r="MKV14" s="876"/>
      <c r="MKW14" s="876"/>
      <c r="MKX14" s="876"/>
      <c r="MKY14" s="876"/>
      <c r="MKZ14" s="876"/>
      <c r="MLA14" s="875"/>
      <c r="MLB14" s="876"/>
      <c r="MLC14" s="876"/>
      <c r="MLD14" s="876"/>
      <c r="MLE14" s="876"/>
      <c r="MLF14" s="876"/>
      <c r="MLG14" s="876"/>
      <c r="MLH14" s="875"/>
      <c r="MLI14" s="876"/>
      <c r="MLJ14" s="876"/>
      <c r="MLK14" s="876"/>
      <c r="MLL14" s="876"/>
      <c r="MLM14" s="876"/>
      <c r="MLN14" s="876"/>
      <c r="MLO14" s="875"/>
      <c r="MLP14" s="876"/>
      <c r="MLQ14" s="876"/>
      <c r="MLR14" s="876"/>
      <c r="MLS14" s="876"/>
      <c r="MLT14" s="876"/>
      <c r="MLU14" s="876"/>
      <c r="MLV14" s="875"/>
      <c r="MLW14" s="876"/>
      <c r="MLX14" s="876"/>
      <c r="MLY14" s="876"/>
      <c r="MLZ14" s="876"/>
      <c r="MMA14" s="876"/>
      <c r="MMB14" s="876"/>
      <c r="MMC14" s="875"/>
      <c r="MMD14" s="876"/>
      <c r="MME14" s="876"/>
      <c r="MMF14" s="876"/>
      <c r="MMG14" s="876"/>
      <c r="MMH14" s="876"/>
      <c r="MMI14" s="876"/>
      <c r="MMJ14" s="875"/>
      <c r="MMK14" s="876"/>
      <c r="MML14" s="876"/>
      <c r="MMM14" s="876"/>
      <c r="MMN14" s="876"/>
      <c r="MMO14" s="876"/>
      <c r="MMP14" s="876"/>
      <c r="MMQ14" s="875"/>
      <c r="MMR14" s="876"/>
      <c r="MMS14" s="876"/>
      <c r="MMT14" s="876"/>
      <c r="MMU14" s="876"/>
      <c r="MMV14" s="876"/>
      <c r="MMW14" s="876"/>
      <c r="MMX14" s="875"/>
      <c r="MMY14" s="876"/>
      <c r="MMZ14" s="876"/>
      <c r="MNA14" s="876"/>
      <c r="MNB14" s="876"/>
      <c r="MNC14" s="876"/>
      <c r="MND14" s="876"/>
      <c r="MNE14" s="875"/>
      <c r="MNF14" s="876"/>
      <c r="MNG14" s="876"/>
      <c r="MNH14" s="876"/>
      <c r="MNI14" s="876"/>
      <c r="MNJ14" s="876"/>
      <c r="MNK14" s="876"/>
      <c r="MNL14" s="875"/>
      <c r="MNM14" s="876"/>
      <c r="MNN14" s="876"/>
      <c r="MNO14" s="876"/>
      <c r="MNP14" s="876"/>
      <c r="MNQ14" s="876"/>
      <c r="MNR14" s="876"/>
      <c r="MNS14" s="875"/>
      <c r="MNT14" s="876"/>
      <c r="MNU14" s="876"/>
      <c r="MNV14" s="876"/>
      <c r="MNW14" s="876"/>
      <c r="MNX14" s="876"/>
      <c r="MNY14" s="876"/>
      <c r="MNZ14" s="875"/>
      <c r="MOA14" s="876"/>
      <c r="MOB14" s="876"/>
      <c r="MOC14" s="876"/>
      <c r="MOD14" s="876"/>
      <c r="MOE14" s="876"/>
      <c r="MOF14" s="876"/>
      <c r="MOG14" s="875"/>
      <c r="MOH14" s="876"/>
      <c r="MOI14" s="876"/>
      <c r="MOJ14" s="876"/>
      <c r="MOK14" s="876"/>
      <c r="MOL14" s="876"/>
      <c r="MOM14" s="876"/>
      <c r="MON14" s="875"/>
      <c r="MOO14" s="876"/>
      <c r="MOP14" s="876"/>
      <c r="MOQ14" s="876"/>
      <c r="MOR14" s="876"/>
      <c r="MOS14" s="876"/>
      <c r="MOT14" s="876"/>
      <c r="MOU14" s="875"/>
      <c r="MOV14" s="876"/>
      <c r="MOW14" s="876"/>
      <c r="MOX14" s="876"/>
      <c r="MOY14" s="876"/>
      <c r="MOZ14" s="876"/>
      <c r="MPA14" s="876"/>
      <c r="MPB14" s="875"/>
      <c r="MPC14" s="876"/>
      <c r="MPD14" s="876"/>
      <c r="MPE14" s="876"/>
      <c r="MPF14" s="876"/>
      <c r="MPG14" s="876"/>
      <c r="MPH14" s="876"/>
      <c r="MPI14" s="875"/>
      <c r="MPJ14" s="876"/>
      <c r="MPK14" s="876"/>
      <c r="MPL14" s="876"/>
      <c r="MPM14" s="876"/>
      <c r="MPN14" s="876"/>
      <c r="MPO14" s="876"/>
      <c r="MPP14" s="875"/>
      <c r="MPQ14" s="876"/>
      <c r="MPR14" s="876"/>
      <c r="MPS14" s="876"/>
      <c r="MPT14" s="876"/>
      <c r="MPU14" s="876"/>
      <c r="MPV14" s="876"/>
      <c r="MPW14" s="875"/>
      <c r="MPX14" s="876"/>
      <c r="MPY14" s="876"/>
      <c r="MPZ14" s="876"/>
      <c r="MQA14" s="876"/>
      <c r="MQB14" s="876"/>
      <c r="MQC14" s="876"/>
      <c r="MQD14" s="875"/>
      <c r="MQE14" s="876"/>
      <c r="MQF14" s="876"/>
      <c r="MQG14" s="876"/>
      <c r="MQH14" s="876"/>
      <c r="MQI14" s="876"/>
      <c r="MQJ14" s="876"/>
      <c r="MQK14" s="875"/>
      <c r="MQL14" s="876"/>
      <c r="MQM14" s="876"/>
      <c r="MQN14" s="876"/>
      <c r="MQO14" s="876"/>
      <c r="MQP14" s="876"/>
      <c r="MQQ14" s="876"/>
      <c r="MQR14" s="875"/>
      <c r="MQS14" s="876"/>
      <c r="MQT14" s="876"/>
      <c r="MQU14" s="876"/>
      <c r="MQV14" s="876"/>
      <c r="MQW14" s="876"/>
      <c r="MQX14" s="876"/>
      <c r="MQY14" s="875"/>
      <c r="MQZ14" s="876"/>
      <c r="MRA14" s="876"/>
      <c r="MRB14" s="876"/>
      <c r="MRC14" s="876"/>
      <c r="MRD14" s="876"/>
      <c r="MRE14" s="876"/>
      <c r="MRF14" s="875"/>
      <c r="MRG14" s="876"/>
      <c r="MRH14" s="876"/>
      <c r="MRI14" s="876"/>
      <c r="MRJ14" s="876"/>
      <c r="MRK14" s="876"/>
      <c r="MRL14" s="876"/>
      <c r="MRM14" s="875"/>
      <c r="MRN14" s="876"/>
      <c r="MRO14" s="876"/>
      <c r="MRP14" s="876"/>
      <c r="MRQ14" s="876"/>
      <c r="MRR14" s="876"/>
      <c r="MRS14" s="876"/>
      <c r="MRT14" s="875"/>
      <c r="MRU14" s="876"/>
      <c r="MRV14" s="876"/>
      <c r="MRW14" s="876"/>
      <c r="MRX14" s="876"/>
      <c r="MRY14" s="876"/>
      <c r="MRZ14" s="876"/>
      <c r="MSA14" s="875"/>
      <c r="MSB14" s="876"/>
      <c r="MSC14" s="876"/>
      <c r="MSD14" s="876"/>
      <c r="MSE14" s="876"/>
      <c r="MSF14" s="876"/>
      <c r="MSG14" s="876"/>
      <c r="MSH14" s="875"/>
      <c r="MSI14" s="876"/>
      <c r="MSJ14" s="876"/>
      <c r="MSK14" s="876"/>
      <c r="MSL14" s="876"/>
      <c r="MSM14" s="876"/>
      <c r="MSN14" s="876"/>
      <c r="MSO14" s="875"/>
      <c r="MSP14" s="876"/>
      <c r="MSQ14" s="876"/>
      <c r="MSR14" s="876"/>
      <c r="MSS14" s="876"/>
      <c r="MST14" s="876"/>
      <c r="MSU14" s="876"/>
      <c r="MSV14" s="875"/>
      <c r="MSW14" s="876"/>
      <c r="MSX14" s="876"/>
      <c r="MSY14" s="876"/>
      <c r="MSZ14" s="876"/>
      <c r="MTA14" s="876"/>
      <c r="MTB14" s="876"/>
      <c r="MTC14" s="875"/>
      <c r="MTD14" s="876"/>
      <c r="MTE14" s="876"/>
      <c r="MTF14" s="876"/>
      <c r="MTG14" s="876"/>
      <c r="MTH14" s="876"/>
      <c r="MTI14" s="876"/>
      <c r="MTJ14" s="875"/>
      <c r="MTK14" s="876"/>
      <c r="MTL14" s="876"/>
      <c r="MTM14" s="876"/>
      <c r="MTN14" s="876"/>
      <c r="MTO14" s="876"/>
      <c r="MTP14" s="876"/>
      <c r="MTQ14" s="875"/>
      <c r="MTR14" s="876"/>
      <c r="MTS14" s="876"/>
      <c r="MTT14" s="876"/>
      <c r="MTU14" s="876"/>
      <c r="MTV14" s="876"/>
      <c r="MTW14" s="876"/>
      <c r="MTX14" s="875"/>
      <c r="MTY14" s="876"/>
      <c r="MTZ14" s="876"/>
      <c r="MUA14" s="876"/>
      <c r="MUB14" s="876"/>
      <c r="MUC14" s="876"/>
      <c r="MUD14" s="876"/>
      <c r="MUE14" s="875"/>
      <c r="MUF14" s="876"/>
      <c r="MUG14" s="876"/>
      <c r="MUH14" s="876"/>
      <c r="MUI14" s="876"/>
      <c r="MUJ14" s="876"/>
      <c r="MUK14" s="876"/>
      <c r="MUL14" s="875"/>
      <c r="MUM14" s="876"/>
      <c r="MUN14" s="876"/>
      <c r="MUO14" s="876"/>
      <c r="MUP14" s="876"/>
      <c r="MUQ14" s="876"/>
      <c r="MUR14" s="876"/>
      <c r="MUS14" s="875"/>
      <c r="MUT14" s="876"/>
      <c r="MUU14" s="876"/>
      <c r="MUV14" s="876"/>
      <c r="MUW14" s="876"/>
      <c r="MUX14" s="876"/>
      <c r="MUY14" s="876"/>
      <c r="MUZ14" s="875"/>
      <c r="MVA14" s="876"/>
      <c r="MVB14" s="876"/>
      <c r="MVC14" s="876"/>
      <c r="MVD14" s="876"/>
      <c r="MVE14" s="876"/>
      <c r="MVF14" s="876"/>
      <c r="MVG14" s="875"/>
      <c r="MVH14" s="876"/>
      <c r="MVI14" s="876"/>
      <c r="MVJ14" s="876"/>
      <c r="MVK14" s="876"/>
      <c r="MVL14" s="876"/>
      <c r="MVM14" s="876"/>
      <c r="MVN14" s="875"/>
      <c r="MVO14" s="876"/>
      <c r="MVP14" s="876"/>
      <c r="MVQ14" s="876"/>
      <c r="MVR14" s="876"/>
      <c r="MVS14" s="876"/>
      <c r="MVT14" s="876"/>
      <c r="MVU14" s="875"/>
      <c r="MVV14" s="876"/>
      <c r="MVW14" s="876"/>
      <c r="MVX14" s="876"/>
      <c r="MVY14" s="876"/>
      <c r="MVZ14" s="876"/>
      <c r="MWA14" s="876"/>
      <c r="MWB14" s="875"/>
      <c r="MWC14" s="876"/>
      <c r="MWD14" s="876"/>
      <c r="MWE14" s="876"/>
      <c r="MWF14" s="876"/>
      <c r="MWG14" s="876"/>
      <c r="MWH14" s="876"/>
      <c r="MWI14" s="875"/>
      <c r="MWJ14" s="876"/>
      <c r="MWK14" s="876"/>
      <c r="MWL14" s="876"/>
      <c r="MWM14" s="876"/>
      <c r="MWN14" s="876"/>
      <c r="MWO14" s="876"/>
      <c r="MWP14" s="875"/>
      <c r="MWQ14" s="876"/>
      <c r="MWR14" s="876"/>
      <c r="MWS14" s="876"/>
      <c r="MWT14" s="876"/>
      <c r="MWU14" s="876"/>
      <c r="MWV14" s="876"/>
      <c r="MWW14" s="875"/>
      <c r="MWX14" s="876"/>
      <c r="MWY14" s="876"/>
      <c r="MWZ14" s="876"/>
      <c r="MXA14" s="876"/>
      <c r="MXB14" s="876"/>
      <c r="MXC14" s="876"/>
      <c r="MXD14" s="875"/>
      <c r="MXE14" s="876"/>
      <c r="MXF14" s="876"/>
      <c r="MXG14" s="876"/>
      <c r="MXH14" s="876"/>
      <c r="MXI14" s="876"/>
      <c r="MXJ14" s="876"/>
      <c r="MXK14" s="875"/>
      <c r="MXL14" s="876"/>
      <c r="MXM14" s="876"/>
      <c r="MXN14" s="876"/>
      <c r="MXO14" s="876"/>
      <c r="MXP14" s="876"/>
      <c r="MXQ14" s="876"/>
      <c r="MXR14" s="875"/>
      <c r="MXS14" s="876"/>
      <c r="MXT14" s="876"/>
      <c r="MXU14" s="876"/>
      <c r="MXV14" s="876"/>
      <c r="MXW14" s="876"/>
      <c r="MXX14" s="876"/>
      <c r="MXY14" s="875"/>
      <c r="MXZ14" s="876"/>
      <c r="MYA14" s="876"/>
      <c r="MYB14" s="876"/>
      <c r="MYC14" s="876"/>
      <c r="MYD14" s="876"/>
      <c r="MYE14" s="876"/>
      <c r="MYF14" s="875"/>
      <c r="MYG14" s="876"/>
      <c r="MYH14" s="876"/>
      <c r="MYI14" s="876"/>
      <c r="MYJ14" s="876"/>
      <c r="MYK14" s="876"/>
      <c r="MYL14" s="876"/>
      <c r="MYM14" s="875"/>
      <c r="MYN14" s="876"/>
      <c r="MYO14" s="876"/>
      <c r="MYP14" s="876"/>
      <c r="MYQ14" s="876"/>
      <c r="MYR14" s="876"/>
      <c r="MYS14" s="876"/>
      <c r="MYT14" s="875"/>
      <c r="MYU14" s="876"/>
      <c r="MYV14" s="876"/>
      <c r="MYW14" s="876"/>
      <c r="MYX14" s="876"/>
      <c r="MYY14" s="876"/>
      <c r="MYZ14" s="876"/>
      <c r="MZA14" s="875"/>
      <c r="MZB14" s="876"/>
      <c r="MZC14" s="876"/>
      <c r="MZD14" s="876"/>
      <c r="MZE14" s="876"/>
      <c r="MZF14" s="876"/>
      <c r="MZG14" s="876"/>
      <c r="MZH14" s="875"/>
      <c r="MZI14" s="876"/>
      <c r="MZJ14" s="876"/>
      <c r="MZK14" s="876"/>
      <c r="MZL14" s="876"/>
      <c r="MZM14" s="876"/>
      <c r="MZN14" s="876"/>
      <c r="MZO14" s="875"/>
      <c r="MZP14" s="876"/>
      <c r="MZQ14" s="876"/>
      <c r="MZR14" s="876"/>
      <c r="MZS14" s="876"/>
      <c r="MZT14" s="876"/>
      <c r="MZU14" s="876"/>
      <c r="MZV14" s="875"/>
      <c r="MZW14" s="876"/>
      <c r="MZX14" s="876"/>
      <c r="MZY14" s="876"/>
      <c r="MZZ14" s="876"/>
      <c r="NAA14" s="876"/>
      <c r="NAB14" s="876"/>
      <c r="NAC14" s="875"/>
      <c r="NAD14" s="876"/>
      <c r="NAE14" s="876"/>
      <c r="NAF14" s="876"/>
      <c r="NAG14" s="876"/>
      <c r="NAH14" s="876"/>
      <c r="NAI14" s="876"/>
      <c r="NAJ14" s="875"/>
      <c r="NAK14" s="876"/>
      <c r="NAL14" s="876"/>
      <c r="NAM14" s="876"/>
      <c r="NAN14" s="876"/>
      <c r="NAO14" s="876"/>
      <c r="NAP14" s="876"/>
      <c r="NAQ14" s="875"/>
      <c r="NAR14" s="876"/>
      <c r="NAS14" s="876"/>
      <c r="NAT14" s="876"/>
      <c r="NAU14" s="876"/>
      <c r="NAV14" s="876"/>
      <c r="NAW14" s="876"/>
      <c r="NAX14" s="875"/>
      <c r="NAY14" s="876"/>
      <c r="NAZ14" s="876"/>
      <c r="NBA14" s="876"/>
      <c r="NBB14" s="876"/>
      <c r="NBC14" s="876"/>
      <c r="NBD14" s="876"/>
      <c r="NBE14" s="875"/>
      <c r="NBF14" s="876"/>
      <c r="NBG14" s="876"/>
      <c r="NBH14" s="876"/>
      <c r="NBI14" s="876"/>
      <c r="NBJ14" s="876"/>
      <c r="NBK14" s="876"/>
      <c r="NBL14" s="875"/>
      <c r="NBM14" s="876"/>
      <c r="NBN14" s="876"/>
      <c r="NBO14" s="876"/>
      <c r="NBP14" s="876"/>
      <c r="NBQ14" s="876"/>
      <c r="NBR14" s="876"/>
      <c r="NBS14" s="875"/>
      <c r="NBT14" s="876"/>
      <c r="NBU14" s="876"/>
      <c r="NBV14" s="876"/>
      <c r="NBW14" s="876"/>
      <c r="NBX14" s="876"/>
      <c r="NBY14" s="876"/>
      <c r="NBZ14" s="875"/>
      <c r="NCA14" s="876"/>
      <c r="NCB14" s="876"/>
      <c r="NCC14" s="876"/>
      <c r="NCD14" s="876"/>
      <c r="NCE14" s="876"/>
      <c r="NCF14" s="876"/>
      <c r="NCG14" s="875"/>
      <c r="NCH14" s="876"/>
      <c r="NCI14" s="876"/>
      <c r="NCJ14" s="876"/>
      <c r="NCK14" s="876"/>
      <c r="NCL14" s="876"/>
      <c r="NCM14" s="876"/>
      <c r="NCN14" s="875"/>
      <c r="NCO14" s="876"/>
      <c r="NCP14" s="876"/>
      <c r="NCQ14" s="876"/>
      <c r="NCR14" s="876"/>
      <c r="NCS14" s="876"/>
      <c r="NCT14" s="876"/>
      <c r="NCU14" s="875"/>
      <c r="NCV14" s="876"/>
      <c r="NCW14" s="876"/>
      <c r="NCX14" s="876"/>
      <c r="NCY14" s="876"/>
      <c r="NCZ14" s="876"/>
      <c r="NDA14" s="876"/>
      <c r="NDB14" s="875"/>
      <c r="NDC14" s="876"/>
      <c r="NDD14" s="876"/>
      <c r="NDE14" s="876"/>
      <c r="NDF14" s="876"/>
      <c r="NDG14" s="876"/>
      <c r="NDH14" s="876"/>
      <c r="NDI14" s="875"/>
      <c r="NDJ14" s="876"/>
      <c r="NDK14" s="876"/>
      <c r="NDL14" s="876"/>
      <c r="NDM14" s="876"/>
      <c r="NDN14" s="876"/>
      <c r="NDO14" s="876"/>
      <c r="NDP14" s="875"/>
      <c r="NDQ14" s="876"/>
      <c r="NDR14" s="876"/>
      <c r="NDS14" s="876"/>
      <c r="NDT14" s="876"/>
      <c r="NDU14" s="876"/>
      <c r="NDV14" s="876"/>
      <c r="NDW14" s="875"/>
      <c r="NDX14" s="876"/>
      <c r="NDY14" s="876"/>
      <c r="NDZ14" s="876"/>
      <c r="NEA14" s="876"/>
      <c r="NEB14" s="876"/>
      <c r="NEC14" s="876"/>
      <c r="NED14" s="875"/>
      <c r="NEE14" s="876"/>
      <c r="NEF14" s="876"/>
      <c r="NEG14" s="876"/>
      <c r="NEH14" s="876"/>
      <c r="NEI14" s="876"/>
      <c r="NEJ14" s="876"/>
      <c r="NEK14" s="875"/>
      <c r="NEL14" s="876"/>
      <c r="NEM14" s="876"/>
      <c r="NEN14" s="876"/>
      <c r="NEO14" s="876"/>
      <c r="NEP14" s="876"/>
      <c r="NEQ14" s="876"/>
      <c r="NER14" s="875"/>
      <c r="NES14" s="876"/>
      <c r="NET14" s="876"/>
      <c r="NEU14" s="876"/>
      <c r="NEV14" s="876"/>
      <c r="NEW14" s="876"/>
      <c r="NEX14" s="876"/>
      <c r="NEY14" s="875"/>
      <c r="NEZ14" s="876"/>
      <c r="NFA14" s="876"/>
      <c r="NFB14" s="876"/>
      <c r="NFC14" s="876"/>
      <c r="NFD14" s="876"/>
      <c r="NFE14" s="876"/>
      <c r="NFF14" s="875"/>
      <c r="NFG14" s="876"/>
      <c r="NFH14" s="876"/>
      <c r="NFI14" s="876"/>
      <c r="NFJ14" s="876"/>
      <c r="NFK14" s="876"/>
      <c r="NFL14" s="876"/>
      <c r="NFM14" s="875"/>
      <c r="NFN14" s="876"/>
      <c r="NFO14" s="876"/>
      <c r="NFP14" s="876"/>
      <c r="NFQ14" s="876"/>
      <c r="NFR14" s="876"/>
      <c r="NFS14" s="876"/>
      <c r="NFT14" s="875"/>
      <c r="NFU14" s="876"/>
      <c r="NFV14" s="876"/>
      <c r="NFW14" s="876"/>
      <c r="NFX14" s="876"/>
      <c r="NFY14" s="876"/>
      <c r="NFZ14" s="876"/>
      <c r="NGA14" s="875"/>
      <c r="NGB14" s="876"/>
      <c r="NGC14" s="876"/>
      <c r="NGD14" s="876"/>
      <c r="NGE14" s="876"/>
      <c r="NGF14" s="876"/>
      <c r="NGG14" s="876"/>
      <c r="NGH14" s="875"/>
      <c r="NGI14" s="876"/>
      <c r="NGJ14" s="876"/>
      <c r="NGK14" s="876"/>
      <c r="NGL14" s="876"/>
      <c r="NGM14" s="876"/>
      <c r="NGN14" s="876"/>
      <c r="NGO14" s="875"/>
      <c r="NGP14" s="876"/>
      <c r="NGQ14" s="876"/>
      <c r="NGR14" s="876"/>
      <c r="NGS14" s="876"/>
      <c r="NGT14" s="876"/>
      <c r="NGU14" s="876"/>
      <c r="NGV14" s="875"/>
      <c r="NGW14" s="876"/>
      <c r="NGX14" s="876"/>
      <c r="NGY14" s="876"/>
      <c r="NGZ14" s="876"/>
      <c r="NHA14" s="876"/>
      <c r="NHB14" s="876"/>
      <c r="NHC14" s="875"/>
      <c r="NHD14" s="876"/>
      <c r="NHE14" s="876"/>
      <c r="NHF14" s="876"/>
      <c r="NHG14" s="876"/>
      <c r="NHH14" s="876"/>
      <c r="NHI14" s="876"/>
      <c r="NHJ14" s="875"/>
      <c r="NHK14" s="876"/>
      <c r="NHL14" s="876"/>
      <c r="NHM14" s="876"/>
      <c r="NHN14" s="876"/>
      <c r="NHO14" s="876"/>
      <c r="NHP14" s="876"/>
      <c r="NHQ14" s="875"/>
      <c r="NHR14" s="876"/>
      <c r="NHS14" s="876"/>
      <c r="NHT14" s="876"/>
      <c r="NHU14" s="876"/>
      <c r="NHV14" s="876"/>
      <c r="NHW14" s="876"/>
      <c r="NHX14" s="875"/>
      <c r="NHY14" s="876"/>
      <c r="NHZ14" s="876"/>
      <c r="NIA14" s="876"/>
      <c r="NIB14" s="876"/>
      <c r="NIC14" s="876"/>
      <c r="NID14" s="876"/>
      <c r="NIE14" s="875"/>
      <c r="NIF14" s="876"/>
      <c r="NIG14" s="876"/>
      <c r="NIH14" s="876"/>
      <c r="NII14" s="876"/>
      <c r="NIJ14" s="876"/>
      <c r="NIK14" s="876"/>
      <c r="NIL14" s="875"/>
      <c r="NIM14" s="876"/>
      <c r="NIN14" s="876"/>
      <c r="NIO14" s="876"/>
      <c r="NIP14" s="876"/>
      <c r="NIQ14" s="876"/>
      <c r="NIR14" s="876"/>
      <c r="NIS14" s="875"/>
      <c r="NIT14" s="876"/>
      <c r="NIU14" s="876"/>
      <c r="NIV14" s="876"/>
      <c r="NIW14" s="876"/>
      <c r="NIX14" s="876"/>
      <c r="NIY14" s="876"/>
      <c r="NIZ14" s="875"/>
      <c r="NJA14" s="876"/>
      <c r="NJB14" s="876"/>
      <c r="NJC14" s="876"/>
      <c r="NJD14" s="876"/>
      <c r="NJE14" s="876"/>
      <c r="NJF14" s="876"/>
      <c r="NJG14" s="875"/>
      <c r="NJH14" s="876"/>
      <c r="NJI14" s="876"/>
      <c r="NJJ14" s="876"/>
      <c r="NJK14" s="876"/>
      <c r="NJL14" s="876"/>
      <c r="NJM14" s="876"/>
      <c r="NJN14" s="875"/>
      <c r="NJO14" s="876"/>
      <c r="NJP14" s="876"/>
      <c r="NJQ14" s="876"/>
      <c r="NJR14" s="876"/>
      <c r="NJS14" s="876"/>
      <c r="NJT14" s="876"/>
      <c r="NJU14" s="875"/>
      <c r="NJV14" s="876"/>
      <c r="NJW14" s="876"/>
      <c r="NJX14" s="876"/>
      <c r="NJY14" s="876"/>
      <c r="NJZ14" s="876"/>
      <c r="NKA14" s="876"/>
      <c r="NKB14" s="875"/>
      <c r="NKC14" s="876"/>
      <c r="NKD14" s="876"/>
      <c r="NKE14" s="876"/>
      <c r="NKF14" s="876"/>
      <c r="NKG14" s="876"/>
      <c r="NKH14" s="876"/>
      <c r="NKI14" s="875"/>
      <c r="NKJ14" s="876"/>
      <c r="NKK14" s="876"/>
      <c r="NKL14" s="876"/>
      <c r="NKM14" s="876"/>
      <c r="NKN14" s="876"/>
      <c r="NKO14" s="876"/>
      <c r="NKP14" s="875"/>
      <c r="NKQ14" s="876"/>
      <c r="NKR14" s="876"/>
      <c r="NKS14" s="876"/>
      <c r="NKT14" s="876"/>
      <c r="NKU14" s="876"/>
      <c r="NKV14" s="876"/>
      <c r="NKW14" s="875"/>
      <c r="NKX14" s="876"/>
      <c r="NKY14" s="876"/>
      <c r="NKZ14" s="876"/>
      <c r="NLA14" s="876"/>
      <c r="NLB14" s="876"/>
      <c r="NLC14" s="876"/>
      <c r="NLD14" s="875"/>
      <c r="NLE14" s="876"/>
      <c r="NLF14" s="876"/>
      <c r="NLG14" s="876"/>
      <c r="NLH14" s="876"/>
      <c r="NLI14" s="876"/>
      <c r="NLJ14" s="876"/>
      <c r="NLK14" s="875"/>
      <c r="NLL14" s="876"/>
      <c r="NLM14" s="876"/>
      <c r="NLN14" s="876"/>
      <c r="NLO14" s="876"/>
      <c r="NLP14" s="876"/>
      <c r="NLQ14" s="876"/>
      <c r="NLR14" s="875"/>
      <c r="NLS14" s="876"/>
      <c r="NLT14" s="876"/>
      <c r="NLU14" s="876"/>
      <c r="NLV14" s="876"/>
      <c r="NLW14" s="876"/>
      <c r="NLX14" s="876"/>
      <c r="NLY14" s="875"/>
      <c r="NLZ14" s="876"/>
      <c r="NMA14" s="876"/>
      <c r="NMB14" s="876"/>
      <c r="NMC14" s="876"/>
      <c r="NMD14" s="876"/>
      <c r="NME14" s="876"/>
      <c r="NMF14" s="875"/>
      <c r="NMG14" s="876"/>
      <c r="NMH14" s="876"/>
      <c r="NMI14" s="876"/>
      <c r="NMJ14" s="876"/>
      <c r="NMK14" s="876"/>
      <c r="NML14" s="876"/>
      <c r="NMM14" s="875"/>
      <c r="NMN14" s="876"/>
      <c r="NMO14" s="876"/>
      <c r="NMP14" s="876"/>
      <c r="NMQ14" s="876"/>
      <c r="NMR14" s="876"/>
      <c r="NMS14" s="876"/>
      <c r="NMT14" s="875"/>
      <c r="NMU14" s="876"/>
      <c r="NMV14" s="876"/>
      <c r="NMW14" s="876"/>
      <c r="NMX14" s="876"/>
      <c r="NMY14" s="876"/>
      <c r="NMZ14" s="876"/>
      <c r="NNA14" s="875"/>
      <c r="NNB14" s="876"/>
      <c r="NNC14" s="876"/>
      <c r="NND14" s="876"/>
      <c r="NNE14" s="876"/>
      <c r="NNF14" s="876"/>
      <c r="NNG14" s="876"/>
      <c r="NNH14" s="875"/>
      <c r="NNI14" s="876"/>
      <c r="NNJ14" s="876"/>
      <c r="NNK14" s="876"/>
      <c r="NNL14" s="876"/>
      <c r="NNM14" s="876"/>
      <c r="NNN14" s="876"/>
      <c r="NNO14" s="875"/>
      <c r="NNP14" s="876"/>
      <c r="NNQ14" s="876"/>
      <c r="NNR14" s="876"/>
      <c r="NNS14" s="876"/>
      <c r="NNT14" s="876"/>
      <c r="NNU14" s="876"/>
      <c r="NNV14" s="875"/>
      <c r="NNW14" s="876"/>
      <c r="NNX14" s="876"/>
      <c r="NNY14" s="876"/>
      <c r="NNZ14" s="876"/>
      <c r="NOA14" s="876"/>
      <c r="NOB14" s="876"/>
      <c r="NOC14" s="875"/>
      <c r="NOD14" s="876"/>
      <c r="NOE14" s="876"/>
      <c r="NOF14" s="876"/>
      <c r="NOG14" s="876"/>
      <c r="NOH14" s="876"/>
      <c r="NOI14" s="876"/>
      <c r="NOJ14" s="875"/>
      <c r="NOK14" s="876"/>
      <c r="NOL14" s="876"/>
      <c r="NOM14" s="876"/>
      <c r="NON14" s="876"/>
      <c r="NOO14" s="876"/>
      <c r="NOP14" s="876"/>
      <c r="NOQ14" s="875"/>
      <c r="NOR14" s="876"/>
      <c r="NOS14" s="876"/>
      <c r="NOT14" s="876"/>
      <c r="NOU14" s="876"/>
      <c r="NOV14" s="876"/>
      <c r="NOW14" s="876"/>
      <c r="NOX14" s="875"/>
      <c r="NOY14" s="876"/>
      <c r="NOZ14" s="876"/>
      <c r="NPA14" s="876"/>
      <c r="NPB14" s="876"/>
      <c r="NPC14" s="876"/>
      <c r="NPD14" s="876"/>
      <c r="NPE14" s="875"/>
      <c r="NPF14" s="876"/>
      <c r="NPG14" s="876"/>
      <c r="NPH14" s="876"/>
      <c r="NPI14" s="876"/>
      <c r="NPJ14" s="876"/>
      <c r="NPK14" s="876"/>
      <c r="NPL14" s="875"/>
      <c r="NPM14" s="876"/>
      <c r="NPN14" s="876"/>
      <c r="NPO14" s="876"/>
      <c r="NPP14" s="876"/>
      <c r="NPQ14" s="876"/>
      <c r="NPR14" s="876"/>
      <c r="NPS14" s="875"/>
      <c r="NPT14" s="876"/>
      <c r="NPU14" s="876"/>
      <c r="NPV14" s="876"/>
      <c r="NPW14" s="876"/>
      <c r="NPX14" s="876"/>
      <c r="NPY14" s="876"/>
      <c r="NPZ14" s="875"/>
      <c r="NQA14" s="876"/>
      <c r="NQB14" s="876"/>
      <c r="NQC14" s="876"/>
      <c r="NQD14" s="876"/>
      <c r="NQE14" s="876"/>
      <c r="NQF14" s="876"/>
      <c r="NQG14" s="875"/>
      <c r="NQH14" s="876"/>
      <c r="NQI14" s="876"/>
      <c r="NQJ14" s="876"/>
      <c r="NQK14" s="876"/>
      <c r="NQL14" s="876"/>
      <c r="NQM14" s="876"/>
      <c r="NQN14" s="875"/>
      <c r="NQO14" s="876"/>
      <c r="NQP14" s="876"/>
      <c r="NQQ14" s="876"/>
      <c r="NQR14" s="876"/>
      <c r="NQS14" s="876"/>
      <c r="NQT14" s="876"/>
      <c r="NQU14" s="875"/>
      <c r="NQV14" s="876"/>
      <c r="NQW14" s="876"/>
      <c r="NQX14" s="876"/>
      <c r="NQY14" s="876"/>
      <c r="NQZ14" s="876"/>
      <c r="NRA14" s="876"/>
      <c r="NRB14" s="875"/>
      <c r="NRC14" s="876"/>
      <c r="NRD14" s="876"/>
      <c r="NRE14" s="876"/>
      <c r="NRF14" s="876"/>
      <c r="NRG14" s="876"/>
      <c r="NRH14" s="876"/>
      <c r="NRI14" s="875"/>
      <c r="NRJ14" s="876"/>
      <c r="NRK14" s="876"/>
      <c r="NRL14" s="876"/>
      <c r="NRM14" s="876"/>
      <c r="NRN14" s="876"/>
      <c r="NRO14" s="876"/>
      <c r="NRP14" s="875"/>
      <c r="NRQ14" s="876"/>
      <c r="NRR14" s="876"/>
      <c r="NRS14" s="876"/>
      <c r="NRT14" s="876"/>
      <c r="NRU14" s="876"/>
      <c r="NRV14" s="876"/>
      <c r="NRW14" s="875"/>
      <c r="NRX14" s="876"/>
      <c r="NRY14" s="876"/>
      <c r="NRZ14" s="876"/>
      <c r="NSA14" s="876"/>
      <c r="NSB14" s="876"/>
      <c r="NSC14" s="876"/>
      <c r="NSD14" s="875"/>
      <c r="NSE14" s="876"/>
      <c r="NSF14" s="876"/>
      <c r="NSG14" s="876"/>
      <c r="NSH14" s="876"/>
      <c r="NSI14" s="876"/>
      <c r="NSJ14" s="876"/>
      <c r="NSK14" s="875"/>
      <c r="NSL14" s="876"/>
      <c r="NSM14" s="876"/>
      <c r="NSN14" s="876"/>
      <c r="NSO14" s="876"/>
      <c r="NSP14" s="876"/>
      <c r="NSQ14" s="876"/>
      <c r="NSR14" s="875"/>
      <c r="NSS14" s="876"/>
      <c r="NST14" s="876"/>
      <c r="NSU14" s="876"/>
      <c r="NSV14" s="876"/>
      <c r="NSW14" s="876"/>
      <c r="NSX14" s="876"/>
      <c r="NSY14" s="875"/>
      <c r="NSZ14" s="876"/>
      <c r="NTA14" s="876"/>
      <c r="NTB14" s="876"/>
      <c r="NTC14" s="876"/>
      <c r="NTD14" s="876"/>
      <c r="NTE14" s="876"/>
      <c r="NTF14" s="875"/>
      <c r="NTG14" s="876"/>
      <c r="NTH14" s="876"/>
      <c r="NTI14" s="876"/>
      <c r="NTJ14" s="876"/>
      <c r="NTK14" s="876"/>
      <c r="NTL14" s="876"/>
      <c r="NTM14" s="875"/>
      <c r="NTN14" s="876"/>
      <c r="NTO14" s="876"/>
      <c r="NTP14" s="876"/>
      <c r="NTQ14" s="876"/>
      <c r="NTR14" s="876"/>
      <c r="NTS14" s="876"/>
      <c r="NTT14" s="875"/>
      <c r="NTU14" s="876"/>
      <c r="NTV14" s="876"/>
      <c r="NTW14" s="876"/>
      <c r="NTX14" s="876"/>
      <c r="NTY14" s="876"/>
      <c r="NTZ14" s="876"/>
      <c r="NUA14" s="875"/>
      <c r="NUB14" s="876"/>
      <c r="NUC14" s="876"/>
      <c r="NUD14" s="876"/>
      <c r="NUE14" s="876"/>
      <c r="NUF14" s="876"/>
      <c r="NUG14" s="876"/>
      <c r="NUH14" s="875"/>
      <c r="NUI14" s="876"/>
      <c r="NUJ14" s="876"/>
      <c r="NUK14" s="876"/>
      <c r="NUL14" s="876"/>
      <c r="NUM14" s="876"/>
      <c r="NUN14" s="876"/>
      <c r="NUO14" s="875"/>
      <c r="NUP14" s="876"/>
      <c r="NUQ14" s="876"/>
      <c r="NUR14" s="876"/>
      <c r="NUS14" s="876"/>
      <c r="NUT14" s="876"/>
      <c r="NUU14" s="876"/>
      <c r="NUV14" s="875"/>
      <c r="NUW14" s="876"/>
      <c r="NUX14" s="876"/>
      <c r="NUY14" s="876"/>
      <c r="NUZ14" s="876"/>
      <c r="NVA14" s="876"/>
      <c r="NVB14" s="876"/>
      <c r="NVC14" s="875"/>
      <c r="NVD14" s="876"/>
      <c r="NVE14" s="876"/>
      <c r="NVF14" s="876"/>
      <c r="NVG14" s="876"/>
      <c r="NVH14" s="876"/>
      <c r="NVI14" s="876"/>
      <c r="NVJ14" s="875"/>
      <c r="NVK14" s="876"/>
      <c r="NVL14" s="876"/>
      <c r="NVM14" s="876"/>
      <c r="NVN14" s="876"/>
      <c r="NVO14" s="876"/>
      <c r="NVP14" s="876"/>
      <c r="NVQ14" s="875"/>
      <c r="NVR14" s="876"/>
      <c r="NVS14" s="876"/>
      <c r="NVT14" s="876"/>
      <c r="NVU14" s="876"/>
      <c r="NVV14" s="876"/>
      <c r="NVW14" s="876"/>
      <c r="NVX14" s="875"/>
      <c r="NVY14" s="876"/>
      <c r="NVZ14" s="876"/>
      <c r="NWA14" s="876"/>
      <c r="NWB14" s="876"/>
      <c r="NWC14" s="876"/>
      <c r="NWD14" s="876"/>
      <c r="NWE14" s="875"/>
      <c r="NWF14" s="876"/>
      <c r="NWG14" s="876"/>
      <c r="NWH14" s="876"/>
      <c r="NWI14" s="876"/>
      <c r="NWJ14" s="876"/>
      <c r="NWK14" s="876"/>
      <c r="NWL14" s="875"/>
      <c r="NWM14" s="876"/>
      <c r="NWN14" s="876"/>
      <c r="NWO14" s="876"/>
      <c r="NWP14" s="876"/>
      <c r="NWQ14" s="876"/>
      <c r="NWR14" s="876"/>
      <c r="NWS14" s="875"/>
      <c r="NWT14" s="876"/>
      <c r="NWU14" s="876"/>
      <c r="NWV14" s="876"/>
      <c r="NWW14" s="876"/>
      <c r="NWX14" s="876"/>
      <c r="NWY14" s="876"/>
      <c r="NWZ14" s="875"/>
      <c r="NXA14" s="876"/>
      <c r="NXB14" s="876"/>
      <c r="NXC14" s="876"/>
      <c r="NXD14" s="876"/>
      <c r="NXE14" s="876"/>
      <c r="NXF14" s="876"/>
      <c r="NXG14" s="875"/>
      <c r="NXH14" s="876"/>
      <c r="NXI14" s="876"/>
      <c r="NXJ14" s="876"/>
      <c r="NXK14" s="876"/>
      <c r="NXL14" s="876"/>
      <c r="NXM14" s="876"/>
      <c r="NXN14" s="875"/>
      <c r="NXO14" s="876"/>
      <c r="NXP14" s="876"/>
      <c r="NXQ14" s="876"/>
      <c r="NXR14" s="876"/>
      <c r="NXS14" s="876"/>
      <c r="NXT14" s="876"/>
      <c r="NXU14" s="875"/>
      <c r="NXV14" s="876"/>
      <c r="NXW14" s="876"/>
      <c r="NXX14" s="876"/>
      <c r="NXY14" s="876"/>
      <c r="NXZ14" s="876"/>
      <c r="NYA14" s="876"/>
      <c r="NYB14" s="875"/>
      <c r="NYC14" s="876"/>
      <c r="NYD14" s="876"/>
      <c r="NYE14" s="876"/>
      <c r="NYF14" s="876"/>
      <c r="NYG14" s="876"/>
      <c r="NYH14" s="876"/>
      <c r="NYI14" s="875"/>
      <c r="NYJ14" s="876"/>
      <c r="NYK14" s="876"/>
      <c r="NYL14" s="876"/>
      <c r="NYM14" s="876"/>
      <c r="NYN14" s="876"/>
      <c r="NYO14" s="876"/>
      <c r="NYP14" s="875"/>
      <c r="NYQ14" s="876"/>
      <c r="NYR14" s="876"/>
      <c r="NYS14" s="876"/>
      <c r="NYT14" s="876"/>
      <c r="NYU14" s="876"/>
      <c r="NYV14" s="876"/>
      <c r="NYW14" s="875"/>
      <c r="NYX14" s="876"/>
      <c r="NYY14" s="876"/>
      <c r="NYZ14" s="876"/>
      <c r="NZA14" s="876"/>
      <c r="NZB14" s="876"/>
      <c r="NZC14" s="876"/>
      <c r="NZD14" s="875"/>
      <c r="NZE14" s="876"/>
      <c r="NZF14" s="876"/>
      <c r="NZG14" s="876"/>
      <c r="NZH14" s="876"/>
      <c r="NZI14" s="876"/>
      <c r="NZJ14" s="876"/>
      <c r="NZK14" s="875"/>
      <c r="NZL14" s="876"/>
      <c r="NZM14" s="876"/>
      <c r="NZN14" s="876"/>
      <c r="NZO14" s="876"/>
      <c r="NZP14" s="876"/>
      <c r="NZQ14" s="876"/>
      <c r="NZR14" s="875"/>
      <c r="NZS14" s="876"/>
      <c r="NZT14" s="876"/>
      <c r="NZU14" s="876"/>
      <c r="NZV14" s="876"/>
      <c r="NZW14" s="876"/>
      <c r="NZX14" s="876"/>
      <c r="NZY14" s="875"/>
      <c r="NZZ14" s="876"/>
      <c r="OAA14" s="876"/>
      <c r="OAB14" s="876"/>
      <c r="OAC14" s="876"/>
      <c r="OAD14" s="876"/>
      <c r="OAE14" s="876"/>
      <c r="OAF14" s="875"/>
      <c r="OAG14" s="876"/>
      <c r="OAH14" s="876"/>
      <c r="OAI14" s="876"/>
      <c r="OAJ14" s="876"/>
      <c r="OAK14" s="876"/>
      <c r="OAL14" s="876"/>
      <c r="OAM14" s="875"/>
      <c r="OAN14" s="876"/>
      <c r="OAO14" s="876"/>
      <c r="OAP14" s="876"/>
      <c r="OAQ14" s="876"/>
      <c r="OAR14" s="876"/>
      <c r="OAS14" s="876"/>
      <c r="OAT14" s="875"/>
      <c r="OAU14" s="876"/>
      <c r="OAV14" s="876"/>
      <c r="OAW14" s="876"/>
      <c r="OAX14" s="876"/>
      <c r="OAY14" s="876"/>
      <c r="OAZ14" s="876"/>
      <c r="OBA14" s="875"/>
      <c r="OBB14" s="876"/>
      <c r="OBC14" s="876"/>
      <c r="OBD14" s="876"/>
      <c r="OBE14" s="876"/>
      <c r="OBF14" s="876"/>
      <c r="OBG14" s="876"/>
      <c r="OBH14" s="875"/>
      <c r="OBI14" s="876"/>
      <c r="OBJ14" s="876"/>
      <c r="OBK14" s="876"/>
      <c r="OBL14" s="876"/>
      <c r="OBM14" s="876"/>
      <c r="OBN14" s="876"/>
      <c r="OBO14" s="875"/>
      <c r="OBP14" s="876"/>
      <c r="OBQ14" s="876"/>
      <c r="OBR14" s="876"/>
      <c r="OBS14" s="876"/>
      <c r="OBT14" s="876"/>
      <c r="OBU14" s="876"/>
      <c r="OBV14" s="875"/>
      <c r="OBW14" s="876"/>
      <c r="OBX14" s="876"/>
      <c r="OBY14" s="876"/>
      <c r="OBZ14" s="876"/>
      <c r="OCA14" s="876"/>
      <c r="OCB14" s="876"/>
      <c r="OCC14" s="875"/>
      <c r="OCD14" s="876"/>
      <c r="OCE14" s="876"/>
      <c r="OCF14" s="876"/>
      <c r="OCG14" s="876"/>
      <c r="OCH14" s="876"/>
      <c r="OCI14" s="876"/>
      <c r="OCJ14" s="875"/>
      <c r="OCK14" s="876"/>
      <c r="OCL14" s="876"/>
      <c r="OCM14" s="876"/>
      <c r="OCN14" s="876"/>
      <c r="OCO14" s="876"/>
      <c r="OCP14" s="876"/>
      <c r="OCQ14" s="875"/>
      <c r="OCR14" s="876"/>
      <c r="OCS14" s="876"/>
      <c r="OCT14" s="876"/>
      <c r="OCU14" s="876"/>
      <c r="OCV14" s="876"/>
      <c r="OCW14" s="876"/>
      <c r="OCX14" s="875"/>
      <c r="OCY14" s="876"/>
      <c r="OCZ14" s="876"/>
      <c r="ODA14" s="876"/>
      <c r="ODB14" s="876"/>
      <c r="ODC14" s="876"/>
      <c r="ODD14" s="876"/>
      <c r="ODE14" s="875"/>
      <c r="ODF14" s="876"/>
      <c r="ODG14" s="876"/>
      <c r="ODH14" s="876"/>
      <c r="ODI14" s="876"/>
      <c r="ODJ14" s="876"/>
      <c r="ODK14" s="876"/>
      <c r="ODL14" s="875"/>
      <c r="ODM14" s="876"/>
      <c r="ODN14" s="876"/>
      <c r="ODO14" s="876"/>
      <c r="ODP14" s="876"/>
      <c r="ODQ14" s="876"/>
      <c r="ODR14" s="876"/>
      <c r="ODS14" s="875"/>
      <c r="ODT14" s="876"/>
      <c r="ODU14" s="876"/>
      <c r="ODV14" s="876"/>
      <c r="ODW14" s="876"/>
      <c r="ODX14" s="876"/>
      <c r="ODY14" s="876"/>
      <c r="ODZ14" s="875"/>
      <c r="OEA14" s="876"/>
      <c r="OEB14" s="876"/>
      <c r="OEC14" s="876"/>
      <c r="OED14" s="876"/>
      <c r="OEE14" s="876"/>
      <c r="OEF14" s="876"/>
      <c r="OEG14" s="875"/>
      <c r="OEH14" s="876"/>
      <c r="OEI14" s="876"/>
      <c r="OEJ14" s="876"/>
      <c r="OEK14" s="876"/>
      <c r="OEL14" s="876"/>
      <c r="OEM14" s="876"/>
      <c r="OEN14" s="875"/>
      <c r="OEO14" s="876"/>
      <c r="OEP14" s="876"/>
      <c r="OEQ14" s="876"/>
      <c r="OER14" s="876"/>
      <c r="OES14" s="876"/>
      <c r="OET14" s="876"/>
      <c r="OEU14" s="875"/>
      <c r="OEV14" s="876"/>
      <c r="OEW14" s="876"/>
      <c r="OEX14" s="876"/>
      <c r="OEY14" s="876"/>
      <c r="OEZ14" s="876"/>
      <c r="OFA14" s="876"/>
      <c r="OFB14" s="875"/>
      <c r="OFC14" s="876"/>
      <c r="OFD14" s="876"/>
      <c r="OFE14" s="876"/>
      <c r="OFF14" s="876"/>
      <c r="OFG14" s="876"/>
      <c r="OFH14" s="876"/>
      <c r="OFI14" s="875"/>
      <c r="OFJ14" s="876"/>
      <c r="OFK14" s="876"/>
      <c r="OFL14" s="876"/>
      <c r="OFM14" s="876"/>
      <c r="OFN14" s="876"/>
      <c r="OFO14" s="876"/>
      <c r="OFP14" s="875"/>
      <c r="OFQ14" s="876"/>
      <c r="OFR14" s="876"/>
      <c r="OFS14" s="876"/>
      <c r="OFT14" s="876"/>
      <c r="OFU14" s="876"/>
      <c r="OFV14" s="876"/>
      <c r="OFW14" s="875"/>
      <c r="OFX14" s="876"/>
      <c r="OFY14" s="876"/>
      <c r="OFZ14" s="876"/>
      <c r="OGA14" s="876"/>
      <c r="OGB14" s="876"/>
      <c r="OGC14" s="876"/>
      <c r="OGD14" s="875"/>
      <c r="OGE14" s="876"/>
      <c r="OGF14" s="876"/>
      <c r="OGG14" s="876"/>
      <c r="OGH14" s="876"/>
      <c r="OGI14" s="876"/>
      <c r="OGJ14" s="876"/>
      <c r="OGK14" s="875"/>
      <c r="OGL14" s="876"/>
      <c r="OGM14" s="876"/>
      <c r="OGN14" s="876"/>
      <c r="OGO14" s="876"/>
      <c r="OGP14" s="876"/>
      <c r="OGQ14" s="876"/>
      <c r="OGR14" s="875"/>
      <c r="OGS14" s="876"/>
      <c r="OGT14" s="876"/>
      <c r="OGU14" s="876"/>
      <c r="OGV14" s="876"/>
      <c r="OGW14" s="876"/>
      <c r="OGX14" s="876"/>
      <c r="OGY14" s="875"/>
      <c r="OGZ14" s="876"/>
      <c r="OHA14" s="876"/>
      <c r="OHB14" s="876"/>
      <c r="OHC14" s="876"/>
      <c r="OHD14" s="876"/>
      <c r="OHE14" s="876"/>
      <c r="OHF14" s="875"/>
      <c r="OHG14" s="876"/>
      <c r="OHH14" s="876"/>
      <c r="OHI14" s="876"/>
      <c r="OHJ14" s="876"/>
      <c r="OHK14" s="876"/>
      <c r="OHL14" s="876"/>
      <c r="OHM14" s="875"/>
      <c r="OHN14" s="876"/>
      <c r="OHO14" s="876"/>
      <c r="OHP14" s="876"/>
      <c r="OHQ14" s="876"/>
      <c r="OHR14" s="876"/>
      <c r="OHS14" s="876"/>
      <c r="OHT14" s="875"/>
      <c r="OHU14" s="876"/>
      <c r="OHV14" s="876"/>
      <c r="OHW14" s="876"/>
      <c r="OHX14" s="876"/>
      <c r="OHY14" s="876"/>
      <c r="OHZ14" s="876"/>
      <c r="OIA14" s="875"/>
      <c r="OIB14" s="876"/>
      <c r="OIC14" s="876"/>
      <c r="OID14" s="876"/>
      <c r="OIE14" s="876"/>
      <c r="OIF14" s="876"/>
      <c r="OIG14" s="876"/>
      <c r="OIH14" s="875"/>
      <c r="OII14" s="876"/>
      <c r="OIJ14" s="876"/>
      <c r="OIK14" s="876"/>
      <c r="OIL14" s="876"/>
      <c r="OIM14" s="876"/>
      <c r="OIN14" s="876"/>
      <c r="OIO14" s="875"/>
      <c r="OIP14" s="876"/>
      <c r="OIQ14" s="876"/>
      <c r="OIR14" s="876"/>
      <c r="OIS14" s="876"/>
      <c r="OIT14" s="876"/>
      <c r="OIU14" s="876"/>
      <c r="OIV14" s="875"/>
      <c r="OIW14" s="876"/>
      <c r="OIX14" s="876"/>
      <c r="OIY14" s="876"/>
      <c r="OIZ14" s="876"/>
      <c r="OJA14" s="876"/>
      <c r="OJB14" s="876"/>
      <c r="OJC14" s="875"/>
      <c r="OJD14" s="876"/>
      <c r="OJE14" s="876"/>
      <c r="OJF14" s="876"/>
      <c r="OJG14" s="876"/>
      <c r="OJH14" s="876"/>
      <c r="OJI14" s="876"/>
      <c r="OJJ14" s="875"/>
      <c r="OJK14" s="876"/>
      <c r="OJL14" s="876"/>
      <c r="OJM14" s="876"/>
      <c r="OJN14" s="876"/>
      <c r="OJO14" s="876"/>
      <c r="OJP14" s="876"/>
      <c r="OJQ14" s="875"/>
      <c r="OJR14" s="876"/>
      <c r="OJS14" s="876"/>
      <c r="OJT14" s="876"/>
      <c r="OJU14" s="876"/>
      <c r="OJV14" s="876"/>
      <c r="OJW14" s="876"/>
      <c r="OJX14" s="875"/>
      <c r="OJY14" s="876"/>
      <c r="OJZ14" s="876"/>
      <c r="OKA14" s="876"/>
      <c r="OKB14" s="876"/>
      <c r="OKC14" s="876"/>
      <c r="OKD14" s="876"/>
      <c r="OKE14" s="875"/>
      <c r="OKF14" s="876"/>
      <c r="OKG14" s="876"/>
      <c r="OKH14" s="876"/>
      <c r="OKI14" s="876"/>
      <c r="OKJ14" s="876"/>
      <c r="OKK14" s="876"/>
      <c r="OKL14" s="875"/>
      <c r="OKM14" s="876"/>
      <c r="OKN14" s="876"/>
      <c r="OKO14" s="876"/>
      <c r="OKP14" s="876"/>
      <c r="OKQ14" s="876"/>
      <c r="OKR14" s="876"/>
      <c r="OKS14" s="875"/>
      <c r="OKT14" s="876"/>
      <c r="OKU14" s="876"/>
      <c r="OKV14" s="876"/>
      <c r="OKW14" s="876"/>
      <c r="OKX14" s="876"/>
      <c r="OKY14" s="876"/>
      <c r="OKZ14" s="875"/>
      <c r="OLA14" s="876"/>
      <c r="OLB14" s="876"/>
      <c r="OLC14" s="876"/>
      <c r="OLD14" s="876"/>
      <c r="OLE14" s="876"/>
      <c r="OLF14" s="876"/>
      <c r="OLG14" s="875"/>
      <c r="OLH14" s="876"/>
      <c r="OLI14" s="876"/>
      <c r="OLJ14" s="876"/>
      <c r="OLK14" s="876"/>
      <c r="OLL14" s="876"/>
      <c r="OLM14" s="876"/>
      <c r="OLN14" s="875"/>
      <c r="OLO14" s="876"/>
      <c r="OLP14" s="876"/>
      <c r="OLQ14" s="876"/>
      <c r="OLR14" s="876"/>
      <c r="OLS14" s="876"/>
      <c r="OLT14" s="876"/>
      <c r="OLU14" s="875"/>
      <c r="OLV14" s="876"/>
      <c r="OLW14" s="876"/>
      <c r="OLX14" s="876"/>
      <c r="OLY14" s="876"/>
      <c r="OLZ14" s="876"/>
      <c r="OMA14" s="876"/>
      <c r="OMB14" s="875"/>
      <c r="OMC14" s="876"/>
      <c r="OMD14" s="876"/>
      <c r="OME14" s="876"/>
      <c r="OMF14" s="876"/>
      <c r="OMG14" s="876"/>
      <c r="OMH14" s="876"/>
      <c r="OMI14" s="875"/>
      <c r="OMJ14" s="876"/>
      <c r="OMK14" s="876"/>
      <c r="OML14" s="876"/>
      <c r="OMM14" s="876"/>
      <c r="OMN14" s="876"/>
      <c r="OMO14" s="876"/>
      <c r="OMP14" s="875"/>
      <c r="OMQ14" s="876"/>
      <c r="OMR14" s="876"/>
      <c r="OMS14" s="876"/>
      <c r="OMT14" s="876"/>
      <c r="OMU14" s="876"/>
      <c r="OMV14" s="876"/>
      <c r="OMW14" s="875"/>
      <c r="OMX14" s="876"/>
      <c r="OMY14" s="876"/>
      <c r="OMZ14" s="876"/>
      <c r="ONA14" s="876"/>
      <c r="ONB14" s="876"/>
      <c r="ONC14" s="876"/>
      <c r="OND14" s="875"/>
      <c r="ONE14" s="876"/>
      <c r="ONF14" s="876"/>
      <c r="ONG14" s="876"/>
      <c r="ONH14" s="876"/>
      <c r="ONI14" s="876"/>
      <c r="ONJ14" s="876"/>
      <c r="ONK14" s="875"/>
      <c r="ONL14" s="876"/>
      <c r="ONM14" s="876"/>
      <c r="ONN14" s="876"/>
      <c r="ONO14" s="876"/>
      <c r="ONP14" s="876"/>
      <c r="ONQ14" s="876"/>
      <c r="ONR14" s="875"/>
      <c r="ONS14" s="876"/>
      <c r="ONT14" s="876"/>
      <c r="ONU14" s="876"/>
      <c r="ONV14" s="876"/>
      <c r="ONW14" s="876"/>
      <c r="ONX14" s="876"/>
      <c r="ONY14" s="875"/>
      <c r="ONZ14" s="876"/>
      <c r="OOA14" s="876"/>
      <c r="OOB14" s="876"/>
      <c r="OOC14" s="876"/>
      <c r="OOD14" s="876"/>
      <c r="OOE14" s="876"/>
      <c r="OOF14" s="875"/>
      <c r="OOG14" s="876"/>
      <c r="OOH14" s="876"/>
      <c r="OOI14" s="876"/>
      <c r="OOJ14" s="876"/>
      <c r="OOK14" s="876"/>
      <c r="OOL14" s="876"/>
      <c r="OOM14" s="875"/>
      <c r="OON14" s="876"/>
      <c r="OOO14" s="876"/>
      <c r="OOP14" s="876"/>
      <c r="OOQ14" s="876"/>
      <c r="OOR14" s="876"/>
      <c r="OOS14" s="876"/>
      <c r="OOT14" s="875"/>
      <c r="OOU14" s="876"/>
      <c r="OOV14" s="876"/>
      <c r="OOW14" s="876"/>
      <c r="OOX14" s="876"/>
      <c r="OOY14" s="876"/>
      <c r="OOZ14" s="876"/>
      <c r="OPA14" s="875"/>
      <c r="OPB14" s="876"/>
      <c r="OPC14" s="876"/>
      <c r="OPD14" s="876"/>
      <c r="OPE14" s="876"/>
      <c r="OPF14" s="876"/>
      <c r="OPG14" s="876"/>
      <c r="OPH14" s="875"/>
      <c r="OPI14" s="876"/>
      <c r="OPJ14" s="876"/>
      <c r="OPK14" s="876"/>
      <c r="OPL14" s="876"/>
      <c r="OPM14" s="876"/>
      <c r="OPN14" s="876"/>
      <c r="OPO14" s="875"/>
      <c r="OPP14" s="876"/>
      <c r="OPQ14" s="876"/>
      <c r="OPR14" s="876"/>
      <c r="OPS14" s="876"/>
      <c r="OPT14" s="876"/>
      <c r="OPU14" s="876"/>
      <c r="OPV14" s="875"/>
      <c r="OPW14" s="876"/>
      <c r="OPX14" s="876"/>
      <c r="OPY14" s="876"/>
      <c r="OPZ14" s="876"/>
      <c r="OQA14" s="876"/>
      <c r="OQB14" s="876"/>
      <c r="OQC14" s="875"/>
      <c r="OQD14" s="876"/>
      <c r="OQE14" s="876"/>
      <c r="OQF14" s="876"/>
      <c r="OQG14" s="876"/>
      <c r="OQH14" s="876"/>
      <c r="OQI14" s="876"/>
      <c r="OQJ14" s="875"/>
      <c r="OQK14" s="876"/>
      <c r="OQL14" s="876"/>
      <c r="OQM14" s="876"/>
      <c r="OQN14" s="876"/>
      <c r="OQO14" s="876"/>
      <c r="OQP14" s="876"/>
      <c r="OQQ14" s="875"/>
      <c r="OQR14" s="876"/>
      <c r="OQS14" s="876"/>
      <c r="OQT14" s="876"/>
      <c r="OQU14" s="876"/>
      <c r="OQV14" s="876"/>
      <c r="OQW14" s="876"/>
      <c r="OQX14" s="875"/>
      <c r="OQY14" s="876"/>
      <c r="OQZ14" s="876"/>
      <c r="ORA14" s="876"/>
      <c r="ORB14" s="876"/>
      <c r="ORC14" s="876"/>
      <c r="ORD14" s="876"/>
      <c r="ORE14" s="875"/>
      <c r="ORF14" s="876"/>
      <c r="ORG14" s="876"/>
      <c r="ORH14" s="876"/>
      <c r="ORI14" s="876"/>
      <c r="ORJ14" s="876"/>
      <c r="ORK14" s="876"/>
      <c r="ORL14" s="875"/>
      <c r="ORM14" s="876"/>
      <c r="ORN14" s="876"/>
      <c r="ORO14" s="876"/>
      <c r="ORP14" s="876"/>
      <c r="ORQ14" s="876"/>
      <c r="ORR14" s="876"/>
      <c r="ORS14" s="875"/>
      <c r="ORT14" s="876"/>
      <c r="ORU14" s="876"/>
      <c r="ORV14" s="876"/>
      <c r="ORW14" s="876"/>
      <c r="ORX14" s="876"/>
      <c r="ORY14" s="876"/>
      <c r="ORZ14" s="875"/>
      <c r="OSA14" s="876"/>
      <c r="OSB14" s="876"/>
      <c r="OSC14" s="876"/>
      <c r="OSD14" s="876"/>
      <c r="OSE14" s="876"/>
      <c r="OSF14" s="876"/>
      <c r="OSG14" s="875"/>
      <c r="OSH14" s="876"/>
      <c r="OSI14" s="876"/>
      <c r="OSJ14" s="876"/>
      <c r="OSK14" s="876"/>
      <c r="OSL14" s="876"/>
      <c r="OSM14" s="876"/>
      <c r="OSN14" s="875"/>
      <c r="OSO14" s="876"/>
      <c r="OSP14" s="876"/>
      <c r="OSQ14" s="876"/>
      <c r="OSR14" s="876"/>
      <c r="OSS14" s="876"/>
      <c r="OST14" s="876"/>
      <c r="OSU14" s="875"/>
      <c r="OSV14" s="876"/>
      <c r="OSW14" s="876"/>
      <c r="OSX14" s="876"/>
      <c r="OSY14" s="876"/>
      <c r="OSZ14" s="876"/>
      <c r="OTA14" s="876"/>
      <c r="OTB14" s="875"/>
      <c r="OTC14" s="876"/>
      <c r="OTD14" s="876"/>
      <c r="OTE14" s="876"/>
      <c r="OTF14" s="876"/>
      <c r="OTG14" s="876"/>
      <c r="OTH14" s="876"/>
      <c r="OTI14" s="875"/>
      <c r="OTJ14" s="876"/>
      <c r="OTK14" s="876"/>
      <c r="OTL14" s="876"/>
      <c r="OTM14" s="876"/>
      <c r="OTN14" s="876"/>
      <c r="OTO14" s="876"/>
      <c r="OTP14" s="875"/>
      <c r="OTQ14" s="876"/>
      <c r="OTR14" s="876"/>
      <c r="OTS14" s="876"/>
      <c r="OTT14" s="876"/>
      <c r="OTU14" s="876"/>
      <c r="OTV14" s="876"/>
      <c r="OTW14" s="875"/>
      <c r="OTX14" s="876"/>
      <c r="OTY14" s="876"/>
      <c r="OTZ14" s="876"/>
      <c r="OUA14" s="876"/>
      <c r="OUB14" s="876"/>
      <c r="OUC14" s="876"/>
      <c r="OUD14" s="875"/>
      <c r="OUE14" s="876"/>
      <c r="OUF14" s="876"/>
      <c r="OUG14" s="876"/>
      <c r="OUH14" s="876"/>
      <c r="OUI14" s="876"/>
      <c r="OUJ14" s="876"/>
      <c r="OUK14" s="875"/>
      <c r="OUL14" s="876"/>
      <c r="OUM14" s="876"/>
      <c r="OUN14" s="876"/>
      <c r="OUO14" s="876"/>
      <c r="OUP14" s="876"/>
      <c r="OUQ14" s="876"/>
      <c r="OUR14" s="875"/>
      <c r="OUS14" s="876"/>
      <c r="OUT14" s="876"/>
      <c r="OUU14" s="876"/>
      <c r="OUV14" s="876"/>
      <c r="OUW14" s="876"/>
      <c r="OUX14" s="876"/>
      <c r="OUY14" s="875"/>
      <c r="OUZ14" s="876"/>
      <c r="OVA14" s="876"/>
      <c r="OVB14" s="876"/>
      <c r="OVC14" s="876"/>
      <c r="OVD14" s="876"/>
      <c r="OVE14" s="876"/>
      <c r="OVF14" s="875"/>
      <c r="OVG14" s="876"/>
      <c r="OVH14" s="876"/>
      <c r="OVI14" s="876"/>
      <c r="OVJ14" s="876"/>
      <c r="OVK14" s="876"/>
      <c r="OVL14" s="876"/>
      <c r="OVM14" s="875"/>
      <c r="OVN14" s="876"/>
      <c r="OVO14" s="876"/>
      <c r="OVP14" s="876"/>
      <c r="OVQ14" s="876"/>
      <c r="OVR14" s="876"/>
      <c r="OVS14" s="876"/>
      <c r="OVT14" s="875"/>
      <c r="OVU14" s="876"/>
      <c r="OVV14" s="876"/>
      <c r="OVW14" s="876"/>
      <c r="OVX14" s="876"/>
      <c r="OVY14" s="876"/>
      <c r="OVZ14" s="876"/>
      <c r="OWA14" s="875"/>
      <c r="OWB14" s="876"/>
      <c r="OWC14" s="876"/>
      <c r="OWD14" s="876"/>
      <c r="OWE14" s="876"/>
      <c r="OWF14" s="876"/>
      <c r="OWG14" s="876"/>
      <c r="OWH14" s="875"/>
      <c r="OWI14" s="876"/>
      <c r="OWJ14" s="876"/>
      <c r="OWK14" s="876"/>
      <c r="OWL14" s="876"/>
      <c r="OWM14" s="876"/>
      <c r="OWN14" s="876"/>
      <c r="OWO14" s="875"/>
      <c r="OWP14" s="876"/>
      <c r="OWQ14" s="876"/>
      <c r="OWR14" s="876"/>
      <c r="OWS14" s="876"/>
      <c r="OWT14" s="876"/>
      <c r="OWU14" s="876"/>
      <c r="OWV14" s="875"/>
      <c r="OWW14" s="876"/>
      <c r="OWX14" s="876"/>
      <c r="OWY14" s="876"/>
      <c r="OWZ14" s="876"/>
      <c r="OXA14" s="876"/>
      <c r="OXB14" s="876"/>
      <c r="OXC14" s="875"/>
      <c r="OXD14" s="876"/>
      <c r="OXE14" s="876"/>
      <c r="OXF14" s="876"/>
      <c r="OXG14" s="876"/>
      <c r="OXH14" s="876"/>
      <c r="OXI14" s="876"/>
      <c r="OXJ14" s="875"/>
      <c r="OXK14" s="876"/>
      <c r="OXL14" s="876"/>
      <c r="OXM14" s="876"/>
      <c r="OXN14" s="876"/>
      <c r="OXO14" s="876"/>
      <c r="OXP14" s="876"/>
      <c r="OXQ14" s="875"/>
      <c r="OXR14" s="876"/>
      <c r="OXS14" s="876"/>
      <c r="OXT14" s="876"/>
      <c r="OXU14" s="876"/>
      <c r="OXV14" s="876"/>
      <c r="OXW14" s="876"/>
      <c r="OXX14" s="875"/>
      <c r="OXY14" s="876"/>
      <c r="OXZ14" s="876"/>
      <c r="OYA14" s="876"/>
      <c r="OYB14" s="876"/>
      <c r="OYC14" s="876"/>
      <c r="OYD14" s="876"/>
      <c r="OYE14" s="875"/>
      <c r="OYF14" s="876"/>
      <c r="OYG14" s="876"/>
      <c r="OYH14" s="876"/>
      <c r="OYI14" s="876"/>
      <c r="OYJ14" s="876"/>
      <c r="OYK14" s="876"/>
      <c r="OYL14" s="875"/>
      <c r="OYM14" s="876"/>
      <c r="OYN14" s="876"/>
      <c r="OYO14" s="876"/>
      <c r="OYP14" s="876"/>
      <c r="OYQ14" s="876"/>
      <c r="OYR14" s="876"/>
      <c r="OYS14" s="875"/>
      <c r="OYT14" s="876"/>
      <c r="OYU14" s="876"/>
      <c r="OYV14" s="876"/>
      <c r="OYW14" s="876"/>
      <c r="OYX14" s="876"/>
      <c r="OYY14" s="876"/>
      <c r="OYZ14" s="875"/>
      <c r="OZA14" s="876"/>
      <c r="OZB14" s="876"/>
      <c r="OZC14" s="876"/>
      <c r="OZD14" s="876"/>
      <c r="OZE14" s="876"/>
      <c r="OZF14" s="876"/>
      <c r="OZG14" s="875"/>
      <c r="OZH14" s="876"/>
      <c r="OZI14" s="876"/>
      <c r="OZJ14" s="876"/>
      <c r="OZK14" s="876"/>
      <c r="OZL14" s="876"/>
      <c r="OZM14" s="876"/>
      <c r="OZN14" s="875"/>
      <c r="OZO14" s="876"/>
      <c r="OZP14" s="876"/>
      <c r="OZQ14" s="876"/>
      <c r="OZR14" s="876"/>
      <c r="OZS14" s="876"/>
      <c r="OZT14" s="876"/>
      <c r="OZU14" s="875"/>
      <c r="OZV14" s="876"/>
      <c r="OZW14" s="876"/>
      <c r="OZX14" s="876"/>
      <c r="OZY14" s="876"/>
      <c r="OZZ14" s="876"/>
      <c r="PAA14" s="876"/>
      <c r="PAB14" s="875"/>
      <c r="PAC14" s="876"/>
      <c r="PAD14" s="876"/>
      <c r="PAE14" s="876"/>
      <c r="PAF14" s="876"/>
      <c r="PAG14" s="876"/>
      <c r="PAH14" s="876"/>
      <c r="PAI14" s="875"/>
      <c r="PAJ14" s="876"/>
      <c r="PAK14" s="876"/>
      <c r="PAL14" s="876"/>
      <c r="PAM14" s="876"/>
      <c r="PAN14" s="876"/>
      <c r="PAO14" s="876"/>
      <c r="PAP14" s="875"/>
      <c r="PAQ14" s="876"/>
      <c r="PAR14" s="876"/>
      <c r="PAS14" s="876"/>
      <c r="PAT14" s="876"/>
      <c r="PAU14" s="876"/>
      <c r="PAV14" s="876"/>
      <c r="PAW14" s="875"/>
      <c r="PAX14" s="876"/>
      <c r="PAY14" s="876"/>
      <c r="PAZ14" s="876"/>
      <c r="PBA14" s="876"/>
      <c r="PBB14" s="876"/>
      <c r="PBC14" s="876"/>
      <c r="PBD14" s="875"/>
      <c r="PBE14" s="876"/>
      <c r="PBF14" s="876"/>
      <c r="PBG14" s="876"/>
      <c r="PBH14" s="876"/>
      <c r="PBI14" s="876"/>
      <c r="PBJ14" s="876"/>
      <c r="PBK14" s="875"/>
      <c r="PBL14" s="876"/>
      <c r="PBM14" s="876"/>
      <c r="PBN14" s="876"/>
      <c r="PBO14" s="876"/>
      <c r="PBP14" s="876"/>
      <c r="PBQ14" s="876"/>
      <c r="PBR14" s="875"/>
      <c r="PBS14" s="876"/>
      <c r="PBT14" s="876"/>
      <c r="PBU14" s="876"/>
      <c r="PBV14" s="876"/>
      <c r="PBW14" s="876"/>
      <c r="PBX14" s="876"/>
      <c r="PBY14" s="875"/>
      <c r="PBZ14" s="876"/>
      <c r="PCA14" s="876"/>
      <c r="PCB14" s="876"/>
      <c r="PCC14" s="876"/>
      <c r="PCD14" s="876"/>
      <c r="PCE14" s="876"/>
      <c r="PCF14" s="875"/>
      <c r="PCG14" s="876"/>
      <c r="PCH14" s="876"/>
      <c r="PCI14" s="876"/>
      <c r="PCJ14" s="876"/>
      <c r="PCK14" s="876"/>
      <c r="PCL14" s="876"/>
      <c r="PCM14" s="875"/>
      <c r="PCN14" s="876"/>
      <c r="PCO14" s="876"/>
      <c r="PCP14" s="876"/>
      <c r="PCQ14" s="876"/>
      <c r="PCR14" s="876"/>
      <c r="PCS14" s="876"/>
      <c r="PCT14" s="875"/>
      <c r="PCU14" s="876"/>
      <c r="PCV14" s="876"/>
      <c r="PCW14" s="876"/>
      <c r="PCX14" s="876"/>
      <c r="PCY14" s="876"/>
      <c r="PCZ14" s="876"/>
      <c r="PDA14" s="875"/>
      <c r="PDB14" s="876"/>
      <c r="PDC14" s="876"/>
      <c r="PDD14" s="876"/>
      <c r="PDE14" s="876"/>
      <c r="PDF14" s="876"/>
      <c r="PDG14" s="876"/>
      <c r="PDH14" s="875"/>
      <c r="PDI14" s="876"/>
      <c r="PDJ14" s="876"/>
      <c r="PDK14" s="876"/>
      <c r="PDL14" s="876"/>
      <c r="PDM14" s="876"/>
      <c r="PDN14" s="876"/>
      <c r="PDO14" s="875"/>
      <c r="PDP14" s="876"/>
      <c r="PDQ14" s="876"/>
      <c r="PDR14" s="876"/>
      <c r="PDS14" s="876"/>
      <c r="PDT14" s="876"/>
      <c r="PDU14" s="876"/>
      <c r="PDV14" s="875"/>
      <c r="PDW14" s="876"/>
      <c r="PDX14" s="876"/>
      <c r="PDY14" s="876"/>
      <c r="PDZ14" s="876"/>
      <c r="PEA14" s="876"/>
      <c r="PEB14" s="876"/>
      <c r="PEC14" s="875"/>
      <c r="PED14" s="876"/>
      <c r="PEE14" s="876"/>
      <c r="PEF14" s="876"/>
      <c r="PEG14" s="876"/>
      <c r="PEH14" s="876"/>
      <c r="PEI14" s="876"/>
      <c r="PEJ14" s="875"/>
      <c r="PEK14" s="876"/>
      <c r="PEL14" s="876"/>
      <c r="PEM14" s="876"/>
      <c r="PEN14" s="876"/>
      <c r="PEO14" s="876"/>
      <c r="PEP14" s="876"/>
      <c r="PEQ14" s="875"/>
      <c r="PER14" s="876"/>
      <c r="PES14" s="876"/>
      <c r="PET14" s="876"/>
      <c r="PEU14" s="876"/>
      <c r="PEV14" s="876"/>
      <c r="PEW14" s="876"/>
      <c r="PEX14" s="875"/>
      <c r="PEY14" s="876"/>
      <c r="PEZ14" s="876"/>
      <c r="PFA14" s="876"/>
      <c r="PFB14" s="876"/>
      <c r="PFC14" s="876"/>
      <c r="PFD14" s="876"/>
      <c r="PFE14" s="875"/>
      <c r="PFF14" s="876"/>
      <c r="PFG14" s="876"/>
      <c r="PFH14" s="876"/>
      <c r="PFI14" s="876"/>
      <c r="PFJ14" s="876"/>
      <c r="PFK14" s="876"/>
      <c r="PFL14" s="875"/>
      <c r="PFM14" s="876"/>
      <c r="PFN14" s="876"/>
      <c r="PFO14" s="876"/>
      <c r="PFP14" s="876"/>
      <c r="PFQ14" s="876"/>
      <c r="PFR14" s="876"/>
      <c r="PFS14" s="875"/>
      <c r="PFT14" s="876"/>
      <c r="PFU14" s="876"/>
      <c r="PFV14" s="876"/>
      <c r="PFW14" s="876"/>
      <c r="PFX14" s="876"/>
      <c r="PFY14" s="876"/>
      <c r="PFZ14" s="875"/>
      <c r="PGA14" s="876"/>
      <c r="PGB14" s="876"/>
      <c r="PGC14" s="876"/>
      <c r="PGD14" s="876"/>
      <c r="PGE14" s="876"/>
      <c r="PGF14" s="876"/>
      <c r="PGG14" s="875"/>
      <c r="PGH14" s="876"/>
      <c r="PGI14" s="876"/>
      <c r="PGJ14" s="876"/>
      <c r="PGK14" s="876"/>
      <c r="PGL14" s="876"/>
      <c r="PGM14" s="876"/>
      <c r="PGN14" s="875"/>
      <c r="PGO14" s="876"/>
      <c r="PGP14" s="876"/>
      <c r="PGQ14" s="876"/>
      <c r="PGR14" s="876"/>
      <c r="PGS14" s="876"/>
      <c r="PGT14" s="876"/>
      <c r="PGU14" s="875"/>
      <c r="PGV14" s="876"/>
      <c r="PGW14" s="876"/>
      <c r="PGX14" s="876"/>
      <c r="PGY14" s="876"/>
      <c r="PGZ14" s="876"/>
      <c r="PHA14" s="876"/>
      <c r="PHB14" s="875"/>
      <c r="PHC14" s="876"/>
      <c r="PHD14" s="876"/>
      <c r="PHE14" s="876"/>
      <c r="PHF14" s="876"/>
      <c r="PHG14" s="876"/>
      <c r="PHH14" s="876"/>
      <c r="PHI14" s="875"/>
      <c r="PHJ14" s="876"/>
      <c r="PHK14" s="876"/>
      <c r="PHL14" s="876"/>
      <c r="PHM14" s="876"/>
      <c r="PHN14" s="876"/>
      <c r="PHO14" s="876"/>
      <c r="PHP14" s="875"/>
      <c r="PHQ14" s="876"/>
      <c r="PHR14" s="876"/>
      <c r="PHS14" s="876"/>
      <c r="PHT14" s="876"/>
      <c r="PHU14" s="876"/>
      <c r="PHV14" s="876"/>
      <c r="PHW14" s="875"/>
      <c r="PHX14" s="876"/>
      <c r="PHY14" s="876"/>
      <c r="PHZ14" s="876"/>
      <c r="PIA14" s="876"/>
      <c r="PIB14" s="876"/>
      <c r="PIC14" s="876"/>
      <c r="PID14" s="875"/>
      <c r="PIE14" s="876"/>
      <c r="PIF14" s="876"/>
      <c r="PIG14" s="876"/>
      <c r="PIH14" s="876"/>
      <c r="PII14" s="876"/>
      <c r="PIJ14" s="876"/>
      <c r="PIK14" s="875"/>
      <c r="PIL14" s="876"/>
      <c r="PIM14" s="876"/>
      <c r="PIN14" s="876"/>
      <c r="PIO14" s="876"/>
      <c r="PIP14" s="876"/>
      <c r="PIQ14" s="876"/>
      <c r="PIR14" s="875"/>
      <c r="PIS14" s="876"/>
      <c r="PIT14" s="876"/>
      <c r="PIU14" s="876"/>
      <c r="PIV14" s="876"/>
      <c r="PIW14" s="876"/>
      <c r="PIX14" s="876"/>
      <c r="PIY14" s="875"/>
      <c r="PIZ14" s="876"/>
      <c r="PJA14" s="876"/>
      <c r="PJB14" s="876"/>
      <c r="PJC14" s="876"/>
      <c r="PJD14" s="876"/>
      <c r="PJE14" s="876"/>
      <c r="PJF14" s="875"/>
      <c r="PJG14" s="876"/>
      <c r="PJH14" s="876"/>
      <c r="PJI14" s="876"/>
      <c r="PJJ14" s="876"/>
      <c r="PJK14" s="876"/>
      <c r="PJL14" s="876"/>
      <c r="PJM14" s="875"/>
      <c r="PJN14" s="876"/>
      <c r="PJO14" s="876"/>
      <c r="PJP14" s="876"/>
      <c r="PJQ14" s="876"/>
      <c r="PJR14" s="876"/>
      <c r="PJS14" s="876"/>
      <c r="PJT14" s="875"/>
      <c r="PJU14" s="876"/>
      <c r="PJV14" s="876"/>
      <c r="PJW14" s="876"/>
      <c r="PJX14" s="876"/>
      <c r="PJY14" s="876"/>
      <c r="PJZ14" s="876"/>
      <c r="PKA14" s="875"/>
      <c r="PKB14" s="876"/>
      <c r="PKC14" s="876"/>
      <c r="PKD14" s="876"/>
      <c r="PKE14" s="876"/>
      <c r="PKF14" s="876"/>
      <c r="PKG14" s="876"/>
      <c r="PKH14" s="875"/>
      <c r="PKI14" s="876"/>
      <c r="PKJ14" s="876"/>
      <c r="PKK14" s="876"/>
      <c r="PKL14" s="876"/>
      <c r="PKM14" s="876"/>
      <c r="PKN14" s="876"/>
      <c r="PKO14" s="875"/>
      <c r="PKP14" s="876"/>
      <c r="PKQ14" s="876"/>
      <c r="PKR14" s="876"/>
      <c r="PKS14" s="876"/>
      <c r="PKT14" s="876"/>
      <c r="PKU14" s="876"/>
      <c r="PKV14" s="875"/>
      <c r="PKW14" s="876"/>
      <c r="PKX14" s="876"/>
      <c r="PKY14" s="876"/>
      <c r="PKZ14" s="876"/>
      <c r="PLA14" s="876"/>
      <c r="PLB14" s="876"/>
      <c r="PLC14" s="875"/>
      <c r="PLD14" s="876"/>
      <c r="PLE14" s="876"/>
      <c r="PLF14" s="876"/>
      <c r="PLG14" s="876"/>
      <c r="PLH14" s="876"/>
      <c r="PLI14" s="876"/>
      <c r="PLJ14" s="875"/>
      <c r="PLK14" s="876"/>
      <c r="PLL14" s="876"/>
      <c r="PLM14" s="876"/>
      <c r="PLN14" s="876"/>
      <c r="PLO14" s="876"/>
      <c r="PLP14" s="876"/>
      <c r="PLQ14" s="875"/>
      <c r="PLR14" s="876"/>
      <c r="PLS14" s="876"/>
      <c r="PLT14" s="876"/>
      <c r="PLU14" s="876"/>
      <c r="PLV14" s="876"/>
      <c r="PLW14" s="876"/>
      <c r="PLX14" s="875"/>
      <c r="PLY14" s="876"/>
      <c r="PLZ14" s="876"/>
      <c r="PMA14" s="876"/>
      <c r="PMB14" s="876"/>
      <c r="PMC14" s="876"/>
      <c r="PMD14" s="876"/>
      <c r="PME14" s="875"/>
      <c r="PMF14" s="876"/>
      <c r="PMG14" s="876"/>
      <c r="PMH14" s="876"/>
      <c r="PMI14" s="876"/>
      <c r="PMJ14" s="876"/>
      <c r="PMK14" s="876"/>
      <c r="PML14" s="875"/>
      <c r="PMM14" s="876"/>
      <c r="PMN14" s="876"/>
      <c r="PMO14" s="876"/>
      <c r="PMP14" s="876"/>
      <c r="PMQ14" s="876"/>
      <c r="PMR14" s="876"/>
      <c r="PMS14" s="875"/>
      <c r="PMT14" s="876"/>
      <c r="PMU14" s="876"/>
      <c r="PMV14" s="876"/>
      <c r="PMW14" s="876"/>
      <c r="PMX14" s="876"/>
      <c r="PMY14" s="876"/>
      <c r="PMZ14" s="875"/>
      <c r="PNA14" s="876"/>
      <c r="PNB14" s="876"/>
      <c r="PNC14" s="876"/>
      <c r="PND14" s="876"/>
      <c r="PNE14" s="876"/>
      <c r="PNF14" s="876"/>
      <c r="PNG14" s="875"/>
      <c r="PNH14" s="876"/>
      <c r="PNI14" s="876"/>
      <c r="PNJ14" s="876"/>
      <c r="PNK14" s="876"/>
      <c r="PNL14" s="876"/>
      <c r="PNM14" s="876"/>
      <c r="PNN14" s="875"/>
      <c r="PNO14" s="876"/>
      <c r="PNP14" s="876"/>
      <c r="PNQ14" s="876"/>
      <c r="PNR14" s="876"/>
      <c r="PNS14" s="876"/>
      <c r="PNT14" s="876"/>
      <c r="PNU14" s="875"/>
      <c r="PNV14" s="876"/>
      <c r="PNW14" s="876"/>
      <c r="PNX14" s="876"/>
      <c r="PNY14" s="876"/>
      <c r="PNZ14" s="876"/>
      <c r="POA14" s="876"/>
      <c r="POB14" s="875"/>
      <c r="POC14" s="876"/>
      <c r="POD14" s="876"/>
      <c r="POE14" s="876"/>
      <c r="POF14" s="876"/>
      <c r="POG14" s="876"/>
      <c r="POH14" s="876"/>
      <c r="POI14" s="875"/>
      <c r="POJ14" s="876"/>
      <c r="POK14" s="876"/>
      <c r="POL14" s="876"/>
      <c r="POM14" s="876"/>
      <c r="PON14" s="876"/>
      <c r="POO14" s="876"/>
      <c r="POP14" s="875"/>
      <c r="POQ14" s="876"/>
      <c r="POR14" s="876"/>
      <c r="POS14" s="876"/>
      <c r="POT14" s="876"/>
      <c r="POU14" s="876"/>
      <c r="POV14" s="876"/>
      <c r="POW14" s="875"/>
      <c r="POX14" s="876"/>
      <c r="POY14" s="876"/>
      <c r="POZ14" s="876"/>
      <c r="PPA14" s="876"/>
      <c r="PPB14" s="876"/>
      <c r="PPC14" s="876"/>
      <c r="PPD14" s="875"/>
      <c r="PPE14" s="876"/>
      <c r="PPF14" s="876"/>
      <c r="PPG14" s="876"/>
      <c r="PPH14" s="876"/>
      <c r="PPI14" s="876"/>
      <c r="PPJ14" s="876"/>
      <c r="PPK14" s="875"/>
      <c r="PPL14" s="876"/>
      <c r="PPM14" s="876"/>
      <c r="PPN14" s="876"/>
      <c r="PPO14" s="876"/>
      <c r="PPP14" s="876"/>
      <c r="PPQ14" s="876"/>
      <c r="PPR14" s="875"/>
      <c r="PPS14" s="876"/>
      <c r="PPT14" s="876"/>
      <c r="PPU14" s="876"/>
      <c r="PPV14" s="876"/>
      <c r="PPW14" s="876"/>
      <c r="PPX14" s="876"/>
      <c r="PPY14" s="875"/>
      <c r="PPZ14" s="876"/>
      <c r="PQA14" s="876"/>
      <c r="PQB14" s="876"/>
      <c r="PQC14" s="876"/>
      <c r="PQD14" s="876"/>
      <c r="PQE14" s="876"/>
      <c r="PQF14" s="875"/>
      <c r="PQG14" s="876"/>
      <c r="PQH14" s="876"/>
      <c r="PQI14" s="876"/>
      <c r="PQJ14" s="876"/>
      <c r="PQK14" s="876"/>
      <c r="PQL14" s="876"/>
      <c r="PQM14" s="875"/>
      <c r="PQN14" s="876"/>
      <c r="PQO14" s="876"/>
      <c r="PQP14" s="876"/>
      <c r="PQQ14" s="876"/>
      <c r="PQR14" s="876"/>
      <c r="PQS14" s="876"/>
      <c r="PQT14" s="875"/>
      <c r="PQU14" s="876"/>
      <c r="PQV14" s="876"/>
      <c r="PQW14" s="876"/>
      <c r="PQX14" s="876"/>
      <c r="PQY14" s="876"/>
      <c r="PQZ14" s="876"/>
      <c r="PRA14" s="875"/>
      <c r="PRB14" s="876"/>
      <c r="PRC14" s="876"/>
      <c r="PRD14" s="876"/>
      <c r="PRE14" s="876"/>
      <c r="PRF14" s="876"/>
      <c r="PRG14" s="876"/>
      <c r="PRH14" s="875"/>
      <c r="PRI14" s="876"/>
      <c r="PRJ14" s="876"/>
      <c r="PRK14" s="876"/>
      <c r="PRL14" s="876"/>
      <c r="PRM14" s="876"/>
      <c r="PRN14" s="876"/>
      <c r="PRO14" s="875"/>
      <c r="PRP14" s="876"/>
      <c r="PRQ14" s="876"/>
      <c r="PRR14" s="876"/>
      <c r="PRS14" s="876"/>
      <c r="PRT14" s="876"/>
      <c r="PRU14" s="876"/>
      <c r="PRV14" s="875"/>
      <c r="PRW14" s="876"/>
      <c r="PRX14" s="876"/>
      <c r="PRY14" s="876"/>
      <c r="PRZ14" s="876"/>
      <c r="PSA14" s="876"/>
      <c r="PSB14" s="876"/>
      <c r="PSC14" s="875"/>
      <c r="PSD14" s="876"/>
      <c r="PSE14" s="876"/>
      <c r="PSF14" s="876"/>
      <c r="PSG14" s="876"/>
      <c r="PSH14" s="876"/>
      <c r="PSI14" s="876"/>
      <c r="PSJ14" s="875"/>
      <c r="PSK14" s="876"/>
      <c r="PSL14" s="876"/>
      <c r="PSM14" s="876"/>
      <c r="PSN14" s="876"/>
      <c r="PSO14" s="876"/>
      <c r="PSP14" s="876"/>
      <c r="PSQ14" s="875"/>
      <c r="PSR14" s="876"/>
      <c r="PSS14" s="876"/>
      <c r="PST14" s="876"/>
      <c r="PSU14" s="876"/>
      <c r="PSV14" s="876"/>
      <c r="PSW14" s="876"/>
      <c r="PSX14" s="875"/>
      <c r="PSY14" s="876"/>
      <c r="PSZ14" s="876"/>
      <c r="PTA14" s="876"/>
      <c r="PTB14" s="876"/>
      <c r="PTC14" s="876"/>
      <c r="PTD14" s="876"/>
      <c r="PTE14" s="875"/>
      <c r="PTF14" s="876"/>
      <c r="PTG14" s="876"/>
      <c r="PTH14" s="876"/>
      <c r="PTI14" s="876"/>
      <c r="PTJ14" s="876"/>
      <c r="PTK14" s="876"/>
      <c r="PTL14" s="875"/>
      <c r="PTM14" s="876"/>
      <c r="PTN14" s="876"/>
      <c r="PTO14" s="876"/>
      <c r="PTP14" s="876"/>
      <c r="PTQ14" s="876"/>
      <c r="PTR14" s="876"/>
      <c r="PTS14" s="875"/>
      <c r="PTT14" s="876"/>
      <c r="PTU14" s="876"/>
      <c r="PTV14" s="876"/>
      <c r="PTW14" s="876"/>
      <c r="PTX14" s="876"/>
      <c r="PTY14" s="876"/>
      <c r="PTZ14" s="875"/>
      <c r="PUA14" s="876"/>
      <c r="PUB14" s="876"/>
      <c r="PUC14" s="876"/>
      <c r="PUD14" s="876"/>
      <c r="PUE14" s="876"/>
      <c r="PUF14" s="876"/>
      <c r="PUG14" s="875"/>
      <c r="PUH14" s="876"/>
      <c r="PUI14" s="876"/>
      <c r="PUJ14" s="876"/>
      <c r="PUK14" s="876"/>
      <c r="PUL14" s="876"/>
      <c r="PUM14" s="876"/>
      <c r="PUN14" s="875"/>
      <c r="PUO14" s="876"/>
      <c r="PUP14" s="876"/>
      <c r="PUQ14" s="876"/>
      <c r="PUR14" s="876"/>
      <c r="PUS14" s="876"/>
      <c r="PUT14" s="876"/>
      <c r="PUU14" s="875"/>
      <c r="PUV14" s="876"/>
      <c r="PUW14" s="876"/>
      <c r="PUX14" s="876"/>
      <c r="PUY14" s="876"/>
      <c r="PUZ14" s="876"/>
      <c r="PVA14" s="876"/>
      <c r="PVB14" s="875"/>
      <c r="PVC14" s="876"/>
      <c r="PVD14" s="876"/>
      <c r="PVE14" s="876"/>
      <c r="PVF14" s="876"/>
      <c r="PVG14" s="876"/>
      <c r="PVH14" s="876"/>
      <c r="PVI14" s="875"/>
      <c r="PVJ14" s="876"/>
      <c r="PVK14" s="876"/>
      <c r="PVL14" s="876"/>
      <c r="PVM14" s="876"/>
      <c r="PVN14" s="876"/>
      <c r="PVO14" s="876"/>
      <c r="PVP14" s="875"/>
      <c r="PVQ14" s="876"/>
      <c r="PVR14" s="876"/>
      <c r="PVS14" s="876"/>
      <c r="PVT14" s="876"/>
      <c r="PVU14" s="876"/>
      <c r="PVV14" s="876"/>
      <c r="PVW14" s="875"/>
      <c r="PVX14" s="876"/>
      <c r="PVY14" s="876"/>
      <c r="PVZ14" s="876"/>
      <c r="PWA14" s="876"/>
      <c r="PWB14" s="876"/>
      <c r="PWC14" s="876"/>
      <c r="PWD14" s="875"/>
      <c r="PWE14" s="876"/>
      <c r="PWF14" s="876"/>
      <c r="PWG14" s="876"/>
      <c r="PWH14" s="876"/>
      <c r="PWI14" s="876"/>
      <c r="PWJ14" s="876"/>
      <c r="PWK14" s="875"/>
      <c r="PWL14" s="876"/>
      <c r="PWM14" s="876"/>
      <c r="PWN14" s="876"/>
      <c r="PWO14" s="876"/>
      <c r="PWP14" s="876"/>
      <c r="PWQ14" s="876"/>
      <c r="PWR14" s="875"/>
      <c r="PWS14" s="876"/>
      <c r="PWT14" s="876"/>
      <c r="PWU14" s="876"/>
      <c r="PWV14" s="876"/>
      <c r="PWW14" s="876"/>
      <c r="PWX14" s="876"/>
      <c r="PWY14" s="875"/>
      <c r="PWZ14" s="876"/>
      <c r="PXA14" s="876"/>
      <c r="PXB14" s="876"/>
      <c r="PXC14" s="876"/>
      <c r="PXD14" s="876"/>
      <c r="PXE14" s="876"/>
      <c r="PXF14" s="875"/>
      <c r="PXG14" s="876"/>
      <c r="PXH14" s="876"/>
      <c r="PXI14" s="876"/>
      <c r="PXJ14" s="876"/>
      <c r="PXK14" s="876"/>
      <c r="PXL14" s="876"/>
      <c r="PXM14" s="875"/>
      <c r="PXN14" s="876"/>
      <c r="PXO14" s="876"/>
      <c r="PXP14" s="876"/>
      <c r="PXQ14" s="876"/>
      <c r="PXR14" s="876"/>
      <c r="PXS14" s="876"/>
      <c r="PXT14" s="875"/>
      <c r="PXU14" s="876"/>
      <c r="PXV14" s="876"/>
      <c r="PXW14" s="876"/>
      <c r="PXX14" s="876"/>
      <c r="PXY14" s="876"/>
      <c r="PXZ14" s="876"/>
      <c r="PYA14" s="875"/>
      <c r="PYB14" s="876"/>
      <c r="PYC14" s="876"/>
      <c r="PYD14" s="876"/>
      <c r="PYE14" s="876"/>
      <c r="PYF14" s="876"/>
      <c r="PYG14" s="876"/>
      <c r="PYH14" s="875"/>
      <c r="PYI14" s="876"/>
      <c r="PYJ14" s="876"/>
      <c r="PYK14" s="876"/>
      <c r="PYL14" s="876"/>
      <c r="PYM14" s="876"/>
      <c r="PYN14" s="876"/>
      <c r="PYO14" s="875"/>
      <c r="PYP14" s="876"/>
      <c r="PYQ14" s="876"/>
      <c r="PYR14" s="876"/>
      <c r="PYS14" s="876"/>
      <c r="PYT14" s="876"/>
      <c r="PYU14" s="876"/>
      <c r="PYV14" s="875"/>
      <c r="PYW14" s="876"/>
      <c r="PYX14" s="876"/>
      <c r="PYY14" s="876"/>
      <c r="PYZ14" s="876"/>
      <c r="PZA14" s="876"/>
      <c r="PZB14" s="876"/>
      <c r="PZC14" s="875"/>
      <c r="PZD14" s="876"/>
      <c r="PZE14" s="876"/>
      <c r="PZF14" s="876"/>
      <c r="PZG14" s="876"/>
      <c r="PZH14" s="876"/>
      <c r="PZI14" s="876"/>
      <c r="PZJ14" s="875"/>
      <c r="PZK14" s="876"/>
      <c r="PZL14" s="876"/>
      <c r="PZM14" s="876"/>
      <c r="PZN14" s="876"/>
      <c r="PZO14" s="876"/>
      <c r="PZP14" s="876"/>
      <c r="PZQ14" s="875"/>
      <c r="PZR14" s="876"/>
      <c r="PZS14" s="876"/>
      <c r="PZT14" s="876"/>
      <c r="PZU14" s="876"/>
      <c r="PZV14" s="876"/>
      <c r="PZW14" s="876"/>
      <c r="PZX14" s="875"/>
      <c r="PZY14" s="876"/>
      <c r="PZZ14" s="876"/>
      <c r="QAA14" s="876"/>
      <c r="QAB14" s="876"/>
      <c r="QAC14" s="876"/>
      <c r="QAD14" s="876"/>
      <c r="QAE14" s="875"/>
      <c r="QAF14" s="876"/>
      <c r="QAG14" s="876"/>
      <c r="QAH14" s="876"/>
      <c r="QAI14" s="876"/>
      <c r="QAJ14" s="876"/>
      <c r="QAK14" s="876"/>
      <c r="QAL14" s="875"/>
      <c r="QAM14" s="876"/>
      <c r="QAN14" s="876"/>
      <c r="QAO14" s="876"/>
      <c r="QAP14" s="876"/>
      <c r="QAQ14" s="876"/>
      <c r="QAR14" s="876"/>
      <c r="QAS14" s="875"/>
      <c r="QAT14" s="876"/>
      <c r="QAU14" s="876"/>
      <c r="QAV14" s="876"/>
      <c r="QAW14" s="876"/>
      <c r="QAX14" s="876"/>
      <c r="QAY14" s="876"/>
      <c r="QAZ14" s="875"/>
      <c r="QBA14" s="876"/>
      <c r="QBB14" s="876"/>
      <c r="QBC14" s="876"/>
      <c r="QBD14" s="876"/>
      <c r="QBE14" s="876"/>
      <c r="QBF14" s="876"/>
      <c r="QBG14" s="875"/>
      <c r="QBH14" s="876"/>
      <c r="QBI14" s="876"/>
      <c r="QBJ14" s="876"/>
      <c r="QBK14" s="876"/>
      <c r="QBL14" s="876"/>
      <c r="QBM14" s="876"/>
      <c r="QBN14" s="875"/>
      <c r="QBO14" s="876"/>
      <c r="QBP14" s="876"/>
      <c r="QBQ14" s="876"/>
      <c r="QBR14" s="876"/>
      <c r="QBS14" s="876"/>
      <c r="QBT14" s="876"/>
      <c r="QBU14" s="875"/>
      <c r="QBV14" s="876"/>
      <c r="QBW14" s="876"/>
      <c r="QBX14" s="876"/>
      <c r="QBY14" s="876"/>
      <c r="QBZ14" s="876"/>
      <c r="QCA14" s="876"/>
      <c r="QCB14" s="875"/>
      <c r="QCC14" s="876"/>
      <c r="QCD14" s="876"/>
      <c r="QCE14" s="876"/>
      <c r="QCF14" s="876"/>
      <c r="QCG14" s="876"/>
      <c r="QCH14" s="876"/>
      <c r="QCI14" s="875"/>
      <c r="QCJ14" s="876"/>
      <c r="QCK14" s="876"/>
      <c r="QCL14" s="876"/>
      <c r="QCM14" s="876"/>
      <c r="QCN14" s="876"/>
      <c r="QCO14" s="876"/>
      <c r="QCP14" s="875"/>
      <c r="QCQ14" s="876"/>
      <c r="QCR14" s="876"/>
      <c r="QCS14" s="876"/>
      <c r="QCT14" s="876"/>
      <c r="QCU14" s="876"/>
      <c r="QCV14" s="876"/>
      <c r="QCW14" s="875"/>
      <c r="QCX14" s="876"/>
      <c r="QCY14" s="876"/>
      <c r="QCZ14" s="876"/>
      <c r="QDA14" s="876"/>
      <c r="QDB14" s="876"/>
      <c r="QDC14" s="876"/>
      <c r="QDD14" s="875"/>
      <c r="QDE14" s="876"/>
      <c r="QDF14" s="876"/>
      <c r="QDG14" s="876"/>
      <c r="QDH14" s="876"/>
      <c r="QDI14" s="876"/>
      <c r="QDJ14" s="876"/>
      <c r="QDK14" s="875"/>
      <c r="QDL14" s="876"/>
      <c r="QDM14" s="876"/>
      <c r="QDN14" s="876"/>
      <c r="QDO14" s="876"/>
      <c r="QDP14" s="876"/>
      <c r="QDQ14" s="876"/>
      <c r="QDR14" s="875"/>
      <c r="QDS14" s="876"/>
      <c r="QDT14" s="876"/>
      <c r="QDU14" s="876"/>
      <c r="QDV14" s="876"/>
      <c r="QDW14" s="876"/>
      <c r="QDX14" s="876"/>
      <c r="QDY14" s="875"/>
      <c r="QDZ14" s="876"/>
      <c r="QEA14" s="876"/>
      <c r="QEB14" s="876"/>
      <c r="QEC14" s="876"/>
      <c r="QED14" s="876"/>
      <c r="QEE14" s="876"/>
      <c r="QEF14" s="875"/>
      <c r="QEG14" s="876"/>
      <c r="QEH14" s="876"/>
      <c r="QEI14" s="876"/>
      <c r="QEJ14" s="876"/>
      <c r="QEK14" s="876"/>
      <c r="QEL14" s="876"/>
      <c r="QEM14" s="875"/>
      <c r="QEN14" s="876"/>
      <c r="QEO14" s="876"/>
      <c r="QEP14" s="876"/>
      <c r="QEQ14" s="876"/>
      <c r="QER14" s="876"/>
      <c r="QES14" s="876"/>
      <c r="QET14" s="875"/>
      <c r="QEU14" s="876"/>
      <c r="QEV14" s="876"/>
      <c r="QEW14" s="876"/>
      <c r="QEX14" s="876"/>
      <c r="QEY14" s="876"/>
      <c r="QEZ14" s="876"/>
      <c r="QFA14" s="875"/>
      <c r="QFB14" s="876"/>
      <c r="QFC14" s="876"/>
      <c r="QFD14" s="876"/>
      <c r="QFE14" s="876"/>
      <c r="QFF14" s="876"/>
      <c r="QFG14" s="876"/>
      <c r="QFH14" s="875"/>
      <c r="QFI14" s="876"/>
      <c r="QFJ14" s="876"/>
      <c r="QFK14" s="876"/>
      <c r="QFL14" s="876"/>
      <c r="QFM14" s="876"/>
      <c r="QFN14" s="876"/>
      <c r="QFO14" s="875"/>
      <c r="QFP14" s="876"/>
      <c r="QFQ14" s="876"/>
      <c r="QFR14" s="876"/>
      <c r="QFS14" s="876"/>
      <c r="QFT14" s="876"/>
      <c r="QFU14" s="876"/>
      <c r="QFV14" s="875"/>
      <c r="QFW14" s="876"/>
      <c r="QFX14" s="876"/>
      <c r="QFY14" s="876"/>
      <c r="QFZ14" s="876"/>
      <c r="QGA14" s="876"/>
      <c r="QGB14" s="876"/>
      <c r="QGC14" s="875"/>
      <c r="QGD14" s="876"/>
      <c r="QGE14" s="876"/>
      <c r="QGF14" s="876"/>
      <c r="QGG14" s="876"/>
      <c r="QGH14" s="876"/>
      <c r="QGI14" s="876"/>
      <c r="QGJ14" s="875"/>
      <c r="QGK14" s="876"/>
      <c r="QGL14" s="876"/>
      <c r="QGM14" s="876"/>
      <c r="QGN14" s="876"/>
      <c r="QGO14" s="876"/>
      <c r="QGP14" s="876"/>
      <c r="QGQ14" s="875"/>
      <c r="QGR14" s="876"/>
      <c r="QGS14" s="876"/>
      <c r="QGT14" s="876"/>
      <c r="QGU14" s="876"/>
      <c r="QGV14" s="876"/>
      <c r="QGW14" s="876"/>
      <c r="QGX14" s="875"/>
      <c r="QGY14" s="876"/>
      <c r="QGZ14" s="876"/>
      <c r="QHA14" s="876"/>
      <c r="QHB14" s="876"/>
      <c r="QHC14" s="876"/>
      <c r="QHD14" s="876"/>
      <c r="QHE14" s="875"/>
      <c r="QHF14" s="876"/>
      <c r="QHG14" s="876"/>
      <c r="QHH14" s="876"/>
      <c r="QHI14" s="876"/>
      <c r="QHJ14" s="876"/>
      <c r="QHK14" s="876"/>
      <c r="QHL14" s="875"/>
      <c r="QHM14" s="876"/>
      <c r="QHN14" s="876"/>
      <c r="QHO14" s="876"/>
      <c r="QHP14" s="876"/>
      <c r="QHQ14" s="876"/>
      <c r="QHR14" s="876"/>
      <c r="QHS14" s="875"/>
      <c r="QHT14" s="876"/>
      <c r="QHU14" s="876"/>
      <c r="QHV14" s="876"/>
      <c r="QHW14" s="876"/>
      <c r="QHX14" s="876"/>
      <c r="QHY14" s="876"/>
      <c r="QHZ14" s="875"/>
      <c r="QIA14" s="876"/>
      <c r="QIB14" s="876"/>
      <c r="QIC14" s="876"/>
      <c r="QID14" s="876"/>
      <c r="QIE14" s="876"/>
      <c r="QIF14" s="876"/>
      <c r="QIG14" s="875"/>
      <c r="QIH14" s="876"/>
      <c r="QII14" s="876"/>
      <c r="QIJ14" s="876"/>
      <c r="QIK14" s="876"/>
      <c r="QIL14" s="876"/>
      <c r="QIM14" s="876"/>
      <c r="QIN14" s="875"/>
      <c r="QIO14" s="876"/>
      <c r="QIP14" s="876"/>
      <c r="QIQ14" s="876"/>
      <c r="QIR14" s="876"/>
      <c r="QIS14" s="876"/>
      <c r="QIT14" s="876"/>
      <c r="QIU14" s="875"/>
      <c r="QIV14" s="876"/>
      <c r="QIW14" s="876"/>
      <c r="QIX14" s="876"/>
      <c r="QIY14" s="876"/>
      <c r="QIZ14" s="876"/>
      <c r="QJA14" s="876"/>
      <c r="QJB14" s="875"/>
      <c r="QJC14" s="876"/>
      <c r="QJD14" s="876"/>
      <c r="QJE14" s="876"/>
      <c r="QJF14" s="876"/>
      <c r="QJG14" s="876"/>
      <c r="QJH14" s="876"/>
      <c r="QJI14" s="875"/>
      <c r="QJJ14" s="876"/>
      <c r="QJK14" s="876"/>
      <c r="QJL14" s="876"/>
      <c r="QJM14" s="876"/>
      <c r="QJN14" s="876"/>
      <c r="QJO14" s="876"/>
      <c r="QJP14" s="875"/>
      <c r="QJQ14" s="876"/>
      <c r="QJR14" s="876"/>
      <c r="QJS14" s="876"/>
      <c r="QJT14" s="876"/>
      <c r="QJU14" s="876"/>
      <c r="QJV14" s="876"/>
      <c r="QJW14" s="875"/>
      <c r="QJX14" s="876"/>
      <c r="QJY14" s="876"/>
      <c r="QJZ14" s="876"/>
      <c r="QKA14" s="876"/>
      <c r="QKB14" s="876"/>
      <c r="QKC14" s="876"/>
      <c r="QKD14" s="875"/>
      <c r="QKE14" s="876"/>
      <c r="QKF14" s="876"/>
      <c r="QKG14" s="876"/>
      <c r="QKH14" s="876"/>
      <c r="QKI14" s="876"/>
      <c r="QKJ14" s="876"/>
      <c r="QKK14" s="875"/>
      <c r="QKL14" s="876"/>
      <c r="QKM14" s="876"/>
      <c r="QKN14" s="876"/>
      <c r="QKO14" s="876"/>
      <c r="QKP14" s="876"/>
      <c r="QKQ14" s="876"/>
      <c r="QKR14" s="875"/>
      <c r="QKS14" s="876"/>
      <c r="QKT14" s="876"/>
      <c r="QKU14" s="876"/>
      <c r="QKV14" s="876"/>
      <c r="QKW14" s="876"/>
      <c r="QKX14" s="876"/>
      <c r="QKY14" s="875"/>
      <c r="QKZ14" s="876"/>
      <c r="QLA14" s="876"/>
      <c r="QLB14" s="876"/>
      <c r="QLC14" s="876"/>
      <c r="QLD14" s="876"/>
      <c r="QLE14" s="876"/>
      <c r="QLF14" s="875"/>
      <c r="QLG14" s="876"/>
      <c r="QLH14" s="876"/>
      <c r="QLI14" s="876"/>
      <c r="QLJ14" s="876"/>
      <c r="QLK14" s="876"/>
      <c r="QLL14" s="876"/>
      <c r="QLM14" s="875"/>
      <c r="QLN14" s="876"/>
      <c r="QLO14" s="876"/>
      <c r="QLP14" s="876"/>
      <c r="QLQ14" s="876"/>
      <c r="QLR14" s="876"/>
      <c r="QLS14" s="876"/>
      <c r="QLT14" s="875"/>
      <c r="QLU14" s="876"/>
      <c r="QLV14" s="876"/>
      <c r="QLW14" s="876"/>
      <c r="QLX14" s="876"/>
      <c r="QLY14" s="876"/>
      <c r="QLZ14" s="876"/>
      <c r="QMA14" s="875"/>
      <c r="QMB14" s="876"/>
      <c r="QMC14" s="876"/>
      <c r="QMD14" s="876"/>
      <c r="QME14" s="876"/>
      <c r="QMF14" s="876"/>
      <c r="QMG14" s="876"/>
      <c r="QMH14" s="875"/>
      <c r="QMI14" s="876"/>
      <c r="QMJ14" s="876"/>
      <c r="QMK14" s="876"/>
      <c r="QML14" s="876"/>
      <c r="QMM14" s="876"/>
      <c r="QMN14" s="876"/>
      <c r="QMO14" s="875"/>
      <c r="QMP14" s="876"/>
      <c r="QMQ14" s="876"/>
      <c r="QMR14" s="876"/>
      <c r="QMS14" s="876"/>
      <c r="QMT14" s="876"/>
      <c r="QMU14" s="876"/>
      <c r="QMV14" s="875"/>
      <c r="QMW14" s="876"/>
      <c r="QMX14" s="876"/>
      <c r="QMY14" s="876"/>
      <c r="QMZ14" s="876"/>
      <c r="QNA14" s="876"/>
      <c r="QNB14" s="876"/>
      <c r="QNC14" s="875"/>
      <c r="QND14" s="876"/>
      <c r="QNE14" s="876"/>
      <c r="QNF14" s="876"/>
      <c r="QNG14" s="876"/>
      <c r="QNH14" s="876"/>
      <c r="QNI14" s="876"/>
      <c r="QNJ14" s="875"/>
      <c r="QNK14" s="876"/>
      <c r="QNL14" s="876"/>
      <c r="QNM14" s="876"/>
      <c r="QNN14" s="876"/>
      <c r="QNO14" s="876"/>
      <c r="QNP14" s="876"/>
      <c r="QNQ14" s="875"/>
      <c r="QNR14" s="876"/>
      <c r="QNS14" s="876"/>
      <c r="QNT14" s="876"/>
      <c r="QNU14" s="876"/>
      <c r="QNV14" s="876"/>
      <c r="QNW14" s="876"/>
      <c r="QNX14" s="875"/>
      <c r="QNY14" s="876"/>
      <c r="QNZ14" s="876"/>
      <c r="QOA14" s="876"/>
      <c r="QOB14" s="876"/>
      <c r="QOC14" s="876"/>
      <c r="QOD14" s="876"/>
      <c r="QOE14" s="875"/>
      <c r="QOF14" s="876"/>
      <c r="QOG14" s="876"/>
      <c r="QOH14" s="876"/>
      <c r="QOI14" s="876"/>
      <c r="QOJ14" s="876"/>
      <c r="QOK14" s="876"/>
      <c r="QOL14" s="875"/>
      <c r="QOM14" s="876"/>
      <c r="QON14" s="876"/>
      <c r="QOO14" s="876"/>
      <c r="QOP14" s="876"/>
      <c r="QOQ14" s="876"/>
      <c r="QOR14" s="876"/>
      <c r="QOS14" s="875"/>
      <c r="QOT14" s="876"/>
      <c r="QOU14" s="876"/>
      <c r="QOV14" s="876"/>
      <c r="QOW14" s="876"/>
      <c r="QOX14" s="876"/>
      <c r="QOY14" s="876"/>
      <c r="QOZ14" s="875"/>
      <c r="QPA14" s="876"/>
      <c r="QPB14" s="876"/>
      <c r="QPC14" s="876"/>
      <c r="QPD14" s="876"/>
      <c r="QPE14" s="876"/>
      <c r="QPF14" s="876"/>
      <c r="QPG14" s="875"/>
      <c r="QPH14" s="876"/>
      <c r="QPI14" s="876"/>
      <c r="QPJ14" s="876"/>
      <c r="QPK14" s="876"/>
      <c r="QPL14" s="876"/>
      <c r="QPM14" s="876"/>
      <c r="QPN14" s="875"/>
      <c r="QPO14" s="876"/>
      <c r="QPP14" s="876"/>
      <c r="QPQ14" s="876"/>
      <c r="QPR14" s="876"/>
      <c r="QPS14" s="876"/>
      <c r="QPT14" s="876"/>
      <c r="QPU14" s="875"/>
      <c r="QPV14" s="876"/>
      <c r="QPW14" s="876"/>
      <c r="QPX14" s="876"/>
      <c r="QPY14" s="876"/>
      <c r="QPZ14" s="876"/>
      <c r="QQA14" s="876"/>
      <c r="QQB14" s="875"/>
      <c r="QQC14" s="876"/>
      <c r="QQD14" s="876"/>
      <c r="QQE14" s="876"/>
      <c r="QQF14" s="876"/>
      <c r="QQG14" s="876"/>
      <c r="QQH14" s="876"/>
      <c r="QQI14" s="875"/>
      <c r="QQJ14" s="876"/>
      <c r="QQK14" s="876"/>
      <c r="QQL14" s="876"/>
      <c r="QQM14" s="876"/>
      <c r="QQN14" s="876"/>
      <c r="QQO14" s="876"/>
      <c r="QQP14" s="875"/>
      <c r="QQQ14" s="876"/>
      <c r="QQR14" s="876"/>
      <c r="QQS14" s="876"/>
      <c r="QQT14" s="876"/>
      <c r="QQU14" s="876"/>
      <c r="QQV14" s="876"/>
      <c r="QQW14" s="875"/>
      <c r="QQX14" s="876"/>
      <c r="QQY14" s="876"/>
      <c r="QQZ14" s="876"/>
      <c r="QRA14" s="876"/>
      <c r="QRB14" s="876"/>
      <c r="QRC14" s="876"/>
      <c r="QRD14" s="875"/>
      <c r="QRE14" s="876"/>
      <c r="QRF14" s="876"/>
      <c r="QRG14" s="876"/>
      <c r="QRH14" s="876"/>
      <c r="QRI14" s="876"/>
      <c r="QRJ14" s="876"/>
      <c r="QRK14" s="875"/>
      <c r="QRL14" s="876"/>
      <c r="QRM14" s="876"/>
      <c r="QRN14" s="876"/>
      <c r="QRO14" s="876"/>
      <c r="QRP14" s="876"/>
      <c r="QRQ14" s="876"/>
      <c r="QRR14" s="875"/>
      <c r="QRS14" s="876"/>
      <c r="QRT14" s="876"/>
      <c r="QRU14" s="876"/>
      <c r="QRV14" s="876"/>
      <c r="QRW14" s="876"/>
      <c r="QRX14" s="876"/>
      <c r="QRY14" s="875"/>
      <c r="QRZ14" s="876"/>
      <c r="QSA14" s="876"/>
      <c r="QSB14" s="876"/>
      <c r="QSC14" s="876"/>
      <c r="QSD14" s="876"/>
      <c r="QSE14" s="876"/>
      <c r="QSF14" s="875"/>
      <c r="QSG14" s="876"/>
      <c r="QSH14" s="876"/>
      <c r="QSI14" s="876"/>
      <c r="QSJ14" s="876"/>
      <c r="QSK14" s="876"/>
      <c r="QSL14" s="876"/>
      <c r="QSM14" s="875"/>
      <c r="QSN14" s="876"/>
      <c r="QSO14" s="876"/>
      <c r="QSP14" s="876"/>
      <c r="QSQ14" s="876"/>
      <c r="QSR14" s="876"/>
      <c r="QSS14" s="876"/>
      <c r="QST14" s="875"/>
      <c r="QSU14" s="876"/>
      <c r="QSV14" s="876"/>
      <c r="QSW14" s="876"/>
      <c r="QSX14" s="876"/>
      <c r="QSY14" s="876"/>
      <c r="QSZ14" s="876"/>
      <c r="QTA14" s="875"/>
      <c r="QTB14" s="876"/>
      <c r="QTC14" s="876"/>
      <c r="QTD14" s="876"/>
      <c r="QTE14" s="876"/>
      <c r="QTF14" s="876"/>
      <c r="QTG14" s="876"/>
      <c r="QTH14" s="875"/>
      <c r="QTI14" s="876"/>
      <c r="QTJ14" s="876"/>
      <c r="QTK14" s="876"/>
      <c r="QTL14" s="876"/>
      <c r="QTM14" s="876"/>
      <c r="QTN14" s="876"/>
      <c r="QTO14" s="875"/>
      <c r="QTP14" s="876"/>
      <c r="QTQ14" s="876"/>
      <c r="QTR14" s="876"/>
      <c r="QTS14" s="876"/>
      <c r="QTT14" s="876"/>
      <c r="QTU14" s="876"/>
      <c r="QTV14" s="875"/>
      <c r="QTW14" s="876"/>
      <c r="QTX14" s="876"/>
      <c r="QTY14" s="876"/>
      <c r="QTZ14" s="876"/>
      <c r="QUA14" s="876"/>
      <c r="QUB14" s="876"/>
      <c r="QUC14" s="875"/>
      <c r="QUD14" s="876"/>
      <c r="QUE14" s="876"/>
      <c r="QUF14" s="876"/>
      <c r="QUG14" s="876"/>
      <c r="QUH14" s="876"/>
      <c r="QUI14" s="876"/>
      <c r="QUJ14" s="875"/>
      <c r="QUK14" s="876"/>
      <c r="QUL14" s="876"/>
      <c r="QUM14" s="876"/>
      <c r="QUN14" s="876"/>
      <c r="QUO14" s="876"/>
      <c r="QUP14" s="876"/>
      <c r="QUQ14" s="875"/>
      <c r="QUR14" s="876"/>
      <c r="QUS14" s="876"/>
      <c r="QUT14" s="876"/>
      <c r="QUU14" s="876"/>
      <c r="QUV14" s="876"/>
      <c r="QUW14" s="876"/>
      <c r="QUX14" s="875"/>
      <c r="QUY14" s="876"/>
      <c r="QUZ14" s="876"/>
      <c r="QVA14" s="876"/>
      <c r="QVB14" s="876"/>
      <c r="QVC14" s="876"/>
      <c r="QVD14" s="876"/>
      <c r="QVE14" s="875"/>
      <c r="QVF14" s="876"/>
      <c r="QVG14" s="876"/>
      <c r="QVH14" s="876"/>
      <c r="QVI14" s="876"/>
      <c r="QVJ14" s="876"/>
      <c r="QVK14" s="876"/>
      <c r="QVL14" s="875"/>
      <c r="QVM14" s="876"/>
      <c r="QVN14" s="876"/>
      <c r="QVO14" s="876"/>
      <c r="QVP14" s="876"/>
      <c r="QVQ14" s="876"/>
      <c r="QVR14" s="876"/>
      <c r="QVS14" s="875"/>
      <c r="QVT14" s="876"/>
      <c r="QVU14" s="876"/>
      <c r="QVV14" s="876"/>
      <c r="QVW14" s="876"/>
      <c r="QVX14" s="876"/>
      <c r="QVY14" s="876"/>
      <c r="QVZ14" s="875"/>
      <c r="QWA14" s="876"/>
      <c r="QWB14" s="876"/>
      <c r="QWC14" s="876"/>
      <c r="QWD14" s="876"/>
      <c r="QWE14" s="876"/>
      <c r="QWF14" s="876"/>
      <c r="QWG14" s="875"/>
      <c r="QWH14" s="876"/>
      <c r="QWI14" s="876"/>
      <c r="QWJ14" s="876"/>
      <c r="QWK14" s="876"/>
      <c r="QWL14" s="876"/>
      <c r="QWM14" s="876"/>
      <c r="QWN14" s="875"/>
      <c r="QWO14" s="876"/>
      <c r="QWP14" s="876"/>
      <c r="QWQ14" s="876"/>
      <c r="QWR14" s="876"/>
      <c r="QWS14" s="876"/>
      <c r="QWT14" s="876"/>
      <c r="QWU14" s="875"/>
      <c r="QWV14" s="876"/>
      <c r="QWW14" s="876"/>
      <c r="QWX14" s="876"/>
      <c r="QWY14" s="876"/>
      <c r="QWZ14" s="876"/>
      <c r="QXA14" s="876"/>
      <c r="QXB14" s="875"/>
      <c r="QXC14" s="876"/>
      <c r="QXD14" s="876"/>
      <c r="QXE14" s="876"/>
      <c r="QXF14" s="876"/>
      <c r="QXG14" s="876"/>
      <c r="QXH14" s="876"/>
      <c r="QXI14" s="875"/>
      <c r="QXJ14" s="876"/>
      <c r="QXK14" s="876"/>
      <c r="QXL14" s="876"/>
      <c r="QXM14" s="876"/>
      <c r="QXN14" s="876"/>
      <c r="QXO14" s="876"/>
      <c r="QXP14" s="875"/>
      <c r="QXQ14" s="876"/>
      <c r="QXR14" s="876"/>
      <c r="QXS14" s="876"/>
      <c r="QXT14" s="876"/>
      <c r="QXU14" s="876"/>
      <c r="QXV14" s="876"/>
      <c r="QXW14" s="875"/>
      <c r="QXX14" s="876"/>
      <c r="QXY14" s="876"/>
      <c r="QXZ14" s="876"/>
      <c r="QYA14" s="876"/>
      <c r="QYB14" s="876"/>
      <c r="QYC14" s="876"/>
      <c r="QYD14" s="875"/>
      <c r="QYE14" s="876"/>
      <c r="QYF14" s="876"/>
      <c r="QYG14" s="876"/>
      <c r="QYH14" s="876"/>
      <c r="QYI14" s="876"/>
      <c r="QYJ14" s="876"/>
      <c r="QYK14" s="875"/>
      <c r="QYL14" s="876"/>
      <c r="QYM14" s="876"/>
      <c r="QYN14" s="876"/>
      <c r="QYO14" s="876"/>
      <c r="QYP14" s="876"/>
      <c r="QYQ14" s="876"/>
      <c r="QYR14" s="875"/>
      <c r="QYS14" s="876"/>
      <c r="QYT14" s="876"/>
      <c r="QYU14" s="876"/>
      <c r="QYV14" s="876"/>
      <c r="QYW14" s="876"/>
      <c r="QYX14" s="876"/>
      <c r="QYY14" s="875"/>
      <c r="QYZ14" s="876"/>
      <c r="QZA14" s="876"/>
      <c r="QZB14" s="876"/>
      <c r="QZC14" s="876"/>
      <c r="QZD14" s="876"/>
      <c r="QZE14" s="876"/>
      <c r="QZF14" s="875"/>
      <c r="QZG14" s="876"/>
      <c r="QZH14" s="876"/>
      <c r="QZI14" s="876"/>
      <c r="QZJ14" s="876"/>
      <c r="QZK14" s="876"/>
      <c r="QZL14" s="876"/>
      <c r="QZM14" s="875"/>
      <c r="QZN14" s="876"/>
      <c r="QZO14" s="876"/>
      <c r="QZP14" s="876"/>
      <c r="QZQ14" s="876"/>
      <c r="QZR14" s="876"/>
      <c r="QZS14" s="876"/>
      <c r="QZT14" s="875"/>
      <c r="QZU14" s="876"/>
      <c r="QZV14" s="876"/>
      <c r="QZW14" s="876"/>
      <c r="QZX14" s="876"/>
      <c r="QZY14" s="876"/>
      <c r="QZZ14" s="876"/>
      <c r="RAA14" s="875"/>
      <c r="RAB14" s="876"/>
      <c r="RAC14" s="876"/>
      <c r="RAD14" s="876"/>
      <c r="RAE14" s="876"/>
      <c r="RAF14" s="876"/>
      <c r="RAG14" s="876"/>
      <c r="RAH14" s="875"/>
      <c r="RAI14" s="876"/>
      <c r="RAJ14" s="876"/>
      <c r="RAK14" s="876"/>
      <c r="RAL14" s="876"/>
      <c r="RAM14" s="876"/>
      <c r="RAN14" s="876"/>
      <c r="RAO14" s="875"/>
      <c r="RAP14" s="876"/>
      <c r="RAQ14" s="876"/>
      <c r="RAR14" s="876"/>
      <c r="RAS14" s="876"/>
      <c r="RAT14" s="876"/>
      <c r="RAU14" s="876"/>
      <c r="RAV14" s="875"/>
      <c r="RAW14" s="876"/>
      <c r="RAX14" s="876"/>
      <c r="RAY14" s="876"/>
      <c r="RAZ14" s="876"/>
      <c r="RBA14" s="876"/>
      <c r="RBB14" s="876"/>
      <c r="RBC14" s="875"/>
      <c r="RBD14" s="876"/>
      <c r="RBE14" s="876"/>
      <c r="RBF14" s="876"/>
      <c r="RBG14" s="876"/>
      <c r="RBH14" s="876"/>
      <c r="RBI14" s="876"/>
      <c r="RBJ14" s="875"/>
      <c r="RBK14" s="876"/>
      <c r="RBL14" s="876"/>
      <c r="RBM14" s="876"/>
      <c r="RBN14" s="876"/>
      <c r="RBO14" s="876"/>
      <c r="RBP14" s="876"/>
      <c r="RBQ14" s="875"/>
      <c r="RBR14" s="876"/>
      <c r="RBS14" s="876"/>
      <c r="RBT14" s="876"/>
      <c r="RBU14" s="876"/>
      <c r="RBV14" s="876"/>
      <c r="RBW14" s="876"/>
      <c r="RBX14" s="875"/>
      <c r="RBY14" s="876"/>
      <c r="RBZ14" s="876"/>
      <c r="RCA14" s="876"/>
      <c r="RCB14" s="876"/>
      <c r="RCC14" s="876"/>
      <c r="RCD14" s="876"/>
      <c r="RCE14" s="875"/>
      <c r="RCF14" s="876"/>
      <c r="RCG14" s="876"/>
      <c r="RCH14" s="876"/>
      <c r="RCI14" s="876"/>
      <c r="RCJ14" s="876"/>
      <c r="RCK14" s="876"/>
      <c r="RCL14" s="875"/>
      <c r="RCM14" s="876"/>
      <c r="RCN14" s="876"/>
      <c r="RCO14" s="876"/>
      <c r="RCP14" s="876"/>
      <c r="RCQ14" s="876"/>
      <c r="RCR14" s="876"/>
      <c r="RCS14" s="875"/>
      <c r="RCT14" s="876"/>
      <c r="RCU14" s="876"/>
      <c r="RCV14" s="876"/>
      <c r="RCW14" s="876"/>
      <c r="RCX14" s="876"/>
      <c r="RCY14" s="876"/>
      <c r="RCZ14" s="875"/>
      <c r="RDA14" s="876"/>
      <c r="RDB14" s="876"/>
      <c r="RDC14" s="876"/>
      <c r="RDD14" s="876"/>
      <c r="RDE14" s="876"/>
      <c r="RDF14" s="876"/>
      <c r="RDG14" s="875"/>
      <c r="RDH14" s="876"/>
      <c r="RDI14" s="876"/>
      <c r="RDJ14" s="876"/>
      <c r="RDK14" s="876"/>
      <c r="RDL14" s="876"/>
      <c r="RDM14" s="876"/>
      <c r="RDN14" s="875"/>
      <c r="RDO14" s="876"/>
      <c r="RDP14" s="876"/>
      <c r="RDQ14" s="876"/>
      <c r="RDR14" s="876"/>
      <c r="RDS14" s="876"/>
      <c r="RDT14" s="876"/>
      <c r="RDU14" s="875"/>
      <c r="RDV14" s="876"/>
      <c r="RDW14" s="876"/>
      <c r="RDX14" s="876"/>
      <c r="RDY14" s="876"/>
      <c r="RDZ14" s="876"/>
      <c r="REA14" s="876"/>
      <c r="REB14" s="875"/>
      <c r="REC14" s="876"/>
      <c r="RED14" s="876"/>
      <c r="REE14" s="876"/>
      <c r="REF14" s="876"/>
      <c r="REG14" s="876"/>
      <c r="REH14" s="876"/>
      <c r="REI14" s="875"/>
      <c r="REJ14" s="876"/>
      <c r="REK14" s="876"/>
      <c r="REL14" s="876"/>
      <c r="REM14" s="876"/>
      <c r="REN14" s="876"/>
      <c r="REO14" s="876"/>
      <c r="REP14" s="875"/>
      <c r="REQ14" s="876"/>
      <c r="RER14" s="876"/>
      <c r="RES14" s="876"/>
      <c r="RET14" s="876"/>
      <c r="REU14" s="876"/>
      <c r="REV14" s="876"/>
      <c r="REW14" s="875"/>
      <c r="REX14" s="876"/>
      <c r="REY14" s="876"/>
      <c r="REZ14" s="876"/>
      <c r="RFA14" s="876"/>
      <c r="RFB14" s="876"/>
      <c r="RFC14" s="876"/>
      <c r="RFD14" s="875"/>
      <c r="RFE14" s="876"/>
      <c r="RFF14" s="876"/>
      <c r="RFG14" s="876"/>
      <c r="RFH14" s="876"/>
      <c r="RFI14" s="876"/>
      <c r="RFJ14" s="876"/>
      <c r="RFK14" s="875"/>
      <c r="RFL14" s="876"/>
      <c r="RFM14" s="876"/>
      <c r="RFN14" s="876"/>
      <c r="RFO14" s="876"/>
      <c r="RFP14" s="876"/>
      <c r="RFQ14" s="876"/>
      <c r="RFR14" s="875"/>
      <c r="RFS14" s="876"/>
      <c r="RFT14" s="876"/>
      <c r="RFU14" s="876"/>
      <c r="RFV14" s="876"/>
      <c r="RFW14" s="876"/>
      <c r="RFX14" s="876"/>
      <c r="RFY14" s="875"/>
      <c r="RFZ14" s="876"/>
      <c r="RGA14" s="876"/>
      <c r="RGB14" s="876"/>
      <c r="RGC14" s="876"/>
      <c r="RGD14" s="876"/>
      <c r="RGE14" s="876"/>
      <c r="RGF14" s="875"/>
      <c r="RGG14" s="876"/>
      <c r="RGH14" s="876"/>
      <c r="RGI14" s="876"/>
      <c r="RGJ14" s="876"/>
      <c r="RGK14" s="876"/>
      <c r="RGL14" s="876"/>
      <c r="RGM14" s="875"/>
      <c r="RGN14" s="876"/>
      <c r="RGO14" s="876"/>
      <c r="RGP14" s="876"/>
      <c r="RGQ14" s="876"/>
      <c r="RGR14" s="876"/>
      <c r="RGS14" s="876"/>
      <c r="RGT14" s="875"/>
      <c r="RGU14" s="876"/>
      <c r="RGV14" s="876"/>
      <c r="RGW14" s="876"/>
      <c r="RGX14" s="876"/>
      <c r="RGY14" s="876"/>
      <c r="RGZ14" s="876"/>
      <c r="RHA14" s="875"/>
      <c r="RHB14" s="876"/>
      <c r="RHC14" s="876"/>
      <c r="RHD14" s="876"/>
      <c r="RHE14" s="876"/>
      <c r="RHF14" s="876"/>
      <c r="RHG14" s="876"/>
      <c r="RHH14" s="875"/>
      <c r="RHI14" s="876"/>
      <c r="RHJ14" s="876"/>
      <c r="RHK14" s="876"/>
      <c r="RHL14" s="876"/>
      <c r="RHM14" s="876"/>
      <c r="RHN14" s="876"/>
      <c r="RHO14" s="875"/>
      <c r="RHP14" s="876"/>
      <c r="RHQ14" s="876"/>
      <c r="RHR14" s="876"/>
      <c r="RHS14" s="876"/>
      <c r="RHT14" s="876"/>
      <c r="RHU14" s="876"/>
      <c r="RHV14" s="875"/>
      <c r="RHW14" s="876"/>
      <c r="RHX14" s="876"/>
      <c r="RHY14" s="876"/>
      <c r="RHZ14" s="876"/>
      <c r="RIA14" s="876"/>
      <c r="RIB14" s="876"/>
      <c r="RIC14" s="875"/>
      <c r="RID14" s="876"/>
      <c r="RIE14" s="876"/>
      <c r="RIF14" s="876"/>
      <c r="RIG14" s="876"/>
      <c r="RIH14" s="876"/>
      <c r="RII14" s="876"/>
      <c r="RIJ14" s="875"/>
      <c r="RIK14" s="876"/>
      <c r="RIL14" s="876"/>
      <c r="RIM14" s="876"/>
      <c r="RIN14" s="876"/>
      <c r="RIO14" s="876"/>
      <c r="RIP14" s="876"/>
      <c r="RIQ14" s="875"/>
      <c r="RIR14" s="876"/>
      <c r="RIS14" s="876"/>
      <c r="RIT14" s="876"/>
      <c r="RIU14" s="876"/>
      <c r="RIV14" s="876"/>
      <c r="RIW14" s="876"/>
      <c r="RIX14" s="875"/>
      <c r="RIY14" s="876"/>
      <c r="RIZ14" s="876"/>
      <c r="RJA14" s="876"/>
      <c r="RJB14" s="876"/>
      <c r="RJC14" s="876"/>
      <c r="RJD14" s="876"/>
      <c r="RJE14" s="875"/>
      <c r="RJF14" s="876"/>
      <c r="RJG14" s="876"/>
      <c r="RJH14" s="876"/>
      <c r="RJI14" s="876"/>
      <c r="RJJ14" s="876"/>
      <c r="RJK14" s="876"/>
      <c r="RJL14" s="875"/>
      <c r="RJM14" s="876"/>
      <c r="RJN14" s="876"/>
      <c r="RJO14" s="876"/>
      <c r="RJP14" s="876"/>
      <c r="RJQ14" s="876"/>
      <c r="RJR14" s="876"/>
      <c r="RJS14" s="875"/>
      <c r="RJT14" s="876"/>
      <c r="RJU14" s="876"/>
      <c r="RJV14" s="876"/>
      <c r="RJW14" s="876"/>
      <c r="RJX14" s="876"/>
      <c r="RJY14" s="876"/>
      <c r="RJZ14" s="875"/>
      <c r="RKA14" s="876"/>
      <c r="RKB14" s="876"/>
      <c r="RKC14" s="876"/>
      <c r="RKD14" s="876"/>
      <c r="RKE14" s="876"/>
      <c r="RKF14" s="876"/>
      <c r="RKG14" s="875"/>
      <c r="RKH14" s="876"/>
      <c r="RKI14" s="876"/>
      <c r="RKJ14" s="876"/>
      <c r="RKK14" s="876"/>
      <c r="RKL14" s="876"/>
      <c r="RKM14" s="876"/>
      <c r="RKN14" s="875"/>
      <c r="RKO14" s="876"/>
      <c r="RKP14" s="876"/>
      <c r="RKQ14" s="876"/>
      <c r="RKR14" s="876"/>
      <c r="RKS14" s="876"/>
      <c r="RKT14" s="876"/>
      <c r="RKU14" s="875"/>
      <c r="RKV14" s="876"/>
      <c r="RKW14" s="876"/>
      <c r="RKX14" s="876"/>
      <c r="RKY14" s="876"/>
      <c r="RKZ14" s="876"/>
      <c r="RLA14" s="876"/>
      <c r="RLB14" s="875"/>
      <c r="RLC14" s="876"/>
      <c r="RLD14" s="876"/>
      <c r="RLE14" s="876"/>
      <c r="RLF14" s="876"/>
      <c r="RLG14" s="876"/>
      <c r="RLH14" s="876"/>
      <c r="RLI14" s="875"/>
      <c r="RLJ14" s="876"/>
      <c r="RLK14" s="876"/>
      <c r="RLL14" s="876"/>
      <c r="RLM14" s="876"/>
      <c r="RLN14" s="876"/>
      <c r="RLO14" s="876"/>
      <c r="RLP14" s="875"/>
      <c r="RLQ14" s="876"/>
      <c r="RLR14" s="876"/>
      <c r="RLS14" s="876"/>
      <c r="RLT14" s="876"/>
      <c r="RLU14" s="876"/>
      <c r="RLV14" s="876"/>
      <c r="RLW14" s="875"/>
      <c r="RLX14" s="876"/>
      <c r="RLY14" s="876"/>
      <c r="RLZ14" s="876"/>
      <c r="RMA14" s="876"/>
      <c r="RMB14" s="876"/>
      <c r="RMC14" s="876"/>
      <c r="RMD14" s="875"/>
      <c r="RME14" s="876"/>
      <c r="RMF14" s="876"/>
      <c r="RMG14" s="876"/>
      <c r="RMH14" s="876"/>
      <c r="RMI14" s="876"/>
      <c r="RMJ14" s="876"/>
      <c r="RMK14" s="875"/>
      <c r="RML14" s="876"/>
      <c r="RMM14" s="876"/>
      <c r="RMN14" s="876"/>
      <c r="RMO14" s="876"/>
      <c r="RMP14" s="876"/>
      <c r="RMQ14" s="876"/>
      <c r="RMR14" s="875"/>
      <c r="RMS14" s="876"/>
      <c r="RMT14" s="876"/>
      <c r="RMU14" s="876"/>
      <c r="RMV14" s="876"/>
      <c r="RMW14" s="876"/>
      <c r="RMX14" s="876"/>
      <c r="RMY14" s="875"/>
      <c r="RMZ14" s="876"/>
      <c r="RNA14" s="876"/>
      <c r="RNB14" s="876"/>
      <c r="RNC14" s="876"/>
      <c r="RND14" s="876"/>
      <c r="RNE14" s="876"/>
      <c r="RNF14" s="875"/>
      <c r="RNG14" s="876"/>
      <c r="RNH14" s="876"/>
      <c r="RNI14" s="876"/>
      <c r="RNJ14" s="876"/>
      <c r="RNK14" s="876"/>
      <c r="RNL14" s="876"/>
      <c r="RNM14" s="875"/>
      <c r="RNN14" s="876"/>
      <c r="RNO14" s="876"/>
      <c r="RNP14" s="876"/>
      <c r="RNQ14" s="876"/>
      <c r="RNR14" s="876"/>
      <c r="RNS14" s="876"/>
      <c r="RNT14" s="875"/>
      <c r="RNU14" s="876"/>
      <c r="RNV14" s="876"/>
      <c r="RNW14" s="876"/>
      <c r="RNX14" s="876"/>
      <c r="RNY14" s="876"/>
      <c r="RNZ14" s="876"/>
      <c r="ROA14" s="875"/>
      <c r="ROB14" s="876"/>
      <c r="ROC14" s="876"/>
      <c r="ROD14" s="876"/>
      <c r="ROE14" s="876"/>
      <c r="ROF14" s="876"/>
      <c r="ROG14" s="876"/>
      <c r="ROH14" s="875"/>
      <c r="ROI14" s="876"/>
      <c r="ROJ14" s="876"/>
      <c r="ROK14" s="876"/>
      <c r="ROL14" s="876"/>
      <c r="ROM14" s="876"/>
      <c r="RON14" s="876"/>
      <c r="ROO14" s="875"/>
      <c r="ROP14" s="876"/>
      <c r="ROQ14" s="876"/>
      <c r="ROR14" s="876"/>
      <c r="ROS14" s="876"/>
      <c r="ROT14" s="876"/>
      <c r="ROU14" s="876"/>
      <c r="ROV14" s="875"/>
      <c r="ROW14" s="876"/>
      <c r="ROX14" s="876"/>
      <c r="ROY14" s="876"/>
      <c r="ROZ14" s="876"/>
      <c r="RPA14" s="876"/>
      <c r="RPB14" s="876"/>
      <c r="RPC14" s="875"/>
      <c r="RPD14" s="876"/>
      <c r="RPE14" s="876"/>
      <c r="RPF14" s="876"/>
      <c r="RPG14" s="876"/>
      <c r="RPH14" s="876"/>
      <c r="RPI14" s="876"/>
      <c r="RPJ14" s="875"/>
      <c r="RPK14" s="876"/>
      <c r="RPL14" s="876"/>
      <c r="RPM14" s="876"/>
      <c r="RPN14" s="876"/>
      <c r="RPO14" s="876"/>
      <c r="RPP14" s="876"/>
      <c r="RPQ14" s="875"/>
      <c r="RPR14" s="876"/>
      <c r="RPS14" s="876"/>
      <c r="RPT14" s="876"/>
      <c r="RPU14" s="876"/>
      <c r="RPV14" s="876"/>
      <c r="RPW14" s="876"/>
      <c r="RPX14" s="875"/>
      <c r="RPY14" s="876"/>
      <c r="RPZ14" s="876"/>
      <c r="RQA14" s="876"/>
      <c r="RQB14" s="876"/>
      <c r="RQC14" s="876"/>
      <c r="RQD14" s="876"/>
      <c r="RQE14" s="875"/>
      <c r="RQF14" s="876"/>
      <c r="RQG14" s="876"/>
      <c r="RQH14" s="876"/>
      <c r="RQI14" s="876"/>
      <c r="RQJ14" s="876"/>
      <c r="RQK14" s="876"/>
      <c r="RQL14" s="875"/>
      <c r="RQM14" s="876"/>
      <c r="RQN14" s="876"/>
      <c r="RQO14" s="876"/>
      <c r="RQP14" s="876"/>
      <c r="RQQ14" s="876"/>
      <c r="RQR14" s="876"/>
      <c r="RQS14" s="875"/>
      <c r="RQT14" s="876"/>
      <c r="RQU14" s="876"/>
      <c r="RQV14" s="876"/>
      <c r="RQW14" s="876"/>
      <c r="RQX14" s="876"/>
      <c r="RQY14" s="876"/>
      <c r="RQZ14" s="875"/>
      <c r="RRA14" s="876"/>
      <c r="RRB14" s="876"/>
      <c r="RRC14" s="876"/>
      <c r="RRD14" s="876"/>
      <c r="RRE14" s="876"/>
      <c r="RRF14" s="876"/>
      <c r="RRG14" s="875"/>
      <c r="RRH14" s="876"/>
      <c r="RRI14" s="876"/>
      <c r="RRJ14" s="876"/>
      <c r="RRK14" s="876"/>
      <c r="RRL14" s="876"/>
      <c r="RRM14" s="876"/>
      <c r="RRN14" s="875"/>
      <c r="RRO14" s="876"/>
      <c r="RRP14" s="876"/>
      <c r="RRQ14" s="876"/>
      <c r="RRR14" s="876"/>
      <c r="RRS14" s="876"/>
      <c r="RRT14" s="876"/>
      <c r="RRU14" s="875"/>
      <c r="RRV14" s="876"/>
      <c r="RRW14" s="876"/>
      <c r="RRX14" s="876"/>
      <c r="RRY14" s="876"/>
      <c r="RRZ14" s="876"/>
      <c r="RSA14" s="876"/>
      <c r="RSB14" s="875"/>
      <c r="RSC14" s="876"/>
      <c r="RSD14" s="876"/>
      <c r="RSE14" s="876"/>
      <c r="RSF14" s="876"/>
      <c r="RSG14" s="876"/>
      <c r="RSH14" s="876"/>
      <c r="RSI14" s="875"/>
      <c r="RSJ14" s="876"/>
      <c r="RSK14" s="876"/>
      <c r="RSL14" s="876"/>
      <c r="RSM14" s="876"/>
      <c r="RSN14" s="876"/>
      <c r="RSO14" s="876"/>
      <c r="RSP14" s="875"/>
      <c r="RSQ14" s="876"/>
      <c r="RSR14" s="876"/>
      <c r="RSS14" s="876"/>
      <c r="RST14" s="876"/>
      <c r="RSU14" s="876"/>
      <c r="RSV14" s="876"/>
      <c r="RSW14" s="875"/>
      <c r="RSX14" s="876"/>
      <c r="RSY14" s="876"/>
      <c r="RSZ14" s="876"/>
      <c r="RTA14" s="876"/>
      <c r="RTB14" s="876"/>
      <c r="RTC14" s="876"/>
      <c r="RTD14" s="875"/>
      <c r="RTE14" s="876"/>
      <c r="RTF14" s="876"/>
      <c r="RTG14" s="876"/>
      <c r="RTH14" s="876"/>
      <c r="RTI14" s="876"/>
      <c r="RTJ14" s="876"/>
      <c r="RTK14" s="875"/>
      <c r="RTL14" s="876"/>
      <c r="RTM14" s="876"/>
      <c r="RTN14" s="876"/>
      <c r="RTO14" s="876"/>
      <c r="RTP14" s="876"/>
      <c r="RTQ14" s="876"/>
      <c r="RTR14" s="875"/>
      <c r="RTS14" s="876"/>
      <c r="RTT14" s="876"/>
      <c r="RTU14" s="876"/>
      <c r="RTV14" s="876"/>
      <c r="RTW14" s="876"/>
      <c r="RTX14" s="876"/>
      <c r="RTY14" s="875"/>
      <c r="RTZ14" s="876"/>
      <c r="RUA14" s="876"/>
      <c r="RUB14" s="876"/>
      <c r="RUC14" s="876"/>
      <c r="RUD14" s="876"/>
      <c r="RUE14" s="876"/>
      <c r="RUF14" s="875"/>
      <c r="RUG14" s="876"/>
      <c r="RUH14" s="876"/>
      <c r="RUI14" s="876"/>
      <c r="RUJ14" s="876"/>
      <c r="RUK14" s="876"/>
      <c r="RUL14" s="876"/>
      <c r="RUM14" s="875"/>
      <c r="RUN14" s="876"/>
      <c r="RUO14" s="876"/>
      <c r="RUP14" s="876"/>
      <c r="RUQ14" s="876"/>
      <c r="RUR14" s="876"/>
      <c r="RUS14" s="876"/>
      <c r="RUT14" s="875"/>
      <c r="RUU14" s="876"/>
      <c r="RUV14" s="876"/>
      <c r="RUW14" s="876"/>
      <c r="RUX14" s="876"/>
      <c r="RUY14" s="876"/>
      <c r="RUZ14" s="876"/>
      <c r="RVA14" s="875"/>
      <c r="RVB14" s="876"/>
      <c r="RVC14" s="876"/>
      <c r="RVD14" s="876"/>
      <c r="RVE14" s="876"/>
      <c r="RVF14" s="876"/>
      <c r="RVG14" s="876"/>
      <c r="RVH14" s="875"/>
      <c r="RVI14" s="876"/>
      <c r="RVJ14" s="876"/>
      <c r="RVK14" s="876"/>
      <c r="RVL14" s="876"/>
      <c r="RVM14" s="876"/>
      <c r="RVN14" s="876"/>
      <c r="RVO14" s="875"/>
      <c r="RVP14" s="876"/>
      <c r="RVQ14" s="876"/>
      <c r="RVR14" s="876"/>
      <c r="RVS14" s="876"/>
      <c r="RVT14" s="876"/>
      <c r="RVU14" s="876"/>
      <c r="RVV14" s="875"/>
      <c r="RVW14" s="876"/>
      <c r="RVX14" s="876"/>
      <c r="RVY14" s="876"/>
      <c r="RVZ14" s="876"/>
      <c r="RWA14" s="876"/>
      <c r="RWB14" s="876"/>
      <c r="RWC14" s="875"/>
      <c r="RWD14" s="876"/>
      <c r="RWE14" s="876"/>
      <c r="RWF14" s="876"/>
      <c r="RWG14" s="876"/>
      <c r="RWH14" s="876"/>
      <c r="RWI14" s="876"/>
      <c r="RWJ14" s="875"/>
      <c r="RWK14" s="876"/>
      <c r="RWL14" s="876"/>
      <c r="RWM14" s="876"/>
      <c r="RWN14" s="876"/>
      <c r="RWO14" s="876"/>
      <c r="RWP14" s="876"/>
      <c r="RWQ14" s="875"/>
      <c r="RWR14" s="876"/>
      <c r="RWS14" s="876"/>
      <c r="RWT14" s="876"/>
      <c r="RWU14" s="876"/>
      <c r="RWV14" s="876"/>
      <c r="RWW14" s="876"/>
      <c r="RWX14" s="875"/>
      <c r="RWY14" s="876"/>
      <c r="RWZ14" s="876"/>
      <c r="RXA14" s="876"/>
      <c r="RXB14" s="876"/>
      <c r="RXC14" s="876"/>
      <c r="RXD14" s="876"/>
      <c r="RXE14" s="875"/>
      <c r="RXF14" s="876"/>
      <c r="RXG14" s="876"/>
      <c r="RXH14" s="876"/>
      <c r="RXI14" s="876"/>
      <c r="RXJ14" s="876"/>
      <c r="RXK14" s="876"/>
      <c r="RXL14" s="875"/>
      <c r="RXM14" s="876"/>
      <c r="RXN14" s="876"/>
      <c r="RXO14" s="876"/>
      <c r="RXP14" s="876"/>
      <c r="RXQ14" s="876"/>
      <c r="RXR14" s="876"/>
      <c r="RXS14" s="875"/>
      <c r="RXT14" s="876"/>
      <c r="RXU14" s="876"/>
      <c r="RXV14" s="876"/>
      <c r="RXW14" s="876"/>
      <c r="RXX14" s="876"/>
      <c r="RXY14" s="876"/>
      <c r="RXZ14" s="875"/>
      <c r="RYA14" s="876"/>
      <c r="RYB14" s="876"/>
      <c r="RYC14" s="876"/>
      <c r="RYD14" s="876"/>
      <c r="RYE14" s="876"/>
      <c r="RYF14" s="876"/>
      <c r="RYG14" s="875"/>
      <c r="RYH14" s="876"/>
      <c r="RYI14" s="876"/>
      <c r="RYJ14" s="876"/>
      <c r="RYK14" s="876"/>
      <c r="RYL14" s="876"/>
      <c r="RYM14" s="876"/>
      <c r="RYN14" s="875"/>
      <c r="RYO14" s="876"/>
      <c r="RYP14" s="876"/>
      <c r="RYQ14" s="876"/>
      <c r="RYR14" s="876"/>
      <c r="RYS14" s="876"/>
      <c r="RYT14" s="876"/>
      <c r="RYU14" s="875"/>
      <c r="RYV14" s="876"/>
      <c r="RYW14" s="876"/>
      <c r="RYX14" s="876"/>
      <c r="RYY14" s="876"/>
      <c r="RYZ14" s="876"/>
      <c r="RZA14" s="876"/>
      <c r="RZB14" s="875"/>
      <c r="RZC14" s="876"/>
      <c r="RZD14" s="876"/>
      <c r="RZE14" s="876"/>
      <c r="RZF14" s="876"/>
      <c r="RZG14" s="876"/>
      <c r="RZH14" s="876"/>
      <c r="RZI14" s="875"/>
      <c r="RZJ14" s="876"/>
      <c r="RZK14" s="876"/>
      <c r="RZL14" s="876"/>
      <c r="RZM14" s="876"/>
      <c r="RZN14" s="876"/>
      <c r="RZO14" s="876"/>
      <c r="RZP14" s="875"/>
      <c r="RZQ14" s="876"/>
      <c r="RZR14" s="876"/>
      <c r="RZS14" s="876"/>
      <c r="RZT14" s="876"/>
      <c r="RZU14" s="876"/>
      <c r="RZV14" s="876"/>
      <c r="RZW14" s="875"/>
      <c r="RZX14" s="876"/>
      <c r="RZY14" s="876"/>
      <c r="RZZ14" s="876"/>
      <c r="SAA14" s="876"/>
      <c r="SAB14" s="876"/>
      <c r="SAC14" s="876"/>
      <c r="SAD14" s="875"/>
      <c r="SAE14" s="876"/>
      <c r="SAF14" s="876"/>
      <c r="SAG14" s="876"/>
      <c r="SAH14" s="876"/>
      <c r="SAI14" s="876"/>
      <c r="SAJ14" s="876"/>
      <c r="SAK14" s="875"/>
      <c r="SAL14" s="876"/>
      <c r="SAM14" s="876"/>
      <c r="SAN14" s="876"/>
      <c r="SAO14" s="876"/>
      <c r="SAP14" s="876"/>
      <c r="SAQ14" s="876"/>
      <c r="SAR14" s="875"/>
      <c r="SAS14" s="876"/>
      <c r="SAT14" s="876"/>
      <c r="SAU14" s="876"/>
      <c r="SAV14" s="876"/>
      <c r="SAW14" s="876"/>
      <c r="SAX14" s="876"/>
      <c r="SAY14" s="875"/>
      <c r="SAZ14" s="876"/>
      <c r="SBA14" s="876"/>
      <c r="SBB14" s="876"/>
      <c r="SBC14" s="876"/>
      <c r="SBD14" s="876"/>
      <c r="SBE14" s="876"/>
      <c r="SBF14" s="875"/>
      <c r="SBG14" s="876"/>
      <c r="SBH14" s="876"/>
      <c r="SBI14" s="876"/>
      <c r="SBJ14" s="876"/>
      <c r="SBK14" s="876"/>
      <c r="SBL14" s="876"/>
      <c r="SBM14" s="875"/>
      <c r="SBN14" s="876"/>
      <c r="SBO14" s="876"/>
      <c r="SBP14" s="876"/>
      <c r="SBQ14" s="876"/>
      <c r="SBR14" s="876"/>
      <c r="SBS14" s="876"/>
      <c r="SBT14" s="875"/>
      <c r="SBU14" s="876"/>
      <c r="SBV14" s="876"/>
      <c r="SBW14" s="876"/>
      <c r="SBX14" s="876"/>
      <c r="SBY14" s="876"/>
      <c r="SBZ14" s="876"/>
      <c r="SCA14" s="875"/>
      <c r="SCB14" s="876"/>
      <c r="SCC14" s="876"/>
      <c r="SCD14" s="876"/>
      <c r="SCE14" s="876"/>
      <c r="SCF14" s="876"/>
      <c r="SCG14" s="876"/>
      <c r="SCH14" s="875"/>
      <c r="SCI14" s="876"/>
      <c r="SCJ14" s="876"/>
      <c r="SCK14" s="876"/>
      <c r="SCL14" s="876"/>
      <c r="SCM14" s="876"/>
      <c r="SCN14" s="876"/>
      <c r="SCO14" s="875"/>
      <c r="SCP14" s="876"/>
      <c r="SCQ14" s="876"/>
      <c r="SCR14" s="876"/>
      <c r="SCS14" s="876"/>
      <c r="SCT14" s="876"/>
      <c r="SCU14" s="876"/>
      <c r="SCV14" s="875"/>
      <c r="SCW14" s="876"/>
      <c r="SCX14" s="876"/>
      <c r="SCY14" s="876"/>
      <c r="SCZ14" s="876"/>
      <c r="SDA14" s="876"/>
      <c r="SDB14" s="876"/>
      <c r="SDC14" s="875"/>
      <c r="SDD14" s="876"/>
      <c r="SDE14" s="876"/>
      <c r="SDF14" s="876"/>
      <c r="SDG14" s="876"/>
      <c r="SDH14" s="876"/>
      <c r="SDI14" s="876"/>
      <c r="SDJ14" s="875"/>
      <c r="SDK14" s="876"/>
      <c r="SDL14" s="876"/>
      <c r="SDM14" s="876"/>
      <c r="SDN14" s="876"/>
      <c r="SDO14" s="876"/>
      <c r="SDP14" s="876"/>
      <c r="SDQ14" s="875"/>
      <c r="SDR14" s="876"/>
      <c r="SDS14" s="876"/>
      <c r="SDT14" s="876"/>
      <c r="SDU14" s="876"/>
      <c r="SDV14" s="876"/>
      <c r="SDW14" s="876"/>
      <c r="SDX14" s="875"/>
      <c r="SDY14" s="876"/>
      <c r="SDZ14" s="876"/>
      <c r="SEA14" s="876"/>
      <c r="SEB14" s="876"/>
      <c r="SEC14" s="876"/>
      <c r="SED14" s="876"/>
      <c r="SEE14" s="875"/>
      <c r="SEF14" s="876"/>
      <c r="SEG14" s="876"/>
      <c r="SEH14" s="876"/>
      <c r="SEI14" s="876"/>
      <c r="SEJ14" s="876"/>
      <c r="SEK14" s="876"/>
      <c r="SEL14" s="875"/>
      <c r="SEM14" s="876"/>
      <c r="SEN14" s="876"/>
      <c r="SEO14" s="876"/>
      <c r="SEP14" s="876"/>
      <c r="SEQ14" s="876"/>
      <c r="SER14" s="876"/>
      <c r="SES14" s="875"/>
      <c r="SET14" s="876"/>
      <c r="SEU14" s="876"/>
      <c r="SEV14" s="876"/>
      <c r="SEW14" s="876"/>
      <c r="SEX14" s="876"/>
      <c r="SEY14" s="876"/>
      <c r="SEZ14" s="875"/>
      <c r="SFA14" s="876"/>
      <c r="SFB14" s="876"/>
      <c r="SFC14" s="876"/>
      <c r="SFD14" s="876"/>
      <c r="SFE14" s="876"/>
      <c r="SFF14" s="876"/>
      <c r="SFG14" s="875"/>
      <c r="SFH14" s="876"/>
      <c r="SFI14" s="876"/>
      <c r="SFJ14" s="876"/>
      <c r="SFK14" s="876"/>
      <c r="SFL14" s="876"/>
      <c r="SFM14" s="876"/>
      <c r="SFN14" s="875"/>
      <c r="SFO14" s="876"/>
      <c r="SFP14" s="876"/>
      <c r="SFQ14" s="876"/>
      <c r="SFR14" s="876"/>
      <c r="SFS14" s="876"/>
      <c r="SFT14" s="876"/>
      <c r="SFU14" s="875"/>
      <c r="SFV14" s="876"/>
      <c r="SFW14" s="876"/>
      <c r="SFX14" s="876"/>
      <c r="SFY14" s="876"/>
      <c r="SFZ14" s="876"/>
      <c r="SGA14" s="876"/>
      <c r="SGB14" s="875"/>
      <c r="SGC14" s="876"/>
      <c r="SGD14" s="876"/>
      <c r="SGE14" s="876"/>
      <c r="SGF14" s="876"/>
      <c r="SGG14" s="876"/>
      <c r="SGH14" s="876"/>
      <c r="SGI14" s="875"/>
      <c r="SGJ14" s="876"/>
      <c r="SGK14" s="876"/>
      <c r="SGL14" s="876"/>
      <c r="SGM14" s="876"/>
      <c r="SGN14" s="876"/>
      <c r="SGO14" s="876"/>
      <c r="SGP14" s="875"/>
      <c r="SGQ14" s="876"/>
      <c r="SGR14" s="876"/>
      <c r="SGS14" s="876"/>
      <c r="SGT14" s="876"/>
      <c r="SGU14" s="876"/>
      <c r="SGV14" s="876"/>
      <c r="SGW14" s="875"/>
      <c r="SGX14" s="876"/>
      <c r="SGY14" s="876"/>
      <c r="SGZ14" s="876"/>
      <c r="SHA14" s="876"/>
      <c r="SHB14" s="876"/>
      <c r="SHC14" s="876"/>
      <c r="SHD14" s="875"/>
      <c r="SHE14" s="876"/>
      <c r="SHF14" s="876"/>
      <c r="SHG14" s="876"/>
      <c r="SHH14" s="876"/>
      <c r="SHI14" s="876"/>
      <c r="SHJ14" s="876"/>
      <c r="SHK14" s="875"/>
      <c r="SHL14" s="876"/>
      <c r="SHM14" s="876"/>
      <c r="SHN14" s="876"/>
      <c r="SHO14" s="876"/>
      <c r="SHP14" s="876"/>
      <c r="SHQ14" s="876"/>
      <c r="SHR14" s="875"/>
      <c r="SHS14" s="876"/>
      <c r="SHT14" s="876"/>
      <c r="SHU14" s="876"/>
      <c r="SHV14" s="876"/>
      <c r="SHW14" s="876"/>
      <c r="SHX14" s="876"/>
      <c r="SHY14" s="875"/>
      <c r="SHZ14" s="876"/>
      <c r="SIA14" s="876"/>
      <c r="SIB14" s="876"/>
      <c r="SIC14" s="876"/>
      <c r="SID14" s="876"/>
      <c r="SIE14" s="876"/>
      <c r="SIF14" s="875"/>
      <c r="SIG14" s="876"/>
      <c r="SIH14" s="876"/>
      <c r="SII14" s="876"/>
      <c r="SIJ14" s="876"/>
      <c r="SIK14" s="876"/>
      <c r="SIL14" s="876"/>
      <c r="SIM14" s="875"/>
      <c r="SIN14" s="876"/>
      <c r="SIO14" s="876"/>
      <c r="SIP14" s="876"/>
      <c r="SIQ14" s="876"/>
      <c r="SIR14" s="876"/>
      <c r="SIS14" s="876"/>
      <c r="SIT14" s="875"/>
      <c r="SIU14" s="876"/>
      <c r="SIV14" s="876"/>
      <c r="SIW14" s="876"/>
      <c r="SIX14" s="876"/>
      <c r="SIY14" s="876"/>
      <c r="SIZ14" s="876"/>
      <c r="SJA14" s="875"/>
      <c r="SJB14" s="876"/>
      <c r="SJC14" s="876"/>
      <c r="SJD14" s="876"/>
      <c r="SJE14" s="876"/>
      <c r="SJF14" s="876"/>
      <c r="SJG14" s="876"/>
      <c r="SJH14" s="875"/>
      <c r="SJI14" s="876"/>
      <c r="SJJ14" s="876"/>
      <c r="SJK14" s="876"/>
      <c r="SJL14" s="876"/>
      <c r="SJM14" s="876"/>
      <c r="SJN14" s="876"/>
      <c r="SJO14" s="875"/>
      <c r="SJP14" s="876"/>
      <c r="SJQ14" s="876"/>
      <c r="SJR14" s="876"/>
      <c r="SJS14" s="876"/>
      <c r="SJT14" s="876"/>
      <c r="SJU14" s="876"/>
      <c r="SJV14" s="875"/>
      <c r="SJW14" s="876"/>
      <c r="SJX14" s="876"/>
      <c r="SJY14" s="876"/>
      <c r="SJZ14" s="876"/>
      <c r="SKA14" s="876"/>
      <c r="SKB14" s="876"/>
      <c r="SKC14" s="875"/>
      <c r="SKD14" s="876"/>
      <c r="SKE14" s="876"/>
      <c r="SKF14" s="876"/>
      <c r="SKG14" s="876"/>
      <c r="SKH14" s="876"/>
      <c r="SKI14" s="876"/>
      <c r="SKJ14" s="875"/>
      <c r="SKK14" s="876"/>
      <c r="SKL14" s="876"/>
      <c r="SKM14" s="876"/>
      <c r="SKN14" s="876"/>
      <c r="SKO14" s="876"/>
      <c r="SKP14" s="876"/>
      <c r="SKQ14" s="875"/>
      <c r="SKR14" s="876"/>
      <c r="SKS14" s="876"/>
      <c r="SKT14" s="876"/>
      <c r="SKU14" s="876"/>
      <c r="SKV14" s="876"/>
      <c r="SKW14" s="876"/>
      <c r="SKX14" s="875"/>
      <c r="SKY14" s="876"/>
      <c r="SKZ14" s="876"/>
      <c r="SLA14" s="876"/>
      <c r="SLB14" s="876"/>
      <c r="SLC14" s="876"/>
      <c r="SLD14" s="876"/>
      <c r="SLE14" s="875"/>
      <c r="SLF14" s="876"/>
      <c r="SLG14" s="876"/>
      <c r="SLH14" s="876"/>
      <c r="SLI14" s="876"/>
      <c r="SLJ14" s="876"/>
      <c r="SLK14" s="876"/>
      <c r="SLL14" s="875"/>
      <c r="SLM14" s="876"/>
      <c r="SLN14" s="876"/>
      <c r="SLO14" s="876"/>
      <c r="SLP14" s="876"/>
      <c r="SLQ14" s="876"/>
      <c r="SLR14" s="876"/>
      <c r="SLS14" s="875"/>
      <c r="SLT14" s="876"/>
      <c r="SLU14" s="876"/>
      <c r="SLV14" s="876"/>
      <c r="SLW14" s="876"/>
      <c r="SLX14" s="876"/>
      <c r="SLY14" s="876"/>
      <c r="SLZ14" s="875"/>
      <c r="SMA14" s="876"/>
      <c r="SMB14" s="876"/>
      <c r="SMC14" s="876"/>
      <c r="SMD14" s="876"/>
      <c r="SME14" s="876"/>
      <c r="SMF14" s="876"/>
      <c r="SMG14" s="875"/>
      <c r="SMH14" s="876"/>
      <c r="SMI14" s="876"/>
      <c r="SMJ14" s="876"/>
      <c r="SMK14" s="876"/>
      <c r="SML14" s="876"/>
      <c r="SMM14" s="876"/>
      <c r="SMN14" s="875"/>
      <c r="SMO14" s="876"/>
      <c r="SMP14" s="876"/>
      <c r="SMQ14" s="876"/>
      <c r="SMR14" s="876"/>
      <c r="SMS14" s="876"/>
      <c r="SMT14" s="876"/>
      <c r="SMU14" s="875"/>
      <c r="SMV14" s="876"/>
      <c r="SMW14" s="876"/>
      <c r="SMX14" s="876"/>
      <c r="SMY14" s="876"/>
      <c r="SMZ14" s="876"/>
      <c r="SNA14" s="876"/>
      <c r="SNB14" s="875"/>
      <c r="SNC14" s="876"/>
      <c r="SND14" s="876"/>
      <c r="SNE14" s="876"/>
      <c r="SNF14" s="876"/>
      <c r="SNG14" s="876"/>
      <c r="SNH14" s="876"/>
      <c r="SNI14" s="875"/>
      <c r="SNJ14" s="876"/>
      <c r="SNK14" s="876"/>
      <c r="SNL14" s="876"/>
      <c r="SNM14" s="876"/>
      <c r="SNN14" s="876"/>
      <c r="SNO14" s="876"/>
      <c r="SNP14" s="875"/>
      <c r="SNQ14" s="876"/>
      <c r="SNR14" s="876"/>
      <c r="SNS14" s="876"/>
      <c r="SNT14" s="876"/>
      <c r="SNU14" s="876"/>
      <c r="SNV14" s="876"/>
      <c r="SNW14" s="875"/>
      <c r="SNX14" s="876"/>
      <c r="SNY14" s="876"/>
      <c r="SNZ14" s="876"/>
      <c r="SOA14" s="876"/>
      <c r="SOB14" s="876"/>
      <c r="SOC14" s="876"/>
      <c r="SOD14" s="875"/>
      <c r="SOE14" s="876"/>
      <c r="SOF14" s="876"/>
      <c r="SOG14" s="876"/>
      <c r="SOH14" s="876"/>
      <c r="SOI14" s="876"/>
      <c r="SOJ14" s="876"/>
      <c r="SOK14" s="875"/>
      <c r="SOL14" s="876"/>
      <c r="SOM14" s="876"/>
      <c r="SON14" s="876"/>
      <c r="SOO14" s="876"/>
      <c r="SOP14" s="876"/>
      <c r="SOQ14" s="876"/>
      <c r="SOR14" s="875"/>
      <c r="SOS14" s="876"/>
      <c r="SOT14" s="876"/>
      <c r="SOU14" s="876"/>
      <c r="SOV14" s="876"/>
      <c r="SOW14" s="876"/>
      <c r="SOX14" s="876"/>
      <c r="SOY14" s="875"/>
      <c r="SOZ14" s="876"/>
      <c r="SPA14" s="876"/>
      <c r="SPB14" s="876"/>
      <c r="SPC14" s="876"/>
      <c r="SPD14" s="876"/>
      <c r="SPE14" s="876"/>
      <c r="SPF14" s="875"/>
      <c r="SPG14" s="876"/>
      <c r="SPH14" s="876"/>
      <c r="SPI14" s="876"/>
      <c r="SPJ14" s="876"/>
      <c r="SPK14" s="876"/>
      <c r="SPL14" s="876"/>
      <c r="SPM14" s="875"/>
      <c r="SPN14" s="876"/>
      <c r="SPO14" s="876"/>
      <c r="SPP14" s="876"/>
      <c r="SPQ14" s="876"/>
      <c r="SPR14" s="876"/>
      <c r="SPS14" s="876"/>
      <c r="SPT14" s="875"/>
      <c r="SPU14" s="876"/>
      <c r="SPV14" s="876"/>
      <c r="SPW14" s="876"/>
      <c r="SPX14" s="876"/>
      <c r="SPY14" s="876"/>
      <c r="SPZ14" s="876"/>
      <c r="SQA14" s="875"/>
      <c r="SQB14" s="876"/>
      <c r="SQC14" s="876"/>
      <c r="SQD14" s="876"/>
      <c r="SQE14" s="876"/>
      <c r="SQF14" s="876"/>
      <c r="SQG14" s="876"/>
      <c r="SQH14" s="875"/>
      <c r="SQI14" s="876"/>
      <c r="SQJ14" s="876"/>
      <c r="SQK14" s="876"/>
      <c r="SQL14" s="876"/>
      <c r="SQM14" s="876"/>
      <c r="SQN14" s="876"/>
      <c r="SQO14" s="875"/>
      <c r="SQP14" s="876"/>
      <c r="SQQ14" s="876"/>
      <c r="SQR14" s="876"/>
      <c r="SQS14" s="876"/>
      <c r="SQT14" s="876"/>
      <c r="SQU14" s="876"/>
      <c r="SQV14" s="875"/>
      <c r="SQW14" s="876"/>
      <c r="SQX14" s="876"/>
      <c r="SQY14" s="876"/>
      <c r="SQZ14" s="876"/>
      <c r="SRA14" s="876"/>
      <c r="SRB14" s="876"/>
      <c r="SRC14" s="875"/>
      <c r="SRD14" s="876"/>
      <c r="SRE14" s="876"/>
      <c r="SRF14" s="876"/>
      <c r="SRG14" s="876"/>
      <c r="SRH14" s="876"/>
      <c r="SRI14" s="876"/>
      <c r="SRJ14" s="875"/>
      <c r="SRK14" s="876"/>
      <c r="SRL14" s="876"/>
      <c r="SRM14" s="876"/>
      <c r="SRN14" s="876"/>
      <c r="SRO14" s="876"/>
      <c r="SRP14" s="876"/>
      <c r="SRQ14" s="875"/>
      <c r="SRR14" s="876"/>
      <c r="SRS14" s="876"/>
      <c r="SRT14" s="876"/>
      <c r="SRU14" s="876"/>
      <c r="SRV14" s="876"/>
      <c r="SRW14" s="876"/>
      <c r="SRX14" s="875"/>
      <c r="SRY14" s="876"/>
      <c r="SRZ14" s="876"/>
      <c r="SSA14" s="876"/>
      <c r="SSB14" s="876"/>
      <c r="SSC14" s="876"/>
      <c r="SSD14" s="876"/>
      <c r="SSE14" s="875"/>
      <c r="SSF14" s="876"/>
      <c r="SSG14" s="876"/>
      <c r="SSH14" s="876"/>
      <c r="SSI14" s="876"/>
      <c r="SSJ14" s="876"/>
      <c r="SSK14" s="876"/>
      <c r="SSL14" s="875"/>
      <c r="SSM14" s="876"/>
      <c r="SSN14" s="876"/>
      <c r="SSO14" s="876"/>
      <c r="SSP14" s="876"/>
      <c r="SSQ14" s="876"/>
      <c r="SSR14" s="876"/>
      <c r="SSS14" s="875"/>
      <c r="SST14" s="876"/>
      <c r="SSU14" s="876"/>
      <c r="SSV14" s="876"/>
      <c r="SSW14" s="876"/>
      <c r="SSX14" s="876"/>
      <c r="SSY14" s="876"/>
      <c r="SSZ14" s="875"/>
      <c r="STA14" s="876"/>
      <c r="STB14" s="876"/>
      <c r="STC14" s="876"/>
      <c r="STD14" s="876"/>
      <c r="STE14" s="876"/>
      <c r="STF14" s="876"/>
      <c r="STG14" s="875"/>
      <c r="STH14" s="876"/>
      <c r="STI14" s="876"/>
      <c r="STJ14" s="876"/>
      <c r="STK14" s="876"/>
      <c r="STL14" s="876"/>
      <c r="STM14" s="876"/>
      <c r="STN14" s="875"/>
      <c r="STO14" s="876"/>
      <c r="STP14" s="876"/>
      <c r="STQ14" s="876"/>
      <c r="STR14" s="876"/>
      <c r="STS14" s="876"/>
      <c r="STT14" s="876"/>
      <c r="STU14" s="875"/>
      <c r="STV14" s="876"/>
      <c r="STW14" s="876"/>
      <c r="STX14" s="876"/>
      <c r="STY14" s="876"/>
      <c r="STZ14" s="876"/>
      <c r="SUA14" s="876"/>
      <c r="SUB14" s="875"/>
      <c r="SUC14" s="876"/>
      <c r="SUD14" s="876"/>
      <c r="SUE14" s="876"/>
      <c r="SUF14" s="876"/>
      <c r="SUG14" s="876"/>
      <c r="SUH14" s="876"/>
      <c r="SUI14" s="875"/>
      <c r="SUJ14" s="876"/>
      <c r="SUK14" s="876"/>
      <c r="SUL14" s="876"/>
      <c r="SUM14" s="876"/>
      <c r="SUN14" s="876"/>
      <c r="SUO14" s="876"/>
      <c r="SUP14" s="875"/>
      <c r="SUQ14" s="876"/>
      <c r="SUR14" s="876"/>
      <c r="SUS14" s="876"/>
      <c r="SUT14" s="876"/>
      <c r="SUU14" s="876"/>
      <c r="SUV14" s="876"/>
      <c r="SUW14" s="875"/>
      <c r="SUX14" s="876"/>
      <c r="SUY14" s="876"/>
      <c r="SUZ14" s="876"/>
      <c r="SVA14" s="876"/>
      <c r="SVB14" s="876"/>
      <c r="SVC14" s="876"/>
      <c r="SVD14" s="875"/>
      <c r="SVE14" s="876"/>
      <c r="SVF14" s="876"/>
      <c r="SVG14" s="876"/>
      <c r="SVH14" s="876"/>
      <c r="SVI14" s="876"/>
      <c r="SVJ14" s="876"/>
      <c r="SVK14" s="875"/>
      <c r="SVL14" s="876"/>
      <c r="SVM14" s="876"/>
      <c r="SVN14" s="876"/>
      <c r="SVO14" s="876"/>
      <c r="SVP14" s="876"/>
      <c r="SVQ14" s="876"/>
      <c r="SVR14" s="875"/>
      <c r="SVS14" s="876"/>
      <c r="SVT14" s="876"/>
      <c r="SVU14" s="876"/>
      <c r="SVV14" s="876"/>
      <c r="SVW14" s="876"/>
      <c r="SVX14" s="876"/>
      <c r="SVY14" s="875"/>
      <c r="SVZ14" s="876"/>
      <c r="SWA14" s="876"/>
      <c r="SWB14" s="876"/>
      <c r="SWC14" s="876"/>
      <c r="SWD14" s="876"/>
      <c r="SWE14" s="876"/>
      <c r="SWF14" s="875"/>
      <c r="SWG14" s="876"/>
      <c r="SWH14" s="876"/>
      <c r="SWI14" s="876"/>
      <c r="SWJ14" s="876"/>
      <c r="SWK14" s="876"/>
      <c r="SWL14" s="876"/>
      <c r="SWM14" s="875"/>
      <c r="SWN14" s="876"/>
      <c r="SWO14" s="876"/>
      <c r="SWP14" s="876"/>
      <c r="SWQ14" s="876"/>
      <c r="SWR14" s="876"/>
      <c r="SWS14" s="876"/>
      <c r="SWT14" s="875"/>
      <c r="SWU14" s="876"/>
      <c r="SWV14" s="876"/>
      <c r="SWW14" s="876"/>
      <c r="SWX14" s="876"/>
      <c r="SWY14" s="876"/>
      <c r="SWZ14" s="876"/>
      <c r="SXA14" s="875"/>
      <c r="SXB14" s="876"/>
      <c r="SXC14" s="876"/>
      <c r="SXD14" s="876"/>
      <c r="SXE14" s="876"/>
      <c r="SXF14" s="876"/>
      <c r="SXG14" s="876"/>
      <c r="SXH14" s="875"/>
      <c r="SXI14" s="876"/>
      <c r="SXJ14" s="876"/>
      <c r="SXK14" s="876"/>
      <c r="SXL14" s="876"/>
      <c r="SXM14" s="876"/>
      <c r="SXN14" s="876"/>
      <c r="SXO14" s="875"/>
      <c r="SXP14" s="876"/>
      <c r="SXQ14" s="876"/>
      <c r="SXR14" s="876"/>
      <c r="SXS14" s="876"/>
      <c r="SXT14" s="876"/>
      <c r="SXU14" s="876"/>
      <c r="SXV14" s="875"/>
      <c r="SXW14" s="876"/>
      <c r="SXX14" s="876"/>
      <c r="SXY14" s="876"/>
      <c r="SXZ14" s="876"/>
      <c r="SYA14" s="876"/>
      <c r="SYB14" s="876"/>
      <c r="SYC14" s="875"/>
      <c r="SYD14" s="876"/>
      <c r="SYE14" s="876"/>
      <c r="SYF14" s="876"/>
      <c r="SYG14" s="876"/>
      <c r="SYH14" s="876"/>
      <c r="SYI14" s="876"/>
      <c r="SYJ14" s="875"/>
      <c r="SYK14" s="876"/>
      <c r="SYL14" s="876"/>
      <c r="SYM14" s="876"/>
      <c r="SYN14" s="876"/>
      <c r="SYO14" s="876"/>
      <c r="SYP14" s="876"/>
      <c r="SYQ14" s="875"/>
      <c r="SYR14" s="876"/>
      <c r="SYS14" s="876"/>
      <c r="SYT14" s="876"/>
      <c r="SYU14" s="876"/>
      <c r="SYV14" s="876"/>
      <c r="SYW14" s="876"/>
      <c r="SYX14" s="875"/>
      <c r="SYY14" s="876"/>
      <c r="SYZ14" s="876"/>
      <c r="SZA14" s="876"/>
      <c r="SZB14" s="876"/>
      <c r="SZC14" s="876"/>
      <c r="SZD14" s="876"/>
      <c r="SZE14" s="875"/>
      <c r="SZF14" s="876"/>
      <c r="SZG14" s="876"/>
      <c r="SZH14" s="876"/>
      <c r="SZI14" s="876"/>
      <c r="SZJ14" s="876"/>
      <c r="SZK14" s="876"/>
      <c r="SZL14" s="875"/>
      <c r="SZM14" s="876"/>
      <c r="SZN14" s="876"/>
      <c r="SZO14" s="876"/>
      <c r="SZP14" s="876"/>
      <c r="SZQ14" s="876"/>
      <c r="SZR14" s="876"/>
      <c r="SZS14" s="875"/>
      <c r="SZT14" s="876"/>
      <c r="SZU14" s="876"/>
      <c r="SZV14" s="876"/>
      <c r="SZW14" s="876"/>
      <c r="SZX14" s="876"/>
      <c r="SZY14" s="876"/>
      <c r="SZZ14" s="875"/>
      <c r="TAA14" s="876"/>
      <c r="TAB14" s="876"/>
      <c r="TAC14" s="876"/>
      <c r="TAD14" s="876"/>
      <c r="TAE14" s="876"/>
      <c r="TAF14" s="876"/>
      <c r="TAG14" s="875"/>
      <c r="TAH14" s="876"/>
      <c r="TAI14" s="876"/>
      <c r="TAJ14" s="876"/>
      <c r="TAK14" s="876"/>
      <c r="TAL14" s="876"/>
      <c r="TAM14" s="876"/>
      <c r="TAN14" s="875"/>
      <c r="TAO14" s="876"/>
      <c r="TAP14" s="876"/>
      <c r="TAQ14" s="876"/>
      <c r="TAR14" s="876"/>
      <c r="TAS14" s="876"/>
      <c r="TAT14" s="876"/>
      <c r="TAU14" s="875"/>
      <c r="TAV14" s="876"/>
      <c r="TAW14" s="876"/>
      <c r="TAX14" s="876"/>
      <c r="TAY14" s="876"/>
      <c r="TAZ14" s="876"/>
      <c r="TBA14" s="876"/>
      <c r="TBB14" s="875"/>
      <c r="TBC14" s="876"/>
      <c r="TBD14" s="876"/>
      <c r="TBE14" s="876"/>
      <c r="TBF14" s="876"/>
      <c r="TBG14" s="876"/>
      <c r="TBH14" s="876"/>
      <c r="TBI14" s="875"/>
      <c r="TBJ14" s="876"/>
      <c r="TBK14" s="876"/>
      <c r="TBL14" s="876"/>
      <c r="TBM14" s="876"/>
      <c r="TBN14" s="876"/>
      <c r="TBO14" s="876"/>
      <c r="TBP14" s="875"/>
      <c r="TBQ14" s="876"/>
      <c r="TBR14" s="876"/>
      <c r="TBS14" s="876"/>
      <c r="TBT14" s="876"/>
      <c r="TBU14" s="876"/>
      <c r="TBV14" s="876"/>
      <c r="TBW14" s="875"/>
      <c r="TBX14" s="876"/>
      <c r="TBY14" s="876"/>
      <c r="TBZ14" s="876"/>
      <c r="TCA14" s="876"/>
      <c r="TCB14" s="876"/>
      <c r="TCC14" s="876"/>
      <c r="TCD14" s="875"/>
      <c r="TCE14" s="876"/>
      <c r="TCF14" s="876"/>
      <c r="TCG14" s="876"/>
      <c r="TCH14" s="876"/>
      <c r="TCI14" s="876"/>
      <c r="TCJ14" s="876"/>
      <c r="TCK14" s="875"/>
      <c r="TCL14" s="876"/>
      <c r="TCM14" s="876"/>
      <c r="TCN14" s="876"/>
      <c r="TCO14" s="876"/>
      <c r="TCP14" s="876"/>
      <c r="TCQ14" s="876"/>
      <c r="TCR14" s="875"/>
      <c r="TCS14" s="876"/>
      <c r="TCT14" s="876"/>
      <c r="TCU14" s="876"/>
      <c r="TCV14" s="876"/>
      <c r="TCW14" s="876"/>
      <c r="TCX14" s="876"/>
      <c r="TCY14" s="875"/>
      <c r="TCZ14" s="876"/>
      <c r="TDA14" s="876"/>
      <c r="TDB14" s="876"/>
      <c r="TDC14" s="876"/>
      <c r="TDD14" s="876"/>
      <c r="TDE14" s="876"/>
      <c r="TDF14" s="875"/>
      <c r="TDG14" s="876"/>
      <c r="TDH14" s="876"/>
      <c r="TDI14" s="876"/>
      <c r="TDJ14" s="876"/>
      <c r="TDK14" s="876"/>
      <c r="TDL14" s="876"/>
      <c r="TDM14" s="875"/>
      <c r="TDN14" s="876"/>
      <c r="TDO14" s="876"/>
      <c r="TDP14" s="876"/>
      <c r="TDQ14" s="876"/>
      <c r="TDR14" s="876"/>
      <c r="TDS14" s="876"/>
      <c r="TDT14" s="875"/>
      <c r="TDU14" s="876"/>
      <c r="TDV14" s="876"/>
      <c r="TDW14" s="876"/>
      <c r="TDX14" s="876"/>
      <c r="TDY14" s="876"/>
      <c r="TDZ14" s="876"/>
      <c r="TEA14" s="875"/>
      <c r="TEB14" s="876"/>
      <c r="TEC14" s="876"/>
      <c r="TED14" s="876"/>
      <c r="TEE14" s="876"/>
      <c r="TEF14" s="876"/>
      <c r="TEG14" s="876"/>
      <c r="TEH14" s="875"/>
      <c r="TEI14" s="876"/>
      <c r="TEJ14" s="876"/>
      <c r="TEK14" s="876"/>
      <c r="TEL14" s="876"/>
      <c r="TEM14" s="876"/>
      <c r="TEN14" s="876"/>
      <c r="TEO14" s="875"/>
      <c r="TEP14" s="876"/>
      <c r="TEQ14" s="876"/>
      <c r="TER14" s="876"/>
      <c r="TES14" s="876"/>
      <c r="TET14" s="876"/>
      <c r="TEU14" s="876"/>
      <c r="TEV14" s="875"/>
      <c r="TEW14" s="876"/>
      <c r="TEX14" s="876"/>
      <c r="TEY14" s="876"/>
      <c r="TEZ14" s="876"/>
      <c r="TFA14" s="876"/>
      <c r="TFB14" s="876"/>
      <c r="TFC14" s="875"/>
      <c r="TFD14" s="876"/>
      <c r="TFE14" s="876"/>
      <c r="TFF14" s="876"/>
      <c r="TFG14" s="876"/>
      <c r="TFH14" s="876"/>
      <c r="TFI14" s="876"/>
      <c r="TFJ14" s="875"/>
      <c r="TFK14" s="876"/>
      <c r="TFL14" s="876"/>
      <c r="TFM14" s="876"/>
      <c r="TFN14" s="876"/>
      <c r="TFO14" s="876"/>
      <c r="TFP14" s="876"/>
      <c r="TFQ14" s="875"/>
      <c r="TFR14" s="876"/>
      <c r="TFS14" s="876"/>
      <c r="TFT14" s="876"/>
      <c r="TFU14" s="876"/>
      <c r="TFV14" s="876"/>
      <c r="TFW14" s="876"/>
      <c r="TFX14" s="875"/>
      <c r="TFY14" s="876"/>
      <c r="TFZ14" s="876"/>
      <c r="TGA14" s="876"/>
      <c r="TGB14" s="876"/>
      <c r="TGC14" s="876"/>
      <c r="TGD14" s="876"/>
      <c r="TGE14" s="875"/>
      <c r="TGF14" s="876"/>
      <c r="TGG14" s="876"/>
      <c r="TGH14" s="876"/>
      <c r="TGI14" s="876"/>
      <c r="TGJ14" s="876"/>
      <c r="TGK14" s="876"/>
      <c r="TGL14" s="875"/>
      <c r="TGM14" s="876"/>
      <c r="TGN14" s="876"/>
      <c r="TGO14" s="876"/>
      <c r="TGP14" s="876"/>
      <c r="TGQ14" s="876"/>
      <c r="TGR14" s="876"/>
      <c r="TGS14" s="875"/>
      <c r="TGT14" s="876"/>
      <c r="TGU14" s="876"/>
      <c r="TGV14" s="876"/>
      <c r="TGW14" s="876"/>
      <c r="TGX14" s="876"/>
      <c r="TGY14" s="876"/>
      <c r="TGZ14" s="875"/>
      <c r="THA14" s="876"/>
      <c r="THB14" s="876"/>
      <c r="THC14" s="876"/>
      <c r="THD14" s="876"/>
      <c r="THE14" s="876"/>
      <c r="THF14" s="876"/>
      <c r="THG14" s="875"/>
      <c r="THH14" s="876"/>
      <c r="THI14" s="876"/>
      <c r="THJ14" s="876"/>
      <c r="THK14" s="876"/>
      <c r="THL14" s="876"/>
      <c r="THM14" s="876"/>
      <c r="THN14" s="875"/>
      <c r="THO14" s="876"/>
      <c r="THP14" s="876"/>
      <c r="THQ14" s="876"/>
      <c r="THR14" s="876"/>
      <c r="THS14" s="876"/>
      <c r="THT14" s="876"/>
      <c r="THU14" s="875"/>
      <c r="THV14" s="876"/>
      <c r="THW14" s="876"/>
      <c r="THX14" s="876"/>
      <c r="THY14" s="876"/>
      <c r="THZ14" s="876"/>
      <c r="TIA14" s="876"/>
      <c r="TIB14" s="875"/>
      <c r="TIC14" s="876"/>
      <c r="TID14" s="876"/>
      <c r="TIE14" s="876"/>
      <c r="TIF14" s="876"/>
      <c r="TIG14" s="876"/>
      <c r="TIH14" s="876"/>
      <c r="TII14" s="875"/>
      <c r="TIJ14" s="876"/>
      <c r="TIK14" s="876"/>
      <c r="TIL14" s="876"/>
      <c r="TIM14" s="876"/>
      <c r="TIN14" s="876"/>
      <c r="TIO14" s="876"/>
      <c r="TIP14" s="875"/>
      <c r="TIQ14" s="876"/>
      <c r="TIR14" s="876"/>
      <c r="TIS14" s="876"/>
      <c r="TIT14" s="876"/>
      <c r="TIU14" s="876"/>
      <c r="TIV14" s="876"/>
      <c r="TIW14" s="875"/>
      <c r="TIX14" s="876"/>
      <c r="TIY14" s="876"/>
      <c r="TIZ14" s="876"/>
      <c r="TJA14" s="876"/>
      <c r="TJB14" s="876"/>
      <c r="TJC14" s="876"/>
      <c r="TJD14" s="875"/>
      <c r="TJE14" s="876"/>
      <c r="TJF14" s="876"/>
      <c r="TJG14" s="876"/>
      <c r="TJH14" s="876"/>
      <c r="TJI14" s="876"/>
      <c r="TJJ14" s="876"/>
      <c r="TJK14" s="875"/>
      <c r="TJL14" s="876"/>
      <c r="TJM14" s="876"/>
      <c r="TJN14" s="876"/>
      <c r="TJO14" s="876"/>
      <c r="TJP14" s="876"/>
      <c r="TJQ14" s="876"/>
      <c r="TJR14" s="875"/>
      <c r="TJS14" s="876"/>
      <c r="TJT14" s="876"/>
      <c r="TJU14" s="876"/>
      <c r="TJV14" s="876"/>
      <c r="TJW14" s="876"/>
      <c r="TJX14" s="876"/>
      <c r="TJY14" s="875"/>
      <c r="TJZ14" s="876"/>
      <c r="TKA14" s="876"/>
      <c r="TKB14" s="876"/>
      <c r="TKC14" s="876"/>
      <c r="TKD14" s="876"/>
      <c r="TKE14" s="876"/>
      <c r="TKF14" s="875"/>
      <c r="TKG14" s="876"/>
      <c r="TKH14" s="876"/>
      <c r="TKI14" s="876"/>
      <c r="TKJ14" s="876"/>
      <c r="TKK14" s="876"/>
      <c r="TKL14" s="876"/>
      <c r="TKM14" s="875"/>
      <c r="TKN14" s="876"/>
      <c r="TKO14" s="876"/>
      <c r="TKP14" s="876"/>
      <c r="TKQ14" s="876"/>
      <c r="TKR14" s="876"/>
      <c r="TKS14" s="876"/>
      <c r="TKT14" s="875"/>
      <c r="TKU14" s="876"/>
      <c r="TKV14" s="876"/>
      <c r="TKW14" s="876"/>
      <c r="TKX14" s="876"/>
      <c r="TKY14" s="876"/>
      <c r="TKZ14" s="876"/>
      <c r="TLA14" s="875"/>
      <c r="TLB14" s="876"/>
      <c r="TLC14" s="876"/>
      <c r="TLD14" s="876"/>
      <c r="TLE14" s="876"/>
      <c r="TLF14" s="876"/>
      <c r="TLG14" s="876"/>
      <c r="TLH14" s="875"/>
      <c r="TLI14" s="876"/>
      <c r="TLJ14" s="876"/>
      <c r="TLK14" s="876"/>
      <c r="TLL14" s="876"/>
      <c r="TLM14" s="876"/>
      <c r="TLN14" s="876"/>
      <c r="TLO14" s="875"/>
      <c r="TLP14" s="876"/>
      <c r="TLQ14" s="876"/>
      <c r="TLR14" s="876"/>
      <c r="TLS14" s="876"/>
      <c r="TLT14" s="876"/>
      <c r="TLU14" s="876"/>
      <c r="TLV14" s="875"/>
      <c r="TLW14" s="876"/>
      <c r="TLX14" s="876"/>
      <c r="TLY14" s="876"/>
      <c r="TLZ14" s="876"/>
      <c r="TMA14" s="876"/>
      <c r="TMB14" s="876"/>
      <c r="TMC14" s="875"/>
      <c r="TMD14" s="876"/>
      <c r="TME14" s="876"/>
      <c r="TMF14" s="876"/>
      <c r="TMG14" s="876"/>
      <c r="TMH14" s="876"/>
      <c r="TMI14" s="876"/>
      <c r="TMJ14" s="875"/>
      <c r="TMK14" s="876"/>
      <c r="TML14" s="876"/>
      <c r="TMM14" s="876"/>
      <c r="TMN14" s="876"/>
      <c r="TMO14" s="876"/>
      <c r="TMP14" s="876"/>
      <c r="TMQ14" s="875"/>
      <c r="TMR14" s="876"/>
      <c r="TMS14" s="876"/>
      <c r="TMT14" s="876"/>
      <c r="TMU14" s="876"/>
      <c r="TMV14" s="876"/>
      <c r="TMW14" s="876"/>
      <c r="TMX14" s="875"/>
      <c r="TMY14" s="876"/>
      <c r="TMZ14" s="876"/>
      <c r="TNA14" s="876"/>
      <c r="TNB14" s="876"/>
      <c r="TNC14" s="876"/>
      <c r="TND14" s="876"/>
      <c r="TNE14" s="875"/>
      <c r="TNF14" s="876"/>
      <c r="TNG14" s="876"/>
      <c r="TNH14" s="876"/>
      <c r="TNI14" s="876"/>
      <c r="TNJ14" s="876"/>
      <c r="TNK14" s="876"/>
      <c r="TNL14" s="875"/>
      <c r="TNM14" s="876"/>
      <c r="TNN14" s="876"/>
      <c r="TNO14" s="876"/>
      <c r="TNP14" s="876"/>
      <c r="TNQ14" s="876"/>
      <c r="TNR14" s="876"/>
      <c r="TNS14" s="875"/>
      <c r="TNT14" s="876"/>
      <c r="TNU14" s="876"/>
      <c r="TNV14" s="876"/>
      <c r="TNW14" s="876"/>
      <c r="TNX14" s="876"/>
      <c r="TNY14" s="876"/>
      <c r="TNZ14" s="875"/>
      <c r="TOA14" s="876"/>
      <c r="TOB14" s="876"/>
      <c r="TOC14" s="876"/>
      <c r="TOD14" s="876"/>
      <c r="TOE14" s="876"/>
      <c r="TOF14" s="876"/>
      <c r="TOG14" s="875"/>
      <c r="TOH14" s="876"/>
      <c r="TOI14" s="876"/>
      <c r="TOJ14" s="876"/>
      <c r="TOK14" s="876"/>
      <c r="TOL14" s="876"/>
      <c r="TOM14" s="876"/>
      <c r="TON14" s="875"/>
      <c r="TOO14" s="876"/>
      <c r="TOP14" s="876"/>
      <c r="TOQ14" s="876"/>
      <c r="TOR14" s="876"/>
      <c r="TOS14" s="876"/>
      <c r="TOT14" s="876"/>
      <c r="TOU14" s="875"/>
      <c r="TOV14" s="876"/>
      <c r="TOW14" s="876"/>
      <c r="TOX14" s="876"/>
      <c r="TOY14" s="876"/>
      <c r="TOZ14" s="876"/>
      <c r="TPA14" s="876"/>
      <c r="TPB14" s="875"/>
      <c r="TPC14" s="876"/>
      <c r="TPD14" s="876"/>
      <c r="TPE14" s="876"/>
      <c r="TPF14" s="876"/>
      <c r="TPG14" s="876"/>
      <c r="TPH14" s="876"/>
      <c r="TPI14" s="875"/>
      <c r="TPJ14" s="876"/>
      <c r="TPK14" s="876"/>
      <c r="TPL14" s="876"/>
      <c r="TPM14" s="876"/>
      <c r="TPN14" s="876"/>
      <c r="TPO14" s="876"/>
      <c r="TPP14" s="875"/>
      <c r="TPQ14" s="876"/>
      <c r="TPR14" s="876"/>
      <c r="TPS14" s="876"/>
      <c r="TPT14" s="876"/>
      <c r="TPU14" s="876"/>
      <c r="TPV14" s="876"/>
      <c r="TPW14" s="875"/>
      <c r="TPX14" s="876"/>
      <c r="TPY14" s="876"/>
      <c r="TPZ14" s="876"/>
      <c r="TQA14" s="876"/>
      <c r="TQB14" s="876"/>
      <c r="TQC14" s="876"/>
      <c r="TQD14" s="875"/>
      <c r="TQE14" s="876"/>
      <c r="TQF14" s="876"/>
      <c r="TQG14" s="876"/>
      <c r="TQH14" s="876"/>
      <c r="TQI14" s="876"/>
      <c r="TQJ14" s="876"/>
      <c r="TQK14" s="875"/>
      <c r="TQL14" s="876"/>
      <c r="TQM14" s="876"/>
      <c r="TQN14" s="876"/>
      <c r="TQO14" s="876"/>
      <c r="TQP14" s="876"/>
      <c r="TQQ14" s="876"/>
      <c r="TQR14" s="875"/>
      <c r="TQS14" s="876"/>
      <c r="TQT14" s="876"/>
      <c r="TQU14" s="876"/>
      <c r="TQV14" s="876"/>
      <c r="TQW14" s="876"/>
      <c r="TQX14" s="876"/>
      <c r="TQY14" s="875"/>
      <c r="TQZ14" s="876"/>
      <c r="TRA14" s="876"/>
      <c r="TRB14" s="876"/>
      <c r="TRC14" s="876"/>
      <c r="TRD14" s="876"/>
      <c r="TRE14" s="876"/>
      <c r="TRF14" s="875"/>
      <c r="TRG14" s="876"/>
      <c r="TRH14" s="876"/>
      <c r="TRI14" s="876"/>
      <c r="TRJ14" s="876"/>
      <c r="TRK14" s="876"/>
      <c r="TRL14" s="876"/>
      <c r="TRM14" s="875"/>
      <c r="TRN14" s="876"/>
      <c r="TRO14" s="876"/>
      <c r="TRP14" s="876"/>
      <c r="TRQ14" s="876"/>
      <c r="TRR14" s="876"/>
      <c r="TRS14" s="876"/>
      <c r="TRT14" s="875"/>
      <c r="TRU14" s="876"/>
      <c r="TRV14" s="876"/>
      <c r="TRW14" s="876"/>
      <c r="TRX14" s="876"/>
      <c r="TRY14" s="876"/>
      <c r="TRZ14" s="876"/>
      <c r="TSA14" s="875"/>
      <c r="TSB14" s="876"/>
      <c r="TSC14" s="876"/>
      <c r="TSD14" s="876"/>
      <c r="TSE14" s="876"/>
      <c r="TSF14" s="876"/>
      <c r="TSG14" s="876"/>
      <c r="TSH14" s="875"/>
      <c r="TSI14" s="876"/>
      <c r="TSJ14" s="876"/>
      <c r="TSK14" s="876"/>
      <c r="TSL14" s="876"/>
      <c r="TSM14" s="876"/>
      <c r="TSN14" s="876"/>
      <c r="TSO14" s="875"/>
      <c r="TSP14" s="876"/>
      <c r="TSQ14" s="876"/>
      <c r="TSR14" s="876"/>
      <c r="TSS14" s="876"/>
      <c r="TST14" s="876"/>
      <c r="TSU14" s="876"/>
      <c r="TSV14" s="875"/>
      <c r="TSW14" s="876"/>
      <c r="TSX14" s="876"/>
      <c r="TSY14" s="876"/>
      <c r="TSZ14" s="876"/>
      <c r="TTA14" s="876"/>
      <c r="TTB14" s="876"/>
      <c r="TTC14" s="875"/>
      <c r="TTD14" s="876"/>
      <c r="TTE14" s="876"/>
      <c r="TTF14" s="876"/>
      <c r="TTG14" s="876"/>
      <c r="TTH14" s="876"/>
      <c r="TTI14" s="876"/>
      <c r="TTJ14" s="875"/>
      <c r="TTK14" s="876"/>
      <c r="TTL14" s="876"/>
      <c r="TTM14" s="876"/>
      <c r="TTN14" s="876"/>
      <c r="TTO14" s="876"/>
      <c r="TTP14" s="876"/>
      <c r="TTQ14" s="875"/>
      <c r="TTR14" s="876"/>
      <c r="TTS14" s="876"/>
      <c r="TTT14" s="876"/>
      <c r="TTU14" s="876"/>
      <c r="TTV14" s="876"/>
      <c r="TTW14" s="876"/>
      <c r="TTX14" s="875"/>
      <c r="TTY14" s="876"/>
      <c r="TTZ14" s="876"/>
      <c r="TUA14" s="876"/>
      <c r="TUB14" s="876"/>
      <c r="TUC14" s="876"/>
      <c r="TUD14" s="876"/>
      <c r="TUE14" s="875"/>
      <c r="TUF14" s="876"/>
      <c r="TUG14" s="876"/>
      <c r="TUH14" s="876"/>
      <c r="TUI14" s="876"/>
      <c r="TUJ14" s="876"/>
      <c r="TUK14" s="876"/>
      <c r="TUL14" s="875"/>
      <c r="TUM14" s="876"/>
      <c r="TUN14" s="876"/>
      <c r="TUO14" s="876"/>
      <c r="TUP14" s="876"/>
      <c r="TUQ14" s="876"/>
      <c r="TUR14" s="876"/>
      <c r="TUS14" s="875"/>
      <c r="TUT14" s="876"/>
      <c r="TUU14" s="876"/>
      <c r="TUV14" s="876"/>
      <c r="TUW14" s="876"/>
      <c r="TUX14" s="876"/>
      <c r="TUY14" s="876"/>
      <c r="TUZ14" s="875"/>
      <c r="TVA14" s="876"/>
      <c r="TVB14" s="876"/>
      <c r="TVC14" s="876"/>
      <c r="TVD14" s="876"/>
      <c r="TVE14" s="876"/>
      <c r="TVF14" s="876"/>
      <c r="TVG14" s="875"/>
      <c r="TVH14" s="876"/>
      <c r="TVI14" s="876"/>
      <c r="TVJ14" s="876"/>
      <c r="TVK14" s="876"/>
      <c r="TVL14" s="876"/>
      <c r="TVM14" s="876"/>
      <c r="TVN14" s="875"/>
      <c r="TVO14" s="876"/>
      <c r="TVP14" s="876"/>
      <c r="TVQ14" s="876"/>
      <c r="TVR14" s="876"/>
      <c r="TVS14" s="876"/>
      <c r="TVT14" s="876"/>
      <c r="TVU14" s="875"/>
      <c r="TVV14" s="876"/>
      <c r="TVW14" s="876"/>
      <c r="TVX14" s="876"/>
      <c r="TVY14" s="876"/>
      <c r="TVZ14" s="876"/>
      <c r="TWA14" s="876"/>
      <c r="TWB14" s="875"/>
      <c r="TWC14" s="876"/>
      <c r="TWD14" s="876"/>
      <c r="TWE14" s="876"/>
      <c r="TWF14" s="876"/>
      <c r="TWG14" s="876"/>
      <c r="TWH14" s="876"/>
      <c r="TWI14" s="875"/>
      <c r="TWJ14" s="876"/>
      <c r="TWK14" s="876"/>
      <c r="TWL14" s="876"/>
      <c r="TWM14" s="876"/>
      <c r="TWN14" s="876"/>
      <c r="TWO14" s="876"/>
      <c r="TWP14" s="875"/>
      <c r="TWQ14" s="876"/>
      <c r="TWR14" s="876"/>
      <c r="TWS14" s="876"/>
      <c r="TWT14" s="876"/>
      <c r="TWU14" s="876"/>
      <c r="TWV14" s="876"/>
      <c r="TWW14" s="875"/>
      <c r="TWX14" s="876"/>
      <c r="TWY14" s="876"/>
      <c r="TWZ14" s="876"/>
      <c r="TXA14" s="876"/>
      <c r="TXB14" s="876"/>
      <c r="TXC14" s="876"/>
      <c r="TXD14" s="875"/>
      <c r="TXE14" s="876"/>
      <c r="TXF14" s="876"/>
      <c r="TXG14" s="876"/>
      <c r="TXH14" s="876"/>
      <c r="TXI14" s="876"/>
      <c r="TXJ14" s="876"/>
      <c r="TXK14" s="875"/>
      <c r="TXL14" s="876"/>
      <c r="TXM14" s="876"/>
      <c r="TXN14" s="876"/>
      <c r="TXO14" s="876"/>
      <c r="TXP14" s="876"/>
      <c r="TXQ14" s="876"/>
      <c r="TXR14" s="875"/>
      <c r="TXS14" s="876"/>
      <c r="TXT14" s="876"/>
      <c r="TXU14" s="876"/>
      <c r="TXV14" s="876"/>
      <c r="TXW14" s="876"/>
      <c r="TXX14" s="876"/>
      <c r="TXY14" s="875"/>
      <c r="TXZ14" s="876"/>
      <c r="TYA14" s="876"/>
      <c r="TYB14" s="876"/>
      <c r="TYC14" s="876"/>
      <c r="TYD14" s="876"/>
      <c r="TYE14" s="876"/>
      <c r="TYF14" s="875"/>
      <c r="TYG14" s="876"/>
      <c r="TYH14" s="876"/>
      <c r="TYI14" s="876"/>
      <c r="TYJ14" s="876"/>
      <c r="TYK14" s="876"/>
      <c r="TYL14" s="876"/>
      <c r="TYM14" s="875"/>
      <c r="TYN14" s="876"/>
      <c r="TYO14" s="876"/>
      <c r="TYP14" s="876"/>
      <c r="TYQ14" s="876"/>
      <c r="TYR14" s="876"/>
      <c r="TYS14" s="876"/>
      <c r="TYT14" s="875"/>
      <c r="TYU14" s="876"/>
      <c r="TYV14" s="876"/>
      <c r="TYW14" s="876"/>
      <c r="TYX14" s="876"/>
      <c r="TYY14" s="876"/>
      <c r="TYZ14" s="876"/>
      <c r="TZA14" s="875"/>
      <c r="TZB14" s="876"/>
      <c r="TZC14" s="876"/>
      <c r="TZD14" s="876"/>
      <c r="TZE14" s="876"/>
      <c r="TZF14" s="876"/>
      <c r="TZG14" s="876"/>
      <c r="TZH14" s="875"/>
      <c r="TZI14" s="876"/>
      <c r="TZJ14" s="876"/>
      <c r="TZK14" s="876"/>
      <c r="TZL14" s="876"/>
      <c r="TZM14" s="876"/>
      <c r="TZN14" s="876"/>
      <c r="TZO14" s="875"/>
      <c r="TZP14" s="876"/>
      <c r="TZQ14" s="876"/>
      <c r="TZR14" s="876"/>
      <c r="TZS14" s="876"/>
      <c r="TZT14" s="876"/>
      <c r="TZU14" s="876"/>
      <c r="TZV14" s="875"/>
      <c r="TZW14" s="876"/>
      <c r="TZX14" s="876"/>
      <c r="TZY14" s="876"/>
      <c r="TZZ14" s="876"/>
      <c r="UAA14" s="876"/>
      <c r="UAB14" s="876"/>
      <c r="UAC14" s="875"/>
      <c r="UAD14" s="876"/>
      <c r="UAE14" s="876"/>
      <c r="UAF14" s="876"/>
      <c r="UAG14" s="876"/>
      <c r="UAH14" s="876"/>
      <c r="UAI14" s="876"/>
      <c r="UAJ14" s="875"/>
      <c r="UAK14" s="876"/>
      <c r="UAL14" s="876"/>
      <c r="UAM14" s="876"/>
      <c r="UAN14" s="876"/>
      <c r="UAO14" s="876"/>
      <c r="UAP14" s="876"/>
      <c r="UAQ14" s="875"/>
      <c r="UAR14" s="876"/>
      <c r="UAS14" s="876"/>
      <c r="UAT14" s="876"/>
      <c r="UAU14" s="876"/>
      <c r="UAV14" s="876"/>
      <c r="UAW14" s="876"/>
      <c r="UAX14" s="875"/>
      <c r="UAY14" s="876"/>
      <c r="UAZ14" s="876"/>
      <c r="UBA14" s="876"/>
      <c r="UBB14" s="876"/>
      <c r="UBC14" s="876"/>
      <c r="UBD14" s="876"/>
      <c r="UBE14" s="875"/>
      <c r="UBF14" s="876"/>
      <c r="UBG14" s="876"/>
      <c r="UBH14" s="876"/>
      <c r="UBI14" s="876"/>
      <c r="UBJ14" s="876"/>
      <c r="UBK14" s="876"/>
      <c r="UBL14" s="875"/>
      <c r="UBM14" s="876"/>
      <c r="UBN14" s="876"/>
      <c r="UBO14" s="876"/>
      <c r="UBP14" s="876"/>
      <c r="UBQ14" s="876"/>
      <c r="UBR14" s="876"/>
      <c r="UBS14" s="875"/>
      <c r="UBT14" s="876"/>
      <c r="UBU14" s="876"/>
      <c r="UBV14" s="876"/>
      <c r="UBW14" s="876"/>
      <c r="UBX14" s="876"/>
      <c r="UBY14" s="876"/>
      <c r="UBZ14" s="875"/>
      <c r="UCA14" s="876"/>
      <c r="UCB14" s="876"/>
      <c r="UCC14" s="876"/>
      <c r="UCD14" s="876"/>
      <c r="UCE14" s="876"/>
      <c r="UCF14" s="876"/>
      <c r="UCG14" s="875"/>
      <c r="UCH14" s="876"/>
      <c r="UCI14" s="876"/>
      <c r="UCJ14" s="876"/>
      <c r="UCK14" s="876"/>
      <c r="UCL14" s="876"/>
      <c r="UCM14" s="876"/>
      <c r="UCN14" s="875"/>
      <c r="UCO14" s="876"/>
      <c r="UCP14" s="876"/>
      <c r="UCQ14" s="876"/>
      <c r="UCR14" s="876"/>
      <c r="UCS14" s="876"/>
      <c r="UCT14" s="876"/>
      <c r="UCU14" s="875"/>
      <c r="UCV14" s="876"/>
      <c r="UCW14" s="876"/>
      <c r="UCX14" s="876"/>
      <c r="UCY14" s="876"/>
      <c r="UCZ14" s="876"/>
      <c r="UDA14" s="876"/>
      <c r="UDB14" s="875"/>
      <c r="UDC14" s="876"/>
      <c r="UDD14" s="876"/>
      <c r="UDE14" s="876"/>
      <c r="UDF14" s="876"/>
      <c r="UDG14" s="876"/>
      <c r="UDH14" s="876"/>
      <c r="UDI14" s="875"/>
      <c r="UDJ14" s="876"/>
      <c r="UDK14" s="876"/>
      <c r="UDL14" s="876"/>
      <c r="UDM14" s="876"/>
      <c r="UDN14" s="876"/>
      <c r="UDO14" s="876"/>
      <c r="UDP14" s="875"/>
      <c r="UDQ14" s="876"/>
      <c r="UDR14" s="876"/>
      <c r="UDS14" s="876"/>
      <c r="UDT14" s="876"/>
      <c r="UDU14" s="876"/>
      <c r="UDV14" s="876"/>
      <c r="UDW14" s="875"/>
      <c r="UDX14" s="876"/>
      <c r="UDY14" s="876"/>
      <c r="UDZ14" s="876"/>
      <c r="UEA14" s="876"/>
      <c r="UEB14" s="876"/>
      <c r="UEC14" s="876"/>
      <c r="UED14" s="875"/>
      <c r="UEE14" s="876"/>
      <c r="UEF14" s="876"/>
      <c r="UEG14" s="876"/>
      <c r="UEH14" s="876"/>
      <c r="UEI14" s="876"/>
      <c r="UEJ14" s="876"/>
      <c r="UEK14" s="875"/>
      <c r="UEL14" s="876"/>
      <c r="UEM14" s="876"/>
      <c r="UEN14" s="876"/>
      <c r="UEO14" s="876"/>
      <c r="UEP14" s="876"/>
      <c r="UEQ14" s="876"/>
      <c r="UER14" s="875"/>
      <c r="UES14" s="876"/>
      <c r="UET14" s="876"/>
      <c r="UEU14" s="876"/>
      <c r="UEV14" s="876"/>
      <c r="UEW14" s="876"/>
      <c r="UEX14" s="876"/>
      <c r="UEY14" s="875"/>
      <c r="UEZ14" s="876"/>
      <c r="UFA14" s="876"/>
      <c r="UFB14" s="876"/>
      <c r="UFC14" s="876"/>
      <c r="UFD14" s="876"/>
      <c r="UFE14" s="876"/>
      <c r="UFF14" s="875"/>
      <c r="UFG14" s="876"/>
      <c r="UFH14" s="876"/>
      <c r="UFI14" s="876"/>
      <c r="UFJ14" s="876"/>
      <c r="UFK14" s="876"/>
      <c r="UFL14" s="876"/>
      <c r="UFM14" s="875"/>
      <c r="UFN14" s="876"/>
      <c r="UFO14" s="876"/>
      <c r="UFP14" s="876"/>
      <c r="UFQ14" s="876"/>
      <c r="UFR14" s="876"/>
      <c r="UFS14" s="876"/>
      <c r="UFT14" s="875"/>
      <c r="UFU14" s="876"/>
      <c r="UFV14" s="876"/>
      <c r="UFW14" s="876"/>
      <c r="UFX14" s="876"/>
      <c r="UFY14" s="876"/>
      <c r="UFZ14" s="876"/>
      <c r="UGA14" s="875"/>
      <c r="UGB14" s="876"/>
      <c r="UGC14" s="876"/>
      <c r="UGD14" s="876"/>
      <c r="UGE14" s="876"/>
      <c r="UGF14" s="876"/>
      <c r="UGG14" s="876"/>
      <c r="UGH14" s="875"/>
      <c r="UGI14" s="876"/>
      <c r="UGJ14" s="876"/>
      <c r="UGK14" s="876"/>
      <c r="UGL14" s="876"/>
      <c r="UGM14" s="876"/>
      <c r="UGN14" s="876"/>
      <c r="UGO14" s="875"/>
      <c r="UGP14" s="876"/>
      <c r="UGQ14" s="876"/>
      <c r="UGR14" s="876"/>
      <c r="UGS14" s="876"/>
      <c r="UGT14" s="876"/>
      <c r="UGU14" s="876"/>
      <c r="UGV14" s="875"/>
      <c r="UGW14" s="876"/>
      <c r="UGX14" s="876"/>
      <c r="UGY14" s="876"/>
      <c r="UGZ14" s="876"/>
      <c r="UHA14" s="876"/>
      <c r="UHB14" s="876"/>
      <c r="UHC14" s="875"/>
      <c r="UHD14" s="876"/>
      <c r="UHE14" s="876"/>
      <c r="UHF14" s="876"/>
      <c r="UHG14" s="876"/>
      <c r="UHH14" s="876"/>
      <c r="UHI14" s="876"/>
      <c r="UHJ14" s="875"/>
      <c r="UHK14" s="876"/>
      <c r="UHL14" s="876"/>
      <c r="UHM14" s="876"/>
      <c r="UHN14" s="876"/>
      <c r="UHO14" s="876"/>
      <c r="UHP14" s="876"/>
      <c r="UHQ14" s="875"/>
      <c r="UHR14" s="876"/>
      <c r="UHS14" s="876"/>
      <c r="UHT14" s="876"/>
      <c r="UHU14" s="876"/>
      <c r="UHV14" s="876"/>
      <c r="UHW14" s="876"/>
      <c r="UHX14" s="875"/>
      <c r="UHY14" s="876"/>
      <c r="UHZ14" s="876"/>
      <c r="UIA14" s="876"/>
      <c r="UIB14" s="876"/>
      <c r="UIC14" s="876"/>
      <c r="UID14" s="876"/>
      <c r="UIE14" s="875"/>
      <c r="UIF14" s="876"/>
      <c r="UIG14" s="876"/>
      <c r="UIH14" s="876"/>
      <c r="UII14" s="876"/>
      <c r="UIJ14" s="876"/>
      <c r="UIK14" s="876"/>
      <c r="UIL14" s="875"/>
      <c r="UIM14" s="876"/>
      <c r="UIN14" s="876"/>
      <c r="UIO14" s="876"/>
      <c r="UIP14" s="876"/>
      <c r="UIQ14" s="876"/>
      <c r="UIR14" s="876"/>
      <c r="UIS14" s="875"/>
      <c r="UIT14" s="876"/>
      <c r="UIU14" s="876"/>
      <c r="UIV14" s="876"/>
      <c r="UIW14" s="876"/>
      <c r="UIX14" s="876"/>
      <c r="UIY14" s="876"/>
      <c r="UIZ14" s="875"/>
      <c r="UJA14" s="876"/>
      <c r="UJB14" s="876"/>
      <c r="UJC14" s="876"/>
      <c r="UJD14" s="876"/>
      <c r="UJE14" s="876"/>
      <c r="UJF14" s="876"/>
      <c r="UJG14" s="875"/>
      <c r="UJH14" s="876"/>
      <c r="UJI14" s="876"/>
      <c r="UJJ14" s="876"/>
      <c r="UJK14" s="876"/>
      <c r="UJL14" s="876"/>
      <c r="UJM14" s="876"/>
      <c r="UJN14" s="875"/>
      <c r="UJO14" s="876"/>
      <c r="UJP14" s="876"/>
      <c r="UJQ14" s="876"/>
      <c r="UJR14" s="876"/>
      <c r="UJS14" s="876"/>
      <c r="UJT14" s="876"/>
      <c r="UJU14" s="875"/>
      <c r="UJV14" s="876"/>
      <c r="UJW14" s="876"/>
      <c r="UJX14" s="876"/>
      <c r="UJY14" s="876"/>
      <c r="UJZ14" s="876"/>
      <c r="UKA14" s="876"/>
      <c r="UKB14" s="875"/>
      <c r="UKC14" s="876"/>
      <c r="UKD14" s="876"/>
      <c r="UKE14" s="876"/>
      <c r="UKF14" s="876"/>
      <c r="UKG14" s="876"/>
      <c r="UKH14" s="876"/>
      <c r="UKI14" s="875"/>
      <c r="UKJ14" s="876"/>
      <c r="UKK14" s="876"/>
      <c r="UKL14" s="876"/>
      <c r="UKM14" s="876"/>
      <c r="UKN14" s="876"/>
      <c r="UKO14" s="876"/>
      <c r="UKP14" s="875"/>
      <c r="UKQ14" s="876"/>
      <c r="UKR14" s="876"/>
      <c r="UKS14" s="876"/>
      <c r="UKT14" s="876"/>
      <c r="UKU14" s="876"/>
      <c r="UKV14" s="876"/>
      <c r="UKW14" s="875"/>
      <c r="UKX14" s="876"/>
      <c r="UKY14" s="876"/>
      <c r="UKZ14" s="876"/>
      <c r="ULA14" s="876"/>
      <c r="ULB14" s="876"/>
      <c r="ULC14" s="876"/>
      <c r="ULD14" s="875"/>
      <c r="ULE14" s="876"/>
      <c r="ULF14" s="876"/>
      <c r="ULG14" s="876"/>
      <c r="ULH14" s="876"/>
      <c r="ULI14" s="876"/>
      <c r="ULJ14" s="876"/>
      <c r="ULK14" s="875"/>
      <c r="ULL14" s="876"/>
      <c r="ULM14" s="876"/>
      <c r="ULN14" s="876"/>
      <c r="ULO14" s="876"/>
      <c r="ULP14" s="876"/>
      <c r="ULQ14" s="876"/>
      <c r="ULR14" s="875"/>
      <c r="ULS14" s="876"/>
      <c r="ULT14" s="876"/>
      <c r="ULU14" s="876"/>
      <c r="ULV14" s="876"/>
      <c r="ULW14" s="876"/>
      <c r="ULX14" s="876"/>
      <c r="ULY14" s="875"/>
      <c r="ULZ14" s="876"/>
      <c r="UMA14" s="876"/>
      <c r="UMB14" s="876"/>
      <c r="UMC14" s="876"/>
      <c r="UMD14" s="876"/>
      <c r="UME14" s="876"/>
      <c r="UMF14" s="875"/>
      <c r="UMG14" s="876"/>
      <c r="UMH14" s="876"/>
      <c r="UMI14" s="876"/>
      <c r="UMJ14" s="876"/>
      <c r="UMK14" s="876"/>
      <c r="UML14" s="876"/>
      <c r="UMM14" s="875"/>
      <c r="UMN14" s="876"/>
      <c r="UMO14" s="876"/>
      <c r="UMP14" s="876"/>
      <c r="UMQ14" s="876"/>
      <c r="UMR14" s="876"/>
      <c r="UMS14" s="876"/>
      <c r="UMT14" s="875"/>
      <c r="UMU14" s="876"/>
      <c r="UMV14" s="876"/>
      <c r="UMW14" s="876"/>
      <c r="UMX14" s="876"/>
      <c r="UMY14" s="876"/>
      <c r="UMZ14" s="876"/>
      <c r="UNA14" s="875"/>
      <c r="UNB14" s="876"/>
      <c r="UNC14" s="876"/>
      <c r="UND14" s="876"/>
      <c r="UNE14" s="876"/>
      <c r="UNF14" s="876"/>
      <c r="UNG14" s="876"/>
      <c r="UNH14" s="875"/>
      <c r="UNI14" s="876"/>
      <c r="UNJ14" s="876"/>
      <c r="UNK14" s="876"/>
      <c r="UNL14" s="876"/>
      <c r="UNM14" s="876"/>
      <c r="UNN14" s="876"/>
      <c r="UNO14" s="875"/>
      <c r="UNP14" s="876"/>
      <c r="UNQ14" s="876"/>
      <c r="UNR14" s="876"/>
      <c r="UNS14" s="876"/>
      <c r="UNT14" s="876"/>
      <c r="UNU14" s="876"/>
      <c r="UNV14" s="875"/>
      <c r="UNW14" s="876"/>
      <c r="UNX14" s="876"/>
      <c r="UNY14" s="876"/>
      <c r="UNZ14" s="876"/>
      <c r="UOA14" s="876"/>
      <c r="UOB14" s="876"/>
      <c r="UOC14" s="875"/>
      <c r="UOD14" s="876"/>
      <c r="UOE14" s="876"/>
      <c r="UOF14" s="876"/>
      <c r="UOG14" s="876"/>
      <c r="UOH14" s="876"/>
      <c r="UOI14" s="876"/>
      <c r="UOJ14" s="875"/>
      <c r="UOK14" s="876"/>
      <c r="UOL14" s="876"/>
      <c r="UOM14" s="876"/>
      <c r="UON14" s="876"/>
      <c r="UOO14" s="876"/>
      <c r="UOP14" s="876"/>
      <c r="UOQ14" s="875"/>
      <c r="UOR14" s="876"/>
      <c r="UOS14" s="876"/>
      <c r="UOT14" s="876"/>
      <c r="UOU14" s="876"/>
      <c r="UOV14" s="876"/>
      <c r="UOW14" s="876"/>
      <c r="UOX14" s="875"/>
      <c r="UOY14" s="876"/>
      <c r="UOZ14" s="876"/>
      <c r="UPA14" s="876"/>
      <c r="UPB14" s="876"/>
      <c r="UPC14" s="876"/>
      <c r="UPD14" s="876"/>
      <c r="UPE14" s="875"/>
      <c r="UPF14" s="876"/>
      <c r="UPG14" s="876"/>
      <c r="UPH14" s="876"/>
      <c r="UPI14" s="876"/>
      <c r="UPJ14" s="876"/>
      <c r="UPK14" s="876"/>
      <c r="UPL14" s="875"/>
      <c r="UPM14" s="876"/>
      <c r="UPN14" s="876"/>
      <c r="UPO14" s="876"/>
      <c r="UPP14" s="876"/>
      <c r="UPQ14" s="876"/>
      <c r="UPR14" s="876"/>
      <c r="UPS14" s="875"/>
      <c r="UPT14" s="876"/>
      <c r="UPU14" s="876"/>
      <c r="UPV14" s="876"/>
      <c r="UPW14" s="876"/>
      <c r="UPX14" s="876"/>
      <c r="UPY14" s="876"/>
      <c r="UPZ14" s="875"/>
      <c r="UQA14" s="876"/>
      <c r="UQB14" s="876"/>
      <c r="UQC14" s="876"/>
      <c r="UQD14" s="876"/>
      <c r="UQE14" s="876"/>
      <c r="UQF14" s="876"/>
      <c r="UQG14" s="875"/>
      <c r="UQH14" s="876"/>
      <c r="UQI14" s="876"/>
      <c r="UQJ14" s="876"/>
      <c r="UQK14" s="876"/>
      <c r="UQL14" s="876"/>
      <c r="UQM14" s="876"/>
      <c r="UQN14" s="875"/>
      <c r="UQO14" s="876"/>
      <c r="UQP14" s="876"/>
      <c r="UQQ14" s="876"/>
      <c r="UQR14" s="876"/>
      <c r="UQS14" s="876"/>
      <c r="UQT14" s="876"/>
      <c r="UQU14" s="875"/>
      <c r="UQV14" s="876"/>
      <c r="UQW14" s="876"/>
      <c r="UQX14" s="876"/>
      <c r="UQY14" s="876"/>
      <c r="UQZ14" s="876"/>
      <c r="URA14" s="876"/>
      <c r="URB14" s="875"/>
      <c r="URC14" s="876"/>
      <c r="URD14" s="876"/>
      <c r="URE14" s="876"/>
      <c r="URF14" s="876"/>
      <c r="URG14" s="876"/>
      <c r="URH14" s="876"/>
      <c r="URI14" s="875"/>
      <c r="URJ14" s="876"/>
      <c r="URK14" s="876"/>
      <c r="URL14" s="876"/>
      <c r="URM14" s="876"/>
      <c r="URN14" s="876"/>
      <c r="URO14" s="876"/>
      <c r="URP14" s="875"/>
      <c r="URQ14" s="876"/>
      <c r="URR14" s="876"/>
      <c r="URS14" s="876"/>
      <c r="URT14" s="876"/>
      <c r="URU14" s="876"/>
      <c r="URV14" s="876"/>
      <c r="URW14" s="875"/>
      <c r="URX14" s="876"/>
      <c r="URY14" s="876"/>
      <c r="URZ14" s="876"/>
      <c r="USA14" s="876"/>
      <c r="USB14" s="876"/>
      <c r="USC14" s="876"/>
      <c r="USD14" s="875"/>
      <c r="USE14" s="876"/>
      <c r="USF14" s="876"/>
      <c r="USG14" s="876"/>
      <c r="USH14" s="876"/>
      <c r="USI14" s="876"/>
      <c r="USJ14" s="876"/>
      <c r="USK14" s="875"/>
      <c r="USL14" s="876"/>
      <c r="USM14" s="876"/>
      <c r="USN14" s="876"/>
      <c r="USO14" s="876"/>
      <c r="USP14" s="876"/>
      <c r="USQ14" s="876"/>
      <c r="USR14" s="875"/>
      <c r="USS14" s="876"/>
      <c r="UST14" s="876"/>
      <c r="USU14" s="876"/>
      <c r="USV14" s="876"/>
      <c r="USW14" s="876"/>
      <c r="USX14" s="876"/>
      <c r="USY14" s="875"/>
      <c r="USZ14" s="876"/>
      <c r="UTA14" s="876"/>
      <c r="UTB14" s="876"/>
      <c r="UTC14" s="876"/>
      <c r="UTD14" s="876"/>
      <c r="UTE14" s="876"/>
      <c r="UTF14" s="875"/>
      <c r="UTG14" s="876"/>
      <c r="UTH14" s="876"/>
      <c r="UTI14" s="876"/>
      <c r="UTJ14" s="876"/>
      <c r="UTK14" s="876"/>
      <c r="UTL14" s="876"/>
      <c r="UTM14" s="875"/>
      <c r="UTN14" s="876"/>
      <c r="UTO14" s="876"/>
      <c r="UTP14" s="876"/>
      <c r="UTQ14" s="876"/>
      <c r="UTR14" s="876"/>
      <c r="UTS14" s="876"/>
      <c r="UTT14" s="875"/>
      <c r="UTU14" s="876"/>
      <c r="UTV14" s="876"/>
      <c r="UTW14" s="876"/>
      <c r="UTX14" s="876"/>
      <c r="UTY14" s="876"/>
      <c r="UTZ14" s="876"/>
      <c r="UUA14" s="875"/>
      <c r="UUB14" s="876"/>
      <c r="UUC14" s="876"/>
      <c r="UUD14" s="876"/>
      <c r="UUE14" s="876"/>
      <c r="UUF14" s="876"/>
      <c r="UUG14" s="876"/>
      <c r="UUH14" s="875"/>
      <c r="UUI14" s="876"/>
      <c r="UUJ14" s="876"/>
      <c r="UUK14" s="876"/>
      <c r="UUL14" s="876"/>
      <c r="UUM14" s="876"/>
      <c r="UUN14" s="876"/>
      <c r="UUO14" s="875"/>
      <c r="UUP14" s="876"/>
      <c r="UUQ14" s="876"/>
      <c r="UUR14" s="876"/>
      <c r="UUS14" s="876"/>
      <c r="UUT14" s="876"/>
      <c r="UUU14" s="876"/>
      <c r="UUV14" s="875"/>
      <c r="UUW14" s="876"/>
      <c r="UUX14" s="876"/>
      <c r="UUY14" s="876"/>
      <c r="UUZ14" s="876"/>
      <c r="UVA14" s="876"/>
      <c r="UVB14" s="876"/>
      <c r="UVC14" s="875"/>
      <c r="UVD14" s="876"/>
      <c r="UVE14" s="876"/>
      <c r="UVF14" s="876"/>
      <c r="UVG14" s="876"/>
      <c r="UVH14" s="876"/>
      <c r="UVI14" s="876"/>
      <c r="UVJ14" s="875"/>
      <c r="UVK14" s="876"/>
      <c r="UVL14" s="876"/>
      <c r="UVM14" s="876"/>
      <c r="UVN14" s="876"/>
      <c r="UVO14" s="876"/>
      <c r="UVP14" s="876"/>
      <c r="UVQ14" s="875"/>
      <c r="UVR14" s="876"/>
      <c r="UVS14" s="876"/>
      <c r="UVT14" s="876"/>
      <c r="UVU14" s="876"/>
      <c r="UVV14" s="876"/>
      <c r="UVW14" s="876"/>
      <c r="UVX14" s="875"/>
      <c r="UVY14" s="876"/>
      <c r="UVZ14" s="876"/>
      <c r="UWA14" s="876"/>
      <c r="UWB14" s="876"/>
      <c r="UWC14" s="876"/>
      <c r="UWD14" s="876"/>
      <c r="UWE14" s="875"/>
      <c r="UWF14" s="876"/>
      <c r="UWG14" s="876"/>
      <c r="UWH14" s="876"/>
      <c r="UWI14" s="876"/>
      <c r="UWJ14" s="876"/>
      <c r="UWK14" s="876"/>
      <c r="UWL14" s="875"/>
      <c r="UWM14" s="876"/>
      <c r="UWN14" s="876"/>
      <c r="UWO14" s="876"/>
      <c r="UWP14" s="876"/>
      <c r="UWQ14" s="876"/>
      <c r="UWR14" s="876"/>
      <c r="UWS14" s="875"/>
      <c r="UWT14" s="876"/>
      <c r="UWU14" s="876"/>
      <c r="UWV14" s="876"/>
      <c r="UWW14" s="876"/>
      <c r="UWX14" s="876"/>
      <c r="UWY14" s="876"/>
      <c r="UWZ14" s="875"/>
      <c r="UXA14" s="876"/>
      <c r="UXB14" s="876"/>
      <c r="UXC14" s="876"/>
      <c r="UXD14" s="876"/>
      <c r="UXE14" s="876"/>
      <c r="UXF14" s="876"/>
      <c r="UXG14" s="875"/>
      <c r="UXH14" s="876"/>
      <c r="UXI14" s="876"/>
      <c r="UXJ14" s="876"/>
      <c r="UXK14" s="876"/>
      <c r="UXL14" s="876"/>
      <c r="UXM14" s="876"/>
      <c r="UXN14" s="875"/>
      <c r="UXO14" s="876"/>
      <c r="UXP14" s="876"/>
      <c r="UXQ14" s="876"/>
      <c r="UXR14" s="876"/>
      <c r="UXS14" s="876"/>
      <c r="UXT14" s="876"/>
      <c r="UXU14" s="875"/>
      <c r="UXV14" s="876"/>
      <c r="UXW14" s="876"/>
      <c r="UXX14" s="876"/>
      <c r="UXY14" s="876"/>
      <c r="UXZ14" s="876"/>
      <c r="UYA14" s="876"/>
      <c r="UYB14" s="875"/>
      <c r="UYC14" s="876"/>
      <c r="UYD14" s="876"/>
      <c r="UYE14" s="876"/>
      <c r="UYF14" s="876"/>
      <c r="UYG14" s="876"/>
      <c r="UYH14" s="876"/>
      <c r="UYI14" s="875"/>
      <c r="UYJ14" s="876"/>
      <c r="UYK14" s="876"/>
      <c r="UYL14" s="876"/>
      <c r="UYM14" s="876"/>
      <c r="UYN14" s="876"/>
      <c r="UYO14" s="876"/>
      <c r="UYP14" s="875"/>
      <c r="UYQ14" s="876"/>
      <c r="UYR14" s="876"/>
      <c r="UYS14" s="876"/>
      <c r="UYT14" s="876"/>
      <c r="UYU14" s="876"/>
      <c r="UYV14" s="876"/>
      <c r="UYW14" s="875"/>
      <c r="UYX14" s="876"/>
      <c r="UYY14" s="876"/>
      <c r="UYZ14" s="876"/>
      <c r="UZA14" s="876"/>
      <c r="UZB14" s="876"/>
      <c r="UZC14" s="876"/>
      <c r="UZD14" s="875"/>
      <c r="UZE14" s="876"/>
      <c r="UZF14" s="876"/>
      <c r="UZG14" s="876"/>
      <c r="UZH14" s="876"/>
      <c r="UZI14" s="876"/>
      <c r="UZJ14" s="876"/>
      <c r="UZK14" s="875"/>
      <c r="UZL14" s="876"/>
      <c r="UZM14" s="876"/>
      <c r="UZN14" s="876"/>
      <c r="UZO14" s="876"/>
      <c r="UZP14" s="876"/>
      <c r="UZQ14" s="876"/>
      <c r="UZR14" s="875"/>
      <c r="UZS14" s="876"/>
      <c r="UZT14" s="876"/>
      <c r="UZU14" s="876"/>
      <c r="UZV14" s="876"/>
      <c r="UZW14" s="876"/>
      <c r="UZX14" s="876"/>
      <c r="UZY14" s="875"/>
      <c r="UZZ14" s="876"/>
      <c r="VAA14" s="876"/>
      <c r="VAB14" s="876"/>
      <c r="VAC14" s="876"/>
      <c r="VAD14" s="876"/>
      <c r="VAE14" s="876"/>
      <c r="VAF14" s="875"/>
      <c r="VAG14" s="876"/>
      <c r="VAH14" s="876"/>
      <c r="VAI14" s="876"/>
      <c r="VAJ14" s="876"/>
      <c r="VAK14" s="876"/>
      <c r="VAL14" s="876"/>
      <c r="VAM14" s="875"/>
      <c r="VAN14" s="876"/>
      <c r="VAO14" s="876"/>
      <c r="VAP14" s="876"/>
      <c r="VAQ14" s="876"/>
      <c r="VAR14" s="876"/>
      <c r="VAS14" s="876"/>
      <c r="VAT14" s="875"/>
      <c r="VAU14" s="876"/>
      <c r="VAV14" s="876"/>
      <c r="VAW14" s="876"/>
      <c r="VAX14" s="876"/>
      <c r="VAY14" s="876"/>
      <c r="VAZ14" s="876"/>
      <c r="VBA14" s="875"/>
      <c r="VBB14" s="876"/>
      <c r="VBC14" s="876"/>
      <c r="VBD14" s="876"/>
      <c r="VBE14" s="876"/>
      <c r="VBF14" s="876"/>
      <c r="VBG14" s="876"/>
      <c r="VBH14" s="875"/>
      <c r="VBI14" s="876"/>
      <c r="VBJ14" s="876"/>
      <c r="VBK14" s="876"/>
      <c r="VBL14" s="876"/>
      <c r="VBM14" s="876"/>
      <c r="VBN14" s="876"/>
      <c r="VBO14" s="875"/>
      <c r="VBP14" s="876"/>
      <c r="VBQ14" s="876"/>
      <c r="VBR14" s="876"/>
      <c r="VBS14" s="876"/>
      <c r="VBT14" s="876"/>
      <c r="VBU14" s="876"/>
      <c r="VBV14" s="875"/>
      <c r="VBW14" s="876"/>
      <c r="VBX14" s="876"/>
      <c r="VBY14" s="876"/>
      <c r="VBZ14" s="876"/>
      <c r="VCA14" s="876"/>
      <c r="VCB14" s="876"/>
      <c r="VCC14" s="875"/>
      <c r="VCD14" s="876"/>
      <c r="VCE14" s="876"/>
      <c r="VCF14" s="876"/>
      <c r="VCG14" s="876"/>
      <c r="VCH14" s="876"/>
      <c r="VCI14" s="876"/>
      <c r="VCJ14" s="875"/>
      <c r="VCK14" s="876"/>
      <c r="VCL14" s="876"/>
      <c r="VCM14" s="876"/>
      <c r="VCN14" s="876"/>
      <c r="VCO14" s="876"/>
      <c r="VCP14" s="876"/>
      <c r="VCQ14" s="875"/>
      <c r="VCR14" s="876"/>
      <c r="VCS14" s="876"/>
      <c r="VCT14" s="876"/>
      <c r="VCU14" s="876"/>
      <c r="VCV14" s="876"/>
      <c r="VCW14" s="876"/>
      <c r="VCX14" s="875"/>
      <c r="VCY14" s="876"/>
      <c r="VCZ14" s="876"/>
      <c r="VDA14" s="876"/>
      <c r="VDB14" s="876"/>
      <c r="VDC14" s="876"/>
      <c r="VDD14" s="876"/>
      <c r="VDE14" s="875"/>
      <c r="VDF14" s="876"/>
      <c r="VDG14" s="876"/>
      <c r="VDH14" s="876"/>
      <c r="VDI14" s="876"/>
      <c r="VDJ14" s="876"/>
      <c r="VDK14" s="876"/>
      <c r="VDL14" s="875"/>
      <c r="VDM14" s="876"/>
      <c r="VDN14" s="876"/>
      <c r="VDO14" s="876"/>
      <c r="VDP14" s="876"/>
      <c r="VDQ14" s="876"/>
      <c r="VDR14" s="876"/>
      <c r="VDS14" s="875"/>
      <c r="VDT14" s="876"/>
      <c r="VDU14" s="876"/>
      <c r="VDV14" s="876"/>
      <c r="VDW14" s="876"/>
      <c r="VDX14" s="876"/>
      <c r="VDY14" s="876"/>
      <c r="VDZ14" s="875"/>
      <c r="VEA14" s="876"/>
      <c r="VEB14" s="876"/>
      <c r="VEC14" s="876"/>
      <c r="VED14" s="876"/>
      <c r="VEE14" s="876"/>
      <c r="VEF14" s="876"/>
      <c r="VEG14" s="875"/>
      <c r="VEH14" s="876"/>
      <c r="VEI14" s="876"/>
      <c r="VEJ14" s="876"/>
      <c r="VEK14" s="876"/>
      <c r="VEL14" s="876"/>
      <c r="VEM14" s="876"/>
      <c r="VEN14" s="875"/>
      <c r="VEO14" s="876"/>
      <c r="VEP14" s="876"/>
      <c r="VEQ14" s="876"/>
      <c r="VER14" s="876"/>
      <c r="VES14" s="876"/>
      <c r="VET14" s="876"/>
      <c r="VEU14" s="875"/>
      <c r="VEV14" s="876"/>
      <c r="VEW14" s="876"/>
      <c r="VEX14" s="876"/>
      <c r="VEY14" s="876"/>
      <c r="VEZ14" s="876"/>
      <c r="VFA14" s="876"/>
      <c r="VFB14" s="875"/>
      <c r="VFC14" s="876"/>
      <c r="VFD14" s="876"/>
      <c r="VFE14" s="876"/>
      <c r="VFF14" s="876"/>
      <c r="VFG14" s="876"/>
      <c r="VFH14" s="876"/>
      <c r="VFI14" s="875"/>
      <c r="VFJ14" s="876"/>
      <c r="VFK14" s="876"/>
      <c r="VFL14" s="876"/>
      <c r="VFM14" s="876"/>
      <c r="VFN14" s="876"/>
      <c r="VFO14" s="876"/>
      <c r="VFP14" s="875"/>
      <c r="VFQ14" s="876"/>
      <c r="VFR14" s="876"/>
      <c r="VFS14" s="876"/>
      <c r="VFT14" s="876"/>
      <c r="VFU14" s="876"/>
      <c r="VFV14" s="876"/>
      <c r="VFW14" s="875"/>
      <c r="VFX14" s="876"/>
      <c r="VFY14" s="876"/>
      <c r="VFZ14" s="876"/>
      <c r="VGA14" s="876"/>
      <c r="VGB14" s="876"/>
      <c r="VGC14" s="876"/>
      <c r="VGD14" s="875"/>
      <c r="VGE14" s="876"/>
      <c r="VGF14" s="876"/>
      <c r="VGG14" s="876"/>
      <c r="VGH14" s="876"/>
      <c r="VGI14" s="876"/>
      <c r="VGJ14" s="876"/>
      <c r="VGK14" s="875"/>
      <c r="VGL14" s="876"/>
      <c r="VGM14" s="876"/>
      <c r="VGN14" s="876"/>
      <c r="VGO14" s="876"/>
      <c r="VGP14" s="876"/>
      <c r="VGQ14" s="876"/>
      <c r="VGR14" s="875"/>
      <c r="VGS14" s="876"/>
      <c r="VGT14" s="876"/>
      <c r="VGU14" s="876"/>
      <c r="VGV14" s="876"/>
      <c r="VGW14" s="876"/>
      <c r="VGX14" s="876"/>
      <c r="VGY14" s="875"/>
      <c r="VGZ14" s="876"/>
      <c r="VHA14" s="876"/>
      <c r="VHB14" s="876"/>
      <c r="VHC14" s="876"/>
      <c r="VHD14" s="876"/>
      <c r="VHE14" s="876"/>
      <c r="VHF14" s="875"/>
      <c r="VHG14" s="876"/>
      <c r="VHH14" s="876"/>
      <c r="VHI14" s="876"/>
      <c r="VHJ14" s="876"/>
      <c r="VHK14" s="876"/>
      <c r="VHL14" s="876"/>
      <c r="VHM14" s="875"/>
      <c r="VHN14" s="876"/>
      <c r="VHO14" s="876"/>
      <c r="VHP14" s="876"/>
      <c r="VHQ14" s="876"/>
      <c r="VHR14" s="876"/>
      <c r="VHS14" s="876"/>
      <c r="VHT14" s="875"/>
      <c r="VHU14" s="876"/>
      <c r="VHV14" s="876"/>
      <c r="VHW14" s="876"/>
      <c r="VHX14" s="876"/>
      <c r="VHY14" s="876"/>
      <c r="VHZ14" s="876"/>
      <c r="VIA14" s="875"/>
      <c r="VIB14" s="876"/>
      <c r="VIC14" s="876"/>
      <c r="VID14" s="876"/>
      <c r="VIE14" s="876"/>
      <c r="VIF14" s="876"/>
      <c r="VIG14" s="876"/>
      <c r="VIH14" s="875"/>
      <c r="VII14" s="876"/>
      <c r="VIJ14" s="876"/>
      <c r="VIK14" s="876"/>
      <c r="VIL14" s="876"/>
      <c r="VIM14" s="876"/>
      <c r="VIN14" s="876"/>
      <c r="VIO14" s="875"/>
      <c r="VIP14" s="876"/>
      <c r="VIQ14" s="876"/>
      <c r="VIR14" s="876"/>
      <c r="VIS14" s="876"/>
      <c r="VIT14" s="876"/>
      <c r="VIU14" s="876"/>
      <c r="VIV14" s="875"/>
      <c r="VIW14" s="876"/>
      <c r="VIX14" s="876"/>
      <c r="VIY14" s="876"/>
      <c r="VIZ14" s="876"/>
      <c r="VJA14" s="876"/>
      <c r="VJB14" s="876"/>
      <c r="VJC14" s="875"/>
      <c r="VJD14" s="876"/>
      <c r="VJE14" s="876"/>
      <c r="VJF14" s="876"/>
      <c r="VJG14" s="876"/>
      <c r="VJH14" s="876"/>
      <c r="VJI14" s="876"/>
      <c r="VJJ14" s="875"/>
      <c r="VJK14" s="876"/>
      <c r="VJL14" s="876"/>
      <c r="VJM14" s="876"/>
      <c r="VJN14" s="876"/>
      <c r="VJO14" s="876"/>
      <c r="VJP14" s="876"/>
      <c r="VJQ14" s="875"/>
      <c r="VJR14" s="876"/>
      <c r="VJS14" s="876"/>
      <c r="VJT14" s="876"/>
      <c r="VJU14" s="876"/>
      <c r="VJV14" s="876"/>
      <c r="VJW14" s="876"/>
      <c r="VJX14" s="875"/>
      <c r="VJY14" s="876"/>
      <c r="VJZ14" s="876"/>
      <c r="VKA14" s="876"/>
      <c r="VKB14" s="876"/>
      <c r="VKC14" s="876"/>
      <c r="VKD14" s="876"/>
      <c r="VKE14" s="875"/>
      <c r="VKF14" s="876"/>
      <c r="VKG14" s="876"/>
      <c r="VKH14" s="876"/>
      <c r="VKI14" s="876"/>
      <c r="VKJ14" s="876"/>
      <c r="VKK14" s="876"/>
      <c r="VKL14" s="875"/>
      <c r="VKM14" s="876"/>
      <c r="VKN14" s="876"/>
      <c r="VKO14" s="876"/>
      <c r="VKP14" s="876"/>
      <c r="VKQ14" s="876"/>
      <c r="VKR14" s="876"/>
      <c r="VKS14" s="875"/>
      <c r="VKT14" s="876"/>
      <c r="VKU14" s="876"/>
      <c r="VKV14" s="876"/>
      <c r="VKW14" s="876"/>
      <c r="VKX14" s="876"/>
      <c r="VKY14" s="876"/>
      <c r="VKZ14" s="875"/>
      <c r="VLA14" s="876"/>
      <c r="VLB14" s="876"/>
      <c r="VLC14" s="876"/>
      <c r="VLD14" s="876"/>
      <c r="VLE14" s="876"/>
      <c r="VLF14" s="876"/>
      <c r="VLG14" s="875"/>
      <c r="VLH14" s="876"/>
      <c r="VLI14" s="876"/>
      <c r="VLJ14" s="876"/>
      <c r="VLK14" s="876"/>
      <c r="VLL14" s="876"/>
      <c r="VLM14" s="876"/>
      <c r="VLN14" s="875"/>
      <c r="VLO14" s="876"/>
      <c r="VLP14" s="876"/>
      <c r="VLQ14" s="876"/>
      <c r="VLR14" s="876"/>
      <c r="VLS14" s="876"/>
      <c r="VLT14" s="876"/>
      <c r="VLU14" s="875"/>
      <c r="VLV14" s="876"/>
      <c r="VLW14" s="876"/>
      <c r="VLX14" s="876"/>
      <c r="VLY14" s="876"/>
      <c r="VLZ14" s="876"/>
      <c r="VMA14" s="876"/>
      <c r="VMB14" s="875"/>
      <c r="VMC14" s="876"/>
      <c r="VMD14" s="876"/>
      <c r="VME14" s="876"/>
      <c r="VMF14" s="876"/>
      <c r="VMG14" s="876"/>
      <c r="VMH14" s="876"/>
      <c r="VMI14" s="875"/>
      <c r="VMJ14" s="876"/>
      <c r="VMK14" s="876"/>
      <c r="VML14" s="876"/>
      <c r="VMM14" s="876"/>
      <c r="VMN14" s="876"/>
      <c r="VMO14" s="876"/>
      <c r="VMP14" s="875"/>
      <c r="VMQ14" s="876"/>
      <c r="VMR14" s="876"/>
      <c r="VMS14" s="876"/>
      <c r="VMT14" s="876"/>
      <c r="VMU14" s="876"/>
      <c r="VMV14" s="876"/>
      <c r="VMW14" s="875"/>
      <c r="VMX14" s="876"/>
      <c r="VMY14" s="876"/>
      <c r="VMZ14" s="876"/>
      <c r="VNA14" s="876"/>
      <c r="VNB14" s="876"/>
      <c r="VNC14" s="876"/>
      <c r="VND14" s="875"/>
      <c r="VNE14" s="876"/>
      <c r="VNF14" s="876"/>
      <c r="VNG14" s="876"/>
      <c r="VNH14" s="876"/>
      <c r="VNI14" s="876"/>
      <c r="VNJ14" s="876"/>
      <c r="VNK14" s="875"/>
      <c r="VNL14" s="876"/>
      <c r="VNM14" s="876"/>
      <c r="VNN14" s="876"/>
      <c r="VNO14" s="876"/>
      <c r="VNP14" s="876"/>
      <c r="VNQ14" s="876"/>
      <c r="VNR14" s="875"/>
      <c r="VNS14" s="876"/>
      <c r="VNT14" s="876"/>
      <c r="VNU14" s="876"/>
      <c r="VNV14" s="876"/>
      <c r="VNW14" s="876"/>
      <c r="VNX14" s="876"/>
      <c r="VNY14" s="875"/>
      <c r="VNZ14" s="876"/>
      <c r="VOA14" s="876"/>
      <c r="VOB14" s="876"/>
      <c r="VOC14" s="876"/>
      <c r="VOD14" s="876"/>
      <c r="VOE14" s="876"/>
      <c r="VOF14" s="875"/>
      <c r="VOG14" s="876"/>
      <c r="VOH14" s="876"/>
      <c r="VOI14" s="876"/>
      <c r="VOJ14" s="876"/>
      <c r="VOK14" s="876"/>
      <c r="VOL14" s="876"/>
      <c r="VOM14" s="875"/>
      <c r="VON14" s="876"/>
      <c r="VOO14" s="876"/>
      <c r="VOP14" s="876"/>
      <c r="VOQ14" s="876"/>
      <c r="VOR14" s="876"/>
      <c r="VOS14" s="876"/>
      <c r="VOT14" s="875"/>
      <c r="VOU14" s="876"/>
      <c r="VOV14" s="876"/>
      <c r="VOW14" s="876"/>
      <c r="VOX14" s="876"/>
      <c r="VOY14" s="876"/>
      <c r="VOZ14" s="876"/>
      <c r="VPA14" s="875"/>
      <c r="VPB14" s="876"/>
      <c r="VPC14" s="876"/>
      <c r="VPD14" s="876"/>
      <c r="VPE14" s="876"/>
      <c r="VPF14" s="876"/>
      <c r="VPG14" s="876"/>
      <c r="VPH14" s="875"/>
      <c r="VPI14" s="876"/>
      <c r="VPJ14" s="876"/>
      <c r="VPK14" s="876"/>
      <c r="VPL14" s="876"/>
      <c r="VPM14" s="876"/>
      <c r="VPN14" s="876"/>
      <c r="VPO14" s="875"/>
      <c r="VPP14" s="876"/>
      <c r="VPQ14" s="876"/>
      <c r="VPR14" s="876"/>
      <c r="VPS14" s="876"/>
      <c r="VPT14" s="876"/>
      <c r="VPU14" s="876"/>
      <c r="VPV14" s="875"/>
      <c r="VPW14" s="876"/>
      <c r="VPX14" s="876"/>
      <c r="VPY14" s="876"/>
      <c r="VPZ14" s="876"/>
      <c r="VQA14" s="876"/>
      <c r="VQB14" s="876"/>
      <c r="VQC14" s="875"/>
      <c r="VQD14" s="876"/>
      <c r="VQE14" s="876"/>
      <c r="VQF14" s="876"/>
      <c r="VQG14" s="876"/>
      <c r="VQH14" s="876"/>
      <c r="VQI14" s="876"/>
      <c r="VQJ14" s="875"/>
      <c r="VQK14" s="876"/>
      <c r="VQL14" s="876"/>
      <c r="VQM14" s="876"/>
      <c r="VQN14" s="876"/>
      <c r="VQO14" s="876"/>
      <c r="VQP14" s="876"/>
      <c r="VQQ14" s="875"/>
      <c r="VQR14" s="876"/>
      <c r="VQS14" s="876"/>
      <c r="VQT14" s="876"/>
      <c r="VQU14" s="876"/>
      <c r="VQV14" s="876"/>
      <c r="VQW14" s="876"/>
      <c r="VQX14" s="875"/>
      <c r="VQY14" s="876"/>
      <c r="VQZ14" s="876"/>
      <c r="VRA14" s="876"/>
      <c r="VRB14" s="876"/>
      <c r="VRC14" s="876"/>
      <c r="VRD14" s="876"/>
      <c r="VRE14" s="875"/>
      <c r="VRF14" s="876"/>
      <c r="VRG14" s="876"/>
      <c r="VRH14" s="876"/>
      <c r="VRI14" s="876"/>
      <c r="VRJ14" s="876"/>
      <c r="VRK14" s="876"/>
      <c r="VRL14" s="875"/>
      <c r="VRM14" s="876"/>
      <c r="VRN14" s="876"/>
      <c r="VRO14" s="876"/>
      <c r="VRP14" s="876"/>
      <c r="VRQ14" s="876"/>
      <c r="VRR14" s="876"/>
      <c r="VRS14" s="875"/>
      <c r="VRT14" s="876"/>
      <c r="VRU14" s="876"/>
      <c r="VRV14" s="876"/>
      <c r="VRW14" s="876"/>
      <c r="VRX14" s="876"/>
      <c r="VRY14" s="876"/>
      <c r="VRZ14" s="875"/>
      <c r="VSA14" s="876"/>
      <c r="VSB14" s="876"/>
      <c r="VSC14" s="876"/>
      <c r="VSD14" s="876"/>
      <c r="VSE14" s="876"/>
      <c r="VSF14" s="876"/>
      <c r="VSG14" s="875"/>
      <c r="VSH14" s="876"/>
      <c r="VSI14" s="876"/>
      <c r="VSJ14" s="876"/>
      <c r="VSK14" s="876"/>
      <c r="VSL14" s="876"/>
      <c r="VSM14" s="876"/>
      <c r="VSN14" s="875"/>
      <c r="VSO14" s="876"/>
      <c r="VSP14" s="876"/>
      <c r="VSQ14" s="876"/>
      <c r="VSR14" s="876"/>
      <c r="VSS14" s="876"/>
      <c r="VST14" s="876"/>
      <c r="VSU14" s="875"/>
      <c r="VSV14" s="876"/>
      <c r="VSW14" s="876"/>
      <c r="VSX14" s="876"/>
      <c r="VSY14" s="876"/>
      <c r="VSZ14" s="876"/>
      <c r="VTA14" s="876"/>
      <c r="VTB14" s="875"/>
      <c r="VTC14" s="876"/>
      <c r="VTD14" s="876"/>
      <c r="VTE14" s="876"/>
      <c r="VTF14" s="876"/>
      <c r="VTG14" s="876"/>
      <c r="VTH14" s="876"/>
      <c r="VTI14" s="875"/>
      <c r="VTJ14" s="876"/>
      <c r="VTK14" s="876"/>
      <c r="VTL14" s="876"/>
      <c r="VTM14" s="876"/>
      <c r="VTN14" s="876"/>
      <c r="VTO14" s="876"/>
      <c r="VTP14" s="875"/>
      <c r="VTQ14" s="876"/>
      <c r="VTR14" s="876"/>
      <c r="VTS14" s="876"/>
      <c r="VTT14" s="876"/>
      <c r="VTU14" s="876"/>
      <c r="VTV14" s="876"/>
      <c r="VTW14" s="875"/>
      <c r="VTX14" s="876"/>
      <c r="VTY14" s="876"/>
      <c r="VTZ14" s="876"/>
      <c r="VUA14" s="876"/>
      <c r="VUB14" s="876"/>
      <c r="VUC14" s="876"/>
      <c r="VUD14" s="875"/>
      <c r="VUE14" s="876"/>
      <c r="VUF14" s="876"/>
      <c r="VUG14" s="876"/>
      <c r="VUH14" s="876"/>
      <c r="VUI14" s="876"/>
      <c r="VUJ14" s="876"/>
      <c r="VUK14" s="875"/>
      <c r="VUL14" s="876"/>
      <c r="VUM14" s="876"/>
      <c r="VUN14" s="876"/>
      <c r="VUO14" s="876"/>
      <c r="VUP14" s="876"/>
      <c r="VUQ14" s="876"/>
      <c r="VUR14" s="875"/>
      <c r="VUS14" s="876"/>
      <c r="VUT14" s="876"/>
      <c r="VUU14" s="876"/>
      <c r="VUV14" s="876"/>
      <c r="VUW14" s="876"/>
      <c r="VUX14" s="876"/>
      <c r="VUY14" s="875"/>
      <c r="VUZ14" s="876"/>
      <c r="VVA14" s="876"/>
      <c r="VVB14" s="876"/>
      <c r="VVC14" s="876"/>
      <c r="VVD14" s="876"/>
      <c r="VVE14" s="876"/>
      <c r="VVF14" s="875"/>
      <c r="VVG14" s="876"/>
      <c r="VVH14" s="876"/>
      <c r="VVI14" s="876"/>
      <c r="VVJ14" s="876"/>
      <c r="VVK14" s="876"/>
      <c r="VVL14" s="876"/>
      <c r="VVM14" s="875"/>
      <c r="VVN14" s="876"/>
      <c r="VVO14" s="876"/>
      <c r="VVP14" s="876"/>
      <c r="VVQ14" s="876"/>
      <c r="VVR14" s="876"/>
      <c r="VVS14" s="876"/>
      <c r="VVT14" s="875"/>
      <c r="VVU14" s="876"/>
      <c r="VVV14" s="876"/>
      <c r="VVW14" s="876"/>
      <c r="VVX14" s="876"/>
      <c r="VVY14" s="876"/>
      <c r="VVZ14" s="876"/>
      <c r="VWA14" s="875"/>
      <c r="VWB14" s="876"/>
      <c r="VWC14" s="876"/>
      <c r="VWD14" s="876"/>
      <c r="VWE14" s="876"/>
      <c r="VWF14" s="876"/>
      <c r="VWG14" s="876"/>
      <c r="VWH14" s="875"/>
      <c r="VWI14" s="876"/>
      <c r="VWJ14" s="876"/>
      <c r="VWK14" s="876"/>
      <c r="VWL14" s="876"/>
      <c r="VWM14" s="876"/>
      <c r="VWN14" s="876"/>
      <c r="VWO14" s="875"/>
      <c r="VWP14" s="876"/>
      <c r="VWQ14" s="876"/>
      <c r="VWR14" s="876"/>
      <c r="VWS14" s="876"/>
      <c r="VWT14" s="876"/>
      <c r="VWU14" s="876"/>
      <c r="VWV14" s="875"/>
      <c r="VWW14" s="876"/>
      <c r="VWX14" s="876"/>
      <c r="VWY14" s="876"/>
      <c r="VWZ14" s="876"/>
      <c r="VXA14" s="876"/>
      <c r="VXB14" s="876"/>
      <c r="VXC14" s="875"/>
      <c r="VXD14" s="876"/>
      <c r="VXE14" s="876"/>
      <c r="VXF14" s="876"/>
      <c r="VXG14" s="876"/>
      <c r="VXH14" s="876"/>
      <c r="VXI14" s="876"/>
      <c r="VXJ14" s="875"/>
      <c r="VXK14" s="876"/>
      <c r="VXL14" s="876"/>
      <c r="VXM14" s="876"/>
      <c r="VXN14" s="876"/>
      <c r="VXO14" s="876"/>
      <c r="VXP14" s="876"/>
      <c r="VXQ14" s="875"/>
      <c r="VXR14" s="876"/>
      <c r="VXS14" s="876"/>
      <c r="VXT14" s="876"/>
      <c r="VXU14" s="876"/>
      <c r="VXV14" s="876"/>
      <c r="VXW14" s="876"/>
      <c r="VXX14" s="875"/>
      <c r="VXY14" s="876"/>
      <c r="VXZ14" s="876"/>
      <c r="VYA14" s="876"/>
      <c r="VYB14" s="876"/>
      <c r="VYC14" s="876"/>
      <c r="VYD14" s="876"/>
      <c r="VYE14" s="875"/>
      <c r="VYF14" s="876"/>
      <c r="VYG14" s="876"/>
      <c r="VYH14" s="876"/>
      <c r="VYI14" s="876"/>
      <c r="VYJ14" s="876"/>
      <c r="VYK14" s="876"/>
      <c r="VYL14" s="875"/>
      <c r="VYM14" s="876"/>
      <c r="VYN14" s="876"/>
      <c r="VYO14" s="876"/>
      <c r="VYP14" s="876"/>
      <c r="VYQ14" s="876"/>
      <c r="VYR14" s="876"/>
      <c r="VYS14" s="875"/>
      <c r="VYT14" s="876"/>
      <c r="VYU14" s="876"/>
      <c r="VYV14" s="876"/>
      <c r="VYW14" s="876"/>
      <c r="VYX14" s="876"/>
      <c r="VYY14" s="876"/>
      <c r="VYZ14" s="875"/>
      <c r="VZA14" s="876"/>
      <c r="VZB14" s="876"/>
      <c r="VZC14" s="876"/>
      <c r="VZD14" s="876"/>
      <c r="VZE14" s="876"/>
      <c r="VZF14" s="876"/>
      <c r="VZG14" s="875"/>
      <c r="VZH14" s="876"/>
      <c r="VZI14" s="876"/>
      <c r="VZJ14" s="876"/>
      <c r="VZK14" s="876"/>
      <c r="VZL14" s="876"/>
      <c r="VZM14" s="876"/>
      <c r="VZN14" s="875"/>
      <c r="VZO14" s="876"/>
      <c r="VZP14" s="876"/>
      <c r="VZQ14" s="876"/>
      <c r="VZR14" s="876"/>
      <c r="VZS14" s="876"/>
      <c r="VZT14" s="876"/>
      <c r="VZU14" s="875"/>
      <c r="VZV14" s="876"/>
      <c r="VZW14" s="876"/>
      <c r="VZX14" s="876"/>
      <c r="VZY14" s="876"/>
      <c r="VZZ14" s="876"/>
      <c r="WAA14" s="876"/>
      <c r="WAB14" s="875"/>
      <c r="WAC14" s="876"/>
      <c r="WAD14" s="876"/>
      <c r="WAE14" s="876"/>
      <c r="WAF14" s="876"/>
      <c r="WAG14" s="876"/>
      <c r="WAH14" s="876"/>
      <c r="WAI14" s="875"/>
      <c r="WAJ14" s="876"/>
      <c r="WAK14" s="876"/>
      <c r="WAL14" s="876"/>
      <c r="WAM14" s="876"/>
      <c r="WAN14" s="876"/>
      <c r="WAO14" s="876"/>
      <c r="WAP14" s="875"/>
      <c r="WAQ14" s="876"/>
      <c r="WAR14" s="876"/>
      <c r="WAS14" s="876"/>
      <c r="WAT14" s="876"/>
      <c r="WAU14" s="876"/>
      <c r="WAV14" s="876"/>
      <c r="WAW14" s="875"/>
      <c r="WAX14" s="876"/>
      <c r="WAY14" s="876"/>
      <c r="WAZ14" s="876"/>
      <c r="WBA14" s="876"/>
      <c r="WBB14" s="876"/>
      <c r="WBC14" s="876"/>
      <c r="WBD14" s="875"/>
      <c r="WBE14" s="876"/>
      <c r="WBF14" s="876"/>
      <c r="WBG14" s="876"/>
      <c r="WBH14" s="876"/>
      <c r="WBI14" s="876"/>
      <c r="WBJ14" s="876"/>
      <c r="WBK14" s="875"/>
      <c r="WBL14" s="876"/>
      <c r="WBM14" s="876"/>
      <c r="WBN14" s="876"/>
      <c r="WBO14" s="876"/>
      <c r="WBP14" s="876"/>
      <c r="WBQ14" s="876"/>
      <c r="WBR14" s="875"/>
      <c r="WBS14" s="876"/>
      <c r="WBT14" s="876"/>
      <c r="WBU14" s="876"/>
      <c r="WBV14" s="876"/>
      <c r="WBW14" s="876"/>
      <c r="WBX14" s="876"/>
      <c r="WBY14" s="875"/>
      <c r="WBZ14" s="876"/>
      <c r="WCA14" s="876"/>
      <c r="WCB14" s="876"/>
      <c r="WCC14" s="876"/>
      <c r="WCD14" s="876"/>
      <c r="WCE14" s="876"/>
      <c r="WCF14" s="875"/>
      <c r="WCG14" s="876"/>
      <c r="WCH14" s="876"/>
      <c r="WCI14" s="876"/>
      <c r="WCJ14" s="876"/>
      <c r="WCK14" s="876"/>
      <c r="WCL14" s="876"/>
      <c r="WCM14" s="875"/>
      <c r="WCN14" s="876"/>
      <c r="WCO14" s="876"/>
      <c r="WCP14" s="876"/>
      <c r="WCQ14" s="876"/>
      <c r="WCR14" s="876"/>
      <c r="WCS14" s="876"/>
      <c r="WCT14" s="875"/>
      <c r="WCU14" s="876"/>
      <c r="WCV14" s="876"/>
      <c r="WCW14" s="876"/>
      <c r="WCX14" s="876"/>
      <c r="WCY14" s="876"/>
      <c r="WCZ14" s="876"/>
      <c r="WDA14" s="875"/>
      <c r="WDB14" s="876"/>
      <c r="WDC14" s="876"/>
      <c r="WDD14" s="876"/>
      <c r="WDE14" s="876"/>
      <c r="WDF14" s="876"/>
      <c r="WDG14" s="876"/>
      <c r="WDH14" s="875"/>
      <c r="WDI14" s="876"/>
      <c r="WDJ14" s="876"/>
      <c r="WDK14" s="876"/>
      <c r="WDL14" s="876"/>
      <c r="WDM14" s="876"/>
      <c r="WDN14" s="876"/>
      <c r="WDO14" s="875"/>
      <c r="WDP14" s="876"/>
      <c r="WDQ14" s="876"/>
      <c r="WDR14" s="876"/>
      <c r="WDS14" s="876"/>
      <c r="WDT14" s="876"/>
      <c r="WDU14" s="876"/>
      <c r="WDV14" s="875"/>
      <c r="WDW14" s="876"/>
      <c r="WDX14" s="876"/>
      <c r="WDY14" s="876"/>
      <c r="WDZ14" s="876"/>
      <c r="WEA14" s="876"/>
      <c r="WEB14" s="876"/>
      <c r="WEC14" s="875"/>
      <c r="WED14" s="876"/>
      <c r="WEE14" s="876"/>
      <c r="WEF14" s="876"/>
      <c r="WEG14" s="876"/>
      <c r="WEH14" s="876"/>
      <c r="WEI14" s="876"/>
      <c r="WEJ14" s="875"/>
      <c r="WEK14" s="876"/>
      <c r="WEL14" s="876"/>
      <c r="WEM14" s="876"/>
      <c r="WEN14" s="876"/>
      <c r="WEO14" s="876"/>
      <c r="WEP14" s="876"/>
      <c r="WEQ14" s="875"/>
      <c r="WER14" s="876"/>
      <c r="WES14" s="876"/>
      <c r="WET14" s="876"/>
      <c r="WEU14" s="876"/>
      <c r="WEV14" s="876"/>
      <c r="WEW14" s="876"/>
      <c r="WEX14" s="875"/>
      <c r="WEY14" s="876"/>
      <c r="WEZ14" s="876"/>
      <c r="WFA14" s="876"/>
      <c r="WFB14" s="876"/>
      <c r="WFC14" s="876"/>
      <c r="WFD14" s="876"/>
      <c r="WFE14" s="875"/>
      <c r="WFF14" s="876"/>
      <c r="WFG14" s="876"/>
      <c r="WFH14" s="876"/>
      <c r="WFI14" s="876"/>
      <c r="WFJ14" s="876"/>
      <c r="WFK14" s="876"/>
      <c r="WFL14" s="875"/>
      <c r="WFM14" s="876"/>
      <c r="WFN14" s="876"/>
      <c r="WFO14" s="876"/>
      <c r="WFP14" s="876"/>
      <c r="WFQ14" s="876"/>
      <c r="WFR14" s="876"/>
      <c r="WFS14" s="875"/>
      <c r="WFT14" s="876"/>
      <c r="WFU14" s="876"/>
      <c r="WFV14" s="876"/>
      <c r="WFW14" s="876"/>
      <c r="WFX14" s="876"/>
      <c r="WFY14" s="876"/>
      <c r="WFZ14" s="875"/>
      <c r="WGA14" s="876"/>
      <c r="WGB14" s="876"/>
      <c r="WGC14" s="876"/>
      <c r="WGD14" s="876"/>
      <c r="WGE14" s="876"/>
      <c r="WGF14" s="876"/>
      <c r="WGG14" s="875"/>
      <c r="WGH14" s="876"/>
      <c r="WGI14" s="876"/>
      <c r="WGJ14" s="876"/>
      <c r="WGK14" s="876"/>
      <c r="WGL14" s="876"/>
      <c r="WGM14" s="876"/>
      <c r="WGN14" s="875"/>
      <c r="WGO14" s="876"/>
      <c r="WGP14" s="876"/>
      <c r="WGQ14" s="876"/>
      <c r="WGR14" s="876"/>
      <c r="WGS14" s="876"/>
      <c r="WGT14" s="876"/>
      <c r="WGU14" s="875"/>
      <c r="WGV14" s="876"/>
      <c r="WGW14" s="876"/>
      <c r="WGX14" s="876"/>
      <c r="WGY14" s="876"/>
      <c r="WGZ14" s="876"/>
      <c r="WHA14" s="876"/>
      <c r="WHB14" s="875"/>
      <c r="WHC14" s="876"/>
      <c r="WHD14" s="876"/>
      <c r="WHE14" s="876"/>
      <c r="WHF14" s="876"/>
      <c r="WHG14" s="876"/>
      <c r="WHH14" s="876"/>
      <c r="WHI14" s="875"/>
      <c r="WHJ14" s="876"/>
      <c r="WHK14" s="876"/>
      <c r="WHL14" s="876"/>
      <c r="WHM14" s="876"/>
      <c r="WHN14" s="876"/>
      <c r="WHO14" s="876"/>
      <c r="WHP14" s="875"/>
      <c r="WHQ14" s="876"/>
      <c r="WHR14" s="876"/>
      <c r="WHS14" s="876"/>
      <c r="WHT14" s="876"/>
      <c r="WHU14" s="876"/>
      <c r="WHV14" s="876"/>
      <c r="WHW14" s="875"/>
      <c r="WHX14" s="876"/>
      <c r="WHY14" s="876"/>
      <c r="WHZ14" s="876"/>
      <c r="WIA14" s="876"/>
      <c r="WIB14" s="876"/>
      <c r="WIC14" s="876"/>
      <c r="WID14" s="875"/>
      <c r="WIE14" s="876"/>
      <c r="WIF14" s="876"/>
      <c r="WIG14" s="876"/>
      <c r="WIH14" s="876"/>
      <c r="WII14" s="876"/>
      <c r="WIJ14" s="876"/>
      <c r="WIK14" s="875"/>
      <c r="WIL14" s="876"/>
      <c r="WIM14" s="876"/>
      <c r="WIN14" s="876"/>
      <c r="WIO14" s="876"/>
      <c r="WIP14" s="876"/>
      <c r="WIQ14" s="876"/>
      <c r="WIR14" s="875"/>
      <c r="WIS14" s="876"/>
      <c r="WIT14" s="876"/>
      <c r="WIU14" s="876"/>
      <c r="WIV14" s="876"/>
      <c r="WIW14" s="876"/>
      <c r="WIX14" s="876"/>
      <c r="WIY14" s="875"/>
      <c r="WIZ14" s="876"/>
      <c r="WJA14" s="876"/>
      <c r="WJB14" s="876"/>
      <c r="WJC14" s="876"/>
      <c r="WJD14" s="876"/>
      <c r="WJE14" s="876"/>
      <c r="WJF14" s="875"/>
      <c r="WJG14" s="876"/>
      <c r="WJH14" s="876"/>
      <c r="WJI14" s="876"/>
      <c r="WJJ14" s="876"/>
      <c r="WJK14" s="876"/>
      <c r="WJL14" s="876"/>
      <c r="WJM14" s="875"/>
      <c r="WJN14" s="876"/>
      <c r="WJO14" s="876"/>
      <c r="WJP14" s="876"/>
      <c r="WJQ14" s="876"/>
      <c r="WJR14" s="876"/>
      <c r="WJS14" s="876"/>
      <c r="WJT14" s="875"/>
      <c r="WJU14" s="876"/>
      <c r="WJV14" s="876"/>
      <c r="WJW14" s="876"/>
      <c r="WJX14" s="876"/>
      <c r="WJY14" s="876"/>
      <c r="WJZ14" s="876"/>
      <c r="WKA14" s="875"/>
      <c r="WKB14" s="876"/>
      <c r="WKC14" s="876"/>
      <c r="WKD14" s="876"/>
      <c r="WKE14" s="876"/>
      <c r="WKF14" s="876"/>
      <c r="WKG14" s="876"/>
      <c r="WKH14" s="875"/>
      <c r="WKI14" s="876"/>
      <c r="WKJ14" s="876"/>
      <c r="WKK14" s="876"/>
      <c r="WKL14" s="876"/>
      <c r="WKM14" s="876"/>
      <c r="WKN14" s="876"/>
      <c r="WKO14" s="875"/>
      <c r="WKP14" s="876"/>
      <c r="WKQ14" s="876"/>
      <c r="WKR14" s="876"/>
      <c r="WKS14" s="876"/>
      <c r="WKT14" s="876"/>
      <c r="WKU14" s="876"/>
      <c r="WKV14" s="875"/>
      <c r="WKW14" s="876"/>
      <c r="WKX14" s="876"/>
      <c r="WKY14" s="876"/>
      <c r="WKZ14" s="876"/>
      <c r="WLA14" s="876"/>
      <c r="WLB14" s="876"/>
      <c r="WLC14" s="875"/>
      <c r="WLD14" s="876"/>
      <c r="WLE14" s="876"/>
      <c r="WLF14" s="876"/>
      <c r="WLG14" s="876"/>
      <c r="WLH14" s="876"/>
      <c r="WLI14" s="876"/>
      <c r="WLJ14" s="875"/>
      <c r="WLK14" s="876"/>
      <c r="WLL14" s="876"/>
      <c r="WLM14" s="876"/>
      <c r="WLN14" s="876"/>
      <c r="WLO14" s="876"/>
      <c r="WLP14" s="876"/>
      <c r="WLQ14" s="875"/>
      <c r="WLR14" s="876"/>
      <c r="WLS14" s="876"/>
      <c r="WLT14" s="876"/>
      <c r="WLU14" s="876"/>
      <c r="WLV14" s="876"/>
      <c r="WLW14" s="876"/>
      <c r="WLX14" s="875"/>
      <c r="WLY14" s="876"/>
      <c r="WLZ14" s="876"/>
      <c r="WMA14" s="876"/>
      <c r="WMB14" s="876"/>
      <c r="WMC14" s="876"/>
      <c r="WMD14" s="876"/>
      <c r="WME14" s="875"/>
      <c r="WMF14" s="876"/>
      <c r="WMG14" s="876"/>
      <c r="WMH14" s="876"/>
      <c r="WMI14" s="876"/>
      <c r="WMJ14" s="876"/>
      <c r="WMK14" s="876"/>
      <c r="WML14" s="875"/>
      <c r="WMM14" s="876"/>
      <c r="WMN14" s="876"/>
      <c r="WMO14" s="876"/>
      <c r="WMP14" s="876"/>
      <c r="WMQ14" s="876"/>
      <c r="WMR14" s="876"/>
      <c r="WMS14" s="875"/>
      <c r="WMT14" s="876"/>
      <c r="WMU14" s="876"/>
      <c r="WMV14" s="876"/>
      <c r="WMW14" s="876"/>
      <c r="WMX14" s="876"/>
      <c r="WMY14" s="876"/>
      <c r="WMZ14" s="875"/>
      <c r="WNA14" s="876"/>
      <c r="WNB14" s="876"/>
      <c r="WNC14" s="876"/>
      <c r="WND14" s="876"/>
      <c r="WNE14" s="876"/>
      <c r="WNF14" s="876"/>
      <c r="WNG14" s="875"/>
      <c r="WNH14" s="876"/>
      <c r="WNI14" s="876"/>
      <c r="WNJ14" s="876"/>
      <c r="WNK14" s="876"/>
      <c r="WNL14" s="876"/>
      <c r="WNM14" s="876"/>
      <c r="WNN14" s="875"/>
      <c r="WNO14" s="876"/>
      <c r="WNP14" s="876"/>
      <c r="WNQ14" s="876"/>
      <c r="WNR14" s="876"/>
      <c r="WNS14" s="876"/>
      <c r="WNT14" s="876"/>
      <c r="WNU14" s="875"/>
      <c r="WNV14" s="876"/>
      <c r="WNW14" s="876"/>
      <c r="WNX14" s="876"/>
      <c r="WNY14" s="876"/>
      <c r="WNZ14" s="876"/>
      <c r="WOA14" s="876"/>
      <c r="WOB14" s="875"/>
      <c r="WOC14" s="876"/>
      <c r="WOD14" s="876"/>
      <c r="WOE14" s="876"/>
      <c r="WOF14" s="876"/>
      <c r="WOG14" s="876"/>
      <c r="WOH14" s="876"/>
      <c r="WOI14" s="875"/>
      <c r="WOJ14" s="876"/>
      <c r="WOK14" s="876"/>
      <c r="WOL14" s="876"/>
      <c r="WOM14" s="876"/>
      <c r="WON14" s="876"/>
      <c r="WOO14" s="876"/>
      <c r="WOP14" s="875"/>
      <c r="WOQ14" s="876"/>
      <c r="WOR14" s="876"/>
      <c r="WOS14" s="876"/>
      <c r="WOT14" s="876"/>
      <c r="WOU14" s="876"/>
      <c r="WOV14" s="876"/>
      <c r="WOW14" s="875"/>
      <c r="WOX14" s="876"/>
      <c r="WOY14" s="876"/>
      <c r="WOZ14" s="876"/>
      <c r="WPA14" s="876"/>
      <c r="WPB14" s="876"/>
      <c r="WPC14" s="876"/>
      <c r="WPD14" s="875"/>
      <c r="WPE14" s="876"/>
      <c r="WPF14" s="876"/>
      <c r="WPG14" s="876"/>
      <c r="WPH14" s="876"/>
      <c r="WPI14" s="876"/>
      <c r="WPJ14" s="876"/>
      <c r="WPK14" s="875"/>
      <c r="WPL14" s="876"/>
      <c r="WPM14" s="876"/>
      <c r="WPN14" s="876"/>
      <c r="WPO14" s="876"/>
      <c r="WPP14" s="876"/>
      <c r="WPQ14" s="876"/>
      <c r="WPR14" s="875"/>
      <c r="WPS14" s="876"/>
      <c r="WPT14" s="876"/>
      <c r="WPU14" s="876"/>
      <c r="WPV14" s="876"/>
      <c r="WPW14" s="876"/>
      <c r="WPX14" s="876"/>
      <c r="WPY14" s="875"/>
      <c r="WPZ14" s="876"/>
      <c r="WQA14" s="876"/>
      <c r="WQB14" s="876"/>
      <c r="WQC14" s="876"/>
      <c r="WQD14" s="876"/>
      <c r="WQE14" s="876"/>
      <c r="WQF14" s="875"/>
      <c r="WQG14" s="876"/>
      <c r="WQH14" s="876"/>
      <c r="WQI14" s="876"/>
      <c r="WQJ14" s="876"/>
      <c r="WQK14" s="876"/>
      <c r="WQL14" s="876"/>
      <c r="WQM14" s="875"/>
      <c r="WQN14" s="876"/>
      <c r="WQO14" s="876"/>
      <c r="WQP14" s="876"/>
      <c r="WQQ14" s="876"/>
      <c r="WQR14" s="876"/>
      <c r="WQS14" s="876"/>
      <c r="WQT14" s="875"/>
      <c r="WQU14" s="876"/>
      <c r="WQV14" s="876"/>
      <c r="WQW14" s="876"/>
      <c r="WQX14" s="876"/>
      <c r="WQY14" s="876"/>
      <c r="WQZ14" s="876"/>
      <c r="WRA14" s="875"/>
      <c r="WRB14" s="876"/>
      <c r="WRC14" s="876"/>
      <c r="WRD14" s="876"/>
      <c r="WRE14" s="876"/>
      <c r="WRF14" s="876"/>
      <c r="WRG14" s="876"/>
      <c r="WRH14" s="875"/>
      <c r="WRI14" s="876"/>
      <c r="WRJ14" s="876"/>
      <c r="WRK14" s="876"/>
      <c r="WRL14" s="876"/>
      <c r="WRM14" s="876"/>
      <c r="WRN14" s="876"/>
      <c r="WRO14" s="875"/>
      <c r="WRP14" s="876"/>
      <c r="WRQ14" s="876"/>
      <c r="WRR14" s="876"/>
      <c r="WRS14" s="876"/>
      <c r="WRT14" s="876"/>
      <c r="WRU14" s="876"/>
      <c r="WRV14" s="875"/>
      <c r="WRW14" s="876"/>
      <c r="WRX14" s="876"/>
      <c r="WRY14" s="876"/>
      <c r="WRZ14" s="876"/>
      <c r="WSA14" s="876"/>
      <c r="WSB14" s="876"/>
      <c r="WSC14" s="875"/>
      <c r="WSD14" s="876"/>
      <c r="WSE14" s="876"/>
      <c r="WSF14" s="876"/>
      <c r="WSG14" s="876"/>
      <c r="WSH14" s="876"/>
      <c r="WSI14" s="876"/>
      <c r="WSJ14" s="875"/>
      <c r="WSK14" s="876"/>
      <c r="WSL14" s="876"/>
      <c r="WSM14" s="876"/>
      <c r="WSN14" s="876"/>
      <c r="WSO14" s="876"/>
      <c r="WSP14" s="876"/>
      <c r="WSQ14" s="875"/>
      <c r="WSR14" s="876"/>
      <c r="WSS14" s="876"/>
      <c r="WST14" s="876"/>
      <c r="WSU14" s="876"/>
      <c r="WSV14" s="876"/>
      <c r="WSW14" s="876"/>
      <c r="WSX14" s="875"/>
      <c r="WSY14" s="876"/>
      <c r="WSZ14" s="876"/>
      <c r="WTA14" s="876"/>
      <c r="WTB14" s="876"/>
      <c r="WTC14" s="876"/>
      <c r="WTD14" s="876"/>
      <c r="WTE14" s="875"/>
      <c r="WTF14" s="876"/>
      <c r="WTG14" s="876"/>
      <c r="WTH14" s="876"/>
      <c r="WTI14" s="876"/>
      <c r="WTJ14" s="876"/>
      <c r="WTK14" s="876"/>
      <c r="WTL14" s="875"/>
      <c r="WTM14" s="876"/>
      <c r="WTN14" s="876"/>
      <c r="WTO14" s="876"/>
      <c r="WTP14" s="876"/>
      <c r="WTQ14" s="876"/>
      <c r="WTR14" s="876"/>
      <c r="WTS14" s="875"/>
      <c r="WTT14" s="876"/>
      <c r="WTU14" s="876"/>
      <c r="WTV14" s="876"/>
      <c r="WTW14" s="876"/>
      <c r="WTX14" s="876"/>
      <c r="WTY14" s="876"/>
      <c r="WTZ14" s="875"/>
      <c r="WUA14" s="876"/>
      <c r="WUB14" s="876"/>
      <c r="WUC14" s="876"/>
      <c r="WUD14" s="876"/>
      <c r="WUE14" s="876"/>
      <c r="WUF14" s="876"/>
      <c r="WUG14" s="875"/>
      <c r="WUH14" s="876"/>
      <c r="WUI14" s="876"/>
      <c r="WUJ14" s="876"/>
      <c r="WUK14" s="876"/>
      <c r="WUL14" s="876"/>
      <c r="WUM14" s="876"/>
      <c r="WUN14" s="875"/>
      <c r="WUO14" s="876"/>
      <c r="WUP14" s="876"/>
      <c r="WUQ14" s="876"/>
      <c r="WUR14" s="876"/>
      <c r="WUS14" s="876"/>
      <c r="WUT14" s="876"/>
      <c r="WUU14" s="875"/>
      <c r="WUV14" s="876"/>
      <c r="WUW14" s="876"/>
      <c r="WUX14" s="876"/>
      <c r="WUY14" s="876"/>
      <c r="WUZ14" s="876"/>
      <c r="WVA14" s="876"/>
      <c r="WVB14" s="875"/>
      <c r="WVC14" s="876"/>
      <c r="WVD14" s="876"/>
      <c r="WVE14" s="876"/>
      <c r="WVF14" s="876"/>
      <c r="WVG14" s="876"/>
      <c r="WVH14" s="876"/>
      <c r="WVI14" s="875"/>
      <c r="WVJ14" s="876"/>
      <c r="WVK14" s="876"/>
      <c r="WVL14" s="876"/>
      <c r="WVM14" s="876"/>
      <c r="WVN14" s="876"/>
      <c r="WVO14" s="876"/>
      <c r="WVP14" s="875"/>
      <c r="WVQ14" s="876"/>
      <c r="WVR14" s="876"/>
      <c r="WVS14" s="876"/>
      <c r="WVT14" s="876"/>
      <c r="WVU14" s="876"/>
      <c r="WVV14" s="876"/>
      <c r="WVW14" s="875"/>
      <c r="WVX14" s="876"/>
      <c r="WVY14" s="876"/>
      <c r="WVZ14" s="876"/>
      <c r="WWA14" s="876"/>
      <c r="WWB14" s="876"/>
      <c r="WWC14" s="876"/>
      <c r="WWD14" s="875"/>
      <c r="WWE14" s="876"/>
      <c r="WWF14" s="876"/>
      <c r="WWG14" s="876"/>
      <c r="WWH14" s="876"/>
      <c r="WWI14" s="876"/>
      <c r="WWJ14" s="876"/>
      <c r="WWK14" s="875"/>
      <c r="WWL14" s="876"/>
      <c r="WWM14" s="876"/>
      <c r="WWN14" s="876"/>
      <c r="WWO14" s="876"/>
      <c r="WWP14" s="876"/>
      <c r="WWQ14" s="876"/>
      <c r="WWR14" s="875"/>
      <c r="WWS14" s="876"/>
      <c r="WWT14" s="876"/>
      <c r="WWU14" s="876"/>
      <c r="WWV14" s="876"/>
      <c r="WWW14" s="876"/>
      <c r="WWX14" s="876"/>
      <c r="WWY14" s="875"/>
      <c r="WWZ14" s="876"/>
      <c r="WXA14" s="876"/>
      <c r="WXB14" s="876"/>
      <c r="WXC14" s="876"/>
      <c r="WXD14" s="876"/>
      <c r="WXE14" s="876"/>
      <c r="WXF14" s="875"/>
      <c r="WXG14" s="876"/>
      <c r="WXH14" s="876"/>
      <c r="WXI14" s="876"/>
      <c r="WXJ14" s="876"/>
      <c r="WXK14" s="876"/>
      <c r="WXL14" s="876"/>
      <c r="WXM14" s="875"/>
      <c r="WXN14" s="876"/>
      <c r="WXO14" s="876"/>
      <c r="WXP14" s="876"/>
      <c r="WXQ14" s="876"/>
      <c r="WXR14" s="876"/>
      <c r="WXS14" s="876"/>
      <c r="WXT14" s="875"/>
      <c r="WXU14" s="876"/>
      <c r="WXV14" s="876"/>
      <c r="WXW14" s="876"/>
      <c r="WXX14" s="876"/>
      <c r="WXY14" s="876"/>
      <c r="WXZ14" s="876"/>
      <c r="WYA14" s="875"/>
      <c r="WYB14" s="876"/>
      <c r="WYC14" s="876"/>
      <c r="WYD14" s="876"/>
      <c r="WYE14" s="876"/>
      <c r="WYF14" s="876"/>
      <c r="WYG14" s="876"/>
      <c r="WYH14" s="875"/>
      <c r="WYI14" s="876"/>
      <c r="WYJ14" s="876"/>
      <c r="WYK14" s="876"/>
      <c r="WYL14" s="876"/>
      <c r="WYM14" s="876"/>
      <c r="WYN14" s="876"/>
      <c r="WYO14" s="875"/>
      <c r="WYP14" s="876"/>
      <c r="WYQ14" s="876"/>
      <c r="WYR14" s="876"/>
      <c r="WYS14" s="876"/>
      <c r="WYT14" s="876"/>
      <c r="WYU14" s="876"/>
      <c r="WYV14" s="875"/>
      <c r="WYW14" s="876"/>
      <c r="WYX14" s="876"/>
      <c r="WYY14" s="876"/>
      <c r="WYZ14" s="876"/>
      <c r="WZA14" s="876"/>
      <c r="WZB14" s="876"/>
      <c r="WZC14" s="875"/>
      <c r="WZD14" s="876"/>
      <c r="WZE14" s="876"/>
      <c r="WZF14" s="876"/>
      <c r="WZG14" s="876"/>
      <c r="WZH14" s="876"/>
      <c r="WZI14" s="876"/>
      <c r="WZJ14" s="875"/>
      <c r="WZK14" s="876"/>
      <c r="WZL14" s="876"/>
      <c r="WZM14" s="876"/>
      <c r="WZN14" s="876"/>
      <c r="WZO14" s="876"/>
      <c r="WZP14" s="876"/>
      <c r="WZQ14" s="875"/>
      <c r="WZR14" s="876"/>
      <c r="WZS14" s="876"/>
      <c r="WZT14" s="876"/>
      <c r="WZU14" s="876"/>
      <c r="WZV14" s="876"/>
      <c r="WZW14" s="876"/>
      <c r="WZX14" s="875"/>
      <c r="WZY14" s="876"/>
      <c r="WZZ14" s="876"/>
      <c r="XAA14" s="876"/>
      <c r="XAB14" s="876"/>
      <c r="XAC14" s="876"/>
      <c r="XAD14" s="876"/>
      <c r="XAE14" s="875"/>
      <c r="XAF14" s="876"/>
      <c r="XAG14" s="876"/>
      <c r="XAH14" s="876"/>
      <c r="XAI14" s="876"/>
      <c r="XAJ14" s="876"/>
      <c r="XAK14" s="876"/>
      <c r="XAL14" s="875"/>
      <c r="XAM14" s="876"/>
      <c r="XAN14" s="876"/>
      <c r="XAO14" s="876"/>
      <c r="XAP14" s="876"/>
      <c r="XAQ14" s="876"/>
      <c r="XAR14" s="876"/>
      <c r="XAS14" s="875"/>
      <c r="XAT14" s="876"/>
      <c r="XAU14" s="876"/>
      <c r="XAV14" s="876"/>
      <c r="XAW14" s="876"/>
      <c r="XAX14" s="876"/>
      <c r="XAY14" s="876"/>
      <c r="XAZ14" s="875"/>
      <c r="XBA14" s="876"/>
      <c r="XBB14" s="876"/>
      <c r="XBC14" s="876"/>
      <c r="XBD14" s="876"/>
      <c r="XBE14" s="876"/>
      <c r="XBF14" s="876"/>
      <c r="XBG14" s="875"/>
      <c r="XBH14" s="876"/>
      <c r="XBI14" s="876"/>
      <c r="XBJ14" s="876"/>
      <c r="XBK14" s="876"/>
      <c r="XBL14" s="876"/>
      <c r="XBM14" s="876"/>
      <c r="XBN14" s="875"/>
      <c r="XBO14" s="876"/>
      <c r="XBP14" s="876"/>
      <c r="XBQ14" s="876"/>
      <c r="XBR14" s="876"/>
      <c r="XBS14" s="876"/>
      <c r="XBT14" s="876"/>
      <c r="XBU14" s="875"/>
      <c r="XBV14" s="876"/>
      <c r="XBW14" s="876"/>
      <c r="XBX14" s="876"/>
      <c r="XBY14" s="876"/>
      <c r="XBZ14" s="876"/>
      <c r="XCA14" s="876"/>
      <c r="XCB14" s="875"/>
      <c r="XCC14" s="876"/>
      <c r="XCD14" s="876"/>
      <c r="XCE14" s="876"/>
      <c r="XCF14" s="876"/>
      <c r="XCG14" s="876"/>
      <c r="XCH14" s="876"/>
      <c r="XCI14" s="875"/>
      <c r="XCJ14" s="876"/>
      <c r="XCK14" s="876"/>
      <c r="XCL14" s="876"/>
      <c r="XCM14" s="876"/>
      <c r="XCN14" s="876"/>
      <c r="XCO14" s="876"/>
      <c r="XCP14" s="875"/>
      <c r="XCQ14" s="876"/>
      <c r="XCR14" s="876"/>
      <c r="XCS14" s="876"/>
      <c r="XCT14" s="876"/>
      <c r="XCU14" s="876"/>
      <c r="XCV14" s="876"/>
      <c r="XCW14" s="875"/>
      <c r="XCX14" s="876"/>
      <c r="XCY14" s="876"/>
      <c r="XCZ14" s="876"/>
      <c r="XDA14" s="876"/>
      <c r="XDB14" s="876"/>
      <c r="XDC14" s="876"/>
      <c r="XDD14" s="875"/>
      <c r="XDE14" s="876"/>
      <c r="XDF14" s="876"/>
      <c r="XDG14" s="876"/>
      <c r="XDH14" s="876"/>
      <c r="XDI14" s="876"/>
      <c r="XDJ14" s="876"/>
      <c r="XDK14" s="875"/>
      <c r="XDL14" s="876"/>
      <c r="XDM14" s="876"/>
      <c r="XDN14" s="876"/>
      <c r="XDO14" s="876"/>
      <c r="XDP14" s="876"/>
      <c r="XDQ14" s="876"/>
      <c r="XDR14" s="875"/>
      <c r="XDS14" s="876"/>
      <c r="XDT14" s="876"/>
      <c r="XDU14" s="876"/>
      <c r="XDV14" s="876"/>
      <c r="XDW14" s="876"/>
      <c r="XDX14" s="876"/>
      <c r="XDY14" s="875"/>
      <c r="XDZ14" s="876"/>
      <c r="XEA14" s="876"/>
      <c r="XEB14" s="876"/>
      <c r="XEC14" s="876"/>
      <c r="XED14" s="876"/>
      <c r="XEE14" s="876"/>
      <c r="XEF14" s="875"/>
      <c r="XEG14" s="876"/>
      <c r="XEH14" s="876"/>
      <c r="XEI14" s="876"/>
      <c r="XEJ14" s="876"/>
      <c r="XEK14" s="876"/>
      <c r="XEL14" s="876"/>
      <c r="XEM14" s="875"/>
      <c r="XEN14" s="876"/>
      <c r="XEO14" s="876"/>
      <c r="XEP14" s="876"/>
      <c r="XEQ14" s="876"/>
      <c r="XER14" s="876"/>
      <c r="XES14" s="876"/>
      <c r="XET14" s="875"/>
      <c r="XEU14" s="876"/>
      <c r="XEV14" s="876"/>
      <c r="XEW14" s="876"/>
      <c r="XEX14" s="876"/>
      <c r="XEY14" s="876"/>
      <c r="XEZ14" s="876"/>
      <c r="XFA14" s="875"/>
      <c r="XFB14" s="876"/>
      <c r="XFC14" s="876"/>
      <c r="XFD14" s="876"/>
    </row>
    <row r="15" spans="1:16384" s="312" customFormat="1" ht="18.75" customHeight="1">
      <c r="A15" s="828" t="s">
        <v>1125</v>
      </c>
      <c r="B15" s="829"/>
      <c r="C15" s="829"/>
      <c r="D15" s="829"/>
      <c r="E15" s="829"/>
      <c r="F15" s="829"/>
      <c r="G15" s="830"/>
      <c r="H15" s="24"/>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c r="BF15" s="879"/>
      <c r="BG15" s="879"/>
      <c r="BH15" s="879"/>
      <c r="BI15" s="879"/>
      <c r="BJ15" s="879"/>
      <c r="BK15" s="879"/>
      <c r="BL15" s="879"/>
      <c r="BM15" s="879"/>
      <c r="BN15" s="879"/>
      <c r="BO15" s="879"/>
      <c r="BP15" s="879"/>
      <c r="BQ15" s="879"/>
      <c r="BR15" s="879"/>
      <c r="BS15" s="879"/>
      <c r="BT15" s="879"/>
      <c r="BU15" s="879"/>
      <c r="BV15" s="879"/>
      <c r="BW15" s="879"/>
      <c r="BX15" s="879"/>
      <c r="BY15" s="879"/>
      <c r="BZ15" s="875"/>
      <c r="CA15" s="876"/>
      <c r="CB15" s="876"/>
      <c r="CC15" s="876"/>
      <c r="CD15" s="876"/>
      <c r="CE15" s="876"/>
      <c r="CF15" s="876"/>
      <c r="CG15" s="875"/>
      <c r="CH15" s="876"/>
      <c r="CI15" s="876"/>
      <c r="CJ15" s="876"/>
      <c r="CK15" s="876"/>
      <c r="CL15" s="876"/>
      <c r="CM15" s="876"/>
      <c r="CN15" s="875"/>
      <c r="CO15" s="876"/>
      <c r="CP15" s="876"/>
      <c r="CQ15" s="876"/>
      <c r="CR15" s="876"/>
      <c r="CS15" s="876"/>
      <c r="CT15" s="876"/>
      <c r="CU15" s="875"/>
      <c r="CV15" s="876"/>
      <c r="CW15" s="876"/>
      <c r="CX15" s="876"/>
      <c r="CY15" s="876"/>
      <c r="CZ15" s="876"/>
      <c r="DA15" s="876"/>
      <c r="DB15" s="875"/>
      <c r="DC15" s="876"/>
      <c r="DD15" s="876"/>
      <c r="DE15" s="876"/>
      <c r="DF15" s="876"/>
      <c r="DG15" s="876"/>
      <c r="DH15" s="876"/>
      <c r="DI15" s="875"/>
      <c r="DJ15" s="876"/>
      <c r="DK15" s="876"/>
      <c r="DL15" s="876"/>
      <c r="DM15" s="876"/>
      <c r="DN15" s="876"/>
      <c r="DO15" s="876"/>
      <c r="DP15" s="875"/>
      <c r="DQ15" s="876"/>
      <c r="DR15" s="876"/>
      <c r="DS15" s="876"/>
      <c r="DT15" s="876"/>
      <c r="DU15" s="876"/>
      <c r="DV15" s="876"/>
      <c r="DW15" s="875"/>
      <c r="DX15" s="876"/>
      <c r="DY15" s="876"/>
      <c r="DZ15" s="876"/>
      <c r="EA15" s="876"/>
      <c r="EB15" s="876"/>
      <c r="EC15" s="876"/>
      <c r="ED15" s="875"/>
      <c r="EE15" s="876"/>
      <c r="EF15" s="876"/>
      <c r="EG15" s="876"/>
      <c r="EH15" s="876"/>
      <c r="EI15" s="876"/>
      <c r="EJ15" s="876"/>
      <c r="EK15" s="875"/>
      <c r="EL15" s="876"/>
      <c r="EM15" s="876"/>
      <c r="EN15" s="876"/>
      <c r="EO15" s="876"/>
      <c r="EP15" s="876"/>
      <c r="EQ15" s="876"/>
      <c r="ER15" s="875"/>
      <c r="ES15" s="876"/>
      <c r="ET15" s="876"/>
      <c r="EU15" s="876"/>
      <c r="EV15" s="876"/>
      <c r="EW15" s="876"/>
      <c r="EX15" s="876"/>
      <c r="EY15" s="875"/>
      <c r="EZ15" s="876"/>
      <c r="FA15" s="876"/>
      <c r="FB15" s="876"/>
      <c r="FC15" s="876"/>
      <c r="FD15" s="876"/>
      <c r="FE15" s="876"/>
      <c r="FF15" s="875"/>
      <c r="FG15" s="876"/>
      <c r="FH15" s="876"/>
      <c r="FI15" s="876"/>
      <c r="FJ15" s="876"/>
      <c r="FK15" s="876"/>
      <c r="FL15" s="876"/>
      <c r="FM15" s="875"/>
      <c r="FN15" s="876"/>
      <c r="FO15" s="876"/>
      <c r="FP15" s="876"/>
      <c r="FQ15" s="876"/>
      <c r="FR15" s="876"/>
      <c r="FS15" s="876"/>
      <c r="FT15" s="875"/>
      <c r="FU15" s="876"/>
      <c r="FV15" s="876"/>
      <c r="FW15" s="876"/>
      <c r="FX15" s="876"/>
      <c r="FY15" s="876"/>
      <c r="FZ15" s="876"/>
      <c r="GA15" s="875"/>
      <c r="GB15" s="876"/>
      <c r="GC15" s="876"/>
      <c r="GD15" s="876"/>
      <c r="GE15" s="876"/>
      <c r="GF15" s="876"/>
      <c r="GG15" s="876"/>
      <c r="GH15" s="875"/>
      <c r="GI15" s="876"/>
      <c r="GJ15" s="876"/>
      <c r="GK15" s="876"/>
      <c r="GL15" s="876"/>
      <c r="GM15" s="876"/>
      <c r="GN15" s="876"/>
      <c r="GO15" s="875"/>
      <c r="GP15" s="876"/>
      <c r="GQ15" s="876"/>
      <c r="GR15" s="876"/>
      <c r="GS15" s="876"/>
      <c r="GT15" s="876"/>
      <c r="GU15" s="876"/>
      <c r="GV15" s="875"/>
      <c r="GW15" s="876"/>
      <c r="GX15" s="876"/>
      <c r="GY15" s="876"/>
      <c r="GZ15" s="876"/>
      <c r="HA15" s="876"/>
      <c r="HB15" s="876"/>
      <c r="HC15" s="875"/>
      <c r="HD15" s="876"/>
      <c r="HE15" s="876"/>
      <c r="HF15" s="876"/>
      <c r="HG15" s="876"/>
      <c r="HH15" s="876"/>
      <c r="HI15" s="876"/>
      <c r="HJ15" s="875"/>
      <c r="HK15" s="876"/>
      <c r="HL15" s="876"/>
      <c r="HM15" s="876"/>
      <c r="HN15" s="876"/>
      <c r="HO15" s="876"/>
      <c r="HP15" s="876"/>
      <c r="HQ15" s="875"/>
      <c r="HR15" s="876"/>
      <c r="HS15" s="876"/>
      <c r="HT15" s="876"/>
      <c r="HU15" s="876"/>
      <c r="HV15" s="876"/>
      <c r="HW15" s="876"/>
      <c r="HX15" s="875"/>
      <c r="HY15" s="876"/>
      <c r="HZ15" s="876"/>
      <c r="IA15" s="876"/>
      <c r="IB15" s="876"/>
      <c r="IC15" s="876"/>
      <c r="ID15" s="876"/>
      <c r="IE15" s="875"/>
      <c r="IF15" s="876"/>
      <c r="IG15" s="876"/>
      <c r="IH15" s="876"/>
      <c r="II15" s="876"/>
      <c r="IJ15" s="876"/>
      <c r="IK15" s="876"/>
      <c r="IL15" s="875"/>
      <c r="IM15" s="876"/>
      <c r="IN15" s="876"/>
      <c r="IO15" s="876"/>
      <c r="IP15" s="876"/>
      <c r="IQ15" s="876"/>
      <c r="IR15" s="876"/>
      <c r="IS15" s="875"/>
      <c r="IT15" s="876"/>
      <c r="IU15" s="876"/>
      <c r="IV15" s="876"/>
      <c r="IW15" s="876"/>
      <c r="IX15" s="876"/>
      <c r="IY15" s="876"/>
      <c r="IZ15" s="875"/>
      <c r="JA15" s="876"/>
      <c r="JB15" s="876"/>
      <c r="JC15" s="876"/>
      <c r="JD15" s="876"/>
      <c r="JE15" s="876"/>
      <c r="JF15" s="876"/>
      <c r="JG15" s="875"/>
      <c r="JH15" s="876"/>
      <c r="JI15" s="876"/>
      <c r="JJ15" s="876"/>
      <c r="JK15" s="876"/>
      <c r="JL15" s="876"/>
      <c r="JM15" s="876"/>
      <c r="JN15" s="875"/>
      <c r="JO15" s="876"/>
      <c r="JP15" s="876"/>
      <c r="JQ15" s="876"/>
      <c r="JR15" s="876"/>
      <c r="JS15" s="876"/>
      <c r="JT15" s="876"/>
      <c r="JU15" s="875"/>
      <c r="JV15" s="876"/>
      <c r="JW15" s="876"/>
      <c r="JX15" s="876"/>
      <c r="JY15" s="876"/>
      <c r="JZ15" s="876"/>
      <c r="KA15" s="876"/>
      <c r="KB15" s="875"/>
      <c r="KC15" s="876"/>
      <c r="KD15" s="876"/>
      <c r="KE15" s="876"/>
      <c r="KF15" s="876"/>
      <c r="KG15" s="876"/>
      <c r="KH15" s="876"/>
      <c r="KI15" s="875"/>
      <c r="KJ15" s="876"/>
      <c r="KK15" s="876"/>
      <c r="KL15" s="876"/>
      <c r="KM15" s="876"/>
      <c r="KN15" s="876"/>
      <c r="KO15" s="876"/>
      <c r="KP15" s="875"/>
      <c r="KQ15" s="876"/>
      <c r="KR15" s="876"/>
      <c r="KS15" s="876"/>
      <c r="KT15" s="876"/>
      <c r="KU15" s="876"/>
      <c r="KV15" s="876"/>
      <c r="KW15" s="875"/>
      <c r="KX15" s="876"/>
      <c r="KY15" s="876"/>
      <c r="KZ15" s="876"/>
      <c r="LA15" s="876"/>
      <c r="LB15" s="876"/>
      <c r="LC15" s="876"/>
      <c r="LD15" s="875"/>
      <c r="LE15" s="876"/>
      <c r="LF15" s="876"/>
      <c r="LG15" s="876"/>
      <c r="LH15" s="876"/>
      <c r="LI15" s="876"/>
      <c r="LJ15" s="876"/>
      <c r="LK15" s="875"/>
      <c r="LL15" s="876"/>
      <c r="LM15" s="876"/>
      <c r="LN15" s="876"/>
      <c r="LO15" s="876"/>
      <c r="LP15" s="876"/>
      <c r="LQ15" s="876"/>
      <c r="LR15" s="875"/>
      <c r="LS15" s="876"/>
      <c r="LT15" s="876"/>
      <c r="LU15" s="876"/>
      <c r="LV15" s="876"/>
      <c r="LW15" s="876"/>
      <c r="LX15" s="876"/>
      <c r="LY15" s="875"/>
      <c r="LZ15" s="876"/>
      <c r="MA15" s="876"/>
      <c r="MB15" s="876"/>
      <c r="MC15" s="876"/>
      <c r="MD15" s="876"/>
      <c r="ME15" s="876"/>
      <c r="MF15" s="875"/>
      <c r="MG15" s="876"/>
      <c r="MH15" s="876"/>
      <c r="MI15" s="876"/>
      <c r="MJ15" s="876"/>
      <c r="MK15" s="876"/>
      <c r="ML15" s="876"/>
      <c r="MM15" s="875"/>
      <c r="MN15" s="876"/>
      <c r="MO15" s="876"/>
      <c r="MP15" s="876"/>
      <c r="MQ15" s="876"/>
      <c r="MR15" s="876"/>
      <c r="MS15" s="876"/>
      <c r="MT15" s="875"/>
      <c r="MU15" s="876"/>
      <c r="MV15" s="876"/>
      <c r="MW15" s="876"/>
      <c r="MX15" s="876"/>
      <c r="MY15" s="876"/>
      <c r="MZ15" s="876"/>
      <c r="NA15" s="875"/>
      <c r="NB15" s="876"/>
      <c r="NC15" s="876"/>
      <c r="ND15" s="876"/>
      <c r="NE15" s="876"/>
      <c r="NF15" s="876"/>
      <c r="NG15" s="876"/>
      <c r="NH15" s="875"/>
      <c r="NI15" s="876"/>
      <c r="NJ15" s="876"/>
      <c r="NK15" s="876"/>
      <c r="NL15" s="876"/>
      <c r="NM15" s="876"/>
      <c r="NN15" s="876"/>
      <c r="NO15" s="875"/>
      <c r="NP15" s="876"/>
      <c r="NQ15" s="876"/>
      <c r="NR15" s="876"/>
      <c r="NS15" s="876"/>
      <c r="NT15" s="876"/>
      <c r="NU15" s="876"/>
      <c r="NV15" s="875"/>
      <c r="NW15" s="876"/>
      <c r="NX15" s="876"/>
      <c r="NY15" s="876"/>
      <c r="NZ15" s="876"/>
      <c r="OA15" s="876"/>
      <c r="OB15" s="876"/>
      <c r="OC15" s="875"/>
      <c r="OD15" s="876"/>
      <c r="OE15" s="876"/>
      <c r="OF15" s="876"/>
      <c r="OG15" s="876"/>
      <c r="OH15" s="876"/>
      <c r="OI15" s="876"/>
      <c r="OJ15" s="875"/>
      <c r="OK15" s="876"/>
      <c r="OL15" s="876"/>
      <c r="OM15" s="876"/>
      <c r="ON15" s="876"/>
      <c r="OO15" s="876"/>
      <c r="OP15" s="876"/>
      <c r="OQ15" s="875"/>
      <c r="OR15" s="876"/>
      <c r="OS15" s="876"/>
      <c r="OT15" s="876"/>
      <c r="OU15" s="876"/>
      <c r="OV15" s="876"/>
      <c r="OW15" s="876"/>
      <c r="OX15" s="875"/>
      <c r="OY15" s="876"/>
      <c r="OZ15" s="876"/>
      <c r="PA15" s="876"/>
      <c r="PB15" s="876"/>
      <c r="PC15" s="876"/>
      <c r="PD15" s="876"/>
      <c r="PE15" s="875"/>
      <c r="PF15" s="876"/>
      <c r="PG15" s="876"/>
      <c r="PH15" s="876"/>
      <c r="PI15" s="876"/>
      <c r="PJ15" s="876"/>
      <c r="PK15" s="876"/>
      <c r="PL15" s="875"/>
      <c r="PM15" s="876"/>
      <c r="PN15" s="876"/>
      <c r="PO15" s="876"/>
      <c r="PP15" s="876"/>
      <c r="PQ15" s="876"/>
      <c r="PR15" s="876"/>
      <c r="PS15" s="875"/>
      <c r="PT15" s="876"/>
      <c r="PU15" s="876"/>
      <c r="PV15" s="876"/>
      <c r="PW15" s="876"/>
      <c r="PX15" s="876"/>
      <c r="PY15" s="876"/>
      <c r="PZ15" s="875"/>
      <c r="QA15" s="876"/>
      <c r="QB15" s="876"/>
      <c r="QC15" s="876"/>
      <c r="QD15" s="876"/>
      <c r="QE15" s="876"/>
      <c r="QF15" s="876"/>
      <c r="QG15" s="875"/>
      <c r="QH15" s="876"/>
      <c r="QI15" s="876"/>
      <c r="QJ15" s="876"/>
      <c r="QK15" s="876"/>
      <c r="QL15" s="876"/>
      <c r="QM15" s="876"/>
      <c r="QN15" s="875"/>
      <c r="QO15" s="876"/>
      <c r="QP15" s="876"/>
      <c r="QQ15" s="876"/>
      <c r="QR15" s="876"/>
      <c r="QS15" s="876"/>
      <c r="QT15" s="876"/>
      <c r="QU15" s="875"/>
      <c r="QV15" s="876"/>
      <c r="QW15" s="876"/>
      <c r="QX15" s="876"/>
      <c r="QY15" s="876"/>
      <c r="QZ15" s="876"/>
      <c r="RA15" s="876"/>
      <c r="RB15" s="875"/>
      <c r="RC15" s="876"/>
      <c r="RD15" s="876"/>
      <c r="RE15" s="876"/>
      <c r="RF15" s="876"/>
      <c r="RG15" s="876"/>
      <c r="RH15" s="876"/>
      <c r="RI15" s="875"/>
      <c r="RJ15" s="876"/>
      <c r="RK15" s="876"/>
      <c r="RL15" s="876"/>
      <c r="RM15" s="876"/>
      <c r="RN15" s="876"/>
      <c r="RO15" s="876"/>
      <c r="RP15" s="875"/>
      <c r="RQ15" s="876"/>
      <c r="RR15" s="876"/>
      <c r="RS15" s="876"/>
      <c r="RT15" s="876"/>
      <c r="RU15" s="876"/>
      <c r="RV15" s="876"/>
      <c r="RW15" s="875"/>
      <c r="RX15" s="876"/>
      <c r="RY15" s="876"/>
      <c r="RZ15" s="876"/>
      <c r="SA15" s="876"/>
      <c r="SB15" s="876"/>
      <c r="SC15" s="876"/>
      <c r="SD15" s="875"/>
      <c r="SE15" s="876"/>
      <c r="SF15" s="876"/>
      <c r="SG15" s="876"/>
      <c r="SH15" s="876"/>
      <c r="SI15" s="876"/>
      <c r="SJ15" s="876"/>
      <c r="SK15" s="875"/>
      <c r="SL15" s="876"/>
      <c r="SM15" s="876"/>
      <c r="SN15" s="876"/>
      <c r="SO15" s="876"/>
      <c r="SP15" s="876"/>
      <c r="SQ15" s="876"/>
      <c r="SR15" s="875"/>
      <c r="SS15" s="876"/>
      <c r="ST15" s="876"/>
      <c r="SU15" s="876"/>
      <c r="SV15" s="876"/>
      <c r="SW15" s="876"/>
      <c r="SX15" s="876"/>
      <c r="SY15" s="875"/>
      <c r="SZ15" s="876"/>
      <c r="TA15" s="876"/>
      <c r="TB15" s="876"/>
      <c r="TC15" s="876"/>
      <c r="TD15" s="876"/>
      <c r="TE15" s="876"/>
      <c r="TF15" s="875"/>
      <c r="TG15" s="876"/>
      <c r="TH15" s="876"/>
      <c r="TI15" s="876"/>
      <c r="TJ15" s="876"/>
      <c r="TK15" s="876"/>
      <c r="TL15" s="876"/>
      <c r="TM15" s="875"/>
      <c r="TN15" s="876"/>
      <c r="TO15" s="876"/>
      <c r="TP15" s="876"/>
      <c r="TQ15" s="876"/>
      <c r="TR15" s="876"/>
      <c r="TS15" s="876"/>
      <c r="TT15" s="875"/>
      <c r="TU15" s="876"/>
      <c r="TV15" s="876"/>
      <c r="TW15" s="876"/>
      <c r="TX15" s="876"/>
      <c r="TY15" s="876"/>
      <c r="TZ15" s="876"/>
      <c r="UA15" s="875"/>
      <c r="UB15" s="876"/>
      <c r="UC15" s="876"/>
      <c r="UD15" s="876"/>
      <c r="UE15" s="876"/>
      <c r="UF15" s="876"/>
      <c r="UG15" s="876"/>
      <c r="UH15" s="875"/>
      <c r="UI15" s="876"/>
      <c r="UJ15" s="876"/>
      <c r="UK15" s="876"/>
      <c r="UL15" s="876"/>
      <c r="UM15" s="876"/>
      <c r="UN15" s="876"/>
      <c r="UO15" s="875"/>
      <c r="UP15" s="876"/>
      <c r="UQ15" s="876"/>
      <c r="UR15" s="876"/>
      <c r="US15" s="876"/>
      <c r="UT15" s="876"/>
      <c r="UU15" s="876"/>
      <c r="UV15" s="875"/>
      <c r="UW15" s="876"/>
      <c r="UX15" s="876"/>
      <c r="UY15" s="876"/>
      <c r="UZ15" s="876"/>
      <c r="VA15" s="876"/>
      <c r="VB15" s="876"/>
      <c r="VC15" s="875"/>
      <c r="VD15" s="876"/>
      <c r="VE15" s="876"/>
      <c r="VF15" s="876"/>
      <c r="VG15" s="876"/>
      <c r="VH15" s="876"/>
      <c r="VI15" s="876"/>
      <c r="VJ15" s="875"/>
      <c r="VK15" s="876"/>
      <c r="VL15" s="876"/>
      <c r="VM15" s="876"/>
      <c r="VN15" s="876"/>
      <c r="VO15" s="876"/>
      <c r="VP15" s="876"/>
      <c r="VQ15" s="875"/>
      <c r="VR15" s="876"/>
      <c r="VS15" s="876"/>
      <c r="VT15" s="876"/>
      <c r="VU15" s="876"/>
      <c r="VV15" s="876"/>
      <c r="VW15" s="876"/>
      <c r="VX15" s="875"/>
      <c r="VY15" s="876"/>
      <c r="VZ15" s="876"/>
      <c r="WA15" s="876"/>
      <c r="WB15" s="876"/>
      <c r="WC15" s="876"/>
      <c r="WD15" s="876"/>
      <c r="WE15" s="875"/>
      <c r="WF15" s="876"/>
      <c r="WG15" s="876"/>
      <c r="WH15" s="876"/>
      <c r="WI15" s="876"/>
      <c r="WJ15" s="876"/>
      <c r="WK15" s="876"/>
      <c r="WL15" s="875"/>
      <c r="WM15" s="876"/>
      <c r="WN15" s="876"/>
      <c r="WO15" s="876"/>
      <c r="WP15" s="876"/>
      <c r="WQ15" s="876"/>
      <c r="WR15" s="876"/>
      <c r="WS15" s="875"/>
      <c r="WT15" s="876"/>
      <c r="WU15" s="876"/>
      <c r="WV15" s="876"/>
      <c r="WW15" s="876"/>
      <c r="WX15" s="876"/>
      <c r="WY15" s="876"/>
      <c r="WZ15" s="875"/>
      <c r="XA15" s="876"/>
      <c r="XB15" s="876"/>
      <c r="XC15" s="876"/>
      <c r="XD15" s="876"/>
      <c r="XE15" s="876"/>
      <c r="XF15" s="876"/>
      <c r="XG15" s="875"/>
      <c r="XH15" s="876"/>
      <c r="XI15" s="876"/>
      <c r="XJ15" s="876"/>
      <c r="XK15" s="876"/>
      <c r="XL15" s="876"/>
      <c r="XM15" s="876"/>
      <c r="XN15" s="875"/>
      <c r="XO15" s="876"/>
      <c r="XP15" s="876"/>
      <c r="XQ15" s="876"/>
      <c r="XR15" s="876"/>
      <c r="XS15" s="876"/>
      <c r="XT15" s="876"/>
      <c r="XU15" s="875"/>
      <c r="XV15" s="876"/>
      <c r="XW15" s="876"/>
      <c r="XX15" s="876"/>
      <c r="XY15" s="876"/>
      <c r="XZ15" s="876"/>
      <c r="YA15" s="876"/>
      <c r="YB15" s="875"/>
      <c r="YC15" s="876"/>
      <c r="YD15" s="876"/>
      <c r="YE15" s="876"/>
      <c r="YF15" s="876"/>
      <c r="YG15" s="876"/>
      <c r="YH15" s="876"/>
      <c r="YI15" s="875"/>
      <c r="YJ15" s="876"/>
      <c r="YK15" s="876"/>
      <c r="YL15" s="876"/>
      <c r="YM15" s="876"/>
      <c r="YN15" s="876"/>
      <c r="YO15" s="876"/>
      <c r="YP15" s="875"/>
      <c r="YQ15" s="876"/>
      <c r="YR15" s="876"/>
      <c r="YS15" s="876"/>
      <c r="YT15" s="876"/>
      <c r="YU15" s="876"/>
      <c r="YV15" s="876"/>
      <c r="YW15" s="875"/>
      <c r="YX15" s="876"/>
      <c r="YY15" s="876"/>
      <c r="YZ15" s="876"/>
      <c r="ZA15" s="876"/>
      <c r="ZB15" s="876"/>
      <c r="ZC15" s="876"/>
      <c r="ZD15" s="875"/>
      <c r="ZE15" s="876"/>
      <c r="ZF15" s="876"/>
      <c r="ZG15" s="876"/>
      <c r="ZH15" s="876"/>
      <c r="ZI15" s="876"/>
      <c r="ZJ15" s="876"/>
      <c r="ZK15" s="875"/>
      <c r="ZL15" s="876"/>
      <c r="ZM15" s="876"/>
      <c r="ZN15" s="876"/>
      <c r="ZO15" s="876"/>
      <c r="ZP15" s="876"/>
      <c r="ZQ15" s="876"/>
      <c r="ZR15" s="875"/>
      <c r="ZS15" s="876"/>
      <c r="ZT15" s="876"/>
      <c r="ZU15" s="876"/>
      <c r="ZV15" s="876"/>
      <c r="ZW15" s="876"/>
      <c r="ZX15" s="876"/>
      <c r="ZY15" s="875"/>
      <c r="ZZ15" s="876"/>
      <c r="AAA15" s="876"/>
      <c r="AAB15" s="876"/>
      <c r="AAC15" s="876"/>
      <c r="AAD15" s="876"/>
      <c r="AAE15" s="876"/>
      <c r="AAF15" s="875"/>
      <c r="AAG15" s="876"/>
      <c r="AAH15" s="876"/>
      <c r="AAI15" s="876"/>
      <c r="AAJ15" s="876"/>
      <c r="AAK15" s="876"/>
      <c r="AAL15" s="876"/>
      <c r="AAM15" s="875"/>
      <c r="AAN15" s="876"/>
      <c r="AAO15" s="876"/>
      <c r="AAP15" s="876"/>
      <c r="AAQ15" s="876"/>
      <c r="AAR15" s="876"/>
      <c r="AAS15" s="876"/>
      <c r="AAT15" s="875"/>
      <c r="AAU15" s="876"/>
      <c r="AAV15" s="876"/>
      <c r="AAW15" s="876"/>
      <c r="AAX15" s="876"/>
      <c r="AAY15" s="876"/>
      <c r="AAZ15" s="876"/>
      <c r="ABA15" s="875"/>
      <c r="ABB15" s="876"/>
      <c r="ABC15" s="876"/>
      <c r="ABD15" s="876"/>
      <c r="ABE15" s="876"/>
      <c r="ABF15" s="876"/>
      <c r="ABG15" s="876"/>
      <c r="ABH15" s="875"/>
      <c r="ABI15" s="876"/>
      <c r="ABJ15" s="876"/>
      <c r="ABK15" s="876"/>
      <c r="ABL15" s="876"/>
      <c r="ABM15" s="876"/>
      <c r="ABN15" s="876"/>
      <c r="ABO15" s="875"/>
      <c r="ABP15" s="876"/>
      <c r="ABQ15" s="876"/>
      <c r="ABR15" s="876"/>
      <c r="ABS15" s="876"/>
      <c r="ABT15" s="876"/>
      <c r="ABU15" s="876"/>
      <c r="ABV15" s="875"/>
      <c r="ABW15" s="876"/>
      <c r="ABX15" s="876"/>
      <c r="ABY15" s="876"/>
      <c r="ABZ15" s="876"/>
      <c r="ACA15" s="876"/>
      <c r="ACB15" s="876"/>
      <c r="ACC15" s="875"/>
      <c r="ACD15" s="876"/>
      <c r="ACE15" s="876"/>
      <c r="ACF15" s="876"/>
      <c r="ACG15" s="876"/>
      <c r="ACH15" s="876"/>
      <c r="ACI15" s="876"/>
      <c r="ACJ15" s="875"/>
      <c r="ACK15" s="876"/>
      <c r="ACL15" s="876"/>
      <c r="ACM15" s="876"/>
      <c r="ACN15" s="876"/>
      <c r="ACO15" s="876"/>
      <c r="ACP15" s="876"/>
      <c r="ACQ15" s="875"/>
      <c r="ACR15" s="876"/>
      <c r="ACS15" s="876"/>
      <c r="ACT15" s="876"/>
      <c r="ACU15" s="876"/>
      <c r="ACV15" s="876"/>
      <c r="ACW15" s="876"/>
      <c r="ACX15" s="875"/>
      <c r="ACY15" s="876"/>
      <c r="ACZ15" s="876"/>
      <c r="ADA15" s="876"/>
      <c r="ADB15" s="876"/>
      <c r="ADC15" s="876"/>
      <c r="ADD15" s="876"/>
      <c r="ADE15" s="875"/>
      <c r="ADF15" s="876"/>
      <c r="ADG15" s="876"/>
      <c r="ADH15" s="876"/>
      <c r="ADI15" s="876"/>
      <c r="ADJ15" s="876"/>
      <c r="ADK15" s="876"/>
      <c r="ADL15" s="875"/>
      <c r="ADM15" s="876"/>
      <c r="ADN15" s="876"/>
      <c r="ADO15" s="876"/>
      <c r="ADP15" s="876"/>
      <c r="ADQ15" s="876"/>
      <c r="ADR15" s="876"/>
      <c r="ADS15" s="875"/>
      <c r="ADT15" s="876"/>
      <c r="ADU15" s="876"/>
      <c r="ADV15" s="876"/>
      <c r="ADW15" s="876"/>
      <c r="ADX15" s="876"/>
      <c r="ADY15" s="876"/>
      <c r="ADZ15" s="875"/>
      <c r="AEA15" s="876"/>
      <c r="AEB15" s="876"/>
      <c r="AEC15" s="876"/>
      <c r="AED15" s="876"/>
      <c r="AEE15" s="876"/>
      <c r="AEF15" s="876"/>
      <c r="AEG15" s="875"/>
      <c r="AEH15" s="876"/>
      <c r="AEI15" s="876"/>
      <c r="AEJ15" s="876"/>
      <c r="AEK15" s="876"/>
      <c r="AEL15" s="876"/>
      <c r="AEM15" s="876"/>
      <c r="AEN15" s="875"/>
      <c r="AEO15" s="876"/>
      <c r="AEP15" s="876"/>
      <c r="AEQ15" s="876"/>
      <c r="AER15" s="876"/>
      <c r="AES15" s="876"/>
      <c r="AET15" s="876"/>
      <c r="AEU15" s="875"/>
      <c r="AEV15" s="876"/>
      <c r="AEW15" s="876"/>
      <c r="AEX15" s="876"/>
      <c r="AEY15" s="876"/>
      <c r="AEZ15" s="876"/>
      <c r="AFA15" s="876"/>
      <c r="AFB15" s="875"/>
      <c r="AFC15" s="876"/>
      <c r="AFD15" s="876"/>
      <c r="AFE15" s="876"/>
      <c r="AFF15" s="876"/>
      <c r="AFG15" s="876"/>
      <c r="AFH15" s="876"/>
      <c r="AFI15" s="875"/>
      <c r="AFJ15" s="876"/>
      <c r="AFK15" s="876"/>
      <c r="AFL15" s="876"/>
      <c r="AFM15" s="876"/>
      <c r="AFN15" s="876"/>
      <c r="AFO15" s="876"/>
      <c r="AFP15" s="875"/>
      <c r="AFQ15" s="876"/>
      <c r="AFR15" s="876"/>
      <c r="AFS15" s="876"/>
      <c r="AFT15" s="876"/>
      <c r="AFU15" s="876"/>
      <c r="AFV15" s="876"/>
      <c r="AFW15" s="875"/>
      <c r="AFX15" s="876"/>
      <c r="AFY15" s="876"/>
      <c r="AFZ15" s="876"/>
      <c r="AGA15" s="876"/>
      <c r="AGB15" s="876"/>
      <c r="AGC15" s="876"/>
      <c r="AGD15" s="875"/>
      <c r="AGE15" s="876"/>
      <c r="AGF15" s="876"/>
      <c r="AGG15" s="876"/>
      <c r="AGH15" s="876"/>
      <c r="AGI15" s="876"/>
      <c r="AGJ15" s="876"/>
      <c r="AGK15" s="875"/>
      <c r="AGL15" s="876"/>
      <c r="AGM15" s="876"/>
      <c r="AGN15" s="876"/>
      <c r="AGO15" s="876"/>
      <c r="AGP15" s="876"/>
      <c r="AGQ15" s="876"/>
      <c r="AGR15" s="875"/>
      <c r="AGS15" s="876"/>
      <c r="AGT15" s="876"/>
      <c r="AGU15" s="876"/>
      <c r="AGV15" s="876"/>
      <c r="AGW15" s="876"/>
      <c r="AGX15" s="876"/>
      <c r="AGY15" s="875"/>
      <c r="AGZ15" s="876"/>
      <c r="AHA15" s="876"/>
      <c r="AHB15" s="876"/>
      <c r="AHC15" s="876"/>
      <c r="AHD15" s="876"/>
      <c r="AHE15" s="876"/>
      <c r="AHF15" s="875"/>
      <c r="AHG15" s="876"/>
      <c r="AHH15" s="876"/>
      <c r="AHI15" s="876"/>
      <c r="AHJ15" s="876"/>
      <c r="AHK15" s="876"/>
      <c r="AHL15" s="876"/>
      <c r="AHM15" s="875"/>
      <c r="AHN15" s="876"/>
      <c r="AHO15" s="876"/>
      <c r="AHP15" s="876"/>
      <c r="AHQ15" s="876"/>
      <c r="AHR15" s="876"/>
      <c r="AHS15" s="876"/>
      <c r="AHT15" s="875"/>
      <c r="AHU15" s="876"/>
      <c r="AHV15" s="876"/>
      <c r="AHW15" s="876"/>
      <c r="AHX15" s="876"/>
      <c r="AHY15" s="876"/>
      <c r="AHZ15" s="876"/>
      <c r="AIA15" s="875"/>
      <c r="AIB15" s="876"/>
      <c r="AIC15" s="876"/>
      <c r="AID15" s="876"/>
      <c r="AIE15" s="876"/>
      <c r="AIF15" s="876"/>
      <c r="AIG15" s="876"/>
      <c r="AIH15" s="875"/>
      <c r="AII15" s="876"/>
      <c r="AIJ15" s="876"/>
      <c r="AIK15" s="876"/>
      <c r="AIL15" s="876"/>
      <c r="AIM15" s="876"/>
      <c r="AIN15" s="876"/>
      <c r="AIO15" s="875"/>
      <c r="AIP15" s="876"/>
      <c r="AIQ15" s="876"/>
      <c r="AIR15" s="876"/>
      <c r="AIS15" s="876"/>
      <c r="AIT15" s="876"/>
      <c r="AIU15" s="876"/>
      <c r="AIV15" s="875"/>
      <c r="AIW15" s="876"/>
      <c r="AIX15" s="876"/>
      <c r="AIY15" s="876"/>
      <c r="AIZ15" s="876"/>
      <c r="AJA15" s="876"/>
      <c r="AJB15" s="876"/>
      <c r="AJC15" s="875"/>
      <c r="AJD15" s="876"/>
      <c r="AJE15" s="876"/>
      <c r="AJF15" s="876"/>
      <c r="AJG15" s="876"/>
      <c r="AJH15" s="876"/>
      <c r="AJI15" s="876"/>
      <c r="AJJ15" s="875"/>
      <c r="AJK15" s="876"/>
      <c r="AJL15" s="876"/>
      <c r="AJM15" s="876"/>
      <c r="AJN15" s="876"/>
      <c r="AJO15" s="876"/>
      <c r="AJP15" s="876"/>
      <c r="AJQ15" s="875"/>
      <c r="AJR15" s="876"/>
      <c r="AJS15" s="876"/>
      <c r="AJT15" s="876"/>
      <c r="AJU15" s="876"/>
      <c r="AJV15" s="876"/>
      <c r="AJW15" s="876"/>
      <c r="AJX15" s="875"/>
      <c r="AJY15" s="876"/>
      <c r="AJZ15" s="876"/>
      <c r="AKA15" s="876"/>
      <c r="AKB15" s="876"/>
      <c r="AKC15" s="876"/>
      <c r="AKD15" s="876"/>
      <c r="AKE15" s="875"/>
      <c r="AKF15" s="876"/>
      <c r="AKG15" s="876"/>
      <c r="AKH15" s="876"/>
      <c r="AKI15" s="876"/>
      <c r="AKJ15" s="876"/>
      <c r="AKK15" s="876"/>
      <c r="AKL15" s="875"/>
      <c r="AKM15" s="876"/>
      <c r="AKN15" s="876"/>
      <c r="AKO15" s="876"/>
      <c r="AKP15" s="876"/>
      <c r="AKQ15" s="876"/>
      <c r="AKR15" s="876"/>
      <c r="AKS15" s="875"/>
      <c r="AKT15" s="876"/>
      <c r="AKU15" s="876"/>
      <c r="AKV15" s="876"/>
      <c r="AKW15" s="876"/>
      <c r="AKX15" s="876"/>
      <c r="AKY15" s="876"/>
      <c r="AKZ15" s="875"/>
      <c r="ALA15" s="876"/>
      <c r="ALB15" s="876"/>
      <c r="ALC15" s="876"/>
      <c r="ALD15" s="876"/>
      <c r="ALE15" s="876"/>
      <c r="ALF15" s="876"/>
      <c r="ALG15" s="875"/>
      <c r="ALH15" s="876"/>
      <c r="ALI15" s="876"/>
      <c r="ALJ15" s="876"/>
      <c r="ALK15" s="876"/>
      <c r="ALL15" s="876"/>
      <c r="ALM15" s="876"/>
      <c r="ALN15" s="875"/>
      <c r="ALO15" s="876"/>
      <c r="ALP15" s="876"/>
      <c r="ALQ15" s="876"/>
      <c r="ALR15" s="876"/>
      <c r="ALS15" s="876"/>
      <c r="ALT15" s="876"/>
      <c r="ALU15" s="875"/>
      <c r="ALV15" s="876"/>
      <c r="ALW15" s="876"/>
      <c r="ALX15" s="876"/>
      <c r="ALY15" s="876"/>
      <c r="ALZ15" s="876"/>
      <c r="AMA15" s="876"/>
      <c r="AMB15" s="875"/>
      <c r="AMC15" s="876"/>
      <c r="AMD15" s="876"/>
      <c r="AME15" s="876"/>
      <c r="AMF15" s="876"/>
      <c r="AMG15" s="876"/>
      <c r="AMH15" s="876"/>
      <c r="AMI15" s="875"/>
      <c r="AMJ15" s="876"/>
      <c r="AMK15" s="876"/>
      <c r="AML15" s="876"/>
      <c r="AMM15" s="876"/>
      <c r="AMN15" s="876"/>
      <c r="AMO15" s="876"/>
      <c r="AMP15" s="875"/>
      <c r="AMQ15" s="876"/>
      <c r="AMR15" s="876"/>
      <c r="AMS15" s="876"/>
      <c r="AMT15" s="876"/>
      <c r="AMU15" s="876"/>
      <c r="AMV15" s="876"/>
      <c r="AMW15" s="875"/>
      <c r="AMX15" s="876"/>
      <c r="AMY15" s="876"/>
      <c r="AMZ15" s="876"/>
      <c r="ANA15" s="876"/>
      <c r="ANB15" s="876"/>
      <c r="ANC15" s="876"/>
      <c r="AND15" s="875"/>
      <c r="ANE15" s="876"/>
      <c r="ANF15" s="876"/>
      <c r="ANG15" s="876"/>
      <c r="ANH15" s="876"/>
      <c r="ANI15" s="876"/>
      <c r="ANJ15" s="876"/>
      <c r="ANK15" s="875"/>
      <c r="ANL15" s="876"/>
      <c r="ANM15" s="876"/>
      <c r="ANN15" s="876"/>
      <c r="ANO15" s="876"/>
      <c r="ANP15" s="876"/>
      <c r="ANQ15" s="876"/>
      <c r="ANR15" s="875"/>
      <c r="ANS15" s="876"/>
      <c r="ANT15" s="876"/>
      <c r="ANU15" s="876"/>
      <c r="ANV15" s="876"/>
      <c r="ANW15" s="876"/>
      <c r="ANX15" s="876"/>
      <c r="ANY15" s="875"/>
      <c r="ANZ15" s="876"/>
      <c r="AOA15" s="876"/>
      <c r="AOB15" s="876"/>
      <c r="AOC15" s="876"/>
      <c r="AOD15" s="876"/>
      <c r="AOE15" s="876"/>
      <c r="AOF15" s="875"/>
      <c r="AOG15" s="876"/>
      <c r="AOH15" s="876"/>
      <c r="AOI15" s="876"/>
      <c r="AOJ15" s="876"/>
      <c r="AOK15" s="876"/>
      <c r="AOL15" s="876"/>
      <c r="AOM15" s="875"/>
      <c r="AON15" s="876"/>
      <c r="AOO15" s="876"/>
      <c r="AOP15" s="876"/>
      <c r="AOQ15" s="876"/>
      <c r="AOR15" s="876"/>
      <c r="AOS15" s="876"/>
      <c r="AOT15" s="875"/>
      <c r="AOU15" s="876"/>
      <c r="AOV15" s="876"/>
      <c r="AOW15" s="876"/>
      <c r="AOX15" s="876"/>
      <c r="AOY15" s="876"/>
      <c r="AOZ15" s="876"/>
      <c r="APA15" s="875"/>
      <c r="APB15" s="876"/>
      <c r="APC15" s="876"/>
      <c r="APD15" s="876"/>
      <c r="APE15" s="876"/>
      <c r="APF15" s="876"/>
      <c r="APG15" s="876"/>
      <c r="APH15" s="875"/>
      <c r="API15" s="876"/>
      <c r="APJ15" s="876"/>
      <c r="APK15" s="876"/>
      <c r="APL15" s="876"/>
      <c r="APM15" s="876"/>
      <c r="APN15" s="876"/>
      <c r="APO15" s="875"/>
      <c r="APP15" s="876"/>
      <c r="APQ15" s="876"/>
      <c r="APR15" s="876"/>
      <c r="APS15" s="876"/>
      <c r="APT15" s="876"/>
      <c r="APU15" s="876"/>
      <c r="APV15" s="875"/>
      <c r="APW15" s="876"/>
      <c r="APX15" s="876"/>
      <c r="APY15" s="876"/>
      <c r="APZ15" s="876"/>
      <c r="AQA15" s="876"/>
      <c r="AQB15" s="876"/>
      <c r="AQC15" s="875"/>
      <c r="AQD15" s="876"/>
      <c r="AQE15" s="876"/>
      <c r="AQF15" s="876"/>
      <c r="AQG15" s="876"/>
      <c r="AQH15" s="876"/>
      <c r="AQI15" s="876"/>
      <c r="AQJ15" s="875"/>
      <c r="AQK15" s="876"/>
      <c r="AQL15" s="876"/>
      <c r="AQM15" s="876"/>
      <c r="AQN15" s="876"/>
      <c r="AQO15" s="876"/>
      <c r="AQP15" s="876"/>
      <c r="AQQ15" s="875"/>
      <c r="AQR15" s="876"/>
      <c r="AQS15" s="876"/>
      <c r="AQT15" s="876"/>
      <c r="AQU15" s="876"/>
      <c r="AQV15" s="876"/>
      <c r="AQW15" s="876"/>
      <c r="AQX15" s="875"/>
      <c r="AQY15" s="876"/>
      <c r="AQZ15" s="876"/>
      <c r="ARA15" s="876"/>
      <c r="ARB15" s="876"/>
      <c r="ARC15" s="876"/>
      <c r="ARD15" s="876"/>
      <c r="ARE15" s="875"/>
      <c r="ARF15" s="876"/>
      <c r="ARG15" s="876"/>
      <c r="ARH15" s="876"/>
      <c r="ARI15" s="876"/>
      <c r="ARJ15" s="876"/>
      <c r="ARK15" s="876"/>
      <c r="ARL15" s="875"/>
      <c r="ARM15" s="876"/>
      <c r="ARN15" s="876"/>
      <c r="ARO15" s="876"/>
      <c r="ARP15" s="876"/>
      <c r="ARQ15" s="876"/>
      <c r="ARR15" s="876"/>
      <c r="ARS15" s="875"/>
      <c r="ART15" s="876"/>
      <c r="ARU15" s="876"/>
      <c r="ARV15" s="876"/>
      <c r="ARW15" s="876"/>
      <c r="ARX15" s="876"/>
      <c r="ARY15" s="876"/>
      <c r="ARZ15" s="875"/>
      <c r="ASA15" s="876"/>
      <c r="ASB15" s="876"/>
      <c r="ASC15" s="876"/>
      <c r="ASD15" s="876"/>
      <c r="ASE15" s="876"/>
      <c r="ASF15" s="876"/>
      <c r="ASG15" s="875"/>
      <c r="ASH15" s="876"/>
      <c r="ASI15" s="876"/>
      <c r="ASJ15" s="876"/>
      <c r="ASK15" s="876"/>
      <c r="ASL15" s="876"/>
      <c r="ASM15" s="876"/>
      <c r="ASN15" s="875"/>
      <c r="ASO15" s="876"/>
      <c r="ASP15" s="876"/>
      <c r="ASQ15" s="876"/>
      <c r="ASR15" s="876"/>
      <c r="ASS15" s="876"/>
      <c r="AST15" s="876"/>
      <c r="ASU15" s="875"/>
      <c r="ASV15" s="876"/>
      <c r="ASW15" s="876"/>
      <c r="ASX15" s="876"/>
      <c r="ASY15" s="876"/>
      <c r="ASZ15" s="876"/>
      <c r="ATA15" s="876"/>
      <c r="ATB15" s="875"/>
      <c r="ATC15" s="876"/>
      <c r="ATD15" s="876"/>
      <c r="ATE15" s="876"/>
      <c r="ATF15" s="876"/>
      <c r="ATG15" s="876"/>
      <c r="ATH15" s="876"/>
      <c r="ATI15" s="875"/>
      <c r="ATJ15" s="876"/>
      <c r="ATK15" s="876"/>
      <c r="ATL15" s="876"/>
      <c r="ATM15" s="876"/>
      <c r="ATN15" s="876"/>
      <c r="ATO15" s="876"/>
      <c r="ATP15" s="875"/>
      <c r="ATQ15" s="876"/>
      <c r="ATR15" s="876"/>
      <c r="ATS15" s="876"/>
      <c r="ATT15" s="876"/>
      <c r="ATU15" s="876"/>
      <c r="ATV15" s="876"/>
      <c r="ATW15" s="875"/>
      <c r="ATX15" s="876"/>
      <c r="ATY15" s="876"/>
      <c r="ATZ15" s="876"/>
      <c r="AUA15" s="876"/>
      <c r="AUB15" s="876"/>
      <c r="AUC15" s="876"/>
      <c r="AUD15" s="875"/>
      <c r="AUE15" s="876"/>
      <c r="AUF15" s="876"/>
      <c r="AUG15" s="876"/>
      <c r="AUH15" s="876"/>
      <c r="AUI15" s="876"/>
      <c r="AUJ15" s="876"/>
      <c r="AUK15" s="875"/>
      <c r="AUL15" s="876"/>
      <c r="AUM15" s="876"/>
      <c r="AUN15" s="876"/>
      <c r="AUO15" s="876"/>
      <c r="AUP15" s="876"/>
      <c r="AUQ15" s="876"/>
      <c r="AUR15" s="875"/>
      <c r="AUS15" s="876"/>
      <c r="AUT15" s="876"/>
      <c r="AUU15" s="876"/>
      <c r="AUV15" s="876"/>
      <c r="AUW15" s="876"/>
      <c r="AUX15" s="876"/>
      <c r="AUY15" s="875"/>
      <c r="AUZ15" s="876"/>
      <c r="AVA15" s="876"/>
      <c r="AVB15" s="876"/>
      <c r="AVC15" s="876"/>
      <c r="AVD15" s="876"/>
      <c r="AVE15" s="876"/>
      <c r="AVF15" s="875"/>
      <c r="AVG15" s="876"/>
      <c r="AVH15" s="876"/>
      <c r="AVI15" s="876"/>
      <c r="AVJ15" s="876"/>
      <c r="AVK15" s="876"/>
      <c r="AVL15" s="876"/>
      <c r="AVM15" s="875"/>
      <c r="AVN15" s="876"/>
      <c r="AVO15" s="876"/>
      <c r="AVP15" s="876"/>
      <c r="AVQ15" s="876"/>
      <c r="AVR15" s="876"/>
      <c r="AVS15" s="876"/>
      <c r="AVT15" s="875"/>
      <c r="AVU15" s="876"/>
      <c r="AVV15" s="876"/>
      <c r="AVW15" s="876"/>
      <c r="AVX15" s="876"/>
      <c r="AVY15" s="876"/>
      <c r="AVZ15" s="876"/>
      <c r="AWA15" s="875"/>
      <c r="AWB15" s="876"/>
      <c r="AWC15" s="876"/>
      <c r="AWD15" s="876"/>
      <c r="AWE15" s="876"/>
      <c r="AWF15" s="876"/>
      <c r="AWG15" s="876"/>
      <c r="AWH15" s="875"/>
      <c r="AWI15" s="876"/>
      <c r="AWJ15" s="876"/>
      <c r="AWK15" s="876"/>
      <c r="AWL15" s="876"/>
      <c r="AWM15" s="876"/>
      <c r="AWN15" s="876"/>
      <c r="AWO15" s="875"/>
      <c r="AWP15" s="876"/>
      <c r="AWQ15" s="876"/>
      <c r="AWR15" s="876"/>
      <c r="AWS15" s="876"/>
      <c r="AWT15" s="876"/>
      <c r="AWU15" s="876"/>
      <c r="AWV15" s="875"/>
      <c r="AWW15" s="876"/>
      <c r="AWX15" s="876"/>
      <c r="AWY15" s="876"/>
      <c r="AWZ15" s="876"/>
      <c r="AXA15" s="876"/>
      <c r="AXB15" s="876"/>
      <c r="AXC15" s="875"/>
      <c r="AXD15" s="876"/>
      <c r="AXE15" s="876"/>
      <c r="AXF15" s="876"/>
      <c r="AXG15" s="876"/>
      <c r="AXH15" s="876"/>
      <c r="AXI15" s="876"/>
      <c r="AXJ15" s="875"/>
      <c r="AXK15" s="876"/>
      <c r="AXL15" s="876"/>
      <c r="AXM15" s="876"/>
      <c r="AXN15" s="876"/>
      <c r="AXO15" s="876"/>
      <c r="AXP15" s="876"/>
      <c r="AXQ15" s="875"/>
      <c r="AXR15" s="876"/>
      <c r="AXS15" s="876"/>
      <c r="AXT15" s="876"/>
      <c r="AXU15" s="876"/>
      <c r="AXV15" s="876"/>
      <c r="AXW15" s="876"/>
      <c r="AXX15" s="875"/>
      <c r="AXY15" s="876"/>
      <c r="AXZ15" s="876"/>
      <c r="AYA15" s="876"/>
      <c r="AYB15" s="876"/>
      <c r="AYC15" s="876"/>
      <c r="AYD15" s="876"/>
      <c r="AYE15" s="875"/>
      <c r="AYF15" s="876"/>
      <c r="AYG15" s="876"/>
      <c r="AYH15" s="876"/>
      <c r="AYI15" s="876"/>
      <c r="AYJ15" s="876"/>
      <c r="AYK15" s="876"/>
      <c r="AYL15" s="875"/>
      <c r="AYM15" s="876"/>
      <c r="AYN15" s="876"/>
      <c r="AYO15" s="876"/>
      <c r="AYP15" s="876"/>
      <c r="AYQ15" s="876"/>
      <c r="AYR15" s="876"/>
      <c r="AYS15" s="875"/>
      <c r="AYT15" s="876"/>
      <c r="AYU15" s="876"/>
      <c r="AYV15" s="876"/>
      <c r="AYW15" s="876"/>
      <c r="AYX15" s="876"/>
      <c r="AYY15" s="876"/>
      <c r="AYZ15" s="875"/>
      <c r="AZA15" s="876"/>
      <c r="AZB15" s="876"/>
      <c r="AZC15" s="876"/>
      <c r="AZD15" s="876"/>
      <c r="AZE15" s="876"/>
      <c r="AZF15" s="876"/>
      <c r="AZG15" s="875"/>
      <c r="AZH15" s="876"/>
      <c r="AZI15" s="876"/>
      <c r="AZJ15" s="876"/>
      <c r="AZK15" s="876"/>
      <c r="AZL15" s="876"/>
      <c r="AZM15" s="876"/>
      <c r="AZN15" s="875"/>
      <c r="AZO15" s="876"/>
      <c r="AZP15" s="876"/>
      <c r="AZQ15" s="876"/>
      <c r="AZR15" s="876"/>
      <c r="AZS15" s="876"/>
      <c r="AZT15" s="876"/>
      <c r="AZU15" s="875"/>
      <c r="AZV15" s="876"/>
      <c r="AZW15" s="876"/>
      <c r="AZX15" s="876"/>
      <c r="AZY15" s="876"/>
      <c r="AZZ15" s="876"/>
      <c r="BAA15" s="876"/>
      <c r="BAB15" s="875"/>
      <c r="BAC15" s="876"/>
      <c r="BAD15" s="876"/>
      <c r="BAE15" s="876"/>
      <c r="BAF15" s="876"/>
      <c r="BAG15" s="876"/>
      <c r="BAH15" s="876"/>
      <c r="BAI15" s="875"/>
      <c r="BAJ15" s="876"/>
      <c r="BAK15" s="876"/>
      <c r="BAL15" s="876"/>
      <c r="BAM15" s="876"/>
      <c r="BAN15" s="876"/>
      <c r="BAO15" s="876"/>
      <c r="BAP15" s="875"/>
      <c r="BAQ15" s="876"/>
      <c r="BAR15" s="876"/>
      <c r="BAS15" s="876"/>
      <c r="BAT15" s="876"/>
      <c r="BAU15" s="876"/>
      <c r="BAV15" s="876"/>
      <c r="BAW15" s="875"/>
      <c r="BAX15" s="876"/>
      <c r="BAY15" s="876"/>
      <c r="BAZ15" s="876"/>
      <c r="BBA15" s="876"/>
      <c r="BBB15" s="876"/>
      <c r="BBC15" s="876"/>
      <c r="BBD15" s="875"/>
      <c r="BBE15" s="876"/>
      <c r="BBF15" s="876"/>
      <c r="BBG15" s="876"/>
      <c r="BBH15" s="876"/>
      <c r="BBI15" s="876"/>
      <c r="BBJ15" s="876"/>
      <c r="BBK15" s="875"/>
      <c r="BBL15" s="876"/>
      <c r="BBM15" s="876"/>
      <c r="BBN15" s="876"/>
      <c r="BBO15" s="876"/>
      <c r="BBP15" s="876"/>
      <c r="BBQ15" s="876"/>
      <c r="BBR15" s="875"/>
      <c r="BBS15" s="876"/>
      <c r="BBT15" s="876"/>
      <c r="BBU15" s="876"/>
      <c r="BBV15" s="876"/>
      <c r="BBW15" s="876"/>
      <c r="BBX15" s="876"/>
      <c r="BBY15" s="875"/>
      <c r="BBZ15" s="876"/>
      <c r="BCA15" s="876"/>
      <c r="BCB15" s="876"/>
      <c r="BCC15" s="876"/>
      <c r="BCD15" s="876"/>
      <c r="BCE15" s="876"/>
      <c r="BCF15" s="875"/>
      <c r="BCG15" s="876"/>
      <c r="BCH15" s="876"/>
      <c r="BCI15" s="876"/>
      <c r="BCJ15" s="876"/>
      <c r="BCK15" s="876"/>
      <c r="BCL15" s="876"/>
      <c r="BCM15" s="875"/>
      <c r="BCN15" s="876"/>
      <c r="BCO15" s="876"/>
      <c r="BCP15" s="876"/>
      <c r="BCQ15" s="876"/>
      <c r="BCR15" s="876"/>
      <c r="BCS15" s="876"/>
      <c r="BCT15" s="875"/>
      <c r="BCU15" s="876"/>
      <c r="BCV15" s="876"/>
      <c r="BCW15" s="876"/>
      <c r="BCX15" s="876"/>
      <c r="BCY15" s="876"/>
      <c r="BCZ15" s="876"/>
      <c r="BDA15" s="875"/>
      <c r="BDB15" s="876"/>
      <c r="BDC15" s="876"/>
      <c r="BDD15" s="876"/>
      <c r="BDE15" s="876"/>
      <c r="BDF15" s="876"/>
      <c r="BDG15" s="876"/>
      <c r="BDH15" s="875"/>
      <c r="BDI15" s="876"/>
      <c r="BDJ15" s="876"/>
      <c r="BDK15" s="876"/>
      <c r="BDL15" s="876"/>
      <c r="BDM15" s="876"/>
      <c r="BDN15" s="876"/>
      <c r="BDO15" s="875"/>
      <c r="BDP15" s="876"/>
      <c r="BDQ15" s="876"/>
      <c r="BDR15" s="876"/>
      <c r="BDS15" s="876"/>
      <c r="BDT15" s="876"/>
      <c r="BDU15" s="876"/>
      <c r="BDV15" s="875"/>
      <c r="BDW15" s="876"/>
      <c r="BDX15" s="876"/>
      <c r="BDY15" s="876"/>
      <c r="BDZ15" s="876"/>
      <c r="BEA15" s="876"/>
      <c r="BEB15" s="876"/>
      <c r="BEC15" s="875"/>
      <c r="BED15" s="876"/>
      <c r="BEE15" s="876"/>
      <c r="BEF15" s="876"/>
      <c r="BEG15" s="876"/>
      <c r="BEH15" s="876"/>
      <c r="BEI15" s="876"/>
      <c r="BEJ15" s="875"/>
      <c r="BEK15" s="876"/>
      <c r="BEL15" s="876"/>
      <c r="BEM15" s="876"/>
      <c r="BEN15" s="876"/>
      <c r="BEO15" s="876"/>
      <c r="BEP15" s="876"/>
      <c r="BEQ15" s="875"/>
      <c r="BER15" s="876"/>
      <c r="BES15" s="876"/>
      <c r="BET15" s="876"/>
      <c r="BEU15" s="876"/>
      <c r="BEV15" s="876"/>
      <c r="BEW15" s="876"/>
      <c r="BEX15" s="875"/>
      <c r="BEY15" s="876"/>
      <c r="BEZ15" s="876"/>
      <c r="BFA15" s="876"/>
      <c r="BFB15" s="876"/>
      <c r="BFC15" s="876"/>
      <c r="BFD15" s="876"/>
      <c r="BFE15" s="875"/>
      <c r="BFF15" s="876"/>
      <c r="BFG15" s="876"/>
      <c r="BFH15" s="876"/>
      <c r="BFI15" s="876"/>
      <c r="BFJ15" s="876"/>
      <c r="BFK15" s="876"/>
      <c r="BFL15" s="875"/>
      <c r="BFM15" s="876"/>
      <c r="BFN15" s="876"/>
      <c r="BFO15" s="876"/>
      <c r="BFP15" s="876"/>
      <c r="BFQ15" s="876"/>
      <c r="BFR15" s="876"/>
      <c r="BFS15" s="875"/>
      <c r="BFT15" s="876"/>
      <c r="BFU15" s="876"/>
      <c r="BFV15" s="876"/>
      <c r="BFW15" s="876"/>
      <c r="BFX15" s="876"/>
      <c r="BFY15" s="876"/>
      <c r="BFZ15" s="875"/>
      <c r="BGA15" s="876"/>
      <c r="BGB15" s="876"/>
      <c r="BGC15" s="876"/>
      <c r="BGD15" s="876"/>
      <c r="BGE15" s="876"/>
      <c r="BGF15" s="876"/>
      <c r="BGG15" s="875"/>
      <c r="BGH15" s="876"/>
      <c r="BGI15" s="876"/>
      <c r="BGJ15" s="876"/>
      <c r="BGK15" s="876"/>
      <c r="BGL15" s="876"/>
      <c r="BGM15" s="876"/>
      <c r="BGN15" s="875"/>
      <c r="BGO15" s="876"/>
      <c r="BGP15" s="876"/>
      <c r="BGQ15" s="876"/>
      <c r="BGR15" s="876"/>
      <c r="BGS15" s="876"/>
      <c r="BGT15" s="876"/>
      <c r="BGU15" s="875"/>
      <c r="BGV15" s="876"/>
      <c r="BGW15" s="876"/>
      <c r="BGX15" s="876"/>
      <c r="BGY15" s="876"/>
      <c r="BGZ15" s="876"/>
      <c r="BHA15" s="876"/>
      <c r="BHB15" s="875"/>
      <c r="BHC15" s="876"/>
      <c r="BHD15" s="876"/>
      <c r="BHE15" s="876"/>
      <c r="BHF15" s="876"/>
      <c r="BHG15" s="876"/>
      <c r="BHH15" s="876"/>
      <c r="BHI15" s="875"/>
      <c r="BHJ15" s="876"/>
      <c r="BHK15" s="876"/>
      <c r="BHL15" s="876"/>
      <c r="BHM15" s="876"/>
      <c r="BHN15" s="876"/>
      <c r="BHO15" s="876"/>
      <c r="BHP15" s="875"/>
      <c r="BHQ15" s="876"/>
      <c r="BHR15" s="876"/>
      <c r="BHS15" s="876"/>
      <c r="BHT15" s="876"/>
      <c r="BHU15" s="876"/>
      <c r="BHV15" s="876"/>
      <c r="BHW15" s="875"/>
      <c r="BHX15" s="876"/>
      <c r="BHY15" s="876"/>
      <c r="BHZ15" s="876"/>
      <c r="BIA15" s="876"/>
      <c r="BIB15" s="876"/>
      <c r="BIC15" s="876"/>
      <c r="BID15" s="875"/>
      <c r="BIE15" s="876"/>
      <c r="BIF15" s="876"/>
      <c r="BIG15" s="876"/>
      <c r="BIH15" s="876"/>
      <c r="BII15" s="876"/>
      <c r="BIJ15" s="876"/>
      <c r="BIK15" s="875"/>
      <c r="BIL15" s="876"/>
      <c r="BIM15" s="876"/>
      <c r="BIN15" s="876"/>
      <c r="BIO15" s="876"/>
      <c r="BIP15" s="876"/>
      <c r="BIQ15" s="876"/>
      <c r="BIR15" s="875"/>
      <c r="BIS15" s="876"/>
      <c r="BIT15" s="876"/>
      <c r="BIU15" s="876"/>
      <c r="BIV15" s="876"/>
      <c r="BIW15" s="876"/>
      <c r="BIX15" s="876"/>
      <c r="BIY15" s="875"/>
      <c r="BIZ15" s="876"/>
      <c r="BJA15" s="876"/>
      <c r="BJB15" s="876"/>
      <c r="BJC15" s="876"/>
      <c r="BJD15" s="876"/>
      <c r="BJE15" s="876"/>
      <c r="BJF15" s="875"/>
      <c r="BJG15" s="876"/>
      <c r="BJH15" s="876"/>
      <c r="BJI15" s="876"/>
      <c r="BJJ15" s="876"/>
      <c r="BJK15" s="876"/>
      <c r="BJL15" s="876"/>
      <c r="BJM15" s="875"/>
      <c r="BJN15" s="876"/>
      <c r="BJO15" s="876"/>
      <c r="BJP15" s="876"/>
      <c r="BJQ15" s="876"/>
      <c r="BJR15" s="876"/>
      <c r="BJS15" s="876"/>
      <c r="BJT15" s="875"/>
      <c r="BJU15" s="876"/>
      <c r="BJV15" s="876"/>
      <c r="BJW15" s="876"/>
      <c r="BJX15" s="876"/>
      <c r="BJY15" s="876"/>
      <c r="BJZ15" s="876"/>
      <c r="BKA15" s="875"/>
      <c r="BKB15" s="876"/>
      <c r="BKC15" s="876"/>
      <c r="BKD15" s="876"/>
      <c r="BKE15" s="876"/>
      <c r="BKF15" s="876"/>
      <c r="BKG15" s="876"/>
      <c r="BKH15" s="875"/>
      <c r="BKI15" s="876"/>
      <c r="BKJ15" s="876"/>
      <c r="BKK15" s="876"/>
      <c r="BKL15" s="876"/>
      <c r="BKM15" s="876"/>
      <c r="BKN15" s="876"/>
      <c r="BKO15" s="875"/>
      <c r="BKP15" s="876"/>
      <c r="BKQ15" s="876"/>
      <c r="BKR15" s="876"/>
      <c r="BKS15" s="876"/>
      <c r="BKT15" s="876"/>
      <c r="BKU15" s="876"/>
      <c r="BKV15" s="875"/>
      <c r="BKW15" s="876"/>
      <c r="BKX15" s="876"/>
      <c r="BKY15" s="876"/>
      <c r="BKZ15" s="876"/>
      <c r="BLA15" s="876"/>
      <c r="BLB15" s="876"/>
      <c r="BLC15" s="875"/>
      <c r="BLD15" s="876"/>
      <c r="BLE15" s="876"/>
      <c r="BLF15" s="876"/>
      <c r="BLG15" s="876"/>
      <c r="BLH15" s="876"/>
      <c r="BLI15" s="876"/>
      <c r="BLJ15" s="875"/>
      <c r="BLK15" s="876"/>
      <c r="BLL15" s="876"/>
      <c r="BLM15" s="876"/>
      <c r="BLN15" s="876"/>
      <c r="BLO15" s="876"/>
      <c r="BLP15" s="876"/>
      <c r="BLQ15" s="875"/>
      <c r="BLR15" s="876"/>
      <c r="BLS15" s="876"/>
      <c r="BLT15" s="876"/>
      <c r="BLU15" s="876"/>
      <c r="BLV15" s="876"/>
      <c r="BLW15" s="876"/>
      <c r="BLX15" s="875"/>
      <c r="BLY15" s="876"/>
      <c r="BLZ15" s="876"/>
      <c r="BMA15" s="876"/>
      <c r="BMB15" s="876"/>
      <c r="BMC15" s="876"/>
      <c r="BMD15" s="876"/>
      <c r="BME15" s="875"/>
      <c r="BMF15" s="876"/>
      <c r="BMG15" s="876"/>
      <c r="BMH15" s="876"/>
      <c r="BMI15" s="876"/>
      <c r="BMJ15" s="876"/>
      <c r="BMK15" s="876"/>
      <c r="BML15" s="875"/>
      <c r="BMM15" s="876"/>
      <c r="BMN15" s="876"/>
      <c r="BMO15" s="876"/>
      <c r="BMP15" s="876"/>
      <c r="BMQ15" s="876"/>
      <c r="BMR15" s="876"/>
      <c r="BMS15" s="875"/>
      <c r="BMT15" s="876"/>
      <c r="BMU15" s="876"/>
      <c r="BMV15" s="876"/>
      <c r="BMW15" s="876"/>
      <c r="BMX15" s="876"/>
      <c r="BMY15" s="876"/>
      <c r="BMZ15" s="875"/>
      <c r="BNA15" s="876"/>
      <c r="BNB15" s="876"/>
      <c r="BNC15" s="876"/>
      <c r="BND15" s="876"/>
      <c r="BNE15" s="876"/>
      <c r="BNF15" s="876"/>
      <c r="BNG15" s="875"/>
      <c r="BNH15" s="876"/>
      <c r="BNI15" s="876"/>
      <c r="BNJ15" s="876"/>
      <c r="BNK15" s="876"/>
      <c r="BNL15" s="876"/>
      <c r="BNM15" s="876"/>
      <c r="BNN15" s="875"/>
      <c r="BNO15" s="876"/>
      <c r="BNP15" s="876"/>
      <c r="BNQ15" s="876"/>
      <c r="BNR15" s="876"/>
      <c r="BNS15" s="876"/>
      <c r="BNT15" s="876"/>
      <c r="BNU15" s="875"/>
      <c r="BNV15" s="876"/>
      <c r="BNW15" s="876"/>
      <c r="BNX15" s="876"/>
      <c r="BNY15" s="876"/>
      <c r="BNZ15" s="876"/>
      <c r="BOA15" s="876"/>
      <c r="BOB15" s="875"/>
      <c r="BOC15" s="876"/>
      <c r="BOD15" s="876"/>
      <c r="BOE15" s="876"/>
      <c r="BOF15" s="876"/>
      <c r="BOG15" s="876"/>
      <c r="BOH15" s="876"/>
      <c r="BOI15" s="875"/>
      <c r="BOJ15" s="876"/>
      <c r="BOK15" s="876"/>
      <c r="BOL15" s="876"/>
      <c r="BOM15" s="876"/>
      <c r="BON15" s="876"/>
      <c r="BOO15" s="876"/>
      <c r="BOP15" s="875"/>
      <c r="BOQ15" s="876"/>
      <c r="BOR15" s="876"/>
      <c r="BOS15" s="876"/>
      <c r="BOT15" s="876"/>
      <c r="BOU15" s="876"/>
      <c r="BOV15" s="876"/>
      <c r="BOW15" s="875"/>
      <c r="BOX15" s="876"/>
      <c r="BOY15" s="876"/>
      <c r="BOZ15" s="876"/>
      <c r="BPA15" s="876"/>
      <c r="BPB15" s="876"/>
      <c r="BPC15" s="876"/>
      <c r="BPD15" s="875"/>
      <c r="BPE15" s="876"/>
      <c r="BPF15" s="876"/>
      <c r="BPG15" s="876"/>
      <c r="BPH15" s="876"/>
      <c r="BPI15" s="876"/>
      <c r="BPJ15" s="876"/>
      <c r="BPK15" s="875"/>
      <c r="BPL15" s="876"/>
      <c r="BPM15" s="876"/>
      <c r="BPN15" s="876"/>
      <c r="BPO15" s="876"/>
      <c r="BPP15" s="876"/>
      <c r="BPQ15" s="876"/>
      <c r="BPR15" s="875"/>
      <c r="BPS15" s="876"/>
      <c r="BPT15" s="876"/>
      <c r="BPU15" s="876"/>
      <c r="BPV15" s="876"/>
      <c r="BPW15" s="876"/>
      <c r="BPX15" s="876"/>
      <c r="BPY15" s="875"/>
      <c r="BPZ15" s="876"/>
      <c r="BQA15" s="876"/>
      <c r="BQB15" s="876"/>
      <c r="BQC15" s="876"/>
      <c r="BQD15" s="876"/>
      <c r="BQE15" s="876"/>
      <c r="BQF15" s="875"/>
      <c r="BQG15" s="876"/>
      <c r="BQH15" s="876"/>
      <c r="BQI15" s="876"/>
      <c r="BQJ15" s="876"/>
      <c r="BQK15" s="876"/>
      <c r="BQL15" s="876"/>
      <c r="BQM15" s="875"/>
      <c r="BQN15" s="876"/>
      <c r="BQO15" s="876"/>
      <c r="BQP15" s="876"/>
      <c r="BQQ15" s="876"/>
      <c r="BQR15" s="876"/>
      <c r="BQS15" s="876"/>
      <c r="BQT15" s="875"/>
      <c r="BQU15" s="876"/>
      <c r="BQV15" s="876"/>
      <c r="BQW15" s="876"/>
      <c r="BQX15" s="876"/>
      <c r="BQY15" s="876"/>
      <c r="BQZ15" s="876"/>
      <c r="BRA15" s="875"/>
      <c r="BRB15" s="876"/>
      <c r="BRC15" s="876"/>
      <c r="BRD15" s="876"/>
      <c r="BRE15" s="876"/>
      <c r="BRF15" s="876"/>
      <c r="BRG15" s="876"/>
      <c r="BRH15" s="875"/>
      <c r="BRI15" s="876"/>
      <c r="BRJ15" s="876"/>
      <c r="BRK15" s="876"/>
      <c r="BRL15" s="876"/>
      <c r="BRM15" s="876"/>
      <c r="BRN15" s="876"/>
      <c r="BRO15" s="875"/>
      <c r="BRP15" s="876"/>
      <c r="BRQ15" s="876"/>
      <c r="BRR15" s="876"/>
      <c r="BRS15" s="876"/>
      <c r="BRT15" s="876"/>
      <c r="BRU15" s="876"/>
      <c r="BRV15" s="875"/>
      <c r="BRW15" s="876"/>
      <c r="BRX15" s="876"/>
      <c r="BRY15" s="876"/>
      <c r="BRZ15" s="876"/>
      <c r="BSA15" s="876"/>
      <c r="BSB15" s="876"/>
      <c r="BSC15" s="875"/>
      <c r="BSD15" s="876"/>
      <c r="BSE15" s="876"/>
      <c r="BSF15" s="876"/>
      <c r="BSG15" s="876"/>
      <c r="BSH15" s="876"/>
      <c r="BSI15" s="876"/>
      <c r="BSJ15" s="875"/>
      <c r="BSK15" s="876"/>
      <c r="BSL15" s="876"/>
      <c r="BSM15" s="876"/>
      <c r="BSN15" s="876"/>
      <c r="BSO15" s="876"/>
      <c r="BSP15" s="876"/>
      <c r="BSQ15" s="875"/>
      <c r="BSR15" s="876"/>
      <c r="BSS15" s="876"/>
      <c r="BST15" s="876"/>
      <c r="BSU15" s="876"/>
      <c r="BSV15" s="876"/>
      <c r="BSW15" s="876"/>
      <c r="BSX15" s="875"/>
      <c r="BSY15" s="876"/>
      <c r="BSZ15" s="876"/>
      <c r="BTA15" s="876"/>
      <c r="BTB15" s="876"/>
      <c r="BTC15" s="876"/>
      <c r="BTD15" s="876"/>
      <c r="BTE15" s="875"/>
      <c r="BTF15" s="876"/>
      <c r="BTG15" s="876"/>
      <c r="BTH15" s="876"/>
      <c r="BTI15" s="876"/>
      <c r="BTJ15" s="876"/>
      <c r="BTK15" s="876"/>
      <c r="BTL15" s="875"/>
      <c r="BTM15" s="876"/>
      <c r="BTN15" s="876"/>
      <c r="BTO15" s="876"/>
      <c r="BTP15" s="876"/>
      <c r="BTQ15" s="876"/>
      <c r="BTR15" s="876"/>
      <c r="BTS15" s="875"/>
      <c r="BTT15" s="876"/>
      <c r="BTU15" s="876"/>
      <c r="BTV15" s="876"/>
      <c r="BTW15" s="876"/>
      <c r="BTX15" s="876"/>
      <c r="BTY15" s="876"/>
      <c r="BTZ15" s="875"/>
      <c r="BUA15" s="876"/>
      <c r="BUB15" s="876"/>
      <c r="BUC15" s="876"/>
      <c r="BUD15" s="876"/>
      <c r="BUE15" s="876"/>
      <c r="BUF15" s="876"/>
      <c r="BUG15" s="875"/>
      <c r="BUH15" s="876"/>
      <c r="BUI15" s="876"/>
      <c r="BUJ15" s="876"/>
      <c r="BUK15" s="876"/>
      <c r="BUL15" s="876"/>
      <c r="BUM15" s="876"/>
      <c r="BUN15" s="875"/>
      <c r="BUO15" s="876"/>
      <c r="BUP15" s="876"/>
      <c r="BUQ15" s="876"/>
      <c r="BUR15" s="876"/>
      <c r="BUS15" s="876"/>
      <c r="BUT15" s="876"/>
      <c r="BUU15" s="875"/>
      <c r="BUV15" s="876"/>
      <c r="BUW15" s="876"/>
      <c r="BUX15" s="876"/>
      <c r="BUY15" s="876"/>
      <c r="BUZ15" s="876"/>
      <c r="BVA15" s="876"/>
      <c r="BVB15" s="875"/>
      <c r="BVC15" s="876"/>
      <c r="BVD15" s="876"/>
      <c r="BVE15" s="876"/>
      <c r="BVF15" s="876"/>
      <c r="BVG15" s="876"/>
      <c r="BVH15" s="876"/>
      <c r="BVI15" s="875"/>
      <c r="BVJ15" s="876"/>
      <c r="BVK15" s="876"/>
      <c r="BVL15" s="876"/>
      <c r="BVM15" s="876"/>
      <c r="BVN15" s="876"/>
      <c r="BVO15" s="876"/>
      <c r="BVP15" s="875"/>
      <c r="BVQ15" s="876"/>
      <c r="BVR15" s="876"/>
      <c r="BVS15" s="876"/>
      <c r="BVT15" s="876"/>
      <c r="BVU15" s="876"/>
      <c r="BVV15" s="876"/>
      <c r="BVW15" s="875"/>
      <c r="BVX15" s="876"/>
      <c r="BVY15" s="876"/>
      <c r="BVZ15" s="876"/>
      <c r="BWA15" s="876"/>
      <c r="BWB15" s="876"/>
      <c r="BWC15" s="876"/>
      <c r="BWD15" s="875"/>
      <c r="BWE15" s="876"/>
      <c r="BWF15" s="876"/>
      <c r="BWG15" s="876"/>
      <c r="BWH15" s="876"/>
      <c r="BWI15" s="876"/>
      <c r="BWJ15" s="876"/>
      <c r="BWK15" s="875"/>
      <c r="BWL15" s="876"/>
      <c r="BWM15" s="876"/>
      <c r="BWN15" s="876"/>
      <c r="BWO15" s="876"/>
      <c r="BWP15" s="876"/>
      <c r="BWQ15" s="876"/>
      <c r="BWR15" s="875"/>
      <c r="BWS15" s="876"/>
      <c r="BWT15" s="876"/>
      <c r="BWU15" s="876"/>
      <c r="BWV15" s="876"/>
      <c r="BWW15" s="876"/>
      <c r="BWX15" s="876"/>
      <c r="BWY15" s="875"/>
      <c r="BWZ15" s="876"/>
      <c r="BXA15" s="876"/>
      <c r="BXB15" s="876"/>
      <c r="BXC15" s="876"/>
      <c r="BXD15" s="876"/>
      <c r="BXE15" s="876"/>
      <c r="BXF15" s="875"/>
      <c r="BXG15" s="876"/>
      <c r="BXH15" s="876"/>
      <c r="BXI15" s="876"/>
      <c r="BXJ15" s="876"/>
      <c r="BXK15" s="876"/>
      <c r="BXL15" s="876"/>
      <c r="BXM15" s="875"/>
      <c r="BXN15" s="876"/>
      <c r="BXO15" s="876"/>
      <c r="BXP15" s="876"/>
      <c r="BXQ15" s="876"/>
      <c r="BXR15" s="876"/>
      <c r="BXS15" s="876"/>
      <c r="BXT15" s="875"/>
      <c r="BXU15" s="876"/>
      <c r="BXV15" s="876"/>
      <c r="BXW15" s="876"/>
      <c r="BXX15" s="876"/>
      <c r="BXY15" s="876"/>
      <c r="BXZ15" s="876"/>
      <c r="BYA15" s="875"/>
      <c r="BYB15" s="876"/>
      <c r="BYC15" s="876"/>
      <c r="BYD15" s="876"/>
      <c r="BYE15" s="876"/>
      <c r="BYF15" s="876"/>
      <c r="BYG15" s="876"/>
      <c r="BYH15" s="875"/>
      <c r="BYI15" s="876"/>
      <c r="BYJ15" s="876"/>
      <c r="BYK15" s="876"/>
      <c r="BYL15" s="876"/>
      <c r="BYM15" s="876"/>
      <c r="BYN15" s="876"/>
      <c r="BYO15" s="875"/>
      <c r="BYP15" s="876"/>
      <c r="BYQ15" s="876"/>
      <c r="BYR15" s="876"/>
      <c r="BYS15" s="876"/>
      <c r="BYT15" s="876"/>
      <c r="BYU15" s="876"/>
      <c r="BYV15" s="875"/>
      <c r="BYW15" s="876"/>
      <c r="BYX15" s="876"/>
      <c r="BYY15" s="876"/>
      <c r="BYZ15" s="876"/>
      <c r="BZA15" s="876"/>
      <c r="BZB15" s="876"/>
      <c r="BZC15" s="875"/>
      <c r="BZD15" s="876"/>
      <c r="BZE15" s="876"/>
      <c r="BZF15" s="876"/>
      <c r="BZG15" s="876"/>
      <c r="BZH15" s="876"/>
      <c r="BZI15" s="876"/>
      <c r="BZJ15" s="875"/>
      <c r="BZK15" s="876"/>
      <c r="BZL15" s="876"/>
      <c r="BZM15" s="876"/>
      <c r="BZN15" s="876"/>
      <c r="BZO15" s="876"/>
      <c r="BZP15" s="876"/>
      <c r="BZQ15" s="875"/>
      <c r="BZR15" s="876"/>
      <c r="BZS15" s="876"/>
      <c r="BZT15" s="876"/>
      <c r="BZU15" s="876"/>
      <c r="BZV15" s="876"/>
      <c r="BZW15" s="876"/>
      <c r="BZX15" s="875"/>
      <c r="BZY15" s="876"/>
      <c r="BZZ15" s="876"/>
      <c r="CAA15" s="876"/>
      <c r="CAB15" s="876"/>
      <c r="CAC15" s="876"/>
      <c r="CAD15" s="876"/>
      <c r="CAE15" s="875"/>
      <c r="CAF15" s="876"/>
      <c r="CAG15" s="876"/>
      <c r="CAH15" s="876"/>
      <c r="CAI15" s="876"/>
      <c r="CAJ15" s="876"/>
      <c r="CAK15" s="876"/>
      <c r="CAL15" s="875"/>
      <c r="CAM15" s="876"/>
      <c r="CAN15" s="876"/>
      <c r="CAO15" s="876"/>
      <c r="CAP15" s="876"/>
      <c r="CAQ15" s="876"/>
      <c r="CAR15" s="876"/>
      <c r="CAS15" s="875"/>
      <c r="CAT15" s="876"/>
      <c r="CAU15" s="876"/>
      <c r="CAV15" s="876"/>
      <c r="CAW15" s="876"/>
      <c r="CAX15" s="876"/>
      <c r="CAY15" s="876"/>
      <c r="CAZ15" s="875"/>
      <c r="CBA15" s="876"/>
      <c r="CBB15" s="876"/>
      <c r="CBC15" s="876"/>
      <c r="CBD15" s="876"/>
      <c r="CBE15" s="876"/>
      <c r="CBF15" s="876"/>
      <c r="CBG15" s="875"/>
      <c r="CBH15" s="876"/>
      <c r="CBI15" s="876"/>
      <c r="CBJ15" s="876"/>
      <c r="CBK15" s="876"/>
      <c r="CBL15" s="876"/>
      <c r="CBM15" s="876"/>
      <c r="CBN15" s="875"/>
      <c r="CBO15" s="876"/>
      <c r="CBP15" s="876"/>
      <c r="CBQ15" s="876"/>
      <c r="CBR15" s="876"/>
      <c r="CBS15" s="876"/>
      <c r="CBT15" s="876"/>
      <c r="CBU15" s="875"/>
      <c r="CBV15" s="876"/>
      <c r="CBW15" s="876"/>
      <c r="CBX15" s="876"/>
      <c r="CBY15" s="876"/>
      <c r="CBZ15" s="876"/>
      <c r="CCA15" s="876"/>
      <c r="CCB15" s="875"/>
      <c r="CCC15" s="876"/>
      <c r="CCD15" s="876"/>
      <c r="CCE15" s="876"/>
      <c r="CCF15" s="876"/>
      <c r="CCG15" s="876"/>
      <c r="CCH15" s="876"/>
      <c r="CCI15" s="875"/>
      <c r="CCJ15" s="876"/>
      <c r="CCK15" s="876"/>
      <c r="CCL15" s="876"/>
      <c r="CCM15" s="876"/>
      <c r="CCN15" s="876"/>
      <c r="CCO15" s="876"/>
      <c r="CCP15" s="875"/>
      <c r="CCQ15" s="876"/>
      <c r="CCR15" s="876"/>
      <c r="CCS15" s="876"/>
      <c r="CCT15" s="876"/>
      <c r="CCU15" s="876"/>
      <c r="CCV15" s="876"/>
      <c r="CCW15" s="875"/>
      <c r="CCX15" s="876"/>
      <c r="CCY15" s="876"/>
      <c r="CCZ15" s="876"/>
      <c r="CDA15" s="876"/>
      <c r="CDB15" s="876"/>
      <c r="CDC15" s="876"/>
      <c r="CDD15" s="875"/>
      <c r="CDE15" s="876"/>
      <c r="CDF15" s="876"/>
      <c r="CDG15" s="876"/>
      <c r="CDH15" s="876"/>
      <c r="CDI15" s="876"/>
      <c r="CDJ15" s="876"/>
      <c r="CDK15" s="875"/>
      <c r="CDL15" s="876"/>
      <c r="CDM15" s="876"/>
      <c r="CDN15" s="876"/>
      <c r="CDO15" s="876"/>
      <c r="CDP15" s="876"/>
      <c r="CDQ15" s="876"/>
      <c r="CDR15" s="875"/>
      <c r="CDS15" s="876"/>
      <c r="CDT15" s="876"/>
      <c r="CDU15" s="876"/>
      <c r="CDV15" s="876"/>
      <c r="CDW15" s="876"/>
      <c r="CDX15" s="876"/>
      <c r="CDY15" s="875"/>
      <c r="CDZ15" s="876"/>
      <c r="CEA15" s="876"/>
      <c r="CEB15" s="876"/>
      <c r="CEC15" s="876"/>
      <c r="CED15" s="876"/>
      <c r="CEE15" s="876"/>
      <c r="CEF15" s="875"/>
      <c r="CEG15" s="876"/>
      <c r="CEH15" s="876"/>
      <c r="CEI15" s="876"/>
      <c r="CEJ15" s="876"/>
      <c r="CEK15" s="876"/>
      <c r="CEL15" s="876"/>
      <c r="CEM15" s="875"/>
      <c r="CEN15" s="876"/>
      <c r="CEO15" s="876"/>
      <c r="CEP15" s="876"/>
      <c r="CEQ15" s="876"/>
      <c r="CER15" s="876"/>
      <c r="CES15" s="876"/>
      <c r="CET15" s="875"/>
      <c r="CEU15" s="876"/>
      <c r="CEV15" s="876"/>
      <c r="CEW15" s="876"/>
      <c r="CEX15" s="876"/>
      <c r="CEY15" s="876"/>
      <c r="CEZ15" s="876"/>
      <c r="CFA15" s="875"/>
      <c r="CFB15" s="876"/>
      <c r="CFC15" s="876"/>
      <c r="CFD15" s="876"/>
      <c r="CFE15" s="876"/>
      <c r="CFF15" s="876"/>
      <c r="CFG15" s="876"/>
      <c r="CFH15" s="875"/>
      <c r="CFI15" s="876"/>
      <c r="CFJ15" s="876"/>
      <c r="CFK15" s="876"/>
      <c r="CFL15" s="876"/>
      <c r="CFM15" s="876"/>
      <c r="CFN15" s="876"/>
      <c r="CFO15" s="875"/>
      <c r="CFP15" s="876"/>
      <c r="CFQ15" s="876"/>
      <c r="CFR15" s="876"/>
      <c r="CFS15" s="876"/>
      <c r="CFT15" s="876"/>
      <c r="CFU15" s="876"/>
      <c r="CFV15" s="875"/>
      <c r="CFW15" s="876"/>
      <c r="CFX15" s="876"/>
      <c r="CFY15" s="876"/>
      <c r="CFZ15" s="876"/>
      <c r="CGA15" s="876"/>
      <c r="CGB15" s="876"/>
      <c r="CGC15" s="875"/>
      <c r="CGD15" s="876"/>
      <c r="CGE15" s="876"/>
      <c r="CGF15" s="876"/>
      <c r="CGG15" s="876"/>
      <c r="CGH15" s="876"/>
      <c r="CGI15" s="876"/>
      <c r="CGJ15" s="875"/>
      <c r="CGK15" s="876"/>
      <c r="CGL15" s="876"/>
      <c r="CGM15" s="876"/>
      <c r="CGN15" s="876"/>
      <c r="CGO15" s="876"/>
      <c r="CGP15" s="876"/>
      <c r="CGQ15" s="875"/>
      <c r="CGR15" s="876"/>
      <c r="CGS15" s="876"/>
      <c r="CGT15" s="876"/>
      <c r="CGU15" s="876"/>
      <c r="CGV15" s="876"/>
      <c r="CGW15" s="876"/>
      <c r="CGX15" s="875"/>
      <c r="CGY15" s="876"/>
      <c r="CGZ15" s="876"/>
      <c r="CHA15" s="876"/>
      <c r="CHB15" s="876"/>
      <c r="CHC15" s="876"/>
      <c r="CHD15" s="876"/>
      <c r="CHE15" s="875"/>
      <c r="CHF15" s="876"/>
      <c r="CHG15" s="876"/>
      <c r="CHH15" s="876"/>
      <c r="CHI15" s="876"/>
      <c r="CHJ15" s="876"/>
      <c r="CHK15" s="876"/>
      <c r="CHL15" s="875"/>
      <c r="CHM15" s="876"/>
      <c r="CHN15" s="876"/>
      <c r="CHO15" s="876"/>
      <c r="CHP15" s="876"/>
      <c r="CHQ15" s="876"/>
      <c r="CHR15" s="876"/>
      <c r="CHS15" s="875"/>
      <c r="CHT15" s="876"/>
      <c r="CHU15" s="876"/>
      <c r="CHV15" s="876"/>
      <c r="CHW15" s="876"/>
      <c r="CHX15" s="876"/>
      <c r="CHY15" s="876"/>
      <c r="CHZ15" s="875"/>
      <c r="CIA15" s="876"/>
      <c r="CIB15" s="876"/>
      <c r="CIC15" s="876"/>
      <c r="CID15" s="876"/>
      <c r="CIE15" s="876"/>
      <c r="CIF15" s="876"/>
      <c r="CIG15" s="875"/>
      <c r="CIH15" s="876"/>
      <c r="CII15" s="876"/>
      <c r="CIJ15" s="876"/>
      <c r="CIK15" s="876"/>
      <c r="CIL15" s="876"/>
      <c r="CIM15" s="876"/>
      <c r="CIN15" s="875"/>
      <c r="CIO15" s="876"/>
      <c r="CIP15" s="876"/>
      <c r="CIQ15" s="876"/>
      <c r="CIR15" s="876"/>
      <c r="CIS15" s="876"/>
      <c r="CIT15" s="876"/>
      <c r="CIU15" s="875"/>
      <c r="CIV15" s="876"/>
      <c r="CIW15" s="876"/>
      <c r="CIX15" s="876"/>
      <c r="CIY15" s="876"/>
      <c r="CIZ15" s="876"/>
      <c r="CJA15" s="876"/>
      <c r="CJB15" s="875"/>
      <c r="CJC15" s="876"/>
      <c r="CJD15" s="876"/>
      <c r="CJE15" s="876"/>
      <c r="CJF15" s="876"/>
      <c r="CJG15" s="876"/>
      <c r="CJH15" s="876"/>
      <c r="CJI15" s="875"/>
      <c r="CJJ15" s="876"/>
      <c r="CJK15" s="876"/>
      <c r="CJL15" s="876"/>
      <c r="CJM15" s="876"/>
      <c r="CJN15" s="876"/>
      <c r="CJO15" s="876"/>
      <c r="CJP15" s="875"/>
      <c r="CJQ15" s="876"/>
      <c r="CJR15" s="876"/>
      <c r="CJS15" s="876"/>
      <c r="CJT15" s="876"/>
      <c r="CJU15" s="876"/>
      <c r="CJV15" s="876"/>
      <c r="CJW15" s="875"/>
      <c r="CJX15" s="876"/>
      <c r="CJY15" s="876"/>
      <c r="CJZ15" s="876"/>
      <c r="CKA15" s="876"/>
      <c r="CKB15" s="876"/>
      <c r="CKC15" s="876"/>
      <c r="CKD15" s="875"/>
      <c r="CKE15" s="876"/>
      <c r="CKF15" s="876"/>
      <c r="CKG15" s="876"/>
      <c r="CKH15" s="876"/>
      <c r="CKI15" s="876"/>
      <c r="CKJ15" s="876"/>
      <c r="CKK15" s="875"/>
      <c r="CKL15" s="876"/>
      <c r="CKM15" s="876"/>
      <c r="CKN15" s="876"/>
      <c r="CKO15" s="876"/>
      <c r="CKP15" s="876"/>
      <c r="CKQ15" s="876"/>
      <c r="CKR15" s="875"/>
      <c r="CKS15" s="876"/>
      <c r="CKT15" s="876"/>
      <c r="CKU15" s="876"/>
      <c r="CKV15" s="876"/>
      <c r="CKW15" s="876"/>
      <c r="CKX15" s="876"/>
      <c r="CKY15" s="875"/>
      <c r="CKZ15" s="876"/>
      <c r="CLA15" s="876"/>
      <c r="CLB15" s="876"/>
      <c r="CLC15" s="876"/>
      <c r="CLD15" s="876"/>
      <c r="CLE15" s="876"/>
      <c r="CLF15" s="875"/>
      <c r="CLG15" s="876"/>
      <c r="CLH15" s="876"/>
      <c r="CLI15" s="876"/>
      <c r="CLJ15" s="876"/>
      <c r="CLK15" s="876"/>
      <c r="CLL15" s="876"/>
      <c r="CLM15" s="875"/>
      <c r="CLN15" s="876"/>
      <c r="CLO15" s="876"/>
      <c r="CLP15" s="876"/>
      <c r="CLQ15" s="876"/>
      <c r="CLR15" s="876"/>
      <c r="CLS15" s="876"/>
      <c r="CLT15" s="875"/>
      <c r="CLU15" s="876"/>
      <c r="CLV15" s="876"/>
      <c r="CLW15" s="876"/>
      <c r="CLX15" s="876"/>
      <c r="CLY15" s="876"/>
      <c r="CLZ15" s="876"/>
      <c r="CMA15" s="875"/>
      <c r="CMB15" s="876"/>
      <c r="CMC15" s="876"/>
      <c r="CMD15" s="876"/>
      <c r="CME15" s="876"/>
      <c r="CMF15" s="876"/>
      <c r="CMG15" s="876"/>
      <c r="CMH15" s="875"/>
      <c r="CMI15" s="876"/>
      <c r="CMJ15" s="876"/>
      <c r="CMK15" s="876"/>
      <c r="CML15" s="876"/>
      <c r="CMM15" s="876"/>
      <c r="CMN15" s="876"/>
      <c r="CMO15" s="875"/>
      <c r="CMP15" s="876"/>
      <c r="CMQ15" s="876"/>
      <c r="CMR15" s="876"/>
      <c r="CMS15" s="876"/>
      <c r="CMT15" s="876"/>
      <c r="CMU15" s="876"/>
      <c r="CMV15" s="875"/>
      <c r="CMW15" s="876"/>
      <c r="CMX15" s="876"/>
      <c r="CMY15" s="876"/>
      <c r="CMZ15" s="876"/>
      <c r="CNA15" s="876"/>
      <c r="CNB15" s="876"/>
      <c r="CNC15" s="875"/>
      <c r="CND15" s="876"/>
      <c r="CNE15" s="876"/>
      <c r="CNF15" s="876"/>
      <c r="CNG15" s="876"/>
      <c r="CNH15" s="876"/>
      <c r="CNI15" s="876"/>
      <c r="CNJ15" s="875"/>
      <c r="CNK15" s="876"/>
      <c r="CNL15" s="876"/>
      <c r="CNM15" s="876"/>
      <c r="CNN15" s="876"/>
      <c r="CNO15" s="876"/>
      <c r="CNP15" s="876"/>
      <c r="CNQ15" s="875"/>
      <c r="CNR15" s="876"/>
      <c r="CNS15" s="876"/>
      <c r="CNT15" s="876"/>
      <c r="CNU15" s="876"/>
      <c r="CNV15" s="876"/>
      <c r="CNW15" s="876"/>
      <c r="CNX15" s="875"/>
      <c r="CNY15" s="876"/>
      <c r="CNZ15" s="876"/>
      <c r="COA15" s="876"/>
      <c r="COB15" s="876"/>
      <c r="COC15" s="876"/>
      <c r="COD15" s="876"/>
      <c r="COE15" s="875"/>
      <c r="COF15" s="876"/>
      <c r="COG15" s="876"/>
      <c r="COH15" s="876"/>
      <c r="COI15" s="876"/>
      <c r="COJ15" s="876"/>
      <c r="COK15" s="876"/>
      <c r="COL15" s="875"/>
      <c r="COM15" s="876"/>
      <c r="CON15" s="876"/>
      <c r="COO15" s="876"/>
      <c r="COP15" s="876"/>
      <c r="COQ15" s="876"/>
      <c r="COR15" s="876"/>
      <c r="COS15" s="875"/>
      <c r="COT15" s="876"/>
      <c r="COU15" s="876"/>
      <c r="COV15" s="876"/>
      <c r="COW15" s="876"/>
      <c r="COX15" s="876"/>
      <c r="COY15" s="876"/>
      <c r="COZ15" s="875"/>
      <c r="CPA15" s="876"/>
      <c r="CPB15" s="876"/>
      <c r="CPC15" s="876"/>
      <c r="CPD15" s="876"/>
      <c r="CPE15" s="876"/>
      <c r="CPF15" s="876"/>
      <c r="CPG15" s="875"/>
      <c r="CPH15" s="876"/>
      <c r="CPI15" s="876"/>
      <c r="CPJ15" s="876"/>
      <c r="CPK15" s="876"/>
      <c r="CPL15" s="876"/>
      <c r="CPM15" s="876"/>
      <c r="CPN15" s="875"/>
      <c r="CPO15" s="876"/>
      <c r="CPP15" s="876"/>
      <c r="CPQ15" s="876"/>
      <c r="CPR15" s="876"/>
      <c r="CPS15" s="876"/>
      <c r="CPT15" s="876"/>
      <c r="CPU15" s="875"/>
      <c r="CPV15" s="876"/>
      <c r="CPW15" s="876"/>
      <c r="CPX15" s="876"/>
      <c r="CPY15" s="876"/>
      <c r="CPZ15" s="876"/>
      <c r="CQA15" s="876"/>
      <c r="CQB15" s="875"/>
      <c r="CQC15" s="876"/>
      <c r="CQD15" s="876"/>
      <c r="CQE15" s="876"/>
      <c r="CQF15" s="876"/>
      <c r="CQG15" s="876"/>
      <c r="CQH15" s="876"/>
      <c r="CQI15" s="875"/>
      <c r="CQJ15" s="876"/>
      <c r="CQK15" s="876"/>
      <c r="CQL15" s="876"/>
      <c r="CQM15" s="876"/>
      <c r="CQN15" s="876"/>
      <c r="CQO15" s="876"/>
      <c r="CQP15" s="875"/>
      <c r="CQQ15" s="876"/>
      <c r="CQR15" s="876"/>
      <c r="CQS15" s="876"/>
      <c r="CQT15" s="876"/>
      <c r="CQU15" s="876"/>
      <c r="CQV15" s="876"/>
      <c r="CQW15" s="875"/>
      <c r="CQX15" s="876"/>
      <c r="CQY15" s="876"/>
      <c r="CQZ15" s="876"/>
      <c r="CRA15" s="876"/>
      <c r="CRB15" s="876"/>
      <c r="CRC15" s="876"/>
      <c r="CRD15" s="875"/>
      <c r="CRE15" s="876"/>
      <c r="CRF15" s="876"/>
      <c r="CRG15" s="876"/>
      <c r="CRH15" s="876"/>
      <c r="CRI15" s="876"/>
      <c r="CRJ15" s="876"/>
      <c r="CRK15" s="875"/>
      <c r="CRL15" s="876"/>
      <c r="CRM15" s="876"/>
      <c r="CRN15" s="876"/>
      <c r="CRO15" s="876"/>
      <c r="CRP15" s="876"/>
      <c r="CRQ15" s="876"/>
      <c r="CRR15" s="875"/>
      <c r="CRS15" s="876"/>
      <c r="CRT15" s="876"/>
      <c r="CRU15" s="876"/>
      <c r="CRV15" s="876"/>
      <c r="CRW15" s="876"/>
      <c r="CRX15" s="876"/>
      <c r="CRY15" s="875"/>
      <c r="CRZ15" s="876"/>
      <c r="CSA15" s="876"/>
      <c r="CSB15" s="876"/>
      <c r="CSC15" s="876"/>
      <c r="CSD15" s="876"/>
      <c r="CSE15" s="876"/>
      <c r="CSF15" s="875"/>
      <c r="CSG15" s="876"/>
      <c r="CSH15" s="876"/>
      <c r="CSI15" s="876"/>
      <c r="CSJ15" s="876"/>
      <c r="CSK15" s="876"/>
      <c r="CSL15" s="876"/>
      <c r="CSM15" s="875"/>
      <c r="CSN15" s="876"/>
      <c r="CSO15" s="876"/>
      <c r="CSP15" s="876"/>
      <c r="CSQ15" s="876"/>
      <c r="CSR15" s="876"/>
      <c r="CSS15" s="876"/>
      <c r="CST15" s="875"/>
      <c r="CSU15" s="876"/>
      <c r="CSV15" s="876"/>
      <c r="CSW15" s="876"/>
      <c r="CSX15" s="876"/>
      <c r="CSY15" s="876"/>
      <c r="CSZ15" s="876"/>
      <c r="CTA15" s="875"/>
      <c r="CTB15" s="876"/>
      <c r="CTC15" s="876"/>
      <c r="CTD15" s="876"/>
      <c r="CTE15" s="876"/>
      <c r="CTF15" s="876"/>
      <c r="CTG15" s="876"/>
      <c r="CTH15" s="875"/>
      <c r="CTI15" s="876"/>
      <c r="CTJ15" s="876"/>
      <c r="CTK15" s="876"/>
      <c r="CTL15" s="876"/>
      <c r="CTM15" s="876"/>
      <c r="CTN15" s="876"/>
      <c r="CTO15" s="875"/>
      <c r="CTP15" s="876"/>
      <c r="CTQ15" s="876"/>
      <c r="CTR15" s="876"/>
      <c r="CTS15" s="876"/>
      <c r="CTT15" s="876"/>
      <c r="CTU15" s="876"/>
      <c r="CTV15" s="875"/>
      <c r="CTW15" s="876"/>
      <c r="CTX15" s="876"/>
      <c r="CTY15" s="876"/>
      <c r="CTZ15" s="876"/>
      <c r="CUA15" s="876"/>
      <c r="CUB15" s="876"/>
      <c r="CUC15" s="875"/>
      <c r="CUD15" s="876"/>
      <c r="CUE15" s="876"/>
      <c r="CUF15" s="876"/>
      <c r="CUG15" s="876"/>
      <c r="CUH15" s="876"/>
      <c r="CUI15" s="876"/>
      <c r="CUJ15" s="875"/>
      <c r="CUK15" s="876"/>
      <c r="CUL15" s="876"/>
      <c r="CUM15" s="876"/>
      <c r="CUN15" s="876"/>
      <c r="CUO15" s="876"/>
      <c r="CUP15" s="876"/>
      <c r="CUQ15" s="875"/>
      <c r="CUR15" s="876"/>
      <c r="CUS15" s="876"/>
      <c r="CUT15" s="876"/>
      <c r="CUU15" s="876"/>
      <c r="CUV15" s="876"/>
      <c r="CUW15" s="876"/>
      <c r="CUX15" s="875"/>
      <c r="CUY15" s="876"/>
      <c r="CUZ15" s="876"/>
      <c r="CVA15" s="876"/>
      <c r="CVB15" s="876"/>
      <c r="CVC15" s="876"/>
      <c r="CVD15" s="876"/>
      <c r="CVE15" s="875"/>
      <c r="CVF15" s="876"/>
      <c r="CVG15" s="876"/>
      <c r="CVH15" s="876"/>
      <c r="CVI15" s="876"/>
      <c r="CVJ15" s="876"/>
      <c r="CVK15" s="876"/>
      <c r="CVL15" s="875"/>
      <c r="CVM15" s="876"/>
      <c r="CVN15" s="876"/>
      <c r="CVO15" s="876"/>
      <c r="CVP15" s="876"/>
      <c r="CVQ15" s="876"/>
      <c r="CVR15" s="876"/>
      <c r="CVS15" s="875"/>
      <c r="CVT15" s="876"/>
      <c r="CVU15" s="876"/>
      <c r="CVV15" s="876"/>
      <c r="CVW15" s="876"/>
      <c r="CVX15" s="876"/>
      <c r="CVY15" s="876"/>
      <c r="CVZ15" s="875"/>
      <c r="CWA15" s="876"/>
      <c r="CWB15" s="876"/>
      <c r="CWC15" s="876"/>
      <c r="CWD15" s="876"/>
      <c r="CWE15" s="876"/>
      <c r="CWF15" s="876"/>
      <c r="CWG15" s="875"/>
      <c r="CWH15" s="876"/>
      <c r="CWI15" s="876"/>
      <c r="CWJ15" s="876"/>
      <c r="CWK15" s="876"/>
      <c r="CWL15" s="876"/>
      <c r="CWM15" s="876"/>
      <c r="CWN15" s="875"/>
      <c r="CWO15" s="876"/>
      <c r="CWP15" s="876"/>
      <c r="CWQ15" s="876"/>
      <c r="CWR15" s="876"/>
      <c r="CWS15" s="876"/>
      <c r="CWT15" s="876"/>
      <c r="CWU15" s="875"/>
      <c r="CWV15" s="876"/>
      <c r="CWW15" s="876"/>
      <c r="CWX15" s="876"/>
      <c r="CWY15" s="876"/>
      <c r="CWZ15" s="876"/>
      <c r="CXA15" s="876"/>
      <c r="CXB15" s="875"/>
      <c r="CXC15" s="876"/>
      <c r="CXD15" s="876"/>
      <c r="CXE15" s="876"/>
      <c r="CXF15" s="876"/>
      <c r="CXG15" s="876"/>
      <c r="CXH15" s="876"/>
      <c r="CXI15" s="875"/>
      <c r="CXJ15" s="876"/>
      <c r="CXK15" s="876"/>
      <c r="CXL15" s="876"/>
      <c r="CXM15" s="876"/>
      <c r="CXN15" s="876"/>
      <c r="CXO15" s="876"/>
      <c r="CXP15" s="875"/>
      <c r="CXQ15" s="876"/>
      <c r="CXR15" s="876"/>
      <c r="CXS15" s="876"/>
      <c r="CXT15" s="876"/>
      <c r="CXU15" s="876"/>
      <c r="CXV15" s="876"/>
      <c r="CXW15" s="875"/>
      <c r="CXX15" s="876"/>
      <c r="CXY15" s="876"/>
      <c r="CXZ15" s="876"/>
      <c r="CYA15" s="876"/>
      <c r="CYB15" s="876"/>
      <c r="CYC15" s="876"/>
      <c r="CYD15" s="875"/>
      <c r="CYE15" s="876"/>
      <c r="CYF15" s="876"/>
      <c r="CYG15" s="876"/>
      <c r="CYH15" s="876"/>
      <c r="CYI15" s="876"/>
      <c r="CYJ15" s="876"/>
      <c r="CYK15" s="875"/>
      <c r="CYL15" s="876"/>
      <c r="CYM15" s="876"/>
      <c r="CYN15" s="876"/>
      <c r="CYO15" s="876"/>
      <c r="CYP15" s="876"/>
      <c r="CYQ15" s="876"/>
      <c r="CYR15" s="875"/>
      <c r="CYS15" s="876"/>
      <c r="CYT15" s="876"/>
      <c r="CYU15" s="876"/>
      <c r="CYV15" s="876"/>
      <c r="CYW15" s="876"/>
      <c r="CYX15" s="876"/>
      <c r="CYY15" s="875"/>
      <c r="CYZ15" s="876"/>
      <c r="CZA15" s="876"/>
      <c r="CZB15" s="876"/>
      <c r="CZC15" s="876"/>
      <c r="CZD15" s="876"/>
      <c r="CZE15" s="876"/>
      <c r="CZF15" s="875"/>
      <c r="CZG15" s="876"/>
      <c r="CZH15" s="876"/>
      <c r="CZI15" s="876"/>
      <c r="CZJ15" s="876"/>
      <c r="CZK15" s="876"/>
      <c r="CZL15" s="876"/>
      <c r="CZM15" s="875"/>
      <c r="CZN15" s="876"/>
      <c r="CZO15" s="876"/>
      <c r="CZP15" s="876"/>
      <c r="CZQ15" s="876"/>
      <c r="CZR15" s="876"/>
      <c r="CZS15" s="876"/>
      <c r="CZT15" s="875"/>
      <c r="CZU15" s="876"/>
      <c r="CZV15" s="876"/>
      <c r="CZW15" s="876"/>
      <c r="CZX15" s="876"/>
      <c r="CZY15" s="876"/>
      <c r="CZZ15" s="876"/>
      <c r="DAA15" s="875"/>
      <c r="DAB15" s="876"/>
      <c r="DAC15" s="876"/>
      <c r="DAD15" s="876"/>
      <c r="DAE15" s="876"/>
      <c r="DAF15" s="876"/>
      <c r="DAG15" s="876"/>
      <c r="DAH15" s="875"/>
      <c r="DAI15" s="876"/>
      <c r="DAJ15" s="876"/>
      <c r="DAK15" s="876"/>
      <c r="DAL15" s="876"/>
      <c r="DAM15" s="876"/>
      <c r="DAN15" s="876"/>
      <c r="DAO15" s="875"/>
      <c r="DAP15" s="876"/>
      <c r="DAQ15" s="876"/>
      <c r="DAR15" s="876"/>
      <c r="DAS15" s="876"/>
      <c r="DAT15" s="876"/>
      <c r="DAU15" s="876"/>
      <c r="DAV15" s="875"/>
      <c r="DAW15" s="876"/>
      <c r="DAX15" s="876"/>
      <c r="DAY15" s="876"/>
      <c r="DAZ15" s="876"/>
      <c r="DBA15" s="876"/>
      <c r="DBB15" s="876"/>
      <c r="DBC15" s="875"/>
      <c r="DBD15" s="876"/>
      <c r="DBE15" s="876"/>
      <c r="DBF15" s="876"/>
      <c r="DBG15" s="876"/>
      <c r="DBH15" s="876"/>
      <c r="DBI15" s="876"/>
      <c r="DBJ15" s="875"/>
      <c r="DBK15" s="876"/>
      <c r="DBL15" s="876"/>
      <c r="DBM15" s="876"/>
      <c r="DBN15" s="876"/>
      <c r="DBO15" s="876"/>
      <c r="DBP15" s="876"/>
      <c r="DBQ15" s="875"/>
      <c r="DBR15" s="876"/>
      <c r="DBS15" s="876"/>
      <c r="DBT15" s="876"/>
      <c r="DBU15" s="876"/>
      <c r="DBV15" s="876"/>
      <c r="DBW15" s="876"/>
      <c r="DBX15" s="875"/>
      <c r="DBY15" s="876"/>
      <c r="DBZ15" s="876"/>
      <c r="DCA15" s="876"/>
      <c r="DCB15" s="876"/>
      <c r="DCC15" s="876"/>
      <c r="DCD15" s="876"/>
      <c r="DCE15" s="875"/>
      <c r="DCF15" s="876"/>
      <c r="DCG15" s="876"/>
      <c r="DCH15" s="876"/>
      <c r="DCI15" s="876"/>
      <c r="DCJ15" s="876"/>
      <c r="DCK15" s="876"/>
      <c r="DCL15" s="875"/>
      <c r="DCM15" s="876"/>
      <c r="DCN15" s="876"/>
      <c r="DCO15" s="876"/>
      <c r="DCP15" s="876"/>
      <c r="DCQ15" s="876"/>
      <c r="DCR15" s="876"/>
      <c r="DCS15" s="875"/>
      <c r="DCT15" s="876"/>
      <c r="DCU15" s="876"/>
      <c r="DCV15" s="876"/>
      <c r="DCW15" s="876"/>
      <c r="DCX15" s="876"/>
      <c r="DCY15" s="876"/>
      <c r="DCZ15" s="875"/>
      <c r="DDA15" s="876"/>
      <c r="DDB15" s="876"/>
      <c r="DDC15" s="876"/>
      <c r="DDD15" s="876"/>
      <c r="DDE15" s="876"/>
      <c r="DDF15" s="876"/>
      <c r="DDG15" s="875"/>
      <c r="DDH15" s="876"/>
      <c r="DDI15" s="876"/>
      <c r="DDJ15" s="876"/>
      <c r="DDK15" s="876"/>
      <c r="DDL15" s="876"/>
      <c r="DDM15" s="876"/>
      <c r="DDN15" s="875"/>
      <c r="DDO15" s="876"/>
      <c r="DDP15" s="876"/>
      <c r="DDQ15" s="876"/>
      <c r="DDR15" s="876"/>
      <c r="DDS15" s="876"/>
      <c r="DDT15" s="876"/>
      <c r="DDU15" s="875"/>
      <c r="DDV15" s="876"/>
      <c r="DDW15" s="876"/>
      <c r="DDX15" s="876"/>
      <c r="DDY15" s="876"/>
      <c r="DDZ15" s="876"/>
      <c r="DEA15" s="876"/>
      <c r="DEB15" s="875"/>
      <c r="DEC15" s="876"/>
      <c r="DED15" s="876"/>
      <c r="DEE15" s="876"/>
      <c r="DEF15" s="876"/>
      <c r="DEG15" s="876"/>
      <c r="DEH15" s="876"/>
      <c r="DEI15" s="875"/>
      <c r="DEJ15" s="876"/>
      <c r="DEK15" s="876"/>
      <c r="DEL15" s="876"/>
      <c r="DEM15" s="876"/>
      <c r="DEN15" s="876"/>
      <c r="DEO15" s="876"/>
      <c r="DEP15" s="875"/>
      <c r="DEQ15" s="876"/>
      <c r="DER15" s="876"/>
      <c r="DES15" s="876"/>
      <c r="DET15" s="876"/>
      <c r="DEU15" s="876"/>
      <c r="DEV15" s="876"/>
      <c r="DEW15" s="875"/>
      <c r="DEX15" s="876"/>
      <c r="DEY15" s="876"/>
      <c r="DEZ15" s="876"/>
      <c r="DFA15" s="876"/>
      <c r="DFB15" s="876"/>
      <c r="DFC15" s="876"/>
      <c r="DFD15" s="875"/>
      <c r="DFE15" s="876"/>
      <c r="DFF15" s="876"/>
      <c r="DFG15" s="876"/>
      <c r="DFH15" s="876"/>
      <c r="DFI15" s="876"/>
      <c r="DFJ15" s="876"/>
      <c r="DFK15" s="875"/>
      <c r="DFL15" s="876"/>
      <c r="DFM15" s="876"/>
      <c r="DFN15" s="876"/>
      <c r="DFO15" s="876"/>
      <c r="DFP15" s="876"/>
      <c r="DFQ15" s="876"/>
      <c r="DFR15" s="875"/>
      <c r="DFS15" s="876"/>
      <c r="DFT15" s="876"/>
      <c r="DFU15" s="876"/>
      <c r="DFV15" s="876"/>
      <c r="DFW15" s="876"/>
      <c r="DFX15" s="876"/>
      <c r="DFY15" s="875"/>
      <c r="DFZ15" s="876"/>
      <c r="DGA15" s="876"/>
      <c r="DGB15" s="876"/>
      <c r="DGC15" s="876"/>
      <c r="DGD15" s="876"/>
      <c r="DGE15" s="876"/>
      <c r="DGF15" s="875"/>
      <c r="DGG15" s="876"/>
      <c r="DGH15" s="876"/>
      <c r="DGI15" s="876"/>
      <c r="DGJ15" s="876"/>
      <c r="DGK15" s="876"/>
      <c r="DGL15" s="876"/>
      <c r="DGM15" s="875"/>
      <c r="DGN15" s="876"/>
      <c r="DGO15" s="876"/>
      <c r="DGP15" s="876"/>
      <c r="DGQ15" s="876"/>
      <c r="DGR15" s="876"/>
      <c r="DGS15" s="876"/>
      <c r="DGT15" s="875"/>
      <c r="DGU15" s="876"/>
      <c r="DGV15" s="876"/>
      <c r="DGW15" s="876"/>
      <c r="DGX15" s="876"/>
      <c r="DGY15" s="876"/>
      <c r="DGZ15" s="876"/>
      <c r="DHA15" s="875"/>
      <c r="DHB15" s="876"/>
      <c r="DHC15" s="876"/>
      <c r="DHD15" s="876"/>
      <c r="DHE15" s="876"/>
      <c r="DHF15" s="876"/>
      <c r="DHG15" s="876"/>
      <c r="DHH15" s="875"/>
      <c r="DHI15" s="876"/>
      <c r="DHJ15" s="876"/>
      <c r="DHK15" s="876"/>
      <c r="DHL15" s="876"/>
      <c r="DHM15" s="876"/>
      <c r="DHN15" s="876"/>
      <c r="DHO15" s="875"/>
      <c r="DHP15" s="876"/>
      <c r="DHQ15" s="876"/>
      <c r="DHR15" s="876"/>
      <c r="DHS15" s="876"/>
      <c r="DHT15" s="876"/>
      <c r="DHU15" s="876"/>
      <c r="DHV15" s="875"/>
      <c r="DHW15" s="876"/>
      <c r="DHX15" s="876"/>
      <c r="DHY15" s="876"/>
      <c r="DHZ15" s="876"/>
      <c r="DIA15" s="876"/>
      <c r="DIB15" s="876"/>
      <c r="DIC15" s="875"/>
      <c r="DID15" s="876"/>
      <c r="DIE15" s="876"/>
      <c r="DIF15" s="876"/>
      <c r="DIG15" s="876"/>
      <c r="DIH15" s="876"/>
      <c r="DII15" s="876"/>
      <c r="DIJ15" s="875"/>
      <c r="DIK15" s="876"/>
      <c r="DIL15" s="876"/>
      <c r="DIM15" s="876"/>
      <c r="DIN15" s="876"/>
      <c r="DIO15" s="876"/>
      <c r="DIP15" s="876"/>
      <c r="DIQ15" s="875"/>
      <c r="DIR15" s="876"/>
      <c r="DIS15" s="876"/>
      <c r="DIT15" s="876"/>
      <c r="DIU15" s="876"/>
      <c r="DIV15" s="876"/>
      <c r="DIW15" s="876"/>
      <c r="DIX15" s="875"/>
      <c r="DIY15" s="876"/>
      <c r="DIZ15" s="876"/>
      <c r="DJA15" s="876"/>
      <c r="DJB15" s="876"/>
      <c r="DJC15" s="876"/>
      <c r="DJD15" s="876"/>
      <c r="DJE15" s="875"/>
      <c r="DJF15" s="876"/>
      <c r="DJG15" s="876"/>
      <c r="DJH15" s="876"/>
      <c r="DJI15" s="876"/>
      <c r="DJJ15" s="876"/>
      <c r="DJK15" s="876"/>
      <c r="DJL15" s="875"/>
      <c r="DJM15" s="876"/>
      <c r="DJN15" s="876"/>
      <c r="DJO15" s="876"/>
      <c r="DJP15" s="876"/>
      <c r="DJQ15" s="876"/>
      <c r="DJR15" s="876"/>
      <c r="DJS15" s="875"/>
      <c r="DJT15" s="876"/>
      <c r="DJU15" s="876"/>
      <c r="DJV15" s="876"/>
      <c r="DJW15" s="876"/>
      <c r="DJX15" s="876"/>
      <c r="DJY15" s="876"/>
      <c r="DJZ15" s="875"/>
      <c r="DKA15" s="876"/>
      <c r="DKB15" s="876"/>
      <c r="DKC15" s="876"/>
      <c r="DKD15" s="876"/>
      <c r="DKE15" s="876"/>
      <c r="DKF15" s="876"/>
      <c r="DKG15" s="875"/>
      <c r="DKH15" s="876"/>
      <c r="DKI15" s="876"/>
      <c r="DKJ15" s="876"/>
      <c r="DKK15" s="876"/>
      <c r="DKL15" s="876"/>
      <c r="DKM15" s="876"/>
      <c r="DKN15" s="875"/>
      <c r="DKO15" s="876"/>
      <c r="DKP15" s="876"/>
      <c r="DKQ15" s="876"/>
      <c r="DKR15" s="876"/>
      <c r="DKS15" s="876"/>
      <c r="DKT15" s="876"/>
      <c r="DKU15" s="875"/>
      <c r="DKV15" s="876"/>
      <c r="DKW15" s="876"/>
      <c r="DKX15" s="876"/>
      <c r="DKY15" s="876"/>
      <c r="DKZ15" s="876"/>
      <c r="DLA15" s="876"/>
      <c r="DLB15" s="875"/>
      <c r="DLC15" s="876"/>
      <c r="DLD15" s="876"/>
      <c r="DLE15" s="876"/>
      <c r="DLF15" s="876"/>
      <c r="DLG15" s="876"/>
      <c r="DLH15" s="876"/>
      <c r="DLI15" s="875"/>
      <c r="DLJ15" s="876"/>
      <c r="DLK15" s="876"/>
      <c r="DLL15" s="876"/>
      <c r="DLM15" s="876"/>
      <c r="DLN15" s="876"/>
      <c r="DLO15" s="876"/>
      <c r="DLP15" s="875"/>
      <c r="DLQ15" s="876"/>
      <c r="DLR15" s="876"/>
      <c r="DLS15" s="876"/>
      <c r="DLT15" s="876"/>
      <c r="DLU15" s="876"/>
      <c r="DLV15" s="876"/>
      <c r="DLW15" s="875"/>
      <c r="DLX15" s="876"/>
      <c r="DLY15" s="876"/>
      <c r="DLZ15" s="876"/>
      <c r="DMA15" s="876"/>
      <c r="DMB15" s="876"/>
      <c r="DMC15" s="876"/>
      <c r="DMD15" s="875"/>
      <c r="DME15" s="876"/>
      <c r="DMF15" s="876"/>
      <c r="DMG15" s="876"/>
      <c r="DMH15" s="876"/>
      <c r="DMI15" s="876"/>
      <c r="DMJ15" s="876"/>
      <c r="DMK15" s="875"/>
      <c r="DML15" s="876"/>
      <c r="DMM15" s="876"/>
      <c r="DMN15" s="876"/>
      <c r="DMO15" s="876"/>
      <c r="DMP15" s="876"/>
      <c r="DMQ15" s="876"/>
      <c r="DMR15" s="875"/>
      <c r="DMS15" s="876"/>
      <c r="DMT15" s="876"/>
      <c r="DMU15" s="876"/>
      <c r="DMV15" s="876"/>
      <c r="DMW15" s="876"/>
      <c r="DMX15" s="876"/>
      <c r="DMY15" s="875"/>
      <c r="DMZ15" s="876"/>
      <c r="DNA15" s="876"/>
      <c r="DNB15" s="876"/>
      <c r="DNC15" s="876"/>
      <c r="DND15" s="876"/>
      <c r="DNE15" s="876"/>
      <c r="DNF15" s="875"/>
      <c r="DNG15" s="876"/>
      <c r="DNH15" s="876"/>
      <c r="DNI15" s="876"/>
      <c r="DNJ15" s="876"/>
      <c r="DNK15" s="876"/>
      <c r="DNL15" s="876"/>
      <c r="DNM15" s="875"/>
      <c r="DNN15" s="876"/>
      <c r="DNO15" s="876"/>
      <c r="DNP15" s="876"/>
      <c r="DNQ15" s="876"/>
      <c r="DNR15" s="876"/>
      <c r="DNS15" s="876"/>
      <c r="DNT15" s="875"/>
      <c r="DNU15" s="876"/>
      <c r="DNV15" s="876"/>
      <c r="DNW15" s="876"/>
      <c r="DNX15" s="876"/>
      <c r="DNY15" s="876"/>
      <c r="DNZ15" s="876"/>
      <c r="DOA15" s="875"/>
      <c r="DOB15" s="876"/>
      <c r="DOC15" s="876"/>
      <c r="DOD15" s="876"/>
      <c r="DOE15" s="876"/>
      <c r="DOF15" s="876"/>
      <c r="DOG15" s="876"/>
      <c r="DOH15" s="875"/>
      <c r="DOI15" s="876"/>
      <c r="DOJ15" s="876"/>
      <c r="DOK15" s="876"/>
      <c r="DOL15" s="876"/>
      <c r="DOM15" s="876"/>
      <c r="DON15" s="876"/>
      <c r="DOO15" s="875"/>
      <c r="DOP15" s="876"/>
      <c r="DOQ15" s="876"/>
      <c r="DOR15" s="876"/>
      <c r="DOS15" s="876"/>
      <c r="DOT15" s="876"/>
      <c r="DOU15" s="876"/>
      <c r="DOV15" s="875"/>
      <c r="DOW15" s="876"/>
      <c r="DOX15" s="876"/>
      <c r="DOY15" s="876"/>
      <c r="DOZ15" s="876"/>
      <c r="DPA15" s="876"/>
      <c r="DPB15" s="876"/>
      <c r="DPC15" s="875"/>
      <c r="DPD15" s="876"/>
      <c r="DPE15" s="876"/>
      <c r="DPF15" s="876"/>
      <c r="DPG15" s="876"/>
      <c r="DPH15" s="876"/>
      <c r="DPI15" s="876"/>
      <c r="DPJ15" s="875"/>
      <c r="DPK15" s="876"/>
      <c r="DPL15" s="876"/>
      <c r="DPM15" s="876"/>
      <c r="DPN15" s="876"/>
      <c r="DPO15" s="876"/>
      <c r="DPP15" s="876"/>
      <c r="DPQ15" s="875"/>
      <c r="DPR15" s="876"/>
      <c r="DPS15" s="876"/>
      <c r="DPT15" s="876"/>
      <c r="DPU15" s="876"/>
      <c r="DPV15" s="876"/>
      <c r="DPW15" s="876"/>
      <c r="DPX15" s="875"/>
      <c r="DPY15" s="876"/>
      <c r="DPZ15" s="876"/>
      <c r="DQA15" s="876"/>
      <c r="DQB15" s="876"/>
      <c r="DQC15" s="876"/>
      <c r="DQD15" s="876"/>
      <c r="DQE15" s="875"/>
      <c r="DQF15" s="876"/>
      <c r="DQG15" s="876"/>
      <c r="DQH15" s="876"/>
      <c r="DQI15" s="876"/>
      <c r="DQJ15" s="876"/>
      <c r="DQK15" s="876"/>
      <c r="DQL15" s="875"/>
      <c r="DQM15" s="876"/>
      <c r="DQN15" s="876"/>
      <c r="DQO15" s="876"/>
      <c r="DQP15" s="876"/>
      <c r="DQQ15" s="876"/>
      <c r="DQR15" s="876"/>
      <c r="DQS15" s="875"/>
      <c r="DQT15" s="876"/>
      <c r="DQU15" s="876"/>
      <c r="DQV15" s="876"/>
      <c r="DQW15" s="876"/>
      <c r="DQX15" s="876"/>
      <c r="DQY15" s="876"/>
      <c r="DQZ15" s="875"/>
      <c r="DRA15" s="876"/>
      <c r="DRB15" s="876"/>
      <c r="DRC15" s="876"/>
      <c r="DRD15" s="876"/>
      <c r="DRE15" s="876"/>
      <c r="DRF15" s="876"/>
      <c r="DRG15" s="875"/>
      <c r="DRH15" s="876"/>
      <c r="DRI15" s="876"/>
      <c r="DRJ15" s="876"/>
      <c r="DRK15" s="876"/>
      <c r="DRL15" s="876"/>
      <c r="DRM15" s="876"/>
      <c r="DRN15" s="875"/>
      <c r="DRO15" s="876"/>
      <c r="DRP15" s="876"/>
      <c r="DRQ15" s="876"/>
      <c r="DRR15" s="876"/>
      <c r="DRS15" s="876"/>
      <c r="DRT15" s="876"/>
      <c r="DRU15" s="875"/>
      <c r="DRV15" s="876"/>
      <c r="DRW15" s="876"/>
      <c r="DRX15" s="876"/>
      <c r="DRY15" s="876"/>
      <c r="DRZ15" s="876"/>
      <c r="DSA15" s="876"/>
      <c r="DSB15" s="875"/>
      <c r="DSC15" s="876"/>
      <c r="DSD15" s="876"/>
      <c r="DSE15" s="876"/>
      <c r="DSF15" s="876"/>
      <c r="DSG15" s="876"/>
      <c r="DSH15" s="876"/>
      <c r="DSI15" s="875"/>
      <c r="DSJ15" s="876"/>
      <c r="DSK15" s="876"/>
      <c r="DSL15" s="876"/>
      <c r="DSM15" s="876"/>
      <c r="DSN15" s="876"/>
      <c r="DSO15" s="876"/>
      <c r="DSP15" s="875"/>
      <c r="DSQ15" s="876"/>
      <c r="DSR15" s="876"/>
      <c r="DSS15" s="876"/>
      <c r="DST15" s="876"/>
      <c r="DSU15" s="876"/>
      <c r="DSV15" s="876"/>
      <c r="DSW15" s="875"/>
      <c r="DSX15" s="876"/>
      <c r="DSY15" s="876"/>
      <c r="DSZ15" s="876"/>
      <c r="DTA15" s="876"/>
      <c r="DTB15" s="876"/>
      <c r="DTC15" s="876"/>
      <c r="DTD15" s="875"/>
      <c r="DTE15" s="876"/>
      <c r="DTF15" s="876"/>
      <c r="DTG15" s="876"/>
      <c r="DTH15" s="876"/>
      <c r="DTI15" s="876"/>
      <c r="DTJ15" s="876"/>
      <c r="DTK15" s="875"/>
      <c r="DTL15" s="876"/>
      <c r="DTM15" s="876"/>
      <c r="DTN15" s="876"/>
      <c r="DTO15" s="876"/>
      <c r="DTP15" s="876"/>
      <c r="DTQ15" s="876"/>
      <c r="DTR15" s="875"/>
      <c r="DTS15" s="876"/>
      <c r="DTT15" s="876"/>
      <c r="DTU15" s="876"/>
      <c r="DTV15" s="876"/>
      <c r="DTW15" s="876"/>
      <c r="DTX15" s="876"/>
      <c r="DTY15" s="875"/>
      <c r="DTZ15" s="876"/>
      <c r="DUA15" s="876"/>
      <c r="DUB15" s="876"/>
      <c r="DUC15" s="876"/>
      <c r="DUD15" s="876"/>
      <c r="DUE15" s="876"/>
      <c r="DUF15" s="875"/>
      <c r="DUG15" s="876"/>
      <c r="DUH15" s="876"/>
      <c r="DUI15" s="876"/>
      <c r="DUJ15" s="876"/>
      <c r="DUK15" s="876"/>
      <c r="DUL15" s="876"/>
      <c r="DUM15" s="875"/>
      <c r="DUN15" s="876"/>
      <c r="DUO15" s="876"/>
      <c r="DUP15" s="876"/>
      <c r="DUQ15" s="876"/>
      <c r="DUR15" s="876"/>
      <c r="DUS15" s="876"/>
      <c r="DUT15" s="875"/>
      <c r="DUU15" s="876"/>
      <c r="DUV15" s="876"/>
      <c r="DUW15" s="876"/>
      <c r="DUX15" s="876"/>
      <c r="DUY15" s="876"/>
      <c r="DUZ15" s="876"/>
      <c r="DVA15" s="875"/>
      <c r="DVB15" s="876"/>
      <c r="DVC15" s="876"/>
      <c r="DVD15" s="876"/>
      <c r="DVE15" s="876"/>
      <c r="DVF15" s="876"/>
      <c r="DVG15" s="876"/>
      <c r="DVH15" s="875"/>
      <c r="DVI15" s="876"/>
      <c r="DVJ15" s="876"/>
      <c r="DVK15" s="876"/>
      <c r="DVL15" s="876"/>
      <c r="DVM15" s="876"/>
      <c r="DVN15" s="876"/>
      <c r="DVO15" s="875"/>
      <c r="DVP15" s="876"/>
      <c r="DVQ15" s="876"/>
      <c r="DVR15" s="876"/>
      <c r="DVS15" s="876"/>
      <c r="DVT15" s="876"/>
      <c r="DVU15" s="876"/>
      <c r="DVV15" s="875"/>
      <c r="DVW15" s="876"/>
      <c r="DVX15" s="876"/>
      <c r="DVY15" s="876"/>
      <c r="DVZ15" s="876"/>
      <c r="DWA15" s="876"/>
      <c r="DWB15" s="876"/>
      <c r="DWC15" s="875"/>
      <c r="DWD15" s="876"/>
      <c r="DWE15" s="876"/>
      <c r="DWF15" s="876"/>
      <c r="DWG15" s="876"/>
      <c r="DWH15" s="876"/>
      <c r="DWI15" s="876"/>
      <c r="DWJ15" s="875"/>
      <c r="DWK15" s="876"/>
      <c r="DWL15" s="876"/>
      <c r="DWM15" s="876"/>
      <c r="DWN15" s="876"/>
      <c r="DWO15" s="876"/>
      <c r="DWP15" s="876"/>
      <c r="DWQ15" s="875"/>
      <c r="DWR15" s="876"/>
      <c r="DWS15" s="876"/>
      <c r="DWT15" s="876"/>
      <c r="DWU15" s="876"/>
      <c r="DWV15" s="876"/>
      <c r="DWW15" s="876"/>
      <c r="DWX15" s="875"/>
      <c r="DWY15" s="876"/>
      <c r="DWZ15" s="876"/>
      <c r="DXA15" s="876"/>
      <c r="DXB15" s="876"/>
      <c r="DXC15" s="876"/>
      <c r="DXD15" s="876"/>
      <c r="DXE15" s="875"/>
      <c r="DXF15" s="876"/>
      <c r="DXG15" s="876"/>
      <c r="DXH15" s="876"/>
      <c r="DXI15" s="876"/>
      <c r="DXJ15" s="876"/>
      <c r="DXK15" s="876"/>
      <c r="DXL15" s="875"/>
      <c r="DXM15" s="876"/>
      <c r="DXN15" s="876"/>
      <c r="DXO15" s="876"/>
      <c r="DXP15" s="876"/>
      <c r="DXQ15" s="876"/>
      <c r="DXR15" s="876"/>
      <c r="DXS15" s="875"/>
      <c r="DXT15" s="876"/>
      <c r="DXU15" s="876"/>
      <c r="DXV15" s="876"/>
      <c r="DXW15" s="876"/>
      <c r="DXX15" s="876"/>
      <c r="DXY15" s="876"/>
      <c r="DXZ15" s="875"/>
      <c r="DYA15" s="876"/>
      <c r="DYB15" s="876"/>
      <c r="DYC15" s="876"/>
      <c r="DYD15" s="876"/>
      <c r="DYE15" s="876"/>
      <c r="DYF15" s="876"/>
      <c r="DYG15" s="875"/>
      <c r="DYH15" s="876"/>
      <c r="DYI15" s="876"/>
      <c r="DYJ15" s="876"/>
      <c r="DYK15" s="876"/>
      <c r="DYL15" s="876"/>
      <c r="DYM15" s="876"/>
      <c r="DYN15" s="875"/>
      <c r="DYO15" s="876"/>
      <c r="DYP15" s="876"/>
      <c r="DYQ15" s="876"/>
      <c r="DYR15" s="876"/>
      <c r="DYS15" s="876"/>
      <c r="DYT15" s="876"/>
      <c r="DYU15" s="875"/>
      <c r="DYV15" s="876"/>
      <c r="DYW15" s="876"/>
      <c r="DYX15" s="876"/>
      <c r="DYY15" s="876"/>
      <c r="DYZ15" s="876"/>
      <c r="DZA15" s="876"/>
      <c r="DZB15" s="875"/>
      <c r="DZC15" s="876"/>
      <c r="DZD15" s="876"/>
      <c r="DZE15" s="876"/>
      <c r="DZF15" s="876"/>
      <c r="DZG15" s="876"/>
      <c r="DZH15" s="876"/>
      <c r="DZI15" s="875"/>
      <c r="DZJ15" s="876"/>
      <c r="DZK15" s="876"/>
      <c r="DZL15" s="876"/>
      <c r="DZM15" s="876"/>
      <c r="DZN15" s="876"/>
      <c r="DZO15" s="876"/>
      <c r="DZP15" s="875"/>
      <c r="DZQ15" s="876"/>
      <c r="DZR15" s="876"/>
      <c r="DZS15" s="876"/>
      <c r="DZT15" s="876"/>
      <c r="DZU15" s="876"/>
      <c r="DZV15" s="876"/>
      <c r="DZW15" s="875"/>
      <c r="DZX15" s="876"/>
      <c r="DZY15" s="876"/>
      <c r="DZZ15" s="876"/>
      <c r="EAA15" s="876"/>
      <c r="EAB15" s="876"/>
      <c r="EAC15" s="876"/>
      <c r="EAD15" s="875"/>
      <c r="EAE15" s="876"/>
      <c r="EAF15" s="876"/>
      <c r="EAG15" s="876"/>
      <c r="EAH15" s="876"/>
      <c r="EAI15" s="876"/>
      <c r="EAJ15" s="876"/>
      <c r="EAK15" s="875"/>
      <c r="EAL15" s="876"/>
      <c r="EAM15" s="876"/>
      <c r="EAN15" s="876"/>
      <c r="EAO15" s="876"/>
      <c r="EAP15" s="876"/>
      <c r="EAQ15" s="876"/>
      <c r="EAR15" s="875"/>
      <c r="EAS15" s="876"/>
      <c r="EAT15" s="876"/>
      <c r="EAU15" s="876"/>
      <c r="EAV15" s="876"/>
      <c r="EAW15" s="876"/>
      <c r="EAX15" s="876"/>
      <c r="EAY15" s="875"/>
      <c r="EAZ15" s="876"/>
      <c r="EBA15" s="876"/>
      <c r="EBB15" s="876"/>
      <c r="EBC15" s="876"/>
      <c r="EBD15" s="876"/>
      <c r="EBE15" s="876"/>
      <c r="EBF15" s="875"/>
      <c r="EBG15" s="876"/>
      <c r="EBH15" s="876"/>
      <c r="EBI15" s="876"/>
      <c r="EBJ15" s="876"/>
      <c r="EBK15" s="876"/>
      <c r="EBL15" s="876"/>
      <c r="EBM15" s="875"/>
      <c r="EBN15" s="876"/>
      <c r="EBO15" s="876"/>
      <c r="EBP15" s="876"/>
      <c r="EBQ15" s="876"/>
      <c r="EBR15" s="876"/>
      <c r="EBS15" s="876"/>
      <c r="EBT15" s="875"/>
      <c r="EBU15" s="876"/>
      <c r="EBV15" s="876"/>
      <c r="EBW15" s="876"/>
      <c r="EBX15" s="876"/>
      <c r="EBY15" s="876"/>
      <c r="EBZ15" s="876"/>
      <c r="ECA15" s="875"/>
      <c r="ECB15" s="876"/>
      <c r="ECC15" s="876"/>
      <c r="ECD15" s="876"/>
      <c r="ECE15" s="876"/>
      <c r="ECF15" s="876"/>
      <c r="ECG15" s="876"/>
      <c r="ECH15" s="875"/>
      <c r="ECI15" s="876"/>
      <c r="ECJ15" s="876"/>
      <c r="ECK15" s="876"/>
      <c r="ECL15" s="876"/>
      <c r="ECM15" s="876"/>
      <c r="ECN15" s="876"/>
      <c r="ECO15" s="875"/>
      <c r="ECP15" s="876"/>
      <c r="ECQ15" s="876"/>
      <c r="ECR15" s="876"/>
      <c r="ECS15" s="876"/>
      <c r="ECT15" s="876"/>
      <c r="ECU15" s="876"/>
      <c r="ECV15" s="875"/>
      <c r="ECW15" s="876"/>
      <c r="ECX15" s="876"/>
      <c r="ECY15" s="876"/>
      <c r="ECZ15" s="876"/>
      <c r="EDA15" s="876"/>
      <c r="EDB15" s="876"/>
      <c r="EDC15" s="875"/>
      <c r="EDD15" s="876"/>
      <c r="EDE15" s="876"/>
      <c r="EDF15" s="876"/>
      <c r="EDG15" s="876"/>
      <c r="EDH15" s="876"/>
      <c r="EDI15" s="876"/>
      <c r="EDJ15" s="875"/>
      <c r="EDK15" s="876"/>
      <c r="EDL15" s="876"/>
      <c r="EDM15" s="876"/>
      <c r="EDN15" s="876"/>
      <c r="EDO15" s="876"/>
      <c r="EDP15" s="876"/>
      <c r="EDQ15" s="875"/>
      <c r="EDR15" s="876"/>
      <c r="EDS15" s="876"/>
      <c r="EDT15" s="876"/>
      <c r="EDU15" s="876"/>
      <c r="EDV15" s="876"/>
      <c r="EDW15" s="876"/>
      <c r="EDX15" s="875"/>
      <c r="EDY15" s="876"/>
      <c r="EDZ15" s="876"/>
      <c r="EEA15" s="876"/>
      <c r="EEB15" s="876"/>
      <c r="EEC15" s="876"/>
      <c r="EED15" s="876"/>
      <c r="EEE15" s="875"/>
      <c r="EEF15" s="876"/>
      <c r="EEG15" s="876"/>
      <c r="EEH15" s="876"/>
      <c r="EEI15" s="876"/>
      <c r="EEJ15" s="876"/>
      <c r="EEK15" s="876"/>
      <c r="EEL15" s="875"/>
      <c r="EEM15" s="876"/>
      <c r="EEN15" s="876"/>
      <c r="EEO15" s="876"/>
      <c r="EEP15" s="876"/>
      <c r="EEQ15" s="876"/>
      <c r="EER15" s="876"/>
      <c r="EES15" s="875"/>
      <c r="EET15" s="876"/>
      <c r="EEU15" s="876"/>
      <c r="EEV15" s="876"/>
      <c r="EEW15" s="876"/>
      <c r="EEX15" s="876"/>
      <c r="EEY15" s="876"/>
      <c r="EEZ15" s="875"/>
      <c r="EFA15" s="876"/>
      <c r="EFB15" s="876"/>
      <c r="EFC15" s="876"/>
      <c r="EFD15" s="876"/>
      <c r="EFE15" s="876"/>
      <c r="EFF15" s="876"/>
      <c r="EFG15" s="875"/>
      <c r="EFH15" s="876"/>
      <c r="EFI15" s="876"/>
      <c r="EFJ15" s="876"/>
      <c r="EFK15" s="876"/>
      <c r="EFL15" s="876"/>
      <c r="EFM15" s="876"/>
      <c r="EFN15" s="875"/>
      <c r="EFO15" s="876"/>
      <c r="EFP15" s="876"/>
      <c r="EFQ15" s="876"/>
      <c r="EFR15" s="876"/>
      <c r="EFS15" s="876"/>
      <c r="EFT15" s="876"/>
      <c r="EFU15" s="875"/>
      <c r="EFV15" s="876"/>
      <c r="EFW15" s="876"/>
      <c r="EFX15" s="876"/>
      <c r="EFY15" s="876"/>
      <c r="EFZ15" s="876"/>
      <c r="EGA15" s="876"/>
      <c r="EGB15" s="875"/>
      <c r="EGC15" s="876"/>
      <c r="EGD15" s="876"/>
      <c r="EGE15" s="876"/>
      <c r="EGF15" s="876"/>
      <c r="EGG15" s="876"/>
      <c r="EGH15" s="876"/>
      <c r="EGI15" s="875"/>
      <c r="EGJ15" s="876"/>
      <c r="EGK15" s="876"/>
      <c r="EGL15" s="876"/>
      <c r="EGM15" s="876"/>
      <c r="EGN15" s="876"/>
      <c r="EGO15" s="876"/>
      <c r="EGP15" s="875"/>
      <c r="EGQ15" s="876"/>
      <c r="EGR15" s="876"/>
      <c r="EGS15" s="876"/>
      <c r="EGT15" s="876"/>
      <c r="EGU15" s="876"/>
      <c r="EGV15" s="876"/>
      <c r="EGW15" s="875"/>
      <c r="EGX15" s="876"/>
      <c r="EGY15" s="876"/>
      <c r="EGZ15" s="876"/>
      <c r="EHA15" s="876"/>
      <c r="EHB15" s="876"/>
      <c r="EHC15" s="876"/>
      <c r="EHD15" s="875"/>
      <c r="EHE15" s="876"/>
      <c r="EHF15" s="876"/>
      <c r="EHG15" s="876"/>
      <c r="EHH15" s="876"/>
      <c r="EHI15" s="876"/>
      <c r="EHJ15" s="876"/>
      <c r="EHK15" s="875"/>
      <c r="EHL15" s="876"/>
      <c r="EHM15" s="876"/>
      <c r="EHN15" s="876"/>
      <c r="EHO15" s="876"/>
      <c r="EHP15" s="876"/>
      <c r="EHQ15" s="876"/>
      <c r="EHR15" s="875"/>
      <c r="EHS15" s="876"/>
      <c r="EHT15" s="876"/>
      <c r="EHU15" s="876"/>
      <c r="EHV15" s="876"/>
      <c r="EHW15" s="876"/>
      <c r="EHX15" s="876"/>
      <c r="EHY15" s="875"/>
      <c r="EHZ15" s="876"/>
      <c r="EIA15" s="876"/>
      <c r="EIB15" s="876"/>
      <c r="EIC15" s="876"/>
      <c r="EID15" s="876"/>
      <c r="EIE15" s="876"/>
      <c r="EIF15" s="875"/>
      <c r="EIG15" s="876"/>
      <c r="EIH15" s="876"/>
      <c r="EII15" s="876"/>
      <c r="EIJ15" s="876"/>
      <c r="EIK15" s="876"/>
      <c r="EIL15" s="876"/>
      <c r="EIM15" s="875"/>
      <c r="EIN15" s="876"/>
      <c r="EIO15" s="876"/>
      <c r="EIP15" s="876"/>
      <c r="EIQ15" s="876"/>
      <c r="EIR15" s="876"/>
      <c r="EIS15" s="876"/>
      <c r="EIT15" s="875"/>
      <c r="EIU15" s="876"/>
      <c r="EIV15" s="876"/>
      <c r="EIW15" s="876"/>
      <c r="EIX15" s="876"/>
      <c r="EIY15" s="876"/>
      <c r="EIZ15" s="876"/>
      <c r="EJA15" s="875"/>
      <c r="EJB15" s="876"/>
      <c r="EJC15" s="876"/>
      <c r="EJD15" s="876"/>
      <c r="EJE15" s="876"/>
      <c r="EJF15" s="876"/>
      <c r="EJG15" s="876"/>
      <c r="EJH15" s="875"/>
      <c r="EJI15" s="876"/>
      <c r="EJJ15" s="876"/>
      <c r="EJK15" s="876"/>
      <c r="EJL15" s="876"/>
      <c r="EJM15" s="876"/>
      <c r="EJN15" s="876"/>
      <c r="EJO15" s="875"/>
      <c r="EJP15" s="876"/>
      <c r="EJQ15" s="876"/>
      <c r="EJR15" s="876"/>
      <c r="EJS15" s="876"/>
      <c r="EJT15" s="876"/>
      <c r="EJU15" s="876"/>
      <c r="EJV15" s="875"/>
      <c r="EJW15" s="876"/>
      <c r="EJX15" s="876"/>
      <c r="EJY15" s="876"/>
      <c r="EJZ15" s="876"/>
      <c r="EKA15" s="876"/>
      <c r="EKB15" s="876"/>
      <c r="EKC15" s="875"/>
      <c r="EKD15" s="876"/>
      <c r="EKE15" s="876"/>
      <c r="EKF15" s="876"/>
      <c r="EKG15" s="876"/>
      <c r="EKH15" s="876"/>
      <c r="EKI15" s="876"/>
      <c r="EKJ15" s="875"/>
      <c r="EKK15" s="876"/>
      <c r="EKL15" s="876"/>
      <c r="EKM15" s="876"/>
      <c r="EKN15" s="876"/>
      <c r="EKO15" s="876"/>
      <c r="EKP15" s="876"/>
      <c r="EKQ15" s="875"/>
      <c r="EKR15" s="876"/>
      <c r="EKS15" s="876"/>
      <c r="EKT15" s="876"/>
      <c r="EKU15" s="876"/>
      <c r="EKV15" s="876"/>
      <c r="EKW15" s="876"/>
      <c r="EKX15" s="875"/>
      <c r="EKY15" s="876"/>
      <c r="EKZ15" s="876"/>
      <c r="ELA15" s="876"/>
      <c r="ELB15" s="876"/>
      <c r="ELC15" s="876"/>
      <c r="ELD15" s="876"/>
      <c r="ELE15" s="875"/>
      <c r="ELF15" s="876"/>
      <c r="ELG15" s="876"/>
      <c r="ELH15" s="876"/>
      <c r="ELI15" s="876"/>
      <c r="ELJ15" s="876"/>
      <c r="ELK15" s="876"/>
      <c r="ELL15" s="875"/>
      <c r="ELM15" s="876"/>
      <c r="ELN15" s="876"/>
      <c r="ELO15" s="876"/>
      <c r="ELP15" s="876"/>
      <c r="ELQ15" s="876"/>
      <c r="ELR15" s="876"/>
      <c r="ELS15" s="875"/>
      <c r="ELT15" s="876"/>
      <c r="ELU15" s="876"/>
      <c r="ELV15" s="876"/>
      <c r="ELW15" s="876"/>
      <c r="ELX15" s="876"/>
      <c r="ELY15" s="876"/>
      <c r="ELZ15" s="875"/>
      <c r="EMA15" s="876"/>
      <c r="EMB15" s="876"/>
      <c r="EMC15" s="876"/>
      <c r="EMD15" s="876"/>
      <c r="EME15" s="876"/>
      <c r="EMF15" s="876"/>
      <c r="EMG15" s="875"/>
      <c r="EMH15" s="876"/>
      <c r="EMI15" s="876"/>
      <c r="EMJ15" s="876"/>
      <c r="EMK15" s="876"/>
      <c r="EML15" s="876"/>
      <c r="EMM15" s="876"/>
      <c r="EMN15" s="875"/>
      <c r="EMO15" s="876"/>
      <c r="EMP15" s="876"/>
      <c r="EMQ15" s="876"/>
      <c r="EMR15" s="876"/>
      <c r="EMS15" s="876"/>
      <c r="EMT15" s="876"/>
      <c r="EMU15" s="875"/>
      <c r="EMV15" s="876"/>
      <c r="EMW15" s="876"/>
      <c r="EMX15" s="876"/>
      <c r="EMY15" s="876"/>
      <c r="EMZ15" s="876"/>
      <c r="ENA15" s="876"/>
      <c r="ENB15" s="875"/>
      <c r="ENC15" s="876"/>
      <c r="END15" s="876"/>
      <c r="ENE15" s="876"/>
      <c r="ENF15" s="876"/>
      <c r="ENG15" s="876"/>
      <c r="ENH15" s="876"/>
      <c r="ENI15" s="875"/>
      <c r="ENJ15" s="876"/>
      <c r="ENK15" s="876"/>
      <c r="ENL15" s="876"/>
      <c r="ENM15" s="876"/>
      <c r="ENN15" s="876"/>
      <c r="ENO15" s="876"/>
      <c r="ENP15" s="875"/>
      <c r="ENQ15" s="876"/>
      <c r="ENR15" s="876"/>
      <c r="ENS15" s="876"/>
      <c r="ENT15" s="876"/>
      <c r="ENU15" s="876"/>
      <c r="ENV15" s="876"/>
      <c r="ENW15" s="875"/>
      <c r="ENX15" s="876"/>
      <c r="ENY15" s="876"/>
      <c r="ENZ15" s="876"/>
      <c r="EOA15" s="876"/>
      <c r="EOB15" s="876"/>
      <c r="EOC15" s="876"/>
      <c r="EOD15" s="875"/>
      <c r="EOE15" s="876"/>
      <c r="EOF15" s="876"/>
      <c r="EOG15" s="876"/>
      <c r="EOH15" s="876"/>
      <c r="EOI15" s="876"/>
      <c r="EOJ15" s="876"/>
      <c r="EOK15" s="875"/>
      <c r="EOL15" s="876"/>
      <c r="EOM15" s="876"/>
      <c r="EON15" s="876"/>
      <c r="EOO15" s="876"/>
      <c r="EOP15" s="876"/>
      <c r="EOQ15" s="876"/>
      <c r="EOR15" s="875"/>
      <c r="EOS15" s="876"/>
      <c r="EOT15" s="876"/>
      <c r="EOU15" s="876"/>
      <c r="EOV15" s="876"/>
      <c r="EOW15" s="876"/>
      <c r="EOX15" s="876"/>
      <c r="EOY15" s="875"/>
      <c r="EOZ15" s="876"/>
      <c r="EPA15" s="876"/>
      <c r="EPB15" s="876"/>
      <c r="EPC15" s="876"/>
      <c r="EPD15" s="876"/>
      <c r="EPE15" s="876"/>
      <c r="EPF15" s="875"/>
      <c r="EPG15" s="876"/>
      <c r="EPH15" s="876"/>
      <c r="EPI15" s="876"/>
      <c r="EPJ15" s="876"/>
      <c r="EPK15" s="876"/>
      <c r="EPL15" s="876"/>
      <c r="EPM15" s="875"/>
      <c r="EPN15" s="876"/>
      <c r="EPO15" s="876"/>
      <c r="EPP15" s="876"/>
      <c r="EPQ15" s="876"/>
      <c r="EPR15" s="876"/>
      <c r="EPS15" s="876"/>
      <c r="EPT15" s="875"/>
      <c r="EPU15" s="876"/>
      <c r="EPV15" s="876"/>
      <c r="EPW15" s="876"/>
      <c r="EPX15" s="876"/>
      <c r="EPY15" s="876"/>
      <c r="EPZ15" s="876"/>
      <c r="EQA15" s="875"/>
      <c r="EQB15" s="876"/>
      <c r="EQC15" s="876"/>
      <c r="EQD15" s="876"/>
      <c r="EQE15" s="876"/>
      <c r="EQF15" s="876"/>
      <c r="EQG15" s="876"/>
      <c r="EQH15" s="875"/>
      <c r="EQI15" s="876"/>
      <c r="EQJ15" s="876"/>
      <c r="EQK15" s="876"/>
      <c r="EQL15" s="876"/>
      <c r="EQM15" s="876"/>
      <c r="EQN15" s="876"/>
      <c r="EQO15" s="875"/>
      <c r="EQP15" s="876"/>
      <c r="EQQ15" s="876"/>
      <c r="EQR15" s="876"/>
      <c r="EQS15" s="876"/>
      <c r="EQT15" s="876"/>
      <c r="EQU15" s="876"/>
      <c r="EQV15" s="875"/>
      <c r="EQW15" s="876"/>
      <c r="EQX15" s="876"/>
      <c r="EQY15" s="876"/>
      <c r="EQZ15" s="876"/>
      <c r="ERA15" s="876"/>
      <c r="ERB15" s="876"/>
      <c r="ERC15" s="875"/>
      <c r="ERD15" s="876"/>
      <c r="ERE15" s="876"/>
      <c r="ERF15" s="876"/>
      <c r="ERG15" s="876"/>
      <c r="ERH15" s="876"/>
      <c r="ERI15" s="876"/>
      <c r="ERJ15" s="875"/>
      <c r="ERK15" s="876"/>
      <c r="ERL15" s="876"/>
      <c r="ERM15" s="876"/>
      <c r="ERN15" s="876"/>
      <c r="ERO15" s="876"/>
      <c r="ERP15" s="876"/>
      <c r="ERQ15" s="875"/>
      <c r="ERR15" s="876"/>
      <c r="ERS15" s="876"/>
      <c r="ERT15" s="876"/>
      <c r="ERU15" s="876"/>
      <c r="ERV15" s="876"/>
      <c r="ERW15" s="876"/>
      <c r="ERX15" s="875"/>
      <c r="ERY15" s="876"/>
      <c r="ERZ15" s="876"/>
      <c r="ESA15" s="876"/>
      <c r="ESB15" s="876"/>
      <c r="ESC15" s="876"/>
      <c r="ESD15" s="876"/>
      <c r="ESE15" s="875"/>
      <c r="ESF15" s="876"/>
      <c r="ESG15" s="876"/>
      <c r="ESH15" s="876"/>
      <c r="ESI15" s="876"/>
      <c r="ESJ15" s="876"/>
      <c r="ESK15" s="876"/>
      <c r="ESL15" s="875"/>
      <c r="ESM15" s="876"/>
      <c r="ESN15" s="876"/>
      <c r="ESO15" s="876"/>
      <c r="ESP15" s="876"/>
      <c r="ESQ15" s="876"/>
      <c r="ESR15" s="876"/>
      <c r="ESS15" s="875"/>
      <c r="EST15" s="876"/>
      <c r="ESU15" s="876"/>
      <c r="ESV15" s="876"/>
      <c r="ESW15" s="876"/>
      <c r="ESX15" s="876"/>
      <c r="ESY15" s="876"/>
      <c r="ESZ15" s="875"/>
      <c r="ETA15" s="876"/>
      <c r="ETB15" s="876"/>
      <c r="ETC15" s="876"/>
      <c r="ETD15" s="876"/>
      <c r="ETE15" s="876"/>
      <c r="ETF15" s="876"/>
      <c r="ETG15" s="875"/>
      <c r="ETH15" s="876"/>
      <c r="ETI15" s="876"/>
      <c r="ETJ15" s="876"/>
      <c r="ETK15" s="876"/>
      <c r="ETL15" s="876"/>
      <c r="ETM15" s="876"/>
      <c r="ETN15" s="875"/>
      <c r="ETO15" s="876"/>
      <c r="ETP15" s="876"/>
      <c r="ETQ15" s="876"/>
      <c r="ETR15" s="876"/>
      <c r="ETS15" s="876"/>
      <c r="ETT15" s="876"/>
      <c r="ETU15" s="875"/>
      <c r="ETV15" s="876"/>
      <c r="ETW15" s="876"/>
      <c r="ETX15" s="876"/>
      <c r="ETY15" s="876"/>
      <c r="ETZ15" s="876"/>
      <c r="EUA15" s="876"/>
      <c r="EUB15" s="875"/>
      <c r="EUC15" s="876"/>
      <c r="EUD15" s="876"/>
      <c r="EUE15" s="876"/>
      <c r="EUF15" s="876"/>
      <c r="EUG15" s="876"/>
      <c r="EUH15" s="876"/>
      <c r="EUI15" s="875"/>
      <c r="EUJ15" s="876"/>
      <c r="EUK15" s="876"/>
      <c r="EUL15" s="876"/>
      <c r="EUM15" s="876"/>
      <c r="EUN15" s="876"/>
      <c r="EUO15" s="876"/>
      <c r="EUP15" s="875"/>
      <c r="EUQ15" s="876"/>
      <c r="EUR15" s="876"/>
      <c r="EUS15" s="876"/>
      <c r="EUT15" s="876"/>
      <c r="EUU15" s="876"/>
      <c r="EUV15" s="876"/>
      <c r="EUW15" s="875"/>
      <c r="EUX15" s="876"/>
      <c r="EUY15" s="876"/>
      <c r="EUZ15" s="876"/>
      <c r="EVA15" s="876"/>
      <c r="EVB15" s="876"/>
      <c r="EVC15" s="876"/>
      <c r="EVD15" s="875"/>
      <c r="EVE15" s="876"/>
      <c r="EVF15" s="876"/>
      <c r="EVG15" s="876"/>
      <c r="EVH15" s="876"/>
      <c r="EVI15" s="876"/>
      <c r="EVJ15" s="876"/>
      <c r="EVK15" s="875"/>
      <c r="EVL15" s="876"/>
      <c r="EVM15" s="876"/>
      <c r="EVN15" s="876"/>
      <c r="EVO15" s="876"/>
      <c r="EVP15" s="876"/>
      <c r="EVQ15" s="876"/>
      <c r="EVR15" s="875"/>
      <c r="EVS15" s="876"/>
      <c r="EVT15" s="876"/>
      <c r="EVU15" s="876"/>
      <c r="EVV15" s="876"/>
      <c r="EVW15" s="876"/>
      <c r="EVX15" s="876"/>
      <c r="EVY15" s="875"/>
      <c r="EVZ15" s="876"/>
      <c r="EWA15" s="876"/>
      <c r="EWB15" s="876"/>
      <c r="EWC15" s="876"/>
      <c r="EWD15" s="876"/>
      <c r="EWE15" s="876"/>
      <c r="EWF15" s="875"/>
      <c r="EWG15" s="876"/>
      <c r="EWH15" s="876"/>
      <c r="EWI15" s="876"/>
      <c r="EWJ15" s="876"/>
      <c r="EWK15" s="876"/>
      <c r="EWL15" s="876"/>
      <c r="EWM15" s="875"/>
      <c r="EWN15" s="876"/>
      <c r="EWO15" s="876"/>
      <c r="EWP15" s="876"/>
      <c r="EWQ15" s="876"/>
      <c r="EWR15" s="876"/>
      <c r="EWS15" s="876"/>
      <c r="EWT15" s="875"/>
      <c r="EWU15" s="876"/>
      <c r="EWV15" s="876"/>
      <c r="EWW15" s="876"/>
      <c r="EWX15" s="876"/>
      <c r="EWY15" s="876"/>
      <c r="EWZ15" s="876"/>
      <c r="EXA15" s="875"/>
      <c r="EXB15" s="876"/>
      <c r="EXC15" s="876"/>
      <c r="EXD15" s="876"/>
      <c r="EXE15" s="876"/>
      <c r="EXF15" s="876"/>
      <c r="EXG15" s="876"/>
      <c r="EXH15" s="875"/>
      <c r="EXI15" s="876"/>
      <c r="EXJ15" s="876"/>
      <c r="EXK15" s="876"/>
      <c r="EXL15" s="876"/>
      <c r="EXM15" s="876"/>
      <c r="EXN15" s="876"/>
      <c r="EXO15" s="875"/>
      <c r="EXP15" s="876"/>
      <c r="EXQ15" s="876"/>
      <c r="EXR15" s="876"/>
      <c r="EXS15" s="876"/>
      <c r="EXT15" s="876"/>
      <c r="EXU15" s="876"/>
      <c r="EXV15" s="875"/>
      <c r="EXW15" s="876"/>
      <c r="EXX15" s="876"/>
      <c r="EXY15" s="876"/>
      <c r="EXZ15" s="876"/>
      <c r="EYA15" s="876"/>
      <c r="EYB15" s="876"/>
      <c r="EYC15" s="875"/>
      <c r="EYD15" s="876"/>
      <c r="EYE15" s="876"/>
      <c r="EYF15" s="876"/>
      <c r="EYG15" s="876"/>
      <c r="EYH15" s="876"/>
      <c r="EYI15" s="876"/>
      <c r="EYJ15" s="875"/>
      <c r="EYK15" s="876"/>
      <c r="EYL15" s="876"/>
      <c r="EYM15" s="876"/>
      <c r="EYN15" s="876"/>
      <c r="EYO15" s="876"/>
      <c r="EYP15" s="876"/>
      <c r="EYQ15" s="875"/>
      <c r="EYR15" s="876"/>
      <c r="EYS15" s="876"/>
      <c r="EYT15" s="876"/>
      <c r="EYU15" s="876"/>
      <c r="EYV15" s="876"/>
      <c r="EYW15" s="876"/>
      <c r="EYX15" s="875"/>
      <c r="EYY15" s="876"/>
      <c r="EYZ15" s="876"/>
      <c r="EZA15" s="876"/>
      <c r="EZB15" s="876"/>
      <c r="EZC15" s="876"/>
      <c r="EZD15" s="876"/>
      <c r="EZE15" s="875"/>
      <c r="EZF15" s="876"/>
      <c r="EZG15" s="876"/>
      <c r="EZH15" s="876"/>
      <c r="EZI15" s="876"/>
      <c r="EZJ15" s="876"/>
      <c r="EZK15" s="876"/>
      <c r="EZL15" s="875"/>
      <c r="EZM15" s="876"/>
      <c r="EZN15" s="876"/>
      <c r="EZO15" s="876"/>
      <c r="EZP15" s="876"/>
      <c r="EZQ15" s="876"/>
      <c r="EZR15" s="876"/>
      <c r="EZS15" s="875"/>
      <c r="EZT15" s="876"/>
      <c r="EZU15" s="876"/>
      <c r="EZV15" s="876"/>
      <c r="EZW15" s="876"/>
      <c r="EZX15" s="876"/>
      <c r="EZY15" s="876"/>
      <c r="EZZ15" s="875"/>
      <c r="FAA15" s="876"/>
      <c r="FAB15" s="876"/>
      <c r="FAC15" s="876"/>
      <c r="FAD15" s="876"/>
      <c r="FAE15" s="876"/>
      <c r="FAF15" s="876"/>
      <c r="FAG15" s="875"/>
      <c r="FAH15" s="876"/>
      <c r="FAI15" s="876"/>
      <c r="FAJ15" s="876"/>
      <c r="FAK15" s="876"/>
      <c r="FAL15" s="876"/>
      <c r="FAM15" s="876"/>
      <c r="FAN15" s="875"/>
      <c r="FAO15" s="876"/>
      <c r="FAP15" s="876"/>
      <c r="FAQ15" s="876"/>
      <c r="FAR15" s="876"/>
      <c r="FAS15" s="876"/>
      <c r="FAT15" s="876"/>
      <c r="FAU15" s="875"/>
      <c r="FAV15" s="876"/>
      <c r="FAW15" s="876"/>
      <c r="FAX15" s="876"/>
      <c r="FAY15" s="876"/>
      <c r="FAZ15" s="876"/>
      <c r="FBA15" s="876"/>
      <c r="FBB15" s="875"/>
      <c r="FBC15" s="876"/>
      <c r="FBD15" s="876"/>
      <c r="FBE15" s="876"/>
      <c r="FBF15" s="876"/>
      <c r="FBG15" s="876"/>
      <c r="FBH15" s="876"/>
      <c r="FBI15" s="875"/>
      <c r="FBJ15" s="876"/>
      <c r="FBK15" s="876"/>
      <c r="FBL15" s="876"/>
      <c r="FBM15" s="876"/>
      <c r="FBN15" s="876"/>
      <c r="FBO15" s="876"/>
      <c r="FBP15" s="875"/>
      <c r="FBQ15" s="876"/>
      <c r="FBR15" s="876"/>
      <c r="FBS15" s="876"/>
      <c r="FBT15" s="876"/>
      <c r="FBU15" s="876"/>
      <c r="FBV15" s="876"/>
      <c r="FBW15" s="875"/>
      <c r="FBX15" s="876"/>
      <c r="FBY15" s="876"/>
      <c r="FBZ15" s="876"/>
      <c r="FCA15" s="876"/>
      <c r="FCB15" s="876"/>
      <c r="FCC15" s="876"/>
      <c r="FCD15" s="875"/>
      <c r="FCE15" s="876"/>
      <c r="FCF15" s="876"/>
      <c r="FCG15" s="876"/>
      <c r="FCH15" s="876"/>
      <c r="FCI15" s="876"/>
      <c r="FCJ15" s="876"/>
      <c r="FCK15" s="875"/>
      <c r="FCL15" s="876"/>
      <c r="FCM15" s="876"/>
      <c r="FCN15" s="876"/>
      <c r="FCO15" s="876"/>
      <c r="FCP15" s="876"/>
      <c r="FCQ15" s="876"/>
      <c r="FCR15" s="875"/>
      <c r="FCS15" s="876"/>
      <c r="FCT15" s="876"/>
      <c r="FCU15" s="876"/>
      <c r="FCV15" s="876"/>
      <c r="FCW15" s="876"/>
      <c r="FCX15" s="876"/>
      <c r="FCY15" s="875"/>
      <c r="FCZ15" s="876"/>
      <c r="FDA15" s="876"/>
      <c r="FDB15" s="876"/>
      <c r="FDC15" s="876"/>
      <c r="FDD15" s="876"/>
      <c r="FDE15" s="876"/>
      <c r="FDF15" s="875"/>
      <c r="FDG15" s="876"/>
      <c r="FDH15" s="876"/>
      <c r="FDI15" s="876"/>
      <c r="FDJ15" s="876"/>
      <c r="FDK15" s="876"/>
      <c r="FDL15" s="876"/>
      <c r="FDM15" s="875"/>
      <c r="FDN15" s="876"/>
      <c r="FDO15" s="876"/>
      <c r="FDP15" s="876"/>
      <c r="FDQ15" s="876"/>
      <c r="FDR15" s="876"/>
      <c r="FDS15" s="876"/>
      <c r="FDT15" s="875"/>
      <c r="FDU15" s="876"/>
      <c r="FDV15" s="876"/>
      <c r="FDW15" s="876"/>
      <c r="FDX15" s="876"/>
      <c r="FDY15" s="876"/>
      <c r="FDZ15" s="876"/>
      <c r="FEA15" s="875"/>
      <c r="FEB15" s="876"/>
      <c r="FEC15" s="876"/>
      <c r="FED15" s="876"/>
      <c r="FEE15" s="876"/>
      <c r="FEF15" s="876"/>
      <c r="FEG15" s="876"/>
      <c r="FEH15" s="875"/>
      <c r="FEI15" s="876"/>
      <c r="FEJ15" s="876"/>
      <c r="FEK15" s="876"/>
      <c r="FEL15" s="876"/>
      <c r="FEM15" s="876"/>
      <c r="FEN15" s="876"/>
      <c r="FEO15" s="875"/>
      <c r="FEP15" s="876"/>
      <c r="FEQ15" s="876"/>
      <c r="FER15" s="876"/>
      <c r="FES15" s="876"/>
      <c r="FET15" s="876"/>
      <c r="FEU15" s="876"/>
      <c r="FEV15" s="875"/>
      <c r="FEW15" s="876"/>
      <c r="FEX15" s="876"/>
      <c r="FEY15" s="876"/>
      <c r="FEZ15" s="876"/>
      <c r="FFA15" s="876"/>
      <c r="FFB15" s="876"/>
      <c r="FFC15" s="875"/>
      <c r="FFD15" s="876"/>
      <c r="FFE15" s="876"/>
      <c r="FFF15" s="876"/>
      <c r="FFG15" s="876"/>
      <c r="FFH15" s="876"/>
      <c r="FFI15" s="876"/>
      <c r="FFJ15" s="875"/>
      <c r="FFK15" s="876"/>
      <c r="FFL15" s="876"/>
      <c r="FFM15" s="876"/>
      <c r="FFN15" s="876"/>
      <c r="FFO15" s="876"/>
      <c r="FFP15" s="876"/>
      <c r="FFQ15" s="875"/>
      <c r="FFR15" s="876"/>
      <c r="FFS15" s="876"/>
      <c r="FFT15" s="876"/>
      <c r="FFU15" s="876"/>
      <c r="FFV15" s="876"/>
      <c r="FFW15" s="876"/>
      <c r="FFX15" s="875"/>
      <c r="FFY15" s="876"/>
      <c r="FFZ15" s="876"/>
      <c r="FGA15" s="876"/>
      <c r="FGB15" s="876"/>
      <c r="FGC15" s="876"/>
      <c r="FGD15" s="876"/>
      <c r="FGE15" s="875"/>
      <c r="FGF15" s="876"/>
      <c r="FGG15" s="876"/>
      <c r="FGH15" s="876"/>
      <c r="FGI15" s="876"/>
      <c r="FGJ15" s="876"/>
      <c r="FGK15" s="876"/>
      <c r="FGL15" s="875"/>
      <c r="FGM15" s="876"/>
      <c r="FGN15" s="876"/>
      <c r="FGO15" s="876"/>
      <c r="FGP15" s="876"/>
      <c r="FGQ15" s="876"/>
      <c r="FGR15" s="876"/>
      <c r="FGS15" s="875"/>
      <c r="FGT15" s="876"/>
      <c r="FGU15" s="876"/>
      <c r="FGV15" s="876"/>
      <c r="FGW15" s="876"/>
      <c r="FGX15" s="876"/>
      <c r="FGY15" s="876"/>
      <c r="FGZ15" s="875"/>
      <c r="FHA15" s="876"/>
      <c r="FHB15" s="876"/>
      <c r="FHC15" s="876"/>
      <c r="FHD15" s="876"/>
      <c r="FHE15" s="876"/>
      <c r="FHF15" s="876"/>
      <c r="FHG15" s="875"/>
      <c r="FHH15" s="876"/>
      <c r="FHI15" s="876"/>
      <c r="FHJ15" s="876"/>
      <c r="FHK15" s="876"/>
      <c r="FHL15" s="876"/>
      <c r="FHM15" s="876"/>
      <c r="FHN15" s="875"/>
      <c r="FHO15" s="876"/>
      <c r="FHP15" s="876"/>
      <c r="FHQ15" s="876"/>
      <c r="FHR15" s="876"/>
      <c r="FHS15" s="876"/>
      <c r="FHT15" s="876"/>
      <c r="FHU15" s="875"/>
      <c r="FHV15" s="876"/>
      <c r="FHW15" s="876"/>
      <c r="FHX15" s="876"/>
      <c r="FHY15" s="876"/>
      <c r="FHZ15" s="876"/>
      <c r="FIA15" s="876"/>
      <c r="FIB15" s="875"/>
      <c r="FIC15" s="876"/>
      <c r="FID15" s="876"/>
      <c r="FIE15" s="876"/>
      <c r="FIF15" s="876"/>
      <c r="FIG15" s="876"/>
      <c r="FIH15" s="876"/>
      <c r="FII15" s="875"/>
      <c r="FIJ15" s="876"/>
      <c r="FIK15" s="876"/>
      <c r="FIL15" s="876"/>
      <c r="FIM15" s="876"/>
      <c r="FIN15" s="876"/>
      <c r="FIO15" s="876"/>
      <c r="FIP15" s="875"/>
      <c r="FIQ15" s="876"/>
      <c r="FIR15" s="876"/>
      <c r="FIS15" s="876"/>
      <c r="FIT15" s="876"/>
      <c r="FIU15" s="876"/>
      <c r="FIV15" s="876"/>
      <c r="FIW15" s="875"/>
      <c r="FIX15" s="876"/>
      <c r="FIY15" s="876"/>
      <c r="FIZ15" s="876"/>
      <c r="FJA15" s="876"/>
      <c r="FJB15" s="876"/>
      <c r="FJC15" s="876"/>
      <c r="FJD15" s="875"/>
      <c r="FJE15" s="876"/>
      <c r="FJF15" s="876"/>
      <c r="FJG15" s="876"/>
      <c r="FJH15" s="876"/>
      <c r="FJI15" s="876"/>
      <c r="FJJ15" s="876"/>
      <c r="FJK15" s="875"/>
      <c r="FJL15" s="876"/>
      <c r="FJM15" s="876"/>
      <c r="FJN15" s="876"/>
      <c r="FJO15" s="876"/>
      <c r="FJP15" s="876"/>
      <c r="FJQ15" s="876"/>
      <c r="FJR15" s="875"/>
      <c r="FJS15" s="876"/>
      <c r="FJT15" s="876"/>
      <c r="FJU15" s="876"/>
      <c r="FJV15" s="876"/>
      <c r="FJW15" s="876"/>
      <c r="FJX15" s="876"/>
      <c r="FJY15" s="875"/>
      <c r="FJZ15" s="876"/>
      <c r="FKA15" s="876"/>
      <c r="FKB15" s="876"/>
      <c r="FKC15" s="876"/>
      <c r="FKD15" s="876"/>
      <c r="FKE15" s="876"/>
      <c r="FKF15" s="875"/>
      <c r="FKG15" s="876"/>
      <c r="FKH15" s="876"/>
      <c r="FKI15" s="876"/>
      <c r="FKJ15" s="876"/>
      <c r="FKK15" s="876"/>
      <c r="FKL15" s="876"/>
      <c r="FKM15" s="875"/>
      <c r="FKN15" s="876"/>
      <c r="FKO15" s="876"/>
      <c r="FKP15" s="876"/>
      <c r="FKQ15" s="876"/>
      <c r="FKR15" s="876"/>
      <c r="FKS15" s="876"/>
      <c r="FKT15" s="875"/>
      <c r="FKU15" s="876"/>
      <c r="FKV15" s="876"/>
      <c r="FKW15" s="876"/>
      <c r="FKX15" s="876"/>
      <c r="FKY15" s="876"/>
      <c r="FKZ15" s="876"/>
      <c r="FLA15" s="875"/>
      <c r="FLB15" s="876"/>
      <c r="FLC15" s="876"/>
      <c r="FLD15" s="876"/>
      <c r="FLE15" s="876"/>
      <c r="FLF15" s="876"/>
      <c r="FLG15" s="876"/>
      <c r="FLH15" s="875"/>
      <c r="FLI15" s="876"/>
      <c r="FLJ15" s="876"/>
      <c r="FLK15" s="876"/>
      <c r="FLL15" s="876"/>
      <c r="FLM15" s="876"/>
      <c r="FLN15" s="876"/>
      <c r="FLO15" s="875"/>
      <c r="FLP15" s="876"/>
      <c r="FLQ15" s="876"/>
      <c r="FLR15" s="876"/>
      <c r="FLS15" s="876"/>
      <c r="FLT15" s="876"/>
      <c r="FLU15" s="876"/>
      <c r="FLV15" s="875"/>
      <c r="FLW15" s="876"/>
      <c r="FLX15" s="876"/>
      <c r="FLY15" s="876"/>
      <c r="FLZ15" s="876"/>
      <c r="FMA15" s="876"/>
      <c r="FMB15" s="876"/>
      <c r="FMC15" s="875"/>
      <c r="FMD15" s="876"/>
      <c r="FME15" s="876"/>
      <c r="FMF15" s="876"/>
      <c r="FMG15" s="876"/>
      <c r="FMH15" s="876"/>
      <c r="FMI15" s="876"/>
      <c r="FMJ15" s="875"/>
      <c r="FMK15" s="876"/>
      <c r="FML15" s="876"/>
      <c r="FMM15" s="876"/>
      <c r="FMN15" s="876"/>
      <c r="FMO15" s="876"/>
      <c r="FMP15" s="876"/>
      <c r="FMQ15" s="875"/>
      <c r="FMR15" s="876"/>
      <c r="FMS15" s="876"/>
      <c r="FMT15" s="876"/>
      <c r="FMU15" s="876"/>
      <c r="FMV15" s="876"/>
      <c r="FMW15" s="876"/>
      <c r="FMX15" s="875"/>
      <c r="FMY15" s="876"/>
      <c r="FMZ15" s="876"/>
      <c r="FNA15" s="876"/>
      <c r="FNB15" s="876"/>
      <c r="FNC15" s="876"/>
      <c r="FND15" s="876"/>
      <c r="FNE15" s="875"/>
      <c r="FNF15" s="876"/>
      <c r="FNG15" s="876"/>
      <c r="FNH15" s="876"/>
      <c r="FNI15" s="876"/>
      <c r="FNJ15" s="876"/>
      <c r="FNK15" s="876"/>
      <c r="FNL15" s="875"/>
      <c r="FNM15" s="876"/>
      <c r="FNN15" s="876"/>
      <c r="FNO15" s="876"/>
      <c r="FNP15" s="876"/>
      <c r="FNQ15" s="876"/>
      <c r="FNR15" s="876"/>
      <c r="FNS15" s="875"/>
      <c r="FNT15" s="876"/>
      <c r="FNU15" s="876"/>
      <c r="FNV15" s="876"/>
      <c r="FNW15" s="876"/>
      <c r="FNX15" s="876"/>
      <c r="FNY15" s="876"/>
      <c r="FNZ15" s="875"/>
      <c r="FOA15" s="876"/>
      <c r="FOB15" s="876"/>
      <c r="FOC15" s="876"/>
      <c r="FOD15" s="876"/>
      <c r="FOE15" s="876"/>
      <c r="FOF15" s="876"/>
      <c r="FOG15" s="875"/>
      <c r="FOH15" s="876"/>
      <c r="FOI15" s="876"/>
      <c r="FOJ15" s="876"/>
      <c r="FOK15" s="876"/>
      <c r="FOL15" s="876"/>
      <c r="FOM15" s="876"/>
      <c r="FON15" s="875"/>
      <c r="FOO15" s="876"/>
      <c r="FOP15" s="876"/>
      <c r="FOQ15" s="876"/>
      <c r="FOR15" s="876"/>
      <c r="FOS15" s="876"/>
      <c r="FOT15" s="876"/>
      <c r="FOU15" s="875"/>
      <c r="FOV15" s="876"/>
      <c r="FOW15" s="876"/>
      <c r="FOX15" s="876"/>
      <c r="FOY15" s="876"/>
      <c r="FOZ15" s="876"/>
      <c r="FPA15" s="876"/>
      <c r="FPB15" s="875"/>
      <c r="FPC15" s="876"/>
      <c r="FPD15" s="876"/>
      <c r="FPE15" s="876"/>
      <c r="FPF15" s="876"/>
      <c r="FPG15" s="876"/>
      <c r="FPH15" s="876"/>
      <c r="FPI15" s="875"/>
      <c r="FPJ15" s="876"/>
      <c r="FPK15" s="876"/>
      <c r="FPL15" s="876"/>
      <c r="FPM15" s="876"/>
      <c r="FPN15" s="876"/>
      <c r="FPO15" s="876"/>
      <c r="FPP15" s="875"/>
      <c r="FPQ15" s="876"/>
      <c r="FPR15" s="876"/>
      <c r="FPS15" s="876"/>
      <c r="FPT15" s="876"/>
      <c r="FPU15" s="876"/>
      <c r="FPV15" s="876"/>
      <c r="FPW15" s="875"/>
      <c r="FPX15" s="876"/>
      <c r="FPY15" s="876"/>
      <c r="FPZ15" s="876"/>
      <c r="FQA15" s="876"/>
      <c r="FQB15" s="876"/>
      <c r="FQC15" s="876"/>
      <c r="FQD15" s="875"/>
      <c r="FQE15" s="876"/>
      <c r="FQF15" s="876"/>
      <c r="FQG15" s="876"/>
      <c r="FQH15" s="876"/>
      <c r="FQI15" s="876"/>
      <c r="FQJ15" s="876"/>
      <c r="FQK15" s="875"/>
      <c r="FQL15" s="876"/>
      <c r="FQM15" s="876"/>
      <c r="FQN15" s="876"/>
      <c r="FQO15" s="876"/>
      <c r="FQP15" s="876"/>
      <c r="FQQ15" s="876"/>
      <c r="FQR15" s="875"/>
      <c r="FQS15" s="876"/>
      <c r="FQT15" s="876"/>
      <c r="FQU15" s="876"/>
      <c r="FQV15" s="876"/>
      <c r="FQW15" s="876"/>
      <c r="FQX15" s="876"/>
      <c r="FQY15" s="875"/>
      <c r="FQZ15" s="876"/>
      <c r="FRA15" s="876"/>
      <c r="FRB15" s="876"/>
      <c r="FRC15" s="876"/>
      <c r="FRD15" s="876"/>
      <c r="FRE15" s="876"/>
      <c r="FRF15" s="875"/>
      <c r="FRG15" s="876"/>
      <c r="FRH15" s="876"/>
      <c r="FRI15" s="876"/>
      <c r="FRJ15" s="876"/>
      <c r="FRK15" s="876"/>
      <c r="FRL15" s="876"/>
      <c r="FRM15" s="875"/>
      <c r="FRN15" s="876"/>
      <c r="FRO15" s="876"/>
      <c r="FRP15" s="876"/>
      <c r="FRQ15" s="876"/>
      <c r="FRR15" s="876"/>
      <c r="FRS15" s="876"/>
      <c r="FRT15" s="875"/>
      <c r="FRU15" s="876"/>
      <c r="FRV15" s="876"/>
      <c r="FRW15" s="876"/>
      <c r="FRX15" s="876"/>
      <c r="FRY15" s="876"/>
      <c r="FRZ15" s="876"/>
      <c r="FSA15" s="875"/>
      <c r="FSB15" s="876"/>
      <c r="FSC15" s="876"/>
      <c r="FSD15" s="876"/>
      <c r="FSE15" s="876"/>
      <c r="FSF15" s="876"/>
      <c r="FSG15" s="876"/>
      <c r="FSH15" s="875"/>
      <c r="FSI15" s="876"/>
      <c r="FSJ15" s="876"/>
      <c r="FSK15" s="876"/>
      <c r="FSL15" s="876"/>
      <c r="FSM15" s="876"/>
      <c r="FSN15" s="876"/>
      <c r="FSO15" s="875"/>
      <c r="FSP15" s="876"/>
      <c r="FSQ15" s="876"/>
      <c r="FSR15" s="876"/>
      <c r="FSS15" s="876"/>
      <c r="FST15" s="876"/>
      <c r="FSU15" s="876"/>
      <c r="FSV15" s="875"/>
      <c r="FSW15" s="876"/>
      <c r="FSX15" s="876"/>
      <c r="FSY15" s="876"/>
      <c r="FSZ15" s="876"/>
      <c r="FTA15" s="876"/>
      <c r="FTB15" s="876"/>
      <c r="FTC15" s="875"/>
      <c r="FTD15" s="876"/>
      <c r="FTE15" s="876"/>
      <c r="FTF15" s="876"/>
      <c r="FTG15" s="876"/>
      <c r="FTH15" s="876"/>
      <c r="FTI15" s="876"/>
      <c r="FTJ15" s="875"/>
      <c r="FTK15" s="876"/>
      <c r="FTL15" s="876"/>
      <c r="FTM15" s="876"/>
      <c r="FTN15" s="876"/>
      <c r="FTO15" s="876"/>
      <c r="FTP15" s="876"/>
      <c r="FTQ15" s="875"/>
      <c r="FTR15" s="876"/>
      <c r="FTS15" s="876"/>
      <c r="FTT15" s="876"/>
      <c r="FTU15" s="876"/>
      <c r="FTV15" s="876"/>
      <c r="FTW15" s="876"/>
      <c r="FTX15" s="875"/>
      <c r="FTY15" s="876"/>
      <c r="FTZ15" s="876"/>
      <c r="FUA15" s="876"/>
      <c r="FUB15" s="876"/>
      <c r="FUC15" s="876"/>
      <c r="FUD15" s="876"/>
      <c r="FUE15" s="875"/>
      <c r="FUF15" s="876"/>
      <c r="FUG15" s="876"/>
      <c r="FUH15" s="876"/>
      <c r="FUI15" s="876"/>
      <c r="FUJ15" s="876"/>
      <c r="FUK15" s="876"/>
      <c r="FUL15" s="875"/>
      <c r="FUM15" s="876"/>
      <c r="FUN15" s="876"/>
      <c r="FUO15" s="876"/>
      <c r="FUP15" s="876"/>
      <c r="FUQ15" s="876"/>
      <c r="FUR15" s="876"/>
      <c r="FUS15" s="875"/>
      <c r="FUT15" s="876"/>
      <c r="FUU15" s="876"/>
      <c r="FUV15" s="876"/>
      <c r="FUW15" s="876"/>
      <c r="FUX15" s="876"/>
      <c r="FUY15" s="876"/>
      <c r="FUZ15" s="875"/>
      <c r="FVA15" s="876"/>
      <c r="FVB15" s="876"/>
      <c r="FVC15" s="876"/>
      <c r="FVD15" s="876"/>
      <c r="FVE15" s="876"/>
      <c r="FVF15" s="876"/>
      <c r="FVG15" s="875"/>
      <c r="FVH15" s="876"/>
      <c r="FVI15" s="876"/>
      <c r="FVJ15" s="876"/>
      <c r="FVK15" s="876"/>
      <c r="FVL15" s="876"/>
      <c r="FVM15" s="876"/>
      <c r="FVN15" s="875"/>
      <c r="FVO15" s="876"/>
      <c r="FVP15" s="876"/>
      <c r="FVQ15" s="876"/>
      <c r="FVR15" s="876"/>
      <c r="FVS15" s="876"/>
      <c r="FVT15" s="876"/>
      <c r="FVU15" s="875"/>
      <c r="FVV15" s="876"/>
      <c r="FVW15" s="876"/>
      <c r="FVX15" s="876"/>
      <c r="FVY15" s="876"/>
      <c r="FVZ15" s="876"/>
      <c r="FWA15" s="876"/>
      <c r="FWB15" s="875"/>
      <c r="FWC15" s="876"/>
      <c r="FWD15" s="876"/>
      <c r="FWE15" s="876"/>
      <c r="FWF15" s="876"/>
      <c r="FWG15" s="876"/>
      <c r="FWH15" s="876"/>
      <c r="FWI15" s="875"/>
      <c r="FWJ15" s="876"/>
      <c r="FWK15" s="876"/>
      <c r="FWL15" s="876"/>
      <c r="FWM15" s="876"/>
      <c r="FWN15" s="876"/>
      <c r="FWO15" s="876"/>
      <c r="FWP15" s="875"/>
      <c r="FWQ15" s="876"/>
      <c r="FWR15" s="876"/>
      <c r="FWS15" s="876"/>
      <c r="FWT15" s="876"/>
      <c r="FWU15" s="876"/>
      <c r="FWV15" s="876"/>
      <c r="FWW15" s="875"/>
      <c r="FWX15" s="876"/>
      <c r="FWY15" s="876"/>
      <c r="FWZ15" s="876"/>
      <c r="FXA15" s="876"/>
      <c r="FXB15" s="876"/>
      <c r="FXC15" s="876"/>
      <c r="FXD15" s="875"/>
      <c r="FXE15" s="876"/>
      <c r="FXF15" s="876"/>
      <c r="FXG15" s="876"/>
      <c r="FXH15" s="876"/>
      <c r="FXI15" s="876"/>
      <c r="FXJ15" s="876"/>
      <c r="FXK15" s="875"/>
      <c r="FXL15" s="876"/>
      <c r="FXM15" s="876"/>
      <c r="FXN15" s="876"/>
      <c r="FXO15" s="876"/>
      <c r="FXP15" s="876"/>
      <c r="FXQ15" s="876"/>
      <c r="FXR15" s="875"/>
      <c r="FXS15" s="876"/>
      <c r="FXT15" s="876"/>
      <c r="FXU15" s="876"/>
      <c r="FXV15" s="876"/>
      <c r="FXW15" s="876"/>
      <c r="FXX15" s="876"/>
      <c r="FXY15" s="875"/>
      <c r="FXZ15" s="876"/>
      <c r="FYA15" s="876"/>
      <c r="FYB15" s="876"/>
      <c r="FYC15" s="876"/>
      <c r="FYD15" s="876"/>
      <c r="FYE15" s="876"/>
      <c r="FYF15" s="875"/>
      <c r="FYG15" s="876"/>
      <c r="FYH15" s="876"/>
      <c r="FYI15" s="876"/>
      <c r="FYJ15" s="876"/>
      <c r="FYK15" s="876"/>
      <c r="FYL15" s="876"/>
      <c r="FYM15" s="875"/>
      <c r="FYN15" s="876"/>
      <c r="FYO15" s="876"/>
      <c r="FYP15" s="876"/>
      <c r="FYQ15" s="876"/>
      <c r="FYR15" s="876"/>
      <c r="FYS15" s="876"/>
      <c r="FYT15" s="875"/>
      <c r="FYU15" s="876"/>
      <c r="FYV15" s="876"/>
      <c r="FYW15" s="876"/>
      <c r="FYX15" s="876"/>
      <c r="FYY15" s="876"/>
      <c r="FYZ15" s="876"/>
      <c r="FZA15" s="875"/>
      <c r="FZB15" s="876"/>
      <c r="FZC15" s="876"/>
      <c r="FZD15" s="876"/>
      <c r="FZE15" s="876"/>
      <c r="FZF15" s="876"/>
      <c r="FZG15" s="876"/>
      <c r="FZH15" s="875"/>
      <c r="FZI15" s="876"/>
      <c r="FZJ15" s="876"/>
      <c r="FZK15" s="876"/>
      <c r="FZL15" s="876"/>
      <c r="FZM15" s="876"/>
      <c r="FZN15" s="876"/>
      <c r="FZO15" s="875"/>
      <c r="FZP15" s="876"/>
      <c r="FZQ15" s="876"/>
      <c r="FZR15" s="876"/>
      <c r="FZS15" s="876"/>
      <c r="FZT15" s="876"/>
      <c r="FZU15" s="876"/>
      <c r="FZV15" s="875"/>
      <c r="FZW15" s="876"/>
      <c r="FZX15" s="876"/>
      <c r="FZY15" s="876"/>
      <c r="FZZ15" s="876"/>
      <c r="GAA15" s="876"/>
      <c r="GAB15" s="876"/>
      <c r="GAC15" s="875"/>
      <c r="GAD15" s="876"/>
      <c r="GAE15" s="876"/>
      <c r="GAF15" s="876"/>
      <c r="GAG15" s="876"/>
      <c r="GAH15" s="876"/>
      <c r="GAI15" s="876"/>
      <c r="GAJ15" s="875"/>
      <c r="GAK15" s="876"/>
      <c r="GAL15" s="876"/>
      <c r="GAM15" s="876"/>
      <c r="GAN15" s="876"/>
      <c r="GAO15" s="876"/>
      <c r="GAP15" s="876"/>
      <c r="GAQ15" s="875"/>
      <c r="GAR15" s="876"/>
      <c r="GAS15" s="876"/>
      <c r="GAT15" s="876"/>
      <c r="GAU15" s="876"/>
      <c r="GAV15" s="876"/>
      <c r="GAW15" s="876"/>
      <c r="GAX15" s="875"/>
      <c r="GAY15" s="876"/>
      <c r="GAZ15" s="876"/>
      <c r="GBA15" s="876"/>
      <c r="GBB15" s="876"/>
      <c r="GBC15" s="876"/>
      <c r="GBD15" s="876"/>
      <c r="GBE15" s="875"/>
      <c r="GBF15" s="876"/>
      <c r="GBG15" s="876"/>
      <c r="GBH15" s="876"/>
      <c r="GBI15" s="876"/>
      <c r="GBJ15" s="876"/>
      <c r="GBK15" s="876"/>
      <c r="GBL15" s="875"/>
      <c r="GBM15" s="876"/>
      <c r="GBN15" s="876"/>
      <c r="GBO15" s="876"/>
      <c r="GBP15" s="876"/>
      <c r="GBQ15" s="876"/>
      <c r="GBR15" s="876"/>
      <c r="GBS15" s="875"/>
      <c r="GBT15" s="876"/>
      <c r="GBU15" s="876"/>
      <c r="GBV15" s="876"/>
      <c r="GBW15" s="876"/>
      <c r="GBX15" s="876"/>
      <c r="GBY15" s="876"/>
      <c r="GBZ15" s="875"/>
      <c r="GCA15" s="876"/>
      <c r="GCB15" s="876"/>
      <c r="GCC15" s="876"/>
      <c r="GCD15" s="876"/>
      <c r="GCE15" s="876"/>
      <c r="GCF15" s="876"/>
      <c r="GCG15" s="875"/>
      <c r="GCH15" s="876"/>
      <c r="GCI15" s="876"/>
      <c r="GCJ15" s="876"/>
      <c r="GCK15" s="876"/>
      <c r="GCL15" s="876"/>
      <c r="GCM15" s="876"/>
      <c r="GCN15" s="875"/>
      <c r="GCO15" s="876"/>
      <c r="GCP15" s="876"/>
      <c r="GCQ15" s="876"/>
      <c r="GCR15" s="876"/>
      <c r="GCS15" s="876"/>
      <c r="GCT15" s="876"/>
      <c r="GCU15" s="875"/>
      <c r="GCV15" s="876"/>
      <c r="GCW15" s="876"/>
      <c r="GCX15" s="876"/>
      <c r="GCY15" s="876"/>
      <c r="GCZ15" s="876"/>
      <c r="GDA15" s="876"/>
      <c r="GDB15" s="875"/>
      <c r="GDC15" s="876"/>
      <c r="GDD15" s="876"/>
      <c r="GDE15" s="876"/>
      <c r="GDF15" s="876"/>
      <c r="GDG15" s="876"/>
      <c r="GDH15" s="876"/>
      <c r="GDI15" s="875"/>
      <c r="GDJ15" s="876"/>
      <c r="GDK15" s="876"/>
      <c r="GDL15" s="876"/>
      <c r="GDM15" s="876"/>
      <c r="GDN15" s="876"/>
      <c r="GDO15" s="876"/>
      <c r="GDP15" s="875"/>
      <c r="GDQ15" s="876"/>
      <c r="GDR15" s="876"/>
      <c r="GDS15" s="876"/>
      <c r="GDT15" s="876"/>
      <c r="GDU15" s="876"/>
      <c r="GDV15" s="876"/>
      <c r="GDW15" s="875"/>
      <c r="GDX15" s="876"/>
      <c r="GDY15" s="876"/>
      <c r="GDZ15" s="876"/>
      <c r="GEA15" s="876"/>
      <c r="GEB15" s="876"/>
      <c r="GEC15" s="876"/>
      <c r="GED15" s="875"/>
      <c r="GEE15" s="876"/>
      <c r="GEF15" s="876"/>
      <c r="GEG15" s="876"/>
      <c r="GEH15" s="876"/>
      <c r="GEI15" s="876"/>
      <c r="GEJ15" s="876"/>
      <c r="GEK15" s="875"/>
      <c r="GEL15" s="876"/>
      <c r="GEM15" s="876"/>
      <c r="GEN15" s="876"/>
      <c r="GEO15" s="876"/>
      <c r="GEP15" s="876"/>
      <c r="GEQ15" s="876"/>
      <c r="GER15" s="875"/>
      <c r="GES15" s="876"/>
      <c r="GET15" s="876"/>
      <c r="GEU15" s="876"/>
      <c r="GEV15" s="876"/>
      <c r="GEW15" s="876"/>
      <c r="GEX15" s="876"/>
      <c r="GEY15" s="875"/>
      <c r="GEZ15" s="876"/>
      <c r="GFA15" s="876"/>
      <c r="GFB15" s="876"/>
      <c r="GFC15" s="876"/>
      <c r="GFD15" s="876"/>
      <c r="GFE15" s="876"/>
      <c r="GFF15" s="875"/>
      <c r="GFG15" s="876"/>
      <c r="GFH15" s="876"/>
      <c r="GFI15" s="876"/>
      <c r="GFJ15" s="876"/>
      <c r="GFK15" s="876"/>
      <c r="GFL15" s="876"/>
      <c r="GFM15" s="875"/>
      <c r="GFN15" s="876"/>
      <c r="GFO15" s="876"/>
      <c r="GFP15" s="876"/>
      <c r="GFQ15" s="876"/>
      <c r="GFR15" s="876"/>
      <c r="GFS15" s="876"/>
      <c r="GFT15" s="875"/>
      <c r="GFU15" s="876"/>
      <c r="GFV15" s="876"/>
      <c r="GFW15" s="876"/>
      <c r="GFX15" s="876"/>
      <c r="GFY15" s="876"/>
      <c r="GFZ15" s="876"/>
      <c r="GGA15" s="875"/>
      <c r="GGB15" s="876"/>
      <c r="GGC15" s="876"/>
      <c r="GGD15" s="876"/>
      <c r="GGE15" s="876"/>
      <c r="GGF15" s="876"/>
      <c r="GGG15" s="876"/>
      <c r="GGH15" s="875"/>
      <c r="GGI15" s="876"/>
      <c r="GGJ15" s="876"/>
      <c r="GGK15" s="876"/>
      <c r="GGL15" s="876"/>
      <c r="GGM15" s="876"/>
      <c r="GGN15" s="876"/>
      <c r="GGO15" s="875"/>
      <c r="GGP15" s="876"/>
      <c r="GGQ15" s="876"/>
      <c r="GGR15" s="876"/>
      <c r="GGS15" s="876"/>
      <c r="GGT15" s="876"/>
      <c r="GGU15" s="876"/>
      <c r="GGV15" s="875"/>
      <c r="GGW15" s="876"/>
      <c r="GGX15" s="876"/>
      <c r="GGY15" s="876"/>
      <c r="GGZ15" s="876"/>
      <c r="GHA15" s="876"/>
      <c r="GHB15" s="876"/>
      <c r="GHC15" s="875"/>
      <c r="GHD15" s="876"/>
      <c r="GHE15" s="876"/>
      <c r="GHF15" s="876"/>
      <c r="GHG15" s="876"/>
      <c r="GHH15" s="876"/>
      <c r="GHI15" s="876"/>
      <c r="GHJ15" s="875"/>
      <c r="GHK15" s="876"/>
      <c r="GHL15" s="876"/>
      <c r="GHM15" s="876"/>
      <c r="GHN15" s="876"/>
      <c r="GHO15" s="876"/>
      <c r="GHP15" s="876"/>
      <c r="GHQ15" s="875"/>
      <c r="GHR15" s="876"/>
      <c r="GHS15" s="876"/>
      <c r="GHT15" s="876"/>
      <c r="GHU15" s="876"/>
      <c r="GHV15" s="876"/>
      <c r="GHW15" s="876"/>
      <c r="GHX15" s="875"/>
      <c r="GHY15" s="876"/>
      <c r="GHZ15" s="876"/>
      <c r="GIA15" s="876"/>
      <c r="GIB15" s="876"/>
      <c r="GIC15" s="876"/>
      <c r="GID15" s="876"/>
      <c r="GIE15" s="875"/>
      <c r="GIF15" s="876"/>
      <c r="GIG15" s="876"/>
      <c r="GIH15" s="876"/>
      <c r="GII15" s="876"/>
      <c r="GIJ15" s="876"/>
      <c r="GIK15" s="876"/>
      <c r="GIL15" s="875"/>
      <c r="GIM15" s="876"/>
      <c r="GIN15" s="876"/>
      <c r="GIO15" s="876"/>
      <c r="GIP15" s="876"/>
      <c r="GIQ15" s="876"/>
      <c r="GIR15" s="876"/>
      <c r="GIS15" s="875"/>
      <c r="GIT15" s="876"/>
      <c r="GIU15" s="876"/>
      <c r="GIV15" s="876"/>
      <c r="GIW15" s="876"/>
      <c r="GIX15" s="876"/>
      <c r="GIY15" s="876"/>
      <c r="GIZ15" s="875"/>
      <c r="GJA15" s="876"/>
      <c r="GJB15" s="876"/>
      <c r="GJC15" s="876"/>
      <c r="GJD15" s="876"/>
      <c r="GJE15" s="876"/>
      <c r="GJF15" s="876"/>
      <c r="GJG15" s="875"/>
      <c r="GJH15" s="876"/>
      <c r="GJI15" s="876"/>
      <c r="GJJ15" s="876"/>
      <c r="GJK15" s="876"/>
      <c r="GJL15" s="876"/>
      <c r="GJM15" s="876"/>
      <c r="GJN15" s="875"/>
      <c r="GJO15" s="876"/>
      <c r="GJP15" s="876"/>
      <c r="GJQ15" s="876"/>
      <c r="GJR15" s="876"/>
      <c r="GJS15" s="876"/>
      <c r="GJT15" s="876"/>
      <c r="GJU15" s="875"/>
      <c r="GJV15" s="876"/>
      <c r="GJW15" s="876"/>
      <c r="GJX15" s="876"/>
      <c r="GJY15" s="876"/>
      <c r="GJZ15" s="876"/>
      <c r="GKA15" s="876"/>
      <c r="GKB15" s="875"/>
      <c r="GKC15" s="876"/>
      <c r="GKD15" s="876"/>
      <c r="GKE15" s="876"/>
      <c r="GKF15" s="876"/>
      <c r="GKG15" s="876"/>
      <c r="GKH15" s="876"/>
      <c r="GKI15" s="875"/>
      <c r="GKJ15" s="876"/>
      <c r="GKK15" s="876"/>
      <c r="GKL15" s="876"/>
      <c r="GKM15" s="876"/>
      <c r="GKN15" s="876"/>
      <c r="GKO15" s="876"/>
      <c r="GKP15" s="875"/>
      <c r="GKQ15" s="876"/>
      <c r="GKR15" s="876"/>
      <c r="GKS15" s="876"/>
      <c r="GKT15" s="876"/>
      <c r="GKU15" s="876"/>
      <c r="GKV15" s="876"/>
      <c r="GKW15" s="875"/>
      <c r="GKX15" s="876"/>
      <c r="GKY15" s="876"/>
      <c r="GKZ15" s="876"/>
      <c r="GLA15" s="876"/>
      <c r="GLB15" s="876"/>
      <c r="GLC15" s="876"/>
      <c r="GLD15" s="875"/>
      <c r="GLE15" s="876"/>
      <c r="GLF15" s="876"/>
      <c r="GLG15" s="876"/>
      <c r="GLH15" s="876"/>
      <c r="GLI15" s="876"/>
      <c r="GLJ15" s="876"/>
      <c r="GLK15" s="875"/>
      <c r="GLL15" s="876"/>
      <c r="GLM15" s="876"/>
      <c r="GLN15" s="876"/>
      <c r="GLO15" s="876"/>
      <c r="GLP15" s="876"/>
      <c r="GLQ15" s="876"/>
      <c r="GLR15" s="875"/>
      <c r="GLS15" s="876"/>
      <c r="GLT15" s="876"/>
      <c r="GLU15" s="876"/>
      <c r="GLV15" s="876"/>
      <c r="GLW15" s="876"/>
      <c r="GLX15" s="876"/>
      <c r="GLY15" s="875"/>
      <c r="GLZ15" s="876"/>
      <c r="GMA15" s="876"/>
      <c r="GMB15" s="876"/>
      <c r="GMC15" s="876"/>
      <c r="GMD15" s="876"/>
      <c r="GME15" s="876"/>
      <c r="GMF15" s="875"/>
      <c r="GMG15" s="876"/>
      <c r="GMH15" s="876"/>
      <c r="GMI15" s="876"/>
      <c r="GMJ15" s="876"/>
      <c r="GMK15" s="876"/>
      <c r="GML15" s="876"/>
      <c r="GMM15" s="875"/>
      <c r="GMN15" s="876"/>
      <c r="GMO15" s="876"/>
      <c r="GMP15" s="876"/>
      <c r="GMQ15" s="876"/>
      <c r="GMR15" s="876"/>
      <c r="GMS15" s="876"/>
      <c r="GMT15" s="875"/>
      <c r="GMU15" s="876"/>
      <c r="GMV15" s="876"/>
      <c r="GMW15" s="876"/>
      <c r="GMX15" s="876"/>
      <c r="GMY15" s="876"/>
      <c r="GMZ15" s="876"/>
      <c r="GNA15" s="875"/>
      <c r="GNB15" s="876"/>
      <c r="GNC15" s="876"/>
      <c r="GND15" s="876"/>
      <c r="GNE15" s="876"/>
      <c r="GNF15" s="876"/>
      <c r="GNG15" s="876"/>
      <c r="GNH15" s="875"/>
      <c r="GNI15" s="876"/>
      <c r="GNJ15" s="876"/>
      <c r="GNK15" s="876"/>
      <c r="GNL15" s="876"/>
      <c r="GNM15" s="876"/>
      <c r="GNN15" s="876"/>
      <c r="GNO15" s="875"/>
      <c r="GNP15" s="876"/>
      <c r="GNQ15" s="876"/>
      <c r="GNR15" s="876"/>
      <c r="GNS15" s="876"/>
      <c r="GNT15" s="876"/>
      <c r="GNU15" s="876"/>
      <c r="GNV15" s="875"/>
      <c r="GNW15" s="876"/>
      <c r="GNX15" s="876"/>
      <c r="GNY15" s="876"/>
      <c r="GNZ15" s="876"/>
      <c r="GOA15" s="876"/>
      <c r="GOB15" s="876"/>
      <c r="GOC15" s="875"/>
      <c r="GOD15" s="876"/>
      <c r="GOE15" s="876"/>
      <c r="GOF15" s="876"/>
      <c r="GOG15" s="876"/>
      <c r="GOH15" s="876"/>
      <c r="GOI15" s="876"/>
      <c r="GOJ15" s="875"/>
      <c r="GOK15" s="876"/>
      <c r="GOL15" s="876"/>
      <c r="GOM15" s="876"/>
      <c r="GON15" s="876"/>
      <c r="GOO15" s="876"/>
      <c r="GOP15" s="876"/>
      <c r="GOQ15" s="875"/>
      <c r="GOR15" s="876"/>
      <c r="GOS15" s="876"/>
      <c r="GOT15" s="876"/>
      <c r="GOU15" s="876"/>
      <c r="GOV15" s="876"/>
      <c r="GOW15" s="876"/>
      <c r="GOX15" s="875"/>
      <c r="GOY15" s="876"/>
      <c r="GOZ15" s="876"/>
      <c r="GPA15" s="876"/>
      <c r="GPB15" s="876"/>
      <c r="GPC15" s="876"/>
      <c r="GPD15" s="876"/>
      <c r="GPE15" s="875"/>
      <c r="GPF15" s="876"/>
      <c r="GPG15" s="876"/>
      <c r="GPH15" s="876"/>
      <c r="GPI15" s="876"/>
      <c r="GPJ15" s="876"/>
      <c r="GPK15" s="876"/>
      <c r="GPL15" s="875"/>
      <c r="GPM15" s="876"/>
      <c r="GPN15" s="876"/>
      <c r="GPO15" s="876"/>
      <c r="GPP15" s="876"/>
      <c r="GPQ15" s="876"/>
      <c r="GPR15" s="876"/>
      <c r="GPS15" s="875"/>
      <c r="GPT15" s="876"/>
      <c r="GPU15" s="876"/>
      <c r="GPV15" s="876"/>
      <c r="GPW15" s="876"/>
      <c r="GPX15" s="876"/>
      <c r="GPY15" s="876"/>
      <c r="GPZ15" s="875"/>
      <c r="GQA15" s="876"/>
      <c r="GQB15" s="876"/>
      <c r="GQC15" s="876"/>
      <c r="GQD15" s="876"/>
      <c r="GQE15" s="876"/>
      <c r="GQF15" s="876"/>
      <c r="GQG15" s="875"/>
      <c r="GQH15" s="876"/>
      <c r="GQI15" s="876"/>
      <c r="GQJ15" s="876"/>
      <c r="GQK15" s="876"/>
      <c r="GQL15" s="876"/>
      <c r="GQM15" s="876"/>
      <c r="GQN15" s="875"/>
      <c r="GQO15" s="876"/>
      <c r="GQP15" s="876"/>
      <c r="GQQ15" s="876"/>
      <c r="GQR15" s="876"/>
      <c r="GQS15" s="876"/>
      <c r="GQT15" s="876"/>
      <c r="GQU15" s="875"/>
      <c r="GQV15" s="876"/>
      <c r="GQW15" s="876"/>
      <c r="GQX15" s="876"/>
      <c r="GQY15" s="876"/>
      <c r="GQZ15" s="876"/>
      <c r="GRA15" s="876"/>
      <c r="GRB15" s="875"/>
      <c r="GRC15" s="876"/>
      <c r="GRD15" s="876"/>
      <c r="GRE15" s="876"/>
      <c r="GRF15" s="876"/>
      <c r="GRG15" s="876"/>
      <c r="GRH15" s="876"/>
      <c r="GRI15" s="875"/>
      <c r="GRJ15" s="876"/>
      <c r="GRK15" s="876"/>
      <c r="GRL15" s="876"/>
      <c r="GRM15" s="876"/>
      <c r="GRN15" s="876"/>
      <c r="GRO15" s="876"/>
      <c r="GRP15" s="875"/>
      <c r="GRQ15" s="876"/>
      <c r="GRR15" s="876"/>
      <c r="GRS15" s="876"/>
      <c r="GRT15" s="876"/>
      <c r="GRU15" s="876"/>
      <c r="GRV15" s="876"/>
      <c r="GRW15" s="875"/>
      <c r="GRX15" s="876"/>
      <c r="GRY15" s="876"/>
      <c r="GRZ15" s="876"/>
      <c r="GSA15" s="876"/>
      <c r="GSB15" s="876"/>
      <c r="GSC15" s="876"/>
      <c r="GSD15" s="875"/>
      <c r="GSE15" s="876"/>
      <c r="GSF15" s="876"/>
      <c r="GSG15" s="876"/>
      <c r="GSH15" s="876"/>
      <c r="GSI15" s="876"/>
      <c r="GSJ15" s="876"/>
      <c r="GSK15" s="875"/>
      <c r="GSL15" s="876"/>
      <c r="GSM15" s="876"/>
      <c r="GSN15" s="876"/>
      <c r="GSO15" s="876"/>
      <c r="GSP15" s="876"/>
      <c r="GSQ15" s="876"/>
      <c r="GSR15" s="875"/>
      <c r="GSS15" s="876"/>
      <c r="GST15" s="876"/>
      <c r="GSU15" s="876"/>
      <c r="GSV15" s="876"/>
      <c r="GSW15" s="876"/>
      <c r="GSX15" s="876"/>
      <c r="GSY15" s="875"/>
      <c r="GSZ15" s="876"/>
      <c r="GTA15" s="876"/>
      <c r="GTB15" s="876"/>
      <c r="GTC15" s="876"/>
      <c r="GTD15" s="876"/>
      <c r="GTE15" s="876"/>
      <c r="GTF15" s="875"/>
      <c r="GTG15" s="876"/>
      <c r="GTH15" s="876"/>
      <c r="GTI15" s="876"/>
      <c r="GTJ15" s="876"/>
      <c r="GTK15" s="876"/>
      <c r="GTL15" s="876"/>
      <c r="GTM15" s="875"/>
      <c r="GTN15" s="876"/>
      <c r="GTO15" s="876"/>
      <c r="GTP15" s="876"/>
      <c r="GTQ15" s="876"/>
      <c r="GTR15" s="876"/>
      <c r="GTS15" s="876"/>
      <c r="GTT15" s="875"/>
      <c r="GTU15" s="876"/>
      <c r="GTV15" s="876"/>
      <c r="GTW15" s="876"/>
      <c r="GTX15" s="876"/>
      <c r="GTY15" s="876"/>
      <c r="GTZ15" s="876"/>
      <c r="GUA15" s="875"/>
      <c r="GUB15" s="876"/>
      <c r="GUC15" s="876"/>
      <c r="GUD15" s="876"/>
      <c r="GUE15" s="876"/>
      <c r="GUF15" s="876"/>
      <c r="GUG15" s="876"/>
      <c r="GUH15" s="875"/>
      <c r="GUI15" s="876"/>
      <c r="GUJ15" s="876"/>
      <c r="GUK15" s="876"/>
      <c r="GUL15" s="876"/>
      <c r="GUM15" s="876"/>
      <c r="GUN15" s="876"/>
      <c r="GUO15" s="875"/>
      <c r="GUP15" s="876"/>
      <c r="GUQ15" s="876"/>
      <c r="GUR15" s="876"/>
      <c r="GUS15" s="876"/>
      <c r="GUT15" s="876"/>
      <c r="GUU15" s="876"/>
      <c r="GUV15" s="875"/>
      <c r="GUW15" s="876"/>
      <c r="GUX15" s="876"/>
      <c r="GUY15" s="876"/>
      <c r="GUZ15" s="876"/>
      <c r="GVA15" s="876"/>
      <c r="GVB15" s="876"/>
      <c r="GVC15" s="875"/>
      <c r="GVD15" s="876"/>
      <c r="GVE15" s="876"/>
      <c r="GVF15" s="876"/>
      <c r="GVG15" s="876"/>
      <c r="GVH15" s="876"/>
      <c r="GVI15" s="876"/>
      <c r="GVJ15" s="875"/>
      <c r="GVK15" s="876"/>
      <c r="GVL15" s="876"/>
      <c r="GVM15" s="876"/>
      <c r="GVN15" s="876"/>
      <c r="GVO15" s="876"/>
      <c r="GVP15" s="876"/>
      <c r="GVQ15" s="875"/>
      <c r="GVR15" s="876"/>
      <c r="GVS15" s="876"/>
      <c r="GVT15" s="876"/>
      <c r="GVU15" s="876"/>
      <c r="GVV15" s="876"/>
      <c r="GVW15" s="876"/>
      <c r="GVX15" s="875"/>
      <c r="GVY15" s="876"/>
      <c r="GVZ15" s="876"/>
      <c r="GWA15" s="876"/>
      <c r="GWB15" s="876"/>
      <c r="GWC15" s="876"/>
      <c r="GWD15" s="876"/>
      <c r="GWE15" s="875"/>
      <c r="GWF15" s="876"/>
      <c r="GWG15" s="876"/>
      <c r="GWH15" s="876"/>
      <c r="GWI15" s="876"/>
      <c r="GWJ15" s="876"/>
      <c r="GWK15" s="876"/>
      <c r="GWL15" s="875"/>
      <c r="GWM15" s="876"/>
      <c r="GWN15" s="876"/>
      <c r="GWO15" s="876"/>
      <c r="GWP15" s="876"/>
      <c r="GWQ15" s="876"/>
      <c r="GWR15" s="876"/>
      <c r="GWS15" s="875"/>
      <c r="GWT15" s="876"/>
      <c r="GWU15" s="876"/>
      <c r="GWV15" s="876"/>
      <c r="GWW15" s="876"/>
      <c r="GWX15" s="876"/>
      <c r="GWY15" s="876"/>
      <c r="GWZ15" s="875"/>
      <c r="GXA15" s="876"/>
      <c r="GXB15" s="876"/>
      <c r="GXC15" s="876"/>
      <c r="GXD15" s="876"/>
      <c r="GXE15" s="876"/>
      <c r="GXF15" s="876"/>
      <c r="GXG15" s="875"/>
      <c r="GXH15" s="876"/>
      <c r="GXI15" s="876"/>
      <c r="GXJ15" s="876"/>
      <c r="GXK15" s="876"/>
      <c r="GXL15" s="876"/>
      <c r="GXM15" s="876"/>
      <c r="GXN15" s="875"/>
      <c r="GXO15" s="876"/>
      <c r="GXP15" s="876"/>
      <c r="GXQ15" s="876"/>
      <c r="GXR15" s="876"/>
      <c r="GXS15" s="876"/>
      <c r="GXT15" s="876"/>
      <c r="GXU15" s="875"/>
      <c r="GXV15" s="876"/>
      <c r="GXW15" s="876"/>
      <c r="GXX15" s="876"/>
      <c r="GXY15" s="876"/>
      <c r="GXZ15" s="876"/>
      <c r="GYA15" s="876"/>
      <c r="GYB15" s="875"/>
      <c r="GYC15" s="876"/>
      <c r="GYD15" s="876"/>
      <c r="GYE15" s="876"/>
      <c r="GYF15" s="876"/>
      <c r="GYG15" s="876"/>
      <c r="GYH15" s="876"/>
      <c r="GYI15" s="875"/>
      <c r="GYJ15" s="876"/>
      <c r="GYK15" s="876"/>
      <c r="GYL15" s="876"/>
      <c r="GYM15" s="876"/>
      <c r="GYN15" s="876"/>
      <c r="GYO15" s="876"/>
      <c r="GYP15" s="875"/>
      <c r="GYQ15" s="876"/>
      <c r="GYR15" s="876"/>
      <c r="GYS15" s="876"/>
      <c r="GYT15" s="876"/>
      <c r="GYU15" s="876"/>
      <c r="GYV15" s="876"/>
      <c r="GYW15" s="875"/>
      <c r="GYX15" s="876"/>
      <c r="GYY15" s="876"/>
      <c r="GYZ15" s="876"/>
      <c r="GZA15" s="876"/>
      <c r="GZB15" s="876"/>
      <c r="GZC15" s="876"/>
      <c r="GZD15" s="875"/>
      <c r="GZE15" s="876"/>
      <c r="GZF15" s="876"/>
      <c r="GZG15" s="876"/>
      <c r="GZH15" s="876"/>
      <c r="GZI15" s="876"/>
      <c r="GZJ15" s="876"/>
      <c r="GZK15" s="875"/>
      <c r="GZL15" s="876"/>
      <c r="GZM15" s="876"/>
      <c r="GZN15" s="876"/>
      <c r="GZO15" s="876"/>
      <c r="GZP15" s="876"/>
      <c r="GZQ15" s="876"/>
      <c r="GZR15" s="875"/>
      <c r="GZS15" s="876"/>
      <c r="GZT15" s="876"/>
      <c r="GZU15" s="876"/>
      <c r="GZV15" s="876"/>
      <c r="GZW15" s="876"/>
      <c r="GZX15" s="876"/>
      <c r="GZY15" s="875"/>
      <c r="GZZ15" s="876"/>
      <c r="HAA15" s="876"/>
      <c r="HAB15" s="876"/>
      <c r="HAC15" s="876"/>
      <c r="HAD15" s="876"/>
      <c r="HAE15" s="876"/>
      <c r="HAF15" s="875"/>
      <c r="HAG15" s="876"/>
      <c r="HAH15" s="876"/>
      <c r="HAI15" s="876"/>
      <c r="HAJ15" s="876"/>
      <c r="HAK15" s="876"/>
      <c r="HAL15" s="876"/>
      <c r="HAM15" s="875"/>
      <c r="HAN15" s="876"/>
      <c r="HAO15" s="876"/>
      <c r="HAP15" s="876"/>
      <c r="HAQ15" s="876"/>
      <c r="HAR15" s="876"/>
      <c r="HAS15" s="876"/>
      <c r="HAT15" s="875"/>
      <c r="HAU15" s="876"/>
      <c r="HAV15" s="876"/>
      <c r="HAW15" s="876"/>
      <c r="HAX15" s="876"/>
      <c r="HAY15" s="876"/>
      <c r="HAZ15" s="876"/>
      <c r="HBA15" s="875"/>
      <c r="HBB15" s="876"/>
      <c r="HBC15" s="876"/>
      <c r="HBD15" s="876"/>
      <c r="HBE15" s="876"/>
      <c r="HBF15" s="876"/>
      <c r="HBG15" s="876"/>
      <c r="HBH15" s="875"/>
      <c r="HBI15" s="876"/>
      <c r="HBJ15" s="876"/>
      <c r="HBK15" s="876"/>
      <c r="HBL15" s="876"/>
      <c r="HBM15" s="876"/>
      <c r="HBN15" s="876"/>
      <c r="HBO15" s="875"/>
      <c r="HBP15" s="876"/>
      <c r="HBQ15" s="876"/>
      <c r="HBR15" s="876"/>
      <c r="HBS15" s="876"/>
      <c r="HBT15" s="876"/>
      <c r="HBU15" s="876"/>
      <c r="HBV15" s="875"/>
      <c r="HBW15" s="876"/>
      <c r="HBX15" s="876"/>
      <c r="HBY15" s="876"/>
      <c r="HBZ15" s="876"/>
      <c r="HCA15" s="876"/>
      <c r="HCB15" s="876"/>
      <c r="HCC15" s="875"/>
      <c r="HCD15" s="876"/>
      <c r="HCE15" s="876"/>
      <c r="HCF15" s="876"/>
      <c r="HCG15" s="876"/>
      <c r="HCH15" s="876"/>
      <c r="HCI15" s="876"/>
      <c r="HCJ15" s="875"/>
      <c r="HCK15" s="876"/>
      <c r="HCL15" s="876"/>
      <c r="HCM15" s="876"/>
      <c r="HCN15" s="876"/>
      <c r="HCO15" s="876"/>
      <c r="HCP15" s="876"/>
      <c r="HCQ15" s="875"/>
      <c r="HCR15" s="876"/>
      <c r="HCS15" s="876"/>
      <c r="HCT15" s="876"/>
      <c r="HCU15" s="876"/>
      <c r="HCV15" s="876"/>
      <c r="HCW15" s="876"/>
      <c r="HCX15" s="875"/>
      <c r="HCY15" s="876"/>
      <c r="HCZ15" s="876"/>
      <c r="HDA15" s="876"/>
      <c r="HDB15" s="876"/>
      <c r="HDC15" s="876"/>
      <c r="HDD15" s="876"/>
      <c r="HDE15" s="875"/>
      <c r="HDF15" s="876"/>
      <c r="HDG15" s="876"/>
      <c r="HDH15" s="876"/>
      <c r="HDI15" s="876"/>
      <c r="HDJ15" s="876"/>
      <c r="HDK15" s="876"/>
      <c r="HDL15" s="875"/>
      <c r="HDM15" s="876"/>
      <c r="HDN15" s="876"/>
      <c r="HDO15" s="876"/>
      <c r="HDP15" s="876"/>
      <c r="HDQ15" s="876"/>
      <c r="HDR15" s="876"/>
      <c r="HDS15" s="875"/>
      <c r="HDT15" s="876"/>
      <c r="HDU15" s="876"/>
      <c r="HDV15" s="876"/>
      <c r="HDW15" s="876"/>
      <c r="HDX15" s="876"/>
      <c r="HDY15" s="876"/>
      <c r="HDZ15" s="875"/>
      <c r="HEA15" s="876"/>
      <c r="HEB15" s="876"/>
      <c r="HEC15" s="876"/>
      <c r="HED15" s="876"/>
      <c r="HEE15" s="876"/>
      <c r="HEF15" s="876"/>
      <c r="HEG15" s="875"/>
      <c r="HEH15" s="876"/>
      <c r="HEI15" s="876"/>
      <c r="HEJ15" s="876"/>
      <c r="HEK15" s="876"/>
      <c r="HEL15" s="876"/>
      <c r="HEM15" s="876"/>
      <c r="HEN15" s="875"/>
      <c r="HEO15" s="876"/>
      <c r="HEP15" s="876"/>
      <c r="HEQ15" s="876"/>
      <c r="HER15" s="876"/>
      <c r="HES15" s="876"/>
      <c r="HET15" s="876"/>
      <c r="HEU15" s="875"/>
      <c r="HEV15" s="876"/>
      <c r="HEW15" s="876"/>
      <c r="HEX15" s="876"/>
      <c r="HEY15" s="876"/>
      <c r="HEZ15" s="876"/>
      <c r="HFA15" s="876"/>
      <c r="HFB15" s="875"/>
      <c r="HFC15" s="876"/>
      <c r="HFD15" s="876"/>
      <c r="HFE15" s="876"/>
      <c r="HFF15" s="876"/>
      <c r="HFG15" s="876"/>
      <c r="HFH15" s="876"/>
      <c r="HFI15" s="875"/>
      <c r="HFJ15" s="876"/>
      <c r="HFK15" s="876"/>
      <c r="HFL15" s="876"/>
      <c r="HFM15" s="876"/>
      <c r="HFN15" s="876"/>
      <c r="HFO15" s="876"/>
      <c r="HFP15" s="875"/>
      <c r="HFQ15" s="876"/>
      <c r="HFR15" s="876"/>
      <c r="HFS15" s="876"/>
      <c r="HFT15" s="876"/>
      <c r="HFU15" s="876"/>
      <c r="HFV15" s="876"/>
      <c r="HFW15" s="875"/>
      <c r="HFX15" s="876"/>
      <c r="HFY15" s="876"/>
      <c r="HFZ15" s="876"/>
      <c r="HGA15" s="876"/>
      <c r="HGB15" s="876"/>
      <c r="HGC15" s="876"/>
      <c r="HGD15" s="875"/>
      <c r="HGE15" s="876"/>
      <c r="HGF15" s="876"/>
      <c r="HGG15" s="876"/>
      <c r="HGH15" s="876"/>
      <c r="HGI15" s="876"/>
      <c r="HGJ15" s="876"/>
      <c r="HGK15" s="875"/>
      <c r="HGL15" s="876"/>
      <c r="HGM15" s="876"/>
      <c r="HGN15" s="876"/>
      <c r="HGO15" s="876"/>
      <c r="HGP15" s="876"/>
      <c r="HGQ15" s="876"/>
      <c r="HGR15" s="875"/>
      <c r="HGS15" s="876"/>
      <c r="HGT15" s="876"/>
      <c r="HGU15" s="876"/>
      <c r="HGV15" s="876"/>
      <c r="HGW15" s="876"/>
      <c r="HGX15" s="876"/>
      <c r="HGY15" s="875"/>
      <c r="HGZ15" s="876"/>
      <c r="HHA15" s="876"/>
      <c r="HHB15" s="876"/>
      <c r="HHC15" s="876"/>
      <c r="HHD15" s="876"/>
      <c r="HHE15" s="876"/>
      <c r="HHF15" s="875"/>
      <c r="HHG15" s="876"/>
      <c r="HHH15" s="876"/>
      <c r="HHI15" s="876"/>
      <c r="HHJ15" s="876"/>
      <c r="HHK15" s="876"/>
      <c r="HHL15" s="876"/>
      <c r="HHM15" s="875"/>
      <c r="HHN15" s="876"/>
      <c r="HHO15" s="876"/>
      <c r="HHP15" s="876"/>
      <c r="HHQ15" s="876"/>
      <c r="HHR15" s="876"/>
      <c r="HHS15" s="876"/>
      <c r="HHT15" s="875"/>
      <c r="HHU15" s="876"/>
      <c r="HHV15" s="876"/>
      <c r="HHW15" s="876"/>
      <c r="HHX15" s="876"/>
      <c r="HHY15" s="876"/>
      <c r="HHZ15" s="876"/>
      <c r="HIA15" s="875"/>
      <c r="HIB15" s="876"/>
      <c r="HIC15" s="876"/>
      <c r="HID15" s="876"/>
      <c r="HIE15" s="876"/>
      <c r="HIF15" s="876"/>
      <c r="HIG15" s="876"/>
      <c r="HIH15" s="875"/>
      <c r="HII15" s="876"/>
      <c r="HIJ15" s="876"/>
      <c r="HIK15" s="876"/>
      <c r="HIL15" s="876"/>
      <c r="HIM15" s="876"/>
      <c r="HIN15" s="876"/>
      <c r="HIO15" s="875"/>
      <c r="HIP15" s="876"/>
      <c r="HIQ15" s="876"/>
      <c r="HIR15" s="876"/>
      <c r="HIS15" s="876"/>
      <c r="HIT15" s="876"/>
      <c r="HIU15" s="876"/>
      <c r="HIV15" s="875"/>
      <c r="HIW15" s="876"/>
      <c r="HIX15" s="876"/>
      <c r="HIY15" s="876"/>
      <c r="HIZ15" s="876"/>
      <c r="HJA15" s="876"/>
      <c r="HJB15" s="876"/>
      <c r="HJC15" s="875"/>
      <c r="HJD15" s="876"/>
      <c r="HJE15" s="876"/>
      <c r="HJF15" s="876"/>
      <c r="HJG15" s="876"/>
      <c r="HJH15" s="876"/>
      <c r="HJI15" s="876"/>
      <c r="HJJ15" s="875"/>
      <c r="HJK15" s="876"/>
      <c r="HJL15" s="876"/>
      <c r="HJM15" s="876"/>
      <c r="HJN15" s="876"/>
      <c r="HJO15" s="876"/>
      <c r="HJP15" s="876"/>
      <c r="HJQ15" s="875"/>
      <c r="HJR15" s="876"/>
      <c r="HJS15" s="876"/>
      <c r="HJT15" s="876"/>
      <c r="HJU15" s="876"/>
      <c r="HJV15" s="876"/>
      <c r="HJW15" s="876"/>
      <c r="HJX15" s="875"/>
      <c r="HJY15" s="876"/>
      <c r="HJZ15" s="876"/>
      <c r="HKA15" s="876"/>
      <c r="HKB15" s="876"/>
      <c r="HKC15" s="876"/>
      <c r="HKD15" s="876"/>
      <c r="HKE15" s="875"/>
      <c r="HKF15" s="876"/>
      <c r="HKG15" s="876"/>
      <c r="HKH15" s="876"/>
      <c r="HKI15" s="876"/>
      <c r="HKJ15" s="876"/>
      <c r="HKK15" s="876"/>
      <c r="HKL15" s="875"/>
      <c r="HKM15" s="876"/>
      <c r="HKN15" s="876"/>
      <c r="HKO15" s="876"/>
      <c r="HKP15" s="876"/>
      <c r="HKQ15" s="876"/>
      <c r="HKR15" s="876"/>
      <c r="HKS15" s="875"/>
      <c r="HKT15" s="876"/>
      <c r="HKU15" s="876"/>
      <c r="HKV15" s="876"/>
      <c r="HKW15" s="876"/>
      <c r="HKX15" s="876"/>
      <c r="HKY15" s="876"/>
      <c r="HKZ15" s="875"/>
      <c r="HLA15" s="876"/>
      <c r="HLB15" s="876"/>
      <c r="HLC15" s="876"/>
      <c r="HLD15" s="876"/>
      <c r="HLE15" s="876"/>
      <c r="HLF15" s="876"/>
      <c r="HLG15" s="875"/>
      <c r="HLH15" s="876"/>
      <c r="HLI15" s="876"/>
      <c r="HLJ15" s="876"/>
      <c r="HLK15" s="876"/>
      <c r="HLL15" s="876"/>
      <c r="HLM15" s="876"/>
      <c r="HLN15" s="875"/>
      <c r="HLO15" s="876"/>
      <c r="HLP15" s="876"/>
      <c r="HLQ15" s="876"/>
      <c r="HLR15" s="876"/>
      <c r="HLS15" s="876"/>
      <c r="HLT15" s="876"/>
      <c r="HLU15" s="875"/>
      <c r="HLV15" s="876"/>
      <c r="HLW15" s="876"/>
      <c r="HLX15" s="876"/>
      <c r="HLY15" s="876"/>
      <c r="HLZ15" s="876"/>
      <c r="HMA15" s="876"/>
      <c r="HMB15" s="875"/>
      <c r="HMC15" s="876"/>
      <c r="HMD15" s="876"/>
      <c r="HME15" s="876"/>
      <c r="HMF15" s="876"/>
      <c r="HMG15" s="876"/>
      <c r="HMH15" s="876"/>
      <c r="HMI15" s="875"/>
      <c r="HMJ15" s="876"/>
      <c r="HMK15" s="876"/>
      <c r="HML15" s="876"/>
      <c r="HMM15" s="876"/>
      <c r="HMN15" s="876"/>
      <c r="HMO15" s="876"/>
      <c r="HMP15" s="875"/>
      <c r="HMQ15" s="876"/>
      <c r="HMR15" s="876"/>
      <c r="HMS15" s="876"/>
      <c r="HMT15" s="876"/>
      <c r="HMU15" s="876"/>
      <c r="HMV15" s="876"/>
      <c r="HMW15" s="875"/>
      <c r="HMX15" s="876"/>
      <c r="HMY15" s="876"/>
      <c r="HMZ15" s="876"/>
      <c r="HNA15" s="876"/>
      <c r="HNB15" s="876"/>
      <c r="HNC15" s="876"/>
      <c r="HND15" s="875"/>
      <c r="HNE15" s="876"/>
      <c r="HNF15" s="876"/>
      <c r="HNG15" s="876"/>
      <c r="HNH15" s="876"/>
      <c r="HNI15" s="876"/>
      <c r="HNJ15" s="876"/>
      <c r="HNK15" s="875"/>
      <c r="HNL15" s="876"/>
      <c r="HNM15" s="876"/>
      <c r="HNN15" s="876"/>
      <c r="HNO15" s="876"/>
      <c r="HNP15" s="876"/>
      <c r="HNQ15" s="876"/>
      <c r="HNR15" s="875"/>
      <c r="HNS15" s="876"/>
      <c r="HNT15" s="876"/>
      <c r="HNU15" s="876"/>
      <c r="HNV15" s="876"/>
      <c r="HNW15" s="876"/>
      <c r="HNX15" s="876"/>
      <c r="HNY15" s="875"/>
      <c r="HNZ15" s="876"/>
      <c r="HOA15" s="876"/>
      <c r="HOB15" s="876"/>
      <c r="HOC15" s="876"/>
      <c r="HOD15" s="876"/>
      <c r="HOE15" s="876"/>
      <c r="HOF15" s="875"/>
      <c r="HOG15" s="876"/>
      <c r="HOH15" s="876"/>
      <c r="HOI15" s="876"/>
      <c r="HOJ15" s="876"/>
      <c r="HOK15" s="876"/>
      <c r="HOL15" s="876"/>
      <c r="HOM15" s="875"/>
      <c r="HON15" s="876"/>
      <c r="HOO15" s="876"/>
      <c r="HOP15" s="876"/>
      <c r="HOQ15" s="876"/>
      <c r="HOR15" s="876"/>
      <c r="HOS15" s="876"/>
      <c r="HOT15" s="875"/>
      <c r="HOU15" s="876"/>
      <c r="HOV15" s="876"/>
      <c r="HOW15" s="876"/>
      <c r="HOX15" s="876"/>
      <c r="HOY15" s="876"/>
      <c r="HOZ15" s="876"/>
      <c r="HPA15" s="875"/>
      <c r="HPB15" s="876"/>
      <c r="HPC15" s="876"/>
      <c r="HPD15" s="876"/>
      <c r="HPE15" s="876"/>
      <c r="HPF15" s="876"/>
      <c r="HPG15" s="876"/>
      <c r="HPH15" s="875"/>
      <c r="HPI15" s="876"/>
      <c r="HPJ15" s="876"/>
      <c r="HPK15" s="876"/>
      <c r="HPL15" s="876"/>
      <c r="HPM15" s="876"/>
      <c r="HPN15" s="876"/>
      <c r="HPO15" s="875"/>
      <c r="HPP15" s="876"/>
      <c r="HPQ15" s="876"/>
      <c r="HPR15" s="876"/>
      <c r="HPS15" s="876"/>
      <c r="HPT15" s="876"/>
      <c r="HPU15" s="876"/>
      <c r="HPV15" s="875"/>
      <c r="HPW15" s="876"/>
      <c r="HPX15" s="876"/>
      <c r="HPY15" s="876"/>
      <c r="HPZ15" s="876"/>
      <c r="HQA15" s="876"/>
      <c r="HQB15" s="876"/>
      <c r="HQC15" s="875"/>
      <c r="HQD15" s="876"/>
      <c r="HQE15" s="876"/>
      <c r="HQF15" s="876"/>
      <c r="HQG15" s="876"/>
      <c r="HQH15" s="876"/>
      <c r="HQI15" s="876"/>
      <c r="HQJ15" s="875"/>
      <c r="HQK15" s="876"/>
      <c r="HQL15" s="876"/>
      <c r="HQM15" s="876"/>
      <c r="HQN15" s="876"/>
      <c r="HQO15" s="876"/>
      <c r="HQP15" s="876"/>
      <c r="HQQ15" s="875"/>
      <c r="HQR15" s="876"/>
      <c r="HQS15" s="876"/>
      <c r="HQT15" s="876"/>
      <c r="HQU15" s="876"/>
      <c r="HQV15" s="876"/>
      <c r="HQW15" s="876"/>
      <c r="HQX15" s="875"/>
      <c r="HQY15" s="876"/>
      <c r="HQZ15" s="876"/>
      <c r="HRA15" s="876"/>
      <c r="HRB15" s="876"/>
      <c r="HRC15" s="876"/>
      <c r="HRD15" s="876"/>
      <c r="HRE15" s="875"/>
      <c r="HRF15" s="876"/>
      <c r="HRG15" s="876"/>
      <c r="HRH15" s="876"/>
      <c r="HRI15" s="876"/>
      <c r="HRJ15" s="876"/>
      <c r="HRK15" s="876"/>
      <c r="HRL15" s="875"/>
      <c r="HRM15" s="876"/>
      <c r="HRN15" s="876"/>
      <c r="HRO15" s="876"/>
      <c r="HRP15" s="876"/>
      <c r="HRQ15" s="876"/>
      <c r="HRR15" s="876"/>
      <c r="HRS15" s="875"/>
      <c r="HRT15" s="876"/>
      <c r="HRU15" s="876"/>
      <c r="HRV15" s="876"/>
      <c r="HRW15" s="876"/>
      <c r="HRX15" s="876"/>
      <c r="HRY15" s="876"/>
      <c r="HRZ15" s="875"/>
      <c r="HSA15" s="876"/>
      <c r="HSB15" s="876"/>
      <c r="HSC15" s="876"/>
      <c r="HSD15" s="876"/>
      <c r="HSE15" s="876"/>
      <c r="HSF15" s="876"/>
      <c r="HSG15" s="875"/>
      <c r="HSH15" s="876"/>
      <c r="HSI15" s="876"/>
      <c r="HSJ15" s="876"/>
      <c r="HSK15" s="876"/>
      <c r="HSL15" s="876"/>
      <c r="HSM15" s="876"/>
      <c r="HSN15" s="875"/>
      <c r="HSO15" s="876"/>
      <c r="HSP15" s="876"/>
      <c r="HSQ15" s="876"/>
      <c r="HSR15" s="876"/>
      <c r="HSS15" s="876"/>
      <c r="HST15" s="876"/>
      <c r="HSU15" s="875"/>
      <c r="HSV15" s="876"/>
      <c r="HSW15" s="876"/>
      <c r="HSX15" s="876"/>
      <c r="HSY15" s="876"/>
      <c r="HSZ15" s="876"/>
      <c r="HTA15" s="876"/>
      <c r="HTB15" s="875"/>
      <c r="HTC15" s="876"/>
      <c r="HTD15" s="876"/>
      <c r="HTE15" s="876"/>
      <c r="HTF15" s="876"/>
      <c r="HTG15" s="876"/>
      <c r="HTH15" s="876"/>
      <c r="HTI15" s="875"/>
      <c r="HTJ15" s="876"/>
      <c r="HTK15" s="876"/>
      <c r="HTL15" s="876"/>
      <c r="HTM15" s="876"/>
      <c r="HTN15" s="876"/>
      <c r="HTO15" s="876"/>
      <c r="HTP15" s="875"/>
      <c r="HTQ15" s="876"/>
      <c r="HTR15" s="876"/>
      <c r="HTS15" s="876"/>
      <c r="HTT15" s="876"/>
      <c r="HTU15" s="876"/>
      <c r="HTV15" s="876"/>
      <c r="HTW15" s="875"/>
      <c r="HTX15" s="876"/>
      <c r="HTY15" s="876"/>
      <c r="HTZ15" s="876"/>
      <c r="HUA15" s="876"/>
      <c r="HUB15" s="876"/>
      <c r="HUC15" s="876"/>
      <c r="HUD15" s="875"/>
      <c r="HUE15" s="876"/>
      <c r="HUF15" s="876"/>
      <c r="HUG15" s="876"/>
      <c r="HUH15" s="876"/>
      <c r="HUI15" s="876"/>
      <c r="HUJ15" s="876"/>
      <c r="HUK15" s="875"/>
      <c r="HUL15" s="876"/>
      <c r="HUM15" s="876"/>
      <c r="HUN15" s="876"/>
      <c r="HUO15" s="876"/>
      <c r="HUP15" s="876"/>
      <c r="HUQ15" s="876"/>
      <c r="HUR15" s="875"/>
      <c r="HUS15" s="876"/>
      <c r="HUT15" s="876"/>
      <c r="HUU15" s="876"/>
      <c r="HUV15" s="876"/>
      <c r="HUW15" s="876"/>
      <c r="HUX15" s="876"/>
      <c r="HUY15" s="875"/>
      <c r="HUZ15" s="876"/>
      <c r="HVA15" s="876"/>
      <c r="HVB15" s="876"/>
      <c r="HVC15" s="876"/>
      <c r="HVD15" s="876"/>
      <c r="HVE15" s="876"/>
      <c r="HVF15" s="875"/>
      <c r="HVG15" s="876"/>
      <c r="HVH15" s="876"/>
      <c r="HVI15" s="876"/>
      <c r="HVJ15" s="876"/>
      <c r="HVK15" s="876"/>
      <c r="HVL15" s="876"/>
      <c r="HVM15" s="875"/>
      <c r="HVN15" s="876"/>
      <c r="HVO15" s="876"/>
      <c r="HVP15" s="876"/>
      <c r="HVQ15" s="876"/>
      <c r="HVR15" s="876"/>
      <c r="HVS15" s="876"/>
      <c r="HVT15" s="875"/>
      <c r="HVU15" s="876"/>
      <c r="HVV15" s="876"/>
      <c r="HVW15" s="876"/>
      <c r="HVX15" s="876"/>
      <c r="HVY15" s="876"/>
      <c r="HVZ15" s="876"/>
      <c r="HWA15" s="875"/>
      <c r="HWB15" s="876"/>
      <c r="HWC15" s="876"/>
      <c r="HWD15" s="876"/>
      <c r="HWE15" s="876"/>
      <c r="HWF15" s="876"/>
      <c r="HWG15" s="876"/>
      <c r="HWH15" s="875"/>
      <c r="HWI15" s="876"/>
      <c r="HWJ15" s="876"/>
      <c r="HWK15" s="876"/>
      <c r="HWL15" s="876"/>
      <c r="HWM15" s="876"/>
      <c r="HWN15" s="876"/>
      <c r="HWO15" s="875"/>
      <c r="HWP15" s="876"/>
      <c r="HWQ15" s="876"/>
      <c r="HWR15" s="876"/>
      <c r="HWS15" s="876"/>
      <c r="HWT15" s="876"/>
      <c r="HWU15" s="876"/>
      <c r="HWV15" s="875"/>
      <c r="HWW15" s="876"/>
      <c r="HWX15" s="876"/>
      <c r="HWY15" s="876"/>
      <c r="HWZ15" s="876"/>
      <c r="HXA15" s="876"/>
      <c r="HXB15" s="876"/>
      <c r="HXC15" s="875"/>
      <c r="HXD15" s="876"/>
      <c r="HXE15" s="876"/>
      <c r="HXF15" s="876"/>
      <c r="HXG15" s="876"/>
      <c r="HXH15" s="876"/>
      <c r="HXI15" s="876"/>
      <c r="HXJ15" s="875"/>
      <c r="HXK15" s="876"/>
      <c r="HXL15" s="876"/>
      <c r="HXM15" s="876"/>
      <c r="HXN15" s="876"/>
      <c r="HXO15" s="876"/>
      <c r="HXP15" s="876"/>
      <c r="HXQ15" s="875"/>
      <c r="HXR15" s="876"/>
      <c r="HXS15" s="876"/>
      <c r="HXT15" s="876"/>
      <c r="HXU15" s="876"/>
      <c r="HXV15" s="876"/>
      <c r="HXW15" s="876"/>
      <c r="HXX15" s="875"/>
      <c r="HXY15" s="876"/>
      <c r="HXZ15" s="876"/>
      <c r="HYA15" s="876"/>
      <c r="HYB15" s="876"/>
      <c r="HYC15" s="876"/>
      <c r="HYD15" s="876"/>
      <c r="HYE15" s="875"/>
      <c r="HYF15" s="876"/>
      <c r="HYG15" s="876"/>
      <c r="HYH15" s="876"/>
      <c r="HYI15" s="876"/>
      <c r="HYJ15" s="876"/>
      <c r="HYK15" s="876"/>
      <c r="HYL15" s="875"/>
      <c r="HYM15" s="876"/>
      <c r="HYN15" s="876"/>
      <c r="HYO15" s="876"/>
      <c r="HYP15" s="876"/>
      <c r="HYQ15" s="876"/>
      <c r="HYR15" s="876"/>
      <c r="HYS15" s="875"/>
      <c r="HYT15" s="876"/>
      <c r="HYU15" s="876"/>
      <c r="HYV15" s="876"/>
      <c r="HYW15" s="876"/>
      <c r="HYX15" s="876"/>
      <c r="HYY15" s="876"/>
      <c r="HYZ15" s="875"/>
      <c r="HZA15" s="876"/>
      <c r="HZB15" s="876"/>
      <c r="HZC15" s="876"/>
      <c r="HZD15" s="876"/>
      <c r="HZE15" s="876"/>
      <c r="HZF15" s="876"/>
      <c r="HZG15" s="875"/>
      <c r="HZH15" s="876"/>
      <c r="HZI15" s="876"/>
      <c r="HZJ15" s="876"/>
      <c r="HZK15" s="876"/>
      <c r="HZL15" s="876"/>
      <c r="HZM15" s="876"/>
      <c r="HZN15" s="875"/>
      <c r="HZO15" s="876"/>
      <c r="HZP15" s="876"/>
      <c r="HZQ15" s="876"/>
      <c r="HZR15" s="876"/>
      <c r="HZS15" s="876"/>
      <c r="HZT15" s="876"/>
      <c r="HZU15" s="875"/>
      <c r="HZV15" s="876"/>
      <c r="HZW15" s="876"/>
      <c r="HZX15" s="876"/>
      <c r="HZY15" s="876"/>
      <c r="HZZ15" s="876"/>
      <c r="IAA15" s="876"/>
      <c r="IAB15" s="875"/>
      <c r="IAC15" s="876"/>
      <c r="IAD15" s="876"/>
      <c r="IAE15" s="876"/>
      <c r="IAF15" s="876"/>
      <c r="IAG15" s="876"/>
      <c r="IAH15" s="876"/>
      <c r="IAI15" s="875"/>
      <c r="IAJ15" s="876"/>
      <c r="IAK15" s="876"/>
      <c r="IAL15" s="876"/>
      <c r="IAM15" s="876"/>
      <c r="IAN15" s="876"/>
      <c r="IAO15" s="876"/>
      <c r="IAP15" s="875"/>
      <c r="IAQ15" s="876"/>
      <c r="IAR15" s="876"/>
      <c r="IAS15" s="876"/>
      <c r="IAT15" s="876"/>
      <c r="IAU15" s="876"/>
      <c r="IAV15" s="876"/>
      <c r="IAW15" s="875"/>
      <c r="IAX15" s="876"/>
      <c r="IAY15" s="876"/>
      <c r="IAZ15" s="876"/>
      <c r="IBA15" s="876"/>
      <c r="IBB15" s="876"/>
      <c r="IBC15" s="876"/>
      <c r="IBD15" s="875"/>
      <c r="IBE15" s="876"/>
      <c r="IBF15" s="876"/>
      <c r="IBG15" s="876"/>
      <c r="IBH15" s="876"/>
      <c r="IBI15" s="876"/>
      <c r="IBJ15" s="876"/>
      <c r="IBK15" s="875"/>
      <c r="IBL15" s="876"/>
      <c r="IBM15" s="876"/>
      <c r="IBN15" s="876"/>
      <c r="IBO15" s="876"/>
      <c r="IBP15" s="876"/>
      <c r="IBQ15" s="876"/>
      <c r="IBR15" s="875"/>
      <c r="IBS15" s="876"/>
      <c r="IBT15" s="876"/>
      <c r="IBU15" s="876"/>
      <c r="IBV15" s="876"/>
      <c r="IBW15" s="876"/>
      <c r="IBX15" s="876"/>
      <c r="IBY15" s="875"/>
      <c r="IBZ15" s="876"/>
      <c r="ICA15" s="876"/>
      <c r="ICB15" s="876"/>
      <c r="ICC15" s="876"/>
      <c r="ICD15" s="876"/>
      <c r="ICE15" s="876"/>
      <c r="ICF15" s="875"/>
      <c r="ICG15" s="876"/>
      <c r="ICH15" s="876"/>
      <c r="ICI15" s="876"/>
      <c r="ICJ15" s="876"/>
      <c r="ICK15" s="876"/>
      <c r="ICL15" s="876"/>
      <c r="ICM15" s="875"/>
      <c r="ICN15" s="876"/>
      <c r="ICO15" s="876"/>
      <c r="ICP15" s="876"/>
      <c r="ICQ15" s="876"/>
      <c r="ICR15" s="876"/>
      <c r="ICS15" s="876"/>
      <c r="ICT15" s="875"/>
      <c r="ICU15" s="876"/>
      <c r="ICV15" s="876"/>
      <c r="ICW15" s="876"/>
      <c r="ICX15" s="876"/>
      <c r="ICY15" s="876"/>
      <c r="ICZ15" s="876"/>
      <c r="IDA15" s="875"/>
      <c r="IDB15" s="876"/>
      <c r="IDC15" s="876"/>
      <c r="IDD15" s="876"/>
      <c r="IDE15" s="876"/>
      <c r="IDF15" s="876"/>
      <c r="IDG15" s="876"/>
      <c r="IDH15" s="875"/>
      <c r="IDI15" s="876"/>
      <c r="IDJ15" s="876"/>
      <c r="IDK15" s="876"/>
      <c r="IDL15" s="876"/>
      <c r="IDM15" s="876"/>
      <c r="IDN15" s="876"/>
      <c r="IDO15" s="875"/>
      <c r="IDP15" s="876"/>
      <c r="IDQ15" s="876"/>
      <c r="IDR15" s="876"/>
      <c r="IDS15" s="876"/>
      <c r="IDT15" s="876"/>
      <c r="IDU15" s="876"/>
      <c r="IDV15" s="875"/>
      <c r="IDW15" s="876"/>
      <c r="IDX15" s="876"/>
      <c r="IDY15" s="876"/>
      <c r="IDZ15" s="876"/>
      <c r="IEA15" s="876"/>
      <c r="IEB15" s="876"/>
      <c r="IEC15" s="875"/>
      <c r="IED15" s="876"/>
      <c r="IEE15" s="876"/>
      <c r="IEF15" s="876"/>
      <c r="IEG15" s="876"/>
      <c r="IEH15" s="876"/>
      <c r="IEI15" s="876"/>
      <c r="IEJ15" s="875"/>
      <c r="IEK15" s="876"/>
      <c r="IEL15" s="876"/>
      <c r="IEM15" s="876"/>
      <c r="IEN15" s="876"/>
      <c r="IEO15" s="876"/>
      <c r="IEP15" s="876"/>
      <c r="IEQ15" s="875"/>
      <c r="IER15" s="876"/>
      <c r="IES15" s="876"/>
      <c r="IET15" s="876"/>
      <c r="IEU15" s="876"/>
      <c r="IEV15" s="876"/>
      <c r="IEW15" s="876"/>
      <c r="IEX15" s="875"/>
      <c r="IEY15" s="876"/>
      <c r="IEZ15" s="876"/>
      <c r="IFA15" s="876"/>
      <c r="IFB15" s="876"/>
      <c r="IFC15" s="876"/>
      <c r="IFD15" s="876"/>
      <c r="IFE15" s="875"/>
      <c r="IFF15" s="876"/>
      <c r="IFG15" s="876"/>
      <c r="IFH15" s="876"/>
      <c r="IFI15" s="876"/>
      <c r="IFJ15" s="876"/>
      <c r="IFK15" s="876"/>
      <c r="IFL15" s="875"/>
      <c r="IFM15" s="876"/>
      <c r="IFN15" s="876"/>
      <c r="IFO15" s="876"/>
      <c r="IFP15" s="876"/>
      <c r="IFQ15" s="876"/>
      <c r="IFR15" s="876"/>
      <c r="IFS15" s="875"/>
      <c r="IFT15" s="876"/>
      <c r="IFU15" s="876"/>
      <c r="IFV15" s="876"/>
      <c r="IFW15" s="876"/>
      <c r="IFX15" s="876"/>
      <c r="IFY15" s="876"/>
      <c r="IFZ15" s="875"/>
      <c r="IGA15" s="876"/>
      <c r="IGB15" s="876"/>
      <c r="IGC15" s="876"/>
      <c r="IGD15" s="876"/>
      <c r="IGE15" s="876"/>
      <c r="IGF15" s="876"/>
      <c r="IGG15" s="875"/>
      <c r="IGH15" s="876"/>
      <c r="IGI15" s="876"/>
      <c r="IGJ15" s="876"/>
      <c r="IGK15" s="876"/>
      <c r="IGL15" s="876"/>
      <c r="IGM15" s="876"/>
      <c r="IGN15" s="875"/>
      <c r="IGO15" s="876"/>
      <c r="IGP15" s="876"/>
      <c r="IGQ15" s="876"/>
      <c r="IGR15" s="876"/>
      <c r="IGS15" s="876"/>
      <c r="IGT15" s="876"/>
      <c r="IGU15" s="875"/>
      <c r="IGV15" s="876"/>
      <c r="IGW15" s="876"/>
      <c r="IGX15" s="876"/>
      <c r="IGY15" s="876"/>
      <c r="IGZ15" s="876"/>
      <c r="IHA15" s="876"/>
      <c r="IHB15" s="875"/>
      <c r="IHC15" s="876"/>
      <c r="IHD15" s="876"/>
      <c r="IHE15" s="876"/>
      <c r="IHF15" s="876"/>
      <c r="IHG15" s="876"/>
      <c r="IHH15" s="876"/>
      <c r="IHI15" s="875"/>
      <c r="IHJ15" s="876"/>
      <c r="IHK15" s="876"/>
      <c r="IHL15" s="876"/>
      <c r="IHM15" s="876"/>
      <c r="IHN15" s="876"/>
      <c r="IHO15" s="876"/>
      <c r="IHP15" s="875"/>
      <c r="IHQ15" s="876"/>
      <c r="IHR15" s="876"/>
      <c r="IHS15" s="876"/>
      <c r="IHT15" s="876"/>
      <c r="IHU15" s="876"/>
      <c r="IHV15" s="876"/>
      <c r="IHW15" s="875"/>
      <c r="IHX15" s="876"/>
      <c r="IHY15" s="876"/>
      <c r="IHZ15" s="876"/>
      <c r="IIA15" s="876"/>
      <c r="IIB15" s="876"/>
      <c r="IIC15" s="876"/>
      <c r="IID15" s="875"/>
      <c r="IIE15" s="876"/>
      <c r="IIF15" s="876"/>
      <c r="IIG15" s="876"/>
      <c r="IIH15" s="876"/>
      <c r="III15" s="876"/>
      <c r="IIJ15" s="876"/>
      <c r="IIK15" s="875"/>
      <c r="IIL15" s="876"/>
      <c r="IIM15" s="876"/>
      <c r="IIN15" s="876"/>
      <c r="IIO15" s="876"/>
      <c r="IIP15" s="876"/>
      <c r="IIQ15" s="876"/>
      <c r="IIR15" s="875"/>
      <c r="IIS15" s="876"/>
      <c r="IIT15" s="876"/>
      <c r="IIU15" s="876"/>
      <c r="IIV15" s="876"/>
      <c r="IIW15" s="876"/>
      <c r="IIX15" s="876"/>
      <c r="IIY15" s="875"/>
      <c r="IIZ15" s="876"/>
      <c r="IJA15" s="876"/>
      <c r="IJB15" s="876"/>
      <c r="IJC15" s="876"/>
      <c r="IJD15" s="876"/>
      <c r="IJE15" s="876"/>
      <c r="IJF15" s="875"/>
      <c r="IJG15" s="876"/>
      <c r="IJH15" s="876"/>
      <c r="IJI15" s="876"/>
      <c r="IJJ15" s="876"/>
      <c r="IJK15" s="876"/>
      <c r="IJL15" s="876"/>
      <c r="IJM15" s="875"/>
      <c r="IJN15" s="876"/>
      <c r="IJO15" s="876"/>
      <c r="IJP15" s="876"/>
      <c r="IJQ15" s="876"/>
      <c r="IJR15" s="876"/>
      <c r="IJS15" s="876"/>
      <c r="IJT15" s="875"/>
      <c r="IJU15" s="876"/>
      <c r="IJV15" s="876"/>
      <c r="IJW15" s="876"/>
      <c r="IJX15" s="876"/>
      <c r="IJY15" s="876"/>
      <c r="IJZ15" s="876"/>
      <c r="IKA15" s="875"/>
      <c r="IKB15" s="876"/>
      <c r="IKC15" s="876"/>
      <c r="IKD15" s="876"/>
      <c r="IKE15" s="876"/>
      <c r="IKF15" s="876"/>
      <c r="IKG15" s="876"/>
      <c r="IKH15" s="875"/>
      <c r="IKI15" s="876"/>
      <c r="IKJ15" s="876"/>
      <c r="IKK15" s="876"/>
      <c r="IKL15" s="876"/>
      <c r="IKM15" s="876"/>
      <c r="IKN15" s="876"/>
      <c r="IKO15" s="875"/>
      <c r="IKP15" s="876"/>
      <c r="IKQ15" s="876"/>
      <c r="IKR15" s="876"/>
      <c r="IKS15" s="876"/>
      <c r="IKT15" s="876"/>
      <c r="IKU15" s="876"/>
      <c r="IKV15" s="875"/>
      <c r="IKW15" s="876"/>
      <c r="IKX15" s="876"/>
      <c r="IKY15" s="876"/>
      <c r="IKZ15" s="876"/>
      <c r="ILA15" s="876"/>
      <c r="ILB15" s="876"/>
      <c r="ILC15" s="875"/>
      <c r="ILD15" s="876"/>
      <c r="ILE15" s="876"/>
      <c r="ILF15" s="876"/>
      <c r="ILG15" s="876"/>
      <c r="ILH15" s="876"/>
      <c r="ILI15" s="876"/>
      <c r="ILJ15" s="875"/>
      <c r="ILK15" s="876"/>
      <c r="ILL15" s="876"/>
      <c r="ILM15" s="876"/>
      <c r="ILN15" s="876"/>
      <c r="ILO15" s="876"/>
      <c r="ILP15" s="876"/>
      <c r="ILQ15" s="875"/>
      <c r="ILR15" s="876"/>
      <c r="ILS15" s="876"/>
      <c r="ILT15" s="876"/>
      <c r="ILU15" s="876"/>
      <c r="ILV15" s="876"/>
      <c r="ILW15" s="876"/>
      <c r="ILX15" s="875"/>
      <c r="ILY15" s="876"/>
      <c r="ILZ15" s="876"/>
      <c r="IMA15" s="876"/>
      <c r="IMB15" s="876"/>
      <c r="IMC15" s="876"/>
      <c r="IMD15" s="876"/>
      <c r="IME15" s="875"/>
      <c r="IMF15" s="876"/>
      <c r="IMG15" s="876"/>
      <c r="IMH15" s="876"/>
      <c r="IMI15" s="876"/>
      <c r="IMJ15" s="876"/>
      <c r="IMK15" s="876"/>
      <c r="IML15" s="875"/>
      <c r="IMM15" s="876"/>
      <c r="IMN15" s="876"/>
      <c r="IMO15" s="876"/>
      <c r="IMP15" s="876"/>
      <c r="IMQ15" s="876"/>
      <c r="IMR15" s="876"/>
      <c r="IMS15" s="875"/>
      <c r="IMT15" s="876"/>
      <c r="IMU15" s="876"/>
      <c r="IMV15" s="876"/>
      <c r="IMW15" s="876"/>
      <c r="IMX15" s="876"/>
      <c r="IMY15" s="876"/>
      <c r="IMZ15" s="875"/>
      <c r="INA15" s="876"/>
      <c r="INB15" s="876"/>
      <c r="INC15" s="876"/>
      <c r="IND15" s="876"/>
      <c r="INE15" s="876"/>
      <c r="INF15" s="876"/>
      <c r="ING15" s="875"/>
      <c r="INH15" s="876"/>
      <c r="INI15" s="876"/>
      <c r="INJ15" s="876"/>
      <c r="INK15" s="876"/>
      <c r="INL15" s="876"/>
      <c r="INM15" s="876"/>
      <c r="INN15" s="875"/>
      <c r="INO15" s="876"/>
      <c r="INP15" s="876"/>
      <c r="INQ15" s="876"/>
      <c r="INR15" s="876"/>
      <c r="INS15" s="876"/>
      <c r="INT15" s="876"/>
      <c r="INU15" s="875"/>
      <c r="INV15" s="876"/>
      <c r="INW15" s="876"/>
      <c r="INX15" s="876"/>
      <c r="INY15" s="876"/>
      <c r="INZ15" s="876"/>
      <c r="IOA15" s="876"/>
      <c r="IOB15" s="875"/>
      <c r="IOC15" s="876"/>
      <c r="IOD15" s="876"/>
      <c r="IOE15" s="876"/>
      <c r="IOF15" s="876"/>
      <c r="IOG15" s="876"/>
      <c r="IOH15" s="876"/>
      <c r="IOI15" s="875"/>
      <c r="IOJ15" s="876"/>
      <c r="IOK15" s="876"/>
      <c r="IOL15" s="876"/>
      <c r="IOM15" s="876"/>
      <c r="ION15" s="876"/>
      <c r="IOO15" s="876"/>
      <c r="IOP15" s="875"/>
      <c r="IOQ15" s="876"/>
      <c r="IOR15" s="876"/>
      <c r="IOS15" s="876"/>
      <c r="IOT15" s="876"/>
      <c r="IOU15" s="876"/>
      <c r="IOV15" s="876"/>
      <c r="IOW15" s="875"/>
      <c r="IOX15" s="876"/>
      <c r="IOY15" s="876"/>
      <c r="IOZ15" s="876"/>
      <c r="IPA15" s="876"/>
      <c r="IPB15" s="876"/>
      <c r="IPC15" s="876"/>
      <c r="IPD15" s="875"/>
      <c r="IPE15" s="876"/>
      <c r="IPF15" s="876"/>
      <c r="IPG15" s="876"/>
      <c r="IPH15" s="876"/>
      <c r="IPI15" s="876"/>
      <c r="IPJ15" s="876"/>
      <c r="IPK15" s="875"/>
      <c r="IPL15" s="876"/>
      <c r="IPM15" s="876"/>
      <c r="IPN15" s="876"/>
      <c r="IPO15" s="876"/>
      <c r="IPP15" s="876"/>
      <c r="IPQ15" s="876"/>
      <c r="IPR15" s="875"/>
      <c r="IPS15" s="876"/>
      <c r="IPT15" s="876"/>
      <c r="IPU15" s="876"/>
      <c r="IPV15" s="876"/>
      <c r="IPW15" s="876"/>
      <c r="IPX15" s="876"/>
      <c r="IPY15" s="875"/>
      <c r="IPZ15" s="876"/>
      <c r="IQA15" s="876"/>
      <c r="IQB15" s="876"/>
      <c r="IQC15" s="876"/>
      <c r="IQD15" s="876"/>
      <c r="IQE15" s="876"/>
      <c r="IQF15" s="875"/>
      <c r="IQG15" s="876"/>
      <c r="IQH15" s="876"/>
      <c r="IQI15" s="876"/>
      <c r="IQJ15" s="876"/>
      <c r="IQK15" s="876"/>
      <c r="IQL15" s="876"/>
      <c r="IQM15" s="875"/>
      <c r="IQN15" s="876"/>
      <c r="IQO15" s="876"/>
      <c r="IQP15" s="876"/>
      <c r="IQQ15" s="876"/>
      <c r="IQR15" s="876"/>
      <c r="IQS15" s="876"/>
      <c r="IQT15" s="875"/>
      <c r="IQU15" s="876"/>
      <c r="IQV15" s="876"/>
      <c r="IQW15" s="876"/>
      <c r="IQX15" s="876"/>
      <c r="IQY15" s="876"/>
      <c r="IQZ15" s="876"/>
      <c r="IRA15" s="875"/>
      <c r="IRB15" s="876"/>
      <c r="IRC15" s="876"/>
      <c r="IRD15" s="876"/>
      <c r="IRE15" s="876"/>
      <c r="IRF15" s="876"/>
      <c r="IRG15" s="876"/>
      <c r="IRH15" s="875"/>
      <c r="IRI15" s="876"/>
      <c r="IRJ15" s="876"/>
      <c r="IRK15" s="876"/>
      <c r="IRL15" s="876"/>
      <c r="IRM15" s="876"/>
      <c r="IRN15" s="876"/>
      <c r="IRO15" s="875"/>
      <c r="IRP15" s="876"/>
      <c r="IRQ15" s="876"/>
      <c r="IRR15" s="876"/>
      <c r="IRS15" s="876"/>
      <c r="IRT15" s="876"/>
      <c r="IRU15" s="876"/>
      <c r="IRV15" s="875"/>
      <c r="IRW15" s="876"/>
      <c r="IRX15" s="876"/>
      <c r="IRY15" s="876"/>
      <c r="IRZ15" s="876"/>
      <c r="ISA15" s="876"/>
      <c r="ISB15" s="876"/>
      <c r="ISC15" s="875"/>
      <c r="ISD15" s="876"/>
      <c r="ISE15" s="876"/>
      <c r="ISF15" s="876"/>
      <c r="ISG15" s="876"/>
      <c r="ISH15" s="876"/>
      <c r="ISI15" s="876"/>
      <c r="ISJ15" s="875"/>
      <c r="ISK15" s="876"/>
      <c r="ISL15" s="876"/>
      <c r="ISM15" s="876"/>
      <c r="ISN15" s="876"/>
      <c r="ISO15" s="876"/>
      <c r="ISP15" s="876"/>
      <c r="ISQ15" s="875"/>
      <c r="ISR15" s="876"/>
      <c r="ISS15" s="876"/>
      <c r="IST15" s="876"/>
      <c r="ISU15" s="876"/>
      <c r="ISV15" s="876"/>
      <c r="ISW15" s="876"/>
      <c r="ISX15" s="875"/>
      <c r="ISY15" s="876"/>
      <c r="ISZ15" s="876"/>
      <c r="ITA15" s="876"/>
      <c r="ITB15" s="876"/>
      <c r="ITC15" s="876"/>
      <c r="ITD15" s="876"/>
      <c r="ITE15" s="875"/>
      <c r="ITF15" s="876"/>
      <c r="ITG15" s="876"/>
      <c r="ITH15" s="876"/>
      <c r="ITI15" s="876"/>
      <c r="ITJ15" s="876"/>
      <c r="ITK15" s="876"/>
      <c r="ITL15" s="875"/>
      <c r="ITM15" s="876"/>
      <c r="ITN15" s="876"/>
      <c r="ITO15" s="876"/>
      <c r="ITP15" s="876"/>
      <c r="ITQ15" s="876"/>
      <c r="ITR15" s="876"/>
      <c r="ITS15" s="875"/>
      <c r="ITT15" s="876"/>
      <c r="ITU15" s="876"/>
      <c r="ITV15" s="876"/>
      <c r="ITW15" s="876"/>
      <c r="ITX15" s="876"/>
      <c r="ITY15" s="876"/>
      <c r="ITZ15" s="875"/>
      <c r="IUA15" s="876"/>
      <c r="IUB15" s="876"/>
      <c r="IUC15" s="876"/>
      <c r="IUD15" s="876"/>
      <c r="IUE15" s="876"/>
      <c r="IUF15" s="876"/>
      <c r="IUG15" s="875"/>
      <c r="IUH15" s="876"/>
      <c r="IUI15" s="876"/>
      <c r="IUJ15" s="876"/>
      <c r="IUK15" s="876"/>
      <c r="IUL15" s="876"/>
      <c r="IUM15" s="876"/>
      <c r="IUN15" s="875"/>
      <c r="IUO15" s="876"/>
      <c r="IUP15" s="876"/>
      <c r="IUQ15" s="876"/>
      <c r="IUR15" s="876"/>
      <c r="IUS15" s="876"/>
      <c r="IUT15" s="876"/>
      <c r="IUU15" s="875"/>
      <c r="IUV15" s="876"/>
      <c r="IUW15" s="876"/>
      <c r="IUX15" s="876"/>
      <c r="IUY15" s="876"/>
      <c r="IUZ15" s="876"/>
      <c r="IVA15" s="876"/>
      <c r="IVB15" s="875"/>
      <c r="IVC15" s="876"/>
      <c r="IVD15" s="876"/>
      <c r="IVE15" s="876"/>
      <c r="IVF15" s="876"/>
      <c r="IVG15" s="876"/>
      <c r="IVH15" s="876"/>
      <c r="IVI15" s="875"/>
      <c r="IVJ15" s="876"/>
      <c r="IVK15" s="876"/>
      <c r="IVL15" s="876"/>
      <c r="IVM15" s="876"/>
      <c r="IVN15" s="876"/>
      <c r="IVO15" s="876"/>
      <c r="IVP15" s="875"/>
      <c r="IVQ15" s="876"/>
      <c r="IVR15" s="876"/>
      <c r="IVS15" s="876"/>
      <c r="IVT15" s="876"/>
      <c r="IVU15" s="876"/>
      <c r="IVV15" s="876"/>
      <c r="IVW15" s="875"/>
      <c r="IVX15" s="876"/>
      <c r="IVY15" s="876"/>
      <c r="IVZ15" s="876"/>
      <c r="IWA15" s="876"/>
      <c r="IWB15" s="876"/>
      <c r="IWC15" s="876"/>
      <c r="IWD15" s="875"/>
      <c r="IWE15" s="876"/>
      <c r="IWF15" s="876"/>
      <c r="IWG15" s="876"/>
      <c r="IWH15" s="876"/>
      <c r="IWI15" s="876"/>
      <c r="IWJ15" s="876"/>
      <c r="IWK15" s="875"/>
      <c r="IWL15" s="876"/>
      <c r="IWM15" s="876"/>
      <c r="IWN15" s="876"/>
      <c r="IWO15" s="876"/>
      <c r="IWP15" s="876"/>
      <c r="IWQ15" s="876"/>
      <c r="IWR15" s="875"/>
      <c r="IWS15" s="876"/>
      <c r="IWT15" s="876"/>
      <c r="IWU15" s="876"/>
      <c r="IWV15" s="876"/>
      <c r="IWW15" s="876"/>
      <c r="IWX15" s="876"/>
      <c r="IWY15" s="875"/>
      <c r="IWZ15" s="876"/>
      <c r="IXA15" s="876"/>
      <c r="IXB15" s="876"/>
      <c r="IXC15" s="876"/>
      <c r="IXD15" s="876"/>
      <c r="IXE15" s="876"/>
      <c r="IXF15" s="875"/>
      <c r="IXG15" s="876"/>
      <c r="IXH15" s="876"/>
      <c r="IXI15" s="876"/>
      <c r="IXJ15" s="876"/>
      <c r="IXK15" s="876"/>
      <c r="IXL15" s="876"/>
      <c r="IXM15" s="875"/>
      <c r="IXN15" s="876"/>
      <c r="IXO15" s="876"/>
      <c r="IXP15" s="876"/>
      <c r="IXQ15" s="876"/>
      <c r="IXR15" s="876"/>
      <c r="IXS15" s="876"/>
      <c r="IXT15" s="875"/>
      <c r="IXU15" s="876"/>
      <c r="IXV15" s="876"/>
      <c r="IXW15" s="876"/>
      <c r="IXX15" s="876"/>
      <c r="IXY15" s="876"/>
      <c r="IXZ15" s="876"/>
      <c r="IYA15" s="875"/>
      <c r="IYB15" s="876"/>
      <c r="IYC15" s="876"/>
      <c r="IYD15" s="876"/>
      <c r="IYE15" s="876"/>
      <c r="IYF15" s="876"/>
      <c r="IYG15" s="876"/>
      <c r="IYH15" s="875"/>
      <c r="IYI15" s="876"/>
      <c r="IYJ15" s="876"/>
      <c r="IYK15" s="876"/>
      <c r="IYL15" s="876"/>
      <c r="IYM15" s="876"/>
      <c r="IYN15" s="876"/>
      <c r="IYO15" s="875"/>
      <c r="IYP15" s="876"/>
      <c r="IYQ15" s="876"/>
      <c r="IYR15" s="876"/>
      <c r="IYS15" s="876"/>
      <c r="IYT15" s="876"/>
      <c r="IYU15" s="876"/>
      <c r="IYV15" s="875"/>
      <c r="IYW15" s="876"/>
      <c r="IYX15" s="876"/>
      <c r="IYY15" s="876"/>
      <c r="IYZ15" s="876"/>
      <c r="IZA15" s="876"/>
      <c r="IZB15" s="876"/>
      <c r="IZC15" s="875"/>
      <c r="IZD15" s="876"/>
      <c r="IZE15" s="876"/>
      <c r="IZF15" s="876"/>
      <c r="IZG15" s="876"/>
      <c r="IZH15" s="876"/>
      <c r="IZI15" s="876"/>
      <c r="IZJ15" s="875"/>
      <c r="IZK15" s="876"/>
      <c r="IZL15" s="876"/>
      <c r="IZM15" s="876"/>
      <c r="IZN15" s="876"/>
      <c r="IZO15" s="876"/>
      <c r="IZP15" s="876"/>
      <c r="IZQ15" s="875"/>
      <c r="IZR15" s="876"/>
      <c r="IZS15" s="876"/>
      <c r="IZT15" s="876"/>
      <c r="IZU15" s="876"/>
      <c r="IZV15" s="876"/>
      <c r="IZW15" s="876"/>
      <c r="IZX15" s="875"/>
      <c r="IZY15" s="876"/>
      <c r="IZZ15" s="876"/>
      <c r="JAA15" s="876"/>
      <c r="JAB15" s="876"/>
      <c r="JAC15" s="876"/>
      <c r="JAD15" s="876"/>
      <c r="JAE15" s="875"/>
      <c r="JAF15" s="876"/>
      <c r="JAG15" s="876"/>
      <c r="JAH15" s="876"/>
      <c r="JAI15" s="876"/>
      <c r="JAJ15" s="876"/>
      <c r="JAK15" s="876"/>
      <c r="JAL15" s="875"/>
      <c r="JAM15" s="876"/>
      <c r="JAN15" s="876"/>
      <c r="JAO15" s="876"/>
      <c r="JAP15" s="876"/>
      <c r="JAQ15" s="876"/>
      <c r="JAR15" s="876"/>
      <c r="JAS15" s="875"/>
      <c r="JAT15" s="876"/>
      <c r="JAU15" s="876"/>
      <c r="JAV15" s="876"/>
      <c r="JAW15" s="876"/>
      <c r="JAX15" s="876"/>
      <c r="JAY15" s="876"/>
      <c r="JAZ15" s="875"/>
      <c r="JBA15" s="876"/>
      <c r="JBB15" s="876"/>
      <c r="JBC15" s="876"/>
      <c r="JBD15" s="876"/>
      <c r="JBE15" s="876"/>
      <c r="JBF15" s="876"/>
      <c r="JBG15" s="875"/>
      <c r="JBH15" s="876"/>
      <c r="JBI15" s="876"/>
      <c r="JBJ15" s="876"/>
      <c r="JBK15" s="876"/>
      <c r="JBL15" s="876"/>
      <c r="JBM15" s="876"/>
      <c r="JBN15" s="875"/>
      <c r="JBO15" s="876"/>
      <c r="JBP15" s="876"/>
      <c r="JBQ15" s="876"/>
      <c r="JBR15" s="876"/>
      <c r="JBS15" s="876"/>
      <c r="JBT15" s="876"/>
      <c r="JBU15" s="875"/>
      <c r="JBV15" s="876"/>
      <c r="JBW15" s="876"/>
      <c r="JBX15" s="876"/>
      <c r="JBY15" s="876"/>
      <c r="JBZ15" s="876"/>
      <c r="JCA15" s="876"/>
      <c r="JCB15" s="875"/>
      <c r="JCC15" s="876"/>
      <c r="JCD15" s="876"/>
      <c r="JCE15" s="876"/>
      <c r="JCF15" s="876"/>
      <c r="JCG15" s="876"/>
      <c r="JCH15" s="876"/>
      <c r="JCI15" s="875"/>
      <c r="JCJ15" s="876"/>
      <c r="JCK15" s="876"/>
      <c r="JCL15" s="876"/>
      <c r="JCM15" s="876"/>
      <c r="JCN15" s="876"/>
      <c r="JCO15" s="876"/>
      <c r="JCP15" s="875"/>
      <c r="JCQ15" s="876"/>
      <c r="JCR15" s="876"/>
      <c r="JCS15" s="876"/>
      <c r="JCT15" s="876"/>
      <c r="JCU15" s="876"/>
      <c r="JCV15" s="876"/>
      <c r="JCW15" s="875"/>
      <c r="JCX15" s="876"/>
      <c r="JCY15" s="876"/>
      <c r="JCZ15" s="876"/>
      <c r="JDA15" s="876"/>
      <c r="JDB15" s="876"/>
      <c r="JDC15" s="876"/>
      <c r="JDD15" s="875"/>
      <c r="JDE15" s="876"/>
      <c r="JDF15" s="876"/>
      <c r="JDG15" s="876"/>
      <c r="JDH15" s="876"/>
      <c r="JDI15" s="876"/>
      <c r="JDJ15" s="876"/>
      <c r="JDK15" s="875"/>
      <c r="JDL15" s="876"/>
      <c r="JDM15" s="876"/>
      <c r="JDN15" s="876"/>
      <c r="JDO15" s="876"/>
      <c r="JDP15" s="876"/>
      <c r="JDQ15" s="876"/>
      <c r="JDR15" s="875"/>
      <c r="JDS15" s="876"/>
      <c r="JDT15" s="876"/>
      <c r="JDU15" s="876"/>
      <c r="JDV15" s="876"/>
      <c r="JDW15" s="876"/>
      <c r="JDX15" s="876"/>
      <c r="JDY15" s="875"/>
      <c r="JDZ15" s="876"/>
      <c r="JEA15" s="876"/>
      <c r="JEB15" s="876"/>
      <c r="JEC15" s="876"/>
      <c r="JED15" s="876"/>
      <c r="JEE15" s="876"/>
      <c r="JEF15" s="875"/>
      <c r="JEG15" s="876"/>
      <c r="JEH15" s="876"/>
      <c r="JEI15" s="876"/>
      <c r="JEJ15" s="876"/>
      <c r="JEK15" s="876"/>
      <c r="JEL15" s="876"/>
      <c r="JEM15" s="875"/>
      <c r="JEN15" s="876"/>
      <c r="JEO15" s="876"/>
      <c r="JEP15" s="876"/>
      <c r="JEQ15" s="876"/>
      <c r="JER15" s="876"/>
      <c r="JES15" s="876"/>
      <c r="JET15" s="875"/>
      <c r="JEU15" s="876"/>
      <c r="JEV15" s="876"/>
      <c r="JEW15" s="876"/>
      <c r="JEX15" s="876"/>
      <c r="JEY15" s="876"/>
      <c r="JEZ15" s="876"/>
      <c r="JFA15" s="875"/>
      <c r="JFB15" s="876"/>
      <c r="JFC15" s="876"/>
      <c r="JFD15" s="876"/>
      <c r="JFE15" s="876"/>
      <c r="JFF15" s="876"/>
      <c r="JFG15" s="876"/>
      <c r="JFH15" s="875"/>
      <c r="JFI15" s="876"/>
      <c r="JFJ15" s="876"/>
      <c r="JFK15" s="876"/>
      <c r="JFL15" s="876"/>
      <c r="JFM15" s="876"/>
      <c r="JFN15" s="876"/>
      <c r="JFO15" s="875"/>
      <c r="JFP15" s="876"/>
      <c r="JFQ15" s="876"/>
      <c r="JFR15" s="876"/>
      <c r="JFS15" s="876"/>
      <c r="JFT15" s="876"/>
      <c r="JFU15" s="876"/>
      <c r="JFV15" s="875"/>
      <c r="JFW15" s="876"/>
      <c r="JFX15" s="876"/>
      <c r="JFY15" s="876"/>
      <c r="JFZ15" s="876"/>
      <c r="JGA15" s="876"/>
      <c r="JGB15" s="876"/>
      <c r="JGC15" s="875"/>
      <c r="JGD15" s="876"/>
      <c r="JGE15" s="876"/>
      <c r="JGF15" s="876"/>
      <c r="JGG15" s="876"/>
      <c r="JGH15" s="876"/>
      <c r="JGI15" s="876"/>
      <c r="JGJ15" s="875"/>
      <c r="JGK15" s="876"/>
      <c r="JGL15" s="876"/>
      <c r="JGM15" s="876"/>
      <c r="JGN15" s="876"/>
      <c r="JGO15" s="876"/>
      <c r="JGP15" s="876"/>
      <c r="JGQ15" s="875"/>
      <c r="JGR15" s="876"/>
      <c r="JGS15" s="876"/>
      <c r="JGT15" s="876"/>
      <c r="JGU15" s="876"/>
      <c r="JGV15" s="876"/>
      <c r="JGW15" s="876"/>
      <c r="JGX15" s="875"/>
      <c r="JGY15" s="876"/>
      <c r="JGZ15" s="876"/>
      <c r="JHA15" s="876"/>
      <c r="JHB15" s="876"/>
      <c r="JHC15" s="876"/>
      <c r="JHD15" s="876"/>
      <c r="JHE15" s="875"/>
      <c r="JHF15" s="876"/>
      <c r="JHG15" s="876"/>
      <c r="JHH15" s="876"/>
      <c r="JHI15" s="876"/>
      <c r="JHJ15" s="876"/>
      <c r="JHK15" s="876"/>
      <c r="JHL15" s="875"/>
      <c r="JHM15" s="876"/>
      <c r="JHN15" s="876"/>
      <c r="JHO15" s="876"/>
      <c r="JHP15" s="876"/>
      <c r="JHQ15" s="876"/>
      <c r="JHR15" s="876"/>
      <c r="JHS15" s="875"/>
      <c r="JHT15" s="876"/>
      <c r="JHU15" s="876"/>
      <c r="JHV15" s="876"/>
      <c r="JHW15" s="876"/>
      <c r="JHX15" s="876"/>
      <c r="JHY15" s="876"/>
      <c r="JHZ15" s="875"/>
      <c r="JIA15" s="876"/>
      <c r="JIB15" s="876"/>
      <c r="JIC15" s="876"/>
      <c r="JID15" s="876"/>
      <c r="JIE15" s="876"/>
      <c r="JIF15" s="876"/>
      <c r="JIG15" s="875"/>
      <c r="JIH15" s="876"/>
      <c r="JII15" s="876"/>
      <c r="JIJ15" s="876"/>
      <c r="JIK15" s="876"/>
      <c r="JIL15" s="876"/>
      <c r="JIM15" s="876"/>
      <c r="JIN15" s="875"/>
      <c r="JIO15" s="876"/>
      <c r="JIP15" s="876"/>
      <c r="JIQ15" s="876"/>
      <c r="JIR15" s="876"/>
      <c r="JIS15" s="876"/>
      <c r="JIT15" s="876"/>
      <c r="JIU15" s="875"/>
      <c r="JIV15" s="876"/>
      <c r="JIW15" s="876"/>
      <c r="JIX15" s="876"/>
      <c r="JIY15" s="876"/>
      <c r="JIZ15" s="876"/>
      <c r="JJA15" s="876"/>
      <c r="JJB15" s="875"/>
      <c r="JJC15" s="876"/>
      <c r="JJD15" s="876"/>
      <c r="JJE15" s="876"/>
      <c r="JJF15" s="876"/>
      <c r="JJG15" s="876"/>
      <c r="JJH15" s="876"/>
      <c r="JJI15" s="875"/>
      <c r="JJJ15" s="876"/>
      <c r="JJK15" s="876"/>
      <c r="JJL15" s="876"/>
      <c r="JJM15" s="876"/>
      <c r="JJN15" s="876"/>
      <c r="JJO15" s="876"/>
      <c r="JJP15" s="875"/>
      <c r="JJQ15" s="876"/>
      <c r="JJR15" s="876"/>
      <c r="JJS15" s="876"/>
      <c r="JJT15" s="876"/>
      <c r="JJU15" s="876"/>
      <c r="JJV15" s="876"/>
      <c r="JJW15" s="875"/>
      <c r="JJX15" s="876"/>
      <c r="JJY15" s="876"/>
      <c r="JJZ15" s="876"/>
      <c r="JKA15" s="876"/>
      <c r="JKB15" s="876"/>
      <c r="JKC15" s="876"/>
      <c r="JKD15" s="875"/>
      <c r="JKE15" s="876"/>
      <c r="JKF15" s="876"/>
      <c r="JKG15" s="876"/>
      <c r="JKH15" s="876"/>
      <c r="JKI15" s="876"/>
      <c r="JKJ15" s="876"/>
      <c r="JKK15" s="875"/>
      <c r="JKL15" s="876"/>
      <c r="JKM15" s="876"/>
      <c r="JKN15" s="876"/>
      <c r="JKO15" s="876"/>
      <c r="JKP15" s="876"/>
      <c r="JKQ15" s="876"/>
      <c r="JKR15" s="875"/>
      <c r="JKS15" s="876"/>
      <c r="JKT15" s="876"/>
      <c r="JKU15" s="876"/>
      <c r="JKV15" s="876"/>
      <c r="JKW15" s="876"/>
      <c r="JKX15" s="876"/>
      <c r="JKY15" s="875"/>
      <c r="JKZ15" s="876"/>
      <c r="JLA15" s="876"/>
      <c r="JLB15" s="876"/>
      <c r="JLC15" s="876"/>
      <c r="JLD15" s="876"/>
      <c r="JLE15" s="876"/>
      <c r="JLF15" s="875"/>
      <c r="JLG15" s="876"/>
      <c r="JLH15" s="876"/>
      <c r="JLI15" s="876"/>
      <c r="JLJ15" s="876"/>
      <c r="JLK15" s="876"/>
      <c r="JLL15" s="876"/>
      <c r="JLM15" s="875"/>
      <c r="JLN15" s="876"/>
      <c r="JLO15" s="876"/>
      <c r="JLP15" s="876"/>
      <c r="JLQ15" s="876"/>
      <c r="JLR15" s="876"/>
      <c r="JLS15" s="876"/>
      <c r="JLT15" s="875"/>
      <c r="JLU15" s="876"/>
      <c r="JLV15" s="876"/>
      <c r="JLW15" s="876"/>
      <c r="JLX15" s="876"/>
      <c r="JLY15" s="876"/>
      <c r="JLZ15" s="876"/>
      <c r="JMA15" s="875"/>
      <c r="JMB15" s="876"/>
      <c r="JMC15" s="876"/>
      <c r="JMD15" s="876"/>
      <c r="JME15" s="876"/>
      <c r="JMF15" s="876"/>
      <c r="JMG15" s="876"/>
      <c r="JMH15" s="875"/>
      <c r="JMI15" s="876"/>
      <c r="JMJ15" s="876"/>
      <c r="JMK15" s="876"/>
      <c r="JML15" s="876"/>
      <c r="JMM15" s="876"/>
      <c r="JMN15" s="876"/>
      <c r="JMO15" s="875"/>
      <c r="JMP15" s="876"/>
      <c r="JMQ15" s="876"/>
      <c r="JMR15" s="876"/>
      <c r="JMS15" s="876"/>
      <c r="JMT15" s="876"/>
      <c r="JMU15" s="876"/>
      <c r="JMV15" s="875"/>
      <c r="JMW15" s="876"/>
      <c r="JMX15" s="876"/>
      <c r="JMY15" s="876"/>
      <c r="JMZ15" s="876"/>
      <c r="JNA15" s="876"/>
      <c r="JNB15" s="876"/>
      <c r="JNC15" s="875"/>
      <c r="JND15" s="876"/>
      <c r="JNE15" s="876"/>
      <c r="JNF15" s="876"/>
      <c r="JNG15" s="876"/>
      <c r="JNH15" s="876"/>
      <c r="JNI15" s="876"/>
      <c r="JNJ15" s="875"/>
      <c r="JNK15" s="876"/>
      <c r="JNL15" s="876"/>
      <c r="JNM15" s="876"/>
      <c r="JNN15" s="876"/>
      <c r="JNO15" s="876"/>
      <c r="JNP15" s="876"/>
      <c r="JNQ15" s="875"/>
      <c r="JNR15" s="876"/>
      <c r="JNS15" s="876"/>
      <c r="JNT15" s="876"/>
      <c r="JNU15" s="876"/>
      <c r="JNV15" s="876"/>
      <c r="JNW15" s="876"/>
      <c r="JNX15" s="875"/>
      <c r="JNY15" s="876"/>
      <c r="JNZ15" s="876"/>
      <c r="JOA15" s="876"/>
      <c r="JOB15" s="876"/>
      <c r="JOC15" s="876"/>
      <c r="JOD15" s="876"/>
      <c r="JOE15" s="875"/>
      <c r="JOF15" s="876"/>
      <c r="JOG15" s="876"/>
      <c r="JOH15" s="876"/>
      <c r="JOI15" s="876"/>
      <c r="JOJ15" s="876"/>
      <c r="JOK15" s="876"/>
      <c r="JOL15" s="875"/>
      <c r="JOM15" s="876"/>
      <c r="JON15" s="876"/>
      <c r="JOO15" s="876"/>
      <c r="JOP15" s="876"/>
      <c r="JOQ15" s="876"/>
      <c r="JOR15" s="876"/>
      <c r="JOS15" s="875"/>
      <c r="JOT15" s="876"/>
      <c r="JOU15" s="876"/>
      <c r="JOV15" s="876"/>
      <c r="JOW15" s="876"/>
      <c r="JOX15" s="876"/>
      <c r="JOY15" s="876"/>
      <c r="JOZ15" s="875"/>
      <c r="JPA15" s="876"/>
      <c r="JPB15" s="876"/>
      <c r="JPC15" s="876"/>
      <c r="JPD15" s="876"/>
      <c r="JPE15" s="876"/>
      <c r="JPF15" s="876"/>
      <c r="JPG15" s="875"/>
      <c r="JPH15" s="876"/>
      <c r="JPI15" s="876"/>
      <c r="JPJ15" s="876"/>
      <c r="JPK15" s="876"/>
      <c r="JPL15" s="876"/>
      <c r="JPM15" s="876"/>
      <c r="JPN15" s="875"/>
      <c r="JPO15" s="876"/>
      <c r="JPP15" s="876"/>
      <c r="JPQ15" s="876"/>
      <c r="JPR15" s="876"/>
      <c r="JPS15" s="876"/>
      <c r="JPT15" s="876"/>
      <c r="JPU15" s="875"/>
      <c r="JPV15" s="876"/>
      <c r="JPW15" s="876"/>
      <c r="JPX15" s="876"/>
      <c r="JPY15" s="876"/>
      <c r="JPZ15" s="876"/>
      <c r="JQA15" s="876"/>
      <c r="JQB15" s="875"/>
      <c r="JQC15" s="876"/>
      <c r="JQD15" s="876"/>
      <c r="JQE15" s="876"/>
      <c r="JQF15" s="876"/>
      <c r="JQG15" s="876"/>
      <c r="JQH15" s="876"/>
      <c r="JQI15" s="875"/>
      <c r="JQJ15" s="876"/>
      <c r="JQK15" s="876"/>
      <c r="JQL15" s="876"/>
      <c r="JQM15" s="876"/>
      <c r="JQN15" s="876"/>
      <c r="JQO15" s="876"/>
      <c r="JQP15" s="875"/>
      <c r="JQQ15" s="876"/>
      <c r="JQR15" s="876"/>
      <c r="JQS15" s="876"/>
      <c r="JQT15" s="876"/>
      <c r="JQU15" s="876"/>
      <c r="JQV15" s="876"/>
      <c r="JQW15" s="875"/>
      <c r="JQX15" s="876"/>
      <c r="JQY15" s="876"/>
      <c r="JQZ15" s="876"/>
      <c r="JRA15" s="876"/>
      <c r="JRB15" s="876"/>
      <c r="JRC15" s="876"/>
      <c r="JRD15" s="875"/>
      <c r="JRE15" s="876"/>
      <c r="JRF15" s="876"/>
      <c r="JRG15" s="876"/>
      <c r="JRH15" s="876"/>
      <c r="JRI15" s="876"/>
      <c r="JRJ15" s="876"/>
      <c r="JRK15" s="875"/>
      <c r="JRL15" s="876"/>
      <c r="JRM15" s="876"/>
      <c r="JRN15" s="876"/>
      <c r="JRO15" s="876"/>
      <c r="JRP15" s="876"/>
      <c r="JRQ15" s="876"/>
      <c r="JRR15" s="875"/>
      <c r="JRS15" s="876"/>
      <c r="JRT15" s="876"/>
      <c r="JRU15" s="876"/>
      <c r="JRV15" s="876"/>
      <c r="JRW15" s="876"/>
      <c r="JRX15" s="876"/>
      <c r="JRY15" s="875"/>
      <c r="JRZ15" s="876"/>
      <c r="JSA15" s="876"/>
      <c r="JSB15" s="876"/>
      <c r="JSC15" s="876"/>
      <c r="JSD15" s="876"/>
      <c r="JSE15" s="876"/>
      <c r="JSF15" s="875"/>
      <c r="JSG15" s="876"/>
      <c r="JSH15" s="876"/>
      <c r="JSI15" s="876"/>
      <c r="JSJ15" s="876"/>
      <c r="JSK15" s="876"/>
      <c r="JSL15" s="876"/>
      <c r="JSM15" s="875"/>
      <c r="JSN15" s="876"/>
      <c r="JSO15" s="876"/>
      <c r="JSP15" s="876"/>
      <c r="JSQ15" s="876"/>
      <c r="JSR15" s="876"/>
      <c r="JSS15" s="876"/>
      <c r="JST15" s="875"/>
      <c r="JSU15" s="876"/>
      <c r="JSV15" s="876"/>
      <c r="JSW15" s="876"/>
      <c r="JSX15" s="876"/>
      <c r="JSY15" s="876"/>
      <c r="JSZ15" s="876"/>
      <c r="JTA15" s="875"/>
      <c r="JTB15" s="876"/>
      <c r="JTC15" s="876"/>
      <c r="JTD15" s="876"/>
      <c r="JTE15" s="876"/>
      <c r="JTF15" s="876"/>
      <c r="JTG15" s="876"/>
      <c r="JTH15" s="875"/>
      <c r="JTI15" s="876"/>
      <c r="JTJ15" s="876"/>
      <c r="JTK15" s="876"/>
      <c r="JTL15" s="876"/>
      <c r="JTM15" s="876"/>
      <c r="JTN15" s="876"/>
      <c r="JTO15" s="875"/>
      <c r="JTP15" s="876"/>
      <c r="JTQ15" s="876"/>
      <c r="JTR15" s="876"/>
      <c r="JTS15" s="876"/>
      <c r="JTT15" s="876"/>
      <c r="JTU15" s="876"/>
      <c r="JTV15" s="875"/>
      <c r="JTW15" s="876"/>
      <c r="JTX15" s="876"/>
      <c r="JTY15" s="876"/>
      <c r="JTZ15" s="876"/>
      <c r="JUA15" s="876"/>
      <c r="JUB15" s="876"/>
      <c r="JUC15" s="875"/>
      <c r="JUD15" s="876"/>
      <c r="JUE15" s="876"/>
      <c r="JUF15" s="876"/>
      <c r="JUG15" s="876"/>
      <c r="JUH15" s="876"/>
      <c r="JUI15" s="876"/>
      <c r="JUJ15" s="875"/>
      <c r="JUK15" s="876"/>
      <c r="JUL15" s="876"/>
      <c r="JUM15" s="876"/>
      <c r="JUN15" s="876"/>
      <c r="JUO15" s="876"/>
      <c r="JUP15" s="876"/>
      <c r="JUQ15" s="875"/>
      <c r="JUR15" s="876"/>
      <c r="JUS15" s="876"/>
      <c r="JUT15" s="876"/>
      <c r="JUU15" s="876"/>
      <c r="JUV15" s="876"/>
      <c r="JUW15" s="876"/>
      <c r="JUX15" s="875"/>
      <c r="JUY15" s="876"/>
      <c r="JUZ15" s="876"/>
      <c r="JVA15" s="876"/>
      <c r="JVB15" s="876"/>
      <c r="JVC15" s="876"/>
      <c r="JVD15" s="876"/>
      <c r="JVE15" s="875"/>
      <c r="JVF15" s="876"/>
      <c r="JVG15" s="876"/>
      <c r="JVH15" s="876"/>
      <c r="JVI15" s="876"/>
      <c r="JVJ15" s="876"/>
      <c r="JVK15" s="876"/>
      <c r="JVL15" s="875"/>
      <c r="JVM15" s="876"/>
      <c r="JVN15" s="876"/>
      <c r="JVO15" s="876"/>
      <c r="JVP15" s="876"/>
      <c r="JVQ15" s="876"/>
      <c r="JVR15" s="876"/>
      <c r="JVS15" s="875"/>
      <c r="JVT15" s="876"/>
      <c r="JVU15" s="876"/>
      <c r="JVV15" s="876"/>
      <c r="JVW15" s="876"/>
      <c r="JVX15" s="876"/>
      <c r="JVY15" s="876"/>
      <c r="JVZ15" s="875"/>
      <c r="JWA15" s="876"/>
      <c r="JWB15" s="876"/>
      <c r="JWC15" s="876"/>
      <c r="JWD15" s="876"/>
      <c r="JWE15" s="876"/>
      <c r="JWF15" s="876"/>
      <c r="JWG15" s="875"/>
      <c r="JWH15" s="876"/>
      <c r="JWI15" s="876"/>
      <c r="JWJ15" s="876"/>
      <c r="JWK15" s="876"/>
      <c r="JWL15" s="876"/>
      <c r="JWM15" s="876"/>
      <c r="JWN15" s="875"/>
      <c r="JWO15" s="876"/>
      <c r="JWP15" s="876"/>
      <c r="JWQ15" s="876"/>
      <c r="JWR15" s="876"/>
      <c r="JWS15" s="876"/>
      <c r="JWT15" s="876"/>
      <c r="JWU15" s="875"/>
      <c r="JWV15" s="876"/>
      <c r="JWW15" s="876"/>
      <c r="JWX15" s="876"/>
      <c r="JWY15" s="876"/>
      <c r="JWZ15" s="876"/>
      <c r="JXA15" s="876"/>
      <c r="JXB15" s="875"/>
      <c r="JXC15" s="876"/>
      <c r="JXD15" s="876"/>
      <c r="JXE15" s="876"/>
      <c r="JXF15" s="876"/>
      <c r="JXG15" s="876"/>
      <c r="JXH15" s="876"/>
      <c r="JXI15" s="875"/>
      <c r="JXJ15" s="876"/>
      <c r="JXK15" s="876"/>
      <c r="JXL15" s="876"/>
      <c r="JXM15" s="876"/>
      <c r="JXN15" s="876"/>
      <c r="JXO15" s="876"/>
      <c r="JXP15" s="875"/>
      <c r="JXQ15" s="876"/>
      <c r="JXR15" s="876"/>
      <c r="JXS15" s="876"/>
      <c r="JXT15" s="876"/>
      <c r="JXU15" s="876"/>
      <c r="JXV15" s="876"/>
      <c r="JXW15" s="875"/>
      <c r="JXX15" s="876"/>
      <c r="JXY15" s="876"/>
      <c r="JXZ15" s="876"/>
      <c r="JYA15" s="876"/>
      <c r="JYB15" s="876"/>
      <c r="JYC15" s="876"/>
      <c r="JYD15" s="875"/>
      <c r="JYE15" s="876"/>
      <c r="JYF15" s="876"/>
      <c r="JYG15" s="876"/>
      <c r="JYH15" s="876"/>
      <c r="JYI15" s="876"/>
      <c r="JYJ15" s="876"/>
      <c r="JYK15" s="875"/>
      <c r="JYL15" s="876"/>
      <c r="JYM15" s="876"/>
      <c r="JYN15" s="876"/>
      <c r="JYO15" s="876"/>
      <c r="JYP15" s="876"/>
      <c r="JYQ15" s="876"/>
      <c r="JYR15" s="875"/>
      <c r="JYS15" s="876"/>
      <c r="JYT15" s="876"/>
      <c r="JYU15" s="876"/>
      <c r="JYV15" s="876"/>
      <c r="JYW15" s="876"/>
      <c r="JYX15" s="876"/>
      <c r="JYY15" s="875"/>
      <c r="JYZ15" s="876"/>
      <c r="JZA15" s="876"/>
      <c r="JZB15" s="876"/>
      <c r="JZC15" s="876"/>
      <c r="JZD15" s="876"/>
      <c r="JZE15" s="876"/>
      <c r="JZF15" s="875"/>
      <c r="JZG15" s="876"/>
      <c r="JZH15" s="876"/>
      <c r="JZI15" s="876"/>
      <c r="JZJ15" s="876"/>
      <c r="JZK15" s="876"/>
      <c r="JZL15" s="876"/>
      <c r="JZM15" s="875"/>
      <c r="JZN15" s="876"/>
      <c r="JZO15" s="876"/>
      <c r="JZP15" s="876"/>
      <c r="JZQ15" s="876"/>
      <c r="JZR15" s="876"/>
      <c r="JZS15" s="876"/>
      <c r="JZT15" s="875"/>
      <c r="JZU15" s="876"/>
      <c r="JZV15" s="876"/>
      <c r="JZW15" s="876"/>
      <c r="JZX15" s="876"/>
      <c r="JZY15" s="876"/>
      <c r="JZZ15" s="876"/>
      <c r="KAA15" s="875"/>
      <c r="KAB15" s="876"/>
      <c r="KAC15" s="876"/>
      <c r="KAD15" s="876"/>
      <c r="KAE15" s="876"/>
      <c r="KAF15" s="876"/>
      <c r="KAG15" s="876"/>
      <c r="KAH15" s="875"/>
      <c r="KAI15" s="876"/>
      <c r="KAJ15" s="876"/>
      <c r="KAK15" s="876"/>
      <c r="KAL15" s="876"/>
      <c r="KAM15" s="876"/>
      <c r="KAN15" s="876"/>
      <c r="KAO15" s="875"/>
      <c r="KAP15" s="876"/>
      <c r="KAQ15" s="876"/>
      <c r="KAR15" s="876"/>
      <c r="KAS15" s="876"/>
      <c r="KAT15" s="876"/>
      <c r="KAU15" s="876"/>
      <c r="KAV15" s="875"/>
      <c r="KAW15" s="876"/>
      <c r="KAX15" s="876"/>
      <c r="KAY15" s="876"/>
      <c r="KAZ15" s="876"/>
      <c r="KBA15" s="876"/>
      <c r="KBB15" s="876"/>
      <c r="KBC15" s="875"/>
      <c r="KBD15" s="876"/>
      <c r="KBE15" s="876"/>
      <c r="KBF15" s="876"/>
      <c r="KBG15" s="876"/>
      <c r="KBH15" s="876"/>
      <c r="KBI15" s="876"/>
      <c r="KBJ15" s="875"/>
      <c r="KBK15" s="876"/>
      <c r="KBL15" s="876"/>
      <c r="KBM15" s="876"/>
      <c r="KBN15" s="876"/>
      <c r="KBO15" s="876"/>
      <c r="KBP15" s="876"/>
      <c r="KBQ15" s="875"/>
      <c r="KBR15" s="876"/>
      <c r="KBS15" s="876"/>
      <c r="KBT15" s="876"/>
      <c r="KBU15" s="876"/>
      <c r="KBV15" s="876"/>
      <c r="KBW15" s="876"/>
      <c r="KBX15" s="875"/>
      <c r="KBY15" s="876"/>
      <c r="KBZ15" s="876"/>
      <c r="KCA15" s="876"/>
      <c r="KCB15" s="876"/>
      <c r="KCC15" s="876"/>
      <c r="KCD15" s="876"/>
      <c r="KCE15" s="875"/>
      <c r="KCF15" s="876"/>
      <c r="KCG15" s="876"/>
      <c r="KCH15" s="876"/>
      <c r="KCI15" s="876"/>
      <c r="KCJ15" s="876"/>
      <c r="KCK15" s="876"/>
      <c r="KCL15" s="875"/>
      <c r="KCM15" s="876"/>
      <c r="KCN15" s="876"/>
      <c r="KCO15" s="876"/>
      <c r="KCP15" s="876"/>
      <c r="KCQ15" s="876"/>
      <c r="KCR15" s="876"/>
      <c r="KCS15" s="875"/>
      <c r="KCT15" s="876"/>
      <c r="KCU15" s="876"/>
      <c r="KCV15" s="876"/>
      <c r="KCW15" s="876"/>
      <c r="KCX15" s="876"/>
      <c r="KCY15" s="876"/>
      <c r="KCZ15" s="875"/>
      <c r="KDA15" s="876"/>
      <c r="KDB15" s="876"/>
      <c r="KDC15" s="876"/>
      <c r="KDD15" s="876"/>
      <c r="KDE15" s="876"/>
      <c r="KDF15" s="876"/>
      <c r="KDG15" s="875"/>
      <c r="KDH15" s="876"/>
      <c r="KDI15" s="876"/>
      <c r="KDJ15" s="876"/>
      <c r="KDK15" s="876"/>
      <c r="KDL15" s="876"/>
      <c r="KDM15" s="876"/>
      <c r="KDN15" s="875"/>
      <c r="KDO15" s="876"/>
      <c r="KDP15" s="876"/>
      <c r="KDQ15" s="876"/>
      <c r="KDR15" s="876"/>
      <c r="KDS15" s="876"/>
      <c r="KDT15" s="876"/>
      <c r="KDU15" s="875"/>
      <c r="KDV15" s="876"/>
      <c r="KDW15" s="876"/>
      <c r="KDX15" s="876"/>
      <c r="KDY15" s="876"/>
      <c r="KDZ15" s="876"/>
      <c r="KEA15" s="876"/>
      <c r="KEB15" s="875"/>
      <c r="KEC15" s="876"/>
      <c r="KED15" s="876"/>
      <c r="KEE15" s="876"/>
      <c r="KEF15" s="876"/>
      <c r="KEG15" s="876"/>
      <c r="KEH15" s="876"/>
      <c r="KEI15" s="875"/>
      <c r="KEJ15" s="876"/>
      <c r="KEK15" s="876"/>
      <c r="KEL15" s="876"/>
      <c r="KEM15" s="876"/>
      <c r="KEN15" s="876"/>
      <c r="KEO15" s="876"/>
      <c r="KEP15" s="875"/>
      <c r="KEQ15" s="876"/>
      <c r="KER15" s="876"/>
      <c r="KES15" s="876"/>
      <c r="KET15" s="876"/>
      <c r="KEU15" s="876"/>
      <c r="KEV15" s="876"/>
      <c r="KEW15" s="875"/>
      <c r="KEX15" s="876"/>
      <c r="KEY15" s="876"/>
      <c r="KEZ15" s="876"/>
      <c r="KFA15" s="876"/>
      <c r="KFB15" s="876"/>
      <c r="KFC15" s="876"/>
      <c r="KFD15" s="875"/>
      <c r="KFE15" s="876"/>
      <c r="KFF15" s="876"/>
      <c r="KFG15" s="876"/>
      <c r="KFH15" s="876"/>
      <c r="KFI15" s="876"/>
      <c r="KFJ15" s="876"/>
      <c r="KFK15" s="875"/>
      <c r="KFL15" s="876"/>
      <c r="KFM15" s="876"/>
      <c r="KFN15" s="876"/>
      <c r="KFO15" s="876"/>
      <c r="KFP15" s="876"/>
      <c r="KFQ15" s="876"/>
      <c r="KFR15" s="875"/>
      <c r="KFS15" s="876"/>
      <c r="KFT15" s="876"/>
      <c r="KFU15" s="876"/>
      <c r="KFV15" s="876"/>
      <c r="KFW15" s="876"/>
      <c r="KFX15" s="876"/>
      <c r="KFY15" s="875"/>
      <c r="KFZ15" s="876"/>
      <c r="KGA15" s="876"/>
      <c r="KGB15" s="876"/>
      <c r="KGC15" s="876"/>
      <c r="KGD15" s="876"/>
      <c r="KGE15" s="876"/>
      <c r="KGF15" s="875"/>
      <c r="KGG15" s="876"/>
      <c r="KGH15" s="876"/>
      <c r="KGI15" s="876"/>
      <c r="KGJ15" s="876"/>
      <c r="KGK15" s="876"/>
      <c r="KGL15" s="876"/>
      <c r="KGM15" s="875"/>
      <c r="KGN15" s="876"/>
      <c r="KGO15" s="876"/>
      <c r="KGP15" s="876"/>
      <c r="KGQ15" s="876"/>
      <c r="KGR15" s="876"/>
      <c r="KGS15" s="876"/>
      <c r="KGT15" s="875"/>
      <c r="KGU15" s="876"/>
      <c r="KGV15" s="876"/>
      <c r="KGW15" s="876"/>
      <c r="KGX15" s="876"/>
      <c r="KGY15" s="876"/>
      <c r="KGZ15" s="876"/>
      <c r="KHA15" s="875"/>
      <c r="KHB15" s="876"/>
      <c r="KHC15" s="876"/>
      <c r="KHD15" s="876"/>
      <c r="KHE15" s="876"/>
      <c r="KHF15" s="876"/>
      <c r="KHG15" s="876"/>
      <c r="KHH15" s="875"/>
      <c r="KHI15" s="876"/>
      <c r="KHJ15" s="876"/>
      <c r="KHK15" s="876"/>
      <c r="KHL15" s="876"/>
      <c r="KHM15" s="876"/>
      <c r="KHN15" s="876"/>
      <c r="KHO15" s="875"/>
      <c r="KHP15" s="876"/>
      <c r="KHQ15" s="876"/>
      <c r="KHR15" s="876"/>
      <c r="KHS15" s="876"/>
      <c r="KHT15" s="876"/>
      <c r="KHU15" s="876"/>
      <c r="KHV15" s="875"/>
      <c r="KHW15" s="876"/>
      <c r="KHX15" s="876"/>
      <c r="KHY15" s="876"/>
      <c r="KHZ15" s="876"/>
      <c r="KIA15" s="876"/>
      <c r="KIB15" s="876"/>
      <c r="KIC15" s="875"/>
      <c r="KID15" s="876"/>
      <c r="KIE15" s="876"/>
      <c r="KIF15" s="876"/>
      <c r="KIG15" s="876"/>
      <c r="KIH15" s="876"/>
      <c r="KII15" s="876"/>
      <c r="KIJ15" s="875"/>
      <c r="KIK15" s="876"/>
      <c r="KIL15" s="876"/>
      <c r="KIM15" s="876"/>
      <c r="KIN15" s="876"/>
      <c r="KIO15" s="876"/>
      <c r="KIP15" s="876"/>
      <c r="KIQ15" s="875"/>
      <c r="KIR15" s="876"/>
      <c r="KIS15" s="876"/>
      <c r="KIT15" s="876"/>
      <c r="KIU15" s="876"/>
      <c r="KIV15" s="876"/>
      <c r="KIW15" s="876"/>
      <c r="KIX15" s="875"/>
      <c r="KIY15" s="876"/>
      <c r="KIZ15" s="876"/>
      <c r="KJA15" s="876"/>
      <c r="KJB15" s="876"/>
      <c r="KJC15" s="876"/>
      <c r="KJD15" s="876"/>
      <c r="KJE15" s="875"/>
      <c r="KJF15" s="876"/>
      <c r="KJG15" s="876"/>
      <c r="KJH15" s="876"/>
      <c r="KJI15" s="876"/>
      <c r="KJJ15" s="876"/>
      <c r="KJK15" s="876"/>
      <c r="KJL15" s="875"/>
      <c r="KJM15" s="876"/>
      <c r="KJN15" s="876"/>
      <c r="KJO15" s="876"/>
      <c r="KJP15" s="876"/>
      <c r="KJQ15" s="876"/>
      <c r="KJR15" s="876"/>
      <c r="KJS15" s="875"/>
      <c r="KJT15" s="876"/>
      <c r="KJU15" s="876"/>
      <c r="KJV15" s="876"/>
      <c r="KJW15" s="876"/>
      <c r="KJX15" s="876"/>
      <c r="KJY15" s="876"/>
      <c r="KJZ15" s="875"/>
      <c r="KKA15" s="876"/>
      <c r="KKB15" s="876"/>
      <c r="KKC15" s="876"/>
      <c r="KKD15" s="876"/>
      <c r="KKE15" s="876"/>
      <c r="KKF15" s="876"/>
      <c r="KKG15" s="875"/>
      <c r="KKH15" s="876"/>
      <c r="KKI15" s="876"/>
      <c r="KKJ15" s="876"/>
      <c r="KKK15" s="876"/>
      <c r="KKL15" s="876"/>
      <c r="KKM15" s="876"/>
      <c r="KKN15" s="875"/>
      <c r="KKO15" s="876"/>
      <c r="KKP15" s="876"/>
      <c r="KKQ15" s="876"/>
      <c r="KKR15" s="876"/>
      <c r="KKS15" s="876"/>
      <c r="KKT15" s="876"/>
      <c r="KKU15" s="875"/>
      <c r="KKV15" s="876"/>
      <c r="KKW15" s="876"/>
      <c r="KKX15" s="876"/>
      <c r="KKY15" s="876"/>
      <c r="KKZ15" s="876"/>
      <c r="KLA15" s="876"/>
      <c r="KLB15" s="875"/>
      <c r="KLC15" s="876"/>
      <c r="KLD15" s="876"/>
      <c r="KLE15" s="876"/>
      <c r="KLF15" s="876"/>
      <c r="KLG15" s="876"/>
      <c r="KLH15" s="876"/>
      <c r="KLI15" s="875"/>
      <c r="KLJ15" s="876"/>
      <c r="KLK15" s="876"/>
      <c r="KLL15" s="876"/>
      <c r="KLM15" s="876"/>
      <c r="KLN15" s="876"/>
      <c r="KLO15" s="876"/>
      <c r="KLP15" s="875"/>
      <c r="KLQ15" s="876"/>
      <c r="KLR15" s="876"/>
      <c r="KLS15" s="876"/>
      <c r="KLT15" s="876"/>
      <c r="KLU15" s="876"/>
      <c r="KLV15" s="876"/>
      <c r="KLW15" s="875"/>
      <c r="KLX15" s="876"/>
      <c r="KLY15" s="876"/>
      <c r="KLZ15" s="876"/>
      <c r="KMA15" s="876"/>
      <c r="KMB15" s="876"/>
      <c r="KMC15" s="876"/>
      <c r="KMD15" s="875"/>
      <c r="KME15" s="876"/>
      <c r="KMF15" s="876"/>
      <c r="KMG15" s="876"/>
      <c r="KMH15" s="876"/>
      <c r="KMI15" s="876"/>
      <c r="KMJ15" s="876"/>
      <c r="KMK15" s="875"/>
      <c r="KML15" s="876"/>
      <c r="KMM15" s="876"/>
      <c r="KMN15" s="876"/>
      <c r="KMO15" s="876"/>
      <c r="KMP15" s="876"/>
      <c r="KMQ15" s="876"/>
      <c r="KMR15" s="875"/>
      <c r="KMS15" s="876"/>
      <c r="KMT15" s="876"/>
      <c r="KMU15" s="876"/>
      <c r="KMV15" s="876"/>
      <c r="KMW15" s="876"/>
      <c r="KMX15" s="876"/>
      <c r="KMY15" s="875"/>
      <c r="KMZ15" s="876"/>
      <c r="KNA15" s="876"/>
      <c r="KNB15" s="876"/>
      <c r="KNC15" s="876"/>
      <c r="KND15" s="876"/>
      <c r="KNE15" s="876"/>
      <c r="KNF15" s="875"/>
      <c r="KNG15" s="876"/>
      <c r="KNH15" s="876"/>
      <c r="KNI15" s="876"/>
      <c r="KNJ15" s="876"/>
      <c r="KNK15" s="876"/>
      <c r="KNL15" s="876"/>
      <c r="KNM15" s="875"/>
      <c r="KNN15" s="876"/>
      <c r="KNO15" s="876"/>
      <c r="KNP15" s="876"/>
      <c r="KNQ15" s="876"/>
      <c r="KNR15" s="876"/>
      <c r="KNS15" s="876"/>
      <c r="KNT15" s="875"/>
      <c r="KNU15" s="876"/>
      <c r="KNV15" s="876"/>
      <c r="KNW15" s="876"/>
      <c r="KNX15" s="876"/>
      <c r="KNY15" s="876"/>
      <c r="KNZ15" s="876"/>
      <c r="KOA15" s="875"/>
      <c r="KOB15" s="876"/>
      <c r="KOC15" s="876"/>
      <c r="KOD15" s="876"/>
      <c r="KOE15" s="876"/>
      <c r="KOF15" s="876"/>
      <c r="KOG15" s="876"/>
      <c r="KOH15" s="875"/>
      <c r="KOI15" s="876"/>
      <c r="KOJ15" s="876"/>
      <c r="KOK15" s="876"/>
      <c r="KOL15" s="876"/>
      <c r="KOM15" s="876"/>
      <c r="KON15" s="876"/>
      <c r="KOO15" s="875"/>
      <c r="KOP15" s="876"/>
      <c r="KOQ15" s="876"/>
      <c r="KOR15" s="876"/>
      <c r="KOS15" s="876"/>
      <c r="KOT15" s="876"/>
      <c r="KOU15" s="876"/>
      <c r="KOV15" s="875"/>
      <c r="KOW15" s="876"/>
      <c r="KOX15" s="876"/>
      <c r="KOY15" s="876"/>
      <c r="KOZ15" s="876"/>
      <c r="KPA15" s="876"/>
      <c r="KPB15" s="876"/>
      <c r="KPC15" s="875"/>
      <c r="KPD15" s="876"/>
      <c r="KPE15" s="876"/>
      <c r="KPF15" s="876"/>
      <c r="KPG15" s="876"/>
      <c r="KPH15" s="876"/>
      <c r="KPI15" s="876"/>
      <c r="KPJ15" s="875"/>
      <c r="KPK15" s="876"/>
      <c r="KPL15" s="876"/>
      <c r="KPM15" s="876"/>
      <c r="KPN15" s="876"/>
      <c r="KPO15" s="876"/>
      <c r="KPP15" s="876"/>
      <c r="KPQ15" s="875"/>
      <c r="KPR15" s="876"/>
      <c r="KPS15" s="876"/>
      <c r="KPT15" s="876"/>
      <c r="KPU15" s="876"/>
      <c r="KPV15" s="876"/>
      <c r="KPW15" s="876"/>
      <c r="KPX15" s="875"/>
      <c r="KPY15" s="876"/>
      <c r="KPZ15" s="876"/>
      <c r="KQA15" s="876"/>
      <c r="KQB15" s="876"/>
      <c r="KQC15" s="876"/>
      <c r="KQD15" s="876"/>
      <c r="KQE15" s="875"/>
      <c r="KQF15" s="876"/>
      <c r="KQG15" s="876"/>
      <c r="KQH15" s="876"/>
      <c r="KQI15" s="876"/>
      <c r="KQJ15" s="876"/>
      <c r="KQK15" s="876"/>
      <c r="KQL15" s="875"/>
      <c r="KQM15" s="876"/>
      <c r="KQN15" s="876"/>
      <c r="KQO15" s="876"/>
      <c r="KQP15" s="876"/>
      <c r="KQQ15" s="876"/>
      <c r="KQR15" s="876"/>
      <c r="KQS15" s="875"/>
      <c r="KQT15" s="876"/>
      <c r="KQU15" s="876"/>
      <c r="KQV15" s="876"/>
      <c r="KQW15" s="876"/>
      <c r="KQX15" s="876"/>
      <c r="KQY15" s="876"/>
      <c r="KQZ15" s="875"/>
      <c r="KRA15" s="876"/>
      <c r="KRB15" s="876"/>
      <c r="KRC15" s="876"/>
      <c r="KRD15" s="876"/>
      <c r="KRE15" s="876"/>
      <c r="KRF15" s="876"/>
      <c r="KRG15" s="875"/>
      <c r="KRH15" s="876"/>
      <c r="KRI15" s="876"/>
      <c r="KRJ15" s="876"/>
      <c r="KRK15" s="876"/>
      <c r="KRL15" s="876"/>
      <c r="KRM15" s="876"/>
      <c r="KRN15" s="875"/>
      <c r="KRO15" s="876"/>
      <c r="KRP15" s="876"/>
      <c r="KRQ15" s="876"/>
      <c r="KRR15" s="876"/>
      <c r="KRS15" s="876"/>
      <c r="KRT15" s="876"/>
      <c r="KRU15" s="875"/>
      <c r="KRV15" s="876"/>
      <c r="KRW15" s="876"/>
      <c r="KRX15" s="876"/>
      <c r="KRY15" s="876"/>
      <c r="KRZ15" s="876"/>
      <c r="KSA15" s="876"/>
      <c r="KSB15" s="875"/>
      <c r="KSC15" s="876"/>
      <c r="KSD15" s="876"/>
      <c r="KSE15" s="876"/>
      <c r="KSF15" s="876"/>
      <c r="KSG15" s="876"/>
      <c r="KSH15" s="876"/>
      <c r="KSI15" s="875"/>
      <c r="KSJ15" s="876"/>
      <c r="KSK15" s="876"/>
      <c r="KSL15" s="876"/>
      <c r="KSM15" s="876"/>
      <c r="KSN15" s="876"/>
      <c r="KSO15" s="876"/>
      <c r="KSP15" s="875"/>
      <c r="KSQ15" s="876"/>
      <c r="KSR15" s="876"/>
      <c r="KSS15" s="876"/>
      <c r="KST15" s="876"/>
      <c r="KSU15" s="876"/>
      <c r="KSV15" s="876"/>
      <c r="KSW15" s="875"/>
      <c r="KSX15" s="876"/>
      <c r="KSY15" s="876"/>
      <c r="KSZ15" s="876"/>
      <c r="KTA15" s="876"/>
      <c r="KTB15" s="876"/>
      <c r="KTC15" s="876"/>
      <c r="KTD15" s="875"/>
      <c r="KTE15" s="876"/>
      <c r="KTF15" s="876"/>
      <c r="KTG15" s="876"/>
      <c r="KTH15" s="876"/>
      <c r="KTI15" s="876"/>
      <c r="KTJ15" s="876"/>
      <c r="KTK15" s="875"/>
      <c r="KTL15" s="876"/>
      <c r="KTM15" s="876"/>
      <c r="KTN15" s="876"/>
      <c r="KTO15" s="876"/>
      <c r="KTP15" s="876"/>
      <c r="KTQ15" s="876"/>
      <c r="KTR15" s="875"/>
      <c r="KTS15" s="876"/>
      <c r="KTT15" s="876"/>
      <c r="KTU15" s="876"/>
      <c r="KTV15" s="876"/>
      <c r="KTW15" s="876"/>
      <c r="KTX15" s="876"/>
      <c r="KTY15" s="875"/>
      <c r="KTZ15" s="876"/>
      <c r="KUA15" s="876"/>
      <c r="KUB15" s="876"/>
      <c r="KUC15" s="876"/>
      <c r="KUD15" s="876"/>
      <c r="KUE15" s="876"/>
      <c r="KUF15" s="875"/>
      <c r="KUG15" s="876"/>
      <c r="KUH15" s="876"/>
      <c r="KUI15" s="876"/>
      <c r="KUJ15" s="876"/>
      <c r="KUK15" s="876"/>
      <c r="KUL15" s="876"/>
      <c r="KUM15" s="875"/>
      <c r="KUN15" s="876"/>
      <c r="KUO15" s="876"/>
      <c r="KUP15" s="876"/>
      <c r="KUQ15" s="876"/>
      <c r="KUR15" s="876"/>
      <c r="KUS15" s="876"/>
      <c r="KUT15" s="875"/>
      <c r="KUU15" s="876"/>
      <c r="KUV15" s="876"/>
      <c r="KUW15" s="876"/>
      <c r="KUX15" s="876"/>
      <c r="KUY15" s="876"/>
      <c r="KUZ15" s="876"/>
      <c r="KVA15" s="875"/>
      <c r="KVB15" s="876"/>
      <c r="KVC15" s="876"/>
      <c r="KVD15" s="876"/>
      <c r="KVE15" s="876"/>
      <c r="KVF15" s="876"/>
      <c r="KVG15" s="876"/>
      <c r="KVH15" s="875"/>
      <c r="KVI15" s="876"/>
      <c r="KVJ15" s="876"/>
      <c r="KVK15" s="876"/>
      <c r="KVL15" s="876"/>
      <c r="KVM15" s="876"/>
      <c r="KVN15" s="876"/>
      <c r="KVO15" s="875"/>
      <c r="KVP15" s="876"/>
      <c r="KVQ15" s="876"/>
      <c r="KVR15" s="876"/>
      <c r="KVS15" s="876"/>
      <c r="KVT15" s="876"/>
      <c r="KVU15" s="876"/>
      <c r="KVV15" s="875"/>
      <c r="KVW15" s="876"/>
      <c r="KVX15" s="876"/>
      <c r="KVY15" s="876"/>
      <c r="KVZ15" s="876"/>
      <c r="KWA15" s="876"/>
      <c r="KWB15" s="876"/>
      <c r="KWC15" s="875"/>
      <c r="KWD15" s="876"/>
      <c r="KWE15" s="876"/>
      <c r="KWF15" s="876"/>
      <c r="KWG15" s="876"/>
      <c r="KWH15" s="876"/>
      <c r="KWI15" s="876"/>
      <c r="KWJ15" s="875"/>
      <c r="KWK15" s="876"/>
      <c r="KWL15" s="876"/>
      <c r="KWM15" s="876"/>
      <c r="KWN15" s="876"/>
      <c r="KWO15" s="876"/>
      <c r="KWP15" s="876"/>
      <c r="KWQ15" s="875"/>
      <c r="KWR15" s="876"/>
      <c r="KWS15" s="876"/>
      <c r="KWT15" s="876"/>
      <c r="KWU15" s="876"/>
      <c r="KWV15" s="876"/>
      <c r="KWW15" s="876"/>
      <c r="KWX15" s="875"/>
      <c r="KWY15" s="876"/>
      <c r="KWZ15" s="876"/>
      <c r="KXA15" s="876"/>
      <c r="KXB15" s="876"/>
      <c r="KXC15" s="876"/>
      <c r="KXD15" s="876"/>
      <c r="KXE15" s="875"/>
      <c r="KXF15" s="876"/>
      <c r="KXG15" s="876"/>
      <c r="KXH15" s="876"/>
      <c r="KXI15" s="876"/>
      <c r="KXJ15" s="876"/>
      <c r="KXK15" s="876"/>
      <c r="KXL15" s="875"/>
      <c r="KXM15" s="876"/>
      <c r="KXN15" s="876"/>
      <c r="KXO15" s="876"/>
      <c r="KXP15" s="876"/>
      <c r="KXQ15" s="876"/>
      <c r="KXR15" s="876"/>
      <c r="KXS15" s="875"/>
      <c r="KXT15" s="876"/>
      <c r="KXU15" s="876"/>
      <c r="KXV15" s="876"/>
      <c r="KXW15" s="876"/>
      <c r="KXX15" s="876"/>
      <c r="KXY15" s="876"/>
      <c r="KXZ15" s="875"/>
      <c r="KYA15" s="876"/>
      <c r="KYB15" s="876"/>
      <c r="KYC15" s="876"/>
      <c r="KYD15" s="876"/>
      <c r="KYE15" s="876"/>
      <c r="KYF15" s="876"/>
      <c r="KYG15" s="875"/>
      <c r="KYH15" s="876"/>
      <c r="KYI15" s="876"/>
      <c r="KYJ15" s="876"/>
      <c r="KYK15" s="876"/>
      <c r="KYL15" s="876"/>
      <c r="KYM15" s="876"/>
      <c r="KYN15" s="875"/>
      <c r="KYO15" s="876"/>
      <c r="KYP15" s="876"/>
      <c r="KYQ15" s="876"/>
      <c r="KYR15" s="876"/>
      <c r="KYS15" s="876"/>
      <c r="KYT15" s="876"/>
      <c r="KYU15" s="875"/>
      <c r="KYV15" s="876"/>
      <c r="KYW15" s="876"/>
      <c r="KYX15" s="876"/>
      <c r="KYY15" s="876"/>
      <c r="KYZ15" s="876"/>
      <c r="KZA15" s="876"/>
      <c r="KZB15" s="875"/>
      <c r="KZC15" s="876"/>
      <c r="KZD15" s="876"/>
      <c r="KZE15" s="876"/>
      <c r="KZF15" s="876"/>
      <c r="KZG15" s="876"/>
      <c r="KZH15" s="876"/>
      <c r="KZI15" s="875"/>
      <c r="KZJ15" s="876"/>
      <c r="KZK15" s="876"/>
      <c r="KZL15" s="876"/>
      <c r="KZM15" s="876"/>
      <c r="KZN15" s="876"/>
      <c r="KZO15" s="876"/>
      <c r="KZP15" s="875"/>
      <c r="KZQ15" s="876"/>
      <c r="KZR15" s="876"/>
      <c r="KZS15" s="876"/>
      <c r="KZT15" s="876"/>
      <c r="KZU15" s="876"/>
      <c r="KZV15" s="876"/>
      <c r="KZW15" s="875"/>
      <c r="KZX15" s="876"/>
      <c r="KZY15" s="876"/>
      <c r="KZZ15" s="876"/>
      <c r="LAA15" s="876"/>
      <c r="LAB15" s="876"/>
      <c r="LAC15" s="876"/>
      <c r="LAD15" s="875"/>
      <c r="LAE15" s="876"/>
      <c r="LAF15" s="876"/>
      <c r="LAG15" s="876"/>
      <c r="LAH15" s="876"/>
      <c r="LAI15" s="876"/>
      <c r="LAJ15" s="876"/>
      <c r="LAK15" s="875"/>
      <c r="LAL15" s="876"/>
      <c r="LAM15" s="876"/>
      <c r="LAN15" s="876"/>
      <c r="LAO15" s="876"/>
      <c r="LAP15" s="876"/>
      <c r="LAQ15" s="876"/>
      <c r="LAR15" s="875"/>
      <c r="LAS15" s="876"/>
      <c r="LAT15" s="876"/>
      <c r="LAU15" s="876"/>
      <c r="LAV15" s="876"/>
      <c r="LAW15" s="876"/>
      <c r="LAX15" s="876"/>
      <c r="LAY15" s="875"/>
      <c r="LAZ15" s="876"/>
      <c r="LBA15" s="876"/>
      <c r="LBB15" s="876"/>
      <c r="LBC15" s="876"/>
      <c r="LBD15" s="876"/>
      <c r="LBE15" s="876"/>
      <c r="LBF15" s="875"/>
      <c r="LBG15" s="876"/>
      <c r="LBH15" s="876"/>
      <c r="LBI15" s="876"/>
      <c r="LBJ15" s="876"/>
      <c r="LBK15" s="876"/>
      <c r="LBL15" s="876"/>
      <c r="LBM15" s="875"/>
      <c r="LBN15" s="876"/>
      <c r="LBO15" s="876"/>
      <c r="LBP15" s="876"/>
      <c r="LBQ15" s="876"/>
      <c r="LBR15" s="876"/>
      <c r="LBS15" s="876"/>
      <c r="LBT15" s="875"/>
      <c r="LBU15" s="876"/>
      <c r="LBV15" s="876"/>
      <c r="LBW15" s="876"/>
      <c r="LBX15" s="876"/>
      <c r="LBY15" s="876"/>
      <c r="LBZ15" s="876"/>
      <c r="LCA15" s="875"/>
      <c r="LCB15" s="876"/>
      <c r="LCC15" s="876"/>
      <c r="LCD15" s="876"/>
      <c r="LCE15" s="876"/>
      <c r="LCF15" s="876"/>
      <c r="LCG15" s="876"/>
      <c r="LCH15" s="875"/>
      <c r="LCI15" s="876"/>
      <c r="LCJ15" s="876"/>
      <c r="LCK15" s="876"/>
      <c r="LCL15" s="876"/>
      <c r="LCM15" s="876"/>
      <c r="LCN15" s="876"/>
      <c r="LCO15" s="875"/>
      <c r="LCP15" s="876"/>
      <c r="LCQ15" s="876"/>
      <c r="LCR15" s="876"/>
      <c r="LCS15" s="876"/>
      <c r="LCT15" s="876"/>
      <c r="LCU15" s="876"/>
      <c r="LCV15" s="875"/>
      <c r="LCW15" s="876"/>
      <c r="LCX15" s="876"/>
      <c r="LCY15" s="876"/>
      <c r="LCZ15" s="876"/>
      <c r="LDA15" s="876"/>
      <c r="LDB15" s="876"/>
      <c r="LDC15" s="875"/>
      <c r="LDD15" s="876"/>
      <c r="LDE15" s="876"/>
      <c r="LDF15" s="876"/>
      <c r="LDG15" s="876"/>
      <c r="LDH15" s="876"/>
      <c r="LDI15" s="876"/>
      <c r="LDJ15" s="875"/>
      <c r="LDK15" s="876"/>
      <c r="LDL15" s="876"/>
      <c r="LDM15" s="876"/>
      <c r="LDN15" s="876"/>
      <c r="LDO15" s="876"/>
      <c r="LDP15" s="876"/>
      <c r="LDQ15" s="875"/>
      <c r="LDR15" s="876"/>
      <c r="LDS15" s="876"/>
      <c r="LDT15" s="876"/>
      <c r="LDU15" s="876"/>
      <c r="LDV15" s="876"/>
      <c r="LDW15" s="876"/>
      <c r="LDX15" s="875"/>
      <c r="LDY15" s="876"/>
      <c r="LDZ15" s="876"/>
      <c r="LEA15" s="876"/>
      <c r="LEB15" s="876"/>
      <c r="LEC15" s="876"/>
      <c r="LED15" s="876"/>
      <c r="LEE15" s="875"/>
      <c r="LEF15" s="876"/>
      <c r="LEG15" s="876"/>
      <c r="LEH15" s="876"/>
      <c r="LEI15" s="876"/>
      <c r="LEJ15" s="876"/>
      <c r="LEK15" s="876"/>
      <c r="LEL15" s="875"/>
      <c r="LEM15" s="876"/>
      <c r="LEN15" s="876"/>
      <c r="LEO15" s="876"/>
      <c r="LEP15" s="876"/>
      <c r="LEQ15" s="876"/>
      <c r="LER15" s="876"/>
      <c r="LES15" s="875"/>
      <c r="LET15" s="876"/>
      <c r="LEU15" s="876"/>
      <c r="LEV15" s="876"/>
      <c r="LEW15" s="876"/>
      <c r="LEX15" s="876"/>
      <c r="LEY15" s="876"/>
      <c r="LEZ15" s="875"/>
      <c r="LFA15" s="876"/>
      <c r="LFB15" s="876"/>
      <c r="LFC15" s="876"/>
      <c r="LFD15" s="876"/>
      <c r="LFE15" s="876"/>
      <c r="LFF15" s="876"/>
      <c r="LFG15" s="875"/>
      <c r="LFH15" s="876"/>
      <c r="LFI15" s="876"/>
      <c r="LFJ15" s="876"/>
      <c r="LFK15" s="876"/>
      <c r="LFL15" s="876"/>
      <c r="LFM15" s="876"/>
      <c r="LFN15" s="875"/>
      <c r="LFO15" s="876"/>
      <c r="LFP15" s="876"/>
      <c r="LFQ15" s="876"/>
      <c r="LFR15" s="876"/>
      <c r="LFS15" s="876"/>
      <c r="LFT15" s="876"/>
      <c r="LFU15" s="875"/>
      <c r="LFV15" s="876"/>
      <c r="LFW15" s="876"/>
      <c r="LFX15" s="876"/>
      <c r="LFY15" s="876"/>
      <c r="LFZ15" s="876"/>
      <c r="LGA15" s="876"/>
      <c r="LGB15" s="875"/>
      <c r="LGC15" s="876"/>
      <c r="LGD15" s="876"/>
      <c r="LGE15" s="876"/>
      <c r="LGF15" s="876"/>
      <c r="LGG15" s="876"/>
      <c r="LGH15" s="876"/>
      <c r="LGI15" s="875"/>
      <c r="LGJ15" s="876"/>
      <c r="LGK15" s="876"/>
      <c r="LGL15" s="876"/>
      <c r="LGM15" s="876"/>
      <c r="LGN15" s="876"/>
      <c r="LGO15" s="876"/>
      <c r="LGP15" s="875"/>
      <c r="LGQ15" s="876"/>
      <c r="LGR15" s="876"/>
      <c r="LGS15" s="876"/>
      <c r="LGT15" s="876"/>
      <c r="LGU15" s="876"/>
      <c r="LGV15" s="876"/>
      <c r="LGW15" s="875"/>
      <c r="LGX15" s="876"/>
      <c r="LGY15" s="876"/>
      <c r="LGZ15" s="876"/>
      <c r="LHA15" s="876"/>
      <c r="LHB15" s="876"/>
      <c r="LHC15" s="876"/>
      <c r="LHD15" s="875"/>
      <c r="LHE15" s="876"/>
      <c r="LHF15" s="876"/>
      <c r="LHG15" s="876"/>
      <c r="LHH15" s="876"/>
      <c r="LHI15" s="876"/>
      <c r="LHJ15" s="876"/>
      <c r="LHK15" s="875"/>
      <c r="LHL15" s="876"/>
      <c r="LHM15" s="876"/>
      <c r="LHN15" s="876"/>
      <c r="LHO15" s="876"/>
      <c r="LHP15" s="876"/>
      <c r="LHQ15" s="876"/>
      <c r="LHR15" s="875"/>
      <c r="LHS15" s="876"/>
      <c r="LHT15" s="876"/>
      <c r="LHU15" s="876"/>
      <c r="LHV15" s="876"/>
      <c r="LHW15" s="876"/>
      <c r="LHX15" s="876"/>
      <c r="LHY15" s="875"/>
      <c r="LHZ15" s="876"/>
      <c r="LIA15" s="876"/>
      <c r="LIB15" s="876"/>
      <c r="LIC15" s="876"/>
      <c r="LID15" s="876"/>
      <c r="LIE15" s="876"/>
      <c r="LIF15" s="875"/>
      <c r="LIG15" s="876"/>
      <c r="LIH15" s="876"/>
      <c r="LII15" s="876"/>
      <c r="LIJ15" s="876"/>
      <c r="LIK15" s="876"/>
      <c r="LIL15" s="876"/>
      <c r="LIM15" s="875"/>
      <c r="LIN15" s="876"/>
      <c r="LIO15" s="876"/>
      <c r="LIP15" s="876"/>
      <c r="LIQ15" s="876"/>
      <c r="LIR15" s="876"/>
      <c r="LIS15" s="876"/>
      <c r="LIT15" s="875"/>
      <c r="LIU15" s="876"/>
      <c r="LIV15" s="876"/>
      <c r="LIW15" s="876"/>
      <c r="LIX15" s="876"/>
      <c r="LIY15" s="876"/>
      <c r="LIZ15" s="876"/>
      <c r="LJA15" s="875"/>
      <c r="LJB15" s="876"/>
      <c r="LJC15" s="876"/>
      <c r="LJD15" s="876"/>
      <c r="LJE15" s="876"/>
      <c r="LJF15" s="876"/>
      <c r="LJG15" s="876"/>
      <c r="LJH15" s="875"/>
      <c r="LJI15" s="876"/>
      <c r="LJJ15" s="876"/>
      <c r="LJK15" s="876"/>
      <c r="LJL15" s="876"/>
      <c r="LJM15" s="876"/>
      <c r="LJN15" s="876"/>
      <c r="LJO15" s="875"/>
      <c r="LJP15" s="876"/>
      <c r="LJQ15" s="876"/>
      <c r="LJR15" s="876"/>
      <c r="LJS15" s="876"/>
      <c r="LJT15" s="876"/>
      <c r="LJU15" s="876"/>
      <c r="LJV15" s="875"/>
      <c r="LJW15" s="876"/>
      <c r="LJX15" s="876"/>
      <c r="LJY15" s="876"/>
      <c r="LJZ15" s="876"/>
      <c r="LKA15" s="876"/>
      <c r="LKB15" s="876"/>
      <c r="LKC15" s="875"/>
      <c r="LKD15" s="876"/>
      <c r="LKE15" s="876"/>
      <c r="LKF15" s="876"/>
      <c r="LKG15" s="876"/>
      <c r="LKH15" s="876"/>
      <c r="LKI15" s="876"/>
      <c r="LKJ15" s="875"/>
      <c r="LKK15" s="876"/>
      <c r="LKL15" s="876"/>
      <c r="LKM15" s="876"/>
      <c r="LKN15" s="876"/>
      <c r="LKO15" s="876"/>
      <c r="LKP15" s="876"/>
      <c r="LKQ15" s="875"/>
      <c r="LKR15" s="876"/>
      <c r="LKS15" s="876"/>
      <c r="LKT15" s="876"/>
      <c r="LKU15" s="876"/>
      <c r="LKV15" s="876"/>
      <c r="LKW15" s="876"/>
      <c r="LKX15" s="875"/>
      <c r="LKY15" s="876"/>
      <c r="LKZ15" s="876"/>
      <c r="LLA15" s="876"/>
      <c r="LLB15" s="876"/>
      <c r="LLC15" s="876"/>
      <c r="LLD15" s="876"/>
      <c r="LLE15" s="875"/>
      <c r="LLF15" s="876"/>
      <c r="LLG15" s="876"/>
      <c r="LLH15" s="876"/>
      <c r="LLI15" s="876"/>
      <c r="LLJ15" s="876"/>
      <c r="LLK15" s="876"/>
      <c r="LLL15" s="875"/>
      <c r="LLM15" s="876"/>
      <c r="LLN15" s="876"/>
      <c r="LLO15" s="876"/>
      <c r="LLP15" s="876"/>
      <c r="LLQ15" s="876"/>
      <c r="LLR15" s="876"/>
      <c r="LLS15" s="875"/>
      <c r="LLT15" s="876"/>
      <c r="LLU15" s="876"/>
      <c r="LLV15" s="876"/>
      <c r="LLW15" s="876"/>
      <c r="LLX15" s="876"/>
      <c r="LLY15" s="876"/>
      <c r="LLZ15" s="875"/>
      <c r="LMA15" s="876"/>
      <c r="LMB15" s="876"/>
      <c r="LMC15" s="876"/>
      <c r="LMD15" s="876"/>
      <c r="LME15" s="876"/>
      <c r="LMF15" s="876"/>
      <c r="LMG15" s="875"/>
      <c r="LMH15" s="876"/>
      <c r="LMI15" s="876"/>
      <c r="LMJ15" s="876"/>
      <c r="LMK15" s="876"/>
      <c r="LML15" s="876"/>
      <c r="LMM15" s="876"/>
      <c r="LMN15" s="875"/>
      <c r="LMO15" s="876"/>
      <c r="LMP15" s="876"/>
      <c r="LMQ15" s="876"/>
      <c r="LMR15" s="876"/>
      <c r="LMS15" s="876"/>
      <c r="LMT15" s="876"/>
      <c r="LMU15" s="875"/>
      <c r="LMV15" s="876"/>
      <c r="LMW15" s="876"/>
      <c r="LMX15" s="876"/>
      <c r="LMY15" s="876"/>
      <c r="LMZ15" s="876"/>
      <c r="LNA15" s="876"/>
      <c r="LNB15" s="875"/>
      <c r="LNC15" s="876"/>
      <c r="LND15" s="876"/>
      <c r="LNE15" s="876"/>
      <c r="LNF15" s="876"/>
      <c r="LNG15" s="876"/>
      <c r="LNH15" s="876"/>
      <c r="LNI15" s="875"/>
      <c r="LNJ15" s="876"/>
      <c r="LNK15" s="876"/>
      <c r="LNL15" s="876"/>
      <c r="LNM15" s="876"/>
      <c r="LNN15" s="876"/>
      <c r="LNO15" s="876"/>
      <c r="LNP15" s="875"/>
      <c r="LNQ15" s="876"/>
      <c r="LNR15" s="876"/>
      <c r="LNS15" s="876"/>
      <c r="LNT15" s="876"/>
      <c r="LNU15" s="876"/>
      <c r="LNV15" s="876"/>
      <c r="LNW15" s="875"/>
      <c r="LNX15" s="876"/>
      <c r="LNY15" s="876"/>
      <c r="LNZ15" s="876"/>
      <c r="LOA15" s="876"/>
      <c r="LOB15" s="876"/>
      <c r="LOC15" s="876"/>
      <c r="LOD15" s="875"/>
      <c r="LOE15" s="876"/>
      <c r="LOF15" s="876"/>
      <c r="LOG15" s="876"/>
      <c r="LOH15" s="876"/>
      <c r="LOI15" s="876"/>
      <c r="LOJ15" s="876"/>
      <c r="LOK15" s="875"/>
      <c r="LOL15" s="876"/>
      <c r="LOM15" s="876"/>
      <c r="LON15" s="876"/>
      <c r="LOO15" s="876"/>
      <c r="LOP15" s="876"/>
      <c r="LOQ15" s="876"/>
      <c r="LOR15" s="875"/>
      <c r="LOS15" s="876"/>
      <c r="LOT15" s="876"/>
      <c r="LOU15" s="876"/>
      <c r="LOV15" s="876"/>
      <c r="LOW15" s="876"/>
      <c r="LOX15" s="876"/>
      <c r="LOY15" s="875"/>
      <c r="LOZ15" s="876"/>
      <c r="LPA15" s="876"/>
      <c r="LPB15" s="876"/>
      <c r="LPC15" s="876"/>
      <c r="LPD15" s="876"/>
      <c r="LPE15" s="876"/>
      <c r="LPF15" s="875"/>
      <c r="LPG15" s="876"/>
      <c r="LPH15" s="876"/>
      <c r="LPI15" s="876"/>
      <c r="LPJ15" s="876"/>
      <c r="LPK15" s="876"/>
      <c r="LPL15" s="876"/>
      <c r="LPM15" s="875"/>
      <c r="LPN15" s="876"/>
      <c r="LPO15" s="876"/>
      <c r="LPP15" s="876"/>
      <c r="LPQ15" s="876"/>
      <c r="LPR15" s="876"/>
      <c r="LPS15" s="876"/>
      <c r="LPT15" s="875"/>
      <c r="LPU15" s="876"/>
      <c r="LPV15" s="876"/>
      <c r="LPW15" s="876"/>
      <c r="LPX15" s="876"/>
      <c r="LPY15" s="876"/>
      <c r="LPZ15" s="876"/>
      <c r="LQA15" s="875"/>
      <c r="LQB15" s="876"/>
      <c r="LQC15" s="876"/>
      <c r="LQD15" s="876"/>
      <c r="LQE15" s="876"/>
      <c r="LQF15" s="876"/>
      <c r="LQG15" s="876"/>
      <c r="LQH15" s="875"/>
      <c r="LQI15" s="876"/>
      <c r="LQJ15" s="876"/>
      <c r="LQK15" s="876"/>
      <c r="LQL15" s="876"/>
      <c r="LQM15" s="876"/>
      <c r="LQN15" s="876"/>
      <c r="LQO15" s="875"/>
      <c r="LQP15" s="876"/>
      <c r="LQQ15" s="876"/>
      <c r="LQR15" s="876"/>
      <c r="LQS15" s="876"/>
      <c r="LQT15" s="876"/>
      <c r="LQU15" s="876"/>
      <c r="LQV15" s="875"/>
      <c r="LQW15" s="876"/>
      <c r="LQX15" s="876"/>
      <c r="LQY15" s="876"/>
      <c r="LQZ15" s="876"/>
      <c r="LRA15" s="876"/>
      <c r="LRB15" s="876"/>
      <c r="LRC15" s="875"/>
      <c r="LRD15" s="876"/>
      <c r="LRE15" s="876"/>
      <c r="LRF15" s="876"/>
      <c r="LRG15" s="876"/>
      <c r="LRH15" s="876"/>
      <c r="LRI15" s="876"/>
      <c r="LRJ15" s="875"/>
      <c r="LRK15" s="876"/>
      <c r="LRL15" s="876"/>
      <c r="LRM15" s="876"/>
      <c r="LRN15" s="876"/>
      <c r="LRO15" s="876"/>
      <c r="LRP15" s="876"/>
      <c r="LRQ15" s="875"/>
      <c r="LRR15" s="876"/>
      <c r="LRS15" s="876"/>
      <c r="LRT15" s="876"/>
      <c r="LRU15" s="876"/>
      <c r="LRV15" s="876"/>
      <c r="LRW15" s="876"/>
      <c r="LRX15" s="875"/>
      <c r="LRY15" s="876"/>
      <c r="LRZ15" s="876"/>
      <c r="LSA15" s="876"/>
      <c r="LSB15" s="876"/>
      <c r="LSC15" s="876"/>
      <c r="LSD15" s="876"/>
      <c r="LSE15" s="875"/>
      <c r="LSF15" s="876"/>
      <c r="LSG15" s="876"/>
      <c r="LSH15" s="876"/>
      <c r="LSI15" s="876"/>
      <c r="LSJ15" s="876"/>
      <c r="LSK15" s="876"/>
      <c r="LSL15" s="875"/>
      <c r="LSM15" s="876"/>
      <c r="LSN15" s="876"/>
      <c r="LSO15" s="876"/>
      <c r="LSP15" s="876"/>
      <c r="LSQ15" s="876"/>
      <c r="LSR15" s="876"/>
      <c r="LSS15" s="875"/>
      <c r="LST15" s="876"/>
      <c r="LSU15" s="876"/>
      <c r="LSV15" s="876"/>
      <c r="LSW15" s="876"/>
      <c r="LSX15" s="876"/>
      <c r="LSY15" s="876"/>
      <c r="LSZ15" s="875"/>
      <c r="LTA15" s="876"/>
      <c r="LTB15" s="876"/>
      <c r="LTC15" s="876"/>
      <c r="LTD15" s="876"/>
      <c r="LTE15" s="876"/>
      <c r="LTF15" s="876"/>
      <c r="LTG15" s="875"/>
      <c r="LTH15" s="876"/>
      <c r="LTI15" s="876"/>
      <c r="LTJ15" s="876"/>
      <c r="LTK15" s="876"/>
      <c r="LTL15" s="876"/>
      <c r="LTM15" s="876"/>
      <c r="LTN15" s="875"/>
      <c r="LTO15" s="876"/>
      <c r="LTP15" s="876"/>
      <c r="LTQ15" s="876"/>
      <c r="LTR15" s="876"/>
      <c r="LTS15" s="876"/>
      <c r="LTT15" s="876"/>
      <c r="LTU15" s="875"/>
      <c r="LTV15" s="876"/>
      <c r="LTW15" s="876"/>
      <c r="LTX15" s="876"/>
      <c r="LTY15" s="876"/>
      <c r="LTZ15" s="876"/>
      <c r="LUA15" s="876"/>
      <c r="LUB15" s="875"/>
      <c r="LUC15" s="876"/>
      <c r="LUD15" s="876"/>
      <c r="LUE15" s="876"/>
      <c r="LUF15" s="876"/>
      <c r="LUG15" s="876"/>
      <c r="LUH15" s="876"/>
      <c r="LUI15" s="875"/>
      <c r="LUJ15" s="876"/>
      <c r="LUK15" s="876"/>
      <c r="LUL15" s="876"/>
      <c r="LUM15" s="876"/>
      <c r="LUN15" s="876"/>
      <c r="LUO15" s="876"/>
      <c r="LUP15" s="875"/>
      <c r="LUQ15" s="876"/>
      <c r="LUR15" s="876"/>
      <c r="LUS15" s="876"/>
      <c r="LUT15" s="876"/>
      <c r="LUU15" s="876"/>
      <c r="LUV15" s="876"/>
      <c r="LUW15" s="875"/>
      <c r="LUX15" s="876"/>
      <c r="LUY15" s="876"/>
      <c r="LUZ15" s="876"/>
      <c r="LVA15" s="876"/>
      <c r="LVB15" s="876"/>
      <c r="LVC15" s="876"/>
      <c r="LVD15" s="875"/>
      <c r="LVE15" s="876"/>
      <c r="LVF15" s="876"/>
      <c r="LVG15" s="876"/>
      <c r="LVH15" s="876"/>
      <c r="LVI15" s="876"/>
      <c r="LVJ15" s="876"/>
      <c r="LVK15" s="875"/>
      <c r="LVL15" s="876"/>
      <c r="LVM15" s="876"/>
      <c r="LVN15" s="876"/>
      <c r="LVO15" s="876"/>
      <c r="LVP15" s="876"/>
      <c r="LVQ15" s="876"/>
      <c r="LVR15" s="875"/>
      <c r="LVS15" s="876"/>
      <c r="LVT15" s="876"/>
      <c r="LVU15" s="876"/>
      <c r="LVV15" s="876"/>
      <c r="LVW15" s="876"/>
      <c r="LVX15" s="876"/>
      <c r="LVY15" s="875"/>
      <c r="LVZ15" s="876"/>
      <c r="LWA15" s="876"/>
      <c r="LWB15" s="876"/>
      <c r="LWC15" s="876"/>
      <c r="LWD15" s="876"/>
      <c r="LWE15" s="876"/>
      <c r="LWF15" s="875"/>
      <c r="LWG15" s="876"/>
      <c r="LWH15" s="876"/>
      <c r="LWI15" s="876"/>
      <c r="LWJ15" s="876"/>
      <c r="LWK15" s="876"/>
      <c r="LWL15" s="876"/>
      <c r="LWM15" s="875"/>
      <c r="LWN15" s="876"/>
      <c r="LWO15" s="876"/>
      <c r="LWP15" s="876"/>
      <c r="LWQ15" s="876"/>
      <c r="LWR15" s="876"/>
      <c r="LWS15" s="876"/>
      <c r="LWT15" s="875"/>
      <c r="LWU15" s="876"/>
      <c r="LWV15" s="876"/>
      <c r="LWW15" s="876"/>
      <c r="LWX15" s="876"/>
      <c r="LWY15" s="876"/>
      <c r="LWZ15" s="876"/>
      <c r="LXA15" s="875"/>
      <c r="LXB15" s="876"/>
      <c r="LXC15" s="876"/>
      <c r="LXD15" s="876"/>
      <c r="LXE15" s="876"/>
      <c r="LXF15" s="876"/>
      <c r="LXG15" s="876"/>
      <c r="LXH15" s="875"/>
      <c r="LXI15" s="876"/>
      <c r="LXJ15" s="876"/>
      <c r="LXK15" s="876"/>
      <c r="LXL15" s="876"/>
      <c r="LXM15" s="876"/>
      <c r="LXN15" s="876"/>
      <c r="LXO15" s="875"/>
      <c r="LXP15" s="876"/>
      <c r="LXQ15" s="876"/>
      <c r="LXR15" s="876"/>
      <c r="LXS15" s="876"/>
      <c r="LXT15" s="876"/>
      <c r="LXU15" s="876"/>
      <c r="LXV15" s="875"/>
      <c r="LXW15" s="876"/>
      <c r="LXX15" s="876"/>
      <c r="LXY15" s="876"/>
      <c r="LXZ15" s="876"/>
      <c r="LYA15" s="876"/>
      <c r="LYB15" s="876"/>
      <c r="LYC15" s="875"/>
      <c r="LYD15" s="876"/>
      <c r="LYE15" s="876"/>
      <c r="LYF15" s="876"/>
      <c r="LYG15" s="876"/>
      <c r="LYH15" s="876"/>
      <c r="LYI15" s="876"/>
      <c r="LYJ15" s="875"/>
      <c r="LYK15" s="876"/>
      <c r="LYL15" s="876"/>
      <c r="LYM15" s="876"/>
      <c r="LYN15" s="876"/>
      <c r="LYO15" s="876"/>
      <c r="LYP15" s="876"/>
      <c r="LYQ15" s="875"/>
      <c r="LYR15" s="876"/>
      <c r="LYS15" s="876"/>
      <c r="LYT15" s="876"/>
      <c r="LYU15" s="876"/>
      <c r="LYV15" s="876"/>
      <c r="LYW15" s="876"/>
      <c r="LYX15" s="875"/>
      <c r="LYY15" s="876"/>
      <c r="LYZ15" s="876"/>
      <c r="LZA15" s="876"/>
      <c r="LZB15" s="876"/>
      <c r="LZC15" s="876"/>
      <c r="LZD15" s="876"/>
      <c r="LZE15" s="875"/>
      <c r="LZF15" s="876"/>
      <c r="LZG15" s="876"/>
      <c r="LZH15" s="876"/>
      <c r="LZI15" s="876"/>
      <c r="LZJ15" s="876"/>
      <c r="LZK15" s="876"/>
      <c r="LZL15" s="875"/>
      <c r="LZM15" s="876"/>
      <c r="LZN15" s="876"/>
      <c r="LZO15" s="876"/>
      <c r="LZP15" s="876"/>
      <c r="LZQ15" s="876"/>
      <c r="LZR15" s="876"/>
      <c r="LZS15" s="875"/>
      <c r="LZT15" s="876"/>
      <c r="LZU15" s="876"/>
      <c r="LZV15" s="876"/>
      <c r="LZW15" s="876"/>
      <c r="LZX15" s="876"/>
      <c r="LZY15" s="876"/>
      <c r="LZZ15" s="875"/>
      <c r="MAA15" s="876"/>
      <c r="MAB15" s="876"/>
      <c r="MAC15" s="876"/>
      <c r="MAD15" s="876"/>
      <c r="MAE15" s="876"/>
      <c r="MAF15" s="876"/>
      <c r="MAG15" s="875"/>
      <c r="MAH15" s="876"/>
      <c r="MAI15" s="876"/>
      <c r="MAJ15" s="876"/>
      <c r="MAK15" s="876"/>
      <c r="MAL15" s="876"/>
      <c r="MAM15" s="876"/>
      <c r="MAN15" s="875"/>
      <c r="MAO15" s="876"/>
      <c r="MAP15" s="876"/>
      <c r="MAQ15" s="876"/>
      <c r="MAR15" s="876"/>
      <c r="MAS15" s="876"/>
      <c r="MAT15" s="876"/>
      <c r="MAU15" s="875"/>
      <c r="MAV15" s="876"/>
      <c r="MAW15" s="876"/>
      <c r="MAX15" s="876"/>
      <c r="MAY15" s="876"/>
      <c r="MAZ15" s="876"/>
      <c r="MBA15" s="876"/>
      <c r="MBB15" s="875"/>
      <c r="MBC15" s="876"/>
      <c r="MBD15" s="876"/>
      <c r="MBE15" s="876"/>
      <c r="MBF15" s="876"/>
      <c r="MBG15" s="876"/>
      <c r="MBH15" s="876"/>
      <c r="MBI15" s="875"/>
      <c r="MBJ15" s="876"/>
      <c r="MBK15" s="876"/>
      <c r="MBL15" s="876"/>
      <c r="MBM15" s="876"/>
      <c r="MBN15" s="876"/>
      <c r="MBO15" s="876"/>
      <c r="MBP15" s="875"/>
      <c r="MBQ15" s="876"/>
      <c r="MBR15" s="876"/>
      <c r="MBS15" s="876"/>
      <c r="MBT15" s="876"/>
      <c r="MBU15" s="876"/>
      <c r="MBV15" s="876"/>
      <c r="MBW15" s="875"/>
      <c r="MBX15" s="876"/>
      <c r="MBY15" s="876"/>
      <c r="MBZ15" s="876"/>
      <c r="MCA15" s="876"/>
      <c r="MCB15" s="876"/>
      <c r="MCC15" s="876"/>
      <c r="MCD15" s="875"/>
      <c r="MCE15" s="876"/>
      <c r="MCF15" s="876"/>
      <c r="MCG15" s="876"/>
      <c r="MCH15" s="876"/>
      <c r="MCI15" s="876"/>
      <c r="MCJ15" s="876"/>
      <c r="MCK15" s="875"/>
      <c r="MCL15" s="876"/>
      <c r="MCM15" s="876"/>
      <c r="MCN15" s="876"/>
      <c r="MCO15" s="876"/>
      <c r="MCP15" s="876"/>
      <c r="MCQ15" s="876"/>
      <c r="MCR15" s="875"/>
      <c r="MCS15" s="876"/>
      <c r="MCT15" s="876"/>
      <c r="MCU15" s="876"/>
      <c r="MCV15" s="876"/>
      <c r="MCW15" s="876"/>
      <c r="MCX15" s="876"/>
      <c r="MCY15" s="875"/>
      <c r="MCZ15" s="876"/>
      <c r="MDA15" s="876"/>
      <c r="MDB15" s="876"/>
      <c r="MDC15" s="876"/>
      <c r="MDD15" s="876"/>
      <c r="MDE15" s="876"/>
      <c r="MDF15" s="875"/>
      <c r="MDG15" s="876"/>
      <c r="MDH15" s="876"/>
      <c r="MDI15" s="876"/>
      <c r="MDJ15" s="876"/>
      <c r="MDK15" s="876"/>
      <c r="MDL15" s="876"/>
      <c r="MDM15" s="875"/>
      <c r="MDN15" s="876"/>
      <c r="MDO15" s="876"/>
      <c r="MDP15" s="876"/>
      <c r="MDQ15" s="876"/>
      <c r="MDR15" s="876"/>
      <c r="MDS15" s="876"/>
      <c r="MDT15" s="875"/>
      <c r="MDU15" s="876"/>
      <c r="MDV15" s="876"/>
      <c r="MDW15" s="876"/>
      <c r="MDX15" s="876"/>
      <c r="MDY15" s="876"/>
      <c r="MDZ15" s="876"/>
      <c r="MEA15" s="875"/>
      <c r="MEB15" s="876"/>
      <c r="MEC15" s="876"/>
      <c r="MED15" s="876"/>
      <c r="MEE15" s="876"/>
      <c r="MEF15" s="876"/>
      <c r="MEG15" s="876"/>
      <c r="MEH15" s="875"/>
      <c r="MEI15" s="876"/>
      <c r="MEJ15" s="876"/>
      <c r="MEK15" s="876"/>
      <c r="MEL15" s="876"/>
      <c r="MEM15" s="876"/>
      <c r="MEN15" s="876"/>
      <c r="MEO15" s="875"/>
      <c r="MEP15" s="876"/>
      <c r="MEQ15" s="876"/>
      <c r="MER15" s="876"/>
      <c r="MES15" s="876"/>
      <c r="MET15" s="876"/>
      <c r="MEU15" s="876"/>
      <c r="MEV15" s="875"/>
      <c r="MEW15" s="876"/>
      <c r="MEX15" s="876"/>
      <c r="MEY15" s="876"/>
      <c r="MEZ15" s="876"/>
      <c r="MFA15" s="876"/>
      <c r="MFB15" s="876"/>
      <c r="MFC15" s="875"/>
      <c r="MFD15" s="876"/>
      <c r="MFE15" s="876"/>
      <c r="MFF15" s="876"/>
      <c r="MFG15" s="876"/>
      <c r="MFH15" s="876"/>
      <c r="MFI15" s="876"/>
      <c r="MFJ15" s="875"/>
      <c r="MFK15" s="876"/>
      <c r="MFL15" s="876"/>
      <c r="MFM15" s="876"/>
      <c r="MFN15" s="876"/>
      <c r="MFO15" s="876"/>
      <c r="MFP15" s="876"/>
      <c r="MFQ15" s="875"/>
      <c r="MFR15" s="876"/>
      <c r="MFS15" s="876"/>
      <c r="MFT15" s="876"/>
      <c r="MFU15" s="876"/>
      <c r="MFV15" s="876"/>
      <c r="MFW15" s="876"/>
      <c r="MFX15" s="875"/>
      <c r="MFY15" s="876"/>
      <c r="MFZ15" s="876"/>
      <c r="MGA15" s="876"/>
      <c r="MGB15" s="876"/>
      <c r="MGC15" s="876"/>
      <c r="MGD15" s="876"/>
      <c r="MGE15" s="875"/>
      <c r="MGF15" s="876"/>
      <c r="MGG15" s="876"/>
      <c r="MGH15" s="876"/>
      <c r="MGI15" s="876"/>
      <c r="MGJ15" s="876"/>
      <c r="MGK15" s="876"/>
      <c r="MGL15" s="875"/>
      <c r="MGM15" s="876"/>
      <c r="MGN15" s="876"/>
      <c r="MGO15" s="876"/>
      <c r="MGP15" s="876"/>
      <c r="MGQ15" s="876"/>
      <c r="MGR15" s="876"/>
      <c r="MGS15" s="875"/>
      <c r="MGT15" s="876"/>
      <c r="MGU15" s="876"/>
      <c r="MGV15" s="876"/>
      <c r="MGW15" s="876"/>
      <c r="MGX15" s="876"/>
      <c r="MGY15" s="876"/>
      <c r="MGZ15" s="875"/>
      <c r="MHA15" s="876"/>
      <c r="MHB15" s="876"/>
      <c r="MHC15" s="876"/>
      <c r="MHD15" s="876"/>
      <c r="MHE15" s="876"/>
      <c r="MHF15" s="876"/>
      <c r="MHG15" s="875"/>
      <c r="MHH15" s="876"/>
      <c r="MHI15" s="876"/>
      <c r="MHJ15" s="876"/>
      <c r="MHK15" s="876"/>
      <c r="MHL15" s="876"/>
      <c r="MHM15" s="876"/>
      <c r="MHN15" s="875"/>
      <c r="MHO15" s="876"/>
      <c r="MHP15" s="876"/>
      <c r="MHQ15" s="876"/>
      <c r="MHR15" s="876"/>
      <c r="MHS15" s="876"/>
      <c r="MHT15" s="876"/>
      <c r="MHU15" s="875"/>
      <c r="MHV15" s="876"/>
      <c r="MHW15" s="876"/>
      <c r="MHX15" s="876"/>
      <c r="MHY15" s="876"/>
      <c r="MHZ15" s="876"/>
      <c r="MIA15" s="876"/>
      <c r="MIB15" s="875"/>
      <c r="MIC15" s="876"/>
      <c r="MID15" s="876"/>
      <c r="MIE15" s="876"/>
      <c r="MIF15" s="876"/>
      <c r="MIG15" s="876"/>
      <c r="MIH15" s="876"/>
      <c r="MII15" s="875"/>
      <c r="MIJ15" s="876"/>
      <c r="MIK15" s="876"/>
      <c r="MIL15" s="876"/>
      <c r="MIM15" s="876"/>
      <c r="MIN15" s="876"/>
      <c r="MIO15" s="876"/>
      <c r="MIP15" s="875"/>
      <c r="MIQ15" s="876"/>
      <c r="MIR15" s="876"/>
      <c r="MIS15" s="876"/>
      <c r="MIT15" s="876"/>
      <c r="MIU15" s="876"/>
      <c r="MIV15" s="876"/>
      <c r="MIW15" s="875"/>
      <c r="MIX15" s="876"/>
      <c r="MIY15" s="876"/>
      <c r="MIZ15" s="876"/>
      <c r="MJA15" s="876"/>
      <c r="MJB15" s="876"/>
      <c r="MJC15" s="876"/>
      <c r="MJD15" s="875"/>
      <c r="MJE15" s="876"/>
      <c r="MJF15" s="876"/>
      <c r="MJG15" s="876"/>
      <c r="MJH15" s="876"/>
      <c r="MJI15" s="876"/>
      <c r="MJJ15" s="876"/>
      <c r="MJK15" s="875"/>
      <c r="MJL15" s="876"/>
      <c r="MJM15" s="876"/>
      <c r="MJN15" s="876"/>
      <c r="MJO15" s="876"/>
      <c r="MJP15" s="876"/>
      <c r="MJQ15" s="876"/>
      <c r="MJR15" s="875"/>
      <c r="MJS15" s="876"/>
      <c r="MJT15" s="876"/>
      <c r="MJU15" s="876"/>
      <c r="MJV15" s="876"/>
      <c r="MJW15" s="876"/>
      <c r="MJX15" s="876"/>
      <c r="MJY15" s="875"/>
      <c r="MJZ15" s="876"/>
      <c r="MKA15" s="876"/>
      <c r="MKB15" s="876"/>
      <c r="MKC15" s="876"/>
      <c r="MKD15" s="876"/>
      <c r="MKE15" s="876"/>
      <c r="MKF15" s="875"/>
      <c r="MKG15" s="876"/>
      <c r="MKH15" s="876"/>
      <c r="MKI15" s="876"/>
      <c r="MKJ15" s="876"/>
      <c r="MKK15" s="876"/>
      <c r="MKL15" s="876"/>
      <c r="MKM15" s="875"/>
      <c r="MKN15" s="876"/>
      <c r="MKO15" s="876"/>
      <c r="MKP15" s="876"/>
      <c r="MKQ15" s="876"/>
      <c r="MKR15" s="876"/>
      <c r="MKS15" s="876"/>
      <c r="MKT15" s="875"/>
      <c r="MKU15" s="876"/>
      <c r="MKV15" s="876"/>
      <c r="MKW15" s="876"/>
      <c r="MKX15" s="876"/>
      <c r="MKY15" s="876"/>
      <c r="MKZ15" s="876"/>
      <c r="MLA15" s="875"/>
      <c r="MLB15" s="876"/>
      <c r="MLC15" s="876"/>
      <c r="MLD15" s="876"/>
      <c r="MLE15" s="876"/>
      <c r="MLF15" s="876"/>
      <c r="MLG15" s="876"/>
      <c r="MLH15" s="875"/>
      <c r="MLI15" s="876"/>
      <c r="MLJ15" s="876"/>
      <c r="MLK15" s="876"/>
      <c r="MLL15" s="876"/>
      <c r="MLM15" s="876"/>
      <c r="MLN15" s="876"/>
      <c r="MLO15" s="875"/>
      <c r="MLP15" s="876"/>
      <c r="MLQ15" s="876"/>
      <c r="MLR15" s="876"/>
      <c r="MLS15" s="876"/>
      <c r="MLT15" s="876"/>
      <c r="MLU15" s="876"/>
      <c r="MLV15" s="875"/>
      <c r="MLW15" s="876"/>
      <c r="MLX15" s="876"/>
      <c r="MLY15" s="876"/>
      <c r="MLZ15" s="876"/>
      <c r="MMA15" s="876"/>
      <c r="MMB15" s="876"/>
      <c r="MMC15" s="875"/>
      <c r="MMD15" s="876"/>
      <c r="MME15" s="876"/>
      <c r="MMF15" s="876"/>
      <c r="MMG15" s="876"/>
      <c r="MMH15" s="876"/>
      <c r="MMI15" s="876"/>
      <c r="MMJ15" s="875"/>
      <c r="MMK15" s="876"/>
      <c r="MML15" s="876"/>
      <c r="MMM15" s="876"/>
      <c r="MMN15" s="876"/>
      <c r="MMO15" s="876"/>
      <c r="MMP15" s="876"/>
      <c r="MMQ15" s="875"/>
      <c r="MMR15" s="876"/>
      <c r="MMS15" s="876"/>
      <c r="MMT15" s="876"/>
      <c r="MMU15" s="876"/>
      <c r="MMV15" s="876"/>
      <c r="MMW15" s="876"/>
      <c r="MMX15" s="875"/>
      <c r="MMY15" s="876"/>
      <c r="MMZ15" s="876"/>
      <c r="MNA15" s="876"/>
      <c r="MNB15" s="876"/>
      <c r="MNC15" s="876"/>
      <c r="MND15" s="876"/>
      <c r="MNE15" s="875"/>
      <c r="MNF15" s="876"/>
      <c r="MNG15" s="876"/>
      <c r="MNH15" s="876"/>
      <c r="MNI15" s="876"/>
      <c r="MNJ15" s="876"/>
      <c r="MNK15" s="876"/>
      <c r="MNL15" s="875"/>
      <c r="MNM15" s="876"/>
      <c r="MNN15" s="876"/>
      <c r="MNO15" s="876"/>
      <c r="MNP15" s="876"/>
      <c r="MNQ15" s="876"/>
      <c r="MNR15" s="876"/>
      <c r="MNS15" s="875"/>
      <c r="MNT15" s="876"/>
      <c r="MNU15" s="876"/>
      <c r="MNV15" s="876"/>
      <c r="MNW15" s="876"/>
      <c r="MNX15" s="876"/>
      <c r="MNY15" s="876"/>
      <c r="MNZ15" s="875"/>
      <c r="MOA15" s="876"/>
      <c r="MOB15" s="876"/>
      <c r="MOC15" s="876"/>
      <c r="MOD15" s="876"/>
      <c r="MOE15" s="876"/>
      <c r="MOF15" s="876"/>
      <c r="MOG15" s="875"/>
      <c r="MOH15" s="876"/>
      <c r="MOI15" s="876"/>
      <c r="MOJ15" s="876"/>
      <c r="MOK15" s="876"/>
      <c r="MOL15" s="876"/>
      <c r="MOM15" s="876"/>
      <c r="MON15" s="875"/>
      <c r="MOO15" s="876"/>
      <c r="MOP15" s="876"/>
      <c r="MOQ15" s="876"/>
      <c r="MOR15" s="876"/>
      <c r="MOS15" s="876"/>
      <c r="MOT15" s="876"/>
      <c r="MOU15" s="875"/>
      <c r="MOV15" s="876"/>
      <c r="MOW15" s="876"/>
      <c r="MOX15" s="876"/>
      <c r="MOY15" s="876"/>
      <c r="MOZ15" s="876"/>
      <c r="MPA15" s="876"/>
      <c r="MPB15" s="875"/>
      <c r="MPC15" s="876"/>
      <c r="MPD15" s="876"/>
      <c r="MPE15" s="876"/>
      <c r="MPF15" s="876"/>
      <c r="MPG15" s="876"/>
      <c r="MPH15" s="876"/>
      <c r="MPI15" s="875"/>
      <c r="MPJ15" s="876"/>
      <c r="MPK15" s="876"/>
      <c r="MPL15" s="876"/>
      <c r="MPM15" s="876"/>
      <c r="MPN15" s="876"/>
      <c r="MPO15" s="876"/>
      <c r="MPP15" s="875"/>
      <c r="MPQ15" s="876"/>
      <c r="MPR15" s="876"/>
      <c r="MPS15" s="876"/>
      <c r="MPT15" s="876"/>
      <c r="MPU15" s="876"/>
      <c r="MPV15" s="876"/>
      <c r="MPW15" s="875"/>
      <c r="MPX15" s="876"/>
      <c r="MPY15" s="876"/>
      <c r="MPZ15" s="876"/>
      <c r="MQA15" s="876"/>
      <c r="MQB15" s="876"/>
      <c r="MQC15" s="876"/>
      <c r="MQD15" s="875"/>
      <c r="MQE15" s="876"/>
      <c r="MQF15" s="876"/>
      <c r="MQG15" s="876"/>
      <c r="MQH15" s="876"/>
      <c r="MQI15" s="876"/>
      <c r="MQJ15" s="876"/>
      <c r="MQK15" s="875"/>
      <c r="MQL15" s="876"/>
      <c r="MQM15" s="876"/>
      <c r="MQN15" s="876"/>
      <c r="MQO15" s="876"/>
      <c r="MQP15" s="876"/>
      <c r="MQQ15" s="876"/>
      <c r="MQR15" s="875"/>
      <c r="MQS15" s="876"/>
      <c r="MQT15" s="876"/>
      <c r="MQU15" s="876"/>
      <c r="MQV15" s="876"/>
      <c r="MQW15" s="876"/>
      <c r="MQX15" s="876"/>
      <c r="MQY15" s="875"/>
      <c r="MQZ15" s="876"/>
      <c r="MRA15" s="876"/>
      <c r="MRB15" s="876"/>
      <c r="MRC15" s="876"/>
      <c r="MRD15" s="876"/>
      <c r="MRE15" s="876"/>
      <c r="MRF15" s="875"/>
      <c r="MRG15" s="876"/>
      <c r="MRH15" s="876"/>
      <c r="MRI15" s="876"/>
      <c r="MRJ15" s="876"/>
      <c r="MRK15" s="876"/>
      <c r="MRL15" s="876"/>
      <c r="MRM15" s="875"/>
      <c r="MRN15" s="876"/>
      <c r="MRO15" s="876"/>
      <c r="MRP15" s="876"/>
      <c r="MRQ15" s="876"/>
      <c r="MRR15" s="876"/>
      <c r="MRS15" s="876"/>
      <c r="MRT15" s="875"/>
      <c r="MRU15" s="876"/>
      <c r="MRV15" s="876"/>
      <c r="MRW15" s="876"/>
      <c r="MRX15" s="876"/>
      <c r="MRY15" s="876"/>
      <c r="MRZ15" s="876"/>
      <c r="MSA15" s="875"/>
      <c r="MSB15" s="876"/>
      <c r="MSC15" s="876"/>
      <c r="MSD15" s="876"/>
      <c r="MSE15" s="876"/>
      <c r="MSF15" s="876"/>
      <c r="MSG15" s="876"/>
      <c r="MSH15" s="875"/>
      <c r="MSI15" s="876"/>
      <c r="MSJ15" s="876"/>
      <c r="MSK15" s="876"/>
      <c r="MSL15" s="876"/>
      <c r="MSM15" s="876"/>
      <c r="MSN15" s="876"/>
      <c r="MSO15" s="875"/>
      <c r="MSP15" s="876"/>
      <c r="MSQ15" s="876"/>
      <c r="MSR15" s="876"/>
      <c r="MSS15" s="876"/>
      <c r="MST15" s="876"/>
      <c r="MSU15" s="876"/>
      <c r="MSV15" s="875"/>
      <c r="MSW15" s="876"/>
      <c r="MSX15" s="876"/>
      <c r="MSY15" s="876"/>
      <c r="MSZ15" s="876"/>
      <c r="MTA15" s="876"/>
      <c r="MTB15" s="876"/>
      <c r="MTC15" s="875"/>
      <c r="MTD15" s="876"/>
      <c r="MTE15" s="876"/>
      <c r="MTF15" s="876"/>
      <c r="MTG15" s="876"/>
      <c r="MTH15" s="876"/>
      <c r="MTI15" s="876"/>
      <c r="MTJ15" s="875"/>
      <c r="MTK15" s="876"/>
      <c r="MTL15" s="876"/>
      <c r="MTM15" s="876"/>
      <c r="MTN15" s="876"/>
      <c r="MTO15" s="876"/>
      <c r="MTP15" s="876"/>
      <c r="MTQ15" s="875"/>
      <c r="MTR15" s="876"/>
      <c r="MTS15" s="876"/>
      <c r="MTT15" s="876"/>
      <c r="MTU15" s="876"/>
      <c r="MTV15" s="876"/>
      <c r="MTW15" s="876"/>
      <c r="MTX15" s="875"/>
      <c r="MTY15" s="876"/>
      <c r="MTZ15" s="876"/>
      <c r="MUA15" s="876"/>
      <c r="MUB15" s="876"/>
      <c r="MUC15" s="876"/>
      <c r="MUD15" s="876"/>
      <c r="MUE15" s="875"/>
      <c r="MUF15" s="876"/>
      <c r="MUG15" s="876"/>
      <c r="MUH15" s="876"/>
      <c r="MUI15" s="876"/>
      <c r="MUJ15" s="876"/>
      <c r="MUK15" s="876"/>
      <c r="MUL15" s="875"/>
      <c r="MUM15" s="876"/>
      <c r="MUN15" s="876"/>
      <c r="MUO15" s="876"/>
      <c r="MUP15" s="876"/>
      <c r="MUQ15" s="876"/>
      <c r="MUR15" s="876"/>
      <c r="MUS15" s="875"/>
      <c r="MUT15" s="876"/>
      <c r="MUU15" s="876"/>
      <c r="MUV15" s="876"/>
      <c r="MUW15" s="876"/>
      <c r="MUX15" s="876"/>
      <c r="MUY15" s="876"/>
      <c r="MUZ15" s="875"/>
      <c r="MVA15" s="876"/>
      <c r="MVB15" s="876"/>
      <c r="MVC15" s="876"/>
      <c r="MVD15" s="876"/>
      <c r="MVE15" s="876"/>
      <c r="MVF15" s="876"/>
      <c r="MVG15" s="875"/>
      <c r="MVH15" s="876"/>
      <c r="MVI15" s="876"/>
      <c r="MVJ15" s="876"/>
      <c r="MVK15" s="876"/>
      <c r="MVL15" s="876"/>
      <c r="MVM15" s="876"/>
      <c r="MVN15" s="875"/>
      <c r="MVO15" s="876"/>
      <c r="MVP15" s="876"/>
      <c r="MVQ15" s="876"/>
      <c r="MVR15" s="876"/>
      <c r="MVS15" s="876"/>
      <c r="MVT15" s="876"/>
      <c r="MVU15" s="875"/>
      <c r="MVV15" s="876"/>
      <c r="MVW15" s="876"/>
      <c r="MVX15" s="876"/>
      <c r="MVY15" s="876"/>
      <c r="MVZ15" s="876"/>
      <c r="MWA15" s="876"/>
      <c r="MWB15" s="875"/>
      <c r="MWC15" s="876"/>
      <c r="MWD15" s="876"/>
      <c r="MWE15" s="876"/>
      <c r="MWF15" s="876"/>
      <c r="MWG15" s="876"/>
      <c r="MWH15" s="876"/>
      <c r="MWI15" s="875"/>
      <c r="MWJ15" s="876"/>
      <c r="MWK15" s="876"/>
      <c r="MWL15" s="876"/>
      <c r="MWM15" s="876"/>
      <c r="MWN15" s="876"/>
      <c r="MWO15" s="876"/>
      <c r="MWP15" s="875"/>
      <c r="MWQ15" s="876"/>
      <c r="MWR15" s="876"/>
      <c r="MWS15" s="876"/>
      <c r="MWT15" s="876"/>
      <c r="MWU15" s="876"/>
      <c r="MWV15" s="876"/>
      <c r="MWW15" s="875"/>
      <c r="MWX15" s="876"/>
      <c r="MWY15" s="876"/>
      <c r="MWZ15" s="876"/>
      <c r="MXA15" s="876"/>
      <c r="MXB15" s="876"/>
      <c r="MXC15" s="876"/>
      <c r="MXD15" s="875"/>
      <c r="MXE15" s="876"/>
      <c r="MXF15" s="876"/>
      <c r="MXG15" s="876"/>
      <c r="MXH15" s="876"/>
      <c r="MXI15" s="876"/>
      <c r="MXJ15" s="876"/>
      <c r="MXK15" s="875"/>
      <c r="MXL15" s="876"/>
      <c r="MXM15" s="876"/>
      <c r="MXN15" s="876"/>
      <c r="MXO15" s="876"/>
      <c r="MXP15" s="876"/>
      <c r="MXQ15" s="876"/>
      <c r="MXR15" s="875"/>
      <c r="MXS15" s="876"/>
      <c r="MXT15" s="876"/>
      <c r="MXU15" s="876"/>
      <c r="MXV15" s="876"/>
      <c r="MXW15" s="876"/>
      <c r="MXX15" s="876"/>
      <c r="MXY15" s="875"/>
      <c r="MXZ15" s="876"/>
      <c r="MYA15" s="876"/>
      <c r="MYB15" s="876"/>
      <c r="MYC15" s="876"/>
      <c r="MYD15" s="876"/>
      <c r="MYE15" s="876"/>
      <c r="MYF15" s="875"/>
      <c r="MYG15" s="876"/>
      <c r="MYH15" s="876"/>
      <c r="MYI15" s="876"/>
      <c r="MYJ15" s="876"/>
      <c r="MYK15" s="876"/>
      <c r="MYL15" s="876"/>
      <c r="MYM15" s="875"/>
      <c r="MYN15" s="876"/>
      <c r="MYO15" s="876"/>
      <c r="MYP15" s="876"/>
      <c r="MYQ15" s="876"/>
      <c r="MYR15" s="876"/>
      <c r="MYS15" s="876"/>
      <c r="MYT15" s="875"/>
      <c r="MYU15" s="876"/>
      <c r="MYV15" s="876"/>
      <c r="MYW15" s="876"/>
      <c r="MYX15" s="876"/>
      <c r="MYY15" s="876"/>
      <c r="MYZ15" s="876"/>
      <c r="MZA15" s="875"/>
      <c r="MZB15" s="876"/>
      <c r="MZC15" s="876"/>
      <c r="MZD15" s="876"/>
      <c r="MZE15" s="876"/>
      <c r="MZF15" s="876"/>
      <c r="MZG15" s="876"/>
      <c r="MZH15" s="875"/>
      <c r="MZI15" s="876"/>
      <c r="MZJ15" s="876"/>
      <c r="MZK15" s="876"/>
      <c r="MZL15" s="876"/>
      <c r="MZM15" s="876"/>
      <c r="MZN15" s="876"/>
      <c r="MZO15" s="875"/>
      <c r="MZP15" s="876"/>
      <c r="MZQ15" s="876"/>
      <c r="MZR15" s="876"/>
      <c r="MZS15" s="876"/>
      <c r="MZT15" s="876"/>
      <c r="MZU15" s="876"/>
      <c r="MZV15" s="875"/>
      <c r="MZW15" s="876"/>
      <c r="MZX15" s="876"/>
      <c r="MZY15" s="876"/>
      <c r="MZZ15" s="876"/>
      <c r="NAA15" s="876"/>
      <c r="NAB15" s="876"/>
      <c r="NAC15" s="875"/>
      <c r="NAD15" s="876"/>
      <c r="NAE15" s="876"/>
      <c r="NAF15" s="876"/>
      <c r="NAG15" s="876"/>
      <c r="NAH15" s="876"/>
      <c r="NAI15" s="876"/>
      <c r="NAJ15" s="875"/>
      <c r="NAK15" s="876"/>
      <c r="NAL15" s="876"/>
      <c r="NAM15" s="876"/>
      <c r="NAN15" s="876"/>
      <c r="NAO15" s="876"/>
      <c r="NAP15" s="876"/>
      <c r="NAQ15" s="875"/>
      <c r="NAR15" s="876"/>
      <c r="NAS15" s="876"/>
      <c r="NAT15" s="876"/>
      <c r="NAU15" s="876"/>
      <c r="NAV15" s="876"/>
      <c r="NAW15" s="876"/>
      <c r="NAX15" s="875"/>
      <c r="NAY15" s="876"/>
      <c r="NAZ15" s="876"/>
      <c r="NBA15" s="876"/>
      <c r="NBB15" s="876"/>
      <c r="NBC15" s="876"/>
      <c r="NBD15" s="876"/>
      <c r="NBE15" s="875"/>
      <c r="NBF15" s="876"/>
      <c r="NBG15" s="876"/>
      <c r="NBH15" s="876"/>
      <c r="NBI15" s="876"/>
      <c r="NBJ15" s="876"/>
      <c r="NBK15" s="876"/>
      <c r="NBL15" s="875"/>
      <c r="NBM15" s="876"/>
      <c r="NBN15" s="876"/>
      <c r="NBO15" s="876"/>
      <c r="NBP15" s="876"/>
      <c r="NBQ15" s="876"/>
      <c r="NBR15" s="876"/>
      <c r="NBS15" s="875"/>
      <c r="NBT15" s="876"/>
      <c r="NBU15" s="876"/>
      <c r="NBV15" s="876"/>
      <c r="NBW15" s="876"/>
      <c r="NBX15" s="876"/>
      <c r="NBY15" s="876"/>
      <c r="NBZ15" s="875"/>
      <c r="NCA15" s="876"/>
      <c r="NCB15" s="876"/>
      <c r="NCC15" s="876"/>
      <c r="NCD15" s="876"/>
      <c r="NCE15" s="876"/>
      <c r="NCF15" s="876"/>
      <c r="NCG15" s="875"/>
      <c r="NCH15" s="876"/>
      <c r="NCI15" s="876"/>
      <c r="NCJ15" s="876"/>
      <c r="NCK15" s="876"/>
      <c r="NCL15" s="876"/>
      <c r="NCM15" s="876"/>
      <c r="NCN15" s="875"/>
      <c r="NCO15" s="876"/>
      <c r="NCP15" s="876"/>
      <c r="NCQ15" s="876"/>
      <c r="NCR15" s="876"/>
      <c r="NCS15" s="876"/>
      <c r="NCT15" s="876"/>
      <c r="NCU15" s="875"/>
      <c r="NCV15" s="876"/>
      <c r="NCW15" s="876"/>
      <c r="NCX15" s="876"/>
      <c r="NCY15" s="876"/>
      <c r="NCZ15" s="876"/>
      <c r="NDA15" s="876"/>
      <c r="NDB15" s="875"/>
      <c r="NDC15" s="876"/>
      <c r="NDD15" s="876"/>
      <c r="NDE15" s="876"/>
      <c r="NDF15" s="876"/>
      <c r="NDG15" s="876"/>
      <c r="NDH15" s="876"/>
      <c r="NDI15" s="875"/>
      <c r="NDJ15" s="876"/>
      <c r="NDK15" s="876"/>
      <c r="NDL15" s="876"/>
      <c r="NDM15" s="876"/>
      <c r="NDN15" s="876"/>
      <c r="NDO15" s="876"/>
      <c r="NDP15" s="875"/>
      <c r="NDQ15" s="876"/>
      <c r="NDR15" s="876"/>
      <c r="NDS15" s="876"/>
      <c r="NDT15" s="876"/>
      <c r="NDU15" s="876"/>
      <c r="NDV15" s="876"/>
      <c r="NDW15" s="875"/>
      <c r="NDX15" s="876"/>
      <c r="NDY15" s="876"/>
      <c r="NDZ15" s="876"/>
      <c r="NEA15" s="876"/>
      <c r="NEB15" s="876"/>
      <c r="NEC15" s="876"/>
      <c r="NED15" s="875"/>
      <c r="NEE15" s="876"/>
      <c r="NEF15" s="876"/>
      <c r="NEG15" s="876"/>
      <c r="NEH15" s="876"/>
      <c r="NEI15" s="876"/>
      <c r="NEJ15" s="876"/>
      <c r="NEK15" s="875"/>
      <c r="NEL15" s="876"/>
      <c r="NEM15" s="876"/>
      <c r="NEN15" s="876"/>
      <c r="NEO15" s="876"/>
      <c r="NEP15" s="876"/>
      <c r="NEQ15" s="876"/>
      <c r="NER15" s="875"/>
      <c r="NES15" s="876"/>
      <c r="NET15" s="876"/>
      <c r="NEU15" s="876"/>
      <c r="NEV15" s="876"/>
      <c r="NEW15" s="876"/>
      <c r="NEX15" s="876"/>
      <c r="NEY15" s="875"/>
      <c r="NEZ15" s="876"/>
      <c r="NFA15" s="876"/>
      <c r="NFB15" s="876"/>
      <c r="NFC15" s="876"/>
      <c r="NFD15" s="876"/>
      <c r="NFE15" s="876"/>
      <c r="NFF15" s="875"/>
      <c r="NFG15" s="876"/>
      <c r="NFH15" s="876"/>
      <c r="NFI15" s="876"/>
      <c r="NFJ15" s="876"/>
      <c r="NFK15" s="876"/>
      <c r="NFL15" s="876"/>
      <c r="NFM15" s="875"/>
      <c r="NFN15" s="876"/>
      <c r="NFO15" s="876"/>
      <c r="NFP15" s="876"/>
      <c r="NFQ15" s="876"/>
      <c r="NFR15" s="876"/>
      <c r="NFS15" s="876"/>
      <c r="NFT15" s="875"/>
      <c r="NFU15" s="876"/>
      <c r="NFV15" s="876"/>
      <c r="NFW15" s="876"/>
      <c r="NFX15" s="876"/>
      <c r="NFY15" s="876"/>
      <c r="NFZ15" s="876"/>
      <c r="NGA15" s="875"/>
      <c r="NGB15" s="876"/>
      <c r="NGC15" s="876"/>
      <c r="NGD15" s="876"/>
      <c r="NGE15" s="876"/>
      <c r="NGF15" s="876"/>
      <c r="NGG15" s="876"/>
      <c r="NGH15" s="875"/>
      <c r="NGI15" s="876"/>
      <c r="NGJ15" s="876"/>
      <c r="NGK15" s="876"/>
      <c r="NGL15" s="876"/>
      <c r="NGM15" s="876"/>
      <c r="NGN15" s="876"/>
      <c r="NGO15" s="875"/>
      <c r="NGP15" s="876"/>
      <c r="NGQ15" s="876"/>
      <c r="NGR15" s="876"/>
      <c r="NGS15" s="876"/>
      <c r="NGT15" s="876"/>
      <c r="NGU15" s="876"/>
      <c r="NGV15" s="875"/>
      <c r="NGW15" s="876"/>
      <c r="NGX15" s="876"/>
      <c r="NGY15" s="876"/>
      <c r="NGZ15" s="876"/>
      <c r="NHA15" s="876"/>
      <c r="NHB15" s="876"/>
      <c r="NHC15" s="875"/>
      <c r="NHD15" s="876"/>
      <c r="NHE15" s="876"/>
      <c r="NHF15" s="876"/>
      <c r="NHG15" s="876"/>
      <c r="NHH15" s="876"/>
      <c r="NHI15" s="876"/>
      <c r="NHJ15" s="875"/>
      <c r="NHK15" s="876"/>
      <c r="NHL15" s="876"/>
      <c r="NHM15" s="876"/>
      <c r="NHN15" s="876"/>
      <c r="NHO15" s="876"/>
      <c r="NHP15" s="876"/>
      <c r="NHQ15" s="875"/>
      <c r="NHR15" s="876"/>
      <c r="NHS15" s="876"/>
      <c r="NHT15" s="876"/>
      <c r="NHU15" s="876"/>
      <c r="NHV15" s="876"/>
      <c r="NHW15" s="876"/>
      <c r="NHX15" s="875"/>
      <c r="NHY15" s="876"/>
      <c r="NHZ15" s="876"/>
      <c r="NIA15" s="876"/>
      <c r="NIB15" s="876"/>
      <c r="NIC15" s="876"/>
      <c r="NID15" s="876"/>
      <c r="NIE15" s="875"/>
      <c r="NIF15" s="876"/>
      <c r="NIG15" s="876"/>
      <c r="NIH15" s="876"/>
      <c r="NII15" s="876"/>
      <c r="NIJ15" s="876"/>
      <c r="NIK15" s="876"/>
      <c r="NIL15" s="875"/>
      <c r="NIM15" s="876"/>
      <c r="NIN15" s="876"/>
      <c r="NIO15" s="876"/>
      <c r="NIP15" s="876"/>
      <c r="NIQ15" s="876"/>
      <c r="NIR15" s="876"/>
      <c r="NIS15" s="875"/>
      <c r="NIT15" s="876"/>
      <c r="NIU15" s="876"/>
      <c r="NIV15" s="876"/>
      <c r="NIW15" s="876"/>
      <c r="NIX15" s="876"/>
      <c r="NIY15" s="876"/>
      <c r="NIZ15" s="875"/>
      <c r="NJA15" s="876"/>
      <c r="NJB15" s="876"/>
      <c r="NJC15" s="876"/>
      <c r="NJD15" s="876"/>
      <c r="NJE15" s="876"/>
      <c r="NJF15" s="876"/>
      <c r="NJG15" s="875"/>
      <c r="NJH15" s="876"/>
      <c r="NJI15" s="876"/>
      <c r="NJJ15" s="876"/>
      <c r="NJK15" s="876"/>
      <c r="NJL15" s="876"/>
      <c r="NJM15" s="876"/>
      <c r="NJN15" s="875"/>
      <c r="NJO15" s="876"/>
      <c r="NJP15" s="876"/>
      <c r="NJQ15" s="876"/>
      <c r="NJR15" s="876"/>
      <c r="NJS15" s="876"/>
      <c r="NJT15" s="876"/>
      <c r="NJU15" s="875"/>
      <c r="NJV15" s="876"/>
      <c r="NJW15" s="876"/>
      <c r="NJX15" s="876"/>
      <c r="NJY15" s="876"/>
      <c r="NJZ15" s="876"/>
      <c r="NKA15" s="876"/>
      <c r="NKB15" s="875"/>
      <c r="NKC15" s="876"/>
      <c r="NKD15" s="876"/>
      <c r="NKE15" s="876"/>
      <c r="NKF15" s="876"/>
      <c r="NKG15" s="876"/>
      <c r="NKH15" s="876"/>
      <c r="NKI15" s="875"/>
      <c r="NKJ15" s="876"/>
      <c r="NKK15" s="876"/>
      <c r="NKL15" s="876"/>
      <c r="NKM15" s="876"/>
      <c r="NKN15" s="876"/>
      <c r="NKO15" s="876"/>
      <c r="NKP15" s="875"/>
      <c r="NKQ15" s="876"/>
      <c r="NKR15" s="876"/>
      <c r="NKS15" s="876"/>
      <c r="NKT15" s="876"/>
      <c r="NKU15" s="876"/>
      <c r="NKV15" s="876"/>
      <c r="NKW15" s="875"/>
      <c r="NKX15" s="876"/>
      <c r="NKY15" s="876"/>
      <c r="NKZ15" s="876"/>
      <c r="NLA15" s="876"/>
      <c r="NLB15" s="876"/>
      <c r="NLC15" s="876"/>
      <c r="NLD15" s="875"/>
      <c r="NLE15" s="876"/>
      <c r="NLF15" s="876"/>
      <c r="NLG15" s="876"/>
      <c r="NLH15" s="876"/>
      <c r="NLI15" s="876"/>
      <c r="NLJ15" s="876"/>
      <c r="NLK15" s="875"/>
      <c r="NLL15" s="876"/>
      <c r="NLM15" s="876"/>
      <c r="NLN15" s="876"/>
      <c r="NLO15" s="876"/>
      <c r="NLP15" s="876"/>
      <c r="NLQ15" s="876"/>
      <c r="NLR15" s="875"/>
      <c r="NLS15" s="876"/>
      <c r="NLT15" s="876"/>
      <c r="NLU15" s="876"/>
      <c r="NLV15" s="876"/>
      <c r="NLW15" s="876"/>
      <c r="NLX15" s="876"/>
      <c r="NLY15" s="875"/>
      <c r="NLZ15" s="876"/>
      <c r="NMA15" s="876"/>
      <c r="NMB15" s="876"/>
      <c r="NMC15" s="876"/>
      <c r="NMD15" s="876"/>
      <c r="NME15" s="876"/>
      <c r="NMF15" s="875"/>
      <c r="NMG15" s="876"/>
      <c r="NMH15" s="876"/>
      <c r="NMI15" s="876"/>
      <c r="NMJ15" s="876"/>
      <c r="NMK15" s="876"/>
      <c r="NML15" s="876"/>
      <c r="NMM15" s="875"/>
      <c r="NMN15" s="876"/>
      <c r="NMO15" s="876"/>
      <c r="NMP15" s="876"/>
      <c r="NMQ15" s="876"/>
      <c r="NMR15" s="876"/>
      <c r="NMS15" s="876"/>
      <c r="NMT15" s="875"/>
      <c r="NMU15" s="876"/>
      <c r="NMV15" s="876"/>
      <c r="NMW15" s="876"/>
      <c r="NMX15" s="876"/>
      <c r="NMY15" s="876"/>
      <c r="NMZ15" s="876"/>
      <c r="NNA15" s="875"/>
      <c r="NNB15" s="876"/>
      <c r="NNC15" s="876"/>
      <c r="NND15" s="876"/>
      <c r="NNE15" s="876"/>
      <c r="NNF15" s="876"/>
      <c r="NNG15" s="876"/>
      <c r="NNH15" s="875"/>
      <c r="NNI15" s="876"/>
      <c r="NNJ15" s="876"/>
      <c r="NNK15" s="876"/>
      <c r="NNL15" s="876"/>
      <c r="NNM15" s="876"/>
      <c r="NNN15" s="876"/>
      <c r="NNO15" s="875"/>
      <c r="NNP15" s="876"/>
      <c r="NNQ15" s="876"/>
      <c r="NNR15" s="876"/>
      <c r="NNS15" s="876"/>
      <c r="NNT15" s="876"/>
      <c r="NNU15" s="876"/>
      <c r="NNV15" s="875"/>
      <c r="NNW15" s="876"/>
      <c r="NNX15" s="876"/>
      <c r="NNY15" s="876"/>
      <c r="NNZ15" s="876"/>
      <c r="NOA15" s="876"/>
      <c r="NOB15" s="876"/>
      <c r="NOC15" s="875"/>
      <c r="NOD15" s="876"/>
      <c r="NOE15" s="876"/>
      <c r="NOF15" s="876"/>
      <c r="NOG15" s="876"/>
      <c r="NOH15" s="876"/>
      <c r="NOI15" s="876"/>
      <c r="NOJ15" s="875"/>
      <c r="NOK15" s="876"/>
      <c r="NOL15" s="876"/>
      <c r="NOM15" s="876"/>
      <c r="NON15" s="876"/>
      <c r="NOO15" s="876"/>
      <c r="NOP15" s="876"/>
      <c r="NOQ15" s="875"/>
      <c r="NOR15" s="876"/>
      <c r="NOS15" s="876"/>
      <c r="NOT15" s="876"/>
      <c r="NOU15" s="876"/>
      <c r="NOV15" s="876"/>
      <c r="NOW15" s="876"/>
      <c r="NOX15" s="875"/>
      <c r="NOY15" s="876"/>
      <c r="NOZ15" s="876"/>
      <c r="NPA15" s="876"/>
      <c r="NPB15" s="876"/>
      <c r="NPC15" s="876"/>
      <c r="NPD15" s="876"/>
      <c r="NPE15" s="875"/>
      <c r="NPF15" s="876"/>
      <c r="NPG15" s="876"/>
      <c r="NPH15" s="876"/>
      <c r="NPI15" s="876"/>
      <c r="NPJ15" s="876"/>
      <c r="NPK15" s="876"/>
      <c r="NPL15" s="875"/>
      <c r="NPM15" s="876"/>
      <c r="NPN15" s="876"/>
      <c r="NPO15" s="876"/>
      <c r="NPP15" s="876"/>
      <c r="NPQ15" s="876"/>
      <c r="NPR15" s="876"/>
      <c r="NPS15" s="875"/>
      <c r="NPT15" s="876"/>
      <c r="NPU15" s="876"/>
      <c r="NPV15" s="876"/>
      <c r="NPW15" s="876"/>
      <c r="NPX15" s="876"/>
      <c r="NPY15" s="876"/>
      <c r="NPZ15" s="875"/>
      <c r="NQA15" s="876"/>
      <c r="NQB15" s="876"/>
      <c r="NQC15" s="876"/>
      <c r="NQD15" s="876"/>
      <c r="NQE15" s="876"/>
      <c r="NQF15" s="876"/>
      <c r="NQG15" s="875"/>
      <c r="NQH15" s="876"/>
      <c r="NQI15" s="876"/>
      <c r="NQJ15" s="876"/>
      <c r="NQK15" s="876"/>
      <c r="NQL15" s="876"/>
      <c r="NQM15" s="876"/>
      <c r="NQN15" s="875"/>
      <c r="NQO15" s="876"/>
      <c r="NQP15" s="876"/>
      <c r="NQQ15" s="876"/>
      <c r="NQR15" s="876"/>
      <c r="NQS15" s="876"/>
      <c r="NQT15" s="876"/>
      <c r="NQU15" s="875"/>
      <c r="NQV15" s="876"/>
      <c r="NQW15" s="876"/>
      <c r="NQX15" s="876"/>
      <c r="NQY15" s="876"/>
      <c r="NQZ15" s="876"/>
      <c r="NRA15" s="876"/>
      <c r="NRB15" s="875"/>
      <c r="NRC15" s="876"/>
      <c r="NRD15" s="876"/>
      <c r="NRE15" s="876"/>
      <c r="NRF15" s="876"/>
      <c r="NRG15" s="876"/>
      <c r="NRH15" s="876"/>
      <c r="NRI15" s="875"/>
      <c r="NRJ15" s="876"/>
      <c r="NRK15" s="876"/>
      <c r="NRL15" s="876"/>
      <c r="NRM15" s="876"/>
      <c r="NRN15" s="876"/>
      <c r="NRO15" s="876"/>
      <c r="NRP15" s="875"/>
      <c r="NRQ15" s="876"/>
      <c r="NRR15" s="876"/>
      <c r="NRS15" s="876"/>
      <c r="NRT15" s="876"/>
      <c r="NRU15" s="876"/>
      <c r="NRV15" s="876"/>
      <c r="NRW15" s="875"/>
      <c r="NRX15" s="876"/>
      <c r="NRY15" s="876"/>
      <c r="NRZ15" s="876"/>
      <c r="NSA15" s="876"/>
      <c r="NSB15" s="876"/>
      <c r="NSC15" s="876"/>
      <c r="NSD15" s="875"/>
      <c r="NSE15" s="876"/>
      <c r="NSF15" s="876"/>
      <c r="NSG15" s="876"/>
      <c r="NSH15" s="876"/>
      <c r="NSI15" s="876"/>
      <c r="NSJ15" s="876"/>
      <c r="NSK15" s="875"/>
      <c r="NSL15" s="876"/>
      <c r="NSM15" s="876"/>
      <c r="NSN15" s="876"/>
      <c r="NSO15" s="876"/>
      <c r="NSP15" s="876"/>
      <c r="NSQ15" s="876"/>
      <c r="NSR15" s="875"/>
      <c r="NSS15" s="876"/>
      <c r="NST15" s="876"/>
      <c r="NSU15" s="876"/>
      <c r="NSV15" s="876"/>
      <c r="NSW15" s="876"/>
      <c r="NSX15" s="876"/>
      <c r="NSY15" s="875"/>
      <c r="NSZ15" s="876"/>
      <c r="NTA15" s="876"/>
      <c r="NTB15" s="876"/>
      <c r="NTC15" s="876"/>
      <c r="NTD15" s="876"/>
      <c r="NTE15" s="876"/>
      <c r="NTF15" s="875"/>
      <c r="NTG15" s="876"/>
      <c r="NTH15" s="876"/>
      <c r="NTI15" s="876"/>
      <c r="NTJ15" s="876"/>
      <c r="NTK15" s="876"/>
      <c r="NTL15" s="876"/>
      <c r="NTM15" s="875"/>
      <c r="NTN15" s="876"/>
      <c r="NTO15" s="876"/>
      <c r="NTP15" s="876"/>
      <c r="NTQ15" s="876"/>
      <c r="NTR15" s="876"/>
      <c r="NTS15" s="876"/>
      <c r="NTT15" s="875"/>
      <c r="NTU15" s="876"/>
      <c r="NTV15" s="876"/>
      <c r="NTW15" s="876"/>
      <c r="NTX15" s="876"/>
      <c r="NTY15" s="876"/>
      <c r="NTZ15" s="876"/>
      <c r="NUA15" s="875"/>
      <c r="NUB15" s="876"/>
      <c r="NUC15" s="876"/>
      <c r="NUD15" s="876"/>
      <c r="NUE15" s="876"/>
      <c r="NUF15" s="876"/>
      <c r="NUG15" s="876"/>
      <c r="NUH15" s="875"/>
      <c r="NUI15" s="876"/>
      <c r="NUJ15" s="876"/>
      <c r="NUK15" s="876"/>
      <c r="NUL15" s="876"/>
      <c r="NUM15" s="876"/>
      <c r="NUN15" s="876"/>
      <c r="NUO15" s="875"/>
      <c r="NUP15" s="876"/>
      <c r="NUQ15" s="876"/>
      <c r="NUR15" s="876"/>
      <c r="NUS15" s="876"/>
      <c r="NUT15" s="876"/>
      <c r="NUU15" s="876"/>
      <c r="NUV15" s="875"/>
      <c r="NUW15" s="876"/>
      <c r="NUX15" s="876"/>
      <c r="NUY15" s="876"/>
      <c r="NUZ15" s="876"/>
      <c r="NVA15" s="876"/>
      <c r="NVB15" s="876"/>
      <c r="NVC15" s="875"/>
      <c r="NVD15" s="876"/>
      <c r="NVE15" s="876"/>
      <c r="NVF15" s="876"/>
      <c r="NVG15" s="876"/>
      <c r="NVH15" s="876"/>
      <c r="NVI15" s="876"/>
      <c r="NVJ15" s="875"/>
      <c r="NVK15" s="876"/>
      <c r="NVL15" s="876"/>
      <c r="NVM15" s="876"/>
      <c r="NVN15" s="876"/>
      <c r="NVO15" s="876"/>
      <c r="NVP15" s="876"/>
      <c r="NVQ15" s="875"/>
      <c r="NVR15" s="876"/>
      <c r="NVS15" s="876"/>
      <c r="NVT15" s="876"/>
      <c r="NVU15" s="876"/>
      <c r="NVV15" s="876"/>
      <c r="NVW15" s="876"/>
      <c r="NVX15" s="875"/>
      <c r="NVY15" s="876"/>
      <c r="NVZ15" s="876"/>
      <c r="NWA15" s="876"/>
      <c r="NWB15" s="876"/>
      <c r="NWC15" s="876"/>
      <c r="NWD15" s="876"/>
      <c r="NWE15" s="875"/>
      <c r="NWF15" s="876"/>
      <c r="NWG15" s="876"/>
      <c r="NWH15" s="876"/>
      <c r="NWI15" s="876"/>
      <c r="NWJ15" s="876"/>
      <c r="NWK15" s="876"/>
      <c r="NWL15" s="875"/>
      <c r="NWM15" s="876"/>
      <c r="NWN15" s="876"/>
      <c r="NWO15" s="876"/>
      <c r="NWP15" s="876"/>
      <c r="NWQ15" s="876"/>
      <c r="NWR15" s="876"/>
      <c r="NWS15" s="875"/>
      <c r="NWT15" s="876"/>
      <c r="NWU15" s="876"/>
      <c r="NWV15" s="876"/>
      <c r="NWW15" s="876"/>
      <c r="NWX15" s="876"/>
      <c r="NWY15" s="876"/>
      <c r="NWZ15" s="875"/>
      <c r="NXA15" s="876"/>
      <c r="NXB15" s="876"/>
      <c r="NXC15" s="876"/>
      <c r="NXD15" s="876"/>
      <c r="NXE15" s="876"/>
      <c r="NXF15" s="876"/>
      <c r="NXG15" s="875"/>
      <c r="NXH15" s="876"/>
      <c r="NXI15" s="876"/>
      <c r="NXJ15" s="876"/>
      <c r="NXK15" s="876"/>
      <c r="NXL15" s="876"/>
      <c r="NXM15" s="876"/>
      <c r="NXN15" s="875"/>
      <c r="NXO15" s="876"/>
      <c r="NXP15" s="876"/>
      <c r="NXQ15" s="876"/>
      <c r="NXR15" s="876"/>
      <c r="NXS15" s="876"/>
      <c r="NXT15" s="876"/>
      <c r="NXU15" s="875"/>
      <c r="NXV15" s="876"/>
      <c r="NXW15" s="876"/>
      <c r="NXX15" s="876"/>
      <c r="NXY15" s="876"/>
      <c r="NXZ15" s="876"/>
      <c r="NYA15" s="876"/>
      <c r="NYB15" s="875"/>
      <c r="NYC15" s="876"/>
      <c r="NYD15" s="876"/>
      <c r="NYE15" s="876"/>
      <c r="NYF15" s="876"/>
      <c r="NYG15" s="876"/>
      <c r="NYH15" s="876"/>
      <c r="NYI15" s="875"/>
      <c r="NYJ15" s="876"/>
      <c r="NYK15" s="876"/>
      <c r="NYL15" s="876"/>
      <c r="NYM15" s="876"/>
      <c r="NYN15" s="876"/>
      <c r="NYO15" s="876"/>
      <c r="NYP15" s="875"/>
      <c r="NYQ15" s="876"/>
      <c r="NYR15" s="876"/>
      <c r="NYS15" s="876"/>
      <c r="NYT15" s="876"/>
      <c r="NYU15" s="876"/>
      <c r="NYV15" s="876"/>
      <c r="NYW15" s="875"/>
      <c r="NYX15" s="876"/>
      <c r="NYY15" s="876"/>
      <c r="NYZ15" s="876"/>
      <c r="NZA15" s="876"/>
      <c r="NZB15" s="876"/>
      <c r="NZC15" s="876"/>
      <c r="NZD15" s="875"/>
      <c r="NZE15" s="876"/>
      <c r="NZF15" s="876"/>
      <c r="NZG15" s="876"/>
      <c r="NZH15" s="876"/>
      <c r="NZI15" s="876"/>
      <c r="NZJ15" s="876"/>
      <c r="NZK15" s="875"/>
      <c r="NZL15" s="876"/>
      <c r="NZM15" s="876"/>
      <c r="NZN15" s="876"/>
      <c r="NZO15" s="876"/>
      <c r="NZP15" s="876"/>
      <c r="NZQ15" s="876"/>
      <c r="NZR15" s="875"/>
      <c r="NZS15" s="876"/>
      <c r="NZT15" s="876"/>
      <c r="NZU15" s="876"/>
      <c r="NZV15" s="876"/>
      <c r="NZW15" s="876"/>
      <c r="NZX15" s="876"/>
      <c r="NZY15" s="875"/>
      <c r="NZZ15" s="876"/>
      <c r="OAA15" s="876"/>
      <c r="OAB15" s="876"/>
      <c r="OAC15" s="876"/>
      <c r="OAD15" s="876"/>
      <c r="OAE15" s="876"/>
      <c r="OAF15" s="875"/>
      <c r="OAG15" s="876"/>
      <c r="OAH15" s="876"/>
      <c r="OAI15" s="876"/>
      <c r="OAJ15" s="876"/>
      <c r="OAK15" s="876"/>
      <c r="OAL15" s="876"/>
      <c r="OAM15" s="875"/>
      <c r="OAN15" s="876"/>
      <c r="OAO15" s="876"/>
      <c r="OAP15" s="876"/>
      <c r="OAQ15" s="876"/>
      <c r="OAR15" s="876"/>
      <c r="OAS15" s="876"/>
      <c r="OAT15" s="875"/>
      <c r="OAU15" s="876"/>
      <c r="OAV15" s="876"/>
      <c r="OAW15" s="876"/>
      <c r="OAX15" s="876"/>
      <c r="OAY15" s="876"/>
      <c r="OAZ15" s="876"/>
      <c r="OBA15" s="875"/>
      <c r="OBB15" s="876"/>
      <c r="OBC15" s="876"/>
      <c r="OBD15" s="876"/>
      <c r="OBE15" s="876"/>
      <c r="OBF15" s="876"/>
      <c r="OBG15" s="876"/>
      <c r="OBH15" s="875"/>
      <c r="OBI15" s="876"/>
      <c r="OBJ15" s="876"/>
      <c r="OBK15" s="876"/>
      <c r="OBL15" s="876"/>
      <c r="OBM15" s="876"/>
      <c r="OBN15" s="876"/>
      <c r="OBO15" s="875"/>
      <c r="OBP15" s="876"/>
      <c r="OBQ15" s="876"/>
      <c r="OBR15" s="876"/>
      <c r="OBS15" s="876"/>
      <c r="OBT15" s="876"/>
      <c r="OBU15" s="876"/>
      <c r="OBV15" s="875"/>
      <c r="OBW15" s="876"/>
      <c r="OBX15" s="876"/>
      <c r="OBY15" s="876"/>
      <c r="OBZ15" s="876"/>
      <c r="OCA15" s="876"/>
      <c r="OCB15" s="876"/>
      <c r="OCC15" s="875"/>
      <c r="OCD15" s="876"/>
      <c r="OCE15" s="876"/>
      <c r="OCF15" s="876"/>
      <c r="OCG15" s="876"/>
      <c r="OCH15" s="876"/>
      <c r="OCI15" s="876"/>
      <c r="OCJ15" s="875"/>
      <c r="OCK15" s="876"/>
      <c r="OCL15" s="876"/>
      <c r="OCM15" s="876"/>
      <c r="OCN15" s="876"/>
      <c r="OCO15" s="876"/>
      <c r="OCP15" s="876"/>
      <c r="OCQ15" s="875"/>
      <c r="OCR15" s="876"/>
      <c r="OCS15" s="876"/>
      <c r="OCT15" s="876"/>
      <c r="OCU15" s="876"/>
      <c r="OCV15" s="876"/>
      <c r="OCW15" s="876"/>
      <c r="OCX15" s="875"/>
      <c r="OCY15" s="876"/>
      <c r="OCZ15" s="876"/>
      <c r="ODA15" s="876"/>
      <c r="ODB15" s="876"/>
      <c r="ODC15" s="876"/>
      <c r="ODD15" s="876"/>
      <c r="ODE15" s="875"/>
      <c r="ODF15" s="876"/>
      <c r="ODG15" s="876"/>
      <c r="ODH15" s="876"/>
      <c r="ODI15" s="876"/>
      <c r="ODJ15" s="876"/>
      <c r="ODK15" s="876"/>
      <c r="ODL15" s="875"/>
      <c r="ODM15" s="876"/>
      <c r="ODN15" s="876"/>
      <c r="ODO15" s="876"/>
      <c r="ODP15" s="876"/>
      <c r="ODQ15" s="876"/>
      <c r="ODR15" s="876"/>
      <c r="ODS15" s="875"/>
      <c r="ODT15" s="876"/>
      <c r="ODU15" s="876"/>
      <c r="ODV15" s="876"/>
      <c r="ODW15" s="876"/>
      <c r="ODX15" s="876"/>
      <c r="ODY15" s="876"/>
      <c r="ODZ15" s="875"/>
      <c r="OEA15" s="876"/>
      <c r="OEB15" s="876"/>
      <c r="OEC15" s="876"/>
      <c r="OED15" s="876"/>
      <c r="OEE15" s="876"/>
      <c r="OEF15" s="876"/>
      <c r="OEG15" s="875"/>
      <c r="OEH15" s="876"/>
      <c r="OEI15" s="876"/>
      <c r="OEJ15" s="876"/>
      <c r="OEK15" s="876"/>
      <c r="OEL15" s="876"/>
      <c r="OEM15" s="876"/>
      <c r="OEN15" s="875"/>
      <c r="OEO15" s="876"/>
      <c r="OEP15" s="876"/>
      <c r="OEQ15" s="876"/>
      <c r="OER15" s="876"/>
      <c r="OES15" s="876"/>
      <c r="OET15" s="876"/>
      <c r="OEU15" s="875"/>
      <c r="OEV15" s="876"/>
      <c r="OEW15" s="876"/>
      <c r="OEX15" s="876"/>
      <c r="OEY15" s="876"/>
      <c r="OEZ15" s="876"/>
      <c r="OFA15" s="876"/>
      <c r="OFB15" s="875"/>
      <c r="OFC15" s="876"/>
      <c r="OFD15" s="876"/>
      <c r="OFE15" s="876"/>
      <c r="OFF15" s="876"/>
      <c r="OFG15" s="876"/>
      <c r="OFH15" s="876"/>
      <c r="OFI15" s="875"/>
      <c r="OFJ15" s="876"/>
      <c r="OFK15" s="876"/>
      <c r="OFL15" s="876"/>
      <c r="OFM15" s="876"/>
      <c r="OFN15" s="876"/>
      <c r="OFO15" s="876"/>
      <c r="OFP15" s="875"/>
      <c r="OFQ15" s="876"/>
      <c r="OFR15" s="876"/>
      <c r="OFS15" s="876"/>
      <c r="OFT15" s="876"/>
      <c r="OFU15" s="876"/>
      <c r="OFV15" s="876"/>
      <c r="OFW15" s="875"/>
      <c r="OFX15" s="876"/>
      <c r="OFY15" s="876"/>
      <c r="OFZ15" s="876"/>
      <c r="OGA15" s="876"/>
      <c r="OGB15" s="876"/>
      <c r="OGC15" s="876"/>
      <c r="OGD15" s="875"/>
      <c r="OGE15" s="876"/>
      <c r="OGF15" s="876"/>
      <c r="OGG15" s="876"/>
      <c r="OGH15" s="876"/>
      <c r="OGI15" s="876"/>
      <c r="OGJ15" s="876"/>
      <c r="OGK15" s="875"/>
      <c r="OGL15" s="876"/>
      <c r="OGM15" s="876"/>
      <c r="OGN15" s="876"/>
      <c r="OGO15" s="876"/>
      <c r="OGP15" s="876"/>
      <c r="OGQ15" s="876"/>
      <c r="OGR15" s="875"/>
      <c r="OGS15" s="876"/>
      <c r="OGT15" s="876"/>
      <c r="OGU15" s="876"/>
      <c r="OGV15" s="876"/>
      <c r="OGW15" s="876"/>
      <c r="OGX15" s="876"/>
      <c r="OGY15" s="875"/>
      <c r="OGZ15" s="876"/>
      <c r="OHA15" s="876"/>
      <c r="OHB15" s="876"/>
      <c r="OHC15" s="876"/>
      <c r="OHD15" s="876"/>
      <c r="OHE15" s="876"/>
      <c r="OHF15" s="875"/>
      <c r="OHG15" s="876"/>
      <c r="OHH15" s="876"/>
      <c r="OHI15" s="876"/>
      <c r="OHJ15" s="876"/>
      <c r="OHK15" s="876"/>
      <c r="OHL15" s="876"/>
      <c r="OHM15" s="875"/>
      <c r="OHN15" s="876"/>
      <c r="OHO15" s="876"/>
      <c r="OHP15" s="876"/>
      <c r="OHQ15" s="876"/>
      <c r="OHR15" s="876"/>
      <c r="OHS15" s="876"/>
      <c r="OHT15" s="875"/>
      <c r="OHU15" s="876"/>
      <c r="OHV15" s="876"/>
      <c r="OHW15" s="876"/>
      <c r="OHX15" s="876"/>
      <c r="OHY15" s="876"/>
      <c r="OHZ15" s="876"/>
      <c r="OIA15" s="875"/>
      <c r="OIB15" s="876"/>
      <c r="OIC15" s="876"/>
      <c r="OID15" s="876"/>
      <c r="OIE15" s="876"/>
      <c r="OIF15" s="876"/>
      <c r="OIG15" s="876"/>
      <c r="OIH15" s="875"/>
      <c r="OII15" s="876"/>
      <c r="OIJ15" s="876"/>
      <c r="OIK15" s="876"/>
      <c r="OIL15" s="876"/>
      <c r="OIM15" s="876"/>
      <c r="OIN15" s="876"/>
      <c r="OIO15" s="875"/>
      <c r="OIP15" s="876"/>
      <c r="OIQ15" s="876"/>
      <c r="OIR15" s="876"/>
      <c r="OIS15" s="876"/>
      <c r="OIT15" s="876"/>
      <c r="OIU15" s="876"/>
      <c r="OIV15" s="875"/>
      <c r="OIW15" s="876"/>
      <c r="OIX15" s="876"/>
      <c r="OIY15" s="876"/>
      <c r="OIZ15" s="876"/>
      <c r="OJA15" s="876"/>
      <c r="OJB15" s="876"/>
      <c r="OJC15" s="875"/>
      <c r="OJD15" s="876"/>
      <c r="OJE15" s="876"/>
      <c r="OJF15" s="876"/>
      <c r="OJG15" s="876"/>
      <c r="OJH15" s="876"/>
      <c r="OJI15" s="876"/>
      <c r="OJJ15" s="875"/>
      <c r="OJK15" s="876"/>
      <c r="OJL15" s="876"/>
      <c r="OJM15" s="876"/>
      <c r="OJN15" s="876"/>
      <c r="OJO15" s="876"/>
      <c r="OJP15" s="876"/>
      <c r="OJQ15" s="875"/>
      <c r="OJR15" s="876"/>
      <c r="OJS15" s="876"/>
      <c r="OJT15" s="876"/>
      <c r="OJU15" s="876"/>
      <c r="OJV15" s="876"/>
      <c r="OJW15" s="876"/>
      <c r="OJX15" s="875"/>
      <c r="OJY15" s="876"/>
      <c r="OJZ15" s="876"/>
      <c r="OKA15" s="876"/>
      <c r="OKB15" s="876"/>
      <c r="OKC15" s="876"/>
      <c r="OKD15" s="876"/>
      <c r="OKE15" s="875"/>
      <c r="OKF15" s="876"/>
      <c r="OKG15" s="876"/>
      <c r="OKH15" s="876"/>
      <c r="OKI15" s="876"/>
      <c r="OKJ15" s="876"/>
      <c r="OKK15" s="876"/>
      <c r="OKL15" s="875"/>
      <c r="OKM15" s="876"/>
      <c r="OKN15" s="876"/>
      <c r="OKO15" s="876"/>
      <c r="OKP15" s="876"/>
      <c r="OKQ15" s="876"/>
      <c r="OKR15" s="876"/>
      <c r="OKS15" s="875"/>
      <c r="OKT15" s="876"/>
      <c r="OKU15" s="876"/>
      <c r="OKV15" s="876"/>
      <c r="OKW15" s="876"/>
      <c r="OKX15" s="876"/>
      <c r="OKY15" s="876"/>
      <c r="OKZ15" s="875"/>
      <c r="OLA15" s="876"/>
      <c r="OLB15" s="876"/>
      <c r="OLC15" s="876"/>
      <c r="OLD15" s="876"/>
      <c r="OLE15" s="876"/>
      <c r="OLF15" s="876"/>
      <c r="OLG15" s="875"/>
      <c r="OLH15" s="876"/>
      <c r="OLI15" s="876"/>
      <c r="OLJ15" s="876"/>
      <c r="OLK15" s="876"/>
      <c r="OLL15" s="876"/>
      <c r="OLM15" s="876"/>
      <c r="OLN15" s="875"/>
      <c r="OLO15" s="876"/>
      <c r="OLP15" s="876"/>
      <c r="OLQ15" s="876"/>
      <c r="OLR15" s="876"/>
      <c r="OLS15" s="876"/>
      <c r="OLT15" s="876"/>
      <c r="OLU15" s="875"/>
      <c r="OLV15" s="876"/>
      <c r="OLW15" s="876"/>
      <c r="OLX15" s="876"/>
      <c r="OLY15" s="876"/>
      <c r="OLZ15" s="876"/>
      <c r="OMA15" s="876"/>
      <c r="OMB15" s="875"/>
      <c r="OMC15" s="876"/>
      <c r="OMD15" s="876"/>
      <c r="OME15" s="876"/>
      <c r="OMF15" s="876"/>
      <c r="OMG15" s="876"/>
      <c r="OMH15" s="876"/>
      <c r="OMI15" s="875"/>
      <c r="OMJ15" s="876"/>
      <c r="OMK15" s="876"/>
      <c r="OML15" s="876"/>
      <c r="OMM15" s="876"/>
      <c r="OMN15" s="876"/>
      <c r="OMO15" s="876"/>
      <c r="OMP15" s="875"/>
      <c r="OMQ15" s="876"/>
      <c r="OMR15" s="876"/>
      <c r="OMS15" s="876"/>
      <c r="OMT15" s="876"/>
      <c r="OMU15" s="876"/>
      <c r="OMV15" s="876"/>
      <c r="OMW15" s="875"/>
      <c r="OMX15" s="876"/>
      <c r="OMY15" s="876"/>
      <c r="OMZ15" s="876"/>
      <c r="ONA15" s="876"/>
      <c r="ONB15" s="876"/>
      <c r="ONC15" s="876"/>
      <c r="OND15" s="875"/>
      <c r="ONE15" s="876"/>
      <c r="ONF15" s="876"/>
      <c r="ONG15" s="876"/>
      <c r="ONH15" s="876"/>
      <c r="ONI15" s="876"/>
      <c r="ONJ15" s="876"/>
      <c r="ONK15" s="875"/>
      <c r="ONL15" s="876"/>
      <c r="ONM15" s="876"/>
      <c r="ONN15" s="876"/>
      <c r="ONO15" s="876"/>
      <c r="ONP15" s="876"/>
      <c r="ONQ15" s="876"/>
      <c r="ONR15" s="875"/>
      <c r="ONS15" s="876"/>
      <c r="ONT15" s="876"/>
      <c r="ONU15" s="876"/>
      <c r="ONV15" s="876"/>
      <c r="ONW15" s="876"/>
      <c r="ONX15" s="876"/>
      <c r="ONY15" s="875"/>
      <c r="ONZ15" s="876"/>
      <c r="OOA15" s="876"/>
      <c r="OOB15" s="876"/>
      <c r="OOC15" s="876"/>
      <c r="OOD15" s="876"/>
      <c r="OOE15" s="876"/>
      <c r="OOF15" s="875"/>
      <c r="OOG15" s="876"/>
      <c r="OOH15" s="876"/>
      <c r="OOI15" s="876"/>
      <c r="OOJ15" s="876"/>
      <c r="OOK15" s="876"/>
      <c r="OOL15" s="876"/>
      <c r="OOM15" s="875"/>
      <c r="OON15" s="876"/>
      <c r="OOO15" s="876"/>
      <c r="OOP15" s="876"/>
      <c r="OOQ15" s="876"/>
      <c r="OOR15" s="876"/>
      <c r="OOS15" s="876"/>
      <c r="OOT15" s="875"/>
      <c r="OOU15" s="876"/>
      <c r="OOV15" s="876"/>
      <c r="OOW15" s="876"/>
      <c r="OOX15" s="876"/>
      <c r="OOY15" s="876"/>
      <c r="OOZ15" s="876"/>
      <c r="OPA15" s="875"/>
      <c r="OPB15" s="876"/>
      <c r="OPC15" s="876"/>
      <c r="OPD15" s="876"/>
      <c r="OPE15" s="876"/>
      <c r="OPF15" s="876"/>
      <c r="OPG15" s="876"/>
      <c r="OPH15" s="875"/>
      <c r="OPI15" s="876"/>
      <c r="OPJ15" s="876"/>
      <c r="OPK15" s="876"/>
      <c r="OPL15" s="876"/>
      <c r="OPM15" s="876"/>
      <c r="OPN15" s="876"/>
      <c r="OPO15" s="875"/>
      <c r="OPP15" s="876"/>
      <c r="OPQ15" s="876"/>
      <c r="OPR15" s="876"/>
      <c r="OPS15" s="876"/>
      <c r="OPT15" s="876"/>
      <c r="OPU15" s="876"/>
      <c r="OPV15" s="875"/>
      <c r="OPW15" s="876"/>
      <c r="OPX15" s="876"/>
      <c r="OPY15" s="876"/>
      <c r="OPZ15" s="876"/>
      <c r="OQA15" s="876"/>
      <c r="OQB15" s="876"/>
      <c r="OQC15" s="875"/>
      <c r="OQD15" s="876"/>
      <c r="OQE15" s="876"/>
      <c r="OQF15" s="876"/>
      <c r="OQG15" s="876"/>
      <c r="OQH15" s="876"/>
      <c r="OQI15" s="876"/>
      <c r="OQJ15" s="875"/>
      <c r="OQK15" s="876"/>
      <c r="OQL15" s="876"/>
      <c r="OQM15" s="876"/>
      <c r="OQN15" s="876"/>
      <c r="OQO15" s="876"/>
      <c r="OQP15" s="876"/>
      <c r="OQQ15" s="875"/>
      <c r="OQR15" s="876"/>
      <c r="OQS15" s="876"/>
      <c r="OQT15" s="876"/>
      <c r="OQU15" s="876"/>
      <c r="OQV15" s="876"/>
      <c r="OQW15" s="876"/>
      <c r="OQX15" s="875"/>
      <c r="OQY15" s="876"/>
      <c r="OQZ15" s="876"/>
      <c r="ORA15" s="876"/>
      <c r="ORB15" s="876"/>
      <c r="ORC15" s="876"/>
      <c r="ORD15" s="876"/>
      <c r="ORE15" s="875"/>
      <c r="ORF15" s="876"/>
      <c r="ORG15" s="876"/>
      <c r="ORH15" s="876"/>
      <c r="ORI15" s="876"/>
      <c r="ORJ15" s="876"/>
      <c r="ORK15" s="876"/>
      <c r="ORL15" s="875"/>
      <c r="ORM15" s="876"/>
      <c r="ORN15" s="876"/>
      <c r="ORO15" s="876"/>
      <c r="ORP15" s="876"/>
      <c r="ORQ15" s="876"/>
      <c r="ORR15" s="876"/>
      <c r="ORS15" s="875"/>
      <c r="ORT15" s="876"/>
      <c r="ORU15" s="876"/>
      <c r="ORV15" s="876"/>
      <c r="ORW15" s="876"/>
      <c r="ORX15" s="876"/>
      <c r="ORY15" s="876"/>
      <c r="ORZ15" s="875"/>
      <c r="OSA15" s="876"/>
      <c r="OSB15" s="876"/>
      <c r="OSC15" s="876"/>
      <c r="OSD15" s="876"/>
      <c r="OSE15" s="876"/>
      <c r="OSF15" s="876"/>
      <c r="OSG15" s="875"/>
      <c r="OSH15" s="876"/>
      <c r="OSI15" s="876"/>
      <c r="OSJ15" s="876"/>
      <c r="OSK15" s="876"/>
      <c r="OSL15" s="876"/>
      <c r="OSM15" s="876"/>
      <c r="OSN15" s="875"/>
      <c r="OSO15" s="876"/>
      <c r="OSP15" s="876"/>
      <c r="OSQ15" s="876"/>
      <c r="OSR15" s="876"/>
      <c r="OSS15" s="876"/>
      <c r="OST15" s="876"/>
      <c r="OSU15" s="875"/>
      <c r="OSV15" s="876"/>
      <c r="OSW15" s="876"/>
      <c r="OSX15" s="876"/>
      <c r="OSY15" s="876"/>
      <c r="OSZ15" s="876"/>
      <c r="OTA15" s="876"/>
      <c r="OTB15" s="875"/>
      <c r="OTC15" s="876"/>
      <c r="OTD15" s="876"/>
      <c r="OTE15" s="876"/>
      <c r="OTF15" s="876"/>
      <c r="OTG15" s="876"/>
      <c r="OTH15" s="876"/>
      <c r="OTI15" s="875"/>
      <c r="OTJ15" s="876"/>
      <c r="OTK15" s="876"/>
      <c r="OTL15" s="876"/>
      <c r="OTM15" s="876"/>
      <c r="OTN15" s="876"/>
      <c r="OTO15" s="876"/>
      <c r="OTP15" s="875"/>
      <c r="OTQ15" s="876"/>
      <c r="OTR15" s="876"/>
      <c r="OTS15" s="876"/>
      <c r="OTT15" s="876"/>
      <c r="OTU15" s="876"/>
      <c r="OTV15" s="876"/>
      <c r="OTW15" s="875"/>
      <c r="OTX15" s="876"/>
      <c r="OTY15" s="876"/>
      <c r="OTZ15" s="876"/>
      <c r="OUA15" s="876"/>
      <c r="OUB15" s="876"/>
      <c r="OUC15" s="876"/>
      <c r="OUD15" s="875"/>
      <c r="OUE15" s="876"/>
      <c r="OUF15" s="876"/>
      <c r="OUG15" s="876"/>
      <c r="OUH15" s="876"/>
      <c r="OUI15" s="876"/>
      <c r="OUJ15" s="876"/>
      <c r="OUK15" s="875"/>
      <c r="OUL15" s="876"/>
      <c r="OUM15" s="876"/>
      <c r="OUN15" s="876"/>
      <c r="OUO15" s="876"/>
      <c r="OUP15" s="876"/>
      <c r="OUQ15" s="876"/>
      <c r="OUR15" s="875"/>
      <c r="OUS15" s="876"/>
      <c r="OUT15" s="876"/>
      <c r="OUU15" s="876"/>
      <c r="OUV15" s="876"/>
      <c r="OUW15" s="876"/>
      <c r="OUX15" s="876"/>
      <c r="OUY15" s="875"/>
      <c r="OUZ15" s="876"/>
      <c r="OVA15" s="876"/>
      <c r="OVB15" s="876"/>
      <c r="OVC15" s="876"/>
      <c r="OVD15" s="876"/>
      <c r="OVE15" s="876"/>
      <c r="OVF15" s="875"/>
      <c r="OVG15" s="876"/>
      <c r="OVH15" s="876"/>
      <c r="OVI15" s="876"/>
      <c r="OVJ15" s="876"/>
      <c r="OVK15" s="876"/>
      <c r="OVL15" s="876"/>
      <c r="OVM15" s="875"/>
      <c r="OVN15" s="876"/>
      <c r="OVO15" s="876"/>
      <c r="OVP15" s="876"/>
      <c r="OVQ15" s="876"/>
      <c r="OVR15" s="876"/>
      <c r="OVS15" s="876"/>
      <c r="OVT15" s="875"/>
      <c r="OVU15" s="876"/>
      <c r="OVV15" s="876"/>
      <c r="OVW15" s="876"/>
      <c r="OVX15" s="876"/>
      <c r="OVY15" s="876"/>
      <c r="OVZ15" s="876"/>
      <c r="OWA15" s="875"/>
      <c r="OWB15" s="876"/>
      <c r="OWC15" s="876"/>
      <c r="OWD15" s="876"/>
      <c r="OWE15" s="876"/>
      <c r="OWF15" s="876"/>
      <c r="OWG15" s="876"/>
      <c r="OWH15" s="875"/>
      <c r="OWI15" s="876"/>
      <c r="OWJ15" s="876"/>
      <c r="OWK15" s="876"/>
      <c r="OWL15" s="876"/>
      <c r="OWM15" s="876"/>
      <c r="OWN15" s="876"/>
      <c r="OWO15" s="875"/>
      <c r="OWP15" s="876"/>
      <c r="OWQ15" s="876"/>
      <c r="OWR15" s="876"/>
      <c r="OWS15" s="876"/>
      <c r="OWT15" s="876"/>
      <c r="OWU15" s="876"/>
      <c r="OWV15" s="875"/>
      <c r="OWW15" s="876"/>
      <c r="OWX15" s="876"/>
      <c r="OWY15" s="876"/>
      <c r="OWZ15" s="876"/>
      <c r="OXA15" s="876"/>
      <c r="OXB15" s="876"/>
      <c r="OXC15" s="875"/>
      <c r="OXD15" s="876"/>
      <c r="OXE15" s="876"/>
      <c r="OXF15" s="876"/>
      <c r="OXG15" s="876"/>
      <c r="OXH15" s="876"/>
      <c r="OXI15" s="876"/>
      <c r="OXJ15" s="875"/>
      <c r="OXK15" s="876"/>
      <c r="OXL15" s="876"/>
      <c r="OXM15" s="876"/>
      <c r="OXN15" s="876"/>
      <c r="OXO15" s="876"/>
      <c r="OXP15" s="876"/>
      <c r="OXQ15" s="875"/>
      <c r="OXR15" s="876"/>
      <c r="OXS15" s="876"/>
      <c r="OXT15" s="876"/>
      <c r="OXU15" s="876"/>
      <c r="OXV15" s="876"/>
      <c r="OXW15" s="876"/>
      <c r="OXX15" s="875"/>
      <c r="OXY15" s="876"/>
      <c r="OXZ15" s="876"/>
      <c r="OYA15" s="876"/>
      <c r="OYB15" s="876"/>
      <c r="OYC15" s="876"/>
      <c r="OYD15" s="876"/>
      <c r="OYE15" s="875"/>
      <c r="OYF15" s="876"/>
      <c r="OYG15" s="876"/>
      <c r="OYH15" s="876"/>
      <c r="OYI15" s="876"/>
      <c r="OYJ15" s="876"/>
      <c r="OYK15" s="876"/>
      <c r="OYL15" s="875"/>
      <c r="OYM15" s="876"/>
      <c r="OYN15" s="876"/>
      <c r="OYO15" s="876"/>
      <c r="OYP15" s="876"/>
      <c r="OYQ15" s="876"/>
      <c r="OYR15" s="876"/>
      <c r="OYS15" s="875"/>
      <c r="OYT15" s="876"/>
      <c r="OYU15" s="876"/>
      <c r="OYV15" s="876"/>
      <c r="OYW15" s="876"/>
      <c r="OYX15" s="876"/>
      <c r="OYY15" s="876"/>
      <c r="OYZ15" s="875"/>
      <c r="OZA15" s="876"/>
      <c r="OZB15" s="876"/>
      <c r="OZC15" s="876"/>
      <c r="OZD15" s="876"/>
      <c r="OZE15" s="876"/>
      <c r="OZF15" s="876"/>
      <c r="OZG15" s="875"/>
      <c r="OZH15" s="876"/>
      <c r="OZI15" s="876"/>
      <c r="OZJ15" s="876"/>
      <c r="OZK15" s="876"/>
      <c r="OZL15" s="876"/>
      <c r="OZM15" s="876"/>
      <c r="OZN15" s="875"/>
      <c r="OZO15" s="876"/>
      <c r="OZP15" s="876"/>
      <c r="OZQ15" s="876"/>
      <c r="OZR15" s="876"/>
      <c r="OZS15" s="876"/>
      <c r="OZT15" s="876"/>
      <c r="OZU15" s="875"/>
      <c r="OZV15" s="876"/>
      <c r="OZW15" s="876"/>
      <c r="OZX15" s="876"/>
      <c r="OZY15" s="876"/>
      <c r="OZZ15" s="876"/>
      <c r="PAA15" s="876"/>
      <c r="PAB15" s="875"/>
      <c r="PAC15" s="876"/>
      <c r="PAD15" s="876"/>
      <c r="PAE15" s="876"/>
      <c r="PAF15" s="876"/>
      <c r="PAG15" s="876"/>
      <c r="PAH15" s="876"/>
      <c r="PAI15" s="875"/>
      <c r="PAJ15" s="876"/>
      <c r="PAK15" s="876"/>
      <c r="PAL15" s="876"/>
      <c r="PAM15" s="876"/>
      <c r="PAN15" s="876"/>
      <c r="PAO15" s="876"/>
      <c r="PAP15" s="875"/>
      <c r="PAQ15" s="876"/>
      <c r="PAR15" s="876"/>
      <c r="PAS15" s="876"/>
      <c r="PAT15" s="876"/>
      <c r="PAU15" s="876"/>
      <c r="PAV15" s="876"/>
      <c r="PAW15" s="875"/>
      <c r="PAX15" s="876"/>
      <c r="PAY15" s="876"/>
      <c r="PAZ15" s="876"/>
      <c r="PBA15" s="876"/>
      <c r="PBB15" s="876"/>
      <c r="PBC15" s="876"/>
      <c r="PBD15" s="875"/>
      <c r="PBE15" s="876"/>
      <c r="PBF15" s="876"/>
      <c r="PBG15" s="876"/>
      <c r="PBH15" s="876"/>
      <c r="PBI15" s="876"/>
      <c r="PBJ15" s="876"/>
      <c r="PBK15" s="875"/>
      <c r="PBL15" s="876"/>
      <c r="PBM15" s="876"/>
      <c r="PBN15" s="876"/>
      <c r="PBO15" s="876"/>
      <c r="PBP15" s="876"/>
      <c r="PBQ15" s="876"/>
      <c r="PBR15" s="875"/>
      <c r="PBS15" s="876"/>
      <c r="PBT15" s="876"/>
      <c r="PBU15" s="876"/>
      <c r="PBV15" s="876"/>
      <c r="PBW15" s="876"/>
      <c r="PBX15" s="876"/>
      <c r="PBY15" s="875"/>
      <c r="PBZ15" s="876"/>
      <c r="PCA15" s="876"/>
      <c r="PCB15" s="876"/>
      <c r="PCC15" s="876"/>
      <c r="PCD15" s="876"/>
      <c r="PCE15" s="876"/>
      <c r="PCF15" s="875"/>
      <c r="PCG15" s="876"/>
      <c r="PCH15" s="876"/>
      <c r="PCI15" s="876"/>
      <c r="PCJ15" s="876"/>
      <c r="PCK15" s="876"/>
      <c r="PCL15" s="876"/>
      <c r="PCM15" s="875"/>
      <c r="PCN15" s="876"/>
      <c r="PCO15" s="876"/>
      <c r="PCP15" s="876"/>
      <c r="PCQ15" s="876"/>
      <c r="PCR15" s="876"/>
      <c r="PCS15" s="876"/>
      <c r="PCT15" s="875"/>
      <c r="PCU15" s="876"/>
      <c r="PCV15" s="876"/>
      <c r="PCW15" s="876"/>
      <c r="PCX15" s="876"/>
      <c r="PCY15" s="876"/>
      <c r="PCZ15" s="876"/>
      <c r="PDA15" s="875"/>
      <c r="PDB15" s="876"/>
      <c r="PDC15" s="876"/>
      <c r="PDD15" s="876"/>
      <c r="PDE15" s="876"/>
      <c r="PDF15" s="876"/>
      <c r="PDG15" s="876"/>
      <c r="PDH15" s="875"/>
      <c r="PDI15" s="876"/>
      <c r="PDJ15" s="876"/>
      <c r="PDK15" s="876"/>
      <c r="PDL15" s="876"/>
      <c r="PDM15" s="876"/>
      <c r="PDN15" s="876"/>
      <c r="PDO15" s="875"/>
      <c r="PDP15" s="876"/>
      <c r="PDQ15" s="876"/>
      <c r="PDR15" s="876"/>
      <c r="PDS15" s="876"/>
      <c r="PDT15" s="876"/>
      <c r="PDU15" s="876"/>
      <c r="PDV15" s="875"/>
      <c r="PDW15" s="876"/>
      <c r="PDX15" s="876"/>
      <c r="PDY15" s="876"/>
      <c r="PDZ15" s="876"/>
      <c r="PEA15" s="876"/>
      <c r="PEB15" s="876"/>
      <c r="PEC15" s="875"/>
      <c r="PED15" s="876"/>
      <c r="PEE15" s="876"/>
      <c r="PEF15" s="876"/>
      <c r="PEG15" s="876"/>
      <c r="PEH15" s="876"/>
      <c r="PEI15" s="876"/>
      <c r="PEJ15" s="875"/>
      <c r="PEK15" s="876"/>
      <c r="PEL15" s="876"/>
      <c r="PEM15" s="876"/>
      <c r="PEN15" s="876"/>
      <c r="PEO15" s="876"/>
      <c r="PEP15" s="876"/>
      <c r="PEQ15" s="875"/>
      <c r="PER15" s="876"/>
      <c r="PES15" s="876"/>
      <c r="PET15" s="876"/>
      <c r="PEU15" s="876"/>
      <c r="PEV15" s="876"/>
      <c r="PEW15" s="876"/>
      <c r="PEX15" s="875"/>
      <c r="PEY15" s="876"/>
      <c r="PEZ15" s="876"/>
      <c r="PFA15" s="876"/>
      <c r="PFB15" s="876"/>
      <c r="PFC15" s="876"/>
      <c r="PFD15" s="876"/>
      <c r="PFE15" s="875"/>
      <c r="PFF15" s="876"/>
      <c r="PFG15" s="876"/>
      <c r="PFH15" s="876"/>
      <c r="PFI15" s="876"/>
      <c r="PFJ15" s="876"/>
      <c r="PFK15" s="876"/>
      <c r="PFL15" s="875"/>
      <c r="PFM15" s="876"/>
      <c r="PFN15" s="876"/>
      <c r="PFO15" s="876"/>
      <c r="PFP15" s="876"/>
      <c r="PFQ15" s="876"/>
      <c r="PFR15" s="876"/>
      <c r="PFS15" s="875"/>
      <c r="PFT15" s="876"/>
      <c r="PFU15" s="876"/>
      <c r="PFV15" s="876"/>
      <c r="PFW15" s="876"/>
      <c r="PFX15" s="876"/>
      <c r="PFY15" s="876"/>
      <c r="PFZ15" s="875"/>
      <c r="PGA15" s="876"/>
      <c r="PGB15" s="876"/>
      <c r="PGC15" s="876"/>
      <c r="PGD15" s="876"/>
      <c r="PGE15" s="876"/>
      <c r="PGF15" s="876"/>
      <c r="PGG15" s="875"/>
      <c r="PGH15" s="876"/>
      <c r="PGI15" s="876"/>
      <c r="PGJ15" s="876"/>
      <c r="PGK15" s="876"/>
      <c r="PGL15" s="876"/>
      <c r="PGM15" s="876"/>
      <c r="PGN15" s="875"/>
      <c r="PGO15" s="876"/>
      <c r="PGP15" s="876"/>
      <c r="PGQ15" s="876"/>
      <c r="PGR15" s="876"/>
      <c r="PGS15" s="876"/>
      <c r="PGT15" s="876"/>
      <c r="PGU15" s="875"/>
      <c r="PGV15" s="876"/>
      <c r="PGW15" s="876"/>
      <c r="PGX15" s="876"/>
      <c r="PGY15" s="876"/>
      <c r="PGZ15" s="876"/>
      <c r="PHA15" s="876"/>
      <c r="PHB15" s="875"/>
      <c r="PHC15" s="876"/>
      <c r="PHD15" s="876"/>
      <c r="PHE15" s="876"/>
      <c r="PHF15" s="876"/>
      <c r="PHG15" s="876"/>
      <c r="PHH15" s="876"/>
      <c r="PHI15" s="875"/>
      <c r="PHJ15" s="876"/>
      <c r="PHK15" s="876"/>
      <c r="PHL15" s="876"/>
      <c r="PHM15" s="876"/>
      <c r="PHN15" s="876"/>
      <c r="PHO15" s="876"/>
      <c r="PHP15" s="875"/>
      <c r="PHQ15" s="876"/>
      <c r="PHR15" s="876"/>
      <c r="PHS15" s="876"/>
      <c r="PHT15" s="876"/>
      <c r="PHU15" s="876"/>
      <c r="PHV15" s="876"/>
      <c r="PHW15" s="875"/>
      <c r="PHX15" s="876"/>
      <c r="PHY15" s="876"/>
      <c r="PHZ15" s="876"/>
      <c r="PIA15" s="876"/>
      <c r="PIB15" s="876"/>
      <c r="PIC15" s="876"/>
      <c r="PID15" s="875"/>
      <c r="PIE15" s="876"/>
      <c r="PIF15" s="876"/>
      <c r="PIG15" s="876"/>
      <c r="PIH15" s="876"/>
      <c r="PII15" s="876"/>
      <c r="PIJ15" s="876"/>
      <c r="PIK15" s="875"/>
      <c r="PIL15" s="876"/>
      <c r="PIM15" s="876"/>
      <c r="PIN15" s="876"/>
      <c r="PIO15" s="876"/>
      <c r="PIP15" s="876"/>
      <c r="PIQ15" s="876"/>
      <c r="PIR15" s="875"/>
      <c r="PIS15" s="876"/>
      <c r="PIT15" s="876"/>
      <c r="PIU15" s="876"/>
      <c r="PIV15" s="876"/>
      <c r="PIW15" s="876"/>
      <c r="PIX15" s="876"/>
      <c r="PIY15" s="875"/>
      <c r="PIZ15" s="876"/>
      <c r="PJA15" s="876"/>
      <c r="PJB15" s="876"/>
      <c r="PJC15" s="876"/>
      <c r="PJD15" s="876"/>
      <c r="PJE15" s="876"/>
      <c r="PJF15" s="875"/>
      <c r="PJG15" s="876"/>
      <c r="PJH15" s="876"/>
      <c r="PJI15" s="876"/>
      <c r="PJJ15" s="876"/>
      <c r="PJK15" s="876"/>
      <c r="PJL15" s="876"/>
      <c r="PJM15" s="875"/>
      <c r="PJN15" s="876"/>
      <c r="PJO15" s="876"/>
      <c r="PJP15" s="876"/>
      <c r="PJQ15" s="876"/>
      <c r="PJR15" s="876"/>
      <c r="PJS15" s="876"/>
      <c r="PJT15" s="875"/>
      <c r="PJU15" s="876"/>
      <c r="PJV15" s="876"/>
      <c r="PJW15" s="876"/>
      <c r="PJX15" s="876"/>
      <c r="PJY15" s="876"/>
      <c r="PJZ15" s="876"/>
      <c r="PKA15" s="875"/>
      <c r="PKB15" s="876"/>
      <c r="PKC15" s="876"/>
      <c r="PKD15" s="876"/>
      <c r="PKE15" s="876"/>
      <c r="PKF15" s="876"/>
      <c r="PKG15" s="876"/>
      <c r="PKH15" s="875"/>
      <c r="PKI15" s="876"/>
      <c r="PKJ15" s="876"/>
      <c r="PKK15" s="876"/>
      <c r="PKL15" s="876"/>
      <c r="PKM15" s="876"/>
      <c r="PKN15" s="876"/>
      <c r="PKO15" s="875"/>
      <c r="PKP15" s="876"/>
      <c r="PKQ15" s="876"/>
      <c r="PKR15" s="876"/>
      <c r="PKS15" s="876"/>
      <c r="PKT15" s="876"/>
      <c r="PKU15" s="876"/>
      <c r="PKV15" s="875"/>
      <c r="PKW15" s="876"/>
      <c r="PKX15" s="876"/>
      <c r="PKY15" s="876"/>
      <c r="PKZ15" s="876"/>
      <c r="PLA15" s="876"/>
      <c r="PLB15" s="876"/>
      <c r="PLC15" s="875"/>
      <c r="PLD15" s="876"/>
      <c r="PLE15" s="876"/>
      <c r="PLF15" s="876"/>
      <c r="PLG15" s="876"/>
      <c r="PLH15" s="876"/>
      <c r="PLI15" s="876"/>
      <c r="PLJ15" s="875"/>
      <c r="PLK15" s="876"/>
      <c r="PLL15" s="876"/>
      <c r="PLM15" s="876"/>
      <c r="PLN15" s="876"/>
      <c r="PLO15" s="876"/>
      <c r="PLP15" s="876"/>
      <c r="PLQ15" s="875"/>
      <c r="PLR15" s="876"/>
      <c r="PLS15" s="876"/>
      <c r="PLT15" s="876"/>
      <c r="PLU15" s="876"/>
      <c r="PLV15" s="876"/>
      <c r="PLW15" s="876"/>
      <c r="PLX15" s="875"/>
      <c r="PLY15" s="876"/>
      <c r="PLZ15" s="876"/>
      <c r="PMA15" s="876"/>
      <c r="PMB15" s="876"/>
      <c r="PMC15" s="876"/>
      <c r="PMD15" s="876"/>
      <c r="PME15" s="875"/>
      <c r="PMF15" s="876"/>
      <c r="PMG15" s="876"/>
      <c r="PMH15" s="876"/>
      <c r="PMI15" s="876"/>
      <c r="PMJ15" s="876"/>
      <c r="PMK15" s="876"/>
      <c r="PML15" s="875"/>
      <c r="PMM15" s="876"/>
      <c r="PMN15" s="876"/>
      <c r="PMO15" s="876"/>
      <c r="PMP15" s="876"/>
      <c r="PMQ15" s="876"/>
      <c r="PMR15" s="876"/>
      <c r="PMS15" s="875"/>
      <c r="PMT15" s="876"/>
      <c r="PMU15" s="876"/>
      <c r="PMV15" s="876"/>
      <c r="PMW15" s="876"/>
      <c r="PMX15" s="876"/>
      <c r="PMY15" s="876"/>
      <c r="PMZ15" s="875"/>
      <c r="PNA15" s="876"/>
      <c r="PNB15" s="876"/>
      <c r="PNC15" s="876"/>
      <c r="PND15" s="876"/>
      <c r="PNE15" s="876"/>
      <c r="PNF15" s="876"/>
      <c r="PNG15" s="875"/>
      <c r="PNH15" s="876"/>
      <c r="PNI15" s="876"/>
      <c r="PNJ15" s="876"/>
      <c r="PNK15" s="876"/>
      <c r="PNL15" s="876"/>
      <c r="PNM15" s="876"/>
      <c r="PNN15" s="875"/>
      <c r="PNO15" s="876"/>
      <c r="PNP15" s="876"/>
      <c r="PNQ15" s="876"/>
      <c r="PNR15" s="876"/>
      <c r="PNS15" s="876"/>
      <c r="PNT15" s="876"/>
      <c r="PNU15" s="875"/>
      <c r="PNV15" s="876"/>
      <c r="PNW15" s="876"/>
      <c r="PNX15" s="876"/>
      <c r="PNY15" s="876"/>
      <c r="PNZ15" s="876"/>
      <c r="POA15" s="876"/>
      <c r="POB15" s="875"/>
      <c r="POC15" s="876"/>
      <c r="POD15" s="876"/>
      <c r="POE15" s="876"/>
      <c r="POF15" s="876"/>
      <c r="POG15" s="876"/>
      <c r="POH15" s="876"/>
      <c r="POI15" s="875"/>
      <c r="POJ15" s="876"/>
      <c r="POK15" s="876"/>
      <c r="POL15" s="876"/>
      <c r="POM15" s="876"/>
      <c r="PON15" s="876"/>
      <c r="POO15" s="876"/>
      <c r="POP15" s="875"/>
      <c r="POQ15" s="876"/>
      <c r="POR15" s="876"/>
      <c r="POS15" s="876"/>
      <c r="POT15" s="876"/>
      <c r="POU15" s="876"/>
      <c r="POV15" s="876"/>
      <c r="POW15" s="875"/>
      <c r="POX15" s="876"/>
      <c r="POY15" s="876"/>
      <c r="POZ15" s="876"/>
      <c r="PPA15" s="876"/>
      <c r="PPB15" s="876"/>
      <c r="PPC15" s="876"/>
      <c r="PPD15" s="875"/>
      <c r="PPE15" s="876"/>
      <c r="PPF15" s="876"/>
      <c r="PPG15" s="876"/>
      <c r="PPH15" s="876"/>
      <c r="PPI15" s="876"/>
      <c r="PPJ15" s="876"/>
      <c r="PPK15" s="875"/>
      <c r="PPL15" s="876"/>
      <c r="PPM15" s="876"/>
      <c r="PPN15" s="876"/>
      <c r="PPO15" s="876"/>
      <c r="PPP15" s="876"/>
      <c r="PPQ15" s="876"/>
      <c r="PPR15" s="875"/>
      <c r="PPS15" s="876"/>
      <c r="PPT15" s="876"/>
      <c r="PPU15" s="876"/>
      <c r="PPV15" s="876"/>
      <c r="PPW15" s="876"/>
      <c r="PPX15" s="876"/>
      <c r="PPY15" s="875"/>
      <c r="PPZ15" s="876"/>
      <c r="PQA15" s="876"/>
      <c r="PQB15" s="876"/>
      <c r="PQC15" s="876"/>
      <c r="PQD15" s="876"/>
      <c r="PQE15" s="876"/>
      <c r="PQF15" s="875"/>
      <c r="PQG15" s="876"/>
      <c r="PQH15" s="876"/>
      <c r="PQI15" s="876"/>
      <c r="PQJ15" s="876"/>
      <c r="PQK15" s="876"/>
      <c r="PQL15" s="876"/>
      <c r="PQM15" s="875"/>
      <c r="PQN15" s="876"/>
      <c r="PQO15" s="876"/>
      <c r="PQP15" s="876"/>
      <c r="PQQ15" s="876"/>
      <c r="PQR15" s="876"/>
      <c r="PQS15" s="876"/>
      <c r="PQT15" s="875"/>
      <c r="PQU15" s="876"/>
      <c r="PQV15" s="876"/>
      <c r="PQW15" s="876"/>
      <c r="PQX15" s="876"/>
      <c r="PQY15" s="876"/>
      <c r="PQZ15" s="876"/>
      <c r="PRA15" s="875"/>
      <c r="PRB15" s="876"/>
      <c r="PRC15" s="876"/>
      <c r="PRD15" s="876"/>
      <c r="PRE15" s="876"/>
      <c r="PRF15" s="876"/>
      <c r="PRG15" s="876"/>
      <c r="PRH15" s="875"/>
      <c r="PRI15" s="876"/>
      <c r="PRJ15" s="876"/>
      <c r="PRK15" s="876"/>
      <c r="PRL15" s="876"/>
      <c r="PRM15" s="876"/>
      <c r="PRN15" s="876"/>
      <c r="PRO15" s="875"/>
      <c r="PRP15" s="876"/>
      <c r="PRQ15" s="876"/>
      <c r="PRR15" s="876"/>
      <c r="PRS15" s="876"/>
      <c r="PRT15" s="876"/>
      <c r="PRU15" s="876"/>
      <c r="PRV15" s="875"/>
      <c r="PRW15" s="876"/>
      <c r="PRX15" s="876"/>
      <c r="PRY15" s="876"/>
      <c r="PRZ15" s="876"/>
      <c r="PSA15" s="876"/>
      <c r="PSB15" s="876"/>
      <c r="PSC15" s="875"/>
      <c r="PSD15" s="876"/>
      <c r="PSE15" s="876"/>
      <c r="PSF15" s="876"/>
      <c r="PSG15" s="876"/>
      <c r="PSH15" s="876"/>
      <c r="PSI15" s="876"/>
      <c r="PSJ15" s="875"/>
      <c r="PSK15" s="876"/>
      <c r="PSL15" s="876"/>
      <c r="PSM15" s="876"/>
      <c r="PSN15" s="876"/>
      <c r="PSO15" s="876"/>
      <c r="PSP15" s="876"/>
      <c r="PSQ15" s="875"/>
      <c r="PSR15" s="876"/>
      <c r="PSS15" s="876"/>
      <c r="PST15" s="876"/>
      <c r="PSU15" s="876"/>
      <c r="PSV15" s="876"/>
      <c r="PSW15" s="876"/>
      <c r="PSX15" s="875"/>
      <c r="PSY15" s="876"/>
      <c r="PSZ15" s="876"/>
      <c r="PTA15" s="876"/>
      <c r="PTB15" s="876"/>
      <c r="PTC15" s="876"/>
      <c r="PTD15" s="876"/>
      <c r="PTE15" s="875"/>
      <c r="PTF15" s="876"/>
      <c r="PTG15" s="876"/>
      <c r="PTH15" s="876"/>
      <c r="PTI15" s="876"/>
      <c r="PTJ15" s="876"/>
      <c r="PTK15" s="876"/>
      <c r="PTL15" s="875"/>
      <c r="PTM15" s="876"/>
      <c r="PTN15" s="876"/>
      <c r="PTO15" s="876"/>
      <c r="PTP15" s="876"/>
      <c r="PTQ15" s="876"/>
      <c r="PTR15" s="876"/>
      <c r="PTS15" s="875"/>
      <c r="PTT15" s="876"/>
      <c r="PTU15" s="876"/>
      <c r="PTV15" s="876"/>
      <c r="PTW15" s="876"/>
      <c r="PTX15" s="876"/>
      <c r="PTY15" s="876"/>
      <c r="PTZ15" s="875"/>
      <c r="PUA15" s="876"/>
      <c r="PUB15" s="876"/>
      <c r="PUC15" s="876"/>
      <c r="PUD15" s="876"/>
      <c r="PUE15" s="876"/>
      <c r="PUF15" s="876"/>
      <c r="PUG15" s="875"/>
      <c r="PUH15" s="876"/>
      <c r="PUI15" s="876"/>
      <c r="PUJ15" s="876"/>
      <c r="PUK15" s="876"/>
      <c r="PUL15" s="876"/>
      <c r="PUM15" s="876"/>
      <c r="PUN15" s="875"/>
      <c r="PUO15" s="876"/>
      <c r="PUP15" s="876"/>
      <c r="PUQ15" s="876"/>
      <c r="PUR15" s="876"/>
      <c r="PUS15" s="876"/>
      <c r="PUT15" s="876"/>
      <c r="PUU15" s="875"/>
      <c r="PUV15" s="876"/>
      <c r="PUW15" s="876"/>
      <c r="PUX15" s="876"/>
      <c r="PUY15" s="876"/>
      <c r="PUZ15" s="876"/>
      <c r="PVA15" s="876"/>
      <c r="PVB15" s="875"/>
      <c r="PVC15" s="876"/>
      <c r="PVD15" s="876"/>
      <c r="PVE15" s="876"/>
      <c r="PVF15" s="876"/>
      <c r="PVG15" s="876"/>
      <c r="PVH15" s="876"/>
      <c r="PVI15" s="875"/>
      <c r="PVJ15" s="876"/>
      <c r="PVK15" s="876"/>
      <c r="PVL15" s="876"/>
      <c r="PVM15" s="876"/>
      <c r="PVN15" s="876"/>
      <c r="PVO15" s="876"/>
      <c r="PVP15" s="875"/>
      <c r="PVQ15" s="876"/>
      <c r="PVR15" s="876"/>
      <c r="PVS15" s="876"/>
      <c r="PVT15" s="876"/>
      <c r="PVU15" s="876"/>
      <c r="PVV15" s="876"/>
      <c r="PVW15" s="875"/>
      <c r="PVX15" s="876"/>
      <c r="PVY15" s="876"/>
      <c r="PVZ15" s="876"/>
      <c r="PWA15" s="876"/>
      <c r="PWB15" s="876"/>
      <c r="PWC15" s="876"/>
      <c r="PWD15" s="875"/>
      <c r="PWE15" s="876"/>
      <c r="PWF15" s="876"/>
      <c r="PWG15" s="876"/>
      <c r="PWH15" s="876"/>
      <c r="PWI15" s="876"/>
      <c r="PWJ15" s="876"/>
      <c r="PWK15" s="875"/>
      <c r="PWL15" s="876"/>
      <c r="PWM15" s="876"/>
      <c r="PWN15" s="876"/>
      <c r="PWO15" s="876"/>
      <c r="PWP15" s="876"/>
      <c r="PWQ15" s="876"/>
      <c r="PWR15" s="875"/>
      <c r="PWS15" s="876"/>
      <c r="PWT15" s="876"/>
      <c r="PWU15" s="876"/>
      <c r="PWV15" s="876"/>
      <c r="PWW15" s="876"/>
      <c r="PWX15" s="876"/>
      <c r="PWY15" s="875"/>
      <c r="PWZ15" s="876"/>
      <c r="PXA15" s="876"/>
      <c r="PXB15" s="876"/>
      <c r="PXC15" s="876"/>
      <c r="PXD15" s="876"/>
      <c r="PXE15" s="876"/>
      <c r="PXF15" s="875"/>
      <c r="PXG15" s="876"/>
      <c r="PXH15" s="876"/>
      <c r="PXI15" s="876"/>
      <c r="PXJ15" s="876"/>
      <c r="PXK15" s="876"/>
      <c r="PXL15" s="876"/>
      <c r="PXM15" s="875"/>
      <c r="PXN15" s="876"/>
      <c r="PXO15" s="876"/>
      <c r="PXP15" s="876"/>
      <c r="PXQ15" s="876"/>
      <c r="PXR15" s="876"/>
      <c r="PXS15" s="876"/>
      <c r="PXT15" s="875"/>
      <c r="PXU15" s="876"/>
      <c r="PXV15" s="876"/>
      <c r="PXW15" s="876"/>
      <c r="PXX15" s="876"/>
      <c r="PXY15" s="876"/>
      <c r="PXZ15" s="876"/>
      <c r="PYA15" s="875"/>
      <c r="PYB15" s="876"/>
      <c r="PYC15" s="876"/>
      <c r="PYD15" s="876"/>
      <c r="PYE15" s="876"/>
      <c r="PYF15" s="876"/>
      <c r="PYG15" s="876"/>
      <c r="PYH15" s="875"/>
      <c r="PYI15" s="876"/>
      <c r="PYJ15" s="876"/>
      <c r="PYK15" s="876"/>
      <c r="PYL15" s="876"/>
      <c r="PYM15" s="876"/>
      <c r="PYN15" s="876"/>
      <c r="PYO15" s="875"/>
      <c r="PYP15" s="876"/>
      <c r="PYQ15" s="876"/>
      <c r="PYR15" s="876"/>
      <c r="PYS15" s="876"/>
      <c r="PYT15" s="876"/>
      <c r="PYU15" s="876"/>
      <c r="PYV15" s="875"/>
      <c r="PYW15" s="876"/>
      <c r="PYX15" s="876"/>
      <c r="PYY15" s="876"/>
      <c r="PYZ15" s="876"/>
      <c r="PZA15" s="876"/>
      <c r="PZB15" s="876"/>
      <c r="PZC15" s="875"/>
      <c r="PZD15" s="876"/>
      <c r="PZE15" s="876"/>
      <c r="PZF15" s="876"/>
      <c r="PZG15" s="876"/>
      <c r="PZH15" s="876"/>
      <c r="PZI15" s="876"/>
      <c r="PZJ15" s="875"/>
      <c r="PZK15" s="876"/>
      <c r="PZL15" s="876"/>
      <c r="PZM15" s="876"/>
      <c r="PZN15" s="876"/>
      <c r="PZO15" s="876"/>
      <c r="PZP15" s="876"/>
      <c r="PZQ15" s="875"/>
      <c r="PZR15" s="876"/>
      <c r="PZS15" s="876"/>
      <c r="PZT15" s="876"/>
      <c r="PZU15" s="876"/>
      <c r="PZV15" s="876"/>
      <c r="PZW15" s="876"/>
      <c r="PZX15" s="875"/>
      <c r="PZY15" s="876"/>
      <c r="PZZ15" s="876"/>
      <c r="QAA15" s="876"/>
      <c r="QAB15" s="876"/>
      <c r="QAC15" s="876"/>
      <c r="QAD15" s="876"/>
      <c r="QAE15" s="875"/>
      <c r="QAF15" s="876"/>
      <c r="QAG15" s="876"/>
      <c r="QAH15" s="876"/>
      <c r="QAI15" s="876"/>
      <c r="QAJ15" s="876"/>
      <c r="QAK15" s="876"/>
      <c r="QAL15" s="875"/>
      <c r="QAM15" s="876"/>
      <c r="QAN15" s="876"/>
      <c r="QAO15" s="876"/>
      <c r="QAP15" s="876"/>
      <c r="QAQ15" s="876"/>
      <c r="QAR15" s="876"/>
      <c r="QAS15" s="875"/>
      <c r="QAT15" s="876"/>
      <c r="QAU15" s="876"/>
      <c r="QAV15" s="876"/>
      <c r="QAW15" s="876"/>
      <c r="QAX15" s="876"/>
      <c r="QAY15" s="876"/>
      <c r="QAZ15" s="875"/>
      <c r="QBA15" s="876"/>
      <c r="QBB15" s="876"/>
      <c r="QBC15" s="876"/>
      <c r="QBD15" s="876"/>
      <c r="QBE15" s="876"/>
      <c r="QBF15" s="876"/>
      <c r="QBG15" s="875"/>
      <c r="QBH15" s="876"/>
      <c r="QBI15" s="876"/>
      <c r="QBJ15" s="876"/>
      <c r="QBK15" s="876"/>
      <c r="QBL15" s="876"/>
      <c r="QBM15" s="876"/>
      <c r="QBN15" s="875"/>
      <c r="QBO15" s="876"/>
      <c r="QBP15" s="876"/>
      <c r="QBQ15" s="876"/>
      <c r="QBR15" s="876"/>
      <c r="QBS15" s="876"/>
      <c r="QBT15" s="876"/>
      <c r="QBU15" s="875"/>
      <c r="QBV15" s="876"/>
      <c r="QBW15" s="876"/>
      <c r="QBX15" s="876"/>
      <c r="QBY15" s="876"/>
      <c r="QBZ15" s="876"/>
      <c r="QCA15" s="876"/>
      <c r="QCB15" s="875"/>
      <c r="QCC15" s="876"/>
      <c r="QCD15" s="876"/>
      <c r="QCE15" s="876"/>
      <c r="QCF15" s="876"/>
      <c r="QCG15" s="876"/>
      <c r="QCH15" s="876"/>
      <c r="QCI15" s="875"/>
      <c r="QCJ15" s="876"/>
      <c r="QCK15" s="876"/>
      <c r="QCL15" s="876"/>
      <c r="QCM15" s="876"/>
      <c r="QCN15" s="876"/>
      <c r="QCO15" s="876"/>
      <c r="QCP15" s="875"/>
      <c r="QCQ15" s="876"/>
      <c r="QCR15" s="876"/>
      <c r="QCS15" s="876"/>
      <c r="QCT15" s="876"/>
      <c r="QCU15" s="876"/>
      <c r="QCV15" s="876"/>
      <c r="QCW15" s="875"/>
      <c r="QCX15" s="876"/>
      <c r="QCY15" s="876"/>
      <c r="QCZ15" s="876"/>
      <c r="QDA15" s="876"/>
      <c r="QDB15" s="876"/>
      <c r="QDC15" s="876"/>
      <c r="QDD15" s="875"/>
      <c r="QDE15" s="876"/>
      <c r="QDF15" s="876"/>
      <c r="QDG15" s="876"/>
      <c r="QDH15" s="876"/>
      <c r="QDI15" s="876"/>
      <c r="QDJ15" s="876"/>
      <c r="QDK15" s="875"/>
      <c r="QDL15" s="876"/>
      <c r="QDM15" s="876"/>
      <c r="QDN15" s="876"/>
      <c r="QDO15" s="876"/>
      <c r="QDP15" s="876"/>
      <c r="QDQ15" s="876"/>
      <c r="QDR15" s="875"/>
      <c r="QDS15" s="876"/>
      <c r="QDT15" s="876"/>
      <c r="QDU15" s="876"/>
      <c r="QDV15" s="876"/>
      <c r="QDW15" s="876"/>
      <c r="QDX15" s="876"/>
      <c r="QDY15" s="875"/>
      <c r="QDZ15" s="876"/>
      <c r="QEA15" s="876"/>
      <c r="QEB15" s="876"/>
      <c r="QEC15" s="876"/>
      <c r="QED15" s="876"/>
      <c r="QEE15" s="876"/>
      <c r="QEF15" s="875"/>
      <c r="QEG15" s="876"/>
      <c r="QEH15" s="876"/>
      <c r="QEI15" s="876"/>
      <c r="QEJ15" s="876"/>
      <c r="QEK15" s="876"/>
      <c r="QEL15" s="876"/>
      <c r="QEM15" s="875"/>
      <c r="QEN15" s="876"/>
      <c r="QEO15" s="876"/>
      <c r="QEP15" s="876"/>
      <c r="QEQ15" s="876"/>
      <c r="QER15" s="876"/>
      <c r="QES15" s="876"/>
      <c r="QET15" s="875"/>
      <c r="QEU15" s="876"/>
      <c r="QEV15" s="876"/>
      <c r="QEW15" s="876"/>
      <c r="QEX15" s="876"/>
      <c r="QEY15" s="876"/>
      <c r="QEZ15" s="876"/>
      <c r="QFA15" s="875"/>
      <c r="QFB15" s="876"/>
      <c r="QFC15" s="876"/>
      <c r="QFD15" s="876"/>
      <c r="QFE15" s="876"/>
      <c r="QFF15" s="876"/>
      <c r="QFG15" s="876"/>
      <c r="QFH15" s="875"/>
      <c r="QFI15" s="876"/>
      <c r="QFJ15" s="876"/>
      <c r="QFK15" s="876"/>
      <c r="QFL15" s="876"/>
      <c r="QFM15" s="876"/>
      <c r="QFN15" s="876"/>
      <c r="QFO15" s="875"/>
      <c r="QFP15" s="876"/>
      <c r="QFQ15" s="876"/>
      <c r="QFR15" s="876"/>
      <c r="QFS15" s="876"/>
      <c r="QFT15" s="876"/>
      <c r="QFU15" s="876"/>
      <c r="QFV15" s="875"/>
      <c r="QFW15" s="876"/>
      <c r="QFX15" s="876"/>
      <c r="QFY15" s="876"/>
      <c r="QFZ15" s="876"/>
      <c r="QGA15" s="876"/>
      <c r="QGB15" s="876"/>
      <c r="QGC15" s="875"/>
      <c r="QGD15" s="876"/>
      <c r="QGE15" s="876"/>
      <c r="QGF15" s="876"/>
      <c r="QGG15" s="876"/>
      <c r="QGH15" s="876"/>
      <c r="QGI15" s="876"/>
      <c r="QGJ15" s="875"/>
      <c r="QGK15" s="876"/>
      <c r="QGL15" s="876"/>
      <c r="QGM15" s="876"/>
      <c r="QGN15" s="876"/>
      <c r="QGO15" s="876"/>
      <c r="QGP15" s="876"/>
      <c r="QGQ15" s="875"/>
      <c r="QGR15" s="876"/>
      <c r="QGS15" s="876"/>
      <c r="QGT15" s="876"/>
      <c r="QGU15" s="876"/>
      <c r="QGV15" s="876"/>
      <c r="QGW15" s="876"/>
      <c r="QGX15" s="875"/>
      <c r="QGY15" s="876"/>
      <c r="QGZ15" s="876"/>
      <c r="QHA15" s="876"/>
      <c r="QHB15" s="876"/>
      <c r="QHC15" s="876"/>
      <c r="QHD15" s="876"/>
      <c r="QHE15" s="875"/>
      <c r="QHF15" s="876"/>
      <c r="QHG15" s="876"/>
      <c r="QHH15" s="876"/>
      <c r="QHI15" s="876"/>
      <c r="QHJ15" s="876"/>
      <c r="QHK15" s="876"/>
      <c r="QHL15" s="875"/>
      <c r="QHM15" s="876"/>
      <c r="QHN15" s="876"/>
      <c r="QHO15" s="876"/>
      <c r="QHP15" s="876"/>
      <c r="QHQ15" s="876"/>
      <c r="QHR15" s="876"/>
      <c r="QHS15" s="875"/>
      <c r="QHT15" s="876"/>
      <c r="QHU15" s="876"/>
      <c r="QHV15" s="876"/>
      <c r="QHW15" s="876"/>
      <c r="QHX15" s="876"/>
      <c r="QHY15" s="876"/>
      <c r="QHZ15" s="875"/>
      <c r="QIA15" s="876"/>
      <c r="QIB15" s="876"/>
      <c r="QIC15" s="876"/>
      <c r="QID15" s="876"/>
      <c r="QIE15" s="876"/>
      <c r="QIF15" s="876"/>
      <c r="QIG15" s="875"/>
      <c r="QIH15" s="876"/>
      <c r="QII15" s="876"/>
      <c r="QIJ15" s="876"/>
      <c r="QIK15" s="876"/>
      <c r="QIL15" s="876"/>
      <c r="QIM15" s="876"/>
      <c r="QIN15" s="875"/>
      <c r="QIO15" s="876"/>
      <c r="QIP15" s="876"/>
      <c r="QIQ15" s="876"/>
      <c r="QIR15" s="876"/>
      <c r="QIS15" s="876"/>
      <c r="QIT15" s="876"/>
      <c r="QIU15" s="875"/>
      <c r="QIV15" s="876"/>
      <c r="QIW15" s="876"/>
      <c r="QIX15" s="876"/>
      <c r="QIY15" s="876"/>
      <c r="QIZ15" s="876"/>
      <c r="QJA15" s="876"/>
      <c r="QJB15" s="875"/>
      <c r="QJC15" s="876"/>
      <c r="QJD15" s="876"/>
      <c r="QJE15" s="876"/>
      <c r="QJF15" s="876"/>
      <c r="QJG15" s="876"/>
      <c r="QJH15" s="876"/>
      <c r="QJI15" s="875"/>
      <c r="QJJ15" s="876"/>
      <c r="QJK15" s="876"/>
      <c r="QJL15" s="876"/>
      <c r="QJM15" s="876"/>
      <c r="QJN15" s="876"/>
      <c r="QJO15" s="876"/>
      <c r="QJP15" s="875"/>
      <c r="QJQ15" s="876"/>
      <c r="QJR15" s="876"/>
      <c r="QJS15" s="876"/>
      <c r="QJT15" s="876"/>
      <c r="QJU15" s="876"/>
      <c r="QJV15" s="876"/>
      <c r="QJW15" s="875"/>
      <c r="QJX15" s="876"/>
      <c r="QJY15" s="876"/>
      <c r="QJZ15" s="876"/>
      <c r="QKA15" s="876"/>
      <c r="QKB15" s="876"/>
      <c r="QKC15" s="876"/>
      <c r="QKD15" s="875"/>
      <c r="QKE15" s="876"/>
      <c r="QKF15" s="876"/>
      <c r="QKG15" s="876"/>
      <c r="QKH15" s="876"/>
      <c r="QKI15" s="876"/>
      <c r="QKJ15" s="876"/>
      <c r="QKK15" s="875"/>
      <c r="QKL15" s="876"/>
      <c r="QKM15" s="876"/>
      <c r="QKN15" s="876"/>
      <c r="QKO15" s="876"/>
      <c r="QKP15" s="876"/>
      <c r="QKQ15" s="876"/>
      <c r="QKR15" s="875"/>
      <c r="QKS15" s="876"/>
      <c r="QKT15" s="876"/>
      <c r="QKU15" s="876"/>
      <c r="QKV15" s="876"/>
      <c r="QKW15" s="876"/>
      <c r="QKX15" s="876"/>
      <c r="QKY15" s="875"/>
      <c r="QKZ15" s="876"/>
      <c r="QLA15" s="876"/>
      <c r="QLB15" s="876"/>
      <c r="QLC15" s="876"/>
      <c r="QLD15" s="876"/>
      <c r="QLE15" s="876"/>
      <c r="QLF15" s="875"/>
      <c r="QLG15" s="876"/>
      <c r="QLH15" s="876"/>
      <c r="QLI15" s="876"/>
      <c r="QLJ15" s="876"/>
      <c r="QLK15" s="876"/>
      <c r="QLL15" s="876"/>
      <c r="QLM15" s="875"/>
      <c r="QLN15" s="876"/>
      <c r="QLO15" s="876"/>
      <c r="QLP15" s="876"/>
      <c r="QLQ15" s="876"/>
      <c r="QLR15" s="876"/>
      <c r="QLS15" s="876"/>
      <c r="QLT15" s="875"/>
      <c r="QLU15" s="876"/>
      <c r="QLV15" s="876"/>
      <c r="QLW15" s="876"/>
      <c r="QLX15" s="876"/>
      <c r="QLY15" s="876"/>
      <c r="QLZ15" s="876"/>
      <c r="QMA15" s="875"/>
      <c r="QMB15" s="876"/>
      <c r="QMC15" s="876"/>
      <c r="QMD15" s="876"/>
      <c r="QME15" s="876"/>
      <c r="QMF15" s="876"/>
      <c r="QMG15" s="876"/>
      <c r="QMH15" s="875"/>
      <c r="QMI15" s="876"/>
      <c r="QMJ15" s="876"/>
      <c r="QMK15" s="876"/>
      <c r="QML15" s="876"/>
      <c r="QMM15" s="876"/>
      <c r="QMN15" s="876"/>
      <c r="QMO15" s="875"/>
      <c r="QMP15" s="876"/>
      <c r="QMQ15" s="876"/>
      <c r="QMR15" s="876"/>
      <c r="QMS15" s="876"/>
      <c r="QMT15" s="876"/>
      <c r="QMU15" s="876"/>
      <c r="QMV15" s="875"/>
      <c r="QMW15" s="876"/>
      <c r="QMX15" s="876"/>
      <c r="QMY15" s="876"/>
      <c r="QMZ15" s="876"/>
      <c r="QNA15" s="876"/>
      <c r="QNB15" s="876"/>
      <c r="QNC15" s="875"/>
      <c r="QND15" s="876"/>
      <c r="QNE15" s="876"/>
      <c r="QNF15" s="876"/>
      <c r="QNG15" s="876"/>
      <c r="QNH15" s="876"/>
      <c r="QNI15" s="876"/>
      <c r="QNJ15" s="875"/>
      <c r="QNK15" s="876"/>
      <c r="QNL15" s="876"/>
      <c r="QNM15" s="876"/>
      <c r="QNN15" s="876"/>
      <c r="QNO15" s="876"/>
      <c r="QNP15" s="876"/>
      <c r="QNQ15" s="875"/>
      <c r="QNR15" s="876"/>
      <c r="QNS15" s="876"/>
      <c r="QNT15" s="876"/>
      <c r="QNU15" s="876"/>
      <c r="QNV15" s="876"/>
      <c r="QNW15" s="876"/>
      <c r="QNX15" s="875"/>
      <c r="QNY15" s="876"/>
      <c r="QNZ15" s="876"/>
      <c r="QOA15" s="876"/>
      <c r="QOB15" s="876"/>
      <c r="QOC15" s="876"/>
      <c r="QOD15" s="876"/>
      <c r="QOE15" s="875"/>
      <c r="QOF15" s="876"/>
      <c r="QOG15" s="876"/>
      <c r="QOH15" s="876"/>
      <c r="QOI15" s="876"/>
      <c r="QOJ15" s="876"/>
      <c r="QOK15" s="876"/>
      <c r="QOL15" s="875"/>
      <c r="QOM15" s="876"/>
      <c r="QON15" s="876"/>
      <c r="QOO15" s="876"/>
      <c r="QOP15" s="876"/>
      <c r="QOQ15" s="876"/>
      <c r="QOR15" s="876"/>
      <c r="QOS15" s="875"/>
      <c r="QOT15" s="876"/>
      <c r="QOU15" s="876"/>
      <c r="QOV15" s="876"/>
      <c r="QOW15" s="876"/>
      <c r="QOX15" s="876"/>
      <c r="QOY15" s="876"/>
      <c r="QOZ15" s="875"/>
      <c r="QPA15" s="876"/>
      <c r="QPB15" s="876"/>
      <c r="QPC15" s="876"/>
      <c r="QPD15" s="876"/>
      <c r="QPE15" s="876"/>
      <c r="QPF15" s="876"/>
      <c r="QPG15" s="875"/>
      <c r="QPH15" s="876"/>
      <c r="QPI15" s="876"/>
      <c r="QPJ15" s="876"/>
      <c r="QPK15" s="876"/>
      <c r="QPL15" s="876"/>
      <c r="QPM15" s="876"/>
      <c r="QPN15" s="875"/>
      <c r="QPO15" s="876"/>
      <c r="QPP15" s="876"/>
      <c r="QPQ15" s="876"/>
      <c r="QPR15" s="876"/>
      <c r="QPS15" s="876"/>
      <c r="QPT15" s="876"/>
      <c r="QPU15" s="875"/>
      <c r="QPV15" s="876"/>
      <c r="QPW15" s="876"/>
      <c r="QPX15" s="876"/>
      <c r="QPY15" s="876"/>
      <c r="QPZ15" s="876"/>
      <c r="QQA15" s="876"/>
      <c r="QQB15" s="875"/>
      <c r="QQC15" s="876"/>
      <c r="QQD15" s="876"/>
      <c r="QQE15" s="876"/>
      <c r="QQF15" s="876"/>
      <c r="QQG15" s="876"/>
      <c r="QQH15" s="876"/>
      <c r="QQI15" s="875"/>
      <c r="QQJ15" s="876"/>
      <c r="QQK15" s="876"/>
      <c r="QQL15" s="876"/>
      <c r="QQM15" s="876"/>
      <c r="QQN15" s="876"/>
      <c r="QQO15" s="876"/>
      <c r="QQP15" s="875"/>
      <c r="QQQ15" s="876"/>
      <c r="QQR15" s="876"/>
      <c r="QQS15" s="876"/>
      <c r="QQT15" s="876"/>
      <c r="QQU15" s="876"/>
      <c r="QQV15" s="876"/>
      <c r="QQW15" s="875"/>
      <c r="QQX15" s="876"/>
      <c r="QQY15" s="876"/>
      <c r="QQZ15" s="876"/>
      <c r="QRA15" s="876"/>
      <c r="QRB15" s="876"/>
      <c r="QRC15" s="876"/>
      <c r="QRD15" s="875"/>
      <c r="QRE15" s="876"/>
      <c r="QRF15" s="876"/>
      <c r="QRG15" s="876"/>
      <c r="QRH15" s="876"/>
      <c r="QRI15" s="876"/>
      <c r="QRJ15" s="876"/>
      <c r="QRK15" s="875"/>
      <c r="QRL15" s="876"/>
      <c r="QRM15" s="876"/>
      <c r="QRN15" s="876"/>
      <c r="QRO15" s="876"/>
      <c r="QRP15" s="876"/>
      <c r="QRQ15" s="876"/>
      <c r="QRR15" s="875"/>
      <c r="QRS15" s="876"/>
      <c r="QRT15" s="876"/>
      <c r="QRU15" s="876"/>
      <c r="QRV15" s="876"/>
      <c r="QRW15" s="876"/>
      <c r="QRX15" s="876"/>
      <c r="QRY15" s="875"/>
      <c r="QRZ15" s="876"/>
      <c r="QSA15" s="876"/>
      <c r="QSB15" s="876"/>
      <c r="QSC15" s="876"/>
      <c r="QSD15" s="876"/>
      <c r="QSE15" s="876"/>
      <c r="QSF15" s="875"/>
      <c r="QSG15" s="876"/>
      <c r="QSH15" s="876"/>
      <c r="QSI15" s="876"/>
      <c r="QSJ15" s="876"/>
      <c r="QSK15" s="876"/>
      <c r="QSL15" s="876"/>
      <c r="QSM15" s="875"/>
      <c r="QSN15" s="876"/>
      <c r="QSO15" s="876"/>
      <c r="QSP15" s="876"/>
      <c r="QSQ15" s="876"/>
      <c r="QSR15" s="876"/>
      <c r="QSS15" s="876"/>
      <c r="QST15" s="875"/>
      <c r="QSU15" s="876"/>
      <c r="QSV15" s="876"/>
      <c r="QSW15" s="876"/>
      <c r="QSX15" s="876"/>
      <c r="QSY15" s="876"/>
      <c r="QSZ15" s="876"/>
      <c r="QTA15" s="875"/>
      <c r="QTB15" s="876"/>
      <c r="QTC15" s="876"/>
      <c r="QTD15" s="876"/>
      <c r="QTE15" s="876"/>
      <c r="QTF15" s="876"/>
      <c r="QTG15" s="876"/>
      <c r="QTH15" s="875"/>
      <c r="QTI15" s="876"/>
      <c r="QTJ15" s="876"/>
      <c r="QTK15" s="876"/>
      <c r="QTL15" s="876"/>
      <c r="QTM15" s="876"/>
      <c r="QTN15" s="876"/>
      <c r="QTO15" s="875"/>
      <c r="QTP15" s="876"/>
      <c r="QTQ15" s="876"/>
      <c r="QTR15" s="876"/>
      <c r="QTS15" s="876"/>
      <c r="QTT15" s="876"/>
      <c r="QTU15" s="876"/>
      <c r="QTV15" s="875"/>
      <c r="QTW15" s="876"/>
      <c r="QTX15" s="876"/>
      <c r="QTY15" s="876"/>
      <c r="QTZ15" s="876"/>
      <c r="QUA15" s="876"/>
      <c r="QUB15" s="876"/>
      <c r="QUC15" s="875"/>
      <c r="QUD15" s="876"/>
      <c r="QUE15" s="876"/>
      <c r="QUF15" s="876"/>
      <c r="QUG15" s="876"/>
      <c r="QUH15" s="876"/>
      <c r="QUI15" s="876"/>
      <c r="QUJ15" s="875"/>
      <c r="QUK15" s="876"/>
      <c r="QUL15" s="876"/>
      <c r="QUM15" s="876"/>
      <c r="QUN15" s="876"/>
      <c r="QUO15" s="876"/>
      <c r="QUP15" s="876"/>
      <c r="QUQ15" s="875"/>
      <c r="QUR15" s="876"/>
      <c r="QUS15" s="876"/>
      <c r="QUT15" s="876"/>
      <c r="QUU15" s="876"/>
      <c r="QUV15" s="876"/>
      <c r="QUW15" s="876"/>
      <c r="QUX15" s="875"/>
      <c r="QUY15" s="876"/>
      <c r="QUZ15" s="876"/>
      <c r="QVA15" s="876"/>
      <c r="QVB15" s="876"/>
      <c r="QVC15" s="876"/>
      <c r="QVD15" s="876"/>
      <c r="QVE15" s="875"/>
      <c r="QVF15" s="876"/>
      <c r="QVG15" s="876"/>
      <c r="QVH15" s="876"/>
      <c r="QVI15" s="876"/>
      <c r="QVJ15" s="876"/>
      <c r="QVK15" s="876"/>
      <c r="QVL15" s="875"/>
      <c r="QVM15" s="876"/>
      <c r="QVN15" s="876"/>
      <c r="QVO15" s="876"/>
      <c r="QVP15" s="876"/>
      <c r="QVQ15" s="876"/>
      <c r="QVR15" s="876"/>
      <c r="QVS15" s="875"/>
      <c r="QVT15" s="876"/>
      <c r="QVU15" s="876"/>
      <c r="QVV15" s="876"/>
      <c r="QVW15" s="876"/>
      <c r="QVX15" s="876"/>
      <c r="QVY15" s="876"/>
      <c r="QVZ15" s="875"/>
      <c r="QWA15" s="876"/>
      <c r="QWB15" s="876"/>
      <c r="QWC15" s="876"/>
      <c r="QWD15" s="876"/>
      <c r="QWE15" s="876"/>
      <c r="QWF15" s="876"/>
      <c r="QWG15" s="875"/>
      <c r="QWH15" s="876"/>
      <c r="QWI15" s="876"/>
      <c r="QWJ15" s="876"/>
      <c r="QWK15" s="876"/>
      <c r="QWL15" s="876"/>
      <c r="QWM15" s="876"/>
      <c r="QWN15" s="875"/>
      <c r="QWO15" s="876"/>
      <c r="QWP15" s="876"/>
      <c r="QWQ15" s="876"/>
      <c r="QWR15" s="876"/>
      <c r="QWS15" s="876"/>
      <c r="QWT15" s="876"/>
      <c r="QWU15" s="875"/>
      <c r="QWV15" s="876"/>
      <c r="QWW15" s="876"/>
      <c r="QWX15" s="876"/>
      <c r="QWY15" s="876"/>
      <c r="QWZ15" s="876"/>
      <c r="QXA15" s="876"/>
      <c r="QXB15" s="875"/>
      <c r="QXC15" s="876"/>
      <c r="QXD15" s="876"/>
      <c r="QXE15" s="876"/>
      <c r="QXF15" s="876"/>
      <c r="QXG15" s="876"/>
      <c r="QXH15" s="876"/>
      <c r="QXI15" s="875"/>
      <c r="QXJ15" s="876"/>
      <c r="QXK15" s="876"/>
      <c r="QXL15" s="876"/>
      <c r="QXM15" s="876"/>
      <c r="QXN15" s="876"/>
      <c r="QXO15" s="876"/>
      <c r="QXP15" s="875"/>
      <c r="QXQ15" s="876"/>
      <c r="QXR15" s="876"/>
      <c r="QXS15" s="876"/>
      <c r="QXT15" s="876"/>
      <c r="QXU15" s="876"/>
      <c r="QXV15" s="876"/>
      <c r="QXW15" s="875"/>
      <c r="QXX15" s="876"/>
      <c r="QXY15" s="876"/>
      <c r="QXZ15" s="876"/>
      <c r="QYA15" s="876"/>
      <c r="QYB15" s="876"/>
      <c r="QYC15" s="876"/>
      <c r="QYD15" s="875"/>
      <c r="QYE15" s="876"/>
      <c r="QYF15" s="876"/>
      <c r="QYG15" s="876"/>
      <c r="QYH15" s="876"/>
      <c r="QYI15" s="876"/>
      <c r="QYJ15" s="876"/>
      <c r="QYK15" s="875"/>
      <c r="QYL15" s="876"/>
      <c r="QYM15" s="876"/>
      <c r="QYN15" s="876"/>
      <c r="QYO15" s="876"/>
      <c r="QYP15" s="876"/>
      <c r="QYQ15" s="876"/>
      <c r="QYR15" s="875"/>
      <c r="QYS15" s="876"/>
      <c r="QYT15" s="876"/>
      <c r="QYU15" s="876"/>
      <c r="QYV15" s="876"/>
      <c r="QYW15" s="876"/>
      <c r="QYX15" s="876"/>
      <c r="QYY15" s="875"/>
      <c r="QYZ15" s="876"/>
      <c r="QZA15" s="876"/>
      <c r="QZB15" s="876"/>
      <c r="QZC15" s="876"/>
      <c r="QZD15" s="876"/>
      <c r="QZE15" s="876"/>
      <c r="QZF15" s="875"/>
      <c r="QZG15" s="876"/>
      <c r="QZH15" s="876"/>
      <c r="QZI15" s="876"/>
      <c r="QZJ15" s="876"/>
      <c r="QZK15" s="876"/>
      <c r="QZL15" s="876"/>
      <c r="QZM15" s="875"/>
      <c r="QZN15" s="876"/>
      <c r="QZO15" s="876"/>
      <c r="QZP15" s="876"/>
      <c r="QZQ15" s="876"/>
      <c r="QZR15" s="876"/>
      <c r="QZS15" s="876"/>
      <c r="QZT15" s="875"/>
      <c r="QZU15" s="876"/>
      <c r="QZV15" s="876"/>
      <c r="QZW15" s="876"/>
      <c r="QZX15" s="876"/>
      <c r="QZY15" s="876"/>
      <c r="QZZ15" s="876"/>
      <c r="RAA15" s="875"/>
      <c r="RAB15" s="876"/>
      <c r="RAC15" s="876"/>
      <c r="RAD15" s="876"/>
      <c r="RAE15" s="876"/>
      <c r="RAF15" s="876"/>
      <c r="RAG15" s="876"/>
      <c r="RAH15" s="875"/>
      <c r="RAI15" s="876"/>
      <c r="RAJ15" s="876"/>
      <c r="RAK15" s="876"/>
      <c r="RAL15" s="876"/>
      <c r="RAM15" s="876"/>
      <c r="RAN15" s="876"/>
      <c r="RAO15" s="875"/>
      <c r="RAP15" s="876"/>
      <c r="RAQ15" s="876"/>
      <c r="RAR15" s="876"/>
      <c r="RAS15" s="876"/>
      <c r="RAT15" s="876"/>
      <c r="RAU15" s="876"/>
      <c r="RAV15" s="875"/>
      <c r="RAW15" s="876"/>
      <c r="RAX15" s="876"/>
      <c r="RAY15" s="876"/>
      <c r="RAZ15" s="876"/>
      <c r="RBA15" s="876"/>
      <c r="RBB15" s="876"/>
      <c r="RBC15" s="875"/>
      <c r="RBD15" s="876"/>
      <c r="RBE15" s="876"/>
      <c r="RBF15" s="876"/>
      <c r="RBG15" s="876"/>
      <c r="RBH15" s="876"/>
      <c r="RBI15" s="876"/>
      <c r="RBJ15" s="875"/>
      <c r="RBK15" s="876"/>
      <c r="RBL15" s="876"/>
      <c r="RBM15" s="876"/>
      <c r="RBN15" s="876"/>
      <c r="RBO15" s="876"/>
      <c r="RBP15" s="876"/>
      <c r="RBQ15" s="875"/>
      <c r="RBR15" s="876"/>
      <c r="RBS15" s="876"/>
      <c r="RBT15" s="876"/>
      <c r="RBU15" s="876"/>
      <c r="RBV15" s="876"/>
      <c r="RBW15" s="876"/>
      <c r="RBX15" s="875"/>
      <c r="RBY15" s="876"/>
      <c r="RBZ15" s="876"/>
      <c r="RCA15" s="876"/>
      <c r="RCB15" s="876"/>
      <c r="RCC15" s="876"/>
      <c r="RCD15" s="876"/>
      <c r="RCE15" s="875"/>
      <c r="RCF15" s="876"/>
      <c r="RCG15" s="876"/>
      <c r="RCH15" s="876"/>
      <c r="RCI15" s="876"/>
      <c r="RCJ15" s="876"/>
      <c r="RCK15" s="876"/>
      <c r="RCL15" s="875"/>
      <c r="RCM15" s="876"/>
      <c r="RCN15" s="876"/>
      <c r="RCO15" s="876"/>
      <c r="RCP15" s="876"/>
      <c r="RCQ15" s="876"/>
      <c r="RCR15" s="876"/>
      <c r="RCS15" s="875"/>
      <c r="RCT15" s="876"/>
      <c r="RCU15" s="876"/>
      <c r="RCV15" s="876"/>
      <c r="RCW15" s="876"/>
      <c r="RCX15" s="876"/>
      <c r="RCY15" s="876"/>
      <c r="RCZ15" s="875"/>
      <c r="RDA15" s="876"/>
      <c r="RDB15" s="876"/>
      <c r="RDC15" s="876"/>
      <c r="RDD15" s="876"/>
      <c r="RDE15" s="876"/>
      <c r="RDF15" s="876"/>
      <c r="RDG15" s="875"/>
      <c r="RDH15" s="876"/>
      <c r="RDI15" s="876"/>
      <c r="RDJ15" s="876"/>
      <c r="RDK15" s="876"/>
      <c r="RDL15" s="876"/>
      <c r="RDM15" s="876"/>
      <c r="RDN15" s="875"/>
      <c r="RDO15" s="876"/>
      <c r="RDP15" s="876"/>
      <c r="RDQ15" s="876"/>
      <c r="RDR15" s="876"/>
      <c r="RDS15" s="876"/>
      <c r="RDT15" s="876"/>
      <c r="RDU15" s="875"/>
      <c r="RDV15" s="876"/>
      <c r="RDW15" s="876"/>
      <c r="RDX15" s="876"/>
      <c r="RDY15" s="876"/>
      <c r="RDZ15" s="876"/>
      <c r="REA15" s="876"/>
      <c r="REB15" s="875"/>
      <c r="REC15" s="876"/>
      <c r="RED15" s="876"/>
      <c r="REE15" s="876"/>
      <c r="REF15" s="876"/>
      <c r="REG15" s="876"/>
      <c r="REH15" s="876"/>
      <c r="REI15" s="875"/>
      <c r="REJ15" s="876"/>
      <c r="REK15" s="876"/>
      <c r="REL15" s="876"/>
      <c r="REM15" s="876"/>
      <c r="REN15" s="876"/>
      <c r="REO15" s="876"/>
      <c r="REP15" s="875"/>
      <c r="REQ15" s="876"/>
      <c r="RER15" s="876"/>
      <c r="RES15" s="876"/>
      <c r="RET15" s="876"/>
      <c r="REU15" s="876"/>
      <c r="REV15" s="876"/>
      <c r="REW15" s="875"/>
      <c r="REX15" s="876"/>
      <c r="REY15" s="876"/>
      <c r="REZ15" s="876"/>
      <c r="RFA15" s="876"/>
      <c r="RFB15" s="876"/>
      <c r="RFC15" s="876"/>
      <c r="RFD15" s="875"/>
      <c r="RFE15" s="876"/>
      <c r="RFF15" s="876"/>
      <c r="RFG15" s="876"/>
      <c r="RFH15" s="876"/>
      <c r="RFI15" s="876"/>
      <c r="RFJ15" s="876"/>
      <c r="RFK15" s="875"/>
      <c r="RFL15" s="876"/>
      <c r="RFM15" s="876"/>
      <c r="RFN15" s="876"/>
      <c r="RFO15" s="876"/>
      <c r="RFP15" s="876"/>
      <c r="RFQ15" s="876"/>
      <c r="RFR15" s="875"/>
      <c r="RFS15" s="876"/>
      <c r="RFT15" s="876"/>
      <c r="RFU15" s="876"/>
      <c r="RFV15" s="876"/>
      <c r="RFW15" s="876"/>
      <c r="RFX15" s="876"/>
      <c r="RFY15" s="875"/>
      <c r="RFZ15" s="876"/>
      <c r="RGA15" s="876"/>
      <c r="RGB15" s="876"/>
      <c r="RGC15" s="876"/>
      <c r="RGD15" s="876"/>
      <c r="RGE15" s="876"/>
      <c r="RGF15" s="875"/>
      <c r="RGG15" s="876"/>
      <c r="RGH15" s="876"/>
      <c r="RGI15" s="876"/>
      <c r="RGJ15" s="876"/>
      <c r="RGK15" s="876"/>
      <c r="RGL15" s="876"/>
      <c r="RGM15" s="875"/>
      <c r="RGN15" s="876"/>
      <c r="RGO15" s="876"/>
      <c r="RGP15" s="876"/>
      <c r="RGQ15" s="876"/>
      <c r="RGR15" s="876"/>
      <c r="RGS15" s="876"/>
      <c r="RGT15" s="875"/>
      <c r="RGU15" s="876"/>
      <c r="RGV15" s="876"/>
      <c r="RGW15" s="876"/>
      <c r="RGX15" s="876"/>
      <c r="RGY15" s="876"/>
      <c r="RGZ15" s="876"/>
      <c r="RHA15" s="875"/>
      <c r="RHB15" s="876"/>
      <c r="RHC15" s="876"/>
      <c r="RHD15" s="876"/>
      <c r="RHE15" s="876"/>
      <c r="RHF15" s="876"/>
      <c r="RHG15" s="876"/>
      <c r="RHH15" s="875"/>
      <c r="RHI15" s="876"/>
      <c r="RHJ15" s="876"/>
      <c r="RHK15" s="876"/>
      <c r="RHL15" s="876"/>
      <c r="RHM15" s="876"/>
      <c r="RHN15" s="876"/>
      <c r="RHO15" s="875"/>
      <c r="RHP15" s="876"/>
      <c r="RHQ15" s="876"/>
      <c r="RHR15" s="876"/>
      <c r="RHS15" s="876"/>
      <c r="RHT15" s="876"/>
      <c r="RHU15" s="876"/>
      <c r="RHV15" s="875"/>
      <c r="RHW15" s="876"/>
      <c r="RHX15" s="876"/>
      <c r="RHY15" s="876"/>
      <c r="RHZ15" s="876"/>
      <c r="RIA15" s="876"/>
      <c r="RIB15" s="876"/>
      <c r="RIC15" s="875"/>
      <c r="RID15" s="876"/>
      <c r="RIE15" s="876"/>
      <c r="RIF15" s="876"/>
      <c r="RIG15" s="876"/>
      <c r="RIH15" s="876"/>
      <c r="RII15" s="876"/>
      <c r="RIJ15" s="875"/>
      <c r="RIK15" s="876"/>
      <c r="RIL15" s="876"/>
      <c r="RIM15" s="876"/>
      <c r="RIN15" s="876"/>
      <c r="RIO15" s="876"/>
      <c r="RIP15" s="876"/>
      <c r="RIQ15" s="875"/>
      <c r="RIR15" s="876"/>
      <c r="RIS15" s="876"/>
      <c r="RIT15" s="876"/>
      <c r="RIU15" s="876"/>
      <c r="RIV15" s="876"/>
      <c r="RIW15" s="876"/>
      <c r="RIX15" s="875"/>
      <c r="RIY15" s="876"/>
      <c r="RIZ15" s="876"/>
      <c r="RJA15" s="876"/>
      <c r="RJB15" s="876"/>
      <c r="RJC15" s="876"/>
      <c r="RJD15" s="876"/>
      <c r="RJE15" s="875"/>
      <c r="RJF15" s="876"/>
      <c r="RJG15" s="876"/>
      <c r="RJH15" s="876"/>
      <c r="RJI15" s="876"/>
      <c r="RJJ15" s="876"/>
      <c r="RJK15" s="876"/>
      <c r="RJL15" s="875"/>
      <c r="RJM15" s="876"/>
      <c r="RJN15" s="876"/>
      <c r="RJO15" s="876"/>
      <c r="RJP15" s="876"/>
      <c r="RJQ15" s="876"/>
      <c r="RJR15" s="876"/>
      <c r="RJS15" s="875"/>
      <c r="RJT15" s="876"/>
      <c r="RJU15" s="876"/>
      <c r="RJV15" s="876"/>
      <c r="RJW15" s="876"/>
      <c r="RJX15" s="876"/>
      <c r="RJY15" s="876"/>
      <c r="RJZ15" s="875"/>
      <c r="RKA15" s="876"/>
      <c r="RKB15" s="876"/>
      <c r="RKC15" s="876"/>
      <c r="RKD15" s="876"/>
      <c r="RKE15" s="876"/>
      <c r="RKF15" s="876"/>
      <c r="RKG15" s="875"/>
      <c r="RKH15" s="876"/>
      <c r="RKI15" s="876"/>
      <c r="RKJ15" s="876"/>
      <c r="RKK15" s="876"/>
      <c r="RKL15" s="876"/>
      <c r="RKM15" s="876"/>
      <c r="RKN15" s="875"/>
      <c r="RKO15" s="876"/>
      <c r="RKP15" s="876"/>
      <c r="RKQ15" s="876"/>
      <c r="RKR15" s="876"/>
      <c r="RKS15" s="876"/>
      <c r="RKT15" s="876"/>
      <c r="RKU15" s="875"/>
      <c r="RKV15" s="876"/>
      <c r="RKW15" s="876"/>
      <c r="RKX15" s="876"/>
      <c r="RKY15" s="876"/>
      <c r="RKZ15" s="876"/>
      <c r="RLA15" s="876"/>
      <c r="RLB15" s="875"/>
      <c r="RLC15" s="876"/>
      <c r="RLD15" s="876"/>
      <c r="RLE15" s="876"/>
      <c r="RLF15" s="876"/>
      <c r="RLG15" s="876"/>
      <c r="RLH15" s="876"/>
      <c r="RLI15" s="875"/>
      <c r="RLJ15" s="876"/>
      <c r="RLK15" s="876"/>
      <c r="RLL15" s="876"/>
      <c r="RLM15" s="876"/>
      <c r="RLN15" s="876"/>
      <c r="RLO15" s="876"/>
      <c r="RLP15" s="875"/>
      <c r="RLQ15" s="876"/>
      <c r="RLR15" s="876"/>
      <c r="RLS15" s="876"/>
      <c r="RLT15" s="876"/>
      <c r="RLU15" s="876"/>
      <c r="RLV15" s="876"/>
      <c r="RLW15" s="875"/>
      <c r="RLX15" s="876"/>
      <c r="RLY15" s="876"/>
      <c r="RLZ15" s="876"/>
      <c r="RMA15" s="876"/>
      <c r="RMB15" s="876"/>
      <c r="RMC15" s="876"/>
      <c r="RMD15" s="875"/>
      <c r="RME15" s="876"/>
      <c r="RMF15" s="876"/>
      <c r="RMG15" s="876"/>
      <c r="RMH15" s="876"/>
      <c r="RMI15" s="876"/>
      <c r="RMJ15" s="876"/>
      <c r="RMK15" s="875"/>
      <c r="RML15" s="876"/>
      <c r="RMM15" s="876"/>
      <c r="RMN15" s="876"/>
      <c r="RMO15" s="876"/>
      <c r="RMP15" s="876"/>
      <c r="RMQ15" s="876"/>
      <c r="RMR15" s="875"/>
      <c r="RMS15" s="876"/>
      <c r="RMT15" s="876"/>
      <c r="RMU15" s="876"/>
      <c r="RMV15" s="876"/>
      <c r="RMW15" s="876"/>
      <c r="RMX15" s="876"/>
      <c r="RMY15" s="875"/>
      <c r="RMZ15" s="876"/>
      <c r="RNA15" s="876"/>
      <c r="RNB15" s="876"/>
      <c r="RNC15" s="876"/>
      <c r="RND15" s="876"/>
      <c r="RNE15" s="876"/>
      <c r="RNF15" s="875"/>
      <c r="RNG15" s="876"/>
      <c r="RNH15" s="876"/>
      <c r="RNI15" s="876"/>
      <c r="RNJ15" s="876"/>
      <c r="RNK15" s="876"/>
      <c r="RNL15" s="876"/>
      <c r="RNM15" s="875"/>
      <c r="RNN15" s="876"/>
      <c r="RNO15" s="876"/>
      <c r="RNP15" s="876"/>
      <c r="RNQ15" s="876"/>
      <c r="RNR15" s="876"/>
      <c r="RNS15" s="876"/>
      <c r="RNT15" s="875"/>
      <c r="RNU15" s="876"/>
      <c r="RNV15" s="876"/>
      <c r="RNW15" s="876"/>
      <c r="RNX15" s="876"/>
      <c r="RNY15" s="876"/>
      <c r="RNZ15" s="876"/>
      <c r="ROA15" s="875"/>
      <c r="ROB15" s="876"/>
      <c r="ROC15" s="876"/>
      <c r="ROD15" s="876"/>
      <c r="ROE15" s="876"/>
      <c r="ROF15" s="876"/>
      <c r="ROG15" s="876"/>
      <c r="ROH15" s="875"/>
      <c r="ROI15" s="876"/>
      <c r="ROJ15" s="876"/>
      <c r="ROK15" s="876"/>
      <c r="ROL15" s="876"/>
      <c r="ROM15" s="876"/>
      <c r="RON15" s="876"/>
      <c r="ROO15" s="875"/>
      <c r="ROP15" s="876"/>
      <c r="ROQ15" s="876"/>
      <c r="ROR15" s="876"/>
      <c r="ROS15" s="876"/>
      <c r="ROT15" s="876"/>
      <c r="ROU15" s="876"/>
      <c r="ROV15" s="875"/>
      <c r="ROW15" s="876"/>
      <c r="ROX15" s="876"/>
      <c r="ROY15" s="876"/>
      <c r="ROZ15" s="876"/>
      <c r="RPA15" s="876"/>
      <c r="RPB15" s="876"/>
      <c r="RPC15" s="875"/>
      <c r="RPD15" s="876"/>
      <c r="RPE15" s="876"/>
      <c r="RPF15" s="876"/>
      <c r="RPG15" s="876"/>
      <c r="RPH15" s="876"/>
      <c r="RPI15" s="876"/>
      <c r="RPJ15" s="875"/>
      <c r="RPK15" s="876"/>
      <c r="RPL15" s="876"/>
      <c r="RPM15" s="876"/>
      <c r="RPN15" s="876"/>
      <c r="RPO15" s="876"/>
      <c r="RPP15" s="876"/>
      <c r="RPQ15" s="875"/>
      <c r="RPR15" s="876"/>
      <c r="RPS15" s="876"/>
      <c r="RPT15" s="876"/>
      <c r="RPU15" s="876"/>
      <c r="RPV15" s="876"/>
      <c r="RPW15" s="876"/>
      <c r="RPX15" s="875"/>
      <c r="RPY15" s="876"/>
      <c r="RPZ15" s="876"/>
      <c r="RQA15" s="876"/>
      <c r="RQB15" s="876"/>
      <c r="RQC15" s="876"/>
      <c r="RQD15" s="876"/>
      <c r="RQE15" s="875"/>
      <c r="RQF15" s="876"/>
      <c r="RQG15" s="876"/>
      <c r="RQH15" s="876"/>
      <c r="RQI15" s="876"/>
      <c r="RQJ15" s="876"/>
      <c r="RQK15" s="876"/>
      <c r="RQL15" s="875"/>
      <c r="RQM15" s="876"/>
      <c r="RQN15" s="876"/>
      <c r="RQO15" s="876"/>
      <c r="RQP15" s="876"/>
      <c r="RQQ15" s="876"/>
      <c r="RQR15" s="876"/>
      <c r="RQS15" s="875"/>
      <c r="RQT15" s="876"/>
      <c r="RQU15" s="876"/>
      <c r="RQV15" s="876"/>
      <c r="RQW15" s="876"/>
      <c r="RQX15" s="876"/>
      <c r="RQY15" s="876"/>
      <c r="RQZ15" s="875"/>
      <c r="RRA15" s="876"/>
      <c r="RRB15" s="876"/>
      <c r="RRC15" s="876"/>
      <c r="RRD15" s="876"/>
      <c r="RRE15" s="876"/>
      <c r="RRF15" s="876"/>
      <c r="RRG15" s="875"/>
      <c r="RRH15" s="876"/>
      <c r="RRI15" s="876"/>
      <c r="RRJ15" s="876"/>
      <c r="RRK15" s="876"/>
      <c r="RRL15" s="876"/>
      <c r="RRM15" s="876"/>
      <c r="RRN15" s="875"/>
      <c r="RRO15" s="876"/>
      <c r="RRP15" s="876"/>
      <c r="RRQ15" s="876"/>
      <c r="RRR15" s="876"/>
      <c r="RRS15" s="876"/>
      <c r="RRT15" s="876"/>
      <c r="RRU15" s="875"/>
      <c r="RRV15" s="876"/>
      <c r="RRW15" s="876"/>
      <c r="RRX15" s="876"/>
      <c r="RRY15" s="876"/>
      <c r="RRZ15" s="876"/>
      <c r="RSA15" s="876"/>
      <c r="RSB15" s="875"/>
      <c r="RSC15" s="876"/>
      <c r="RSD15" s="876"/>
      <c r="RSE15" s="876"/>
      <c r="RSF15" s="876"/>
      <c r="RSG15" s="876"/>
      <c r="RSH15" s="876"/>
      <c r="RSI15" s="875"/>
      <c r="RSJ15" s="876"/>
      <c r="RSK15" s="876"/>
      <c r="RSL15" s="876"/>
      <c r="RSM15" s="876"/>
      <c r="RSN15" s="876"/>
      <c r="RSO15" s="876"/>
      <c r="RSP15" s="875"/>
      <c r="RSQ15" s="876"/>
      <c r="RSR15" s="876"/>
      <c r="RSS15" s="876"/>
      <c r="RST15" s="876"/>
      <c r="RSU15" s="876"/>
      <c r="RSV15" s="876"/>
      <c r="RSW15" s="875"/>
      <c r="RSX15" s="876"/>
      <c r="RSY15" s="876"/>
      <c r="RSZ15" s="876"/>
      <c r="RTA15" s="876"/>
      <c r="RTB15" s="876"/>
      <c r="RTC15" s="876"/>
      <c r="RTD15" s="875"/>
      <c r="RTE15" s="876"/>
      <c r="RTF15" s="876"/>
      <c r="RTG15" s="876"/>
      <c r="RTH15" s="876"/>
      <c r="RTI15" s="876"/>
      <c r="RTJ15" s="876"/>
      <c r="RTK15" s="875"/>
      <c r="RTL15" s="876"/>
      <c r="RTM15" s="876"/>
      <c r="RTN15" s="876"/>
      <c r="RTO15" s="876"/>
      <c r="RTP15" s="876"/>
      <c r="RTQ15" s="876"/>
      <c r="RTR15" s="875"/>
      <c r="RTS15" s="876"/>
      <c r="RTT15" s="876"/>
      <c r="RTU15" s="876"/>
      <c r="RTV15" s="876"/>
      <c r="RTW15" s="876"/>
      <c r="RTX15" s="876"/>
      <c r="RTY15" s="875"/>
      <c r="RTZ15" s="876"/>
      <c r="RUA15" s="876"/>
      <c r="RUB15" s="876"/>
      <c r="RUC15" s="876"/>
      <c r="RUD15" s="876"/>
      <c r="RUE15" s="876"/>
      <c r="RUF15" s="875"/>
      <c r="RUG15" s="876"/>
      <c r="RUH15" s="876"/>
      <c r="RUI15" s="876"/>
      <c r="RUJ15" s="876"/>
      <c r="RUK15" s="876"/>
      <c r="RUL15" s="876"/>
      <c r="RUM15" s="875"/>
      <c r="RUN15" s="876"/>
      <c r="RUO15" s="876"/>
      <c r="RUP15" s="876"/>
      <c r="RUQ15" s="876"/>
      <c r="RUR15" s="876"/>
      <c r="RUS15" s="876"/>
      <c r="RUT15" s="875"/>
      <c r="RUU15" s="876"/>
      <c r="RUV15" s="876"/>
      <c r="RUW15" s="876"/>
      <c r="RUX15" s="876"/>
      <c r="RUY15" s="876"/>
      <c r="RUZ15" s="876"/>
      <c r="RVA15" s="875"/>
      <c r="RVB15" s="876"/>
      <c r="RVC15" s="876"/>
      <c r="RVD15" s="876"/>
      <c r="RVE15" s="876"/>
      <c r="RVF15" s="876"/>
      <c r="RVG15" s="876"/>
      <c r="RVH15" s="875"/>
      <c r="RVI15" s="876"/>
      <c r="RVJ15" s="876"/>
      <c r="RVK15" s="876"/>
      <c r="RVL15" s="876"/>
      <c r="RVM15" s="876"/>
      <c r="RVN15" s="876"/>
      <c r="RVO15" s="875"/>
      <c r="RVP15" s="876"/>
      <c r="RVQ15" s="876"/>
      <c r="RVR15" s="876"/>
      <c r="RVS15" s="876"/>
      <c r="RVT15" s="876"/>
      <c r="RVU15" s="876"/>
      <c r="RVV15" s="875"/>
      <c r="RVW15" s="876"/>
      <c r="RVX15" s="876"/>
      <c r="RVY15" s="876"/>
      <c r="RVZ15" s="876"/>
      <c r="RWA15" s="876"/>
      <c r="RWB15" s="876"/>
      <c r="RWC15" s="875"/>
      <c r="RWD15" s="876"/>
      <c r="RWE15" s="876"/>
      <c r="RWF15" s="876"/>
      <c r="RWG15" s="876"/>
      <c r="RWH15" s="876"/>
      <c r="RWI15" s="876"/>
      <c r="RWJ15" s="875"/>
      <c r="RWK15" s="876"/>
      <c r="RWL15" s="876"/>
      <c r="RWM15" s="876"/>
      <c r="RWN15" s="876"/>
      <c r="RWO15" s="876"/>
      <c r="RWP15" s="876"/>
      <c r="RWQ15" s="875"/>
      <c r="RWR15" s="876"/>
      <c r="RWS15" s="876"/>
      <c r="RWT15" s="876"/>
      <c r="RWU15" s="876"/>
      <c r="RWV15" s="876"/>
      <c r="RWW15" s="876"/>
      <c r="RWX15" s="875"/>
      <c r="RWY15" s="876"/>
      <c r="RWZ15" s="876"/>
      <c r="RXA15" s="876"/>
      <c r="RXB15" s="876"/>
      <c r="RXC15" s="876"/>
      <c r="RXD15" s="876"/>
      <c r="RXE15" s="875"/>
      <c r="RXF15" s="876"/>
      <c r="RXG15" s="876"/>
      <c r="RXH15" s="876"/>
      <c r="RXI15" s="876"/>
      <c r="RXJ15" s="876"/>
      <c r="RXK15" s="876"/>
      <c r="RXL15" s="875"/>
      <c r="RXM15" s="876"/>
      <c r="RXN15" s="876"/>
      <c r="RXO15" s="876"/>
      <c r="RXP15" s="876"/>
      <c r="RXQ15" s="876"/>
      <c r="RXR15" s="876"/>
      <c r="RXS15" s="875"/>
      <c r="RXT15" s="876"/>
      <c r="RXU15" s="876"/>
      <c r="RXV15" s="876"/>
      <c r="RXW15" s="876"/>
      <c r="RXX15" s="876"/>
      <c r="RXY15" s="876"/>
      <c r="RXZ15" s="875"/>
      <c r="RYA15" s="876"/>
      <c r="RYB15" s="876"/>
      <c r="RYC15" s="876"/>
      <c r="RYD15" s="876"/>
      <c r="RYE15" s="876"/>
      <c r="RYF15" s="876"/>
      <c r="RYG15" s="875"/>
      <c r="RYH15" s="876"/>
      <c r="RYI15" s="876"/>
      <c r="RYJ15" s="876"/>
      <c r="RYK15" s="876"/>
      <c r="RYL15" s="876"/>
      <c r="RYM15" s="876"/>
      <c r="RYN15" s="875"/>
      <c r="RYO15" s="876"/>
      <c r="RYP15" s="876"/>
      <c r="RYQ15" s="876"/>
      <c r="RYR15" s="876"/>
      <c r="RYS15" s="876"/>
      <c r="RYT15" s="876"/>
      <c r="RYU15" s="875"/>
      <c r="RYV15" s="876"/>
      <c r="RYW15" s="876"/>
      <c r="RYX15" s="876"/>
      <c r="RYY15" s="876"/>
      <c r="RYZ15" s="876"/>
      <c r="RZA15" s="876"/>
      <c r="RZB15" s="875"/>
      <c r="RZC15" s="876"/>
      <c r="RZD15" s="876"/>
      <c r="RZE15" s="876"/>
      <c r="RZF15" s="876"/>
      <c r="RZG15" s="876"/>
      <c r="RZH15" s="876"/>
      <c r="RZI15" s="875"/>
      <c r="RZJ15" s="876"/>
      <c r="RZK15" s="876"/>
      <c r="RZL15" s="876"/>
      <c r="RZM15" s="876"/>
      <c r="RZN15" s="876"/>
      <c r="RZO15" s="876"/>
      <c r="RZP15" s="875"/>
      <c r="RZQ15" s="876"/>
      <c r="RZR15" s="876"/>
      <c r="RZS15" s="876"/>
      <c r="RZT15" s="876"/>
      <c r="RZU15" s="876"/>
      <c r="RZV15" s="876"/>
      <c r="RZW15" s="875"/>
      <c r="RZX15" s="876"/>
      <c r="RZY15" s="876"/>
      <c r="RZZ15" s="876"/>
      <c r="SAA15" s="876"/>
      <c r="SAB15" s="876"/>
      <c r="SAC15" s="876"/>
      <c r="SAD15" s="875"/>
      <c r="SAE15" s="876"/>
      <c r="SAF15" s="876"/>
      <c r="SAG15" s="876"/>
      <c r="SAH15" s="876"/>
      <c r="SAI15" s="876"/>
      <c r="SAJ15" s="876"/>
      <c r="SAK15" s="875"/>
      <c r="SAL15" s="876"/>
      <c r="SAM15" s="876"/>
      <c r="SAN15" s="876"/>
      <c r="SAO15" s="876"/>
      <c r="SAP15" s="876"/>
      <c r="SAQ15" s="876"/>
      <c r="SAR15" s="875"/>
      <c r="SAS15" s="876"/>
      <c r="SAT15" s="876"/>
      <c r="SAU15" s="876"/>
      <c r="SAV15" s="876"/>
      <c r="SAW15" s="876"/>
      <c r="SAX15" s="876"/>
      <c r="SAY15" s="875"/>
      <c r="SAZ15" s="876"/>
      <c r="SBA15" s="876"/>
      <c r="SBB15" s="876"/>
      <c r="SBC15" s="876"/>
      <c r="SBD15" s="876"/>
      <c r="SBE15" s="876"/>
      <c r="SBF15" s="875"/>
      <c r="SBG15" s="876"/>
      <c r="SBH15" s="876"/>
      <c r="SBI15" s="876"/>
      <c r="SBJ15" s="876"/>
      <c r="SBK15" s="876"/>
      <c r="SBL15" s="876"/>
      <c r="SBM15" s="875"/>
      <c r="SBN15" s="876"/>
      <c r="SBO15" s="876"/>
      <c r="SBP15" s="876"/>
      <c r="SBQ15" s="876"/>
      <c r="SBR15" s="876"/>
      <c r="SBS15" s="876"/>
      <c r="SBT15" s="875"/>
      <c r="SBU15" s="876"/>
      <c r="SBV15" s="876"/>
      <c r="SBW15" s="876"/>
      <c r="SBX15" s="876"/>
      <c r="SBY15" s="876"/>
      <c r="SBZ15" s="876"/>
      <c r="SCA15" s="875"/>
      <c r="SCB15" s="876"/>
      <c r="SCC15" s="876"/>
      <c r="SCD15" s="876"/>
      <c r="SCE15" s="876"/>
      <c r="SCF15" s="876"/>
      <c r="SCG15" s="876"/>
      <c r="SCH15" s="875"/>
      <c r="SCI15" s="876"/>
      <c r="SCJ15" s="876"/>
      <c r="SCK15" s="876"/>
      <c r="SCL15" s="876"/>
      <c r="SCM15" s="876"/>
      <c r="SCN15" s="876"/>
      <c r="SCO15" s="875"/>
      <c r="SCP15" s="876"/>
      <c r="SCQ15" s="876"/>
      <c r="SCR15" s="876"/>
      <c r="SCS15" s="876"/>
      <c r="SCT15" s="876"/>
      <c r="SCU15" s="876"/>
      <c r="SCV15" s="875"/>
      <c r="SCW15" s="876"/>
      <c r="SCX15" s="876"/>
      <c r="SCY15" s="876"/>
      <c r="SCZ15" s="876"/>
      <c r="SDA15" s="876"/>
      <c r="SDB15" s="876"/>
      <c r="SDC15" s="875"/>
      <c r="SDD15" s="876"/>
      <c r="SDE15" s="876"/>
      <c r="SDF15" s="876"/>
      <c r="SDG15" s="876"/>
      <c r="SDH15" s="876"/>
      <c r="SDI15" s="876"/>
      <c r="SDJ15" s="875"/>
      <c r="SDK15" s="876"/>
      <c r="SDL15" s="876"/>
      <c r="SDM15" s="876"/>
      <c r="SDN15" s="876"/>
      <c r="SDO15" s="876"/>
      <c r="SDP15" s="876"/>
      <c r="SDQ15" s="875"/>
      <c r="SDR15" s="876"/>
      <c r="SDS15" s="876"/>
      <c r="SDT15" s="876"/>
      <c r="SDU15" s="876"/>
      <c r="SDV15" s="876"/>
      <c r="SDW15" s="876"/>
      <c r="SDX15" s="875"/>
      <c r="SDY15" s="876"/>
      <c r="SDZ15" s="876"/>
      <c r="SEA15" s="876"/>
      <c r="SEB15" s="876"/>
      <c r="SEC15" s="876"/>
      <c r="SED15" s="876"/>
      <c r="SEE15" s="875"/>
      <c r="SEF15" s="876"/>
      <c r="SEG15" s="876"/>
      <c r="SEH15" s="876"/>
      <c r="SEI15" s="876"/>
      <c r="SEJ15" s="876"/>
      <c r="SEK15" s="876"/>
      <c r="SEL15" s="875"/>
      <c r="SEM15" s="876"/>
      <c r="SEN15" s="876"/>
      <c r="SEO15" s="876"/>
      <c r="SEP15" s="876"/>
      <c r="SEQ15" s="876"/>
      <c r="SER15" s="876"/>
      <c r="SES15" s="875"/>
      <c r="SET15" s="876"/>
      <c r="SEU15" s="876"/>
      <c r="SEV15" s="876"/>
      <c r="SEW15" s="876"/>
      <c r="SEX15" s="876"/>
      <c r="SEY15" s="876"/>
      <c r="SEZ15" s="875"/>
      <c r="SFA15" s="876"/>
      <c r="SFB15" s="876"/>
      <c r="SFC15" s="876"/>
      <c r="SFD15" s="876"/>
      <c r="SFE15" s="876"/>
      <c r="SFF15" s="876"/>
      <c r="SFG15" s="875"/>
      <c r="SFH15" s="876"/>
      <c r="SFI15" s="876"/>
      <c r="SFJ15" s="876"/>
      <c r="SFK15" s="876"/>
      <c r="SFL15" s="876"/>
      <c r="SFM15" s="876"/>
      <c r="SFN15" s="875"/>
      <c r="SFO15" s="876"/>
      <c r="SFP15" s="876"/>
      <c r="SFQ15" s="876"/>
      <c r="SFR15" s="876"/>
      <c r="SFS15" s="876"/>
      <c r="SFT15" s="876"/>
      <c r="SFU15" s="875"/>
      <c r="SFV15" s="876"/>
      <c r="SFW15" s="876"/>
      <c r="SFX15" s="876"/>
      <c r="SFY15" s="876"/>
      <c r="SFZ15" s="876"/>
      <c r="SGA15" s="876"/>
      <c r="SGB15" s="875"/>
      <c r="SGC15" s="876"/>
      <c r="SGD15" s="876"/>
      <c r="SGE15" s="876"/>
      <c r="SGF15" s="876"/>
      <c r="SGG15" s="876"/>
      <c r="SGH15" s="876"/>
      <c r="SGI15" s="875"/>
      <c r="SGJ15" s="876"/>
      <c r="SGK15" s="876"/>
      <c r="SGL15" s="876"/>
      <c r="SGM15" s="876"/>
      <c r="SGN15" s="876"/>
      <c r="SGO15" s="876"/>
      <c r="SGP15" s="875"/>
      <c r="SGQ15" s="876"/>
      <c r="SGR15" s="876"/>
      <c r="SGS15" s="876"/>
      <c r="SGT15" s="876"/>
      <c r="SGU15" s="876"/>
      <c r="SGV15" s="876"/>
      <c r="SGW15" s="875"/>
      <c r="SGX15" s="876"/>
      <c r="SGY15" s="876"/>
      <c r="SGZ15" s="876"/>
      <c r="SHA15" s="876"/>
      <c r="SHB15" s="876"/>
      <c r="SHC15" s="876"/>
      <c r="SHD15" s="875"/>
      <c r="SHE15" s="876"/>
      <c r="SHF15" s="876"/>
      <c r="SHG15" s="876"/>
      <c r="SHH15" s="876"/>
      <c r="SHI15" s="876"/>
      <c r="SHJ15" s="876"/>
      <c r="SHK15" s="875"/>
      <c r="SHL15" s="876"/>
      <c r="SHM15" s="876"/>
      <c r="SHN15" s="876"/>
      <c r="SHO15" s="876"/>
      <c r="SHP15" s="876"/>
      <c r="SHQ15" s="876"/>
      <c r="SHR15" s="875"/>
      <c r="SHS15" s="876"/>
      <c r="SHT15" s="876"/>
      <c r="SHU15" s="876"/>
      <c r="SHV15" s="876"/>
      <c r="SHW15" s="876"/>
      <c r="SHX15" s="876"/>
      <c r="SHY15" s="875"/>
      <c r="SHZ15" s="876"/>
      <c r="SIA15" s="876"/>
      <c r="SIB15" s="876"/>
      <c r="SIC15" s="876"/>
      <c r="SID15" s="876"/>
      <c r="SIE15" s="876"/>
      <c r="SIF15" s="875"/>
      <c r="SIG15" s="876"/>
      <c r="SIH15" s="876"/>
      <c r="SII15" s="876"/>
      <c r="SIJ15" s="876"/>
      <c r="SIK15" s="876"/>
      <c r="SIL15" s="876"/>
      <c r="SIM15" s="875"/>
      <c r="SIN15" s="876"/>
      <c r="SIO15" s="876"/>
      <c r="SIP15" s="876"/>
      <c r="SIQ15" s="876"/>
      <c r="SIR15" s="876"/>
      <c r="SIS15" s="876"/>
      <c r="SIT15" s="875"/>
      <c r="SIU15" s="876"/>
      <c r="SIV15" s="876"/>
      <c r="SIW15" s="876"/>
      <c r="SIX15" s="876"/>
      <c r="SIY15" s="876"/>
      <c r="SIZ15" s="876"/>
      <c r="SJA15" s="875"/>
      <c r="SJB15" s="876"/>
      <c r="SJC15" s="876"/>
      <c r="SJD15" s="876"/>
      <c r="SJE15" s="876"/>
      <c r="SJF15" s="876"/>
      <c r="SJG15" s="876"/>
      <c r="SJH15" s="875"/>
      <c r="SJI15" s="876"/>
      <c r="SJJ15" s="876"/>
      <c r="SJK15" s="876"/>
      <c r="SJL15" s="876"/>
      <c r="SJM15" s="876"/>
      <c r="SJN15" s="876"/>
      <c r="SJO15" s="875"/>
      <c r="SJP15" s="876"/>
      <c r="SJQ15" s="876"/>
      <c r="SJR15" s="876"/>
      <c r="SJS15" s="876"/>
      <c r="SJT15" s="876"/>
      <c r="SJU15" s="876"/>
      <c r="SJV15" s="875"/>
      <c r="SJW15" s="876"/>
      <c r="SJX15" s="876"/>
      <c r="SJY15" s="876"/>
      <c r="SJZ15" s="876"/>
      <c r="SKA15" s="876"/>
      <c r="SKB15" s="876"/>
      <c r="SKC15" s="875"/>
      <c r="SKD15" s="876"/>
      <c r="SKE15" s="876"/>
      <c r="SKF15" s="876"/>
      <c r="SKG15" s="876"/>
      <c r="SKH15" s="876"/>
      <c r="SKI15" s="876"/>
      <c r="SKJ15" s="875"/>
      <c r="SKK15" s="876"/>
      <c r="SKL15" s="876"/>
      <c r="SKM15" s="876"/>
      <c r="SKN15" s="876"/>
      <c r="SKO15" s="876"/>
      <c r="SKP15" s="876"/>
      <c r="SKQ15" s="875"/>
      <c r="SKR15" s="876"/>
      <c r="SKS15" s="876"/>
      <c r="SKT15" s="876"/>
      <c r="SKU15" s="876"/>
      <c r="SKV15" s="876"/>
      <c r="SKW15" s="876"/>
      <c r="SKX15" s="875"/>
      <c r="SKY15" s="876"/>
      <c r="SKZ15" s="876"/>
      <c r="SLA15" s="876"/>
      <c r="SLB15" s="876"/>
      <c r="SLC15" s="876"/>
      <c r="SLD15" s="876"/>
      <c r="SLE15" s="875"/>
      <c r="SLF15" s="876"/>
      <c r="SLG15" s="876"/>
      <c r="SLH15" s="876"/>
      <c r="SLI15" s="876"/>
      <c r="SLJ15" s="876"/>
      <c r="SLK15" s="876"/>
      <c r="SLL15" s="875"/>
      <c r="SLM15" s="876"/>
      <c r="SLN15" s="876"/>
      <c r="SLO15" s="876"/>
      <c r="SLP15" s="876"/>
      <c r="SLQ15" s="876"/>
      <c r="SLR15" s="876"/>
      <c r="SLS15" s="875"/>
      <c r="SLT15" s="876"/>
      <c r="SLU15" s="876"/>
      <c r="SLV15" s="876"/>
      <c r="SLW15" s="876"/>
      <c r="SLX15" s="876"/>
      <c r="SLY15" s="876"/>
      <c r="SLZ15" s="875"/>
      <c r="SMA15" s="876"/>
      <c r="SMB15" s="876"/>
      <c r="SMC15" s="876"/>
      <c r="SMD15" s="876"/>
      <c r="SME15" s="876"/>
      <c r="SMF15" s="876"/>
      <c r="SMG15" s="875"/>
      <c r="SMH15" s="876"/>
      <c r="SMI15" s="876"/>
      <c r="SMJ15" s="876"/>
      <c r="SMK15" s="876"/>
      <c r="SML15" s="876"/>
      <c r="SMM15" s="876"/>
      <c r="SMN15" s="875"/>
      <c r="SMO15" s="876"/>
      <c r="SMP15" s="876"/>
      <c r="SMQ15" s="876"/>
      <c r="SMR15" s="876"/>
      <c r="SMS15" s="876"/>
      <c r="SMT15" s="876"/>
      <c r="SMU15" s="875"/>
      <c r="SMV15" s="876"/>
      <c r="SMW15" s="876"/>
      <c r="SMX15" s="876"/>
      <c r="SMY15" s="876"/>
      <c r="SMZ15" s="876"/>
      <c r="SNA15" s="876"/>
      <c r="SNB15" s="875"/>
      <c r="SNC15" s="876"/>
      <c r="SND15" s="876"/>
      <c r="SNE15" s="876"/>
      <c r="SNF15" s="876"/>
      <c r="SNG15" s="876"/>
      <c r="SNH15" s="876"/>
      <c r="SNI15" s="875"/>
      <c r="SNJ15" s="876"/>
      <c r="SNK15" s="876"/>
      <c r="SNL15" s="876"/>
      <c r="SNM15" s="876"/>
      <c r="SNN15" s="876"/>
      <c r="SNO15" s="876"/>
      <c r="SNP15" s="875"/>
      <c r="SNQ15" s="876"/>
      <c r="SNR15" s="876"/>
      <c r="SNS15" s="876"/>
      <c r="SNT15" s="876"/>
      <c r="SNU15" s="876"/>
      <c r="SNV15" s="876"/>
      <c r="SNW15" s="875"/>
      <c r="SNX15" s="876"/>
      <c r="SNY15" s="876"/>
      <c r="SNZ15" s="876"/>
      <c r="SOA15" s="876"/>
      <c r="SOB15" s="876"/>
      <c r="SOC15" s="876"/>
      <c r="SOD15" s="875"/>
      <c r="SOE15" s="876"/>
      <c r="SOF15" s="876"/>
      <c r="SOG15" s="876"/>
      <c r="SOH15" s="876"/>
      <c r="SOI15" s="876"/>
      <c r="SOJ15" s="876"/>
      <c r="SOK15" s="875"/>
      <c r="SOL15" s="876"/>
      <c r="SOM15" s="876"/>
      <c r="SON15" s="876"/>
      <c r="SOO15" s="876"/>
      <c r="SOP15" s="876"/>
      <c r="SOQ15" s="876"/>
      <c r="SOR15" s="875"/>
      <c r="SOS15" s="876"/>
      <c r="SOT15" s="876"/>
      <c r="SOU15" s="876"/>
      <c r="SOV15" s="876"/>
      <c r="SOW15" s="876"/>
      <c r="SOX15" s="876"/>
      <c r="SOY15" s="875"/>
      <c r="SOZ15" s="876"/>
      <c r="SPA15" s="876"/>
      <c r="SPB15" s="876"/>
      <c r="SPC15" s="876"/>
      <c r="SPD15" s="876"/>
      <c r="SPE15" s="876"/>
      <c r="SPF15" s="875"/>
      <c r="SPG15" s="876"/>
      <c r="SPH15" s="876"/>
      <c r="SPI15" s="876"/>
      <c r="SPJ15" s="876"/>
      <c r="SPK15" s="876"/>
      <c r="SPL15" s="876"/>
      <c r="SPM15" s="875"/>
      <c r="SPN15" s="876"/>
      <c r="SPO15" s="876"/>
      <c r="SPP15" s="876"/>
      <c r="SPQ15" s="876"/>
      <c r="SPR15" s="876"/>
      <c r="SPS15" s="876"/>
      <c r="SPT15" s="875"/>
      <c r="SPU15" s="876"/>
      <c r="SPV15" s="876"/>
      <c r="SPW15" s="876"/>
      <c r="SPX15" s="876"/>
      <c r="SPY15" s="876"/>
      <c r="SPZ15" s="876"/>
      <c r="SQA15" s="875"/>
      <c r="SQB15" s="876"/>
      <c r="SQC15" s="876"/>
      <c r="SQD15" s="876"/>
      <c r="SQE15" s="876"/>
      <c r="SQF15" s="876"/>
      <c r="SQG15" s="876"/>
      <c r="SQH15" s="875"/>
      <c r="SQI15" s="876"/>
      <c r="SQJ15" s="876"/>
      <c r="SQK15" s="876"/>
      <c r="SQL15" s="876"/>
      <c r="SQM15" s="876"/>
      <c r="SQN15" s="876"/>
      <c r="SQO15" s="875"/>
      <c r="SQP15" s="876"/>
      <c r="SQQ15" s="876"/>
      <c r="SQR15" s="876"/>
      <c r="SQS15" s="876"/>
      <c r="SQT15" s="876"/>
      <c r="SQU15" s="876"/>
      <c r="SQV15" s="875"/>
      <c r="SQW15" s="876"/>
      <c r="SQX15" s="876"/>
      <c r="SQY15" s="876"/>
      <c r="SQZ15" s="876"/>
      <c r="SRA15" s="876"/>
      <c r="SRB15" s="876"/>
      <c r="SRC15" s="875"/>
      <c r="SRD15" s="876"/>
      <c r="SRE15" s="876"/>
      <c r="SRF15" s="876"/>
      <c r="SRG15" s="876"/>
      <c r="SRH15" s="876"/>
      <c r="SRI15" s="876"/>
      <c r="SRJ15" s="875"/>
      <c r="SRK15" s="876"/>
      <c r="SRL15" s="876"/>
      <c r="SRM15" s="876"/>
      <c r="SRN15" s="876"/>
      <c r="SRO15" s="876"/>
      <c r="SRP15" s="876"/>
      <c r="SRQ15" s="875"/>
      <c r="SRR15" s="876"/>
      <c r="SRS15" s="876"/>
      <c r="SRT15" s="876"/>
      <c r="SRU15" s="876"/>
      <c r="SRV15" s="876"/>
      <c r="SRW15" s="876"/>
      <c r="SRX15" s="875"/>
      <c r="SRY15" s="876"/>
      <c r="SRZ15" s="876"/>
      <c r="SSA15" s="876"/>
      <c r="SSB15" s="876"/>
      <c r="SSC15" s="876"/>
      <c r="SSD15" s="876"/>
      <c r="SSE15" s="875"/>
      <c r="SSF15" s="876"/>
      <c r="SSG15" s="876"/>
      <c r="SSH15" s="876"/>
      <c r="SSI15" s="876"/>
      <c r="SSJ15" s="876"/>
      <c r="SSK15" s="876"/>
      <c r="SSL15" s="875"/>
      <c r="SSM15" s="876"/>
      <c r="SSN15" s="876"/>
      <c r="SSO15" s="876"/>
      <c r="SSP15" s="876"/>
      <c r="SSQ15" s="876"/>
      <c r="SSR15" s="876"/>
      <c r="SSS15" s="875"/>
      <c r="SST15" s="876"/>
      <c r="SSU15" s="876"/>
      <c r="SSV15" s="876"/>
      <c r="SSW15" s="876"/>
      <c r="SSX15" s="876"/>
      <c r="SSY15" s="876"/>
      <c r="SSZ15" s="875"/>
      <c r="STA15" s="876"/>
      <c r="STB15" s="876"/>
      <c r="STC15" s="876"/>
      <c r="STD15" s="876"/>
      <c r="STE15" s="876"/>
      <c r="STF15" s="876"/>
      <c r="STG15" s="875"/>
      <c r="STH15" s="876"/>
      <c r="STI15" s="876"/>
      <c r="STJ15" s="876"/>
      <c r="STK15" s="876"/>
      <c r="STL15" s="876"/>
      <c r="STM15" s="876"/>
      <c r="STN15" s="875"/>
      <c r="STO15" s="876"/>
      <c r="STP15" s="876"/>
      <c r="STQ15" s="876"/>
      <c r="STR15" s="876"/>
      <c r="STS15" s="876"/>
      <c r="STT15" s="876"/>
      <c r="STU15" s="875"/>
      <c r="STV15" s="876"/>
      <c r="STW15" s="876"/>
      <c r="STX15" s="876"/>
      <c r="STY15" s="876"/>
      <c r="STZ15" s="876"/>
      <c r="SUA15" s="876"/>
      <c r="SUB15" s="875"/>
      <c r="SUC15" s="876"/>
      <c r="SUD15" s="876"/>
      <c r="SUE15" s="876"/>
      <c r="SUF15" s="876"/>
      <c r="SUG15" s="876"/>
      <c r="SUH15" s="876"/>
      <c r="SUI15" s="875"/>
      <c r="SUJ15" s="876"/>
      <c r="SUK15" s="876"/>
      <c r="SUL15" s="876"/>
      <c r="SUM15" s="876"/>
      <c r="SUN15" s="876"/>
      <c r="SUO15" s="876"/>
      <c r="SUP15" s="875"/>
      <c r="SUQ15" s="876"/>
      <c r="SUR15" s="876"/>
      <c r="SUS15" s="876"/>
      <c r="SUT15" s="876"/>
      <c r="SUU15" s="876"/>
      <c r="SUV15" s="876"/>
      <c r="SUW15" s="875"/>
      <c r="SUX15" s="876"/>
      <c r="SUY15" s="876"/>
      <c r="SUZ15" s="876"/>
      <c r="SVA15" s="876"/>
      <c r="SVB15" s="876"/>
      <c r="SVC15" s="876"/>
      <c r="SVD15" s="875"/>
      <c r="SVE15" s="876"/>
      <c r="SVF15" s="876"/>
      <c r="SVG15" s="876"/>
      <c r="SVH15" s="876"/>
      <c r="SVI15" s="876"/>
      <c r="SVJ15" s="876"/>
      <c r="SVK15" s="875"/>
      <c r="SVL15" s="876"/>
      <c r="SVM15" s="876"/>
      <c r="SVN15" s="876"/>
      <c r="SVO15" s="876"/>
      <c r="SVP15" s="876"/>
      <c r="SVQ15" s="876"/>
      <c r="SVR15" s="875"/>
      <c r="SVS15" s="876"/>
      <c r="SVT15" s="876"/>
      <c r="SVU15" s="876"/>
      <c r="SVV15" s="876"/>
      <c r="SVW15" s="876"/>
      <c r="SVX15" s="876"/>
      <c r="SVY15" s="875"/>
      <c r="SVZ15" s="876"/>
      <c r="SWA15" s="876"/>
      <c r="SWB15" s="876"/>
      <c r="SWC15" s="876"/>
      <c r="SWD15" s="876"/>
      <c r="SWE15" s="876"/>
      <c r="SWF15" s="875"/>
      <c r="SWG15" s="876"/>
      <c r="SWH15" s="876"/>
      <c r="SWI15" s="876"/>
      <c r="SWJ15" s="876"/>
      <c r="SWK15" s="876"/>
      <c r="SWL15" s="876"/>
      <c r="SWM15" s="875"/>
      <c r="SWN15" s="876"/>
      <c r="SWO15" s="876"/>
      <c r="SWP15" s="876"/>
      <c r="SWQ15" s="876"/>
      <c r="SWR15" s="876"/>
      <c r="SWS15" s="876"/>
      <c r="SWT15" s="875"/>
      <c r="SWU15" s="876"/>
      <c r="SWV15" s="876"/>
      <c r="SWW15" s="876"/>
      <c r="SWX15" s="876"/>
      <c r="SWY15" s="876"/>
      <c r="SWZ15" s="876"/>
      <c r="SXA15" s="875"/>
      <c r="SXB15" s="876"/>
      <c r="SXC15" s="876"/>
      <c r="SXD15" s="876"/>
      <c r="SXE15" s="876"/>
      <c r="SXF15" s="876"/>
      <c r="SXG15" s="876"/>
      <c r="SXH15" s="875"/>
      <c r="SXI15" s="876"/>
      <c r="SXJ15" s="876"/>
      <c r="SXK15" s="876"/>
      <c r="SXL15" s="876"/>
      <c r="SXM15" s="876"/>
      <c r="SXN15" s="876"/>
      <c r="SXO15" s="875"/>
      <c r="SXP15" s="876"/>
      <c r="SXQ15" s="876"/>
      <c r="SXR15" s="876"/>
      <c r="SXS15" s="876"/>
      <c r="SXT15" s="876"/>
      <c r="SXU15" s="876"/>
      <c r="SXV15" s="875"/>
      <c r="SXW15" s="876"/>
      <c r="SXX15" s="876"/>
      <c r="SXY15" s="876"/>
      <c r="SXZ15" s="876"/>
      <c r="SYA15" s="876"/>
      <c r="SYB15" s="876"/>
      <c r="SYC15" s="875"/>
      <c r="SYD15" s="876"/>
      <c r="SYE15" s="876"/>
      <c r="SYF15" s="876"/>
      <c r="SYG15" s="876"/>
      <c r="SYH15" s="876"/>
      <c r="SYI15" s="876"/>
      <c r="SYJ15" s="875"/>
      <c r="SYK15" s="876"/>
      <c r="SYL15" s="876"/>
      <c r="SYM15" s="876"/>
      <c r="SYN15" s="876"/>
      <c r="SYO15" s="876"/>
      <c r="SYP15" s="876"/>
      <c r="SYQ15" s="875"/>
      <c r="SYR15" s="876"/>
      <c r="SYS15" s="876"/>
      <c r="SYT15" s="876"/>
      <c r="SYU15" s="876"/>
      <c r="SYV15" s="876"/>
      <c r="SYW15" s="876"/>
      <c r="SYX15" s="875"/>
      <c r="SYY15" s="876"/>
      <c r="SYZ15" s="876"/>
      <c r="SZA15" s="876"/>
      <c r="SZB15" s="876"/>
      <c r="SZC15" s="876"/>
      <c r="SZD15" s="876"/>
      <c r="SZE15" s="875"/>
      <c r="SZF15" s="876"/>
      <c r="SZG15" s="876"/>
      <c r="SZH15" s="876"/>
      <c r="SZI15" s="876"/>
      <c r="SZJ15" s="876"/>
      <c r="SZK15" s="876"/>
      <c r="SZL15" s="875"/>
      <c r="SZM15" s="876"/>
      <c r="SZN15" s="876"/>
      <c r="SZO15" s="876"/>
      <c r="SZP15" s="876"/>
      <c r="SZQ15" s="876"/>
      <c r="SZR15" s="876"/>
      <c r="SZS15" s="875"/>
      <c r="SZT15" s="876"/>
      <c r="SZU15" s="876"/>
      <c r="SZV15" s="876"/>
      <c r="SZW15" s="876"/>
      <c r="SZX15" s="876"/>
      <c r="SZY15" s="876"/>
      <c r="SZZ15" s="875"/>
      <c r="TAA15" s="876"/>
      <c r="TAB15" s="876"/>
      <c r="TAC15" s="876"/>
      <c r="TAD15" s="876"/>
      <c r="TAE15" s="876"/>
      <c r="TAF15" s="876"/>
      <c r="TAG15" s="875"/>
      <c r="TAH15" s="876"/>
      <c r="TAI15" s="876"/>
      <c r="TAJ15" s="876"/>
      <c r="TAK15" s="876"/>
      <c r="TAL15" s="876"/>
      <c r="TAM15" s="876"/>
      <c r="TAN15" s="875"/>
      <c r="TAO15" s="876"/>
      <c r="TAP15" s="876"/>
      <c r="TAQ15" s="876"/>
      <c r="TAR15" s="876"/>
      <c r="TAS15" s="876"/>
      <c r="TAT15" s="876"/>
      <c r="TAU15" s="875"/>
      <c r="TAV15" s="876"/>
      <c r="TAW15" s="876"/>
      <c r="TAX15" s="876"/>
      <c r="TAY15" s="876"/>
      <c r="TAZ15" s="876"/>
      <c r="TBA15" s="876"/>
      <c r="TBB15" s="875"/>
      <c r="TBC15" s="876"/>
      <c r="TBD15" s="876"/>
      <c r="TBE15" s="876"/>
      <c r="TBF15" s="876"/>
      <c r="TBG15" s="876"/>
      <c r="TBH15" s="876"/>
      <c r="TBI15" s="875"/>
      <c r="TBJ15" s="876"/>
      <c r="TBK15" s="876"/>
      <c r="TBL15" s="876"/>
      <c r="TBM15" s="876"/>
      <c r="TBN15" s="876"/>
      <c r="TBO15" s="876"/>
      <c r="TBP15" s="875"/>
      <c r="TBQ15" s="876"/>
      <c r="TBR15" s="876"/>
      <c r="TBS15" s="876"/>
      <c r="TBT15" s="876"/>
      <c r="TBU15" s="876"/>
      <c r="TBV15" s="876"/>
      <c r="TBW15" s="875"/>
      <c r="TBX15" s="876"/>
      <c r="TBY15" s="876"/>
      <c r="TBZ15" s="876"/>
      <c r="TCA15" s="876"/>
      <c r="TCB15" s="876"/>
      <c r="TCC15" s="876"/>
      <c r="TCD15" s="875"/>
      <c r="TCE15" s="876"/>
      <c r="TCF15" s="876"/>
      <c r="TCG15" s="876"/>
      <c r="TCH15" s="876"/>
      <c r="TCI15" s="876"/>
      <c r="TCJ15" s="876"/>
      <c r="TCK15" s="875"/>
      <c r="TCL15" s="876"/>
      <c r="TCM15" s="876"/>
      <c r="TCN15" s="876"/>
      <c r="TCO15" s="876"/>
      <c r="TCP15" s="876"/>
      <c r="TCQ15" s="876"/>
      <c r="TCR15" s="875"/>
      <c r="TCS15" s="876"/>
      <c r="TCT15" s="876"/>
      <c r="TCU15" s="876"/>
      <c r="TCV15" s="876"/>
      <c r="TCW15" s="876"/>
      <c r="TCX15" s="876"/>
      <c r="TCY15" s="875"/>
      <c r="TCZ15" s="876"/>
      <c r="TDA15" s="876"/>
      <c r="TDB15" s="876"/>
      <c r="TDC15" s="876"/>
      <c r="TDD15" s="876"/>
      <c r="TDE15" s="876"/>
      <c r="TDF15" s="875"/>
      <c r="TDG15" s="876"/>
      <c r="TDH15" s="876"/>
      <c r="TDI15" s="876"/>
      <c r="TDJ15" s="876"/>
      <c r="TDK15" s="876"/>
      <c r="TDL15" s="876"/>
      <c r="TDM15" s="875"/>
      <c r="TDN15" s="876"/>
      <c r="TDO15" s="876"/>
      <c r="TDP15" s="876"/>
      <c r="TDQ15" s="876"/>
      <c r="TDR15" s="876"/>
      <c r="TDS15" s="876"/>
      <c r="TDT15" s="875"/>
      <c r="TDU15" s="876"/>
      <c r="TDV15" s="876"/>
      <c r="TDW15" s="876"/>
      <c r="TDX15" s="876"/>
      <c r="TDY15" s="876"/>
      <c r="TDZ15" s="876"/>
      <c r="TEA15" s="875"/>
      <c r="TEB15" s="876"/>
      <c r="TEC15" s="876"/>
      <c r="TED15" s="876"/>
      <c r="TEE15" s="876"/>
      <c r="TEF15" s="876"/>
      <c r="TEG15" s="876"/>
      <c r="TEH15" s="875"/>
      <c r="TEI15" s="876"/>
      <c r="TEJ15" s="876"/>
      <c r="TEK15" s="876"/>
      <c r="TEL15" s="876"/>
      <c r="TEM15" s="876"/>
      <c r="TEN15" s="876"/>
      <c r="TEO15" s="875"/>
      <c r="TEP15" s="876"/>
      <c r="TEQ15" s="876"/>
      <c r="TER15" s="876"/>
      <c r="TES15" s="876"/>
      <c r="TET15" s="876"/>
      <c r="TEU15" s="876"/>
      <c r="TEV15" s="875"/>
      <c r="TEW15" s="876"/>
      <c r="TEX15" s="876"/>
      <c r="TEY15" s="876"/>
      <c r="TEZ15" s="876"/>
      <c r="TFA15" s="876"/>
      <c r="TFB15" s="876"/>
      <c r="TFC15" s="875"/>
      <c r="TFD15" s="876"/>
      <c r="TFE15" s="876"/>
      <c r="TFF15" s="876"/>
      <c r="TFG15" s="876"/>
      <c r="TFH15" s="876"/>
      <c r="TFI15" s="876"/>
      <c r="TFJ15" s="875"/>
      <c r="TFK15" s="876"/>
      <c r="TFL15" s="876"/>
      <c r="TFM15" s="876"/>
      <c r="TFN15" s="876"/>
      <c r="TFO15" s="876"/>
      <c r="TFP15" s="876"/>
      <c r="TFQ15" s="875"/>
      <c r="TFR15" s="876"/>
      <c r="TFS15" s="876"/>
      <c r="TFT15" s="876"/>
      <c r="TFU15" s="876"/>
      <c r="TFV15" s="876"/>
      <c r="TFW15" s="876"/>
      <c r="TFX15" s="875"/>
      <c r="TFY15" s="876"/>
      <c r="TFZ15" s="876"/>
      <c r="TGA15" s="876"/>
      <c r="TGB15" s="876"/>
      <c r="TGC15" s="876"/>
      <c r="TGD15" s="876"/>
      <c r="TGE15" s="875"/>
      <c r="TGF15" s="876"/>
      <c r="TGG15" s="876"/>
      <c r="TGH15" s="876"/>
      <c r="TGI15" s="876"/>
      <c r="TGJ15" s="876"/>
      <c r="TGK15" s="876"/>
      <c r="TGL15" s="875"/>
      <c r="TGM15" s="876"/>
      <c r="TGN15" s="876"/>
      <c r="TGO15" s="876"/>
      <c r="TGP15" s="876"/>
      <c r="TGQ15" s="876"/>
      <c r="TGR15" s="876"/>
      <c r="TGS15" s="875"/>
      <c r="TGT15" s="876"/>
      <c r="TGU15" s="876"/>
      <c r="TGV15" s="876"/>
      <c r="TGW15" s="876"/>
      <c r="TGX15" s="876"/>
      <c r="TGY15" s="876"/>
      <c r="TGZ15" s="875"/>
      <c r="THA15" s="876"/>
      <c r="THB15" s="876"/>
      <c r="THC15" s="876"/>
      <c r="THD15" s="876"/>
      <c r="THE15" s="876"/>
      <c r="THF15" s="876"/>
      <c r="THG15" s="875"/>
      <c r="THH15" s="876"/>
      <c r="THI15" s="876"/>
      <c r="THJ15" s="876"/>
      <c r="THK15" s="876"/>
      <c r="THL15" s="876"/>
      <c r="THM15" s="876"/>
      <c r="THN15" s="875"/>
      <c r="THO15" s="876"/>
      <c r="THP15" s="876"/>
      <c r="THQ15" s="876"/>
      <c r="THR15" s="876"/>
      <c r="THS15" s="876"/>
      <c r="THT15" s="876"/>
      <c r="THU15" s="875"/>
      <c r="THV15" s="876"/>
      <c r="THW15" s="876"/>
      <c r="THX15" s="876"/>
      <c r="THY15" s="876"/>
      <c r="THZ15" s="876"/>
      <c r="TIA15" s="876"/>
      <c r="TIB15" s="875"/>
      <c r="TIC15" s="876"/>
      <c r="TID15" s="876"/>
      <c r="TIE15" s="876"/>
      <c r="TIF15" s="876"/>
      <c r="TIG15" s="876"/>
      <c r="TIH15" s="876"/>
      <c r="TII15" s="875"/>
      <c r="TIJ15" s="876"/>
      <c r="TIK15" s="876"/>
      <c r="TIL15" s="876"/>
      <c r="TIM15" s="876"/>
      <c r="TIN15" s="876"/>
      <c r="TIO15" s="876"/>
      <c r="TIP15" s="875"/>
      <c r="TIQ15" s="876"/>
      <c r="TIR15" s="876"/>
      <c r="TIS15" s="876"/>
      <c r="TIT15" s="876"/>
      <c r="TIU15" s="876"/>
      <c r="TIV15" s="876"/>
      <c r="TIW15" s="875"/>
      <c r="TIX15" s="876"/>
      <c r="TIY15" s="876"/>
      <c r="TIZ15" s="876"/>
      <c r="TJA15" s="876"/>
      <c r="TJB15" s="876"/>
      <c r="TJC15" s="876"/>
      <c r="TJD15" s="875"/>
      <c r="TJE15" s="876"/>
      <c r="TJF15" s="876"/>
      <c r="TJG15" s="876"/>
      <c r="TJH15" s="876"/>
      <c r="TJI15" s="876"/>
      <c r="TJJ15" s="876"/>
      <c r="TJK15" s="875"/>
      <c r="TJL15" s="876"/>
      <c r="TJM15" s="876"/>
      <c r="TJN15" s="876"/>
      <c r="TJO15" s="876"/>
      <c r="TJP15" s="876"/>
      <c r="TJQ15" s="876"/>
      <c r="TJR15" s="875"/>
      <c r="TJS15" s="876"/>
      <c r="TJT15" s="876"/>
      <c r="TJU15" s="876"/>
      <c r="TJV15" s="876"/>
      <c r="TJW15" s="876"/>
      <c r="TJX15" s="876"/>
      <c r="TJY15" s="875"/>
      <c r="TJZ15" s="876"/>
      <c r="TKA15" s="876"/>
      <c r="TKB15" s="876"/>
      <c r="TKC15" s="876"/>
      <c r="TKD15" s="876"/>
      <c r="TKE15" s="876"/>
      <c r="TKF15" s="875"/>
      <c r="TKG15" s="876"/>
      <c r="TKH15" s="876"/>
      <c r="TKI15" s="876"/>
      <c r="TKJ15" s="876"/>
      <c r="TKK15" s="876"/>
      <c r="TKL15" s="876"/>
      <c r="TKM15" s="875"/>
      <c r="TKN15" s="876"/>
      <c r="TKO15" s="876"/>
      <c r="TKP15" s="876"/>
      <c r="TKQ15" s="876"/>
      <c r="TKR15" s="876"/>
      <c r="TKS15" s="876"/>
      <c r="TKT15" s="875"/>
      <c r="TKU15" s="876"/>
      <c r="TKV15" s="876"/>
      <c r="TKW15" s="876"/>
      <c r="TKX15" s="876"/>
      <c r="TKY15" s="876"/>
      <c r="TKZ15" s="876"/>
      <c r="TLA15" s="875"/>
      <c r="TLB15" s="876"/>
      <c r="TLC15" s="876"/>
      <c r="TLD15" s="876"/>
      <c r="TLE15" s="876"/>
      <c r="TLF15" s="876"/>
      <c r="TLG15" s="876"/>
      <c r="TLH15" s="875"/>
      <c r="TLI15" s="876"/>
      <c r="TLJ15" s="876"/>
      <c r="TLK15" s="876"/>
      <c r="TLL15" s="876"/>
      <c r="TLM15" s="876"/>
      <c r="TLN15" s="876"/>
      <c r="TLO15" s="875"/>
      <c r="TLP15" s="876"/>
      <c r="TLQ15" s="876"/>
      <c r="TLR15" s="876"/>
      <c r="TLS15" s="876"/>
      <c r="TLT15" s="876"/>
      <c r="TLU15" s="876"/>
      <c r="TLV15" s="875"/>
      <c r="TLW15" s="876"/>
      <c r="TLX15" s="876"/>
      <c r="TLY15" s="876"/>
      <c r="TLZ15" s="876"/>
      <c r="TMA15" s="876"/>
      <c r="TMB15" s="876"/>
      <c r="TMC15" s="875"/>
      <c r="TMD15" s="876"/>
      <c r="TME15" s="876"/>
      <c r="TMF15" s="876"/>
      <c r="TMG15" s="876"/>
      <c r="TMH15" s="876"/>
      <c r="TMI15" s="876"/>
      <c r="TMJ15" s="875"/>
      <c r="TMK15" s="876"/>
      <c r="TML15" s="876"/>
      <c r="TMM15" s="876"/>
      <c r="TMN15" s="876"/>
      <c r="TMO15" s="876"/>
      <c r="TMP15" s="876"/>
      <c r="TMQ15" s="875"/>
      <c r="TMR15" s="876"/>
      <c r="TMS15" s="876"/>
      <c r="TMT15" s="876"/>
      <c r="TMU15" s="876"/>
      <c r="TMV15" s="876"/>
      <c r="TMW15" s="876"/>
      <c r="TMX15" s="875"/>
      <c r="TMY15" s="876"/>
      <c r="TMZ15" s="876"/>
      <c r="TNA15" s="876"/>
      <c r="TNB15" s="876"/>
      <c r="TNC15" s="876"/>
      <c r="TND15" s="876"/>
      <c r="TNE15" s="875"/>
      <c r="TNF15" s="876"/>
      <c r="TNG15" s="876"/>
      <c r="TNH15" s="876"/>
      <c r="TNI15" s="876"/>
      <c r="TNJ15" s="876"/>
      <c r="TNK15" s="876"/>
      <c r="TNL15" s="875"/>
      <c r="TNM15" s="876"/>
      <c r="TNN15" s="876"/>
      <c r="TNO15" s="876"/>
      <c r="TNP15" s="876"/>
      <c r="TNQ15" s="876"/>
      <c r="TNR15" s="876"/>
      <c r="TNS15" s="875"/>
      <c r="TNT15" s="876"/>
      <c r="TNU15" s="876"/>
      <c r="TNV15" s="876"/>
      <c r="TNW15" s="876"/>
      <c r="TNX15" s="876"/>
      <c r="TNY15" s="876"/>
      <c r="TNZ15" s="875"/>
      <c r="TOA15" s="876"/>
      <c r="TOB15" s="876"/>
      <c r="TOC15" s="876"/>
      <c r="TOD15" s="876"/>
      <c r="TOE15" s="876"/>
      <c r="TOF15" s="876"/>
      <c r="TOG15" s="875"/>
      <c r="TOH15" s="876"/>
      <c r="TOI15" s="876"/>
      <c r="TOJ15" s="876"/>
      <c r="TOK15" s="876"/>
      <c r="TOL15" s="876"/>
      <c r="TOM15" s="876"/>
      <c r="TON15" s="875"/>
      <c r="TOO15" s="876"/>
      <c r="TOP15" s="876"/>
      <c r="TOQ15" s="876"/>
      <c r="TOR15" s="876"/>
      <c r="TOS15" s="876"/>
      <c r="TOT15" s="876"/>
      <c r="TOU15" s="875"/>
      <c r="TOV15" s="876"/>
      <c r="TOW15" s="876"/>
      <c r="TOX15" s="876"/>
      <c r="TOY15" s="876"/>
      <c r="TOZ15" s="876"/>
      <c r="TPA15" s="876"/>
      <c r="TPB15" s="875"/>
      <c r="TPC15" s="876"/>
      <c r="TPD15" s="876"/>
      <c r="TPE15" s="876"/>
      <c r="TPF15" s="876"/>
      <c r="TPG15" s="876"/>
      <c r="TPH15" s="876"/>
      <c r="TPI15" s="875"/>
      <c r="TPJ15" s="876"/>
      <c r="TPK15" s="876"/>
      <c r="TPL15" s="876"/>
      <c r="TPM15" s="876"/>
      <c r="TPN15" s="876"/>
      <c r="TPO15" s="876"/>
      <c r="TPP15" s="875"/>
      <c r="TPQ15" s="876"/>
      <c r="TPR15" s="876"/>
      <c r="TPS15" s="876"/>
      <c r="TPT15" s="876"/>
      <c r="TPU15" s="876"/>
      <c r="TPV15" s="876"/>
      <c r="TPW15" s="875"/>
      <c r="TPX15" s="876"/>
      <c r="TPY15" s="876"/>
      <c r="TPZ15" s="876"/>
      <c r="TQA15" s="876"/>
      <c r="TQB15" s="876"/>
      <c r="TQC15" s="876"/>
      <c r="TQD15" s="875"/>
      <c r="TQE15" s="876"/>
      <c r="TQF15" s="876"/>
      <c r="TQG15" s="876"/>
      <c r="TQH15" s="876"/>
      <c r="TQI15" s="876"/>
      <c r="TQJ15" s="876"/>
      <c r="TQK15" s="875"/>
      <c r="TQL15" s="876"/>
      <c r="TQM15" s="876"/>
      <c r="TQN15" s="876"/>
      <c r="TQO15" s="876"/>
      <c r="TQP15" s="876"/>
      <c r="TQQ15" s="876"/>
      <c r="TQR15" s="875"/>
      <c r="TQS15" s="876"/>
      <c r="TQT15" s="876"/>
      <c r="TQU15" s="876"/>
      <c r="TQV15" s="876"/>
      <c r="TQW15" s="876"/>
      <c r="TQX15" s="876"/>
      <c r="TQY15" s="875"/>
      <c r="TQZ15" s="876"/>
      <c r="TRA15" s="876"/>
      <c r="TRB15" s="876"/>
      <c r="TRC15" s="876"/>
      <c r="TRD15" s="876"/>
      <c r="TRE15" s="876"/>
      <c r="TRF15" s="875"/>
      <c r="TRG15" s="876"/>
      <c r="TRH15" s="876"/>
      <c r="TRI15" s="876"/>
      <c r="TRJ15" s="876"/>
      <c r="TRK15" s="876"/>
      <c r="TRL15" s="876"/>
      <c r="TRM15" s="875"/>
      <c r="TRN15" s="876"/>
      <c r="TRO15" s="876"/>
      <c r="TRP15" s="876"/>
      <c r="TRQ15" s="876"/>
      <c r="TRR15" s="876"/>
      <c r="TRS15" s="876"/>
      <c r="TRT15" s="875"/>
      <c r="TRU15" s="876"/>
      <c r="TRV15" s="876"/>
      <c r="TRW15" s="876"/>
      <c r="TRX15" s="876"/>
      <c r="TRY15" s="876"/>
      <c r="TRZ15" s="876"/>
      <c r="TSA15" s="875"/>
      <c r="TSB15" s="876"/>
      <c r="TSC15" s="876"/>
      <c r="TSD15" s="876"/>
      <c r="TSE15" s="876"/>
      <c r="TSF15" s="876"/>
      <c r="TSG15" s="876"/>
      <c r="TSH15" s="875"/>
      <c r="TSI15" s="876"/>
      <c r="TSJ15" s="876"/>
      <c r="TSK15" s="876"/>
      <c r="TSL15" s="876"/>
      <c r="TSM15" s="876"/>
      <c r="TSN15" s="876"/>
      <c r="TSO15" s="875"/>
      <c r="TSP15" s="876"/>
      <c r="TSQ15" s="876"/>
      <c r="TSR15" s="876"/>
      <c r="TSS15" s="876"/>
      <c r="TST15" s="876"/>
      <c r="TSU15" s="876"/>
      <c r="TSV15" s="875"/>
      <c r="TSW15" s="876"/>
      <c r="TSX15" s="876"/>
      <c r="TSY15" s="876"/>
      <c r="TSZ15" s="876"/>
      <c r="TTA15" s="876"/>
      <c r="TTB15" s="876"/>
      <c r="TTC15" s="875"/>
      <c r="TTD15" s="876"/>
      <c r="TTE15" s="876"/>
      <c r="TTF15" s="876"/>
      <c r="TTG15" s="876"/>
      <c r="TTH15" s="876"/>
      <c r="TTI15" s="876"/>
      <c r="TTJ15" s="875"/>
      <c r="TTK15" s="876"/>
      <c r="TTL15" s="876"/>
      <c r="TTM15" s="876"/>
      <c r="TTN15" s="876"/>
      <c r="TTO15" s="876"/>
      <c r="TTP15" s="876"/>
      <c r="TTQ15" s="875"/>
      <c r="TTR15" s="876"/>
      <c r="TTS15" s="876"/>
      <c r="TTT15" s="876"/>
      <c r="TTU15" s="876"/>
      <c r="TTV15" s="876"/>
      <c r="TTW15" s="876"/>
      <c r="TTX15" s="875"/>
      <c r="TTY15" s="876"/>
      <c r="TTZ15" s="876"/>
      <c r="TUA15" s="876"/>
      <c r="TUB15" s="876"/>
      <c r="TUC15" s="876"/>
      <c r="TUD15" s="876"/>
      <c r="TUE15" s="875"/>
      <c r="TUF15" s="876"/>
      <c r="TUG15" s="876"/>
      <c r="TUH15" s="876"/>
      <c r="TUI15" s="876"/>
      <c r="TUJ15" s="876"/>
      <c r="TUK15" s="876"/>
      <c r="TUL15" s="875"/>
      <c r="TUM15" s="876"/>
      <c r="TUN15" s="876"/>
      <c r="TUO15" s="876"/>
      <c r="TUP15" s="876"/>
      <c r="TUQ15" s="876"/>
      <c r="TUR15" s="876"/>
      <c r="TUS15" s="875"/>
      <c r="TUT15" s="876"/>
      <c r="TUU15" s="876"/>
      <c r="TUV15" s="876"/>
      <c r="TUW15" s="876"/>
      <c r="TUX15" s="876"/>
      <c r="TUY15" s="876"/>
      <c r="TUZ15" s="875"/>
      <c r="TVA15" s="876"/>
      <c r="TVB15" s="876"/>
      <c r="TVC15" s="876"/>
      <c r="TVD15" s="876"/>
      <c r="TVE15" s="876"/>
      <c r="TVF15" s="876"/>
      <c r="TVG15" s="875"/>
      <c r="TVH15" s="876"/>
      <c r="TVI15" s="876"/>
      <c r="TVJ15" s="876"/>
      <c r="TVK15" s="876"/>
      <c r="TVL15" s="876"/>
      <c r="TVM15" s="876"/>
      <c r="TVN15" s="875"/>
      <c r="TVO15" s="876"/>
      <c r="TVP15" s="876"/>
      <c r="TVQ15" s="876"/>
      <c r="TVR15" s="876"/>
      <c r="TVS15" s="876"/>
      <c r="TVT15" s="876"/>
      <c r="TVU15" s="875"/>
      <c r="TVV15" s="876"/>
      <c r="TVW15" s="876"/>
      <c r="TVX15" s="876"/>
      <c r="TVY15" s="876"/>
      <c r="TVZ15" s="876"/>
      <c r="TWA15" s="876"/>
      <c r="TWB15" s="875"/>
      <c r="TWC15" s="876"/>
      <c r="TWD15" s="876"/>
      <c r="TWE15" s="876"/>
      <c r="TWF15" s="876"/>
      <c r="TWG15" s="876"/>
      <c r="TWH15" s="876"/>
      <c r="TWI15" s="875"/>
      <c r="TWJ15" s="876"/>
      <c r="TWK15" s="876"/>
      <c r="TWL15" s="876"/>
      <c r="TWM15" s="876"/>
      <c r="TWN15" s="876"/>
      <c r="TWO15" s="876"/>
      <c r="TWP15" s="875"/>
      <c r="TWQ15" s="876"/>
      <c r="TWR15" s="876"/>
      <c r="TWS15" s="876"/>
      <c r="TWT15" s="876"/>
      <c r="TWU15" s="876"/>
      <c r="TWV15" s="876"/>
      <c r="TWW15" s="875"/>
      <c r="TWX15" s="876"/>
      <c r="TWY15" s="876"/>
      <c r="TWZ15" s="876"/>
      <c r="TXA15" s="876"/>
      <c r="TXB15" s="876"/>
      <c r="TXC15" s="876"/>
      <c r="TXD15" s="875"/>
      <c r="TXE15" s="876"/>
      <c r="TXF15" s="876"/>
      <c r="TXG15" s="876"/>
      <c r="TXH15" s="876"/>
      <c r="TXI15" s="876"/>
      <c r="TXJ15" s="876"/>
      <c r="TXK15" s="875"/>
      <c r="TXL15" s="876"/>
      <c r="TXM15" s="876"/>
      <c r="TXN15" s="876"/>
      <c r="TXO15" s="876"/>
      <c r="TXP15" s="876"/>
      <c r="TXQ15" s="876"/>
      <c r="TXR15" s="875"/>
      <c r="TXS15" s="876"/>
      <c r="TXT15" s="876"/>
      <c r="TXU15" s="876"/>
      <c r="TXV15" s="876"/>
      <c r="TXW15" s="876"/>
      <c r="TXX15" s="876"/>
      <c r="TXY15" s="875"/>
      <c r="TXZ15" s="876"/>
      <c r="TYA15" s="876"/>
      <c r="TYB15" s="876"/>
      <c r="TYC15" s="876"/>
      <c r="TYD15" s="876"/>
      <c r="TYE15" s="876"/>
      <c r="TYF15" s="875"/>
      <c r="TYG15" s="876"/>
      <c r="TYH15" s="876"/>
      <c r="TYI15" s="876"/>
      <c r="TYJ15" s="876"/>
      <c r="TYK15" s="876"/>
      <c r="TYL15" s="876"/>
      <c r="TYM15" s="875"/>
      <c r="TYN15" s="876"/>
      <c r="TYO15" s="876"/>
      <c r="TYP15" s="876"/>
      <c r="TYQ15" s="876"/>
      <c r="TYR15" s="876"/>
      <c r="TYS15" s="876"/>
      <c r="TYT15" s="875"/>
      <c r="TYU15" s="876"/>
      <c r="TYV15" s="876"/>
      <c r="TYW15" s="876"/>
      <c r="TYX15" s="876"/>
      <c r="TYY15" s="876"/>
      <c r="TYZ15" s="876"/>
      <c r="TZA15" s="875"/>
      <c r="TZB15" s="876"/>
      <c r="TZC15" s="876"/>
      <c r="TZD15" s="876"/>
      <c r="TZE15" s="876"/>
      <c r="TZF15" s="876"/>
      <c r="TZG15" s="876"/>
      <c r="TZH15" s="875"/>
      <c r="TZI15" s="876"/>
      <c r="TZJ15" s="876"/>
      <c r="TZK15" s="876"/>
      <c r="TZL15" s="876"/>
      <c r="TZM15" s="876"/>
      <c r="TZN15" s="876"/>
      <c r="TZO15" s="875"/>
      <c r="TZP15" s="876"/>
      <c r="TZQ15" s="876"/>
      <c r="TZR15" s="876"/>
      <c r="TZS15" s="876"/>
      <c r="TZT15" s="876"/>
      <c r="TZU15" s="876"/>
      <c r="TZV15" s="875"/>
      <c r="TZW15" s="876"/>
      <c r="TZX15" s="876"/>
      <c r="TZY15" s="876"/>
      <c r="TZZ15" s="876"/>
      <c r="UAA15" s="876"/>
      <c r="UAB15" s="876"/>
      <c r="UAC15" s="875"/>
      <c r="UAD15" s="876"/>
      <c r="UAE15" s="876"/>
      <c r="UAF15" s="876"/>
      <c r="UAG15" s="876"/>
      <c r="UAH15" s="876"/>
      <c r="UAI15" s="876"/>
      <c r="UAJ15" s="875"/>
      <c r="UAK15" s="876"/>
      <c r="UAL15" s="876"/>
      <c r="UAM15" s="876"/>
      <c r="UAN15" s="876"/>
      <c r="UAO15" s="876"/>
      <c r="UAP15" s="876"/>
      <c r="UAQ15" s="875"/>
      <c r="UAR15" s="876"/>
      <c r="UAS15" s="876"/>
      <c r="UAT15" s="876"/>
      <c r="UAU15" s="876"/>
      <c r="UAV15" s="876"/>
      <c r="UAW15" s="876"/>
      <c r="UAX15" s="875"/>
      <c r="UAY15" s="876"/>
      <c r="UAZ15" s="876"/>
      <c r="UBA15" s="876"/>
      <c r="UBB15" s="876"/>
      <c r="UBC15" s="876"/>
      <c r="UBD15" s="876"/>
      <c r="UBE15" s="875"/>
      <c r="UBF15" s="876"/>
      <c r="UBG15" s="876"/>
      <c r="UBH15" s="876"/>
      <c r="UBI15" s="876"/>
      <c r="UBJ15" s="876"/>
      <c r="UBK15" s="876"/>
      <c r="UBL15" s="875"/>
      <c r="UBM15" s="876"/>
      <c r="UBN15" s="876"/>
      <c r="UBO15" s="876"/>
      <c r="UBP15" s="876"/>
      <c r="UBQ15" s="876"/>
      <c r="UBR15" s="876"/>
      <c r="UBS15" s="875"/>
      <c r="UBT15" s="876"/>
      <c r="UBU15" s="876"/>
      <c r="UBV15" s="876"/>
      <c r="UBW15" s="876"/>
      <c r="UBX15" s="876"/>
      <c r="UBY15" s="876"/>
      <c r="UBZ15" s="875"/>
      <c r="UCA15" s="876"/>
      <c r="UCB15" s="876"/>
      <c r="UCC15" s="876"/>
      <c r="UCD15" s="876"/>
      <c r="UCE15" s="876"/>
      <c r="UCF15" s="876"/>
      <c r="UCG15" s="875"/>
      <c r="UCH15" s="876"/>
      <c r="UCI15" s="876"/>
      <c r="UCJ15" s="876"/>
      <c r="UCK15" s="876"/>
      <c r="UCL15" s="876"/>
      <c r="UCM15" s="876"/>
      <c r="UCN15" s="875"/>
      <c r="UCO15" s="876"/>
      <c r="UCP15" s="876"/>
      <c r="UCQ15" s="876"/>
      <c r="UCR15" s="876"/>
      <c r="UCS15" s="876"/>
      <c r="UCT15" s="876"/>
      <c r="UCU15" s="875"/>
      <c r="UCV15" s="876"/>
      <c r="UCW15" s="876"/>
      <c r="UCX15" s="876"/>
      <c r="UCY15" s="876"/>
      <c r="UCZ15" s="876"/>
      <c r="UDA15" s="876"/>
      <c r="UDB15" s="875"/>
      <c r="UDC15" s="876"/>
      <c r="UDD15" s="876"/>
      <c r="UDE15" s="876"/>
      <c r="UDF15" s="876"/>
      <c r="UDG15" s="876"/>
      <c r="UDH15" s="876"/>
      <c r="UDI15" s="875"/>
      <c r="UDJ15" s="876"/>
      <c r="UDK15" s="876"/>
      <c r="UDL15" s="876"/>
      <c r="UDM15" s="876"/>
      <c r="UDN15" s="876"/>
      <c r="UDO15" s="876"/>
      <c r="UDP15" s="875"/>
      <c r="UDQ15" s="876"/>
      <c r="UDR15" s="876"/>
      <c r="UDS15" s="876"/>
      <c r="UDT15" s="876"/>
      <c r="UDU15" s="876"/>
      <c r="UDV15" s="876"/>
      <c r="UDW15" s="875"/>
      <c r="UDX15" s="876"/>
      <c r="UDY15" s="876"/>
      <c r="UDZ15" s="876"/>
      <c r="UEA15" s="876"/>
      <c r="UEB15" s="876"/>
      <c r="UEC15" s="876"/>
      <c r="UED15" s="875"/>
      <c r="UEE15" s="876"/>
      <c r="UEF15" s="876"/>
      <c r="UEG15" s="876"/>
      <c r="UEH15" s="876"/>
      <c r="UEI15" s="876"/>
      <c r="UEJ15" s="876"/>
      <c r="UEK15" s="875"/>
      <c r="UEL15" s="876"/>
      <c r="UEM15" s="876"/>
      <c r="UEN15" s="876"/>
      <c r="UEO15" s="876"/>
      <c r="UEP15" s="876"/>
      <c r="UEQ15" s="876"/>
      <c r="UER15" s="875"/>
      <c r="UES15" s="876"/>
      <c r="UET15" s="876"/>
      <c r="UEU15" s="876"/>
      <c r="UEV15" s="876"/>
      <c r="UEW15" s="876"/>
      <c r="UEX15" s="876"/>
      <c r="UEY15" s="875"/>
      <c r="UEZ15" s="876"/>
      <c r="UFA15" s="876"/>
      <c r="UFB15" s="876"/>
      <c r="UFC15" s="876"/>
      <c r="UFD15" s="876"/>
      <c r="UFE15" s="876"/>
      <c r="UFF15" s="875"/>
      <c r="UFG15" s="876"/>
      <c r="UFH15" s="876"/>
      <c r="UFI15" s="876"/>
      <c r="UFJ15" s="876"/>
      <c r="UFK15" s="876"/>
      <c r="UFL15" s="876"/>
      <c r="UFM15" s="875"/>
      <c r="UFN15" s="876"/>
      <c r="UFO15" s="876"/>
      <c r="UFP15" s="876"/>
      <c r="UFQ15" s="876"/>
      <c r="UFR15" s="876"/>
      <c r="UFS15" s="876"/>
      <c r="UFT15" s="875"/>
      <c r="UFU15" s="876"/>
      <c r="UFV15" s="876"/>
      <c r="UFW15" s="876"/>
      <c r="UFX15" s="876"/>
      <c r="UFY15" s="876"/>
      <c r="UFZ15" s="876"/>
      <c r="UGA15" s="875"/>
      <c r="UGB15" s="876"/>
      <c r="UGC15" s="876"/>
      <c r="UGD15" s="876"/>
      <c r="UGE15" s="876"/>
      <c r="UGF15" s="876"/>
      <c r="UGG15" s="876"/>
      <c r="UGH15" s="875"/>
      <c r="UGI15" s="876"/>
      <c r="UGJ15" s="876"/>
      <c r="UGK15" s="876"/>
      <c r="UGL15" s="876"/>
      <c r="UGM15" s="876"/>
      <c r="UGN15" s="876"/>
      <c r="UGO15" s="875"/>
      <c r="UGP15" s="876"/>
      <c r="UGQ15" s="876"/>
      <c r="UGR15" s="876"/>
      <c r="UGS15" s="876"/>
      <c r="UGT15" s="876"/>
      <c r="UGU15" s="876"/>
      <c r="UGV15" s="875"/>
      <c r="UGW15" s="876"/>
      <c r="UGX15" s="876"/>
      <c r="UGY15" s="876"/>
      <c r="UGZ15" s="876"/>
      <c r="UHA15" s="876"/>
      <c r="UHB15" s="876"/>
      <c r="UHC15" s="875"/>
      <c r="UHD15" s="876"/>
      <c r="UHE15" s="876"/>
      <c r="UHF15" s="876"/>
      <c r="UHG15" s="876"/>
      <c r="UHH15" s="876"/>
      <c r="UHI15" s="876"/>
      <c r="UHJ15" s="875"/>
      <c r="UHK15" s="876"/>
      <c r="UHL15" s="876"/>
      <c r="UHM15" s="876"/>
      <c r="UHN15" s="876"/>
      <c r="UHO15" s="876"/>
      <c r="UHP15" s="876"/>
      <c r="UHQ15" s="875"/>
      <c r="UHR15" s="876"/>
      <c r="UHS15" s="876"/>
      <c r="UHT15" s="876"/>
      <c r="UHU15" s="876"/>
      <c r="UHV15" s="876"/>
      <c r="UHW15" s="876"/>
      <c r="UHX15" s="875"/>
      <c r="UHY15" s="876"/>
      <c r="UHZ15" s="876"/>
      <c r="UIA15" s="876"/>
      <c r="UIB15" s="876"/>
      <c r="UIC15" s="876"/>
      <c r="UID15" s="876"/>
      <c r="UIE15" s="875"/>
      <c r="UIF15" s="876"/>
      <c r="UIG15" s="876"/>
      <c r="UIH15" s="876"/>
      <c r="UII15" s="876"/>
      <c r="UIJ15" s="876"/>
      <c r="UIK15" s="876"/>
      <c r="UIL15" s="875"/>
      <c r="UIM15" s="876"/>
      <c r="UIN15" s="876"/>
      <c r="UIO15" s="876"/>
      <c r="UIP15" s="876"/>
      <c r="UIQ15" s="876"/>
      <c r="UIR15" s="876"/>
      <c r="UIS15" s="875"/>
      <c r="UIT15" s="876"/>
      <c r="UIU15" s="876"/>
      <c r="UIV15" s="876"/>
      <c r="UIW15" s="876"/>
      <c r="UIX15" s="876"/>
      <c r="UIY15" s="876"/>
      <c r="UIZ15" s="875"/>
      <c r="UJA15" s="876"/>
      <c r="UJB15" s="876"/>
      <c r="UJC15" s="876"/>
      <c r="UJD15" s="876"/>
      <c r="UJE15" s="876"/>
      <c r="UJF15" s="876"/>
      <c r="UJG15" s="875"/>
      <c r="UJH15" s="876"/>
      <c r="UJI15" s="876"/>
      <c r="UJJ15" s="876"/>
      <c r="UJK15" s="876"/>
      <c r="UJL15" s="876"/>
      <c r="UJM15" s="876"/>
      <c r="UJN15" s="875"/>
      <c r="UJO15" s="876"/>
      <c r="UJP15" s="876"/>
      <c r="UJQ15" s="876"/>
      <c r="UJR15" s="876"/>
      <c r="UJS15" s="876"/>
      <c r="UJT15" s="876"/>
      <c r="UJU15" s="875"/>
      <c r="UJV15" s="876"/>
      <c r="UJW15" s="876"/>
      <c r="UJX15" s="876"/>
      <c r="UJY15" s="876"/>
      <c r="UJZ15" s="876"/>
      <c r="UKA15" s="876"/>
      <c r="UKB15" s="875"/>
      <c r="UKC15" s="876"/>
      <c r="UKD15" s="876"/>
      <c r="UKE15" s="876"/>
      <c r="UKF15" s="876"/>
      <c r="UKG15" s="876"/>
      <c r="UKH15" s="876"/>
      <c r="UKI15" s="875"/>
      <c r="UKJ15" s="876"/>
      <c r="UKK15" s="876"/>
      <c r="UKL15" s="876"/>
      <c r="UKM15" s="876"/>
      <c r="UKN15" s="876"/>
      <c r="UKO15" s="876"/>
      <c r="UKP15" s="875"/>
      <c r="UKQ15" s="876"/>
      <c r="UKR15" s="876"/>
      <c r="UKS15" s="876"/>
      <c r="UKT15" s="876"/>
      <c r="UKU15" s="876"/>
      <c r="UKV15" s="876"/>
      <c r="UKW15" s="875"/>
      <c r="UKX15" s="876"/>
      <c r="UKY15" s="876"/>
      <c r="UKZ15" s="876"/>
      <c r="ULA15" s="876"/>
      <c r="ULB15" s="876"/>
      <c r="ULC15" s="876"/>
      <c r="ULD15" s="875"/>
      <c r="ULE15" s="876"/>
      <c r="ULF15" s="876"/>
      <c r="ULG15" s="876"/>
      <c r="ULH15" s="876"/>
      <c r="ULI15" s="876"/>
      <c r="ULJ15" s="876"/>
      <c r="ULK15" s="875"/>
      <c r="ULL15" s="876"/>
      <c r="ULM15" s="876"/>
      <c r="ULN15" s="876"/>
      <c r="ULO15" s="876"/>
      <c r="ULP15" s="876"/>
      <c r="ULQ15" s="876"/>
      <c r="ULR15" s="875"/>
      <c r="ULS15" s="876"/>
      <c r="ULT15" s="876"/>
      <c r="ULU15" s="876"/>
      <c r="ULV15" s="876"/>
      <c r="ULW15" s="876"/>
      <c r="ULX15" s="876"/>
      <c r="ULY15" s="875"/>
      <c r="ULZ15" s="876"/>
      <c r="UMA15" s="876"/>
      <c r="UMB15" s="876"/>
      <c r="UMC15" s="876"/>
      <c r="UMD15" s="876"/>
      <c r="UME15" s="876"/>
      <c r="UMF15" s="875"/>
      <c r="UMG15" s="876"/>
      <c r="UMH15" s="876"/>
      <c r="UMI15" s="876"/>
      <c r="UMJ15" s="876"/>
      <c r="UMK15" s="876"/>
      <c r="UML15" s="876"/>
      <c r="UMM15" s="875"/>
      <c r="UMN15" s="876"/>
      <c r="UMO15" s="876"/>
      <c r="UMP15" s="876"/>
      <c r="UMQ15" s="876"/>
      <c r="UMR15" s="876"/>
      <c r="UMS15" s="876"/>
      <c r="UMT15" s="875"/>
      <c r="UMU15" s="876"/>
      <c r="UMV15" s="876"/>
      <c r="UMW15" s="876"/>
      <c r="UMX15" s="876"/>
      <c r="UMY15" s="876"/>
      <c r="UMZ15" s="876"/>
      <c r="UNA15" s="875"/>
      <c r="UNB15" s="876"/>
      <c r="UNC15" s="876"/>
      <c r="UND15" s="876"/>
      <c r="UNE15" s="876"/>
      <c r="UNF15" s="876"/>
      <c r="UNG15" s="876"/>
      <c r="UNH15" s="875"/>
      <c r="UNI15" s="876"/>
      <c r="UNJ15" s="876"/>
      <c r="UNK15" s="876"/>
      <c r="UNL15" s="876"/>
      <c r="UNM15" s="876"/>
      <c r="UNN15" s="876"/>
      <c r="UNO15" s="875"/>
      <c r="UNP15" s="876"/>
      <c r="UNQ15" s="876"/>
      <c r="UNR15" s="876"/>
      <c r="UNS15" s="876"/>
      <c r="UNT15" s="876"/>
      <c r="UNU15" s="876"/>
      <c r="UNV15" s="875"/>
      <c r="UNW15" s="876"/>
      <c r="UNX15" s="876"/>
      <c r="UNY15" s="876"/>
      <c r="UNZ15" s="876"/>
      <c r="UOA15" s="876"/>
      <c r="UOB15" s="876"/>
      <c r="UOC15" s="875"/>
      <c r="UOD15" s="876"/>
      <c r="UOE15" s="876"/>
      <c r="UOF15" s="876"/>
      <c r="UOG15" s="876"/>
      <c r="UOH15" s="876"/>
      <c r="UOI15" s="876"/>
      <c r="UOJ15" s="875"/>
      <c r="UOK15" s="876"/>
      <c r="UOL15" s="876"/>
      <c r="UOM15" s="876"/>
      <c r="UON15" s="876"/>
      <c r="UOO15" s="876"/>
      <c r="UOP15" s="876"/>
      <c r="UOQ15" s="875"/>
      <c r="UOR15" s="876"/>
      <c r="UOS15" s="876"/>
      <c r="UOT15" s="876"/>
      <c r="UOU15" s="876"/>
      <c r="UOV15" s="876"/>
      <c r="UOW15" s="876"/>
      <c r="UOX15" s="875"/>
      <c r="UOY15" s="876"/>
      <c r="UOZ15" s="876"/>
      <c r="UPA15" s="876"/>
      <c r="UPB15" s="876"/>
      <c r="UPC15" s="876"/>
      <c r="UPD15" s="876"/>
      <c r="UPE15" s="875"/>
      <c r="UPF15" s="876"/>
      <c r="UPG15" s="876"/>
      <c r="UPH15" s="876"/>
      <c r="UPI15" s="876"/>
      <c r="UPJ15" s="876"/>
      <c r="UPK15" s="876"/>
      <c r="UPL15" s="875"/>
      <c r="UPM15" s="876"/>
      <c r="UPN15" s="876"/>
      <c r="UPO15" s="876"/>
      <c r="UPP15" s="876"/>
      <c r="UPQ15" s="876"/>
      <c r="UPR15" s="876"/>
      <c r="UPS15" s="875"/>
      <c r="UPT15" s="876"/>
      <c r="UPU15" s="876"/>
      <c r="UPV15" s="876"/>
      <c r="UPW15" s="876"/>
      <c r="UPX15" s="876"/>
      <c r="UPY15" s="876"/>
      <c r="UPZ15" s="875"/>
      <c r="UQA15" s="876"/>
      <c r="UQB15" s="876"/>
      <c r="UQC15" s="876"/>
      <c r="UQD15" s="876"/>
      <c r="UQE15" s="876"/>
      <c r="UQF15" s="876"/>
      <c r="UQG15" s="875"/>
      <c r="UQH15" s="876"/>
      <c r="UQI15" s="876"/>
      <c r="UQJ15" s="876"/>
      <c r="UQK15" s="876"/>
      <c r="UQL15" s="876"/>
      <c r="UQM15" s="876"/>
      <c r="UQN15" s="875"/>
      <c r="UQO15" s="876"/>
      <c r="UQP15" s="876"/>
      <c r="UQQ15" s="876"/>
      <c r="UQR15" s="876"/>
      <c r="UQS15" s="876"/>
      <c r="UQT15" s="876"/>
      <c r="UQU15" s="875"/>
      <c r="UQV15" s="876"/>
      <c r="UQW15" s="876"/>
      <c r="UQX15" s="876"/>
      <c r="UQY15" s="876"/>
      <c r="UQZ15" s="876"/>
      <c r="URA15" s="876"/>
      <c r="URB15" s="875"/>
      <c r="URC15" s="876"/>
      <c r="URD15" s="876"/>
      <c r="URE15" s="876"/>
      <c r="URF15" s="876"/>
      <c r="URG15" s="876"/>
      <c r="URH15" s="876"/>
      <c r="URI15" s="875"/>
      <c r="URJ15" s="876"/>
      <c r="URK15" s="876"/>
      <c r="URL15" s="876"/>
      <c r="URM15" s="876"/>
      <c r="URN15" s="876"/>
      <c r="URO15" s="876"/>
      <c r="URP15" s="875"/>
      <c r="URQ15" s="876"/>
      <c r="URR15" s="876"/>
      <c r="URS15" s="876"/>
      <c r="URT15" s="876"/>
      <c r="URU15" s="876"/>
      <c r="URV15" s="876"/>
      <c r="URW15" s="875"/>
      <c r="URX15" s="876"/>
      <c r="URY15" s="876"/>
      <c r="URZ15" s="876"/>
      <c r="USA15" s="876"/>
      <c r="USB15" s="876"/>
      <c r="USC15" s="876"/>
      <c r="USD15" s="875"/>
      <c r="USE15" s="876"/>
      <c r="USF15" s="876"/>
      <c r="USG15" s="876"/>
      <c r="USH15" s="876"/>
      <c r="USI15" s="876"/>
      <c r="USJ15" s="876"/>
      <c r="USK15" s="875"/>
      <c r="USL15" s="876"/>
      <c r="USM15" s="876"/>
      <c r="USN15" s="876"/>
      <c r="USO15" s="876"/>
      <c r="USP15" s="876"/>
      <c r="USQ15" s="876"/>
      <c r="USR15" s="875"/>
      <c r="USS15" s="876"/>
      <c r="UST15" s="876"/>
      <c r="USU15" s="876"/>
      <c r="USV15" s="876"/>
      <c r="USW15" s="876"/>
      <c r="USX15" s="876"/>
      <c r="USY15" s="875"/>
      <c r="USZ15" s="876"/>
      <c r="UTA15" s="876"/>
      <c r="UTB15" s="876"/>
      <c r="UTC15" s="876"/>
      <c r="UTD15" s="876"/>
      <c r="UTE15" s="876"/>
      <c r="UTF15" s="875"/>
      <c r="UTG15" s="876"/>
      <c r="UTH15" s="876"/>
      <c r="UTI15" s="876"/>
      <c r="UTJ15" s="876"/>
      <c r="UTK15" s="876"/>
      <c r="UTL15" s="876"/>
      <c r="UTM15" s="875"/>
      <c r="UTN15" s="876"/>
      <c r="UTO15" s="876"/>
      <c r="UTP15" s="876"/>
      <c r="UTQ15" s="876"/>
      <c r="UTR15" s="876"/>
      <c r="UTS15" s="876"/>
      <c r="UTT15" s="875"/>
      <c r="UTU15" s="876"/>
      <c r="UTV15" s="876"/>
      <c r="UTW15" s="876"/>
      <c r="UTX15" s="876"/>
      <c r="UTY15" s="876"/>
      <c r="UTZ15" s="876"/>
      <c r="UUA15" s="875"/>
      <c r="UUB15" s="876"/>
      <c r="UUC15" s="876"/>
      <c r="UUD15" s="876"/>
      <c r="UUE15" s="876"/>
      <c r="UUF15" s="876"/>
      <c r="UUG15" s="876"/>
      <c r="UUH15" s="875"/>
      <c r="UUI15" s="876"/>
      <c r="UUJ15" s="876"/>
      <c r="UUK15" s="876"/>
      <c r="UUL15" s="876"/>
      <c r="UUM15" s="876"/>
      <c r="UUN15" s="876"/>
      <c r="UUO15" s="875"/>
      <c r="UUP15" s="876"/>
      <c r="UUQ15" s="876"/>
      <c r="UUR15" s="876"/>
      <c r="UUS15" s="876"/>
      <c r="UUT15" s="876"/>
      <c r="UUU15" s="876"/>
      <c r="UUV15" s="875"/>
      <c r="UUW15" s="876"/>
      <c r="UUX15" s="876"/>
      <c r="UUY15" s="876"/>
      <c r="UUZ15" s="876"/>
      <c r="UVA15" s="876"/>
      <c r="UVB15" s="876"/>
      <c r="UVC15" s="875"/>
      <c r="UVD15" s="876"/>
      <c r="UVE15" s="876"/>
      <c r="UVF15" s="876"/>
      <c r="UVG15" s="876"/>
      <c r="UVH15" s="876"/>
      <c r="UVI15" s="876"/>
      <c r="UVJ15" s="875"/>
      <c r="UVK15" s="876"/>
      <c r="UVL15" s="876"/>
      <c r="UVM15" s="876"/>
      <c r="UVN15" s="876"/>
      <c r="UVO15" s="876"/>
      <c r="UVP15" s="876"/>
      <c r="UVQ15" s="875"/>
      <c r="UVR15" s="876"/>
      <c r="UVS15" s="876"/>
      <c r="UVT15" s="876"/>
      <c r="UVU15" s="876"/>
      <c r="UVV15" s="876"/>
      <c r="UVW15" s="876"/>
      <c r="UVX15" s="875"/>
      <c r="UVY15" s="876"/>
      <c r="UVZ15" s="876"/>
      <c r="UWA15" s="876"/>
      <c r="UWB15" s="876"/>
      <c r="UWC15" s="876"/>
      <c r="UWD15" s="876"/>
      <c r="UWE15" s="875"/>
      <c r="UWF15" s="876"/>
      <c r="UWG15" s="876"/>
      <c r="UWH15" s="876"/>
      <c r="UWI15" s="876"/>
      <c r="UWJ15" s="876"/>
      <c r="UWK15" s="876"/>
      <c r="UWL15" s="875"/>
      <c r="UWM15" s="876"/>
      <c r="UWN15" s="876"/>
      <c r="UWO15" s="876"/>
      <c r="UWP15" s="876"/>
      <c r="UWQ15" s="876"/>
      <c r="UWR15" s="876"/>
      <c r="UWS15" s="875"/>
      <c r="UWT15" s="876"/>
      <c r="UWU15" s="876"/>
      <c r="UWV15" s="876"/>
      <c r="UWW15" s="876"/>
      <c r="UWX15" s="876"/>
      <c r="UWY15" s="876"/>
      <c r="UWZ15" s="875"/>
      <c r="UXA15" s="876"/>
      <c r="UXB15" s="876"/>
      <c r="UXC15" s="876"/>
      <c r="UXD15" s="876"/>
      <c r="UXE15" s="876"/>
      <c r="UXF15" s="876"/>
      <c r="UXG15" s="875"/>
      <c r="UXH15" s="876"/>
      <c r="UXI15" s="876"/>
      <c r="UXJ15" s="876"/>
      <c r="UXK15" s="876"/>
      <c r="UXL15" s="876"/>
      <c r="UXM15" s="876"/>
      <c r="UXN15" s="875"/>
      <c r="UXO15" s="876"/>
      <c r="UXP15" s="876"/>
      <c r="UXQ15" s="876"/>
      <c r="UXR15" s="876"/>
      <c r="UXS15" s="876"/>
      <c r="UXT15" s="876"/>
      <c r="UXU15" s="875"/>
      <c r="UXV15" s="876"/>
      <c r="UXW15" s="876"/>
      <c r="UXX15" s="876"/>
      <c r="UXY15" s="876"/>
      <c r="UXZ15" s="876"/>
      <c r="UYA15" s="876"/>
      <c r="UYB15" s="875"/>
      <c r="UYC15" s="876"/>
      <c r="UYD15" s="876"/>
      <c r="UYE15" s="876"/>
      <c r="UYF15" s="876"/>
      <c r="UYG15" s="876"/>
      <c r="UYH15" s="876"/>
      <c r="UYI15" s="875"/>
      <c r="UYJ15" s="876"/>
      <c r="UYK15" s="876"/>
      <c r="UYL15" s="876"/>
      <c r="UYM15" s="876"/>
      <c r="UYN15" s="876"/>
      <c r="UYO15" s="876"/>
      <c r="UYP15" s="875"/>
      <c r="UYQ15" s="876"/>
      <c r="UYR15" s="876"/>
      <c r="UYS15" s="876"/>
      <c r="UYT15" s="876"/>
      <c r="UYU15" s="876"/>
      <c r="UYV15" s="876"/>
      <c r="UYW15" s="875"/>
      <c r="UYX15" s="876"/>
      <c r="UYY15" s="876"/>
      <c r="UYZ15" s="876"/>
      <c r="UZA15" s="876"/>
      <c r="UZB15" s="876"/>
      <c r="UZC15" s="876"/>
      <c r="UZD15" s="875"/>
      <c r="UZE15" s="876"/>
      <c r="UZF15" s="876"/>
      <c r="UZG15" s="876"/>
      <c r="UZH15" s="876"/>
      <c r="UZI15" s="876"/>
      <c r="UZJ15" s="876"/>
      <c r="UZK15" s="875"/>
      <c r="UZL15" s="876"/>
      <c r="UZM15" s="876"/>
      <c r="UZN15" s="876"/>
      <c r="UZO15" s="876"/>
      <c r="UZP15" s="876"/>
      <c r="UZQ15" s="876"/>
      <c r="UZR15" s="875"/>
      <c r="UZS15" s="876"/>
      <c r="UZT15" s="876"/>
      <c r="UZU15" s="876"/>
      <c r="UZV15" s="876"/>
      <c r="UZW15" s="876"/>
      <c r="UZX15" s="876"/>
      <c r="UZY15" s="875"/>
      <c r="UZZ15" s="876"/>
      <c r="VAA15" s="876"/>
      <c r="VAB15" s="876"/>
      <c r="VAC15" s="876"/>
      <c r="VAD15" s="876"/>
      <c r="VAE15" s="876"/>
      <c r="VAF15" s="875"/>
      <c r="VAG15" s="876"/>
      <c r="VAH15" s="876"/>
      <c r="VAI15" s="876"/>
      <c r="VAJ15" s="876"/>
      <c r="VAK15" s="876"/>
      <c r="VAL15" s="876"/>
      <c r="VAM15" s="875"/>
      <c r="VAN15" s="876"/>
      <c r="VAO15" s="876"/>
      <c r="VAP15" s="876"/>
      <c r="VAQ15" s="876"/>
      <c r="VAR15" s="876"/>
      <c r="VAS15" s="876"/>
      <c r="VAT15" s="875"/>
      <c r="VAU15" s="876"/>
      <c r="VAV15" s="876"/>
      <c r="VAW15" s="876"/>
      <c r="VAX15" s="876"/>
      <c r="VAY15" s="876"/>
      <c r="VAZ15" s="876"/>
      <c r="VBA15" s="875"/>
      <c r="VBB15" s="876"/>
      <c r="VBC15" s="876"/>
      <c r="VBD15" s="876"/>
      <c r="VBE15" s="876"/>
      <c r="VBF15" s="876"/>
      <c r="VBG15" s="876"/>
      <c r="VBH15" s="875"/>
      <c r="VBI15" s="876"/>
      <c r="VBJ15" s="876"/>
      <c r="VBK15" s="876"/>
      <c r="VBL15" s="876"/>
      <c r="VBM15" s="876"/>
      <c r="VBN15" s="876"/>
      <c r="VBO15" s="875"/>
      <c r="VBP15" s="876"/>
      <c r="VBQ15" s="876"/>
      <c r="VBR15" s="876"/>
      <c r="VBS15" s="876"/>
      <c r="VBT15" s="876"/>
      <c r="VBU15" s="876"/>
      <c r="VBV15" s="875"/>
      <c r="VBW15" s="876"/>
      <c r="VBX15" s="876"/>
      <c r="VBY15" s="876"/>
      <c r="VBZ15" s="876"/>
      <c r="VCA15" s="876"/>
      <c r="VCB15" s="876"/>
      <c r="VCC15" s="875"/>
      <c r="VCD15" s="876"/>
      <c r="VCE15" s="876"/>
      <c r="VCF15" s="876"/>
      <c r="VCG15" s="876"/>
      <c r="VCH15" s="876"/>
      <c r="VCI15" s="876"/>
      <c r="VCJ15" s="875"/>
      <c r="VCK15" s="876"/>
      <c r="VCL15" s="876"/>
      <c r="VCM15" s="876"/>
      <c r="VCN15" s="876"/>
      <c r="VCO15" s="876"/>
      <c r="VCP15" s="876"/>
      <c r="VCQ15" s="875"/>
      <c r="VCR15" s="876"/>
      <c r="VCS15" s="876"/>
      <c r="VCT15" s="876"/>
      <c r="VCU15" s="876"/>
      <c r="VCV15" s="876"/>
      <c r="VCW15" s="876"/>
      <c r="VCX15" s="875"/>
      <c r="VCY15" s="876"/>
      <c r="VCZ15" s="876"/>
      <c r="VDA15" s="876"/>
      <c r="VDB15" s="876"/>
      <c r="VDC15" s="876"/>
      <c r="VDD15" s="876"/>
      <c r="VDE15" s="875"/>
      <c r="VDF15" s="876"/>
      <c r="VDG15" s="876"/>
      <c r="VDH15" s="876"/>
      <c r="VDI15" s="876"/>
      <c r="VDJ15" s="876"/>
      <c r="VDK15" s="876"/>
      <c r="VDL15" s="875"/>
      <c r="VDM15" s="876"/>
      <c r="VDN15" s="876"/>
      <c r="VDO15" s="876"/>
      <c r="VDP15" s="876"/>
      <c r="VDQ15" s="876"/>
      <c r="VDR15" s="876"/>
      <c r="VDS15" s="875"/>
      <c r="VDT15" s="876"/>
      <c r="VDU15" s="876"/>
      <c r="VDV15" s="876"/>
      <c r="VDW15" s="876"/>
      <c r="VDX15" s="876"/>
      <c r="VDY15" s="876"/>
      <c r="VDZ15" s="875"/>
      <c r="VEA15" s="876"/>
      <c r="VEB15" s="876"/>
      <c r="VEC15" s="876"/>
      <c r="VED15" s="876"/>
      <c r="VEE15" s="876"/>
      <c r="VEF15" s="876"/>
      <c r="VEG15" s="875"/>
      <c r="VEH15" s="876"/>
      <c r="VEI15" s="876"/>
      <c r="VEJ15" s="876"/>
      <c r="VEK15" s="876"/>
      <c r="VEL15" s="876"/>
      <c r="VEM15" s="876"/>
      <c r="VEN15" s="875"/>
      <c r="VEO15" s="876"/>
      <c r="VEP15" s="876"/>
      <c r="VEQ15" s="876"/>
      <c r="VER15" s="876"/>
      <c r="VES15" s="876"/>
      <c r="VET15" s="876"/>
      <c r="VEU15" s="875"/>
      <c r="VEV15" s="876"/>
      <c r="VEW15" s="876"/>
      <c r="VEX15" s="876"/>
      <c r="VEY15" s="876"/>
      <c r="VEZ15" s="876"/>
      <c r="VFA15" s="876"/>
      <c r="VFB15" s="875"/>
      <c r="VFC15" s="876"/>
      <c r="VFD15" s="876"/>
      <c r="VFE15" s="876"/>
      <c r="VFF15" s="876"/>
      <c r="VFG15" s="876"/>
      <c r="VFH15" s="876"/>
      <c r="VFI15" s="875"/>
      <c r="VFJ15" s="876"/>
      <c r="VFK15" s="876"/>
      <c r="VFL15" s="876"/>
      <c r="VFM15" s="876"/>
      <c r="VFN15" s="876"/>
      <c r="VFO15" s="876"/>
      <c r="VFP15" s="875"/>
      <c r="VFQ15" s="876"/>
      <c r="VFR15" s="876"/>
      <c r="VFS15" s="876"/>
      <c r="VFT15" s="876"/>
      <c r="VFU15" s="876"/>
      <c r="VFV15" s="876"/>
      <c r="VFW15" s="875"/>
      <c r="VFX15" s="876"/>
      <c r="VFY15" s="876"/>
      <c r="VFZ15" s="876"/>
      <c r="VGA15" s="876"/>
      <c r="VGB15" s="876"/>
      <c r="VGC15" s="876"/>
      <c r="VGD15" s="875"/>
      <c r="VGE15" s="876"/>
      <c r="VGF15" s="876"/>
      <c r="VGG15" s="876"/>
      <c r="VGH15" s="876"/>
      <c r="VGI15" s="876"/>
      <c r="VGJ15" s="876"/>
      <c r="VGK15" s="875"/>
      <c r="VGL15" s="876"/>
      <c r="VGM15" s="876"/>
      <c r="VGN15" s="876"/>
      <c r="VGO15" s="876"/>
      <c r="VGP15" s="876"/>
      <c r="VGQ15" s="876"/>
      <c r="VGR15" s="875"/>
      <c r="VGS15" s="876"/>
      <c r="VGT15" s="876"/>
      <c r="VGU15" s="876"/>
      <c r="VGV15" s="876"/>
      <c r="VGW15" s="876"/>
      <c r="VGX15" s="876"/>
      <c r="VGY15" s="875"/>
      <c r="VGZ15" s="876"/>
      <c r="VHA15" s="876"/>
      <c r="VHB15" s="876"/>
      <c r="VHC15" s="876"/>
      <c r="VHD15" s="876"/>
      <c r="VHE15" s="876"/>
      <c r="VHF15" s="875"/>
      <c r="VHG15" s="876"/>
      <c r="VHH15" s="876"/>
      <c r="VHI15" s="876"/>
      <c r="VHJ15" s="876"/>
      <c r="VHK15" s="876"/>
      <c r="VHL15" s="876"/>
      <c r="VHM15" s="875"/>
      <c r="VHN15" s="876"/>
      <c r="VHO15" s="876"/>
      <c r="VHP15" s="876"/>
      <c r="VHQ15" s="876"/>
      <c r="VHR15" s="876"/>
      <c r="VHS15" s="876"/>
      <c r="VHT15" s="875"/>
      <c r="VHU15" s="876"/>
      <c r="VHV15" s="876"/>
      <c r="VHW15" s="876"/>
      <c r="VHX15" s="876"/>
      <c r="VHY15" s="876"/>
      <c r="VHZ15" s="876"/>
      <c r="VIA15" s="875"/>
      <c r="VIB15" s="876"/>
      <c r="VIC15" s="876"/>
      <c r="VID15" s="876"/>
      <c r="VIE15" s="876"/>
      <c r="VIF15" s="876"/>
      <c r="VIG15" s="876"/>
      <c r="VIH15" s="875"/>
      <c r="VII15" s="876"/>
      <c r="VIJ15" s="876"/>
      <c r="VIK15" s="876"/>
      <c r="VIL15" s="876"/>
      <c r="VIM15" s="876"/>
      <c r="VIN15" s="876"/>
      <c r="VIO15" s="875"/>
      <c r="VIP15" s="876"/>
      <c r="VIQ15" s="876"/>
      <c r="VIR15" s="876"/>
      <c r="VIS15" s="876"/>
      <c r="VIT15" s="876"/>
      <c r="VIU15" s="876"/>
      <c r="VIV15" s="875"/>
      <c r="VIW15" s="876"/>
      <c r="VIX15" s="876"/>
      <c r="VIY15" s="876"/>
      <c r="VIZ15" s="876"/>
      <c r="VJA15" s="876"/>
      <c r="VJB15" s="876"/>
      <c r="VJC15" s="875"/>
      <c r="VJD15" s="876"/>
      <c r="VJE15" s="876"/>
      <c r="VJF15" s="876"/>
      <c r="VJG15" s="876"/>
      <c r="VJH15" s="876"/>
      <c r="VJI15" s="876"/>
      <c r="VJJ15" s="875"/>
      <c r="VJK15" s="876"/>
      <c r="VJL15" s="876"/>
      <c r="VJM15" s="876"/>
      <c r="VJN15" s="876"/>
      <c r="VJO15" s="876"/>
      <c r="VJP15" s="876"/>
      <c r="VJQ15" s="875"/>
      <c r="VJR15" s="876"/>
      <c r="VJS15" s="876"/>
      <c r="VJT15" s="876"/>
      <c r="VJU15" s="876"/>
      <c r="VJV15" s="876"/>
      <c r="VJW15" s="876"/>
      <c r="VJX15" s="875"/>
      <c r="VJY15" s="876"/>
      <c r="VJZ15" s="876"/>
      <c r="VKA15" s="876"/>
      <c r="VKB15" s="876"/>
      <c r="VKC15" s="876"/>
      <c r="VKD15" s="876"/>
      <c r="VKE15" s="875"/>
      <c r="VKF15" s="876"/>
      <c r="VKG15" s="876"/>
      <c r="VKH15" s="876"/>
      <c r="VKI15" s="876"/>
      <c r="VKJ15" s="876"/>
      <c r="VKK15" s="876"/>
      <c r="VKL15" s="875"/>
      <c r="VKM15" s="876"/>
      <c r="VKN15" s="876"/>
      <c r="VKO15" s="876"/>
      <c r="VKP15" s="876"/>
      <c r="VKQ15" s="876"/>
      <c r="VKR15" s="876"/>
      <c r="VKS15" s="875"/>
      <c r="VKT15" s="876"/>
      <c r="VKU15" s="876"/>
      <c r="VKV15" s="876"/>
      <c r="VKW15" s="876"/>
      <c r="VKX15" s="876"/>
      <c r="VKY15" s="876"/>
      <c r="VKZ15" s="875"/>
      <c r="VLA15" s="876"/>
      <c r="VLB15" s="876"/>
      <c r="VLC15" s="876"/>
      <c r="VLD15" s="876"/>
      <c r="VLE15" s="876"/>
      <c r="VLF15" s="876"/>
      <c r="VLG15" s="875"/>
      <c r="VLH15" s="876"/>
      <c r="VLI15" s="876"/>
      <c r="VLJ15" s="876"/>
      <c r="VLK15" s="876"/>
      <c r="VLL15" s="876"/>
      <c r="VLM15" s="876"/>
      <c r="VLN15" s="875"/>
      <c r="VLO15" s="876"/>
      <c r="VLP15" s="876"/>
      <c r="VLQ15" s="876"/>
      <c r="VLR15" s="876"/>
      <c r="VLS15" s="876"/>
      <c r="VLT15" s="876"/>
      <c r="VLU15" s="875"/>
      <c r="VLV15" s="876"/>
      <c r="VLW15" s="876"/>
      <c r="VLX15" s="876"/>
      <c r="VLY15" s="876"/>
      <c r="VLZ15" s="876"/>
      <c r="VMA15" s="876"/>
      <c r="VMB15" s="875"/>
      <c r="VMC15" s="876"/>
      <c r="VMD15" s="876"/>
      <c r="VME15" s="876"/>
      <c r="VMF15" s="876"/>
      <c r="VMG15" s="876"/>
      <c r="VMH15" s="876"/>
      <c r="VMI15" s="875"/>
      <c r="VMJ15" s="876"/>
      <c r="VMK15" s="876"/>
      <c r="VML15" s="876"/>
      <c r="VMM15" s="876"/>
      <c r="VMN15" s="876"/>
      <c r="VMO15" s="876"/>
      <c r="VMP15" s="875"/>
      <c r="VMQ15" s="876"/>
      <c r="VMR15" s="876"/>
      <c r="VMS15" s="876"/>
      <c r="VMT15" s="876"/>
      <c r="VMU15" s="876"/>
      <c r="VMV15" s="876"/>
      <c r="VMW15" s="875"/>
      <c r="VMX15" s="876"/>
      <c r="VMY15" s="876"/>
      <c r="VMZ15" s="876"/>
      <c r="VNA15" s="876"/>
      <c r="VNB15" s="876"/>
      <c r="VNC15" s="876"/>
      <c r="VND15" s="875"/>
      <c r="VNE15" s="876"/>
      <c r="VNF15" s="876"/>
      <c r="VNG15" s="876"/>
      <c r="VNH15" s="876"/>
      <c r="VNI15" s="876"/>
      <c r="VNJ15" s="876"/>
      <c r="VNK15" s="875"/>
      <c r="VNL15" s="876"/>
      <c r="VNM15" s="876"/>
      <c r="VNN15" s="876"/>
      <c r="VNO15" s="876"/>
      <c r="VNP15" s="876"/>
      <c r="VNQ15" s="876"/>
      <c r="VNR15" s="875"/>
      <c r="VNS15" s="876"/>
      <c r="VNT15" s="876"/>
      <c r="VNU15" s="876"/>
      <c r="VNV15" s="876"/>
      <c r="VNW15" s="876"/>
      <c r="VNX15" s="876"/>
      <c r="VNY15" s="875"/>
      <c r="VNZ15" s="876"/>
      <c r="VOA15" s="876"/>
      <c r="VOB15" s="876"/>
      <c r="VOC15" s="876"/>
      <c r="VOD15" s="876"/>
      <c r="VOE15" s="876"/>
      <c r="VOF15" s="875"/>
      <c r="VOG15" s="876"/>
      <c r="VOH15" s="876"/>
      <c r="VOI15" s="876"/>
      <c r="VOJ15" s="876"/>
      <c r="VOK15" s="876"/>
      <c r="VOL15" s="876"/>
      <c r="VOM15" s="875"/>
      <c r="VON15" s="876"/>
      <c r="VOO15" s="876"/>
      <c r="VOP15" s="876"/>
      <c r="VOQ15" s="876"/>
      <c r="VOR15" s="876"/>
      <c r="VOS15" s="876"/>
      <c r="VOT15" s="875"/>
      <c r="VOU15" s="876"/>
      <c r="VOV15" s="876"/>
      <c r="VOW15" s="876"/>
      <c r="VOX15" s="876"/>
      <c r="VOY15" s="876"/>
      <c r="VOZ15" s="876"/>
      <c r="VPA15" s="875"/>
      <c r="VPB15" s="876"/>
      <c r="VPC15" s="876"/>
      <c r="VPD15" s="876"/>
      <c r="VPE15" s="876"/>
      <c r="VPF15" s="876"/>
      <c r="VPG15" s="876"/>
      <c r="VPH15" s="875"/>
      <c r="VPI15" s="876"/>
      <c r="VPJ15" s="876"/>
      <c r="VPK15" s="876"/>
      <c r="VPL15" s="876"/>
      <c r="VPM15" s="876"/>
      <c r="VPN15" s="876"/>
      <c r="VPO15" s="875"/>
      <c r="VPP15" s="876"/>
      <c r="VPQ15" s="876"/>
      <c r="VPR15" s="876"/>
      <c r="VPS15" s="876"/>
      <c r="VPT15" s="876"/>
      <c r="VPU15" s="876"/>
      <c r="VPV15" s="875"/>
      <c r="VPW15" s="876"/>
      <c r="VPX15" s="876"/>
      <c r="VPY15" s="876"/>
      <c r="VPZ15" s="876"/>
      <c r="VQA15" s="876"/>
      <c r="VQB15" s="876"/>
      <c r="VQC15" s="875"/>
      <c r="VQD15" s="876"/>
      <c r="VQE15" s="876"/>
      <c r="VQF15" s="876"/>
      <c r="VQG15" s="876"/>
      <c r="VQH15" s="876"/>
      <c r="VQI15" s="876"/>
      <c r="VQJ15" s="875"/>
      <c r="VQK15" s="876"/>
      <c r="VQL15" s="876"/>
      <c r="VQM15" s="876"/>
      <c r="VQN15" s="876"/>
      <c r="VQO15" s="876"/>
      <c r="VQP15" s="876"/>
      <c r="VQQ15" s="875"/>
      <c r="VQR15" s="876"/>
      <c r="VQS15" s="876"/>
      <c r="VQT15" s="876"/>
      <c r="VQU15" s="876"/>
      <c r="VQV15" s="876"/>
      <c r="VQW15" s="876"/>
      <c r="VQX15" s="875"/>
      <c r="VQY15" s="876"/>
      <c r="VQZ15" s="876"/>
      <c r="VRA15" s="876"/>
      <c r="VRB15" s="876"/>
      <c r="VRC15" s="876"/>
      <c r="VRD15" s="876"/>
      <c r="VRE15" s="875"/>
      <c r="VRF15" s="876"/>
      <c r="VRG15" s="876"/>
      <c r="VRH15" s="876"/>
      <c r="VRI15" s="876"/>
      <c r="VRJ15" s="876"/>
      <c r="VRK15" s="876"/>
      <c r="VRL15" s="875"/>
      <c r="VRM15" s="876"/>
      <c r="VRN15" s="876"/>
      <c r="VRO15" s="876"/>
      <c r="VRP15" s="876"/>
      <c r="VRQ15" s="876"/>
      <c r="VRR15" s="876"/>
      <c r="VRS15" s="875"/>
      <c r="VRT15" s="876"/>
      <c r="VRU15" s="876"/>
      <c r="VRV15" s="876"/>
      <c r="VRW15" s="876"/>
      <c r="VRX15" s="876"/>
      <c r="VRY15" s="876"/>
      <c r="VRZ15" s="875"/>
      <c r="VSA15" s="876"/>
      <c r="VSB15" s="876"/>
      <c r="VSC15" s="876"/>
      <c r="VSD15" s="876"/>
      <c r="VSE15" s="876"/>
      <c r="VSF15" s="876"/>
      <c r="VSG15" s="875"/>
      <c r="VSH15" s="876"/>
      <c r="VSI15" s="876"/>
      <c r="VSJ15" s="876"/>
      <c r="VSK15" s="876"/>
      <c r="VSL15" s="876"/>
      <c r="VSM15" s="876"/>
      <c r="VSN15" s="875"/>
      <c r="VSO15" s="876"/>
      <c r="VSP15" s="876"/>
      <c r="VSQ15" s="876"/>
      <c r="VSR15" s="876"/>
      <c r="VSS15" s="876"/>
      <c r="VST15" s="876"/>
      <c r="VSU15" s="875"/>
      <c r="VSV15" s="876"/>
      <c r="VSW15" s="876"/>
      <c r="VSX15" s="876"/>
      <c r="VSY15" s="876"/>
      <c r="VSZ15" s="876"/>
      <c r="VTA15" s="876"/>
      <c r="VTB15" s="875"/>
      <c r="VTC15" s="876"/>
      <c r="VTD15" s="876"/>
      <c r="VTE15" s="876"/>
      <c r="VTF15" s="876"/>
      <c r="VTG15" s="876"/>
      <c r="VTH15" s="876"/>
      <c r="VTI15" s="875"/>
      <c r="VTJ15" s="876"/>
      <c r="VTK15" s="876"/>
      <c r="VTL15" s="876"/>
      <c r="VTM15" s="876"/>
      <c r="VTN15" s="876"/>
      <c r="VTO15" s="876"/>
      <c r="VTP15" s="875"/>
      <c r="VTQ15" s="876"/>
      <c r="VTR15" s="876"/>
      <c r="VTS15" s="876"/>
      <c r="VTT15" s="876"/>
      <c r="VTU15" s="876"/>
      <c r="VTV15" s="876"/>
      <c r="VTW15" s="875"/>
      <c r="VTX15" s="876"/>
      <c r="VTY15" s="876"/>
      <c r="VTZ15" s="876"/>
      <c r="VUA15" s="876"/>
      <c r="VUB15" s="876"/>
      <c r="VUC15" s="876"/>
      <c r="VUD15" s="875"/>
      <c r="VUE15" s="876"/>
      <c r="VUF15" s="876"/>
      <c r="VUG15" s="876"/>
      <c r="VUH15" s="876"/>
      <c r="VUI15" s="876"/>
      <c r="VUJ15" s="876"/>
      <c r="VUK15" s="875"/>
      <c r="VUL15" s="876"/>
      <c r="VUM15" s="876"/>
      <c r="VUN15" s="876"/>
      <c r="VUO15" s="876"/>
      <c r="VUP15" s="876"/>
      <c r="VUQ15" s="876"/>
      <c r="VUR15" s="875"/>
      <c r="VUS15" s="876"/>
      <c r="VUT15" s="876"/>
      <c r="VUU15" s="876"/>
      <c r="VUV15" s="876"/>
      <c r="VUW15" s="876"/>
      <c r="VUX15" s="876"/>
      <c r="VUY15" s="875"/>
      <c r="VUZ15" s="876"/>
      <c r="VVA15" s="876"/>
      <c r="VVB15" s="876"/>
      <c r="VVC15" s="876"/>
      <c r="VVD15" s="876"/>
      <c r="VVE15" s="876"/>
      <c r="VVF15" s="875"/>
      <c r="VVG15" s="876"/>
      <c r="VVH15" s="876"/>
      <c r="VVI15" s="876"/>
      <c r="VVJ15" s="876"/>
      <c r="VVK15" s="876"/>
      <c r="VVL15" s="876"/>
      <c r="VVM15" s="875"/>
      <c r="VVN15" s="876"/>
      <c r="VVO15" s="876"/>
      <c r="VVP15" s="876"/>
      <c r="VVQ15" s="876"/>
      <c r="VVR15" s="876"/>
      <c r="VVS15" s="876"/>
      <c r="VVT15" s="875"/>
      <c r="VVU15" s="876"/>
      <c r="VVV15" s="876"/>
      <c r="VVW15" s="876"/>
      <c r="VVX15" s="876"/>
      <c r="VVY15" s="876"/>
      <c r="VVZ15" s="876"/>
      <c r="VWA15" s="875"/>
      <c r="VWB15" s="876"/>
      <c r="VWC15" s="876"/>
      <c r="VWD15" s="876"/>
      <c r="VWE15" s="876"/>
      <c r="VWF15" s="876"/>
      <c r="VWG15" s="876"/>
      <c r="VWH15" s="875"/>
      <c r="VWI15" s="876"/>
      <c r="VWJ15" s="876"/>
      <c r="VWK15" s="876"/>
      <c r="VWL15" s="876"/>
      <c r="VWM15" s="876"/>
      <c r="VWN15" s="876"/>
      <c r="VWO15" s="875"/>
      <c r="VWP15" s="876"/>
      <c r="VWQ15" s="876"/>
      <c r="VWR15" s="876"/>
      <c r="VWS15" s="876"/>
      <c r="VWT15" s="876"/>
      <c r="VWU15" s="876"/>
      <c r="VWV15" s="875"/>
      <c r="VWW15" s="876"/>
      <c r="VWX15" s="876"/>
      <c r="VWY15" s="876"/>
      <c r="VWZ15" s="876"/>
      <c r="VXA15" s="876"/>
      <c r="VXB15" s="876"/>
      <c r="VXC15" s="875"/>
      <c r="VXD15" s="876"/>
      <c r="VXE15" s="876"/>
      <c r="VXF15" s="876"/>
      <c r="VXG15" s="876"/>
      <c r="VXH15" s="876"/>
      <c r="VXI15" s="876"/>
      <c r="VXJ15" s="875"/>
      <c r="VXK15" s="876"/>
      <c r="VXL15" s="876"/>
      <c r="VXM15" s="876"/>
      <c r="VXN15" s="876"/>
      <c r="VXO15" s="876"/>
      <c r="VXP15" s="876"/>
      <c r="VXQ15" s="875"/>
      <c r="VXR15" s="876"/>
      <c r="VXS15" s="876"/>
      <c r="VXT15" s="876"/>
      <c r="VXU15" s="876"/>
      <c r="VXV15" s="876"/>
      <c r="VXW15" s="876"/>
      <c r="VXX15" s="875"/>
      <c r="VXY15" s="876"/>
      <c r="VXZ15" s="876"/>
      <c r="VYA15" s="876"/>
      <c r="VYB15" s="876"/>
      <c r="VYC15" s="876"/>
      <c r="VYD15" s="876"/>
      <c r="VYE15" s="875"/>
      <c r="VYF15" s="876"/>
      <c r="VYG15" s="876"/>
      <c r="VYH15" s="876"/>
      <c r="VYI15" s="876"/>
      <c r="VYJ15" s="876"/>
      <c r="VYK15" s="876"/>
      <c r="VYL15" s="875"/>
      <c r="VYM15" s="876"/>
      <c r="VYN15" s="876"/>
      <c r="VYO15" s="876"/>
      <c r="VYP15" s="876"/>
      <c r="VYQ15" s="876"/>
      <c r="VYR15" s="876"/>
      <c r="VYS15" s="875"/>
      <c r="VYT15" s="876"/>
      <c r="VYU15" s="876"/>
      <c r="VYV15" s="876"/>
      <c r="VYW15" s="876"/>
      <c r="VYX15" s="876"/>
      <c r="VYY15" s="876"/>
      <c r="VYZ15" s="875"/>
      <c r="VZA15" s="876"/>
      <c r="VZB15" s="876"/>
      <c r="VZC15" s="876"/>
      <c r="VZD15" s="876"/>
      <c r="VZE15" s="876"/>
      <c r="VZF15" s="876"/>
      <c r="VZG15" s="875"/>
      <c r="VZH15" s="876"/>
      <c r="VZI15" s="876"/>
      <c r="VZJ15" s="876"/>
      <c r="VZK15" s="876"/>
      <c r="VZL15" s="876"/>
      <c r="VZM15" s="876"/>
      <c r="VZN15" s="875"/>
      <c r="VZO15" s="876"/>
      <c r="VZP15" s="876"/>
      <c r="VZQ15" s="876"/>
      <c r="VZR15" s="876"/>
      <c r="VZS15" s="876"/>
      <c r="VZT15" s="876"/>
      <c r="VZU15" s="875"/>
      <c r="VZV15" s="876"/>
      <c r="VZW15" s="876"/>
      <c r="VZX15" s="876"/>
      <c r="VZY15" s="876"/>
      <c r="VZZ15" s="876"/>
      <c r="WAA15" s="876"/>
      <c r="WAB15" s="875"/>
      <c r="WAC15" s="876"/>
      <c r="WAD15" s="876"/>
      <c r="WAE15" s="876"/>
      <c r="WAF15" s="876"/>
      <c r="WAG15" s="876"/>
      <c r="WAH15" s="876"/>
      <c r="WAI15" s="875"/>
      <c r="WAJ15" s="876"/>
      <c r="WAK15" s="876"/>
      <c r="WAL15" s="876"/>
      <c r="WAM15" s="876"/>
      <c r="WAN15" s="876"/>
      <c r="WAO15" s="876"/>
      <c r="WAP15" s="875"/>
      <c r="WAQ15" s="876"/>
      <c r="WAR15" s="876"/>
      <c r="WAS15" s="876"/>
      <c r="WAT15" s="876"/>
      <c r="WAU15" s="876"/>
      <c r="WAV15" s="876"/>
      <c r="WAW15" s="875"/>
      <c r="WAX15" s="876"/>
      <c r="WAY15" s="876"/>
      <c r="WAZ15" s="876"/>
      <c r="WBA15" s="876"/>
      <c r="WBB15" s="876"/>
      <c r="WBC15" s="876"/>
      <c r="WBD15" s="875"/>
      <c r="WBE15" s="876"/>
      <c r="WBF15" s="876"/>
      <c r="WBG15" s="876"/>
      <c r="WBH15" s="876"/>
      <c r="WBI15" s="876"/>
      <c r="WBJ15" s="876"/>
      <c r="WBK15" s="875"/>
      <c r="WBL15" s="876"/>
      <c r="WBM15" s="876"/>
      <c r="WBN15" s="876"/>
      <c r="WBO15" s="876"/>
      <c r="WBP15" s="876"/>
      <c r="WBQ15" s="876"/>
      <c r="WBR15" s="875"/>
      <c r="WBS15" s="876"/>
      <c r="WBT15" s="876"/>
      <c r="WBU15" s="876"/>
      <c r="WBV15" s="876"/>
      <c r="WBW15" s="876"/>
      <c r="WBX15" s="876"/>
      <c r="WBY15" s="875"/>
      <c r="WBZ15" s="876"/>
      <c r="WCA15" s="876"/>
      <c r="WCB15" s="876"/>
      <c r="WCC15" s="876"/>
      <c r="WCD15" s="876"/>
      <c r="WCE15" s="876"/>
      <c r="WCF15" s="875"/>
      <c r="WCG15" s="876"/>
      <c r="WCH15" s="876"/>
      <c r="WCI15" s="876"/>
      <c r="WCJ15" s="876"/>
      <c r="WCK15" s="876"/>
      <c r="WCL15" s="876"/>
      <c r="WCM15" s="875"/>
      <c r="WCN15" s="876"/>
      <c r="WCO15" s="876"/>
      <c r="WCP15" s="876"/>
      <c r="WCQ15" s="876"/>
      <c r="WCR15" s="876"/>
      <c r="WCS15" s="876"/>
      <c r="WCT15" s="875"/>
      <c r="WCU15" s="876"/>
      <c r="WCV15" s="876"/>
      <c r="WCW15" s="876"/>
      <c r="WCX15" s="876"/>
      <c r="WCY15" s="876"/>
      <c r="WCZ15" s="876"/>
      <c r="WDA15" s="875"/>
      <c r="WDB15" s="876"/>
      <c r="WDC15" s="876"/>
      <c r="WDD15" s="876"/>
      <c r="WDE15" s="876"/>
      <c r="WDF15" s="876"/>
      <c r="WDG15" s="876"/>
      <c r="WDH15" s="875"/>
      <c r="WDI15" s="876"/>
      <c r="WDJ15" s="876"/>
      <c r="WDK15" s="876"/>
      <c r="WDL15" s="876"/>
      <c r="WDM15" s="876"/>
      <c r="WDN15" s="876"/>
      <c r="WDO15" s="875"/>
      <c r="WDP15" s="876"/>
      <c r="WDQ15" s="876"/>
      <c r="WDR15" s="876"/>
      <c r="WDS15" s="876"/>
      <c r="WDT15" s="876"/>
      <c r="WDU15" s="876"/>
      <c r="WDV15" s="875"/>
      <c r="WDW15" s="876"/>
      <c r="WDX15" s="876"/>
      <c r="WDY15" s="876"/>
      <c r="WDZ15" s="876"/>
      <c r="WEA15" s="876"/>
      <c r="WEB15" s="876"/>
      <c r="WEC15" s="875"/>
      <c r="WED15" s="876"/>
      <c r="WEE15" s="876"/>
      <c r="WEF15" s="876"/>
      <c r="WEG15" s="876"/>
      <c r="WEH15" s="876"/>
      <c r="WEI15" s="876"/>
      <c r="WEJ15" s="875"/>
      <c r="WEK15" s="876"/>
      <c r="WEL15" s="876"/>
      <c r="WEM15" s="876"/>
      <c r="WEN15" s="876"/>
      <c r="WEO15" s="876"/>
      <c r="WEP15" s="876"/>
      <c r="WEQ15" s="875"/>
      <c r="WER15" s="876"/>
      <c r="WES15" s="876"/>
      <c r="WET15" s="876"/>
      <c r="WEU15" s="876"/>
      <c r="WEV15" s="876"/>
      <c r="WEW15" s="876"/>
      <c r="WEX15" s="875"/>
      <c r="WEY15" s="876"/>
      <c r="WEZ15" s="876"/>
      <c r="WFA15" s="876"/>
      <c r="WFB15" s="876"/>
      <c r="WFC15" s="876"/>
      <c r="WFD15" s="876"/>
      <c r="WFE15" s="875"/>
      <c r="WFF15" s="876"/>
      <c r="WFG15" s="876"/>
      <c r="WFH15" s="876"/>
      <c r="WFI15" s="876"/>
      <c r="WFJ15" s="876"/>
      <c r="WFK15" s="876"/>
      <c r="WFL15" s="875"/>
      <c r="WFM15" s="876"/>
      <c r="WFN15" s="876"/>
      <c r="WFO15" s="876"/>
      <c r="WFP15" s="876"/>
      <c r="WFQ15" s="876"/>
      <c r="WFR15" s="876"/>
      <c r="WFS15" s="875"/>
      <c r="WFT15" s="876"/>
      <c r="WFU15" s="876"/>
      <c r="WFV15" s="876"/>
      <c r="WFW15" s="876"/>
      <c r="WFX15" s="876"/>
      <c r="WFY15" s="876"/>
      <c r="WFZ15" s="875"/>
      <c r="WGA15" s="876"/>
      <c r="WGB15" s="876"/>
      <c r="WGC15" s="876"/>
      <c r="WGD15" s="876"/>
      <c r="WGE15" s="876"/>
      <c r="WGF15" s="876"/>
      <c r="WGG15" s="875"/>
      <c r="WGH15" s="876"/>
      <c r="WGI15" s="876"/>
      <c r="WGJ15" s="876"/>
      <c r="WGK15" s="876"/>
      <c r="WGL15" s="876"/>
      <c r="WGM15" s="876"/>
      <c r="WGN15" s="875"/>
      <c r="WGO15" s="876"/>
      <c r="WGP15" s="876"/>
      <c r="WGQ15" s="876"/>
      <c r="WGR15" s="876"/>
      <c r="WGS15" s="876"/>
      <c r="WGT15" s="876"/>
      <c r="WGU15" s="875"/>
      <c r="WGV15" s="876"/>
      <c r="WGW15" s="876"/>
      <c r="WGX15" s="876"/>
      <c r="WGY15" s="876"/>
      <c r="WGZ15" s="876"/>
      <c r="WHA15" s="876"/>
      <c r="WHB15" s="875"/>
      <c r="WHC15" s="876"/>
      <c r="WHD15" s="876"/>
      <c r="WHE15" s="876"/>
      <c r="WHF15" s="876"/>
      <c r="WHG15" s="876"/>
      <c r="WHH15" s="876"/>
      <c r="WHI15" s="875"/>
      <c r="WHJ15" s="876"/>
      <c r="WHK15" s="876"/>
      <c r="WHL15" s="876"/>
      <c r="WHM15" s="876"/>
      <c r="WHN15" s="876"/>
      <c r="WHO15" s="876"/>
      <c r="WHP15" s="875"/>
      <c r="WHQ15" s="876"/>
      <c r="WHR15" s="876"/>
      <c r="WHS15" s="876"/>
      <c r="WHT15" s="876"/>
      <c r="WHU15" s="876"/>
      <c r="WHV15" s="876"/>
      <c r="WHW15" s="875"/>
      <c r="WHX15" s="876"/>
      <c r="WHY15" s="876"/>
      <c r="WHZ15" s="876"/>
      <c r="WIA15" s="876"/>
      <c r="WIB15" s="876"/>
      <c r="WIC15" s="876"/>
      <c r="WID15" s="875"/>
      <c r="WIE15" s="876"/>
      <c r="WIF15" s="876"/>
      <c r="WIG15" s="876"/>
      <c r="WIH15" s="876"/>
      <c r="WII15" s="876"/>
      <c r="WIJ15" s="876"/>
      <c r="WIK15" s="875"/>
      <c r="WIL15" s="876"/>
      <c r="WIM15" s="876"/>
      <c r="WIN15" s="876"/>
      <c r="WIO15" s="876"/>
      <c r="WIP15" s="876"/>
      <c r="WIQ15" s="876"/>
      <c r="WIR15" s="875"/>
      <c r="WIS15" s="876"/>
      <c r="WIT15" s="876"/>
      <c r="WIU15" s="876"/>
      <c r="WIV15" s="876"/>
      <c r="WIW15" s="876"/>
      <c r="WIX15" s="876"/>
      <c r="WIY15" s="875"/>
      <c r="WIZ15" s="876"/>
      <c r="WJA15" s="876"/>
      <c r="WJB15" s="876"/>
      <c r="WJC15" s="876"/>
      <c r="WJD15" s="876"/>
      <c r="WJE15" s="876"/>
      <c r="WJF15" s="875"/>
      <c r="WJG15" s="876"/>
      <c r="WJH15" s="876"/>
      <c r="WJI15" s="876"/>
      <c r="WJJ15" s="876"/>
      <c r="WJK15" s="876"/>
      <c r="WJL15" s="876"/>
      <c r="WJM15" s="875"/>
      <c r="WJN15" s="876"/>
      <c r="WJO15" s="876"/>
      <c r="WJP15" s="876"/>
      <c r="WJQ15" s="876"/>
      <c r="WJR15" s="876"/>
      <c r="WJS15" s="876"/>
      <c r="WJT15" s="875"/>
      <c r="WJU15" s="876"/>
      <c r="WJV15" s="876"/>
      <c r="WJW15" s="876"/>
      <c r="WJX15" s="876"/>
      <c r="WJY15" s="876"/>
      <c r="WJZ15" s="876"/>
      <c r="WKA15" s="875"/>
      <c r="WKB15" s="876"/>
      <c r="WKC15" s="876"/>
      <c r="WKD15" s="876"/>
      <c r="WKE15" s="876"/>
      <c r="WKF15" s="876"/>
      <c r="WKG15" s="876"/>
      <c r="WKH15" s="875"/>
      <c r="WKI15" s="876"/>
      <c r="WKJ15" s="876"/>
      <c r="WKK15" s="876"/>
      <c r="WKL15" s="876"/>
      <c r="WKM15" s="876"/>
      <c r="WKN15" s="876"/>
      <c r="WKO15" s="875"/>
      <c r="WKP15" s="876"/>
      <c r="WKQ15" s="876"/>
      <c r="WKR15" s="876"/>
      <c r="WKS15" s="876"/>
      <c r="WKT15" s="876"/>
      <c r="WKU15" s="876"/>
      <c r="WKV15" s="875"/>
      <c r="WKW15" s="876"/>
      <c r="WKX15" s="876"/>
      <c r="WKY15" s="876"/>
      <c r="WKZ15" s="876"/>
      <c r="WLA15" s="876"/>
      <c r="WLB15" s="876"/>
      <c r="WLC15" s="875"/>
      <c r="WLD15" s="876"/>
      <c r="WLE15" s="876"/>
      <c r="WLF15" s="876"/>
      <c r="WLG15" s="876"/>
      <c r="WLH15" s="876"/>
      <c r="WLI15" s="876"/>
      <c r="WLJ15" s="875"/>
      <c r="WLK15" s="876"/>
      <c r="WLL15" s="876"/>
      <c r="WLM15" s="876"/>
      <c r="WLN15" s="876"/>
      <c r="WLO15" s="876"/>
      <c r="WLP15" s="876"/>
      <c r="WLQ15" s="875"/>
      <c r="WLR15" s="876"/>
      <c r="WLS15" s="876"/>
      <c r="WLT15" s="876"/>
      <c r="WLU15" s="876"/>
      <c r="WLV15" s="876"/>
      <c r="WLW15" s="876"/>
      <c r="WLX15" s="875"/>
      <c r="WLY15" s="876"/>
      <c r="WLZ15" s="876"/>
      <c r="WMA15" s="876"/>
      <c r="WMB15" s="876"/>
      <c r="WMC15" s="876"/>
      <c r="WMD15" s="876"/>
      <c r="WME15" s="875"/>
      <c r="WMF15" s="876"/>
      <c r="WMG15" s="876"/>
      <c r="WMH15" s="876"/>
      <c r="WMI15" s="876"/>
      <c r="WMJ15" s="876"/>
      <c r="WMK15" s="876"/>
      <c r="WML15" s="875"/>
      <c r="WMM15" s="876"/>
      <c r="WMN15" s="876"/>
      <c r="WMO15" s="876"/>
      <c r="WMP15" s="876"/>
      <c r="WMQ15" s="876"/>
      <c r="WMR15" s="876"/>
      <c r="WMS15" s="875"/>
      <c r="WMT15" s="876"/>
      <c r="WMU15" s="876"/>
      <c r="WMV15" s="876"/>
      <c r="WMW15" s="876"/>
      <c r="WMX15" s="876"/>
      <c r="WMY15" s="876"/>
      <c r="WMZ15" s="875"/>
      <c r="WNA15" s="876"/>
      <c r="WNB15" s="876"/>
      <c r="WNC15" s="876"/>
      <c r="WND15" s="876"/>
      <c r="WNE15" s="876"/>
      <c r="WNF15" s="876"/>
      <c r="WNG15" s="875"/>
      <c r="WNH15" s="876"/>
      <c r="WNI15" s="876"/>
      <c r="WNJ15" s="876"/>
      <c r="WNK15" s="876"/>
      <c r="WNL15" s="876"/>
      <c r="WNM15" s="876"/>
      <c r="WNN15" s="875"/>
      <c r="WNO15" s="876"/>
      <c r="WNP15" s="876"/>
      <c r="WNQ15" s="876"/>
      <c r="WNR15" s="876"/>
      <c r="WNS15" s="876"/>
      <c r="WNT15" s="876"/>
      <c r="WNU15" s="875"/>
      <c r="WNV15" s="876"/>
      <c r="WNW15" s="876"/>
      <c r="WNX15" s="876"/>
      <c r="WNY15" s="876"/>
      <c r="WNZ15" s="876"/>
      <c r="WOA15" s="876"/>
      <c r="WOB15" s="875"/>
      <c r="WOC15" s="876"/>
      <c r="WOD15" s="876"/>
      <c r="WOE15" s="876"/>
      <c r="WOF15" s="876"/>
      <c r="WOG15" s="876"/>
      <c r="WOH15" s="876"/>
      <c r="WOI15" s="875"/>
      <c r="WOJ15" s="876"/>
      <c r="WOK15" s="876"/>
      <c r="WOL15" s="876"/>
      <c r="WOM15" s="876"/>
      <c r="WON15" s="876"/>
      <c r="WOO15" s="876"/>
      <c r="WOP15" s="875"/>
      <c r="WOQ15" s="876"/>
      <c r="WOR15" s="876"/>
      <c r="WOS15" s="876"/>
      <c r="WOT15" s="876"/>
      <c r="WOU15" s="876"/>
      <c r="WOV15" s="876"/>
      <c r="WOW15" s="875"/>
      <c r="WOX15" s="876"/>
      <c r="WOY15" s="876"/>
      <c r="WOZ15" s="876"/>
      <c r="WPA15" s="876"/>
      <c r="WPB15" s="876"/>
      <c r="WPC15" s="876"/>
      <c r="WPD15" s="875"/>
      <c r="WPE15" s="876"/>
      <c r="WPF15" s="876"/>
      <c r="WPG15" s="876"/>
      <c r="WPH15" s="876"/>
      <c r="WPI15" s="876"/>
      <c r="WPJ15" s="876"/>
      <c r="WPK15" s="875"/>
      <c r="WPL15" s="876"/>
      <c r="WPM15" s="876"/>
      <c r="WPN15" s="876"/>
      <c r="WPO15" s="876"/>
      <c r="WPP15" s="876"/>
      <c r="WPQ15" s="876"/>
      <c r="WPR15" s="875"/>
      <c r="WPS15" s="876"/>
      <c r="WPT15" s="876"/>
      <c r="WPU15" s="876"/>
      <c r="WPV15" s="876"/>
      <c r="WPW15" s="876"/>
      <c r="WPX15" s="876"/>
      <c r="WPY15" s="875"/>
      <c r="WPZ15" s="876"/>
      <c r="WQA15" s="876"/>
      <c r="WQB15" s="876"/>
      <c r="WQC15" s="876"/>
      <c r="WQD15" s="876"/>
      <c r="WQE15" s="876"/>
      <c r="WQF15" s="875"/>
      <c r="WQG15" s="876"/>
      <c r="WQH15" s="876"/>
      <c r="WQI15" s="876"/>
      <c r="WQJ15" s="876"/>
      <c r="WQK15" s="876"/>
      <c r="WQL15" s="876"/>
      <c r="WQM15" s="875"/>
      <c r="WQN15" s="876"/>
      <c r="WQO15" s="876"/>
      <c r="WQP15" s="876"/>
      <c r="WQQ15" s="876"/>
      <c r="WQR15" s="876"/>
      <c r="WQS15" s="876"/>
      <c r="WQT15" s="875"/>
      <c r="WQU15" s="876"/>
      <c r="WQV15" s="876"/>
      <c r="WQW15" s="876"/>
      <c r="WQX15" s="876"/>
      <c r="WQY15" s="876"/>
      <c r="WQZ15" s="876"/>
      <c r="WRA15" s="875"/>
      <c r="WRB15" s="876"/>
      <c r="WRC15" s="876"/>
      <c r="WRD15" s="876"/>
      <c r="WRE15" s="876"/>
      <c r="WRF15" s="876"/>
      <c r="WRG15" s="876"/>
      <c r="WRH15" s="875"/>
      <c r="WRI15" s="876"/>
      <c r="WRJ15" s="876"/>
      <c r="WRK15" s="876"/>
      <c r="WRL15" s="876"/>
      <c r="WRM15" s="876"/>
      <c r="WRN15" s="876"/>
      <c r="WRO15" s="875"/>
      <c r="WRP15" s="876"/>
      <c r="WRQ15" s="876"/>
      <c r="WRR15" s="876"/>
      <c r="WRS15" s="876"/>
      <c r="WRT15" s="876"/>
      <c r="WRU15" s="876"/>
      <c r="WRV15" s="875"/>
      <c r="WRW15" s="876"/>
      <c r="WRX15" s="876"/>
      <c r="WRY15" s="876"/>
      <c r="WRZ15" s="876"/>
      <c r="WSA15" s="876"/>
      <c r="WSB15" s="876"/>
      <c r="WSC15" s="875"/>
      <c r="WSD15" s="876"/>
      <c r="WSE15" s="876"/>
      <c r="WSF15" s="876"/>
      <c r="WSG15" s="876"/>
      <c r="WSH15" s="876"/>
      <c r="WSI15" s="876"/>
      <c r="WSJ15" s="875"/>
      <c r="WSK15" s="876"/>
      <c r="WSL15" s="876"/>
      <c r="WSM15" s="876"/>
      <c r="WSN15" s="876"/>
      <c r="WSO15" s="876"/>
      <c r="WSP15" s="876"/>
      <c r="WSQ15" s="875"/>
      <c r="WSR15" s="876"/>
      <c r="WSS15" s="876"/>
      <c r="WST15" s="876"/>
      <c r="WSU15" s="876"/>
      <c r="WSV15" s="876"/>
      <c r="WSW15" s="876"/>
      <c r="WSX15" s="875"/>
      <c r="WSY15" s="876"/>
      <c r="WSZ15" s="876"/>
      <c r="WTA15" s="876"/>
      <c r="WTB15" s="876"/>
      <c r="WTC15" s="876"/>
      <c r="WTD15" s="876"/>
      <c r="WTE15" s="875"/>
      <c r="WTF15" s="876"/>
      <c r="WTG15" s="876"/>
      <c r="WTH15" s="876"/>
      <c r="WTI15" s="876"/>
      <c r="WTJ15" s="876"/>
      <c r="WTK15" s="876"/>
      <c r="WTL15" s="875"/>
      <c r="WTM15" s="876"/>
      <c r="WTN15" s="876"/>
      <c r="WTO15" s="876"/>
      <c r="WTP15" s="876"/>
      <c r="WTQ15" s="876"/>
      <c r="WTR15" s="876"/>
      <c r="WTS15" s="875"/>
      <c r="WTT15" s="876"/>
      <c r="WTU15" s="876"/>
      <c r="WTV15" s="876"/>
      <c r="WTW15" s="876"/>
      <c r="WTX15" s="876"/>
      <c r="WTY15" s="876"/>
      <c r="WTZ15" s="875"/>
      <c r="WUA15" s="876"/>
      <c r="WUB15" s="876"/>
      <c r="WUC15" s="876"/>
      <c r="WUD15" s="876"/>
      <c r="WUE15" s="876"/>
      <c r="WUF15" s="876"/>
      <c r="WUG15" s="875"/>
      <c r="WUH15" s="876"/>
      <c r="WUI15" s="876"/>
      <c r="WUJ15" s="876"/>
      <c r="WUK15" s="876"/>
      <c r="WUL15" s="876"/>
      <c r="WUM15" s="876"/>
      <c r="WUN15" s="875"/>
      <c r="WUO15" s="876"/>
      <c r="WUP15" s="876"/>
      <c r="WUQ15" s="876"/>
      <c r="WUR15" s="876"/>
      <c r="WUS15" s="876"/>
      <c r="WUT15" s="876"/>
      <c r="WUU15" s="875"/>
      <c r="WUV15" s="876"/>
      <c r="WUW15" s="876"/>
      <c r="WUX15" s="876"/>
      <c r="WUY15" s="876"/>
      <c r="WUZ15" s="876"/>
      <c r="WVA15" s="876"/>
      <c r="WVB15" s="875"/>
      <c r="WVC15" s="876"/>
      <c r="WVD15" s="876"/>
      <c r="WVE15" s="876"/>
      <c r="WVF15" s="876"/>
      <c r="WVG15" s="876"/>
      <c r="WVH15" s="876"/>
      <c r="WVI15" s="875"/>
      <c r="WVJ15" s="876"/>
      <c r="WVK15" s="876"/>
      <c r="WVL15" s="876"/>
      <c r="WVM15" s="876"/>
      <c r="WVN15" s="876"/>
      <c r="WVO15" s="876"/>
      <c r="WVP15" s="875"/>
      <c r="WVQ15" s="876"/>
      <c r="WVR15" s="876"/>
      <c r="WVS15" s="876"/>
      <c r="WVT15" s="876"/>
      <c r="WVU15" s="876"/>
      <c r="WVV15" s="876"/>
      <c r="WVW15" s="875"/>
      <c r="WVX15" s="876"/>
      <c r="WVY15" s="876"/>
      <c r="WVZ15" s="876"/>
      <c r="WWA15" s="876"/>
      <c r="WWB15" s="876"/>
      <c r="WWC15" s="876"/>
      <c r="WWD15" s="875"/>
      <c r="WWE15" s="876"/>
      <c r="WWF15" s="876"/>
      <c r="WWG15" s="876"/>
      <c r="WWH15" s="876"/>
      <c r="WWI15" s="876"/>
      <c r="WWJ15" s="876"/>
      <c r="WWK15" s="875"/>
      <c r="WWL15" s="876"/>
      <c r="WWM15" s="876"/>
      <c r="WWN15" s="876"/>
      <c r="WWO15" s="876"/>
      <c r="WWP15" s="876"/>
      <c r="WWQ15" s="876"/>
      <c r="WWR15" s="875"/>
      <c r="WWS15" s="876"/>
      <c r="WWT15" s="876"/>
      <c r="WWU15" s="876"/>
      <c r="WWV15" s="876"/>
      <c r="WWW15" s="876"/>
      <c r="WWX15" s="876"/>
      <c r="WWY15" s="875"/>
      <c r="WWZ15" s="876"/>
      <c r="WXA15" s="876"/>
      <c r="WXB15" s="876"/>
      <c r="WXC15" s="876"/>
      <c r="WXD15" s="876"/>
      <c r="WXE15" s="876"/>
      <c r="WXF15" s="875"/>
      <c r="WXG15" s="876"/>
      <c r="WXH15" s="876"/>
      <c r="WXI15" s="876"/>
      <c r="WXJ15" s="876"/>
      <c r="WXK15" s="876"/>
      <c r="WXL15" s="876"/>
      <c r="WXM15" s="875"/>
      <c r="WXN15" s="876"/>
      <c r="WXO15" s="876"/>
      <c r="WXP15" s="876"/>
      <c r="WXQ15" s="876"/>
      <c r="WXR15" s="876"/>
      <c r="WXS15" s="876"/>
      <c r="WXT15" s="875"/>
      <c r="WXU15" s="876"/>
      <c r="WXV15" s="876"/>
      <c r="WXW15" s="876"/>
      <c r="WXX15" s="876"/>
      <c r="WXY15" s="876"/>
      <c r="WXZ15" s="876"/>
      <c r="WYA15" s="875"/>
      <c r="WYB15" s="876"/>
      <c r="WYC15" s="876"/>
      <c r="WYD15" s="876"/>
      <c r="WYE15" s="876"/>
      <c r="WYF15" s="876"/>
      <c r="WYG15" s="876"/>
      <c r="WYH15" s="875"/>
      <c r="WYI15" s="876"/>
      <c r="WYJ15" s="876"/>
      <c r="WYK15" s="876"/>
      <c r="WYL15" s="876"/>
      <c r="WYM15" s="876"/>
      <c r="WYN15" s="876"/>
      <c r="WYO15" s="875"/>
      <c r="WYP15" s="876"/>
      <c r="WYQ15" s="876"/>
      <c r="WYR15" s="876"/>
      <c r="WYS15" s="876"/>
      <c r="WYT15" s="876"/>
      <c r="WYU15" s="876"/>
      <c r="WYV15" s="875"/>
      <c r="WYW15" s="876"/>
      <c r="WYX15" s="876"/>
      <c r="WYY15" s="876"/>
      <c r="WYZ15" s="876"/>
      <c r="WZA15" s="876"/>
      <c r="WZB15" s="876"/>
      <c r="WZC15" s="875"/>
      <c r="WZD15" s="876"/>
      <c r="WZE15" s="876"/>
      <c r="WZF15" s="876"/>
      <c r="WZG15" s="876"/>
      <c r="WZH15" s="876"/>
      <c r="WZI15" s="876"/>
      <c r="WZJ15" s="875"/>
      <c r="WZK15" s="876"/>
      <c r="WZL15" s="876"/>
      <c r="WZM15" s="876"/>
      <c r="WZN15" s="876"/>
      <c r="WZO15" s="876"/>
      <c r="WZP15" s="876"/>
      <c r="WZQ15" s="875"/>
      <c r="WZR15" s="876"/>
      <c r="WZS15" s="876"/>
      <c r="WZT15" s="876"/>
      <c r="WZU15" s="876"/>
      <c r="WZV15" s="876"/>
      <c r="WZW15" s="876"/>
      <c r="WZX15" s="875"/>
      <c r="WZY15" s="876"/>
      <c r="WZZ15" s="876"/>
      <c r="XAA15" s="876"/>
      <c r="XAB15" s="876"/>
      <c r="XAC15" s="876"/>
      <c r="XAD15" s="876"/>
      <c r="XAE15" s="875"/>
      <c r="XAF15" s="876"/>
      <c r="XAG15" s="876"/>
      <c r="XAH15" s="876"/>
      <c r="XAI15" s="876"/>
      <c r="XAJ15" s="876"/>
      <c r="XAK15" s="876"/>
      <c r="XAL15" s="875"/>
      <c r="XAM15" s="876"/>
      <c r="XAN15" s="876"/>
      <c r="XAO15" s="876"/>
      <c r="XAP15" s="876"/>
      <c r="XAQ15" s="876"/>
      <c r="XAR15" s="876"/>
      <c r="XAS15" s="875"/>
      <c r="XAT15" s="876"/>
      <c r="XAU15" s="876"/>
      <c r="XAV15" s="876"/>
      <c r="XAW15" s="876"/>
      <c r="XAX15" s="876"/>
      <c r="XAY15" s="876"/>
      <c r="XAZ15" s="875"/>
      <c r="XBA15" s="876"/>
      <c r="XBB15" s="876"/>
      <c r="XBC15" s="876"/>
      <c r="XBD15" s="876"/>
      <c r="XBE15" s="876"/>
      <c r="XBF15" s="876"/>
      <c r="XBG15" s="875"/>
      <c r="XBH15" s="876"/>
      <c r="XBI15" s="876"/>
      <c r="XBJ15" s="876"/>
      <c r="XBK15" s="876"/>
      <c r="XBL15" s="876"/>
      <c r="XBM15" s="876"/>
      <c r="XBN15" s="875"/>
      <c r="XBO15" s="876"/>
      <c r="XBP15" s="876"/>
      <c r="XBQ15" s="876"/>
      <c r="XBR15" s="876"/>
      <c r="XBS15" s="876"/>
      <c r="XBT15" s="876"/>
      <c r="XBU15" s="875"/>
      <c r="XBV15" s="876"/>
      <c r="XBW15" s="876"/>
      <c r="XBX15" s="876"/>
      <c r="XBY15" s="876"/>
      <c r="XBZ15" s="876"/>
      <c r="XCA15" s="876"/>
      <c r="XCB15" s="875"/>
      <c r="XCC15" s="876"/>
      <c r="XCD15" s="876"/>
      <c r="XCE15" s="876"/>
      <c r="XCF15" s="876"/>
      <c r="XCG15" s="876"/>
      <c r="XCH15" s="876"/>
      <c r="XCI15" s="875"/>
      <c r="XCJ15" s="876"/>
      <c r="XCK15" s="876"/>
      <c r="XCL15" s="876"/>
      <c r="XCM15" s="876"/>
      <c r="XCN15" s="876"/>
      <c r="XCO15" s="876"/>
      <c r="XCP15" s="875"/>
      <c r="XCQ15" s="876"/>
      <c r="XCR15" s="876"/>
      <c r="XCS15" s="876"/>
      <c r="XCT15" s="876"/>
      <c r="XCU15" s="876"/>
      <c r="XCV15" s="876"/>
      <c r="XCW15" s="875"/>
      <c r="XCX15" s="876"/>
      <c r="XCY15" s="876"/>
      <c r="XCZ15" s="876"/>
      <c r="XDA15" s="876"/>
      <c r="XDB15" s="876"/>
      <c r="XDC15" s="876"/>
      <c r="XDD15" s="875"/>
      <c r="XDE15" s="876"/>
      <c r="XDF15" s="876"/>
      <c r="XDG15" s="876"/>
      <c r="XDH15" s="876"/>
      <c r="XDI15" s="876"/>
      <c r="XDJ15" s="876"/>
      <c r="XDK15" s="875"/>
      <c r="XDL15" s="876"/>
      <c r="XDM15" s="876"/>
      <c r="XDN15" s="876"/>
      <c r="XDO15" s="876"/>
      <c r="XDP15" s="876"/>
      <c r="XDQ15" s="876"/>
      <c r="XDR15" s="875"/>
      <c r="XDS15" s="876"/>
      <c r="XDT15" s="876"/>
      <c r="XDU15" s="876"/>
      <c r="XDV15" s="876"/>
      <c r="XDW15" s="876"/>
      <c r="XDX15" s="876"/>
      <c r="XDY15" s="875"/>
      <c r="XDZ15" s="876"/>
      <c r="XEA15" s="876"/>
      <c r="XEB15" s="876"/>
      <c r="XEC15" s="876"/>
      <c r="XED15" s="876"/>
      <c r="XEE15" s="876"/>
      <c r="XEF15" s="875"/>
      <c r="XEG15" s="876"/>
      <c r="XEH15" s="876"/>
      <c r="XEI15" s="876"/>
      <c r="XEJ15" s="876"/>
      <c r="XEK15" s="876"/>
      <c r="XEL15" s="876"/>
      <c r="XEM15" s="875"/>
      <c r="XEN15" s="876"/>
      <c r="XEO15" s="876"/>
      <c r="XEP15" s="876"/>
      <c r="XEQ15" s="876"/>
      <c r="XER15" s="876"/>
      <c r="XES15" s="876"/>
      <c r="XET15" s="875"/>
      <c r="XEU15" s="876"/>
      <c r="XEV15" s="876"/>
      <c r="XEW15" s="876"/>
      <c r="XEX15" s="876"/>
      <c r="XEY15" s="876"/>
      <c r="XEZ15" s="876"/>
      <c r="XFA15" s="875"/>
      <c r="XFB15" s="876"/>
      <c r="XFC15" s="876"/>
      <c r="XFD15" s="876"/>
    </row>
    <row r="16" spans="1:16384" s="312" customFormat="1" ht="30.75" customHeight="1">
      <c r="A16" s="828" t="s">
        <v>1126</v>
      </c>
      <c r="B16" s="829"/>
      <c r="C16" s="829"/>
      <c r="D16" s="829"/>
      <c r="E16" s="829"/>
      <c r="F16" s="829"/>
      <c r="G16" s="830"/>
      <c r="H16" s="24"/>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879"/>
      <c r="AK16" s="879"/>
      <c r="AL16" s="879"/>
      <c r="AM16" s="879"/>
      <c r="AN16" s="879"/>
      <c r="AO16" s="879"/>
      <c r="AP16" s="879"/>
      <c r="AQ16" s="879"/>
      <c r="AR16" s="879"/>
      <c r="AS16" s="879"/>
      <c r="AT16" s="879"/>
      <c r="AU16" s="879"/>
      <c r="AV16" s="879"/>
      <c r="AW16" s="879"/>
      <c r="AX16" s="879"/>
      <c r="AY16" s="879"/>
      <c r="AZ16" s="879"/>
      <c r="BA16" s="879"/>
      <c r="BB16" s="879"/>
      <c r="BC16" s="879"/>
      <c r="BD16" s="879"/>
      <c r="BE16" s="879"/>
      <c r="BF16" s="879"/>
      <c r="BG16" s="879"/>
      <c r="BH16" s="879"/>
      <c r="BI16" s="879"/>
      <c r="BJ16" s="879"/>
      <c r="BK16" s="879"/>
      <c r="BL16" s="879"/>
      <c r="BM16" s="879"/>
      <c r="BN16" s="879"/>
      <c r="BO16" s="879"/>
      <c r="BP16" s="879"/>
      <c r="BQ16" s="879"/>
      <c r="BR16" s="879"/>
      <c r="BS16" s="879"/>
      <c r="BT16" s="879"/>
      <c r="BU16" s="879"/>
      <c r="BV16" s="879"/>
      <c r="BW16" s="879"/>
      <c r="BX16" s="879"/>
      <c r="BY16" s="879"/>
      <c r="BZ16" s="875"/>
      <c r="CA16" s="876"/>
      <c r="CB16" s="876"/>
      <c r="CC16" s="876"/>
      <c r="CD16" s="876"/>
      <c r="CE16" s="876"/>
      <c r="CF16" s="876"/>
      <c r="CG16" s="875"/>
      <c r="CH16" s="876"/>
      <c r="CI16" s="876"/>
      <c r="CJ16" s="876"/>
      <c r="CK16" s="876"/>
      <c r="CL16" s="876"/>
      <c r="CM16" s="876"/>
      <c r="CN16" s="875"/>
      <c r="CO16" s="876"/>
      <c r="CP16" s="876"/>
      <c r="CQ16" s="876"/>
      <c r="CR16" s="876"/>
      <c r="CS16" s="876"/>
      <c r="CT16" s="876"/>
      <c r="CU16" s="875"/>
      <c r="CV16" s="876"/>
      <c r="CW16" s="876"/>
      <c r="CX16" s="876"/>
      <c r="CY16" s="876"/>
      <c r="CZ16" s="876"/>
      <c r="DA16" s="876"/>
      <c r="DB16" s="875"/>
      <c r="DC16" s="876"/>
      <c r="DD16" s="876"/>
      <c r="DE16" s="876"/>
      <c r="DF16" s="876"/>
      <c r="DG16" s="876"/>
      <c r="DH16" s="876"/>
      <c r="DI16" s="875"/>
      <c r="DJ16" s="876"/>
      <c r="DK16" s="876"/>
      <c r="DL16" s="876"/>
      <c r="DM16" s="876"/>
      <c r="DN16" s="876"/>
      <c r="DO16" s="876"/>
      <c r="DP16" s="875"/>
      <c r="DQ16" s="876"/>
      <c r="DR16" s="876"/>
      <c r="DS16" s="876"/>
      <c r="DT16" s="876"/>
      <c r="DU16" s="876"/>
      <c r="DV16" s="876"/>
      <c r="DW16" s="875"/>
      <c r="DX16" s="876"/>
      <c r="DY16" s="876"/>
      <c r="DZ16" s="876"/>
      <c r="EA16" s="876"/>
      <c r="EB16" s="876"/>
      <c r="EC16" s="876"/>
      <c r="ED16" s="875"/>
      <c r="EE16" s="876"/>
      <c r="EF16" s="876"/>
      <c r="EG16" s="876"/>
      <c r="EH16" s="876"/>
      <c r="EI16" s="876"/>
      <c r="EJ16" s="876"/>
      <c r="EK16" s="875"/>
      <c r="EL16" s="876"/>
      <c r="EM16" s="876"/>
      <c r="EN16" s="876"/>
      <c r="EO16" s="876"/>
      <c r="EP16" s="876"/>
      <c r="EQ16" s="876"/>
      <c r="ER16" s="875"/>
      <c r="ES16" s="876"/>
      <c r="ET16" s="876"/>
      <c r="EU16" s="876"/>
      <c r="EV16" s="876"/>
      <c r="EW16" s="876"/>
      <c r="EX16" s="876"/>
      <c r="EY16" s="875"/>
      <c r="EZ16" s="876"/>
      <c r="FA16" s="876"/>
      <c r="FB16" s="876"/>
      <c r="FC16" s="876"/>
      <c r="FD16" s="876"/>
      <c r="FE16" s="876"/>
      <c r="FF16" s="875"/>
      <c r="FG16" s="876"/>
      <c r="FH16" s="876"/>
      <c r="FI16" s="876"/>
      <c r="FJ16" s="876"/>
      <c r="FK16" s="876"/>
      <c r="FL16" s="876"/>
      <c r="FM16" s="875"/>
      <c r="FN16" s="876"/>
      <c r="FO16" s="876"/>
      <c r="FP16" s="876"/>
      <c r="FQ16" s="876"/>
      <c r="FR16" s="876"/>
      <c r="FS16" s="876"/>
      <c r="FT16" s="875"/>
      <c r="FU16" s="876"/>
      <c r="FV16" s="876"/>
      <c r="FW16" s="876"/>
      <c r="FX16" s="876"/>
      <c r="FY16" s="876"/>
      <c r="FZ16" s="876"/>
      <c r="GA16" s="875"/>
      <c r="GB16" s="876"/>
      <c r="GC16" s="876"/>
      <c r="GD16" s="876"/>
      <c r="GE16" s="876"/>
      <c r="GF16" s="876"/>
      <c r="GG16" s="876"/>
      <c r="GH16" s="875"/>
      <c r="GI16" s="876"/>
      <c r="GJ16" s="876"/>
      <c r="GK16" s="876"/>
      <c r="GL16" s="876"/>
      <c r="GM16" s="876"/>
      <c r="GN16" s="876"/>
      <c r="GO16" s="875"/>
      <c r="GP16" s="876"/>
      <c r="GQ16" s="876"/>
      <c r="GR16" s="876"/>
      <c r="GS16" s="876"/>
      <c r="GT16" s="876"/>
      <c r="GU16" s="876"/>
      <c r="GV16" s="875"/>
      <c r="GW16" s="876"/>
      <c r="GX16" s="876"/>
      <c r="GY16" s="876"/>
      <c r="GZ16" s="876"/>
      <c r="HA16" s="876"/>
      <c r="HB16" s="876"/>
      <c r="HC16" s="875"/>
      <c r="HD16" s="876"/>
      <c r="HE16" s="876"/>
      <c r="HF16" s="876"/>
      <c r="HG16" s="876"/>
      <c r="HH16" s="876"/>
      <c r="HI16" s="876"/>
      <c r="HJ16" s="875"/>
      <c r="HK16" s="876"/>
      <c r="HL16" s="876"/>
      <c r="HM16" s="876"/>
      <c r="HN16" s="876"/>
      <c r="HO16" s="876"/>
      <c r="HP16" s="876"/>
      <c r="HQ16" s="875"/>
      <c r="HR16" s="876"/>
      <c r="HS16" s="876"/>
      <c r="HT16" s="876"/>
      <c r="HU16" s="876"/>
      <c r="HV16" s="876"/>
      <c r="HW16" s="876"/>
      <c r="HX16" s="875"/>
      <c r="HY16" s="876"/>
      <c r="HZ16" s="876"/>
      <c r="IA16" s="876"/>
      <c r="IB16" s="876"/>
      <c r="IC16" s="876"/>
      <c r="ID16" s="876"/>
      <c r="IE16" s="875"/>
      <c r="IF16" s="876"/>
      <c r="IG16" s="876"/>
      <c r="IH16" s="876"/>
      <c r="II16" s="876"/>
      <c r="IJ16" s="876"/>
      <c r="IK16" s="876"/>
      <c r="IL16" s="875"/>
      <c r="IM16" s="876"/>
      <c r="IN16" s="876"/>
      <c r="IO16" s="876"/>
      <c r="IP16" s="876"/>
      <c r="IQ16" s="876"/>
      <c r="IR16" s="876"/>
      <c r="IS16" s="875"/>
      <c r="IT16" s="876"/>
      <c r="IU16" s="876"/>
      <c r="IV16" s="876"/>
      <c r="IW16" s="876"/>
      <c r="IX16" s="876"/>
      <c r="IY16" s="876"/>
      <c r="IZ16" s="875"/>
      <c r="JA16" s="876"/>
      <c r="JB16" s="876"/>
      <c r="JC16" s="876"/>
      <c r="JD16" s="876"/>
      <c r="JE16" s="876"/>
      <c r="JF16" s="876"/>
      <c r="JG16" s="875"/>
      <c r="JH16" s="876"/>
      <c r="JI16" s="876"/>
      <c r="JJ16" s="876"/>
      <c r="JK16" s="876"/>
      <c r="JL16" s="876"/>
      <c r="JM16" s="876"/>
      <c r="JN16" s="875"/>
      <c r="JO16" s="876"/>
      <c r="JP16" s="876"/>
      <c r="JQ16" s="876"/>
      <c r="JR16" s="876"/>
      <c r="JS16" s="876"/>
      <c r="JT16" s="876"/>
      <c r="JU16" s="875"/>
      <c r="JV16" s="876"/>
      <c r="JW16" s="876"/>
      <c r="JX16" s="876"/>
      <c r="JY16" s="876"/>
      <c r="JZ16" s="876"/>
      <c r="KA16" s="876"/>
      <c r="KB16" s="875"/>
      <c r="KC16" s="876"/>
      <c r="KD16" s="876"/>
      <c r="KE16" s="876"/>
      <c r="KF16" s="876"/>
      <c r="KG16" s="876"/>
      <c r="KH16" s="876"/>
      <c r="KI16" s="875"/>
      <c r="KJ16" s="876"/>
      <c r="KK16" s="876"/>
      <c r="KL16" s="876"/>
      <c r="KM16" s="876"/>
      <c r="KN16" s="876"/>
      <c r="KO16" s="876"/>
      <c r="KP16" s="875"/>
      <c r="KQ16" s="876"/>
      <c r="KR16" s="876"/>
      <c r="KS16" s="876"/>
      <c r="KT16" s="876"/>
      <c r="KU16" s="876"/>
      <c r="KV16" s="876"/>
      <c r="KW16" s="875"/>
      <c r="KX16" s="876"/>
      <c r="KY16" s="876"/>
      <c r="KZ16" s="876"/>
      <c r="LA16" s="876"/>
      <c r="LB16" s="876"/>
      <c r="LC16" s="876"/>
      <c r="LD16" s="875"/>
      <c r="LE16" s="876"/>
      <c r="LF16" s="876"/>
      <c r="LG16" s="876"/>
      <c r="LH16" s="876"/>
      <c r="LI16" s="876"/>
      <c r="LJ16" s="876"/>
      <c r="LK16" s="875"/>
      <c r="LL16" s="876"/>
      <c r="LM16" s="876"/>
      <c r="LN16" s="876"/>
      <c r="LO16" s="876"/>
      <c r="LP16" s="876"/>
      <c r="LQ16" s="876"/>
      <c r="LR16" s="875"/>
      <c r="LS16" s="876"/>
      <c r="LT16" s="876"/>
      <c r="LU16" s="876"/>
      <c r="LV16" s="876"/>
      <c r="LW16" s="876"/>
      <c r="LX16" s="876"/>
      <c r="LY16" s="875"/>
      <c r="LZ16" s="876"/>
      <c r="MA16" s="876"/>
      <c r="MB16" s="876"/>
      <c r="MC16" s="876"/>
      <c r="MD16" s="876"/>
      <c r="ME16" s="876"/>
      <c r="MF16" s="875"/>
      <c r="MG16" s="876"/>
      <c r="MH16" s="876"/>
      <c r="MI16" s="876"/>
      <c r="MJ16" s="876"/>
      <c r="MK16" s="876"/>
      <c r="ML16" s="876"/>
      <c r="MM16" s="875"/>
      <c r="MN16" s="876"/>
      <c r="MO16" s="876"/>
      <c r="MP16" s="876"/>
      <c r="MQ16" s="876"/>
      <c r="MR16" s="876"/>
      <c r="MS16" s="876"/>
      <c r="MT16" s="875"/>
      <c r="MU16" s="876"/>
      <c r="MV16" s="876"/>
      <c r="MW16" s="876"/>
      <c r="MX16" s="876"/>
      <c r="MY16" s="876"/>
      <c r="MZ16" s="876"/>
      <c r="NA16" s="875"/>
      <c r="NB16" s="876"/>
      <c r="NC16" s="876"/>
      <c r="ND16" s="876"/>
      <c r="NE16" s="876"/>
      <c r="NF16" s="876"/>
      <c r="NG16" s="876"/>
      <c r="NH16" s="875"/>
      <c r="NI16" s="876"/>
      <c r="NJ16" s="876"/>
      <c r="NK16" s="876"/>
      <c r="NL16" s="876"/>
      <c r="NM16" s="876"/>
      <c r="NN16" s="876"/>
      <c r="NO16" s="875"/>
      <c r="NP16" s="876"/>
      <c r="NQ16" s="876"/>
      <c r="NR16" s="876"/>
      <c r="NS16" s="876"/>
      <c r="NT16" s="876"/>
      <c r="NU16" s="876"/>
      <c r="NV16" s="875"/>
      <c r="NW16" s="876"/>
      <c r="NX16" s="876"/>
      <c r="NY16" s="876"/>
      <c r="NZ16" s="876"/>
      <c r="OA16" s="876"/>
      <c r="OB16" s="876"/>
      <c r="OC16" s="875"/>
      <c r="OD16" s="876"/>
      <c r="OE16" s="876"/>
      <c r="OF16" s="876"/>
      <c r="OG16" s="876"/>
      <c r="OH16" s="876"/>
      <c r="OI16" s="876"/>
      <c r="OJ16" s="875"/>
      <c r="OK16" s="876"/>
      <c r="OL16" s="876"/>
      <c r="OM16" s="876"/>
      <c r="ON16" s="876"/>
      <c r="OO16" s="876"/>
      <c r="OP16" s="876"/>
      <c r="OQ16" s="875"/>
      <c r="OR16" s="876"/>
      <c r="OS16" s="876"/>
      <c r="OT16" s="876"/>
      <c r="OU16" s="876"/>
      <c r="OV16" s="876"/>
      <c r="OW16" s="876"/>
      <c r="OX16" s="875"/>
      <c r="OY16" s="876"/>
      <c r="OZ16" s="876"/>
      <c r="PA16" s="876"/>
      <c r="PB16" s="876"/>
      <c r="PC16" s="876"/>
      <c r="PD16" s="876"/>
      <c r="PE16" s="875"/>
      <c r="PF16" s="876"/>
      <c r="PG16" s="876"/>
      <c r="PH16" s="876"/>
      <c r="PI16" s="876"/>
      <c r="PJ16" s="876"/>
      <c r="PK16" s="876"/>
      <c r="PL16" s="875"/>
      <c r="PM16" s="876"/>
      <c r="PN16" s="876"/>
      <c r="PO16" s="876"/>
      <c r="PP16" s="876"/>
      <c r="PQ16" s="876"/>
      <c r="PR16" s="876"/>
      <c r="PS16" s="875"/>
      <c r="PT16" s="876"/>
      <c r="PU16" s="876"/>
      <c r="PV16" s="876"/>
      <c r="PW16" s="876"/>
      <c r="PX16" s="876"/>
      <c r="PY16" s="876"/>
      <c r="PZ16" s="875"/>
      <c r="QA16" s="876"/>
      <c r="QB16" s="876"/>
      <c r="QC16" s="876"/>
      <c r="QD16" s="876"/>
      <c r="QE16" s="876"/>
      <c r="QF16" s="876"/>
      <c r="QG16" s="875"/>
      <c r="QH16" s="876"/>
      <c r="QI16" s="876"/>
      <c r="QJ16" s="876"/>
      <c r="QK16" s="876"/>
      <c r="QL16" s="876"/>
      <c r="QM16" s="876"/>
      <c r="QN16" s="875"/>
      <c r="QO16" s="876"/>
      <c r="QP16" s="876"/>
      <c r="QQ16" s="876"/>
      <c r="QR16" s="876"/>
      <c r="QS16" s="876"/>
      <c r="QT16" s="876"/>
      <c r="QU16" s="875"/>
      <c r="QV16" s="876"/>
      <c r="QW16" s="876"/>
      <c r="QX16" s="876"/>
      <c r="QY16" s="876"/>
      <c r="QZ16" s="876"/>
      <c r="RA16" s="876"/>
      <c r="RB16" s="875"/>
      <c r="RC16" s="876"/>
      <c r="RD16" s="876"/>
      <c r="RE16" s="876"/>
      <c r="RF16" s="876"/>
      <c r="RG16" s="876"/>
      <c r="RH16" s="876"/>
      <c r="RI16" s="875"/>
      <c r="RJ16" s="876"/>
      <c r="RK16" s="876"/>
      <c r="RL16" s="876"/>
      <c r="RM16" s="876"/>
      <c r="RN16" s="876"/>
      <c r="RO16" s="876"/>
      <c r="RP16" s="875"/>
      <c r="RQ16" s="876"/>
      <c r="RR16" s="876"/>
      <c r="RS16" s="876"/>
      <c r="RT16" s="876"/>
      <c r="RU16" s="876"/>
      <c r="RV16" s="876"/>
      <c r="RW16" s="875"/>
      <c r="RX16" s="876"/>
      <c r="RY16" s="876"/>
      <c r="RZ16" s="876"/>
      <c r="SA16" s="876"/>
      <c r="SB16" s="876"/>
      <c r="SC16" s="876"/>
      <c r="SD16" s="875"/>
      <c r="SE16" s="876"/>
      <c r="SF16" s="876"/>
      <c r="SG16" s="876"/>
      <c r="SH16" s="876"/>
      <c r="SI16" s="876"/>
      <c r="SJ16" s="876"/>
      <c r="SK16" s="875"/>
      <c r="SL16" s="876"/>
      <c r="SM16" s="876"/>
      <c r="SN16" s="876"/>
      <c r="SO16" s="876"/>
      <c r="SP16" s="876"/>
      <c r="SQ16" s="876"/>
      <c r="SR16" s="875"/>
      <c r="SS16" s="876"/>
      <c r="ST16" s="876"/>
      <c r="SU16" s="876"/>
      <c r="SV16" s="876"/>
      <c r="SW16" s="876"/>
      <c r="SX16" s="876"/>
      <c r="SY16" s="875"/>
      <c r="SZ16" s="876"/>
      <c r="TA16" s="876"/>
      <c r="TB16" s="876"/>
      <c r="TC16" s="876"/>
      <c r="TD16" s="876"/>
      <c r="TE16" s="876"/>
      <c r="TF16" s="875"/>
      <c r="TG16" s="876"/>
      <c r="TH16" s="876"/>
      <c r="TI16" s="876"/>
      <c r="TJ16" s="876"/>
      <c r="TK16" s="876"/>
      <c r="TL16" s="876"/>
      <c r="TM16" s="875"/>
      <c r="TN16" s="876"/>
      <c r="TO16" s="876"/>
      <c r="TP16" s="876"/>
      <c r="TQ16" s="876"/>
      <c r="TR16" s="876"/>
      <c r="TS16" s="876"/>
      <c r="TT16" s="875"/>
      <c r="TU16" s="876"/>
      <c r="TV16" s="876"/>
      <c r="TW16" s="876"/>
      <c r="TX16" s="876"/>
      <c r="TY16" s="876"/>
      <c r="TZ16" s="876"/>
      <c r="UA16" s="875"/>
      <c r="UB16" s="876"/>
      <c r="UC16" s="876"/>
      <c r="UD16" s="876"/>
      <c r="UE16" s="876"/>
      <c r="UF16" s="876"/>
      <c r="UG16" s="876"/>
      <c r="UH16" s="875"/>
      <c r="UI16" s="876"/>
      <c r="UJ16" s="876"/>
      <c r="UK16" s="876"/>
      <c r="UL16" s="876"/>
      <c r="UM16" s="876"/>
      <c r="UN16" s="876"/>
      <c r="UO16" s="875"/>
      <c r="UP16" s="876"/>
      <c r="UQ16" s="876"/>
      <c r="UR16" s="876"/>
      <c r="US16" s="876"/>
      <c r="UT16" s="876"/>
      <c r="UU16" s="876"/>
      <c r="UV16" s="875"/>
      <c r="UW16" s="876"/>
      <c r="UX16" s="876"/>
      <c r="UY16" s="876"/>
      <c r="UZ16" s="876"/>
      <c r="VA16" s="876"/>
      <c r="VB16" s="876"/>
      <c r="VC16" s="875"/>
      <c r="VD16" s="876"/>
      <c r="VE16" s="876"/>
      <c r="VF16" s="876"/>
      <c r="VG16" s="876"/>
      <c r="VH16" s="876"/>
      <c r="VI16" s="876"/>
      <c r="VJ16" s="875"/>
      <c r="VK16" s="876"/>
      <c r="VL16" s="876"/>
      <c r="VM16" s="876"/>
      <c r="VN16" s="876"/>
      <c r="VO16" s="876"/>
      <c r="VP16" s="876"/>
      <c r="VQ16" s="875"/>
      <c r="VR16" s="876"/>
      <c r="VS16" s="876"/>
      <c r="VT16" s="876"/>
      <c r="VU16" s="876"/>
      <c r="VV16" s="876"/>
      <c r="VW16" s="876"/>
      <c r="VX16" s="875"/>
      <c r="VY16" s="876"/>
      <c r="VZ16" s="876"/>
      <c r="WA16" s="876"/>
      <c r="WB16" s="876"/>
      <c r="WC16" s="876"/>
      <c r="WD16" s="876"/>
      <c r="WE16" s="875"/>
      <c r="WF16" s="876"/>
      <c r="WG16" s="876"/>
      <c r="WH16" s="876"/>
      <c r="WI16" s="876"/>
      <c r="WJ16" s="876"/>
      <c r="WK16" s="876"/>
      <c r="WL16" s="875"/>
      <c r="WM16" s="876"/>
      <c r="WN16" s="876"/>
      <c r="WO16" s="876"/>
      <c r="WP16" s="876"/>
      <c r="WQ16" s="876"/>
      <c r="WR16" s="876"/>
      <c r="WS16" s="875"/>
      <c r="WT16" s="876"/>
      <c r="WU16" s="876"/>
      <c r="WV16" s="876"/>
      <c r="WW16" s="876"/>
      <c r="WX16" s="876"/>
      <c r="WY16" s="876"/>
      <c r="WZ16" s="875"/>
      <c r="XA16" s="876"/>
      <c r="XB16" s="876"/>
      <c r="XC16" s="876"/>
      <c r="XD16" s="876"/>
      <c r="XE16" s="876"/>
      <c r="XF16" s="876"/>
      <c r="XG16" s="875"/>
      <c r="XH16" s="876"/>
      <c r="XI16" s="876"/>
      <c r="XJ16" s="876"/>
      <c r="XK16" s="876"/>
      <c r="XL16" s="876"/>
      <c r="XM16" s="876"/>
      <c r="XN16" s="875"/>
      <c r="XO16" s="876"/>
      <c r="XP16" s="876"/>
      <c r="XQ16" s="876"/>
      <c r="XR16" s="876"/>
      <c r="XS16" s="876"/>
      <c r="XT16" s="876"/>
      <c r="XU16" s="875"/>
      <c r="XV16" s="876"/>
      <c r="XW16" s="876"/>
      <c r="XX16" s="876"/>
      <c r="XY16" s="876"/>
      <c r="XZ16" s="876"/>
      <c r="YA16" s="876"/>
      <c r="YB16" s="875"/>
      <c r="YC16" s="876"/>
      <c r="YD16" s="876"/>
      <c r="YE16" s="876"/>
      <c r="YF16" s="876"/>
      <c r="YG16" s="876"/>
      <c r="YH16" s="876"/>
      <c r="YI16" s="875"/>
      <c r="YJ16" s="876"/>
      <c r="YK16" s="876"/>
      <c r="YL16" s="876"/>
      <c r="YM16" s="876"/>
      <c r="YN16" s="876"/>
      <c r="YO16" s="876"/>
      <c r="YP16" s="875"/>
      <c r="YQ16" s="876"/>
      <c r="YR16" s="876"/>
      <c r="YS16" s="876"/>
      <c r="YT16" s="876"/>
      <c r="YU16" s="876"/>
      <c r="YV16" s="876"/>
      <c r="YW16" s="875"/>
      <c r="YX16" s="876"/>
      <c r="YY16" s="876"/>
      <c r="YZ16" s="876"/>
      <c r="ZA16" s="876"/>
      <c r="ZB16" s="876"/>
      <c r="ZC16" s="876"/>
      <c r="ZD16" s="875"/>
      <c r="ZE16" s="876"/>
      <c r="ZF16" s="876"/>
      <c r="ZG16" s="876"/>
      <c r="ZH16" s="876"/>
      <c r="ZI16" s="876"/>
      <c r="ZJ16" s="876"/>
      <c r="ZK16" s="875"/>
      <c r="ZL16" s="876"/>
      <c r="ZM16" s="876"/>
      <c r="ZN16" s="876"/>
      <c r="ZO16" s="876"/>
      <c r="ZP16" s="876"/>
      <c r="ZQ16" s="876"/>
      <c r="ZR16" s="875"/>
      <c r="ZS16" s="876"/>
      <c r="ZT16" s="876"/>
      <c r="ZU16" s="876"/>
      <c r="ZV16" s="876"/>
      <c r="ZW16" s="876"/>
      <c r="ZX16" s="876"/>
      <c r="ZY16" s="875"/>
      <c r="ZZ16" s="876"/>
      <c r="AAA16" s="876"/>
      <c r="AAB16" s="876"/>
      <c r="AAC16" s="876"/>
      <c r="AAD16" s="876"/>
      <c r="AAE16" s="876"/>
      <c r="AAF16" s="875"/>
      <c r="AAG16" s="876"/>
      <c r="AAH16" s="876"/>
      <c r="AAI16" s="876"/>
      <c r="AAJ16" s="876"/>
      <c r="AAK16" s="876"/>
      <c r="AAL16" s="876"/>
      <c r="AAM16" s="875"/>
      <c r="AAN16" s="876"/>
      <c r="AAO16" s="876"/>
      <c r="AAP16" s="876"/>
      <c r="AAQ16" s="876"/>
      <c r="AAR16" s="876"/>
      <c r="AAS16" s="876"/>
      <c r="AAT16" s="875"/>
      <c r="AAU16" s="876"/>
      <c r="AAV16" s="876"/>
      <c r="AAW16" s="876"/>
      <c r="AAX16" s="876"/>
      <c r="AAY16" s="876"/>
      <c r="AAZ16" s="876"/>
      <c r="ABA16" s="875"/>
      <c r="ABB16" s="876"/>
      <c r="ABC16" s="876"/>
      <c r="ABD16" s="876"/>
      <c r="ABE16" s="876"/>
      <c r="ABF16" s="876"/>
      <c r="ABG16" s="876"/>
      <c r="ABH16" s="875"/>
      <c r="ABI16" s="876"/>
      <c r="ABJ16" s="876"/>
      <c r="ABK16" s="876"/>
      <c r="ABL16" s="876"/>
      <c r="ABM16" s="876"/>
      <c r="ABN16" s="876"/>
      <c r="ABO16" s="875"/>
      <c r="ABP16" s="876"/>
      <c r="ABQ16" s="876"/>
      <c r="ABR16" s="876"/>
      <c r="ABS16" s="876"/>
      <c r="ABT16" s="876"/>
      <c r="ABU16" s="876"/>
      <c r="ABV16" s="875"/>
      <c r="ABW16" s="876"/>
      <c r="ABX16" s="876"/>
      <c r="ABY16" s="876"/>
      <c r="ABZ16" s="876"/>
      <c r="ACA16" s="876"/>
      <c r="ACB16" s="876"/>
      <c r="ACC16" s="875"/>
      <c r="ACD16" s="876"/>
      <c r="ACE16" s="876"/>
      <c r="ACF16" s="876"/>
      <c r="ACG16" s="876"/>
      <c r="ACH16" s="876"/>
      <c r="ACI16" s="876"/>
      <c r="ACJ16" s="875"/>
      <c r="ACK16" s="876"/>
      <c r="ACL16" s="876"/>
      <c r="ACM16" s="876"/>
      <c r="ACN16" s="876"/>
      <c r="ACO16" s="876"/>
      <c r="ACP16" s="876"/>
      <c r="ACQ16" s="875"/>
      <c r="ACR16" s="876"/>
      <c r="ACS16" s="876"/>
      <c r="ACT16" s="876"/>
      <c r="ACU16" s="876"/>
      <c r="ACV16" s="876"/>
      <c r="ACW16" s="876"/>
      <c r="ACX16" s="875"/>
      <c r="ACY16" s="876"/>
      <c r="ACZ16" s="876"/>
      <c r="ADA16" s="876"/>
      <c r="ADB16" s="876"/>
      <c r="ADC16" s="876"/>
      <c r="ADD16" s="876"/>
      <c r="ADE16" s="875"/>
      <c r="ADF16" s="876"/>
      <c r="ADG16" s="876"/>
      <c r="ADH16" s="876"/>
      <c r="ADI16" s="876"/>
      <c r="ADJ16" s="876"/>
      <c r="ADK16" s="876"/>
      <c r="ADL16" s="875"/>
      <c r="ADM16" s="876"/>
      <c r="ADN16" s="876"/>
      <c r="ADO16" s="876"/>
      <c r="ADP16" s="876"/>
      <c r="ADQ16" s="876"/>
      <c r="ADR16" s="876"/>
      <c r="ADS16" s="875"/>
      <c r="ADT16" s="876"/>
      <c r="ADU16" s="876"/>
      <c r="ADV16" s="876"/>
      <c r="ADW16" s="876"/>
      <c r="ADX16" s="876"/>
      <c r="ADY16" s="876"/>
      <c r="ADZ16" s="875"/>
      <c r="AEA16" s="876"/>
      <c r="AEB16" s="876"/>
      <c r="AEC16" s="876"/>
      <c r="AED16" s="876"/>
      <c r="AEE16" s="876"/>
      <c r="AEF16" s="876"/>
      <c r="AEG16" s="875"/>
      <c r="AEH16" s="876"/>
      <c r="AEI16" s="876"/>
      <c r="AEJ16" s="876"/>
      <c r="AEK16" s="876"/>
      <c r="AEL16" s="876"/>
      <c r="AEM16" s="876"/>
      <c r="AEN16" s="875"/>
      <c r="AEO16" s="876"/>
      <c r="AEP16" s="876"/>
      <c r="AEQ16" s="876"/>
      <c r="AER16" s="876"/>
      <c r="AES16" s="876"/>
      <c r="AET16" s="876"/>
      <c r="AEU16" s="875"/>
      <c r="AEV16" s="876"/>
      <c r="AEW16" s="876"/>
      <c r="AEX16" s="876"/>
      <c r="AEY16" s="876"/>
      <c r="AEZ16" s="876"/>
      <c r="AFA16" s="876"/>
      <c r="AFB16" s="875"/>
      <c r="AFC16" s="876"/>
      <c r="AFD16" s="876"/>
      <c r="AFE16" s="876"/>
      <c r="AFF16" s="876"/>
      <c r="AFG16" s="876"/>
      <c r="AFH16" s="876"/>
      <c r="AFI16" s="875"/>
      <c r="AFJ16" s="876"/>
      <c r="AFK16" s="876"/>
      <c r="AFL16" s="876"/>
      <c r="AFM16" s="876"/>
      <c r="AFN16" s="876"/>
      <c r="AFO16" s="876"/>
      <c r="AFP16" s="875"/>
      <c r="AFQ16" s="876"/>
      <c r="AFR16" s="876"/>
      <c r="AFS16" s="876"/>
      <c r="AFT16" s="876"/>
      <c r="AFU16" s="876"/>
      <c r="AFV16" s="876"/>
      <c r="AFW16" s="875"/>
      <c r="AFX16" s="876"/>
      <c r="AFY16" s="876"/>
      <c r="AFZ16" s="876"/>
      <c r="AGA16" s="876"/>
      <c r="AGB16" s="876"/>
      <c r="AGC16" s="876"/>
      <c r="AGD16" s="875"/>
      <c r="AGE16" s="876"/>
      <c r="AGF16" s="876"/>
      <c r="AGG16" s="876"/>
      <c r="AGH16" s="876"/>
      <c r="AGI16" s="876"/>
      <c r="AGJ16" s="876"/>
      <c r="AGK16" s="875"/>
      <c r="AGL16" s="876"/>
      <c r="AGM16" s="876"/>
      <c r="AGN16" s="876"/>
      <c r="AGO16" s="876"/>
      <c r="AGP16" s="876"/>
      <c r="AGQ16" s="876"/>
      <c r="AGR16" s="875"/>
      <c r="AGS16" s="876"/>
      <c r="AGT16" s="876"/>
      <c r="AGU16" s="876"/>
      <c r="AGV16" s="876"/>
      <c r="AGW16" s="876"/>
      <c r="AGX16" s="876"/>
      <c r="AGY16" s="875"/>
      <c r="AGZ16" s="876"/>
      <c r="AHA16" s="876"/>
      <c r="AHB16" s="876"/>
      <c r="AHC16" s="876"/>
      <c r="AHD16" s="876"/>
      <c r="AHE16" s="876"/>
      <c r="AHF16" s="875"/>
      <c r="AHG16" s="876"/>
      <c r="AHH16" s="876"/>
      <c r="AHI16" s="876"/>
      <c r="AHJ16" s="876"/>
      <c r="AHK16" s="876"/>
      <c r="AHL16" s="876"/>
      <c r="AHM16" s="875"/>
      <c r="AHN16" s="876"/>
      <c r="AHO16" s="876"/>
      <c r="AHP16" s="876"/>
      <c r="AHQ16" s="876"/>
      <c r="AHR16" s="876"/>
      <c r="AHS16" s="876"/>
      <c r="AHT16" s="875"/>
      <c r="AHU16" s="876"/>
      <c r="AHV16" s="876"/>
      <c r="AHW16" s="876"/>
      <c r="AHX16" s="876"/>
      <c r="AHY16" s="876"/>
      <c r="AHZ16" s="876"/>
      <c r="AIA16" s="875"/>
      <c r="AIB16" s="876"/>
      <c r="AIC16" s="876"/>
      <c r="AID16" s="876"/>
      <c r="AIE16" s="876"/>
      <c r="AIF16" s="876"/>
      <c r="AIG16" s="876"/>
      <c r="AIH16" s="875"/>
      <c r="AII16" s="876"/>
      <c r="AIJ16" s="876"/>
      <c r="AIK16" s="876"/>
      <c r="AIL16" s="876"/>
      <c r="AIM16" s="876"/>
      <c r="AIN16" s="876"/>
      <c r="AIO16" s="875"/>
      <c r="AIP16" s="876"/>
      <c r="AIQ16" s="876"/>
      <c r="AIR16" s="876"/>
      <c r="AIS16" s="876"/>
      <c r="AIT16" s="876"/>
      <c r="AIU16" s="876"/>
      <c r="AIV16" s="875"/>
      <c r="AIW16" s="876"/>
      <c r="AIX16" s="876"/>
      <c r="AIY16" s="876"/>
      <c r="AIZ16" s="876"/>
      <c r="AJA16" s="876"/>
      <c r="AJB16" s="876"/>
      <c r="AJC16" s="875"/>
      <c r="AJD16" s="876"/>
      <c r="AJE16" s="876"/>
      <c r="AJF16" s="876"/>
      <c r="AJG16" s="876"/>
      <c r="AJH16" s="876"/>
      <c r="AJI16" s="876"/>
      <c r="AJJ16" s="875"/>
      <c r="AJK16" s="876"/>
      <c r="AJL16" s="876"/>
      <c r="AJM16" s="876"/>
      <c r="AJN16" s="876"/>
      <c r="AJO16" s="876"/>
      <c r="AJP16" s="876"/>
      <c r="AJQ16" s="875"/>
      <c r="AJR16" s="876"/>
      <c r="AJS16" s="876"/>
      <c r="AJT16" s="876"/>
      <c r="AJU16" s="876"/>
      <c r="AJV16" s="876"/>
      <c r="AJW16" s="876"/>
      <c r="AJX16" s="875"/>
      <c r="AJY16" s="876"/>
      <c r="AJZ16" s="876"/>
      <c r="AKA16" s="876"/>
      <c r="AKB16" s="876"/>
      <c r="AKC16" s="876"/>
      <c r="AKD16" s="876"/>
      <c r="AKE16" s="875"/>
      <c r="AKF16" s="876"/>
      <c r="AKG16" s="876"/>
      <c r="AKH16" s="876"/>
      <c r="AKI16" s="876"/>
      <c r="AKJ16" s="876"/>
      <c r="AKK16" s="876"/>
      <c r="AKL16" s="875"/>
      <c r="AKM16" s="876"/>
      <c r="AKN16" s="876"/>
      <c r="AKO16" s="876"/>
      <c r="AKP16" s="876"/>
      <c r="AKQ16" s="876"/>
      <c r="AKR16" s="876"/>
      <c r="AKS16" s="875"/>
      <c r="AKT16" s="876"/>
      <c r="AKU16" s="876"/>
      <c r="AKV16" s="876"/>
      <c r="AKW16" s="876"/>
      <c r="AKX16" s="876"/>
      <c r="AKY16" s="876"/>
      <c r="AKZ16" s="875"/>
      <c r="ALA16" s="876"/>
      <c r="ALB16" s="876"/>
      <c r="ALC16" s="876"/>
      <c r="ALD16" s="876"/>
      <c r="ALE16" s="876"/>
      <c r="ALF16" s="876"/>
      <c r="ALG16" s="875"/>
      <c r="ALH16" s="876"/>
      <c r="ALI16" s="876"/>
      <c r="ALJ16" s="876"/>
      <c r="ALK16" s="876"/>
      <c r="ALL16" s="876"/>
      <c r="ALM16" s="876"/>
      <c r="ALN16" s="875"/>
      <c r="ALO16" s="876"/>
      <c r="ALP16" s="876"/>
      <c r="ALQ16" s="876"/>
      <c r="ALR16" s="876"/>
      <c r="ALS16" s="876"/>
      <c r="ALT16" s="876"/>
      <c r="ALU16" s="875"/>
      <c r="ALV16" s="876"/>
      <c r="ALW16" s="876"/>
      <c r="ALX16" s="876"/>
      <c r="ALY16" s="876"/>
      <c r="ALZ16" s="876"/>
      <c r="AMA16" s="876"/>
      <c r="AMB16" s="875"/>
      <c r="AMC16" s="876"/>
      <c r="AMD16" s="876"/>
      <c r="AME16" s="876"/>
      <c r="AMF16" s="876"/>
      <c r="AMG16" s="876"/>
      <c r="AMH16" s="876"/>
      <c r="AMI16" s="875"/>
      <c r="AMJ16" s="876"/>
      <c r="AMK16" s="876"/>
      <c r="AML16" s="876"/>
      <c r="AMM16" s="876"/>
      <c r="AMN16" s="876"/>
      <c r="AMO16" s="876"/>
      <c r="AMP16" s="875"/>
      <c r="AMQ16" s="876"/>
      <c r="AMR16" s="876"/>
      <c r="AMS16" s="876"/>
      <c r="AMT16" s="876"/>
      <c r="AMU16" s="876"/>
      <c r="AMV16" s="876"/>
      <c r="AMW16" s="875"/>
      <c r="AMX16" s="876"/>
      <c r="AMY16" s="876"/>
      <c r="AMZ16" s="876"/>
      <c r="ANA16" s="876"/>
      <c r="ANB16" s="876"/>
      <c r="ANC16" s="876"/>
      <c r="AND16" s="875"/>
      <c r="ANE16" s="876"/>
      <c r="ANF16" s="876"/>
      <c r="ANG16" s="876"/>
      <c r="ANH16" s="876"/>
      <c r="ANI16" s="876"/>
      <c r="ANJ16" s="876"/>
      <c r="ANK16" s="875"/>
      <c r="ANL16" s="876"/>
      <c r="ANM16" s="876"/>
      <c r="ANN16" s="876"/>
      <c r="ANO16" s="876"/>
      <c r="ANP16" s="876"/>
      <c r="ANQ16" s="876"/>
      <c r="ANR16" s="875"/>
      <c r="ANS16" s="876"/>
      <c r="ANT16" s="876"/>
      <c r="ANU16" s="876"/>
      <c r="ANV16" s="876"/>
      <c r="ANW16" s="876"/>
      <c r="ANX16" s="876"/>
      <c r="ANY16" s="875"/>
      <c r="ANZ16" s="876"/>
      <c r="AOA16" s="876"/>
      <c r="AOB16" s="876"/>
      <c r="AOC16" s="876"/>
      <c r="AOD16" s="876"/>
      <c r="AOE16" s="876"/>
      <c r="AOF16" s="875"/>
      <c r="AOG16" s="876"/>
      <c r="AOH16" s="876"/>
      <c r="AOI16" s="876"/>
      <c r="AOJ16" s="876"/>
      <c r="AOK16" s="876"/>
      <c r="AOL16" s="876"/>
      <c r="AOM16" s="875"/>
      <c r="AON16" s="876"/>
      <c r="AOO16" s="876"/>
      <c r="AOP16" s="876"/>
      <c r="AOQ16" s="876"/>
      <c r="AOR16" s="876"/>
      <c r="AOS16" s="876"/>
      <c r="AOT16" s="875"/>
      <c r="AOU16" s="876"/>
      <c r="AOV16" s="876"/>
      <c r="AOW16" s="876"/>
      <c r="AOX16" s="876"/>
      <c r="AOY16" s="876"/>
      <c r="AOZ16" s="876"/>
      <c r="APA16" s="875"/>
      <c r="APB16" s="876"/>
      <c r="APC16" s="876"/>
      <c r="APD16" s="876"/>
      <c r="APE16" s="876"/>
      <c r="APF16" s="876"/>
      <c r="APG16" s="876"/>
      <c r="APH16" s="875"/>
      <c r="API16" s="876"/>
      <c r="APJ16" s="876"/>
      <c r="APK16" s="876"/>
      <c r="APL16" s="876"/>
      <c r="APM16" s="876"/>
      <c r="APN16" s="876"/>
      <c r="APO16" s="875"/>
      <c r="APP16" s="876"/>
      <c r="APQ16" s="876"/>
      <c r="APR16" s="876"/>
      <c r="APS16" s="876"/>
      <c r="APT16" s="876"/>
      <c r="APU16" s="876"/>
      <c r="APV16" s="875"/>
      <c r="APW16" s="876"/>
      <c r="APX16" s="876"/>
      <c r="APY16" s="876"/>
      <c r="APZ16" s="876"/>
      <c r="AQA16" s="876"/>
      <c r="AQB16" s="876"/>
      <c r="AQC16" s="875"/>
      <c r="AQD16" s="876"/>
      <c r="AQE16" s="876"/>
      <c r="AQF16" s="876"/>
      <c r="AQG16" s="876"/>
      <c r="AQH16" s="876"/>
      <c r="AQI16" s="876"/>
      <c r="AQJ16" s="875"/>
      <c r="AQK16" s="876"/>
      <c r="AQL16" s="876"/>
      <c r="AQM16" s="876"/>
      <c r="AQN16" s="876"/>
      <c r="AQO16" s="876"/>
      <c r="AQP16" s="876"/>
      <c r="AQQ16" s="875"/>
      <c r="AQR16" s="876"/>
      <c r="AQS16" s="876"/>
      <c r="AQT16" s="876"/>
      <c r="AQU16" s="876"/>
      <c r="AQV16" s="876"/>
      <c r="AQW16" s="876"/>
      <c r="AQX16" s="875"/>
      <c r="AQY16" s="876"/>
      <c r="AQZ16" s="876"/>
      <c r="ARA16" s="876"/>
      <c r="ARB16" s="876"/>
      <c r="ARC16" s="876"/>
      <c r="ARD16" s="876"/>
      <c r="ARE16" s="875"/>
      <c r="ARF16" s="876"/>
      <c r="ARG16" s="876"/>
      <c r="ARH16" s="876"/>
      <c r="ARI16" s="876"/>
      <c r="ARJ16" s="876"/>
      <c r="ARK16" s="876"/>
      <c r="ARL16" s="875"/>
      <c r="ARM16" s="876"/>
      <c r="ARN16" s="876"/>
      <c r="ARO16" s="876"/>
      <c r="ARP16" s="876"/>
      <c r="ARQ16" s="876"/>
      <c r="ARR16" s="876"/>
      <c r="ARS16" s="875"/>
      <c r="ART16" s="876"/>
      <c r="ARU16" s="876"/>
      <c r="ARV16" s="876"/>
      <c r="ARW16" s="876"/>
      <c r="ARX16" s="876"/>
      <c r="ARY16" s="876"/>
      <c r="ARZ16" s="875"/>
      <c r="ASA16" s="876"/>
      <c r="ASB16" s="876"/>
      <c r="ASC16" s="876"/>
      <c r="ASD16" s="876"/>
      <c r="ASE16" s="876"/>
      <c r="ASF16" s="876"/>
      <c r="ASG16" s="875"/>
      <c r="ASH16" s="876"/>
      <c r="ASI16" s="876"/>
      <c r="ASJ16" s="876"/>
      <c r="ASK16" s="876"/>
      <c r="ASL16" s="876"/>
      <c r="ASM16" s="876"/>
      <c r="ASN16" s="875"/>
      <c r="ASO16" s="876"/>
      <c r="ASP16" s="876"/>
      <c r="ASQ16" s="876"/>
      <c r="ASR16" s="876"/>
      <c r="ASS16" s="876"/>
      <c r="AST16" s="876"/>
      <c r="ASU16" s="875"/>
      <c r="ASV16" s="876"/>
      <c r="ASW16" s="876"/>
      <c r="ASX16" s="876"/>
      <c r="ASY16" s="876"/>
      <c r="ASZ16" s="876"/>
      <c r="ATA16" s="876"/>
      <c r="ATB16" s="875"/>
      <c r="ATC16" s="876"/>
      <c r="ATD16" s="876"/>
      <c r="ATE16" s="876"/>
      <c r="ATF16" s="876"/>
      <c r="ATG16" s="876"/>
      <c r="ATH16" s="876"/>
      <c r="ATI16" s="875"/>
      <c r="ATJ16" s="876"/>
      <c r="ATK16" s="876"/>
      <c r="ATL16" s="876"/>
      <c r="ATM16" s="876"/>
      <c r="ATN16" s="876"/>
      <c r="ATO16" s="876"/>
      <c r="ATP16" s="875"/>
      <c r="ATQ16" s="876"/>
      <c r="ATR16" s="876"/>
      <c r="ATS16" s="876"/>
      <c r="ATT16" s="876"/>
      <c r="ATU16" s="876"/>
      <c r="ATV16" s="876"/>
      <c r="ATW16" s="875"/>
      <c r="ATX16" s="876"/>
      <c r="ATY16" s="876"/>
      <c r="ATZ16" s="876"/>
      <c r="AUA16" s="876"/>
      <c r="AUB16" s="876"/>
      <c r="AUC16" s="876"/>
      <c r="AUD16" s="875"/>
      <c r="AUE16" s="876"/>
      <c r="AUF16" s="876"/>
      <c r="AUG16" s="876"/>
      <c r="AUH16" s="876"/>
      <c r="AUI16" s="876"/>
      <c r="AUJ16" s="876"/>
      <c r="AUK16" s="875"/>
      <c r="AUL16" s="876"/>
      <c r="AUM16" s="876"/>
      <c r="AUN16" s="876"/>
      <c r="AUO16" s="876"/>
      <c r="AUP16" s="876"/>
      <c r="AUQ16" s="876"/>
      <c r="AUR16" s="875"/>
      <c r="AUS16" s="876"/>
      <c r="AUT16" s="876"/>
      <c r="AUU16" s="876"/>
      <c r="AUV16" s="876"/>
      <c r="AUW16" s="876"/>
      <c r="AUX16" s="876"/>
      <c r="AUY16" s="875"/>
      <c r="AUZ16" s="876"/>
      <c r="AVA16" s="876"/>
      <c r="AVB16" s="876"/>
      <c r="AVC16" s="876"/>
      <c r="AVD16" s="876"/>
      <c r="AVE16" s="876"/>
      <c r="AVF16" s="875"/>
      <c r="AVG16" s="876"/>
      <c r="AVH16" s="876"/>
      <c r="AVI16" s="876"/>
      <c r="AVJ16" s="876"/>
      <c r="AVK16" s="876"/>
      <c r="AVL16" s="876"/>
      <c r="AVM16" s="875"/>
      <c r="AVN16" s="876"/>
      <c r="AVO16" s="876"/>
      <c r="AVP16" s="876"/>
      <c r="AVQ16" s="876"/>
      <c r="AVR16" s="876"/>
      <c r="AVS16" s="876"/>
      <c r="AVT16" s="875"/>
      <c r="AVU16" s="876"/>
      <c r="AVV16" s="876"/>
      <c r="AVW16" s="876"/>
      <c r="AVX16" s="876"/>
      <c r="AVY16" s="876"/>
      <c r="AVZ16" s="876"/>
      <c r="AWA16" s="875"/>
      <c r="AWB16" s="876"/>
      <c r="AWC16" s="876"/>
      <c r="AWD16" s="876"/>
      <c r="AWE16" s="876"/>
      <c r="AWF16" s="876"/>
      <c r="AWG16" s="876"/>
      <c r="AWH16" s="875"/>
      <c r="AWI16" s="876"/>
      <c r="AWJ16" s="876"/>
      <c r="AWK16" s="876"/>
      <c r="AWL16" s="876"/>
      <c r="AWM16" s="876"/>
      <c r="AWN16" s="876"/>
      <c r="AWO16" s="875"/>
      <c r="AWP16" s="876"/>
      <c r="AWQ16" s="876"/>
      <c r="AWR16" s="876"/>
      <c r="AWS16" s="876"/>
      <c r="AWT16" s="876"/>
      <c r="AWU16" s="876"/>
      <c r="AWV16" s="875"/>
      <c r="AWW16" s="876"/>
      <c r="AWX16" s="876"/>
      <c r="AWY16" s="876"/>
      <c r="AWZ16" s="876"/>
      <c r="AXA16" s="876"/>
      <c r="AXB16" s="876"/>
      <c r="AXC16" s="875"/>
      <c r="AXD16" s="876"/>
      <c r="AXE16" s="876"/>
      <c r="AXF16" s="876"/>
      <c r="AXG16" s="876"/>
      <c r="AXH16" s="876"/>
      <c r="AXI16" s="876"/>
      <c r="AXJ16" s="875"/>
      <c r="AXK16" s="876"/>
      <c r="AXL16" s="876"/>
      <c r="AXM16" s="876"/>
      <c r="AXN16" s="876"/>
      <c r="AXO16" s="876"/>
      <c r="AXP16" s="876"/>
      <c r="AXQ16" s="875"/>
      <c r="AXR16" s="876"/>
      <c r="AXS16" s="876"/>
      <c r="AXT16" s="876"/>
      <c r="AXU16" s="876"/>
      <c r="AXV16" s="876"/>
      <c r="AXW16" s="876"/>
      <c r="AXX16" s="875"/>
      <c r="AXY16" s="876"/>
      <c r="AXZ16" s="876"/>
      <c r="AYA16" s="876"/>
      <c r="AYB16" s="876"/>
      <c r="AYC16" s="876"/>
      <c r="AYD16" s="876"/>
      <c r="AYE16" s="875"/>
      <c r="AYF16" s="876"/>
      <c r="AYG16" s="876"/>
      <c r="AYH16" s="876"/>
      <c r="AYI16" s="876"/>
      <c r="AYJ16" s="876"/>
      <c r="AYK16" s="876"/>
      <c r="AYL16" s="875"/>
      <c r="AYM16" s="876"/>
      <c r="AYN16" s="876"/>
      <c r="AYO16" s="876"/>
      <c r="AYP16" s="876"/>
      <c r="AYQ16" s="876"/>
      <c r="AYR16" s="876"/>
      <c r="AYS16" s="875"/>
      <c r="AYT16" s="876"/>
      <c r="AYU16" s="876"/>
      <c r="AYV16" s="876"/>
      <c r="AYW16" s="876"/>
      <c r="AYX16" s="876"/>
      <c r="AYY16" s="876"/>
      <c r="AYZ16" s="875"/>
      <c r="AZA16" s="876"/>
      <c r="AZB16" s="876"/>
      <c r="AZC16" s="876"/>
      <c r="AZD16" s="876"/>
      <c r="AZE16" s="876"/>
      <c r="AZF16" s="876"/>
      <c r="AZG16" s="875"/>
      <c r="AZH16" s="876"/>
      <c r="AZI16" s="876"/>
      <c r="AZJ16" s="876"/>
      <c r="AZK16" s="876"/>
      <c r="AZL16" s="876"/>
      <c r="AZM16" s="876"/>
      <c r="AZN16" s="875"/>
      <c r="AZO16" s="876"/>
      <c r="AZP16" s="876"/>
      <c r="AZQ16" s="876"/>
      <c r="AZR16" s="876"/>
      <c r="AZS16" s="876"/>
      <c r="AZT16" s="876"/>
      <c r="AZU16" s="875"/>
      <c r="AZV16" s="876"/>
      <c r="AZW16" s="876"/>
      <c r="AZX16" s="876"/>
      <c r="AZY16" s="876"/>
      <c r="AZZ16" s="876"/>
      <c r="BAA16" s="876"/>
      <c r="BAB16" s="875"/>
      <c r="BAC16" s="876"/>
      <c r="BAD16" s="876"/>
      <c r="BAE16" s="876"/>
      <c r="BAF16" s="876"/>
      <c r="BAG16" s="876"/>
      <c r="BAH16" s="876"/>
      <c r="BAI16" s="875"/>
      <c r="BAJ16" s="876"/>
      <c r="BAK16" s="876"/>
      <c r="BAL16" s="876"/>
      <c r="BAM16" s="876"/>
      <c r="BAN16" s="876"/>
      <c r="BAO16" s="876"/>
      <c r="BAP16" s="875"/>
      <c r="BAQ16" s="876"/>
      <c r="BAR16" s="876"/>
      <c r="BAS16" s="876"/>
      <c r="BAT16" s="876"/>
      <c r="BAU16" s="876"/>
      <c r="BAV16" s="876"/>
      <c r="BAW16" s="875"/>
      <c r="BAX16" s="876"/>
      <c r="BAY16" s="876"/>
      <c r="BAZ16" s="876"/>
      <c r="BBA16" s="876"/>
      <c r="BBB16" s="876"/>
      <c r="BBC16" s="876"/>
      <c r="BBD16" s="875"/>
      <c r="BBE16" s="876"/>
      <c r="BBF16" s="876"/>
      <c r="BBG16" s="876"/>
      <c r="BBH16" s="876"/>
      <c r="BBI16" s="876"/>
      <c r="BBJ16" s="876"/>
      <c r="BBK16" s="875"/>
      <c r="BBL16" s="876"/>
      <c r="BBM16" s="876"/>
      <c r="BBN16" s="876"/>
      <c r="BBO16" s="876"/>
      <c r="BBP16" s="876"/>
      <c r="BBQ16" s="876"/>
      <c r="BBR16" s="875"/>
      <c r="BBS16" s="876"/>
      <c r="BBT16" s="876"/>
      <c r="BBU16" s="876"/>
      <c r="BBV16" s="876"/>
      <c r="BBW16" s="876"/>
      <c r="BBX16" s="876"/>
      <c r="BBY16" s="875"/>
      <c r="BBZ16" s="876"/>
      <c r="BCA16" s="876"/>
      <c r="BCB16" s="876"/>
      <c r="BCC16" s="876"/>
      <c r="BCD16" s="876"/>
      <c r="BCE16" s="876"/>
      <c r="BCF16" s="875"/>
      <c r="BCG16" s="876"/>
      <c r="BCH16" s="876"/>
      <c r="BCI16" s="876"/>
      <c r="BCJ16" s="876"/>
      <c r="BCK16" s="876"/>
      <c r="BCL16" s="876"/>
      <c r="BCM16" s="875"/>
      <c r="BCN16" s="876"/>
      <c r="BCO16" s="876"/>
      <c r="BCP16" s="876"/>
      <c r="BCQ16" s="876"/>
      <c r="BCR16" s="876"/>
      <c r="BCS16" s="876"/>
      <c r="BCT16" s="875"/>
      <c r="BCU16" s="876"/>
      <c r="BCV16" s="876"/>
      <c r="BCW16" s="876"/>
      <c r="BCX16" s="876"/>
      <c r="BCY16" s="876"/>
      <c r="BCZ16" s="876"/>
      <c r="BDA16" s="875"/>
      <c r="BDB16" s="876"/>
      <c r="BDC16" s="876"/>
      <c r="BDD16" s="876"/>
      <c r="BDE16" s="876"/>
      <c r="BDF16" s="876"/>
      <c r="BDG16" s="876"/>
      <c r="BDH16" s="875"/>
      <c r="BDI16" s="876"/>
      <c r="BDJ16" s="876"/>
      <c r="BDK16" s="876"/>
      <c r="BDL16" s="876"/>
      <c r="BDM16" s="876"/>
      <c r="BDN16" s="876"/>
      <c r="BDO16" s="875"/>
      <c r="BDP16" s="876"/>
      <c r="BDQ16" s="876"/>
      <c r="BDR16" s="876"/>
      <c r="BDS16" s="876"/>
      <c r="BDT16" s="876"/>
      <c r="BDU16" s="876"/>
      <c r="BDV16" s="875"/>
      <c r="BDW16" s="876"/>
      <c r="BDX16" s="876"/>
      <c r="BDY16" s="876"/>
      <c r="BDZ16" s="876"/>
      <c r="BEA16" s="876"/>
      <c r="BEB16" s="876"/>
      <c r="BEC16" s="875"/>
      <c r="BED16" s="876"/>
      <c r="BEE16" s="876"/>
      <c r="BEF16" s="876"/>
      <c r="BEG16" s="876"/>
      <c r="BEH16" s="876"/>
      <c r="BEI16" s="876"/>
      <c r="BEJ16" s="875"/>
      <c r="BEK16" s="876"/>
      <c r="BEL16" s="876"/>
      <c r="BEM16" s="876"/>
      <c r="BEN16" s="876"/>
      <c r="BEO16" s="876"/>
      <c r="BEP16" s="876"/>
      <c r="BEQ16" s="875"/>
      <c r="BER16" s="876"/>
      <c r="BES16" s="876"/>
      <c r="BET16" s="876"/>
      <c r="BEU16" s="876"/>
      <c r="BEV16" s="876"/>
      <c r="BEW16" s="876"/>
      <c r="BEX16" s="875"/>
      <c r="BEY16" s="876"/>
      <c r="BEZ16" s="876"/>
      <c r="BFA16" s="876"/>
      <c r="BFB16" s="876"/>
      <c r="BFC16" s="876"/>
      <c r="BFD16" s="876"/>
      <c r="BFE16" s="875"/>
      <c r="BFF16" s="876"/>
      <c r="BFG16" s="876"/>
      <c r="BFH16" s="876"/>
      <c r="BFI16" s="876"/>
      <c r="BFJ16" s="876"/>
      <c r="BFK16" s="876"/>
      <c r="BFL16" s="875"/>
      <c r="BFM16" s="876"/>
      <c r="BFN16" s="876"/>
      <c r="BFO16" s="876"/>
      <c r="BFP16" s="876"/>
      <c r="BFQ16" s="876"/>
      <c r="BFR16" s="876"/>
      <c r="BFS16" s="875"/>
      <c r="BFT16" s="876"/>
      <c r="BFU16" s="876"/>
      <c r="BFV16" s="876"/>
      <c r="BFW16" s="876"/>
      <c r="BFX16" s="876"/>
      <c r="BFY16" s="876"/>
      <c r="BFZ16" s="875"/>
      <c r="BGA16" s="876"/>
      <c r="BGB16" s="876"/>
      <c r="BGC16" s="876"/>
      <c r="BGD16" s="876"/>
      <c r="BGE16" s="876"/>
      <c r="BGF16" s="876"/>
      <c r="BGG16" s="875"/>
      <c r="BGH16" s="876"/>
      <c r="BGI16" s="876"/>
      <c r="BGJ16" s="876"/>
      <c r="BGK16" s="876"/>
      <c r="BGL16" s="876"/>
      <c r="BGM16" s="876"/>
      <c r="BGN16" s="875"/>
      <c r="BGO16" s="876"/>
      <c r="BGP16" s="876"/>
      <c r="BGQ16" s="876"/>
      <c r="BGR16" s="876"/>
      <c r="BGS16" s="876"/>
      <c r="BGT16" s="876"/>
      <c r="BGU16" s="875"/>
      <c r="BGV16" s="876"/>
      <c r="BGW16" s="876"/>
      <c r="BGX16" s="876"/>
      <c r="BGY16" s="876"/>
      <c r="BGZ16" s="876"/>
      <c r="BHA16" s="876"/>
      <c r="BHB16" s="875"/>
      <c r="BHC16" s="876"/>
      <c r="BHD16" s="876"/>
      <c r="BHE16" s="876"/>
      <c r="BHF16" s="876"/>
      <c r="BHG16" s="876"/>
      <c r="BHH16" s="876"/>
      <c r="BHI16" s="875"/>
      <c r="BHJ16" s="876"/>
      <c r="BHK16" s="876"/>
      <c r="BHL16" s="876"/>
      <c r="BHM16" s="876"/>
      <c r="BHN16" s="876"/>
      <c r="BHO16" s="876"/>
      <c r="BHP16" s="875"/>
      <c r="BHQ16" s="876"/>
      <c r="BHR16" s="876"/>
      <c r="BHS16" s="876"/>
      <c r="BHT16" s="876"/>
      <c r="BHU16" s="876"/>
      <c r="BHV16" s="876"/>
      <c r="BHW16" s="875"/>
      <c r="BHX16" s="876"/>
      <c r="BHY16" s="876"/>
      <c r="BHZ16" s="876"/>
      <c r="BIA16" s="876"/>
      <c r="BIB16" s="876"/>
      <c r="BIC16" s="876"/>
      <c r="BID16" s="875"/>
      <c r="BIE16" s="876"/>
      <c r="BIF16" s="876"/>
      <c r="BIG16" s="876"/>
      <c r="BIH16" s="876"/>
      <c r="BII16" s="876"/>
      <c r="BIJ16" s="876"/>
      <c r="BIK16" s="875"/>
      <c r="BIL16" s="876"/>
      <c r="BIM16" s="876"/>
      <c r="BIN16" s="876"/>
      <c r="BIO16" s="876"/>
      <c r="BIP16" s="876"/>
      <c r="BIQ16" s="876"/>
      <c r="BIR16" s="875"/>
      <c r="BIS16" s="876"/>
      <c r="BIT16" s="876"/>
      <c r="BIU16" s="876"/>
      <c r="BIV16" s="876"/>
      <c r="BIW16" s="876"/>
      <c r="BIX16" s="876"/>
      <c r="BIY16" s="875"/>
      <c r="BIZ16" s="876"/>
      <c r="BJA16" s="876"/>
      <c r="BJB16" s="876"/>
      <c r="BJC16" s="876"/>
      <c r="BJD16" s="876"/>
      <c r="BJE16" s="876"/>
      <c r="BJF16" s="875"/>
      <c r="BJG16" s="876"/>
      <c r="BJH16" s="876"/>
      <c r="BJI16" s="876"/>
      <c r="BJJ16" s="876"/>
      <c r="BJK16" s="876"/>
      <c r="BJL16" s="876"/>
      <c r="BJM16" s="875"/>
      <c r="BJN16" s="876"/>
      <c r="BJO16" s="876"/>
      <c r="BJP16" s="876"/>
      <c r="BJQ16" s="876"/>
      <c r="BJR16" s="876"/>
      <c r="BJS16" s="876"/>
      <c r="BJT16" s="875"/>
      <c r="BJU16" s="876"/>
      <c r="BJV16" s="876"/>
      <c r="BJW16" s="876"/>
      <c r="BJX16" s="876"/>
      <c r="BJY16" s="876"/>
      <c r="BJZ16" s="876"/>
      <c r="BKA16" s="875"/>
      <c r="BKB16" s="876"/>
      <c r="BKC16" s="876"/>
      <c r="BKD16" s="876"/>
      <c r="BKE16" s="876"/>
      <c r="BKF16" s="876"/>
      <c r="BKG16" s="876"/>
      <c r="BKH16" s="875"/>
      <c r="BKI16" s="876"/>
      <c r="BKJ16" s="876"/>
      <c r="BKK16" s="876"/>
      <c r="BKL16" s="876"/>
      <c r="BKM16" s="876"/>
      <c r="BKN16" s="876"/>
      <c r="BKO16" s="875"/>
      <c r="BKP16" s="876"/>
      <c r="BKQ16" s="876"/>
      <c r="BKR16" s="876"/>
      <c r="BKS16" s="876"/>
      <c r="BKT16" s="876"/>
      <c r="BKU16" s="876"/>
      <c r="BKV16" s="875"/>
      <c r="BKW16" s="876"/>
      <c r="BKX16" s="876"/>
      <c r="BKY16" s="876"/>
      <c r="BKZ16" s="876"/>
      <c r="BLA16" s="876"/>
      <c r="BLB16" s="876"/>
      <c r="BLC16" s="875"/>
      <c r="BLD16" s="876"/>
      <c r="BLE16" s="876"/>
      <c r="BLF16" s="876"/>
      <c r="BLG16" s="876"/>
      <c r="BLH16" s="876"/>
      <c r="BLI16" s="876"/>
      <c r="BLJ16" s="875"/>
      <c r="BLK16" s="876"/>
      <c r="BLL16" s="876"/>
      <c r="BLM16" s="876"/>
      <c r="BLN16" s="876"/>
      <c r="BLO16" s="876"/>
      <c r="BLP16" s="876"/>
      <c r="BLQ16" s="875"/>
      <c r="BLR16" s="876"/>
      <c r="BLS16" s="876"/>
      <c r="BLT16" s="876"/>
      <c r="BLU16" s="876"/>
      <c r="BLV16" s="876"/>
      <c r="BLW16" s="876"/>
      <c r="BLX16" s="875"/>
      <c r="BLY16" s="876"/>
      <c r="BLZ16" s="876"/>
      <c r="BMA16" s="876"/>
      <c r="BMB16" s="876"/>
      <c r="BMC16" s="876"/>
      <c r="BMD16" s="876"/>
      <c r="BME16" s="875"/>
      <c r="BMF16" s="876"/>
      <c r="BMG16" s="876"/>
      <c r="BMH16" s="876"/>
      <c r="BMI16" s="876"/>
      <c r="BMJ16" s="876"/>
      <c r="BMK16" s="876"/>
      <c r="BML16" s="875"/>
      <c r="BMM16" s="876"/>
      <c r="BMN16" s="876"/>
      <c r="BMO16" s="876"/>
      <c r="BMP16" s="876"/>
      <c r="BMQ16" s="876"/>
      <c r="BMR16" s="876"/>
      <c r="BMS16" s="875"/>
      <c r="BMT16" s="876"/>
      <c r="BMU16" s="876"/>
      <c r="BMV16" s="876"/>
      <c r="BMW16" s="876"/>
      <c r="BMX16" s="876"/>
      <c r="BMY16" s="876"/>
      <c r="BMZ16" s="875"/>
      <c r="BNA16" s="876"/>
      <c r="BNB16" s="876"/>
      <c r="BNC16" s="876"/>
      <c r="BND16" s="876"/>
      <c r="BNE16" s="876"/>
      <c r="BNF16" s="876"/>
      <c r="BNG16" s="875"/>
      <c r="BNH16" s="876"/>
      <c r="BNI16" s="876"/>
      <c r="BNJ16" s="876"/>
      <c r="BNK16" s="876"/>
      <c r="BNL16" s="876"/>
      <c r="BNM16" s="876"/>
      <c r="BNN16" s="875"/>
      <c r="BNO16" s="876"/>
      <c r="BNP16" s="876"/>
      <c r="BNQ16" s="876"/>
      <c r="BNR16" s="876"/>
      <c r="BNS16" s="876"/>
      <c r="BNT16" s="876"/>
      <c r="BNU16" s="875"/>
      <c r="BNV16" s="876"/>
      <c r="BNW16" s="876"/>
      <c r="BNX16" s="876"/>
      <c r="BNY16" s="876"/>
      <c r="BNZ16" s="876"/>
      <c r="BOA16" s="876"/>
      <c r="BOB16" s="875"/>
      <c r="BOC16" s="876"/>
      <c r="BOD16" s="876"/>
      <c r="BOE16" s="876"/>
      <c r="BOF16" s="876"/>
      <c r="BOG16" s="876"/>
      <c r="BOH16" s="876"/>
      <c r="BOI16" s="875"/>
      <c r="BOJ16" s="876"/>
      <c r="BOK16" s="876"/>
      <c r="BOL16" s="876"/>
      <c r="BOM16" s="876"/>
      <c r="BON16" s="876"/>
      <c r="BOO16" s="876"/>
      <c r="BOP16" s="875"/>
      <c r="BOQ16" s="876"/>
      <c r="BOR16" s="876"/>
      <c r="BOS16" s="876"/>
      <c r="BOT16" s="876"/>
      <c r="BOU16" s="876"/>
      <c r="BOV16" s="876"/>
      <c r="BOW16" s="875"/>
      <c r="BOX16" s="876"/>
      <c r="BOY16" s="876"/>
      <c r="BOZ16" s="876"/>
      <c r="BPA16" s="876"/>
      <c r="BPB16" s="876"/>
      <c r="BPC16" s="876"/>
      <c r="BPD16" s="875"/>
      <c r="BPE16" s="876"/>
      <c r="BPF16" s="876"/>
      <c r="BPG16" s="876"/>
      <c r="BPH16" s="876"/>
      <c r="BPI16" s="876"/>
      <c r="BPJ16" s="876"/>
      <c r="BPK16" s="875"/>
      <c r="BPL16" s="876"/>
      <c r="BPM16" s="876"/>
      <c r="BPN16" s="876"/>
      <c r="BPO16" s="876"/>
      <c r="BPP16" s="876"/>
      <c r="BPQ16" s="876"/>
      <c r="BPR16" s="875"/>
      <c r="BPS16" s="876"/>
      <c r="BPT16" s="876"/>
      <c r="BPU16" s="876"/>
      <c r="BPV16" s="876"/>
      <c r="BPW16" s="876"/>
      <c r="BPX16" s="876"/>
      <c r="BPY16" s="875"/>
      <c r="BPZ16" s="876"/>
      <c r="BQA16" s="876"/>
      <c r="BQB16" s="876"/>
      <c r="BQC16" s="876"/>
      <c r="BQD16" s="876"/>
      <c r="BQE16" s="876"/>
      <c r="BQF16" s="875"/>
      <c r="BQG16" s="876"/>
      <c r="BQH16" s="876"/>
      <c r="BQI16" s="876"/>
      <c r="BQJ16" s="876"/>
      <c r="BQK16" s="876"/>
      <c r="BQL16" s="876"/>
      <c r="BQM16" s="875"/>
      <c r="BQN16" s="876"/>
      <c r="BQO16" s="876"/>
      <c r="BQP16" s="876"/>
      <c r="BQQ16" s="876"/>
      <c r="BQR16" s="876"/>
      <c r="BQS16" s="876"/>
      <c r="BQT16" s="875"/>
      <c r="BQU16" s="876"/>
      <c r="BQV16" s="876"/>
      <c r="BQW16" s="876"/>
      <c r="BQX16" s="876"/>
      <c r="BQY16" s="876"/>
      <c r="BQZ16" s="876"/>
      <c r="BRA16" s="875"/>
      <c r="BRB16" s="876"/>
      <c r="BRC16" s="876"/>
      <c r="BRD16" s="876"/>
      <c r="BRE16" s="876"/>
      <c r="BRF16" s="876"/>
      <c r="BRG16" s="876"/>
      <c r="BRH16" s="875"/>
      <c r="BRI16" s="876"/>
      <c r="BRJ16" s="876"/>
      <c r="BRK16" s="876"/>
      <c r="BRL16" s="876"/>
      <c r="BRM16" s="876"/>
      <c r="BRN16" s="876"/>
      <c r="BRO16" s="875"/>
      <c r="BRP16" s="876"/>
      <c r="BRQ16" s="876"/>
      <c r="BRR16" s="876"/>
      <c r="BRS16" s="876"/>
      <c r="BRT16" s="876"/>
      <c r="BRU16" s="876"/>
      <c r="BRV16" s="875"/>
      <c r="BRW16" s="876"/>
      <c r="BRX16" s="876"/>
      <c r="BRY16" s="876"/>
      <c r="BRZ16" s="876"/>
      <c r="BSA16" s="876"/>
      <c r="BSB16" s="876"/>
      <c r="BSC16" s="875"/>
      <c r="BSD16" s="876"/>
      <c r="BSE16" s="876"/>
      <c r="BSF16" s="876"/>
      <c r="BSG16" s="876"/>
      <c r="BSH16" s="876"/>
      <c r="BSI16" s="876"/>
      <c r="BSJ16" s="875"/>
      <c r="BSK16" s="876"/>
      <c r="BSL16" s="876"/>
      <c r="BSM16" s="876"/>
      <c r="BSN16" s="876"/>
      <c r="BSO16" s="876"/>
      <c r="BSP16" s="876"/>
      <c r="BSQ16" s="875"/>
      <c r="BSR16" s="876"/>
      <c r="BSS16" s="876"/>
      <c r="BST16" s="876"/>
      <c r="BSU16" s="876"/>
      <c r="BSV16" s="876"/>
      <c r="BSW16" s="876"/>
      <c r="BSX16" s="875"/>
      <c r="BSY16" s="876"/>
      <c r="BSZ16" s="876"/>
      <c r="BTA16" s="876"/>
      <c r="BTB16" s="876"/>
      <c r="BTC16" s="876"/>
      <c r="BTD16" s="876"/>
      <c r="BTE16" s="875"/>
      <c r="BTF16" s="876"/>
      <c r="BTG16" s="876"/>
      <c r="BTH16" s="876"/>
      <c r="BTI16" s="876"/>
      <c r="BTJ16" s="876"/>
      <c r="BTK16" s="876"/>
      <c r="BTL16" s="875"/>
      <c r="BTM16" s="876"/>
      <c r="BTN16" s="876"/>
      <c r="BTO16" s="876"/>
      <c r="BTP16" s="876"/>
      <c r="BTQ16" s="876"/>
      <c r="BTR16" s="876"/>
      <c r="BTS16" s="875"/>
      <c r="BTT16" s="876"/>
      <c r="BTU16" s="876"/>
      <c r="BTV16" s="876"/>
      <c r="BTW16" s="876"/>
      <c r="BTX16" s="876"/>
      <c r="BTY16" s="876"/>
      <c r="BTZ16" s="875"/>
      <c r="BUA16" s="876"/>
      <c r="BUB16" s="876"/>
      <c r="BUC16" s="876"/>
      <c r="BUD16" s="876"/>
      <c r="BUE16" s="876"/>
      <c r="BUF16" s="876"/>
      <c r="BUG16" s="875"/>
      <c r="BUH16" s="876"/>
      <c r="BUI16" s="876"/>
      <c r="BUJ16" s="876"/>
      <c r="BUK16" s="876"/>
      <c r="BUL16" s="876"/>
      <c r="BUM16" s="876"/>
      <c r="BUN16" s="875"/>
      <c r="BUO16" s="876"/>
      <c r="BUP16" s="876"/>
      <c r="BUQ16" s="876"/>
      <c r="BUR16" s="876"/>
      <c r="BUS16" s="876"/>
      <c r="BUT16" s="876"/>
      <c r="BUU16" s="875"/>
      <c r="BUV16" s="876"/>
      <c r="BUW16" s="876"/>
      <c r="BUX16" s="876"/>
      <c r="BUY16" s="876"/>
      <c r="BUZ16" s="876"/>
      <c r="BVA16" s="876"/>
      <c r="BVB16" s="875"/>
      <c r="BVC16" s="876"/>
      <c r="BVD16" s="876"/>
      <c r="BVE16" s="876"/>
      <c r="BVF16" s="876"/>
      <c r="BVG16" s="876"/>
      <c r="BVH16" s="876"/>
      <c r="BVI16" s="875"/>
      <c r="BVJ16" s="876"/>
      <c r="BVK16" s="876"/>
      <c r="BVL16" s="876"/>
      <c r="BVM16" s="876"/>
      <c r="BVN16" s="876"/>
      <c r="BVO16" s="876"/>
      <c r="BVP16" s="875"/>
      <c r="BVQ16" s="876"/>
      <c r="BVR16" s="876"/>
      <c r="BVS16" s="876"/>
      <c r="BVT16" s="876"/>
      <c r="BVU16" s="876"/>
      <c r="BVV16" s="876"/>
      <c r="BVW16" s="875"/>
      <c r="BVX16" s="876"/>
      <c r="BVY16" s="876"/>
      <c r="BVZ16" s="876"/>
      <c r="BWA16" s="876"/>
      <c r="BWB16" s="876"/>
      <c r="BWC16" s="876"/>
      <c r="BWD16" s="875"/>
      <c r="BWE16" s="876"/>
      <c r="BWF16" s="876"/>
      <c r="BWG16" s="876"/>
      <c r="BWH16" s="876"/>
      <c r="BWI16" s="876"/>
      <c r="BWJ16" s="876"/>
      <c r="BWK16" s="875"/>
      <c r="BWL16" s="876"/>
      <c r="BWM16" s="876"/>
      <c r="BWN16" s="876"/>
      <c r="BWO16" s="876"/>
      <c r="BWP16" s="876"/>
      <c r="BWQ16" s="876"/>
      <c r="BWR16" s="875"/>
      <c r="BWS16" s="876"/>
      <c r="BWT16" s="876"/>
      <c r="BWU16" s="876"/>
      <c r="BWV16" s="876"/>
      <c r="BWW16" s="876"/>
      <c r="BWX16" s="876"/>
      <c r="BWY16" s="875"/>
      <c r="BWZ16" s="876"/>
      <c r="BXA16" s="876"/>
      <c r="BXB16" s="876"/>
      <c r="BXC16" s="876"/>
      <c r="BXD16" s="876"/>
      <c r="BXE16" s="876"/>
      <c r="BXF16" s="875"/>
      <c r="BXG16" s="876"/>
      <c r="BXH16" s="876"/>
      <c r="BXI16" s="876"/>
      <c r="BXJ16" s="876"/>
      <c r="BXK16" s="876"/>
      <c r="BXL16" s="876"/>
      <c r="BXM16" s="875"/>
      <c r="BXN16" s="876"/>
      <c r="BXO16" s="876"/>
      <c r="BXP16" s="876"/>
      <c r="BXQ16" s="876"/>
      <c r="BXR16" s="876"/>
      <c r="BXS16" s="876"/>
      <c r="BXT16" s="875"/>
      <c r="BXU16" s="876"/>
      <c r="BXV16" s="876"/>
      <c r="BXW16" s="876"/>
      <c r="BXX16" s="876"/>
      <c r="BXY16" s="876"/>
      <c r="BXZ16" s="876"/>
      <c r="BYA16" s="875"/>
      <c r="BYB16" s="876"/>
      <c r="BYC16" s="876"/>
      <c r="BYD16" s="876"/>
      <c r="BYE16" s="876"/>
      <c r="BYF16" s="876"/>
      <c r="BYG16" s="876"/>
      <c r="BYH16" s="875"/>
      <c r="BYI16" s="876"/>
      <c r="BYJ16" s="876"/>
      <c r="BYK16" s="876"/>
      <c r="BYL16" s="876"/>
      <c r="BYM16" s="876"/>
      <c r="BYN16" s="876"/>
      <c r="BYO16" s="875"/>
      <c r="BYP16" s="876"/>
      <c r="BYQ16" s="876"/>
      <c r="BYR16" s="876"/>
      <c r="BYS16" s="876"/>
      <c r="BYT16" s="876"/>
      <c r="BYU16" s="876"/>
      <c r="BYV16" s="875"/>
      <c r="BYW16" s="876"/>
      <c r="BYX16" s="876"/>
      <c r="BYY16" s="876"/>
      <c r="BYZ16" s="876"/>
      <c r="BZA16" s="876"/>
      <c r="BZB16" s="876"/>
      <c r="BZC16" s="875"/>
      <c r="BZD16" s="876"/>
      <c r="BZE16" s="876"/>
      <c r="BZF16" s="876"/>
      <c r="BZG16" s="876"/>
      <c r="BZH16" s="876"/>
      <c r="BZI16" s="876"/>
      <c r="BZJ16" s="875"/>
      <c r="BZK16" s="876"/>
      <c r="BZL16" s="876"/>
      <c r="BZM16" s="876"/>
      <c r="BZN16" s="876"/>
      <c r="BZO16" s="876"/>
      <c r="BZP16" s="876"/>
      <c r="BZQ16" s="875"/>
      <c r="BZR16" s="876"/>
      <c r="BZS16" s="876"/>
      <c r="BZT16" s="876"/>
      <c r="BZU16" s="876"/>
      <c r="BZV16" s="876"/>
      <c r="BZW16" s="876"/>
      <c r="BZX16" s="875"/>
      <c r="BZY16" s="876"/>
      <c r="BZZ16" s="876"/>
      <c r="CAA16" s="876"/>
      <c r="CAB16" s="876"/>
      <c r="CAC16" s="876"/>
      <c r="CAD16" s="876"/>
      <c r="CAE16" s="875"/>
      <c r="CAF16" s="876"/>
      <c r="CAG16" s="876"/>
      <c r="CAH16" s="876"/>
      <c r="CAI16" s="876"/>
      <c r="CAJ16" s="876"/>
      <c r="CAK16" s="876"/>
      <c r="CAL16" s="875"/>
      <c r="CAM16" s="876"/>
      <c r="CAN16" s="876"/>
      <c r="CAO16" s="876"/>
      <c r="CAP16" s="876"/>
      <c r="CAQ16" s="876"/>
      <c r="CAR16" s="876"/>
      <c r="CAS16" s="875"/>
      <c r="CAT16" s="876"/>
      <c r="CAU16" s="876"/>
      <c r="CAV16" s="876"/>
      <c r="CAW16" s="876"/>
      <c r="CAX16" s="876"/>
      <c r="CAY16" s="876"/>
      <c r="CAZ16" s="875"/>
      <c r="CBA16" s="876"/>
      <c r="CBB16" s="876"/>
      <c r="CBC16" s="876"/>
      <c r="CBD16" s="876"/>
      <c r="CBE16" s="876"/>
      <c r="CBF16" s="876"/>
      <c r="CBG16" s="875"/>
      <c r="CBH16" s="876"/>
      <c r="CBI16" s="876"/>
      <c r="CBJ16" s="876"/>
      <c r="CBK16" s="876"/>
      <c r="CBL16" s="876"/>
      <c r="CBM16" s="876"/>
      <c r="CBN16" s="875"/>
      <c r="CBO16" s="876"/>
      <c r="CBP16" s="876"/>
      <c r="CBQ16" s="876"/>
      <c r="CBR16" s="876"/>
      <c r="CBS16" s="876"/>
      <c r="CBT16" s="876"/>
      <c r="CBU16" s="875"/>
      <c r="CBV16" s="876"/>
      <c r="CBW16" s="876"/>
      <c r="CBX16" s="876"/>
      <c r="CBY16" s="876"/>
      <c r="CBZ16" s="876"/>
      <c r="CCA16" s="876"/>
      <c r="CCB16" s="875"/>
      <c r="CCC16" s="876"/>
      <c r="CCD16" s="876"/>
      <c r="CCE16" s="876"/>
      <c r="CCF16" s="876"/>
      <c r="CCG16" s="876"/>
      <c r="CCH16" s="876"/>
      <c r="CCI16" s="875"/>
      <c r="CCJ16" s="876"/>
      <c r="CCK16" s="876"/>
      <c r="CCL16" s="876"/>
      <c r="CCM16" s="876"/>
      <c r="CCN16" s="876"/>
      <c r="CCO16" s="876"/>
      <c r="CCP16" s="875"/>
      <c r="CCQ16" s="876"/>
      <c r="CCR16" s="876"/>
      <c r="CCS16" s="876"/>
      <c r="CCT16" s="876"/>
      <c r="CCU16" s="876"/>
      <c r="CCV16" s="876"/>
      <c r="CCW16" s="875"/>
      <c r="CCX16" s="876"/>
      <c r="CCY16" s="876"/>
      <c r="CCZ16" s="876"/>
      <c r="CDA16" s="876"/>
      <c r="CDB16" s="876"/>
      <c r="CDC16" s="876"/>
      <c r="CDD16" s="875"/>
      <c r="CDE16" s="876"/>
      <c r="CDF16" s="876"/>
      <c r="CDG16" s="876"/>
      <c r="CDH16" s="876"/>
      <c r="CDI16" s="876"/>
      <c r="CDJ16" s="876"/>
      <c r="CDK16" s="875"/>
      <c r="CDL16" s="876"/>
      <c r="CDM16" s="876"/>
      <c r="CDN16" s="876"/>
      <c r="CDO16" s="876"/>
      <c r="CDP16" s="876"/>
      <c r="CDQ16" s="876"/>
      <c r="CDR16" s="875"/>
      <c r="CDS16" s="876"/>
      <c r="CDT16" s="876"/>
      <c r="CDU16" s="876"/>
      <c r="CDV16" s="876"/>
      <c r="CDW16" s="876"/>
      <c r="CDX16" s="876"/>
      <c r="CDY16" s="875"/>
      <c r="CDZ16" s="876"/>
      <c r="CEA16" s="876"/>
      <c r="CEB16" s="876"/>
      <c r="CEC16" s="876"/>
      <c r="CED16" s="876"/>
      <c r="CEE16" s="876"/>
      <c r="CEF16" s="875"/>
      <c r="CEG16" s="876"/>
      <c r="CEH16" s="876"/>
      <c r="CEI16" s="876"/>
      <c r="CEJ16" s="876"/>
      <c r="CEK16" s="876"/>
      <c r="CEL16" s="876"/>
      <c r="CEM16" s="875"/>
      <c r="CEN16" s="876"/>
      <c r="CEO16" s="876"/>
      <c r="CEP16" s="876"/>
      <c r="CEQ16" s="876"/>
      <c r="CER16" s="876"/>
      <c r="CES16" s="876"/>
      <c r="CET16" s="875"/>
      <c r="CEU16" s="876"/>
      <c r="CEV16" s="876"/>
      <c r="CEW16" s="876"/>
      <c r="CEX16" s="876"/>
      <c r="CEY16" s="876"/>
      <c r="CEZ16" s="876"/>
      <c r="CFA16" s="875"/>
      <c r="CFB16" s="876"/>
      <c r="CFC16" s="876"/>
      <c r="CFD16" s="876"/>
      <c r="CFE16" s="876"/>
      <c r="CFF16" s="876"/>
      <c r="CFG16" s="876"/>
      <c r="CFH16" s="875"/>
      <c r="CFI16" s="876"/>
      <c r="CFJ16" s="876"/>
      <c r="CFK16" s="876"/>
      <c r="CFL16" s="876"/>
      <c r="CFM16" s="876"/>
      <c r="CFN16" s="876"/>
      <c r="CFO16" s="875"/>
      <c r="CFP16" s="876"/>
      <c r="CFQ16" s="876"/>
      <c r="CFR16" s="876"/>
      <c r="CFS16" s="876"/>
      <c r="CFT16" s="876"/>
      <c r="CFU16" s="876"/>
      <c r="CFV16" s="875"/>
      <c r="CFW16" s="876"/>
      <c r="CFX16" s="876"/>
      <c r="CFY16" s="876"/>
      <c r="CFZ16" s="876"/>
      <c r="CGA16" s="876"/>
      <c r="CGB16" s="876"/>
      <c r="CGC16" s="875"/>
      <c r="CGD16" s="876"/>
      <c r="CGE16" s="876"/>
      <c r="CGF16" s="876"/>
      <c r="CGG16" s="876"/>
      <c r="CGH16" s="876"/>
      <c r="CGI16" s="876"/>
      <c r="CGJ16" s="875"/>
      <c r="CGK16" s="876"/>
      <c r="CGL16" s="876"/>
      <c r="CGM16" s="876"/>
      <c r="CGN16" s="876"/>
      <c r="CGO16" s="876"/>
      <c r="CGP16" s="876"/>
      <c r="CGQ16" s="875"/>
      <c r="CGR16" s="876"/>
      <c r="CGS16" s="876"/>
      <c r="CGT16" s="876"/>
      <c r="CGU16" s="876"/>
      <c r="CGV16" s="876"/>
      <c r="CGW16" s="876"/>
      <c r="CGX16" s="875"/>
      <c r="CGY16" s="876"/>
      <c r="CGZ16" s="876"/>
      <c r="CHA16" s="876"/>
      <c r="CHB16" s="876"/>
      <c r="CHC16" s="876"/>
      <c r="CHD16" s="876"/>
      <c r="CHE16" s="875"/>
      <c r="CHF16" s="876"/>
      <c r="CHG16" s="876"/>
      <c r="CHH16" s="876"/>
      <c r="CHI16" s="876"/>
      <c r="CHJ16" s="876"/>
      <c r="CHK16" s="876"/>
      <c r="CHL16" s="875"/>
      <c r="CHM16" s="876"/>
      <c r="CHN16" s="876"/>
      <c r="CHO16" s="876"/>
      <c r="CHP16" s="876"/>
      <c r="CHQ16" s="876"/>
      <c r="CHR16" s="876"/>
      <c r="CHS16" s="875"/>
      <c r="CHT16" s="876"/>
      <c r="CHU16" s="876"/>
      <c r="CHV16" s="876"/>
      <c r="CHW16" s="876"/>
      <c r="CHX16" s="876"/>
      <c r="CHY16" s="876"/>
      <c r="CHZ16" s="875"/>
      <c r="CIA16" s="876"/>
      <c r="CIB16" s="876"/>
      <c r="CIC16" s="876"/>
      <c r="CID16" s="876"/>
      <c r="CIE16" s="876"/>
      <c r="CIF16" s="876"/>
      <c r="CIG16" s="875"/>
      <c r="CIH16" s="876"/>
      <c r="CII16" s="876"/>
      <c r="CIJ16" s="876"/>
      <c r="CIK16" s="876"/>
      <c r="CIL16" s="876"/>
      <c r="CIM16" s="876"/>
      <c r="CIN16" s="875"/>
      <c r="CIO16" s="876"/>
      <c r="CIP16" s="876"/>
      <c r="CIQ16" s="876"/>
      <c r="CIR16" s="876"/>
      <c r="CIS16" s="876"/>
      <c r="CIT16" s="876"/>
      <c r="CIU16" s="875"/>
      <c r="CIV16" s="876"/>
      <c r="CIW16" s="876"/>
      <c r="CIX16" s="876"/>
      <c r="CIY16" s="876"/>
      <c r="CIZ16" s="876"/>
      <c r="CJA16" s="876"/>
      <c r="CJB16" s="875"/>
      <c r="CJC16" s="876"/>
      <c r="CJD16" s="876"/>
      <c r="CJE16" s="876"/>
      <c r="CJF16" s="876"/>
      <c r="CJG16" s="876"/>
      <c r="CJH16" s="876"/>
      <c r="CJI16" s="875"/>
      <c r="CJJ16" s="876"/>
      <c r="CJK16" s="876"/>
      <c r="CJL16" s="876"/>
      <c r="CJM16" s="876"/>
      <c r="CJN16" s="876"/>
      <c r="CJO16" s="876"/>
      <c r="CJP16" s="875"/>
      <c r="CJQ16" s="876"/>
      <c r="CJR16" s="876"/>
      <c r="CJS16" s="876"/>
      <c r="CJT16" s="876"/>
      <c r="CJU16" s="876"/>
      <c r="CJV16" s="876"/>
      <c r="CJW16" s="875"/>
      <c r="CJX16" s="876"/>
      <c r="CJY16" s="876"/>
      <c r="CJZ16" s="876"/>
      <c r="CKA16" s="876"/>
      <c r="CKB16" s="876"/>
      <c r="CKC16" s="876"/>
      <c r="CKD16" s="875"/>
      <c r="CKE16" s="876"/>
      <c r="CKF16" s="876"/>
      <c r="CKG16" s="876"/>
      <c r="CKH16" s="876"/>
      <c r="CKI16" s="876"/>
      <c r="CKJ16" s="876"/>
      <c r="CKK16" s="875"/>
      <c r="CKL16" s="876"/>
      <c r="CKM16" s="876"/>
      <c r="CKN16" s="876"/>
      <c r="CKO16" s="876"/>
      <c r="CKP16" s="876"/>
      <c r="CKQ16" s="876"/>
      <c r="CKR16" s="875"/>
      <c r="CKS16" s="876"/>
      <c r="CKT16" s="876"/>
      <c r="CKU16" s="876"/>
      <c r="CKV16" s="876"/>
      <c r="CKW16" s="876"/>
      <c r="CKX16" s="876"/>
      <c r="CKY16" s="875"/>
      <c r="CKZ16" s="876"/>
      <c r="CLA16" s="876"/>
      <c r="CLB16" s="876"/>
      <c r="CLC16" s="876"/>
      <c r="CLD16" s="876"/>
      <c r="CLE16" s="876"/>
      <c r="CLF16" s="875"/>
      <c r="CLG16" s="876"/>
      <c r="CLH16" s="876"/>
      <c r="CLI16" s="876"/>
      <c r="CLJ16" s="876"/>
      <c r="CLK16" s="876"/>
      <c r="CLL16" s="876"/>
      <c r="CLM16" s="875"/>
      <c r="CLN16" s="876"/>
      <c r="CLO16" s="876"/>
      <c r="CLP16" s="876"/>
      <c r="CLQ16" s="876"/>
      <c r="CLR16" s="876"/>
      <c r="CLS16" s="876"/>
      <c r="CLT16" s="875"/>
      <c r="CLU16" s="876"/>
      <c r="CLV16" s="876"/>
      <c r="CLW16" s="876"/>
      <c r="CLX16" s="876"/>
      <c r="CLY16" s="876"/>
      <c r="CLZ16" s="876"/>
      <c r="CMA16" s="875"/>
      <c r="CMB16" s="876"/>
      <c r="CMC16" s="876"/>
      <c r="CMD16" s="876"/>
      <c r="CME16" s="876"/>
      <c r="CMF16" s="876"/>
      <c r="CMG16" s="876"/>
      <c r="CMH16" s="875"/>
      <c r="CMI16" s="876"/>
      <c r="CMJ16" s="876"/>
      <c r="CMK16" s="876"/>
      <c r="CML16" s="876"/>
      <c r="CMM16" s="876"/>
      <c r="CMN16" s="876"/>
      <c r="CMO16" s="875"/>
      <c r="CMP16" s="876"/>
      <c r="CMQ16" s="876"/>
      <c r="CMR16" s="876"/>
      <c r="CMS16" s="876"/>
      <c r="CMT16" s="876"/>
      <c r="CMU16" s="876"/>
      <c r="CMV16" s="875"/>
      <c r="CMW16" s="876"/>
      <c r="CMX16" s="876"/>
      <c r="CMY16" s="876"/>
      <c r="CMZ16" s="876"/>
      <c r="CNA16" s="876"/>
      <c r="CNB16" s="876"/>
      <c r="CNC16" s="875"/>
      <c r="CND16" s="876"/>
      <c r="CNE16" s="876"/>
      <c r="CNF16" s="876"/>
      <c r="CNG16" s="876"/>
      <c r="CNH16" s="876"/>
      <c r="CNI16" s="876"/>
      <c r="CNJ16" s="875"/>
      <c r="CNK16" s="876"/>
      <c r="CNL16" s="876"/>
      <c r="CNM16" s="876"/>
      <c r="CNN16" s="876"/>
      <c r="CNO16" s="876"/>
      <c r="CNP16" s="876"/>
      <c r="CNQ16" s="875"/>
      <c r="CNR16" s="876"/>
      <c r="CNS16" s="876"/>
      <c r="CNT16" s="876"/>
      <c r="CNU16" s="876"/>
      <c r="CNV16" s="876"/>
      <c r="CNW16" s="876"/>
      <c r="CNX16" s="875"/>
      <c r="CNY16" s="876"/>
      <c r="CNZ16" s="876"/>
      <c r="COA16" s="876"/>
      <c r="COB16" s="876"/>
      <c r="COC16" s="876"/>
      <c r="COD16" s="876"/>
      <c r="COE16" s="875"/>
      <c r="COF16" s="876"/>
      <c r="COG16" s="876"/>
      <c r="COH16" s="876"/>
      <c r="COI16" s="876"/>
      <c r="COJ16" s="876"/>
      <c r="COK16" s="876"/>
      <c r="COL16" s="875"/>
      <c r="COM16" s="876"/>
      <c r="CON16" s="876"/>
      <c r="COO16" s="876"/>
      <c r="COP16" s="876"/>
      <c r="COQ16" s="876"/>
      <c r="COR16" s="876"/>
      <c r="COS16" s="875"/>
      <c r="COT16" s="876"/>
      <c r="COU16" s="876"/>
      <c r="COV16" s="876"/>
      <c r="COW16" s="876"/>
      <c r="COX16" s="876"/>
      <c r="COY16" s="876"/>
      <c r="COZ16" s="875"/>
      <c r="CPA16" s="876"/>
      <c r="CPB16" s="876"/>
      <c r="CPC16" s="876"/>
      <c r="CPD16" s="876"/>
      <c r="CPE16" s="876"/>
      <c r="CPF16" s="876"/>
      <c r="CPG16" s="875"/>
      <c r="CPH16" s="876"/>
      <c r="CPI16" s="876"/>
      <c r="CPJ16" s="876"/>
      <c r="CPK16" s="876"/>
      <c r="CPL16" s="876"/>
      <c r="CPM16" s="876"/>
      <c r="CPN16" s="875"/>
      <c r="CPO16" s="876"/>
      <c r="CPP16" s="876"/>
      <c r="CPQ16" s="876"/>
      <c r="CPR16" s="876"/>
      <c r="CPS16" s="876"/>
      <c r="CPT16" s="876"/>
      <c r="CPU16" s="875"/>
      <c r="CPV16" s="876"/>
      <c r="CPW16" s="876"/>
      <c r="CPX16" s="876"/>
      <c r="CPY16" s="876"/>
      <c r="CPZ16" s="876"/>
      <c r="CQA16" s="876"/>
      <c r="CQB16" s="875"/>
      <c r="CQC16" s="876"/>
      <c r="CQD16" s="876"/>
      <c r="CQE16" s="876"/>
      <c r="CQF16" s="876"/>
      <c r="CQG16" s="876"/>
      <c r="CQH16" s="876"/>
      <c r="CQI16" s="875"/>
      <c r="CQJ16" s="876"/>
      <c r="CQK16" s="876"/>
      <c r="CQL16" s="876"/>
      <c r="CQM16" s="876"/>
      <c r="CQN16" s="876"/>
      <c r="CQO16" s="876"/>
      <c r="CQP16" s="875"/>
      <c r="CQQ16" s="876"/>
      <c r="CQR16" s="876"/>
      <c r="CQS16" s="876"/>
      <c r="CQT16" s="876"/>
      <c r="CQU16" s="876"/>
      <c r="CQV16" s="876"/>
      <c r="CQW16" s="875"/>
      <c r="CQX16" s="876"/>
      <c r="CQY16" s="876"/>
      <c r="CQZ16" s="876"/>
      <c r="CRA16" s="876"/>
      <c r="CRB16" s="876"/>
      <c r="CRC16" s="876"/>
      <c r="CRD16" s="875"/>
      <c r="CRE16" s="876"/>
      <c r="CRF16" s="876"/>
      <c r="CRG16" s="876"/>
      <c r="CRH16" s="876"/>
      <c r="CRI16" s="876"/>
      <c r="CRJ16" s="876"/>
      <c r="CRK16" s="875"/>
      <c r="CRL16" s="876"/>
      <c r="CRM16" s="876"/>
      <c r="CRN16" s="876"/>
      <c r="CRO16" s="876"/>
      <c r="CRP16" s="876"/>
      <c r="CRQ16" s="876"/>
      <c r="CRR16" s="875"/>
      <c r="CRS16" s="876"/>
      <c r="CRT16" s="876"/>
      <c r="CRU16" s="876"/>
      <c r="CRV16" s="876"/>
      <c r="CRW16" s="876"/>
      <c r="CRX16" s="876"/>
      <c r="CRY16" s="875"/>
      <c r="CRZ16" s="876"/>
      <c r="CSA16" s="876"/>
      <c r="CSB16" s="876"/>
      <c r="CSC16" s="876"/>
      <c r="CSD16" s="876"/>
      <c r="CSE16" s="876"/>
      <c r="CSF16" s="875"/>
      <c r="CSG16" s="876"/>
      <c r="CSH16" s="876"/>
      <c r="CSI16" s="876"/>
      <c r="CSJ16" s="876"/>
      <c r="CSK16" s="876"/>
      <c r="CSL16" s="876"/>
      <c r="CSM16" s="875"/>
      <c r="CSN16" s="876"/>
      <c r="CSO16" s="876"/>
      <c r="CSP16" s="876"/>
      <c r="CSQ16" s="876"/>
      <c r="CSR16" s="876"/>
      <c r="CSS16" s="876"/>
      <c r="CST16" s="875"/>
      <c r="CSU16" s="876"/>
      <c r="CSV16" s="876"/>
      <c r="CSW16" s="876"/>
      <c r="CSX16" s="876"/>
      <c r="CSY16" s="876"/>
      <c r="CSZ16" s="876"/>
      <c r="CTA16" s="875"/>
      <c r="CTB16" s="876"/>
      <c r="CTC16" s="876"/>
      <c r="CTD16" s="876"/>
      <c r="CTE16" s="876"/>
      <c r="CTF16" s="876"/>
      <c r="CTG16" s="876"/>
      <c r="CTH16" s="875"/>
      <c r="CTI16" s="876"/>
      <c r="CTJ16" s="876"/>
      <c r="CTK16" s="876"/>
      <c r="CTL16" s="876"/>
      <c r="CTM16" s="876"/>
      <c r="CTN16" s="876"/>
      <c r="CTO16" s="875"/>
      <c r="CTP16" s="876"/>
      <c r="CTQ16" s="876"/>
      <c r="CTR16" s="876"/>
      <c r="CTS16" s="876"/>
      <c r="CTT16" s="876"/>
      <c r="CTU16" s="876"/>
      <c r="CTV16" s="875"/>
      <c r="CTW16" s="876"/>
      <c r="CTX16" s="876"/>
      <c r="CTY16" s="876"/>
      <c r="CTZ16" s="876"/>
      <c r="CUA16" s="876"/>
      <c r="CUB16" s="876"/>
      <c r="CUC16" s="875"/>
      <c r="CUD16" s="876"/>
      <c r="CUE16" s="876"/>
      <c r="CUF16" s="876"/>
      <c r="CUG16" s="876"/>
      <c r="CUH16" s="876"/>
      <c r="CUI16" s="876"/>
      <c r="CUJ16" s="875"/>
      <c r="CUK16" s="876"/>
      <c r="CUL16" s="876"/>
      <c r="CUM16" s="876"/>
      <c r="CUN16" s="876"/>
      <c r="CUO16" s="876"/>
      <c r="CUP16" s="876"/>
      <c r="CUQ16" s="875"/>
      <c r="CUR16" s="876"/>
      <c r="CUS16" s="876"/>
      <c r="CUT16" s="876"/>
      <c r="CUU16" s="876"/>
      <c r="CUV16" s="876"/>
      <c r="CUW16" s="876"/>
      <c r="CUX16" s="875"/>
      <c r="CUY16" s="876"/>
      <c r="CUZ16" s="876"/>
      <c r="CVA16" s="876"/>
      <c r="CVB16" s="876"/>
      <c r="CVC16" s="876"/>
      <c r="CVD16" s="876"/>
      <c r="CVE16" s="875"/>
      <c r="CVF16" s="876"/>
      <c r="CVG16" s="876"/>
      <c r="CVH16" s="876"/>
      <c r="CVI16" s="876"/>
      <c r="CVJ16" s="876"/>
      <c r="CVK16" s="876"/>
      <c r="CVL16" s="875"/>
      <c r="CVM16" s="876"/>
      <c r="CVN16" s="876"/>
      <c r="CVO16" s="876"/>
      <c r="CVP16" s="876"/>
      <c r="CVQ16" s="876"/>
      <c r="CVR16" s="876"/>
      <c r="CVS16" s="875"/>
      <c r="CVT16" s="876"/>
      <c r="CVU16" s="876"/>
      <c r="CVV16" s="876"/>
      <c r="CVW16" s="876"/>
      <c r="CVX16" s="876"/>
      <c r="CVY16" s="876"/>
      <c r="CVZ16" s="875"/>
      <c r="CWA16" s="876"/>
      <c r="CWB16" s="876"/>
      <c r="CWC16" s="876"/>
      <c r="CWD16" s="876"/>
      <c r="CWE16" s="876"/>
      <c r="CWF16" s="876"/>
      <c r="CWG16" s="875"/>
      <c r="CWH16" s="876"/>
      <c r="CWI16" s="876"/>
      <c r="CWJ16" s="876"/>
      <c r="CWK16" s="876"/>
      <c r="CWL16" s="876"/>
      <c r="CWM16" s="876"/>
      <c r="CWN16" s="875"/>
      <c r="CWO16" s="876"/>
      <c r="CWP16" s="876"/>
      <c r="CWQ16" s="876"/>
      <c r="CWR16" s="876"/>
      <c r="CWS16" s="876"/>
      <c r="CWT16" s="876"/>
      <c r="CWU16" s="875"/>
      <c r="CWV16" s="876"/>
      <c r="CWW16" s="876"/>
      <c r="CWX16" s="876"/>
      <c r="CWY16" s="876"/>
      <c r="CWZ16" s="876"/>
      <c r="CXA16" s="876"/>
      <c r="CXB16" s="875"/>
      <c r="CXC16" s="876"/>
      <c r="CXD16" s="876"/>
      <c r="CXE16" s="876"/>
      <c r="CXF16" s="876"/>
      <c r="CXG16" s="876"/>
      <c r="CXH16" s="876"/>
      <c r="CXI16" s="875"/>
      <c r="CXJ16" s="876"/>
      <c r="CXK16" s="876"/>
      <c r="CXL16" s="876"/>
      <c r="CXM16" s="876"/>
      <c r="CXN16" s="876"/>
      <c r="CXO16" s="876"/>
      <c r="CXP16" s="875"/>
      <c r="CXQ16" s="876"/>
      <c r="CXR16" s="876"/>
      <c r="CXS16" s="876"/>
      <c r="CXT16" s="876"/>
      <c r="CXU16" s="876"/>
      <c r="CXV16" s="876"/>
      <c r="CXW16" s="875"/>
      <c r="CXX16" s="876"/>
      <c r="CXY16" s="876"/>
      <c r="CXZ16" s="876"/>
      <c r="CYA16" s="876"/>
      <c r="CYB16" s="876"/>
      <c r="CYC16" s="876"/>
      <c r="CYD16" s="875"/>
      <c r="CYE16" s="876"/>
      <c r="CYF16" s="876"/>
      <c r="CYG16" s="876"/>
      <c r="CYH16" s="876"/>
      <c r="CYI16" s="876"/>
      <c r="CYJ16" s="876"/>
      <c r="CYK16" s="875"/>
      <c r="CYL16" s="876"/>
      <c r="CYM16" s="876"/>
      <c r="CYN16" s="876"/>
      <c r="CYO16" s="876"/>
      <c r="CYP16" s="876"/>
      <c r="CYQ16" s="876"/>
      <c r="CYR16" s="875"/>
      <c r="CYS16" s="876"/>
      <c r="CYT16" s="876"/>
      <c r="CYU16" s="876"/>
      <c r="CYV16" s="876"/>
      <c r="CYW16" s="876"/>
      <c r="CYX16" s="876"/>
      <c r="CYY16" s="875"/>
      <c r="CYZ16" s="876"/>
      <c r="CZA16" s="876"/>
      <c r="CZB16" s="876"/>
      <c r="CZC16" s="876"/>
      <c r="CZD16" s="876"/>
      <c r="CZE16" s="876"/>
      <c r="CZF16" s="875"/>
      <c r="CZG16" s="876"/>
      <c r="CZH16" s="876"/>
      <c r="CZI16" s="876"/>
      <c r="CZJ16" s="876"/>
      <c r="CZK16" s="876"/>
      <c r="CZL16" s="876"/>
      <c r="CZM16" s="875"/>
      <c r="CZN16" s="876"/>
      <c r="CZO16" s="876"/>
      <c r="CZP16" s="876"/>
      <c r="CZQ16" s="876"/>
      <c r="CZR16" s="876"/>
      <c r="CZS16" s="876"/>
      <c r="CZT16" s="875"/>
      <c r="CZU16" s="876"/>
      <c r="CZV16" s="876"/>
      <c r="CZW16" s="876"/>
      <c r="CZX16" s="876"/>
      <c r="CZY16" s="876"/>
      <c r="CZZ16" s="876"/>
      <c r="DAA16" s="875"/>
      <c r="DAB16" s="876"/>
      <c r="DAC16" s="876"/>
      <c r="DAD16" s="876"/>
      <c r="DAE16" s="876"/>
      <c r="DAF16" s="876"/>
      <c r="DAG16" s="876"/>
      <c r="DAH16" s="875"/>
      <c r="DAI16" s="876"/>
      <c r="DAJ16" s="876"/>
      <c r="DAK16" s="876"/>
      <c r="DAL16" s="876"/>
      <c r="DAM16" s="876"/>
      <c r="DAN16" s="876"/>
      <c r="DAO16" s="875"/>
      <c r="DAP16" s="876"/>
      <c r="DAQ16" s="876"/>
      <c r="DAR16" s="876"/>
      <c r="DAS16" s="876"/>
      <c r="DAT16" s="876"/>
      <c r="DAU16" s="876"/>
      <c r="DAV16" s="875"/>
      <c r="DAW16" s="876"/>
      <c r="DAX16" s="876"/>
      <c r="DAY16" s="876"/>
      <c r="DAZ16" s="876"/>
      <c r="DBA16" s="876"/>
      <c r="DBB16" s="876"/>
      <c r="DBC16" s="875"/>
      <c r="DBD16" s="876"/>
      <c r="DBE16" s="876"/>
      <c r="DBF16" s="876"/>
      <c r="DBG16" s="876"/>
      <c r="DBH16" s="876"/>
      <c r="DBI16" s="876"/>
      <c r="DBJ16" s="875"/>
      <c r="DBK16" s="876"/>
      <c r="DBL16" s="876"/>
      <c r="DBM16" s="876"/>
      <c r="DBN16" s="876"/>
      <c r="DBO16" s="876"/>
      <c r="DBP16" s="876"/>
      <c r="DBQ16" s="875"/>
      <c r="DBR16" s="876"/>
      <c r="DBS16" s="876"/>
      <c r="DBT16" s="876"/>
      <c r="DBU16" s="876"/>
      <c r="DBV16" s="876"/>
      <c r="DBW16" s="876"/>
      <c r="DBX16" s="875"/>
      <c r="DBY16" s="876"/>
      <c r="DBZ16" s="876"/>
      <c r="DCA16" s="876"/>
      <c r="DCB16" s="876"/>
      <c r="DCC16" s="876"/>
      <c r="DCD16" s="876"/>
      <c r="DCE16" s="875"/>
      <c r="DCF16" s="876"/>
      <c r="DCG16" s="876"/>
      <c r="DCH16" s="876"/>
      <c r="DCI16" s="876"/>
      <c r="DCJ16" s="876"/>
      <c r="DCK16" s="876"/>
      <c r="DCL16" s="875"/>
      <c r="DCM16" s="876"/>
      <c r="DCN16" s="876"/>
      <c r="DCO16" s="876"/>
      <c r="DCP16" s="876"/>
      <c r="DCQ16" s="876"/>
      <c r="DCR16" s="876"/>
      <c r="DCS16" s="875"/>
      <c r="DCT16" s="876"/>
      <c r="DCU16" s="876"/>
      <c r="DCV16" s="876"/>
      <c r="DCW16" s="876"/>
      <c r="DCX16" s="876"/>
      <c r="DCY16" s="876"/>
      <c r="DCZ16" s="875"/>
      <c r="DDA16" s="876"/>
      <c r="DDB16" s="876"/>
      <c r="DDC16" s="876"/>
      <c r="DDD16" s="876"/>
      <c r="DDE16" s="876"/>
      <c r="DDF16" s="876"/>
      <c r="DDG16" s="875"/>
      <c r="DDH16" s="876"/>
      <c r="DDI16" s="876"/>
      <c r="DDJ16" s="876"/>
      <c r="DDK16" s="876"/>
      <c r="DDL16" s="876"/>
      <c r="DDM16" s="876"/>
      <c r="DDN16" s="875"/>
      <c r="DDO16" s="876"/>
      <c r="DDP16" s="876"/>
      <c r="DDQ16" s="876"/>
      <c r="DDR16" s="876"/>
      <c r="DDS16" s="876"/>
      <c r="DDT16" s="876"/>
      <c r="DDU16" s="875"/>
      <c r="DDV16" s="876"/>
      <c r="DDW16" s="876"/>
      <c r="DDX16" s="876"/>
      <c r="DDY16" s="876"/>
      <c r="DDZ16" s="876"/>
      <c r="DEA16" s="876"/>
      <c r="DEB16" s="875"/>
      <c r="DEC16" s="876"/>
      <c r="DED16" s="876"/>
      <c r="DEE16" s="876"/>
      <c r="DEF16" s="876"/>
      <c r="DEG16" s="876"/>
      <c r="DEH16" s="876"/>
      <c r="DEI16" s="875"/>
      <c r="DEJ16" s="876"/>
      <c r="DEK16" s="876"/>
      <c r="DEL16" s="876"/>
      <c r="DEM16" s="876"/>
      <c r="DEN16" s="876"/>
      <c r="DEO16" s="876"/>
      <c r="DEP16" s="875"/>
      <c r="DEQ16" s="876"/>
      <c r="DER16" s="876"/>
      <c r="DES16" s="876"/>
      <c r="DET16" s="876"/>
      <c r="DEU16" s="876"/>
      <c r="DEV16" s="876"/>
      <c r="DEW16" s="875"/>
      <c r="DEX16" s="876"/>
      <c r="DEY16" s="876"/>
      <c r="DEZ16" s="876"/>
      <c r="DFA16" s="876"/>
      <c r="DFB16" s="876"/>
      <c r="DFC16" s="876"/>
      <c r="DFD16" s="875"/>
      <c r="DFE16" s="876"/>
      <c r="DFF16" s="876"/>
      <c r="DFG16" s="876"/>
      <c r="DFH16" s="876"/>
      <c r="DFI16" s="876"/>
      <c r="DFJ16" s="876"/>
      <c r="DFK16" s="875"/>
      <c r="DFL16" s="876"/>
      <c r="DFM16" s="876"/>
      <c r="DFN16" s="876"/>
      <c r="DFO16" s="876"/>
      <c r="DFP16" s="876"/>
      <c r="DFQ16" s="876"/>
      <c r="DFR16" s="875"/>
      <c r="DFS16" s="876"/>
      <c r="DFT16" s="876"/>
      <c r="DFU16" s="876"/>
      <c r="DFV16" s="876"/>
      <c r="DFW16" s="876"/>
      <c r="DFX16" s="876"/>
      <c r="DFY16" s="875"/>
      <c r="DFZ16" s="876"/>
      <c r="DGA16" s="876"/>
      <c r="DGB16" s="876"/>
      <c r="DGC16" s="876"/>
      <c r="DGD16" s="876"/>
      <c r="DGE16" s="876"/>
      <c r="DGF16" s="875"/>
      <c r="DGG16" s="876"/>
      <c r="DGH16" s="876"/>
      <c r="DGI16" s="876"/>
      <c r="DGJ16" s="876"/>
      <c r="DGK16" s="876"/>
      <c r="DGL16" s="876"/>
      <c r="DGM16" s="875"/>
      <c r="DGN16" s="876"/>
      <c r="DGO16" s="876"/>
      <c r="DGP16" s="876"/>
      <c r="DGQ16" s="876"/>
      <c r="DGR16" s="876"/>
      <c r="DGS16" s="876"/>
      <c r="DGT16" s="875"/>
      <c r="DGU16" s="876"/>
      <c r="DGV16" s="876"/>
      <c r="DGW16" s="876"/>
      <c r="DGX16" s="876"/>
      <c r="DGY16" s="876"/>
      <c r="DGZ16" s="876"/>
      <c r="DHA16" s="875"/>
      <c r="DHB16" s="876"/>
      <c r="DHC16" s="876"/>
      <c r="DHD16" s="876"/>
      <c r="DHE16" s="876"/>
      <c r="DHF16" s="876"/>
      <c r="DHG16" s="876"/>
      <c r="DHH16" s="875"/>
      <c r="DHI16" s="876"/>
      <c r="DHJ16" s="876"/>
      <c r="DHK16" s="876"/>
      <c r="DHL16" s="876"/>
      <c r="DHM16" s="876"/>
      <c r="DHN16" s="876"/>
      <c r="DHO16" s="875"/>
      <c r="DHP16" s="876"/>
      <c r="DHQ16" s="876"/>
      <c r="DHR16" s="876"/>
      <c r="DHS16" s="876"/>
      <c r="DHT16" s="876"/>
      <c r="DHU16" s="876"/>
      <c r="DHV16" s="875"/>
      <c r="DHW16" s="876"/>
      <c r="DHX16" s="876"/>
      <c r="DHY16" s="876"/>
      <c r="DHZ16" s="876"/>
      <c r="DIA16" s="876"/>
      <c r="DIB16" s="876"/>
      <c r="DIC16" s="875"/>
      <c r="DID16" s="876"/>
      <c r="DIE16" s="876"/>
      <c r="DIF16" s="876"/>
      <c r="DIG16" s="876"/>
      <c r="DIH16" s="876"/>
      <c r="DII16" s="876"/>
      <c r="DIJ16" s="875"/>
      <c r="DIK16" s="876"/>
      <c r="DIL16" s="876"/>
      <c r="DIM16" s="876"/>
      <c r="DIN16" s="876"/>
      <c r="DIO16" s="876"/>
      <c r="DIP16" s="876"/>
      <c r="DIQ16" s="875"/>
      <c r="DIR16" s="876"/>
      <c r="DIS16" s="876"/>
      <c r="DIT16" s="876"/>
      <c r="DIU16" s="876"/>
      <c r="DIV16" s="876"/>
      <c r="DIW16" s="876"/>
      <c r="DIX16" s="875"/>
      <c r="DIY16" s="876"/>
      <c r="DIZ16" s="876"/>
      <c r="DJA16" s="876"/>
      <c r="DJB16" s="876"/>
      <c r="DJC16" s="876"/>
      <c r="DJD16" s="876"/>
      <c r="DJE16" s="875"/>
      <c r="DJF16" s="876"/>
      <c r="DJG16" s="876"/>
      <c r="DJH16" s="876"/>
      <c r="DJI16" s="876"/>
      <c r="DJJ16" s="876"/>
      <c r="DJK16" s="876"/>
      <c r="DJL16" s="875"/>
      <c r="DJM16" s="876"/>
      <c r="DJN16" s="876"/>
      <c r="DJO16" s="876"/>
      <c r="DJP16" s="876"/>
      <c r="DJQ16" s="876"/>
      <c r="DJR16" s="876"/>
      <c r="DJS16" s="875"/>
      <c r="DJT16" s="876"/>
      <c r="DJU16" s="876"/>
      <c r="DJV16" s="876"/>
      <c r="DJW16" s="876"/>
      <c r="DJX16" s="876"/>
      <c r="DJY16" s="876"/>
      <c r="DJZ16" s="875"/>
      <c r="DKA16" s="876"/>
      <c r="DKB16" s="876"/>
      <c r="DKC16" s="876"/>
      <c r="DKD16" s="876"/>
      <c r="DKE16" s="876"/>
      <c r="DKF16" s="876"/>
      <c r="DKG16" s="875"/>
      <c r="DKH16" s="876"/>
      <c r="DKI16" s="876"/>
      <c r="DKJ16" s="876"/>
      <c r="DKK16" s="876"/>
      <c r="DKL16" s="876"/>
      <c r="DKM16" s="876"/>
      <c r="DKN16" s="875"/>
      <c r="DKO16" s="876"/>
      <c r="DKP16" s="876"/>
      <c r="DKQ16" s="876"/>
      <c r="DKR16" s="876"/>
      <c r="DKS16" s="876"/>
      <c r="DKT16" s="876"/>
      <c r="DKU16" s="875"/>
      <c r="DKV16" s="876"/>
      <c r="DKW16" s="876"/>
      <c r="DKX16" s="876"/>
      <c r="DKY16" s="876"/>
      <c r="DKZ16" s="876"/>
      <c r="DLA16" s="876"/>
      <c r="DLB16" s="875"/>
      <c r="DLC16" s="876"/>
      <c r="DLD16" s="876"/>
      <c r="DLE16" s="876"/>
      <c r="DLF16" s="876"/>
      <c r="DLG16" s="876"/>
      <c r="DLH16" s="876"/>
      <c r="DLI16" s="875"/>
      <c r="DLJ16" s="876"/>
      <c r="DLK16" s="876"/>
      <c r="DLL16" s="876"/>
      <c r="DLM16" s="876"/>
      <c r="DLN16" s="876"/>
      <c r="DLO16" s="876"/>
      <c r="DLP16" s="875"/>
      <c r="DLQ16" s="876"/>
      <c r="DLR16" s="876"/>
      <c r="DLS16" s="876"/>
      <c r="DLT16" s="876"/>
      <c r="DLU16" s="876"/>
      <c r="DLV16" s="876"/>
      <c r="DLW16" s="875"/>
      <c r="DLX16" s="876"/>
      <c r="DLY16" s="876"/>
      <c r="DLZ16" s="876"/>
      <c r="DMA16" s="876"/>
      <c r="DMB16" s="876"/>
      <c r="DMC16" s="876"/>
      <c r="DMD16" s="875"/>
      <c r="DME16" s="876"/>
      <c r="DMF16" s="876"/>
      <c r="DMG16" s="876"/>
      <c r="DMH16" s="876"/>
      <c r="DMI16" s="876"/>
      <c r="DMJ16" s="876"/>
      <c r="DMK16" s="875"/>
      <c r="DML16" s="876"/>
      <c r="DMM16" s="876"/>
      <c r="DMN16" s="876"/>
      <c r="DMO16" s="876"/>
      <c r="DMP16" s="876"/>
      <c r="DMQ16" s="876"/>
      <c r="DMR16" s="875"/>
      <c r="DMS16" s="876"/>
      <c r="DMT16" s="876"/>
      <c r="DMU16" s="876"/>
      <c r="DMV16" s="876"/>
      <c r="DMW16" s="876"/>
      <c r="DMX16" s="876"/>
      <c r="DMY16" s="875"/>
      <c r="DMZ16" s="876"/>
      <c r="DNA16" s="876"/>
      <c r="DNB16" s="876"/>
      <c r="DNC16" s="876"/>
      <c r="DND16" s="876"/>
      <c r="DNE16" s="876"/>
      <c r="DNF16" s="875"/>
      <c r="DNG16" s="876"/>
      <c r="DNH16" s="876"/>
      <c r="DNI16" s="876"/>
      <c r="DNJ16" s="876"/>
      <c r="DNK16" s="876"/>
      <c r="DNL16" s="876"/>
      <c r="DNM16" s="875"/>
      <c r="DNN16" s="876"/>
      <c r="DNO16" s="876"/>
      <c r="DNP16" s="876"/>
      <c r="DNQ16" s="876"/>
      <c r="DNR16" s="876"/>
      <c r="DNS16" s="876"/>
      <c r="DNT16" s="875"/>
      <c r="DNU16" s="876"/>
      <c r="DNV16" s="876"/>
      <c r="DNW16" s="876"/>
      <c r="DNX16" s="876"/>
      <c r="DNY16" s="876"/>
      <c r="DNZ16" s="876"/>
      <c r="DOA16" s="875"/>
      <c r="DOB16" s="876"/>
      <c r="DOC16" s="876"/>
      <c r="DOD16" s="876"/>
      <c r="DOE16" s="876"/>
      <c r="DOF16" s="876"/>
      <c r="DOG16" s="876"/>
      <c r="DOH16" s="875"/>
      <c r="DOI16" s="876"/>
      <c r="DOJ16" s="876"/>
      <c r="DOK16" s="876"/>
      <c r="DOL16" s="876"/>
      <c r="DOM16" s="876"/>
      <c r="DON16" s="876"/>
      <c r="DOO16" s="875"/>
      <c r="DOP16" s="876"/>
      <c r="DOQ16" s="876"/>
      <c r="DOR16" s="876"/>
      <c r="DOS16" s="876"/>
      <c r="DOT16" s="876"/>
      <c r="DOU16" s="876"/>
      <c r="DOV16" s="875"/>
      <c r="DOW16" s="876"/>
      <c r="DOX16" s="876"/>
      <c r="DOY16" s="876"/>
      <c r="DOZ16" s="876"/>
      <c r="DPA16" s="876"/>
      <c r="DPB16" s="876"/>
      <c r="DPC16" s="875"/>
      <c r="DPD16" s="876"/>
      <c r="DPE16" s="876"/>
      <c r="DPF16" s="876"/>
      <c r="DPG16" s="876"/>
      <c r="DPH16" s="876"/>
      <c r="DPI16" s="876"/>
      <c r="DPJ16" s="875"/>
      <c r="DPK16" s="876"/>
      <c r="DPL16" s="876"/>
      <c r="DPM16" s="876"/>
      <c r="DPN16" s="876"/>
      <c r="DPO16" s="876"/>
      <c r="DPP16" s="876"/>
      <c r="DPQ16" s="875"/>
      <c r="DPR16" s="876"/>
      <c r="DPS16" s="876"/>
      <c r="DPT16" s="876"/>
      <c r="DPU16" s="876"/>
      <c r="DPV16" s="876"/>
      <c r="DPW16" s="876"/>
      <c r="DPX16" s="875"/>
      <c r="DPY16" s="876"/>
      <c r="DPZ16" s="876"/>
      <c r="DQA16" s="876"/>
      <c r="DQB16" s="876"/>
      <c r="DQC16" s="876"/>
      <c r="DQD16" s="876"/>
      <c r="DQE16" s="875"/>
      <c r="DQF16" s="876"/>
      <c r="DQG16" s="876"/>
      <c r="DQH16" s="876"/>
      <c r="DQI16" s="876"/>
      <c r="DQJ16" s="876"/>
      <c r="DQK16" s="876"/>
      <c r="DQL16" s="875"/>
      <c r="DQM16" s="876"/>
      <c r="DQN16" s="876"/>
      <c r="DQO16" s="876"/>
      <c r="DQP16" s="876"/>
      <c r="DQQ16" s="876"/>
      <c r="DQR16" s="876"/>
      <c r="DQS16" s="875"/>
      <c r="DQT16" s="876"/>
      <c r="DQU16" s="876"/>
      <c r="DQV16" s="876"/>
      <c r="DQW16" s="876"/>
      <c r="DQX16" s="876"/>
      <c r="DQY16" s="876"/>
      <c r="DQZ16" s="875"/>
      <c r="DRA16" s="876"/>
      <c r="DRB16" s="876"/>
      <c r="DRC16" s="876"/>
      <c r="DRD16" s="876"/>
      <c r="DRE16" s="876"/>
      <c r="DRF16" s="876"/>
      <c r="DRG16" s="875"/>
      <c r="DRH16" s="876"/>
      <c r="DRI16" s="876"/>
      <c r="DRJ16" s="876"/>
      <c r="DRK16" s="876"/>
      <c r="DRL16" s="876"/>
      <c r="DRM16" s="876"/>
      <c r="DRN16" s="875"/>
      <c r="DRO16" s="876"/>
      <c r="DRP16" s="876"/>
      <c r="DRQ16" s="876"/>
      <c r="DRR16" s="876"/>
      <c r="DRS16" s="876"/>
      <c r="DRT16" s="876"/>
      <c r="DRU16" s="875"/>
      <c r="DRV16" s="876"/>
      <c r="DRW16" s="876"/>
      <c r="DRX16" s="876"/>
      <c r="DRY16" s="876"/>
      <c r="DRZ16" s="876"/>
      <c r="DSA16" s="876"/>
      <c r="DSB16" s="875"/>
      <c r="DSC16" s="876"/>
      <c r="DSD16" s="876"/>
      <c r="DSE16" s="876"/>
      <c r="DSF16" s="876"/>
      <c r="DSG16" s="876"/>
      <c r="DSH16" s="876"/>
      <c r="DSI16" s="875"/>
      <c r="DSJ16" s="876"/>
      <c r="DSK16" s="876"/>
      <c r="DSL16" s="876"/>
      <c r="DSM16" s="876"/>
      <c r="DSN16" s="876"/>
      <c r="DSO16" s="876"/>
      <c r="DSP16" s="875"/>
      <c r="DSQ16" s="876"/>
      <c r="DSR16" s="876"/>
      <c r="DSS16" s="876"/>
      <c r="DST16" s="876"/>
      <c r="DSU16" s="876"/>
      <c r="DSV16" s="876"/>
      <c r="DSW16" s="875"/>
      <c r="DSX16" s="876"/>
      <c r="DSY16" s="876"/>
      <c r="DSZ16" s="876"/>
      <c r="DTA16" s="876"/>
      <c r="DTB16" s="876"/>
      <c r="DTC16" s="876"/>
      <c r="DTD16" s="875"/>
      <c r="DTE16" s="876"/>
      <c r="DTF16" s="876"/>
      <c r="DTG16" s="876"/>
      <c r="DTH16" s="876"/>
      <c r="DTI16" s="876"/>
      <c r="DTJ16" s="876"/>
      <c r="DTK16" s="875"/>
      <c r="DTL16" s="876"/>
      <c r="DTM16" s="876"/>
      <c r="DTN16" s="876"/>
      <c r="DTO16" s="876"/>
      <c r="DTP16" s="876"/>
      <c r="DTQ16" s="876"/>
      <c r="DTR16" s="875"/>
      <c r="DTS16" s="876"/>
      <c r="DTT16" s="876"/>
      <c r="DTU16" s="876"/>
      <c r="DTV16" s="876"/>
      <c r="DTW16" s="876"/>
      <c r="DTX16" s="876"/>
      <c r="DTY16" s="875"/>
      <c r="DTZ16" s="876"/>
      <c r="DUA16" s="876"/>
      <c r="DUB16" s="876"/>
      <c r="DUC16" s="876"/>
      <c r="DUD16" s="876"/>
      <c r="DUE16" s="876"/>
      <c r="DUF16" s="875"/>
      <c r="DUG16" s="876"/>
      <c r="DUH16" s="876"/>
      <c r="DUI16" s="876"/>
      <c r="DUJ16" s="876"/>
      <c r="DUK16" s="876"/>
      <c r="DUL16" s="876"/>
      <c r="DUM16" s="875"/>
      <c r="DUN16" s="876"/>
      <c r="DUO16" s="876"/>
      <c r="DUP16" s="876"/>
      <c r="DUQ16" s="876"/>
      <c r="DUR16" s="876"/>
      <c r="DUS16" s="876"/>
      <c r="DUT16" s="875"/>
      <c r="DUU16" s="876"/>
      <c r="DUV16" s="876"/>
      <c r="DUW16" s="876"/>
      <c r="DUX16" s="876"/>
      <c r="DUY16" s="876"/>
      <c r="DUZ16" s="876"/>
      <c r="DVA16" s="875"/>
      <c r="DVB16" s="876"/>
      <c r="DVC16" s="876"/>
      <c r="DVD16" s="876"/>
      <c r="DVE16" s="876"/>
      <c r="DVF16" s="876"/>
      <c r="DVG16" s="876"/>
      <c r="DVH16" s="875"/>
      <c r="DVI16" s="876"/>
      <c r="DVJ16" s="876"/>
      <c r="DVK16" s="876"/>
      <c r="DVL16" s="876"/>
      <c r="DVM16" s="876"/>
      <c r="DVN16" s="876"/>
      <c r="DVO16" s="875"/>
      <c r="DVP16" s="876"/>
      <c r="DVQ16" s="876"/>
      <c r="DVR16" s="876"/>
      <c r="DVS16" s="876"/>
      <c r="DVT16" s="876"/>
      <c r="DVU16" s="876"/>
      <c r="DVV16" s="875"/>
      <c r="DVW16" s="876"/>
      <c r="DVX16" s="876"/>
      <c r="DVY16" s="876"/>
      <c r="DVZ16" s="876"/>
      <c r="DWA16" s="876"/>
      <c r="DWB16" s="876"/>
      <c r="DWC16" s="875"/>
      <c r="DWD16" s="876"/>
      <c r="DWE16" s="876"/>
      <c r="DWF16" s="876"/>
      <c r="DWG16" s="876"/>
      <c r="DWH16" s="876"/>
      <c r="DWI16" s="876"/>
      <c r="DWJ16" s="875"/>
      <c r="DWK16" s="876"/>
      <c r="DWL16" s="876"/>
      <c r="DWM16" s="876"/>
      <c r="DWN16" s="876"/>
      <c r="DWO16" s="876"/>
      <c r="DWP16" s="876"/>
      <c r="DWQ16" s="875"/>
      <c r="DWR16" s="876"/>
      <c r="DWS16" s="876"/>
      <c r="DWT16" s="876"/>
      <c r="DWU16" s="876"/>
      <c r="DWV16" s="876"/>
      <c r="DWW16" s="876"/>
      <c r="DWX16" s="875"/>
      <c r="DWY16" s="876"/>
      <c r="DWZ16" s="876"/>
      <c r="DXA16" s="876"/>
      <c r="DXB16" s="876"/>
      <c r="DXC16" s="876"/>
      <c r="DXD16" s="876"/>
      <c r="DXE16" s="875"/>
      <c r="DXF16" s="876"/>
      <c r="DXG16" s="876"/>
      <c r="DXH16" s="876"/>
      <c r="DXI16" s="876"/>
      <c r="DXJ16" s="876"/>
      <c r="DXK16" s="876"/>
      <c r="DXL16" s="875"/>
      <c r="DXM16" s="876"/>
      <c r="DXN16" s="876"/>
      <c r="DXO16" s="876"/>
      <c r="DXP16" s="876"/>
      <c r="DXQ16" s="876"/>
      <c r="DXR16" s="876"/>
      <c r="DXS16" s="875"/>
      <c r="DXT16" s="876"/>
      <c r="DXU16" s="876"/>
      <c r="DXV16" s="876"/>
      <c r="DXW16" s="876"/>
      <c r="DXX16" s="876"/>
      <c r="DXY16" s="876"/>
      <c r="DXZ16" s="875"/>
      <c r="DYA16" s="876"/>
      <c r="DYB16" s="876"/>
      <c r="DYC16" s="876"/>
      <c r="DYD16" s="876"/>
      <c r="DYE16" s="876"/>
      <c r="DYF16" s="876"/>
      <c r="DYG16" s="875"/>
      <c r="DYH16" s="876"/>
      <c r="DYI16" s="876"/>
      <c r="DYJ16" s="876"/>
      <c r="DYK16" s="876"/>
      <c r="DYL16" s="876"/>
      <c r="DYM16" s="876"/>
      <c r="DYN16" s="875"/>
      <c r="DYO16" s="876"/>
      <c r="DYP16" s="876"/>
      <c r="DYQ16" s="876"/>
      <c r="DYR16" s="876"/>
      <c r="DYS16" s="876"/>
      <c r="DYT16" s="876"/>
      <c r="DYU16" s="875"/>
      <c r="DYV16" s="876"/>
      <c r="DYW16" s="876"/>
      <c r="DYX16" s="876"/>
      <c r="DYY16" s="876"/>
      <c r="DYZ16" s="876"/>
      <c r="DZA16" s="876"/>
      <c r="DZB16" s="875"/>
      <c r="DZC16" s="876"/>
      <c r="DZD16" s="876"/>
      <c r="DZE16" s="876"/>
      <c r="DZF16" s="876"/>
      <c r="DZG16" s="876"/>
      <c r="DZH16" s="876"/>
      <c r="DZI16" s="875"/>
      <c r="DZJ16" s="876"/>
      <c r="DZK16" s="876"/>
      <c r="DZL16" s="876"/>
      <c r="DZM16" s="876"/>
      <c r="DZN16" s="876"/>
      <c r="DZO16" s="876"/>
      <c r="DZP16" s="875"/>
      <c r="DZQ16" s="876"/>
      <c r="DZR16" s="876"/>
      <c r="DZS16" s="876"/>
      <c r="DZT16" s="876"/>
      <c r="DZU16" s="876"/>
      <c r="DZV16" s="876"/>
      <c r="DZW16" s="875"/>
      <c r="DZX16" s="876"/>
      <c r="DZY16" s="876"/>
      <c r="DZZ16" s="876"/>
      <c r="EAA16" s="876"/>
      <c r="EAB16" s="876"/>
      <c r="EAC16" s="876"/>
      <c r="EAD16" s="875"/>
      <c r="EAE16" s="876"/>
      <c r="EAF16" s="876"/>
      <c r="EAG16" s="876"/>
      <c r="EAH16" s="876"/>
      <c r="EAI16" s="876"/>
      <c r="EAJ16" s="876"/>
      <c r="EAK16" s="875"/>
      <c r="EAL16" s="876"/>
      <c r="EAM16" s="876"/>
      <c r="EAN16" s="876"/>
      <c r="EAO16" s="876"/>
      <c r="EAP16" s="876"/>
      <c r="EAQ16" s="876"/>
      <c r="EAR16" s="875"/>
      <c r="EAS16" s="876"/>
      <c r="EAT16" s="876"/>
      <c r="EAU16" s="876"/>
      <c r="EAV16" s="876"/>
      <c r="EAW16" s="876"/>
      <c r="EAX16" s="876"/>
      <c r="EAY16" s="875"/>
      <c r="EAZ16" s="876"/>
      <c r="EBA16" s="876"/>
      <c r="EBB16" s="876"/>
      <c r="EBC16" s="876"/>
      <c r="EBD16" s="876"/>
      <c r="EBE16" s="876"/>
      <c r="EBF16" s="875"/>
      <c r="EBG16" s="876"/>
      <c r="EBH16" s="876"/>
      <c r="EBI16" s="876"/>
      <c r="EBJ16" s="876"/>
      <c r="EBK16" s="876"/>
      <c r="EBL16" s="876"/>
      <c r="EBM16" s="875"/>
      <c r="EBN16" s="876"/>
      <c r="EBO16" s="876"/>
      <c r="EBP16" s="876"/>
      <c r="EBQ16" s="876"/>
      <c r="EBR16" s="876"/>
      <c r="EBS16" s="876"/>
      <c r="EBT16" s="875"/>
      <c r="EBU16" s="876"/>
      <c r="EBV16" s="876"/>
      <c r="EBW16" s="876"/>
      <c r="EBX16" s="876"/>
      <c r="EBY16" s="876"/>
      <c r="EBZ16" s="876"/>
      <c r="ECA16" s="875"/>
      <c r="ECB16" s="876"/>
      <c r="ECC16" s="876"/>
      <c r="ECD16" s="876"/>
      <c r="ECE16" s="876"/>
      <c r="ECF16" s="876"/>
      <c r="ECG16" s="876"/>
      <c r="ECH16" s="875"/>
      <c r="ECI16" s="876"/>
      <c r="ECJ16" s="876"/>
      <c r="ECK16" s="876"/>
      <c r="ECL16" s="876"/>
      <c r="ECM16" s="876"/>
      <c r="ECN16" s="876"/>
      <c r="ECO16" s="875"/>
      <c r="ECP16" s="876"/>
      <c r="ECQ16" s="876"/>
      <c r="ECR16" s="876"/>
      <c r="ECS16" s="876"/>
      <c r="ECT16" s="876"/>
      <c r="ECU16" s="876"/>
      <c r="ECV16" s="875"/>
      <c r="ECW16" s="876"/>
      <c r="ECX16" s="876"/>
      <c r="ECY16" s="876"/>
      <c r="ECZ16" s="876"/>
      <c r="EDA16" s="876"/>
      <c r="EDB16" s="876"/>
      <c r="EDC16" s="875"/>
      <c r="EDD16" s="876"/>
      <c r="EDE16" s="876"/>
      <c r="EDF16" s="876"/>
      <c r="EDG16" s="876"/>
      <c r="EDH16" s="876"/>
      <c r="EDI16" s="876"/>
      <c r="EDJ16" s="875"/>
      <c r="EDK16" s="876"/>
      <c r="EDL16" s="876"/>
      <c r="EDM16" s="876"/>
      <c r="EDN16" s="876"/>
      <c r="EDO16" s="876"/>
      <c r="EDP16" s="876"/>
      <c r="EDQ16" s="875"/>
      <c r="EDR16" s="876"/>
      <c r="EDS16" s="876"/>
      <c r="EDT16" s="876"/>
      <c r="EDU16" s="876"/>
      <c r="EDV16" s="876"/>
      <c r="EDW16" s="876"/>
      <c r="EDX16" s="875"/>
      <c r="EDY16" s="876"/>
      <c r="EDZ16" s="876"/>
      <c r="EEA16" s="876"/>
      <c r="EEB16" s="876"/>
      <c r="EEC16" s="876"/>
      <c r="EED16" s="876"/>
      <c r="EEE16" s="875"/>
      <c r="EEF16" s="876"/>
      <c r="EEG16" s="876"/>
      <c r="EEH16" s="876"/>
      <c r="EEI16" s="876"/>
      <c r="EEJ16" s="876"/>
      <c r="EEK16" s="876"/>
      <c r="EEL16" s="875"/>
      <c r="EEM16" s="876"/>
      <c r="EEN16" s="876"/>
      <c r="EEO16" s="876"/>
      <c r="EEP16" s="876"/>
      <c r="EEQ16" s="876"/>
      <c r="EER16" s="876"/>
      <c r="EES16" s="875"/>
      <c r="EET16" s="876"/>
      <c r="EEU16" s="876"/>
      <c r="EEV16" s="876"/>
      <c r="EEW16" s="876"/>
      <c r="EEX16" s="876"/>
      <c r="EEY16" s="876"/>
      <c r="EEZ16" s="875"/>
      <c r="EFA16" s="876"/>
      <c r="EFB16" s="876"/>
      <c r="EFC16" s="876"/>
      <c r="EFD16" s="876"/>
      <c r="EFE16" s="876"/>
      <c r="EFF16" s="876"/>
      <c r="EFG16" s="875"/>
      <c r="EFH16" s="876"/>
      <c r="EFI16" s="876"/>
      <c r="EFJ16" s="876"/>
      <c r="EFK16" s="876"/>
      <c r="EFL16" s="876"/>
      <c r="EFM16" s="876"/>
      <c r="EFN16" s="875"/>
      <c r="EFO16" s="876"/>
      <c r="EFP16" s="876"/>
      <c r="EFQ16" s="876"/>
      <c r="EFR16" s="876"/>
      <c r="EFS16" s="876"/>
      <c r="EFT16" s="876"/>
      <c r="EFU16" s="875"/>
      <c r="EFV16" s="876"/>
      <c r="EFW16" s="876"/>
      <c r="EFX16" s="876"/>
      <c r="EFY16" s="876"/>
      <c r="EFZ16" s="876"/>
      <c r="EGA16" s="876"/>
      <c r="EGB16" s="875"/>
      <c r="EGC16" s="876"/>
      <c r="EGD16" s="876"/>
      <c r="EGE16" s="876"/>
      <c r="EGF16" s="876"/>
      <c r="EGG16" s="876"/>
      <c r="EGH16" s="876"/>
      <c r="EGI16" s="875"/>
      <c r="EGJ16" s="876"/>
      <c r="EGK16" s="876"/>
      <c r="EGL16" s="876"/>
      <c r="EGM16" s="876"/>
      <c r="EGN16" s="876"/>
      <c r="EGO16" s="876"/>
      <c r="EGP16" s="875"/>
      <c r="EGQ16" s="876"/>
      <c r="EGR16" s="876"/>
      <c r="EGS16" s="876"/>
      <c r="EGT16" s="876"/>
      <c r="EGU16" s="876"/>
      <c r="EGV16" s="876"/>
      <c r="EGW16" s="875"/>
      <c r="EGX16" s="876"/>
      <c r="EGY16" s="876"/>
      <c r="EGZ16" s="876"/>
      <c r="EHA16" s="876"/>
      <c r="EHB16" s="876"/>
      <c r="EHC16" s="876"/>
      <c r="EHD16" s="875"/>
      <c r="EHE16" s="876"/>
      <c r="EHF16" s="876"/>
      <c r="EHG16" s="876"/>
      <c r="EHH16" s="876"/>
      <c r="EHI16" s="876"/>
      <c r="EHJ16" s="876"/>
      <c r="EHK16" s="875"/>
      <c r="EHL16" s="876"/>
      <c r="EHM16" s="876"/>
      <c r="EHN16" s="876"/>
      <c r="EHO16" s="876"/>
      <c r="EHP16" s="876"/>
      <c r="EHQ16" s="876"/>
      <c r="EHR16" s="875"/>
      <c r="EHS16" s="876"/>
      <c r="EHT16" s="876"/>
      <c r="EHU16" s="876"/>
      <c r="EHV16" s="876"/>
      <c r="EHW16" s="876"/>
      <c r="EHX16" s="876"/>
      <c r="EHY16" s="875"/>
      <c r="EHZ16" s="876"/>
      <c r="EIA16" s="876"/>
      <c r="EIB16" s="876"/>
      <c r="EIC16" s="876"/>
      <c r="EID16" s="876"/>
      <c r="EIE16" s="876"/>
      <c r="EIF16" s="875"/>
      <c r="EIG16" s="876"/>
      <c r="EIH16" s="876"/>
      <c r="EII16" s="876"/>
      <c r="EIJ16" s="876"/>
      <c r="EIK16" s="876"/>
      <c r="EIL16" s="876"/>
      <c r="EIM16" s="875"/>
      <c r="EIN16" s="876"/>
      <c r="EIO16" s="876"/>
      <c r="EIP16" s="876"/>
      <c r="EIQ16" s="876"/>
      <c r="EIR16" s="876"/>
      <c r="EIS16" s="876"/>
      <c r="EIT16" s="875"/>
      <c r="EIU16" s="876"/>
      <c r="EIV16" s="876"/>
      <c r="EIW16" s="876"/>
      <c r="EIX16" s="876"/>
      <c r="EIY16" s="876"/>
      <c r="EIZ16" s="876"/>
      <c r="EJA16" s="875"/>
      <c r="EJB16" s="876"/>
      <c r="EJC16" s="876"/>
      <c r="EJD16" s="876"/>
      <c r="EJE16" s="876"/>
      <c r="EJF16" s="876"/>
      <c r="EJG16" s="876"/>
      <c r="EJH16" s="875"/>
      <c r="EJI16" s="876"/>
      <c r="EJJ16" s="876"/>
      <c r="EJK16" s="876"/>
      <c r="EJL16" s="876"/>
      <c r="EJM16" s="876"/>
      <c r="EJN16" s="876"/>
      <c r="EJO16" s="875"/>
      <c r="EJP16" s="876"/>
      <c r="EJQ16" s="876"/>
      <c r="EJR16" s="876"/>
      <c r="EJS16" s="876"/>
      <c r="EJT16" s="876"/>
      <c r="EJU16" s="876"/>
      <c r="EJV16" s="875"/>
      <c r="EJW16" s="876"/>
      <c r="EJX16" s="876"/>
      <c r="EJY16" s="876"/>
      <c r="EJZ16" s="876"/>
      <c r="EKA16" s="876"/>
      <c r="EKB16" s="876"/>
      <c r="EKC16" s="875"/>
      <c r="EKD16" s="876"/>
      <c r="EKE16" s="876"/>
      <c r="EKF16" s="876"/>
      <c r="EKG16" s="876"/>
      <c r="EKH16" s="876"/>
      <c r="EKI16" s="876"/>
      <c r="EKJ16" s="875"/>
      <c r="EKK16" s="876"/>
      <c r="EKL16" s="876"/>
      <c r="EKM16" s="876"/>
      <c r="EKN16" s="876"/>
      <c r="EKO16" s="876"/>
      <c r="EKP16" s="876"/>
      <c r="EKQ16" s="875"/>
      <c r="EKR16" s="876"/>
      <c r="EKS16" s="876"/>
      <c r="EKT16" s="876"/>
      <c r="EKU16" s="876"/>
      <c r="EKV16" s="876"/>
      <c r="EKW16" s="876"/>
      <c r="EKX16" s="875"/>
      <c r="EKY16" s="876"/>
      <c r="EKZ16" s="876"/>
      <c r="ELA16" s="876"/>
      <c r="ELB16" s="876"/>
      <c r="ELC16" s="876"/>
      <c r="ELD16" s="876"/>
      <c r="ELE16" s="875"/>
      <c r="ELF16" s="876"/>
      <c r="ELG16" s="876"/>
      <c r="ELH16" s="876"/>
      <c r="ELI16" s="876"/>
      <c r="ELJ16" s="876"/>
      <c r="ELK16" s="876"/>
      <c r="ELL16" s="875"/>
      <c r="ELM16" s="876"/>
      <c r="ELN16" s="876"/>
      <c r="ELO16" s="876"/>
      <c r="ELP16" s="876"/>
      <c r="ELQ16" s="876"/>
      <c r="ELR16" s="876"/>
      <c r="ELS16" s="875"/>
      <c r="ELT16" s="876"/>
      <c r="ELU16" s="876"/>
      <c r="ELV16" s="876"/>
      <c r="ELW16" s="876"/>
      <c r="ELX16" s="876"/>
      <c r="ELY16" s="876"/>
      <c r="ELZ16" s="875"/>
      <c r="EMA16" s="876"/>
      <c r="EMB16" s="876"/>
      <c r="EMC16" s="876"/>
      <c r="EMD16" s="876"/>
      <c r="EME16" s="876"/>
      <c r="EMF16" s="876"/>
      <c r="EMG16" s="875"/>
      <c r="EMH16" s="876"/>
      <c r="EMI16" s="876"/>
      <c r="EMJ16" s="876"/>
      <c r="EMK16" s="876"/>
      <c r="EML16" s="876"/>
      <c r="EMM16" s="876"/>
      <c r="EMN16" s="875"/>
      <c r="EMO16" s="876"/>
      <c r="EMP16" s="876"/>
      <c r="EMQ16" s="876"/>
      <c r="EMR16" s="876"/>
      <c r="EMS16" s="876"/>
      <c r="EMT16" s="876"/>
      <c r="EMU16" s="875"/>
      <c r="EMV16" s="876"/>
      <c r="EMW16" s="876"/>
      <c r="EMX16" s="876"/>
      <c r="EMY16" s="876"/>
      <c r="EMZ16" s="876"/>
      <c r="ENA16" s="876"/>
      <c r="ENB16" s="875"/>
      <c r="ENC16" s="876"/>
      <c r="END16" s="876"/>
      <c r="ENE16" s="876"/>
      <c r="ENF16" s="876"/>
      <c r="ENG16" s="876"/>
      <c r="ENH16" s="876"/>
      <c r="ENI16" s="875"/>
      <c r="ENJ16" s="876"/>
      <c r="ENK16" s="876"/>
      <c r="ENL16" s="876"/>
      <c r="ENM16" s="876"/>
      <c r="ENN16" s="876"/>
      <c r="ENO16" s="876"/>
      <c r="ENP16" s="875"/>
      <c r="ENQ16" s="876"/>
      <c r="ENR16" s="876"/>
      <c r="ENS16" s="876"/>
      <c r="ENT16" s="876"/>
      <c r="ENU16" s="876"/>
      <c r="ENV16" s="876"/>
      <c r="ENW16" s="875"/>
      <c r="ENX16" s="876"/>
      <c r="ENY16" s="876"/>
      <c r="ENZ16" s="876"/>
      <c r="EOA16" s="876"/>
      <c r="EOB16" s="876"/>
      <c r="EOC16" s="876"/>
      <c r="EOD16" s="875"/>
      <c r="EOE16" s="876"/>
      <c r="EOF16" s="876"/>
      <c r="EOG16" s="876"/>
      <c r="EOH16" s="876"/>
      <c r="EOI16" s="876"/>
      <c r="EOJ16" s="876"/>
      <c r="EOK16" s="875"/>
      <c r="EOL16" s="876"/>
      <c r="EOM16" s="876"/>
      <c r="EON16" s="876"/>
      <c r="EOO16" s="876"/>
      <c r="EOP16" s="876"/>
      <c r="EOQ16" s="876"/>
      <c r="EOR16" s="875"/>
      <c r="EOS16" s="876"/>
      <c r="EOT16" s="876"/>
      <c r="EOU16" s="876"/>
      <c r="EOV16" s="876"/>
      <c r="EOW16" s="876"/>
      <c r="EOX16" s="876"/>
      <c r="EOY16" s="875"/>
      <c r="EOZ16" s="876"/>
      <c r="EPA16" s="876"/>
      <c r="EPB16" s="876"/>
      <c r="EPC16" s="876"/>
      <c r="EPD16" s="876"/>
      <c r="EPE16" s="876"/>
      <c r="EPF16" s="875"/>
      <c r="EPG16" s="876"/>
      <c r="EPH16" s="876"/>
      <c r="EPI16" s="876"/>
      <c r="EPJ16" s="876"/>
      <c r="EPK16" s="876"/>
      <c r="EPL16" s="876"/>
      <c r="EPM16" s="875"/>
      <c r="EPN16" s="876"/>
      <c r="EPO16" s="876"/>
      <c r="EPP16" s="876"/>
      <c r="EPQ16" s="876"/>
      <c r="EPR16" s="876"/>
      <c r="EPS16" s="876"/>
      <c r="EPT16" s="875"/>
      <c r="EPU16" s="876"/>
      <c r="EPV16" s="876"/>
      <c r="EPW16" s="876"/>
      <c r="EPX16" s="876"/>
      <c r="EPY16" s="876"/>
      <c r="EPZ16" s="876"/>
      <c r="EQA16" s="875"/>
      <c r="EQB16" s="876"/>
      <c r="EQC16" s="876"/>
      <c r="EQD16" s="876"/>
      <c r="EQE16" s="876"/>
      <c r="EQF16" s="876"/>
      <c r="EQG16" s="876"/>
      <c r="EQH16" s="875"/>
      <c r="EQI16" s="876"/>
      <c r="EQJ16" s="876"/>
      <c r="EQK16" s="876"/>
      <c r="EQL16" s="876"/>
      <c r="EQM16" s="876"/>
      <c r="EQN16" s="876"/>
      <c r="EQO16" s="875"/>
      <c r="EQP16" s="876"/>
      <c r="EQQ16" s="876"/>
      <c r="EQR16" s="876"/>
      <c r="EQS16" s="876"/>
      <c r="EQT16" s="876"/>
      <c r="EQU16" s="876"/>
      <c r="EQV16" s="875"/>
      <c r="EQW16" s="876"/>
      <c r="EQX16" s="876"/>
      <c r="EQY16" s="876"/>
      <c r="EQZ16" s="876"/>
      <c r="ERA16" s="876"/>
      <c r="ERB16" s="876"/>
      <c r="ERC16" s="875"/>
      <c r="ERD16" s="876"/>
      <c r="ERE16" s="876"/>
      <c r="ERF16" s="876"/>
      <c r="ERG16" s="876"/>
      <c r="ERH16" s="876"/>
      <c r="ERI16" s="876"/>
      <c r="ERJ16" s="875"/>
      <c r="ERK16" s="876"/>
      <c r="ERL16" s="876"/>
      <c r="ERM16" s="876"/>
      <c r="ERN16" s="876"/>
      <c r="ERO16" s="876"/>
      <c r="ERP16" s="876"/>
      <c r="ERQ16" s="875"/>
      <c r="ERR16" s="876"/>
      <c r="ERS16" s="876"/>
      <c r="ERT16" s="876"/>
      <c r="ERU16" s="876"/>
      <c r="ERV16" s="876"/>
      <c r="ERW16" s="876"/>
      <c r="ERX16" s="875"/>
      <c r="ERY16" s="876"/>
      <c r="ERZ16" s="876"/>
      <c r="ESA16" s="876"/>
      <c r="ESB16" s="876"/>
      <c r="ESC16" s="876"/>
      <c r="ESD16" s="876"/>
      <c r="ESE16" s="875"/>
      <c r="ESF16" s="876"/>
      <c r="ESG16" s="876"/>
      <c r="ESH16" s="876"/>
      <c r="ESI16" s="876"/>
      <c r="ESJ16" s="876"/>
      <c r="ESK16" s="876"/>
      <c r="ESL16" s="875"/>
      <c r="ESM16" s="876"/>
      <c r="ESN16" s="876"/>
      <c r="ESO16" s="876"/>
      <c r="ESP16" s="876"/>
      <c r="ESQ16" s="876"/>
      <c r="ESR16" s="876"/>
      <c r="ESS16" s="875"/>
      <c r="EST16" s="876"/>
      <c r="ESU16" s="876"/>
      <c r="ESV16" s="876"/>
      <c r="ESW16" s="876"/>
      <c r="ESX16" s="876"/>
      <c r="ESY16" s="876"/>
      <c r="ESZ16" s="875"/>
      <c r="ETA16" s="876"/>
      <c r="ETB16" s="876"/>
      <c r="ETC16" s="876"/>
      <c r="ETD16" s="876"/>
      <c r="ETE16" s="876"/>
      <c r="ETF16" s="876"/>
      <c r="ETG16" s="875"/>
      <c r="ETH16" s="876"/>
      <c r="ETI16" s="876"/>
      <c r="ETJ16" s="876"/>
      <c r="ETK16" s="876"/>
      <c r="ETL16" s="876"/>
      <c r="ETM16" s="876"/>
      <c r="ETN16" s="875"/>
      <c r="ETO16" s="876"/>
      <c r="ETP16" s="876"/>
      <c r="ETQ16" s="876"/>
      <c r="ETR16" s="876"/>
      <c r="ETS16" s="876"/>
      <c r="ETT16" s="876"/>
      <c r="ETU16" s="875"/>
      <c r="ETV16" s="876"/>
      <c r="ETW16" s="876"/>
      <c r="ETX16" s="876"/>
      <c r="ETY16" s="876"/>
      <c r="ETZ16" s="876"/>
      <c r="EUA16" s="876"/>
      <c r="EUB16" s="875"/>
      <c r="EUC16" s="876"/>
      <c r="EUD16" s="876"/>
      <c r="EUE16" s="876"/>
      <c r="EUF16" s="876"/>
      <c r="EUG16" s="876"/>
      <c r="EUH16" s="876"/>
      <c r="EUI16" s="875"/>
      <c r="EUJ16" s="876"/>
      <c r="EUK16" s="876"/>
      <c r="EUL16" s="876"/>
      <c r="EUM16" s="876"/>
      <c r="EUN16" s="876"/>
      <c r="EUO16" s="876"/>
      <c r="EUP16" s="875"/>
      <c r="EUQ16" s="876"/>
      <c r="EUR16" s="876"/>
      <c r="EUS16" s="876"/>
      <c r="EUT16" s="876"/>
      <c r="EUU16" s="876"/>
      <c r="EUV16" s="876"/>
      <c r="EUW16" s="875"/>
      <c r="EUX16" s="876"/>
      <c r="EUY16" s="876"/>
      <c r="EUZ16" s="876"/>
      <c r="EVA16" s="876"/>
      <c r="EVB16" s="876"/>
      <c r="EVC16" s="876"/>
      <c r="EVD16" s="875"/>
      <c r="EVE16" s="876"/>
      <c r="EVF16" s="876"/>
      <c r="EVG16" s="876"/>
      <c r="EVH16" s="876"/>
      <c r="EVI16" s="876"/>
      <c r="EVJ16" s="876"/>
      <c r="EVK16" s="875"/>
      <c r="EVL16" s="876"/>
      <c r="EVM16" s="876"/>
      <c r="EVN16" s="876"/>
      <c r="EVO16" s="876"/>
      <c r="EVP16" s="876"/>
      <c r="EVQ16" s="876"/>
      <c r="EVR16" s="875"/>
      <c r="EVS16" s="876"/>
      <c r="EVT16" s="876"/>
      <c r="EVU16" s="876"/>
      <c r="EVV16" s="876"/>
      <c r="EVW16" s="876"/>
      <c r="EVX16" s="876"/>
      <c r="EVY16" s="875"/>
      <c r="EVZ16" s="876"/>
      <c r="EWA16" s="876"/>
      <c r="EWB16" s="876"/>
      <c r="EWC16" s="876"/>
      <c r="EWD16" s="876"/>
      <c r="EWE16" s="876"/>
      <c r="EWF16" s="875"/>
      <c r="EWG16" s="876"/>
      <c r="EWH16" s="876"/>
      <c r="EWI16" s="876"/>
      <c r="EWJ16" s="876"/>
      <c r="EWK16" s="876"/>
      <c r="EWL16" s="876"/>
      <c r="EWM16" s="875"/>
      <c r="EWN16" s="876"/>
      <c r="EWO16" s="876"/>
      <c r="EWP16" s="876"/>
      <c r="EWQ16" s="876"/>
      <c r="EWR16" s="876"/>
      <c r="EWS16" s="876"/>
      <c r="EWT16" s="875"/>
      <c r="EWU16" s="876"/>
      <c r="EWV16" s="876"/>
      <c r="EWW16" s="876"/>
      <c r="EWX16" s="876"/>
      <c r="EWY16" s="876"/>
      <c r="EWZ16" s="876"/>
      <c r="EXA16" s="875"/>
      <c r="EXB16" s="876"/>
      <c r="EXC16" s="876"/>
      <c r="EXD16" s="876"/>
      <c r="EXE16" s="876"/>
      <c r="EXF16" s="876"/>
      <c r="EXG16" s="876"/>
      <c r="EXH16" s="875"/>
      <c r="EXI16" s="876"/>
      <c r="EXJ16" s="876"/>
      <c r="EXK16" s="876"/>
      <c r="EXL16" s="876"/>
      <c r="EXM16" s="876"/>
      <c r="EXN16" s="876"/>
      <c r="EXO16" s="875"/>
      <c r="EXP16" s="876"/>
      <c r="EXQ16" s="876"/>
      <c r="EXR16" s="876"/>
      <c r="EXS16" s="876"/>
      <c r="EXT16" s="876"/>
      <c r="EXU16" s="876"/>
      <c r="EXV16" s="875"/>
      <c r="EXW16" s="876"/>
      <c r="EXX16" s="876"/>
      <c r="EXY16" s="876"/>
      <c r="EXZ16" s="876"/>
      <c r="EYA16" s="876"/>
      <c r="EYB16" s="876"/>
      <c r="EYC16" s="875"/>
      <c r="EYD16" s="876"/>
      <c r="EYE16" s="876"/>
      <c r="EYF16" s="876"/>
      <c r="EYG16" s="876"/>
      <c r="EYH16" s="876"/>
      <c r="EYI16" s="876"/>
      <c r="EYJ16" s="875"/>
      <c r="EYK16" s="876"/>
      <c r="EYL16" s="876"/>
      <c r="EYM16" s="876"/>
      <c r="EYN16" s="876"/>
      <c r="EYO16" s="876"/>
      <c r="EYP16" s="876"/>
      <c r="EYQ16" s="875"/>
      <c r="EYR16" s="876"/>
      <c r="EYS16" s="876"/>
      <c r="EYT16" s="876"/>
      <c r="EYU16" s="876"/>
      <c r="EYV16" s="876"/>
      <c r="EYW16" s="876"/>
      <c r="EYX16" s="875"/>
      <c r="EYY16" s="876"/>
      <c r="EYZ16" s="876"/>
      <c r="EZA16" s="876"/>
      <c r="EZB16" s="876"/>
      <c r="EZC16" s="876"/>
      <c r="EZD16" s="876"/>
      <c r="EZE16" s="875"/>
      <c r="EZF16" s="876"/>
      <c r="EZG16" s="876"/>
      <c r="EZH16" s="876"/>
      <c r="EZI16" s="876"/>
      <c r="EZJ16" s="876"/>
      <c r="EZK16" s="876"/>
      <c r="EZL16" s="875"/>
      <c r="EZM16" s="876"/>
      <c r="EZN16" s="876"/>
      <c r="EZO16" s="876"/>
      <c r="EZP16" s="876"/>
      <c r="EZQ16" s="876"/>
      <c r="EZR16" s="876"/>
      <c r="EZS16" s="875"/>
      <c r="EZT16" s="876"/>
      <c r="EZU16" s="876"/>
      <c r="EZV16" s="876"/>
      <c r="EZW16" s="876"/>
      <c r="EZX16" s="876"/>
      <c r="EZY16" s="876"/>
      <c r="EZZ16" s="875"/>
      <c r="FAA16" s="876"/>
      <c r="FAB16" s="876"/>
      <c r="FAC16" s="876"/>
      <c r="FAD16" s="876"/>
      <c r="FAE16" s="876"/>
      <c r="FAF16" s="876"/>
      <c r="FAG16" s="875"/>
      <c r="FAH16" s="876"/>
      <c r="FAI16" s="876"/>
      <c r="FAJ16" s="876"/>
      <c r="FAK16" s="876"/>
      <c r="FAL16" s="876"/>
      <c r="FAM16" s="876"/>
      <c r="FAN16" s="875"/>
      <c r="FAO16" s="876"/>
      <c r="FAP16" s="876"/>
      <c r="FAQ16" s="876"/>
      <c r="FAR16" s="876"/>
      <c r="FAS16" s="876"/>
      <c r="FAT16" s="876"/>
      <c r="FAU16" s="875"/>
      <c r="FAV16" s="876"/>
      <c r="FAW16" s="876"/>
      <c r="FAX16" s="876"/>
      <c r="FAY16" s="876"/>
      <c r="FAZ16" s="876"/>
      <c r="FBA16" s="876"/>
      <c r="FBB16" s="875"/>
      <c r="FBC16" s="876"/>
      <c r="FBD16" s="876"/>
      <c r="FBE16" s="876"/>
      <c r="FBF16" s="876"/>
      <c r="FBG16" s="876"/>
      <c r="FBH16" s="876"/>
      <c r="FBI16" s="875"/>
      <c r="FBJ16" s="876"/>
      <c r="FBK16" s="876"/>
      <c r="FBL16" s="876"/>
      <c r="FBM16" s="876"/>
      <c r="FBN16" s="876"/>
      <c r="FBO16" s="876"/>
      <c r="FBP16" s="875"/>
      <c r="FBQ16" s="876"/>
      <c r="FBR16" s="876"/>
      <c r="FBS16" s="876"/>
      <c r="FBT16" s="876"/>
      <c r="FBU16" s="876"/>
      <c r="FBV16" s="876"/>
      <c r="FBW16" s="875"/>
      <c r="FBX16" s="876"/>
      <c r="FBY16" s="876"/>
      <c r="FBZ16" s="876"/>
      <c r="FCA16" s="876"/>
      <c r="FCB16" s="876"/>
      <c r="FCC16" s="876"/>
      <c r="FCD16" s="875"/>
      <c r="FCE16" s="876"/>
      <c r="FCF16" s="876"/>
      <c r="FCG16" s="876"/>
      <c r="FCH16" s="876"/>
      <c r="FCI16" s="876"/>
      <c r="FCJ16" s="876"/>
      <c r="FCK16" s="875"/>
      <c r="FCL16" s="876"/>
      <c r="FCM16" s="876"/>
      <c r="FCN16" s="876"/>
      <c r="FCO16" s="876"/>
      <c r="FCP16" s="876"/>
      <c r="FCQ16" s="876"/>
      <c r="FCR16" s="875"/>
      <c r="FCS16" s="876"/>
      <c r="FCT16" s="876"/>
      <c r="FCU16" s="876"/>
      <c r="FCV16" s="876"/>
      <c r="FCW16" s="876"/>
      <c r="FCX16" s="876"/>
      <c r="FCY16" s="875"/>
      <c r="FCZ16" s="876"/>
      <c r="FDA16" s="876"/>
      <c r="FDB16" s="876"/>
      <c r="FDC16" s="876"/>
      <c r="FDD16" s="876"/>
      <c r="FDE16" s="876"/>
      <c r="FDF16" s="875"/>
      <c r="FDG16" s="876"/>
      <c r="FDH16" s="876"/>
      <c r="FDI16" s="876"/>
      <c r="FDJ16" s="876"/>
      <c r="FDK16" s="876"/>
      <c r="FDL16" s="876"/>
      <c r="FDM16" s="875"/>
      <c r="FDN16" s="876"/>
      <c r="FDO16" s="876"/>
      <c r="FDP16" s="876"/>
      <c r="FDQ16" s="876"/>
      <c r="FDR16" s="876"/>
      <c r="FDS16" s="876"/>
      <c r="FDT16" s="875"/>
      <c r="FDU16" s="876"/>
      <c r="FDV16" s="876"/>
      <c r="FDW16" s="876"/>
      <c r="FDX16" s="876"/>
      <c r="FDY16" s="876"/>
      <c r="FDZ16" s="876"/>
      <c r="FEA16" s="875"/>
      <c r="FEB16" s="876"/>
      <c r="FEC16" s="876"/>
      <c r="FED16" s="876"/>
      <c r="FEE16" s="876"/>
      <c r="FEF16" s="876"/>
      <c r="FEG16" s="876"/>
      <c r="FEH16" s="875"/>
      <c r="FEI16" s="876"/>
      <c r="FEJ16" s="876"/>
      <c r="FEK16" s="876"/>
      <c r="FEL16" s="876"/>
      <c r="FEM16" s="876"/>
      <c r="FEN16" s="876"/>
      <c r="FEO16" s="875"/>
      <c r="FEP16" s="876"/>
      <c r="FEQ16" s="876"/>
      <c r="FER16" s="876"/>
      <c r="FES16" s="876"/>
      <c r="FET16" s="876"/>
      <c r="FEU16" s="876"/>
      <c r="FEV16" s="875"/>
      <c r="FEW16" s="876"/>
      <c r="FEX16" s="876"/>
      <c r="FEY16" s="876"/>
      <c r="FEZ16" s="876"/>
      <c r="FFA16" s="876"/>
      <c r="FFB16" s="876"/>
      <c r="FFC16" s="875"/>
      <c r="FFD16" s="876"/>
      <c r="FFE16" s="876"/>
      <c r="FFF16" s="876"/>
      <c r="FFG16" s="876"/>
      <c r="FFH16" s="876"/>
      <c r="FFI16" s="876"/>
      <c r="FFJ16" s="875"/>
      <c r="FFK16" s="876"/>
      <c r="FFL16" s="876"/>
      <c r="FFM16" s="876"/>
      <c r="FFN16" s="876"/>
      <c r="FFO16" s="876"/>
      <c r="FFP16" s="876"/>
      <c r="FFQ16" s="875"/>
      <c r="FFR16" s="876"/>
      <c r="FFS16" s="876"/>
      <c r="FFT16" s="876"/>
      <c r="FFU16" s="876"/>
      <c r="FFV16" s="876"/>
      <c r="FFW16" s="876"/>
      <c r="FFX16" s="875"/>
      <c r="FFY16" s="876"/>
      <c r="FFZ16" s="876"/>
      <c r="FGA16" s="876"/>
      <c r="FGB16" s="876"/>
      <c r="FGC16" s="876"/>
      <c r="FGD16" s="876"/>
      <c r="FGE16" s="875"/>
      <c r="FGF16" s="876"/>
      <c r="FGG16" s="876"/>
      <c r="FGH16" s="876"/>
      <c r="FGI16" s="876"/>
      <c r="FGJ16" s="876"/>
      <c r="FGK16" s="876"/>
      <c r="FGL16" s="875"/>
      <c r="FGM16" s="876"/>
      <c r="FGN16" s="876"/>
      <c r="FGO16" s="876"/>
      <c r="FGP16" s="876"/>
      <c r="FGQ16" s="876"/>
      <c r="FGR16" s="876"/>
      <c r="FGS16" s="875"/>
      <c r="FGT16" s="876"/>
      <c r="FGU16" s="876"/>
      <c r="FGV16" s="876"/>
      <c r="FGW16" s="876"/>
      <c r="FGX16" s="876"/>
      <c r="FGY16" s="876"/>
      <c r="FGZ16" s="875"/>
      <c r="FHA16" s="876"/>
      <c r="FHB16" s="876"/>
      <c r="FHC16" s="876"/>
      <c r="FHD16" s="876"/>
      <c r="FHE16" s="876"/>
      <c r="FHF16" s="876"/>
      <c r="FHG16" s="875"/>
      <c r="FHH16" s="876"/>
      <c r="FHI16" s="876"/>
      <c r="FHJ16" s="876"/>
      <c r="FHK16" s="876"/>
      <c r="FHL16" s="876"/>
      <c r="FHM16" s="876"/>
      <c r="FHN16" s="875"/>
      <c r="FHO16" s="876"/>
      <c r="FHP16" s="876"/>
      <c r="FHQ16" s="876"/>
      <c r="FHR16" s="876"/>
      <c r="FHS16" s="876"/>
      <c r="FHT16" s="876"/>
      <c r="FHU16" s="875"/>
      <c r="FHV16" s="876"/>
      <c r="FHW16" s="876"/>
      <c r="FHX16" s="876"/>
      <c r="FHY16" s="876"/>
      <c r="FHZ16" s="876"/>
      <c r="FIA16" s="876"/>
      <c r="FIB16" s="875"/>
      <c r="FIC16" s="876"/>
      <c r="FID16" s="876"/>
      <c r="FIE16" s="876"/>
      <c r="FIF16" s="876"/>
      <c r="FIG16" s="876"/>
      <c r="FIH16" s="876"/>
      <c r="FII16" s="875"/>
      <c r="FIJ16" s="876"/>
      <c r="FIK16" s="876"/>
      <c r="FIL16" s="876"/>
      <c r="FIM16" s="876"/>
      <c r="FIN16" s="876"/>
      <c r="FIO16" s="876"/>
      <c r="FIP16" s="875"/>
      <c r="FIQ16" s="876"/>
      <c r="FIR16" s="876"/>
      <c r="FIS16" s="876"/>
      <c r="FIT16" s="876"/>
      <c r="FIU16" s="876"/>
      <c r="FIV16" s="876"/>
      <c r="FIW16" s="875"/>
      <c r="FIX16" s="876"/>
      <c r="FIY16" s="876"/>
      <c r="FIZ16" s="876"/>
      <c r="FJA16" s="876"/>
      <c r="FJB16" s="876"/>
      <c r="FJC16" s="876"/>
      <c r="FJD16" s="875"/>
      <c r="FJE16" s="876"/>
      <c r="FJF16" s="876"/>
      <c r="FJG16" s="876"/>
      <c r="FJH16" s="876"/>
      <c r="FJI16" s="876"/>
      <c r="FJJ16" s="876"/>
      <c r="FJK16" s="875"/>
      <c r="FJL16" s="876"/>
      <c r="FJM16" s="876"/>
      <c r="FJN16" s="876"/>
      <c r="FJO16" s="876"/>
      <c r="FJP16" s="876"/>
      <c r="FJQ16" s="876"/>
      <c r="FJR16" s="875"/>
      <c r="FJS16" s="876"/>
      <c r="FJT16" s="876"/>
      <c r="FJU16" s="876"/>
      <c r="FJV16" s="876"/>
      <c r="FJW16" s="876"/>
      <c r="FJX16" s="876"/>
      <c r="FJY16" s="875"/>
      <c r="FJZ16" s="876"/>
      <c r="FKA16" s="876"/>
      <c r="FKB16" s="876"/>
      <c r="FKC16" s="876"/>
      <c r="FKD16" s="876"/>
      <c r="FKE16" s="876"/>
      <c r="FKF16" s="875"/>
      <c r="FKG16" s="876"/>
      <c r="FKH16" s="876"/>
      <c r="FKI16" s="876"/>
      <c r="FKJ16" s="876"/>
      <c r="FKK16" s="876"/>
      <c r="FKL16" s="876"/>
      <c r="FKM16" s="875"/>
      <c r="FKN16" s="876"/>
      <c r="FKO16" s="876"/>
      <c r="FKP16" s="876"/>
      <c r="FKQ16" s="876"/>
      <c r="FKR16" s="876"/>
      <c r="FKS16" s="876"/>
      <c r="FKT16" s="875"/>
      <c r="FKU16" s="876"/>
      <c r="FKV16" s="876"/>
      <c r="FKW16" s="876"/>
      <c r="FKX16" s="876"/>
      <c r="FKY16" s="876"/>
      <c r="FKZ16" s="876"/>
      <c r="FLA16" s="875"/>
      <c r="FLB16" s="876"/>
      <c r="FLC16" s="876"/>
      <c r="FLD16" s="876"/>
      <c r="FLE16" s="876"/>
      <c r="FLF16" s="876"/>
      <c r="FLG16" s="876"/>
      <c r="FLH16" s="875"/>
      <c r="FLI16" s="876"/>
      <c r="FLJ16" s="876"/>
      <c r="FLK16" s="876"/>
      <c r="FLL16" s="876"/>
      <c r="FLM16" s="876"/>
      <c r="FLN16" s="876"/>
      <c r="FLO16" s="875"/>
      <c r="FLP16" s="876"/>
      <c r="FLQ16" s="876"/>
      <c r="FLR16" s="876"/>
      <c r="FLS16" s="876"/>
      <c r="FLT16" s="876"/>
      <c r="FLU16" s="876"/>
      <c r="FLV16" s="875"/>
      <c r="FLW16" s="876"/>
      <c r="FLX16" s="876"/>
      <c r="FLY16" s="876"/>
      <c r="FLZ16" s="876"/>
      <c r="FMA16" s="876"/>
      <c r="FMB16" s="876"/>
      <c r="FMC16" s="875"/>
      <c r="FMD16" s="876"/>
      <c r="FME16" s="876"/>
      <c r="FMF16" s="876"/>
      <c r="FMG16" s="876"/>
      <c r="FMH16" s="876"/>
      <c r="FMI16" s="876"/>
      <c r="FMJ16" s="875"/>
      <c r="FMK16" s="876"/>
      <c r="FML16" s="876"/>
      <c r="FMM16" s="876"/>
      <c r="FMN16" s="876"/>
      <c r="FMO16" s="876"/>
      <c r="FMP16" s="876"/>
      <c r="FMQ16" s="875"/>
      <c r="FMR16" s="876"/>
      <c r="FMS16" s="876"/>
      <c r="FMT16" s="876"/>
      <c r="FMU16" s="876"/>
      <c r="FMV16" s="876"/>
      <c r="FMW16" s="876"/>
      <c r="FMX16" s="875"/>
      <c r="FMY16" s="876"/>
      <c r="FMZ16" s="876"/>
      <c r="FNA16" s="876"/>
      <c r="FNB16" s="876"/>
      <c r="FNC16" s="876"/>
      <c r="FND16" s="876"/>
      <c r="FNE16" s="875"/>
      <c r="FNF16" s="876"/>
      <c r="FNG16" s="876"/>
      <c r="FNH16" s="876"/>
      <c r="FNI16" s="876"/>
      <c r="FNJ16" s="876"/>
      <c r="FNK16" s="876"/>
      <c r="FNL16" s="875"/>
      <c r="FNM16" s="876"/>
      <c r="FNN16" s="876"/>
      <c r="FNO16" s="876"/>
      <c r="FNP16" s="876"/>
      <c r="FNQ16" s="876"/>
      <c r="FNR16" s="876"/>
      <c r="FNS16" s="875"/>
      <c r="FNT16" s="876"/>
      <c r="FNU16" s="876"/>
      <c r="FNV16" s="876"/>
      <c r="FNW16" s="876"/>
      <c r="FNX16" s="876"/>
      <c r="FNY16" s="876"/>
      <c r="FNZ16" s="875"/>
      <c r="FOA16" s="876"/>
      <c r="FOB16" s="876"/>
      <c r="FOC16" s="876"/>
      <c r="FOD16" s="876"/>
      <c r="FOE16" s="876"/>
      <c r="FOF16" s="876"/>
      <c r="FOG16" s="875"/>
      <c r="FOH16" s="876"/>
      <c r="FOI16" s="876"/>
      <c r="FOJ16" s="876"/>
      <c r="FOK16" s="876"/>
      <c r="FOL16" s="876"/>
      <c r="FOM16" s="876"/>
      <c r="FON16" s="875"/>
      <c r="FOO16" s="876"/>
      <c r="FOP16" s="876"/>
      <c r="FOQ16" s="876"/>
      <c r="FOR16" s="876"/>
      <c r="FOS16" s="876"/>
      <c r="FOT16" s="876"/>
      <c r="FOU16" s="875"/>
      <c r="FOV16" s="876"/>
      <c r="FOW16" s="876"/>
      <c r="FOX16" s="876"/>
      <c r="FOY16" s="876"/>
      <c r="FOZ16" s="876"/>
      <c r="FPA16" s="876"/>
      <c r="FPB16" s="875"/>
      <c r="FPC16" s="876"/>
      <c r="FPD16" s="876"/>
      <c r="FPE16" s="876"/>
      <c r="FPF16" s="876"/>
      <c r="FPG16" s="876"/>
      <c r="FPH16" s="876"/>
      <c r="FPI16" s="875"/>
      <c r="FPJ16" s="876"/>
      <c r="FPK16" s="876"/>
      <c r="FPL16" s="876"/>
      <c r="FPM16" s="876"/>
      <c r="FPN16" s="876"/>
      <c r="FPO16" s="876"/>
      <c r="FPP16" s="875"/>
      <c r="FPQ16" s="876"/>
      <c r="FPR16" s="876"/>
      <c r="FPS16" s="876"/>
      <c r="FPT16" s="876"/>
      <c r="FPU16" s="876"/>
      <c r="FPV16" s="876"/>
      <c r="FPW16" s="875"/>
      <c r="FPX16" s="876"/>
      <c r="FPY16" s="876"/>
      <c r="FPZ16" s="876"/>
      <c r="FQA16" s="876"/>
      <c r="FQB16" s="876"/>
      <c r="FQC16" s="876"/>
      <c r="FQD16" s="875"/>
      <c r="FQE16" s="876"/>
      <c r="FQF16" s="876"/>
      <c r="FQG16" s="876"/>
      <c r="FQH16" s="876"/>
      <c r="FQI16" s="876"/>
      <c r="FQJ16" s="876"/>
      <c r="FQK16" s="875"/>
      <c r="FQL16" s="876"/>
      <c r="FQM16" s="876"/>
      <c r="FQN16" s="876"/>
      <c r="FQO16" s="876"/>
      <c r="FQP16" s="876"/>
      <c r="FQQ16" s="876"/>
      <c r="FQR16" s="875"/>
      <c r="FQS16" s="876"/>
      <c r="FQT16" s="876"/>
      <c r="FQU16" s="876"/>
      <c r="FQV16" s="876"/>
      <c r="FQW16" s="876"/>
      <c r="FQX16" s="876"/>
      <c r="FQY16" s="875"/>
      <c r="FQZ16" s="876"/>
      <c r="FRA16" s="876"/>
      <c r="FRB16" s="876"/>
      <c r="FRC16" s="876"/>
      <c r="FRD16" s="876"/>
      <c r="FRE16" s="876"/>
      <c r="FRF16" s="875"/>
      <c r="FRG16" s="876"/>
      <c r="FRH16" s="876"/>
      <c r="FRI16" s="876"/>
      <c r="FRJ16" s="876"/>
      <c r="FRK16" s="876"/>
      <c r="FRL16" s="876"/>
      <c r="FRM16" s="875"/>
      <c r="FRN16" s="876"/>
      <c r="FRO16" s="876"/>
      <c r="FRP16" s="876"/>
      <c r="FRQ16" s="876"/>
      <c r="FRR16" s="876"/>
      <c r="FRS16" s="876"/>
      <c r="FRT16" s="875"/>
      <c r="FRU16" s="876"/>
      <c r="FRV16" s="876"/>
      <c r="FRW16" s="876"/>
      <c r="FRX16" s="876"/>
      <c r="FRY16" s="876"/>
      <c r="FRZ16" s="876"/>
      <c r="FSA16" s="875"/>
      <c r="FSB16" s="876"/>
      <c r="FSC16" s="876"/>
      <c r="FSD16" s="876"/>
      <c r="FSE16" s="876"/>
      <c r="FSF16" s="876"/>
      <c r="FSG16" s="876"/>
      <c r="FSH16" s="875"/>
      <c r="FSI16" s="876"/>
      <c r="FSJ16" s="876"/>
      <c r="FSK16" s="876"/>
      <c r="FSL16" s="876"/>
      <c r="FSM16" s="876"/>
      <c r="FSN16" s="876"/>
      <c r="FSO16" s="875"/>
      <c r="FSP16" s="876"/>
      <c r="FSQ16" s="876"/>
      <c r="FSR16" s="876"/>
      <c r="FSS16" s="876"/>
      <c r="FST16" s="876"/>
      <c r="FSU16" s="876"/>
      <c r="FSV16" s="875"/>
      <c r="FSW16" s="876"/>
      <c r="FSX16" s="876"/>
      <c r="FSY16" s="876"/>
      <c r="FSZ16" s="876"/>
      <c r="FTA16" s="876"/>
      <c r="FTB16" s="876"/>
      <c r="FTC16" s="875"/>
      <c r="FTD16" s="876"/>
      <c r="FTE16" s="876"/>
      <c r="FTF16" s="876"/>
      <c r="FTG16" s="876"/>
      <c r="FTH16" s="876"/>
      <c r="FTI16" s="876"/>
      <c r="FTJ16" s="875"/>
      <c r="FTK16" s="876"/>
      <c r="FTL16" s="876"/>
      <c r="FTM16" s="876"/>
      <c r="FTN16" s="876"/>
      <c r="FTO16" s="876"/>
      <c r="FTP16" s="876"/>
      <c r="FTQ16" s="875"/>
      <c r="FTR16" s="876"/>
      <c r="FTS16" s="876"/>
      <c r="FTT16" s="876"/>
      <c r="FTU16" s="876"/>
      <c r="FTV16" s="876"/>
      <c r="FTW16" s="876"/>
      <c r="FTX16" s="875"/>
      <c r="FTY16" s="876"/>
      <c r="FTZ16" s="876"/>
      <c r="FUA16" s="876"/>
      <c r="FUB16" s="876"/>
      <c r="FUC16" s="876"/>
      <c r="FUD16" s="876"/>
      <c r="FUE16" s="875"/>
      <c r="FUF16" s="876"/>
      <c r="FUG16" s="876"/>
      <c r="FUH16" s="876"/>
      <c r="FUI16" s="876"/>
      <c r="FUJ16" s="876"/>
      <c r="FUK16" s="876"/>
      <c r="FUL16" s="875"/>
      <c r="FUM16" s="876"/>
      <c r="FUN16" s="876"/>
      <c r="FUO16" s="876"/>
      <c r="FUP16" s="876"/>
      <c r="FUQ16" s="876"/>
      <c r="FUR16" s="876"/>
      <c r="FUS16" s="875"/>
      <c r="FUT16" s="876"/>
      <c r="FUU16" s="876"/>
      <c r="FUV16" s="876"/>
      <c r="FUW16" s="876"/>
      <c r="FUX16" s="876"/>
      <c r="FUY16" s="876"/>
      <c r="FUZ16" s="875"/>
      <c r="FVA16" s="876"/>
      <c r="FVB16" s="876"/>
      <c r="FVC16" s="876"/>
      <c r="FVD16" s="876"/>
      <c r="FVE16" s="876"/>
      <c r="FVF16" s="876"/>
      <c r="FVG16" s="875"/>
      <c r="FVH16" s="876"/>
      <c r="FVI16" s="876"/>
      <c r="FVJ16" s="876"/>
      <c r="FVK16" s="876"/>
      <c r="FVL16" s="876"/>
      <c r="FVM16" s="876"/>
      <c r="FVN16" s="875"/>
      <c r="FVO16" s="876"/>
      <c r="FVP16" s="876"/>
      <c r="FVQ16" s="876"/>
      <c r="FVR16" s="876"/>
      <c r="FVS16" s="876"/>
      <c r="FVT16" s="876"/>
      <c r="FVU16" s="875"/>
      <c r="FVV16" s="876"/>
      <c r="FVW16" s="876"/>
      <c r="FVX16" s="876"/>
      <c r="FVY16" s="876"/>
      <c r="FVZ16" s="876"/>
      <c r="FWA16" s="876"/>
      <c r="FWB16" s="875"/>
      <c r="FWC16" s="876"/>
      <c r="FWD16" s="876"/>
      <c r="FWE16" s="876"/>
      <c r="FWF16" s="876"/>
      <c r="FWG16" s="876"/>
      <c r="FWH16" s="876"/>
      <c r="FWI16" s="875"/>
      <c r="FWJ16" s="876"/>
      <c r="FWK16" s="876"/>
      <c r="FWL16" s="876"/>
      <c r="FWM16" s="876"/>
      <c r="FWN16" s="876"/>
      <c r="FWO16" s="876"/>
      <c r="FWP16" s="875"/>
      <c r="FWQ16" s="876"/>
      <c r="FWR16" s="876"/>
      <c r="FWS16" s="876"/>
      <c r="FWT16" s="876"/>
      <c r="FWU16" s="876"/>
      <c r="FWV16" s="876"/>
      <c r="FWW16" s="875"/>
      <c r="FWX16" s="876"/>
      <c r="FWY16" s="876"/>
      <c r="FWZ16" s="876"/>
      <c r="FXA16" s="876"/>
      <c r="FXB16" s="876"/>
      <c r="FXC16" s="876"/>
      <c r="FXD16" s="875"/>
      <c r="FXE16" s="876"/>
      <c r="FXF16" s="876"/>
      <c r="FXG16" s="876"/>
      <c r="FXH16" s="876"/>
      <c r="FXI16" s="876"/>
      <c r="FXJ16" s="876"/>
      <c r="FXK16" s="875"/>
      <c r="FXL16" s="876"/>
      <c r="FXM16" s="876"/>
      <c r="FXN16" s="876"/>
      <c r="FXO16" s="876"/>
      <c r="FXP16" s="876"/>
      <c r="FXQ16" s="876"/>
      <c r="FXR16" s="875"/>
      <c r="FXS16" s="876"/>
      <c r="FXT16" s="876"/>
      <c r="FXU16" s="876"/>
      <c r="FXV16" s="876"/>
      <c r="FXW16" s="876"/>
      <c r="FXX16" s="876"/>
      <c r="FXY16" s="875"/>
      <c r="FXZ16" s="876"/>
      <c r="FYA16" s="876"/>
      <c r="FYB16" s="876"/>
      <c r="FYC16" s="876"/>
      <c r="FYD16" s="876"/>
      <c r="FYE16" s="876"/>
      <c r="FYF16" s="875"/>
      <c r="FYG16" s="876"/>
      <c r="FYH16" s="876"/>
      <c r="FYI16" s="876"/>
      <c r="FYJ16" s="876"/>
      <c r="FYK16" s="876"/>
      <c r="FYL16" s="876"/>
      <c r="FYM16" s="875"/>
      <c r="FYN16" s="876"/>
      <c r="FYO16" s="876"/>
      <c r="FYP16" s="876"/>
      <c r="FYQ16" s="876"/>
      <c r="FYR16" s="876"/>
      <c r="FYS16" s="876"/>
      <c r="FYT16" s="875"/>
      <c r="FYU16" s="876"/>
      <c r="FYV16" s="876"/>
      <c r="FYW16" s="876"/>
      <c r="FYX16" s="876"/>
      <c r="FYY16" s="876"/>
      <c r="FYZ16" s="876"/>
      <c r="FZA16" s="875"/>
      <c r="FZB16" s="876"/>
      <c r="FZC16" s="876"/>
      <c r="FZD16" s="876"/>
      <c r="FZE16" s="876"/>
      <c r="FZF16" s="876"/>
      <c r="FZG16" s="876"/>
      <c r="FZH16" s="875"/>
      <c r="FZI16" s="876"/>
      <c r="FZJ16" s="876"/>
      <c r="FZK16" s="876"/>
      <c r="FZL16" s="876"/>
      <c r="FZM16" s="876"/>
      <c r="FZN16" s="876"/>
      <c r="FZO16" s="875"/>
      <c r="FZP16" s="876"/>
      <c r="FZQ16" s="876"/>
      <c r="FZR16" s="876"/>
      <c r="FZS16" s="876"/>
      <c r="FZT16" s="876"/>
      <c r="FZU16" s="876"/>
      <c r="FZV16" s="875"/>
      <c r="FZW16" s="876"/>
      <c r="FZX16" s="876"/>
      <c r="FZY16" s="876"/>
      <c r="FZZ16" s="876"/>
      <c r="GAA16" s="876"/>
      <c r="GAB16" s="876"/>
      <c r="GAC16" s="875"/>
      <c r="GAD16" s="876"/>
      <c r="GAE16" s="876"/>
      <c r="GAF16" s="876"/>
      <c r="GAG16" s="876"/>
      <c r="GAH16" s="876"/>
      <c r="GAI16" s="876"/>
      <c r="GAJ16" s="875"/>
      <c r="GAK16" s="876"/>
      <c r="GAL16" s="876"/>
      <c r="GAM16" s="876"/>
      <c r="GAN16" s="876"/>
      <c r="GAO16" s="876"/>
      <c r="GAP16" s="876"/>
      <c r="GAQ16" s="875"/>
      <c r="GAR16" s="876"/>
      <c r="GAS16" s="876"/>
      <c r="GAT16" s="876"/>
      <c r="GAU16" s="876"/>
      <c r="GAV16" s="876"/>
      <c r="GAW16" s="876"/>
      <c r="GAX16" s="875"/>
      <c r="GAY16" s="876"/>
      <c r="GAZ16" s="876"/>
      <c r="GBA16" s="876"/>
      <c r="GBB16" s="876"/>
      <c r="GBC16" s="876"/>
      <c r="GBD16" s="876"/>
      <c r="GBE16" s="875"/>
      <c r="GBF16" s="876"/>
      <c r="GBG16" s="876"/>
      <c r="GBH16" s="876"/>
      <c r="GBI16" s="876"/>
      <c r="GBJ16" s="876"/>
      <c r="GBK16" s="876"/>
      <c r="GBL16" s="875"/>
      <c r="GBM16" s="876"/>
      <c r="GBN16" s="876"/>
      <c r="GBO16" s="876"/>
      <c r="GBP16" s="876"/>
      <c r="GBQ16" s="876"/>
      <c r="GBR16" s="876"/>
      <c r="GBS16" s="875"/>
      <c r="GBT16" s="876"/>
      <c r="GBU16" s="876"/>
      <c r="GBV16" s="876"/>
      <c r="GBW16" s="876"/>
      <c r="GBX16" s="876"/>
      <c r="GBY16" s="876"/>
      <c r="GBZ16" s="875"/>
      <c r="GCA16" s="876"/>
      <c r="GCB16" s="876"/>
      <c r="GCC16" s="876"/>
      <c r="GCD16" s="876"/>
      <c r="GCE16" s="876"/>
      <c r="GCF16" s="876"/>
      <c r="GCG16" s="875"/>
      <c r="GCH16" s="876"/>
      <c r="GCI16" s="876"/>
      <c r="GCJ16" s="876"/>
      <c r="GCK16" s="876"/>
      <c r="GCL16" s="876"/>
      <c r="GCM16" s="876"/>
      <c r="GCN16" s="875"/>
      <c r="GCO16" s="876"/>
      <c r="GCP16" s="876"/>
      <c r="GCQ16" s="876"/>
      <c r="GCR16" s="876"/>
      <c r="GCS16" s="876"/>
      <c r="GCT16" s="876"/>
      <c r="GCU16" s="875"/>
      <c r="GCV16" s="876"/>
      <c r="GCW16" s="876"/>
      <c r="GCX16" s="876"/>
      <c r="GCY16" s="876"/>
      <c r="GCZ16" s="876"/>
      <c r="GDA16" s="876"/>
      <c r="GDB16" s="875"/>
      <c r="GDC16" s="876"/>
      <c r="GDD16" s="876"/>
      <c r="GDE16" s="876"/>
      <c r="GDF16" s="876"/>
      <c r="GDG16" s="876"/>
      <c r="GDH16" s="876"/>
      <c r="GDI16" s="875"/>
      <c r="GDJ16" s="876"/>
      <c r="GDK16" s="876"/>
      <c r="GDL16" s="876"/>
      <c r="GDM16" s="876"/>
      <c r="GDN16" s="876"/>
      <c r="GDO16" s="876"/>
      <c r="GDP16" s="875"/>
      <c r="GDQ16" s="876"/>
      <c r="GDR16" s="876"/>
      <c r="GDS16" s="876"/>
      <c r="GDT16" s="876"/>
      <c r="GDU16" s="876"/>
      <c r="GDV16" s="876"/>
      <c r="GDW16" s="875"/>
      <c r="GDX16" s="876"/>
      <c r="GDY16" s="876"/>
      <c r="GDZ16" s="876"/>
      <c r="GEA16" s="876"/>
      <c r="GEB16" s="876"/>
      <c r="GEC16" s="876"/>
      <c r="GED16" s="875"/>
      <c r="GEE16" s="876"/>
      <c r="GEF16" s="876"/>
      <c r="GEG16" s="876"/>
      <c r="GEH16" s="876"/>
      <c r="GEI16" s="876"/>
      <c r="GEJ16" s="876"/>
      <c r="GEK16" s="875"/>
      <c r="GEL16" s="876"/>
      <c r="GEM16" s="876"/>
      <c r="GEN16" s="876"/>
      <c r="GEO16" s="876"/>
      <c r="GEP16" s="876"/>
      <c r="GEQ16" s="876"/>
      <c r="GER16" s="875"/>
      <c r="GES16" s="876"/>
      <c r="GET16" s="876"/>
      <c r="GEU16" s="876"/>
      <c r="GEV16" s="876"/>
      <c r="GEW16" s="876"/>
      <c r="GEX16" s="876"/>
      <c r="GEY16" s="875"/>
      <c r="GEZ16" s="876"/>
      <c r="GFA16" s="876"/>
      <c r="GFB16" s="876"/>
      <c r="GFC16" s="876"/>
      <c r="GFD16" s="876"/>
      <c r="GFE16" s="876"/>
      <c r="GFF16" s="875"/>
      <c r="GFG16" s="876"/>
      <c r="GFH16" s="876"/>
      <c r="GFI16" s="876"/>
      <c r="GFJ16" s="876"/>
      <c r="GFK16" s="876"/>
      <c r="GFL16" s="876"/>
      <c r="GFM16" s="875"/>
      <c r="GFN16" s="876"/>
      <c r="GFO16" s="876"/>
      <c r="GFP16" s="876"/>
      <c r="GFQ16" s="876"/>
      <c r="GFR16" s="876"/>
      <c r="GFS16" s="876"/>
      <c r="GFT16" s="875"/>
      <c r="GFU16" s="876"/>
      <c r="GFV16" s="876"/>
      <c r="GFW16" s="876"/>
      <c r="GFX16" s="876"/>
      <c r="GFY16" s="876"/>
      <c r="GFZ16" s="876"/>
      <c r="GGA16" s="875"/>
      <c r="GGB16" s="876"/>
      <c r="GGC16" s="876"/>
      <c r="GGD16" s="876"/>
      <c r="GGE16" s="876"/>
      <c r="GGF16" s="876"/>
      <c r="GGG16" s="876"/>
      <c r="GGH16" s="875"/>
      <c r="GGI16" s="876"/>
      <c r="GGJ16" s="876"/>
      <c r="GGK16" s="876"/>
      <c r="GGL16" s="876"/>
      <c r="GGM16" s="876"/>
      <c r="GGN16" s="876"/>
      <c r="GGO16" s="875"/>
      <c r="GGP16" s="876"/>
      <c r="GGQ16" s="876"/>
      <c r="GGR16" s="876"/>
      <c r="GGS16" s="876"/>
      <c r="GGT16" s="876"/>
      <c r="GGU16" s="876"/>
      <c r="GGV16" s="875"/>
      <c r="GGW16" s="876"/>
      <c r="GGX16" s="876"/>
      <c r="GGY16" s="876"/>
      <c r="GGZ16" s="876"/>
      <c r="GHA16" s="876"/>
      <c r="GHB16" s="876"/>
      <c r="GHC16" s="875"/>
      <c r="GHD16" s="876"/>
      <c r="GHE16" s="876"/>
      <c r="GHF16" s="876"/>
      <c r="GHG16" s="876"/>
      <c r="GHH16" s="876"/>
      <c r="GHI16" s="876"/>
      <c r="GHJ16" s="875"/>
      <c r="GHK16" s="876"/>
      <c r="GHL16" s="876"/>
      <c r="GHM16" s="876"/>
      <c r="GHN16" s="876"/>
      <c r="GHO16" s="876"/>
      <c r="GHP16" s="876"/>
      <c r="GHQ16" s="875"/>
      <c r="GHR16" s="876"/>
      <c r="GHS16" s="876"/>
      <c r="GHT16" s="876"/>
      <c r="GHU16" s="876"/>
      <c r="GHV16" s="876"/>
      <c r="GHW16" s="876"/>
      <c r="GHX16" s="875"/>
      <c r="GHY16" s="876"/>
      <c r="GHZ16" s="876"/>
      <c r="GIA16" s="876"/>
      <c r="GIB16" s="876"/>
      <c r="GIC16" s="876"/>
      <c r="GID16" s="876"/>
      <c r="GIE16" s="875"/>
      <c r="GIF16" s="876"/>
      <c r="GIG16" s="876"/>
      <c r="GIH16" s="876"/>
      <c r="GII16" s="876"/>
      <c r="GIJ16" s="876"/>
      <c r="GIK16" s="876"/>
      <c r="GIL16" s="875"/>
      <c r="GIM16" s="876"/>
      <c r="GIN16" s="876"/>
      <c r="GIO16" s="876"/>
      <c r="GIP16" s="876"/>
      <c r="GIQ16" s="876"/>
      <c r="GIR16" s="876"/>
      <c r="GIS16" s="875"/>
      <c r="GIT16" s="876"/>
      <c r="GIU16" s="876"/>
      <c r="GIV16" s="876"/>
      <c r="GIW16" s="876"/>
      <c r="GIX16" s="876"/>
      <c r="GIY16" s="876"/>
      <c r="GIZ16" s="875"/>
      <c r="GJA16" s="876"/>
      <c r="GJB16" s="876"/>
      <c r="GJC16" s="876"/>
      <c r="GJD16" s="876"/>
      <c r="GJE16" s="876"/>
      <c r="GJF16" s="876"/>
      <c r="GJG16" s="875"/>
      <c r="GJH16" s="876"/>
      <c r="GJI16" s="876"/>
      <c r="GJJ16" s="876"/>
      <c r="GJK16" s="876"/>
      <c r="GJL16" s="876"/>
      <c r="GJM16" s="876"/>
      <c r="GJN16" s="875"/>
      <c r="GJO16" s="876"/>
      <c r="GJP16" s="876"/>
      <c r="GJQ16" s="876"/>
      <c r="GJR16" s="876"/>
      <c r="GJS16" s="876"/>
      <c r="GJT16" s="876"/>
      <c r="GJU16" s="875"/>
      <c r="GJV16" s="876"/>
      <c r="GJW16" s="876"/>
      <c r="GJX16" s="876"/>
      <c r="GJY16" s="876"/>
      <c r="GJZ16" s="876"/>
      <c r="GKA16" s="876"/>
      <c r="GKB16" s="875"/>
      <c r="GKC16" s="876"/>
      <c r="GKD16" s="876"/>
      <c r="GKE16" s="876"/>
      <c r="GKF16" s="876"/>
      <c r="GKG16" s="876"/>
      <c r="GKH16" s="876"/>
      <c r="GKI16" s="875"/>
      <c r="GKJ16" s="876"/>
      <c r="GKK16" s="876"/>
      <c r="GKL16" s="876"/>
      <c r="GKM16" s="876"/>
      <c r="GKN16" s="876"/>
      <c r="GKO16" s="876"/>
      <c r="GKP16" s="875"/>
      <c r="GKQ16" s="876"/>
      <c r="GKR16" s="876"/>
      <c r="GKS16" s="876"/>
      <c r="GKT16" s="876"/>
      <c r="GKU16" s="876"/>
      <c r="GKV16" s="876"/>
      <c r="GKW16" s="875"/>
      <c r="GKX16" s="876"/>
      <c r="GKY16" s="876"/>
      <c r="GKZ16" s="876"/>
      <c r="GLA16" s="876"/>
      <c r="GLB16" s="876"/>
      <c r="GLC16" s="876"/>
      <c r="GLD16" s="875"/>
      <c r="GLE16" s="876"/>
      <c r="GLF16" s="876"/>
      <c r="GLG16" s="876"/>
      <c r="GLH16" s="876"/>
      <c r="GLI16" s="876"/>
      <c r="GLJ16" s="876"/>
      <c r="GLK16" s="875"/>
      <c r="GLL16" s="876"/>
      <c r="GLM16" s="876"/>
      <c r="GLN16" s="876"/>
      <c r="GLO16" s="876"/>
      <c r="GLP16" s="876"/>
      <c r="GLQ16" s="876"/>
      <c r="GLR16" s="875"/>
      <c r="GLS16" s="876"/>
      <c r="GLT16" s="876"/>
      <c r="GLU16" s="876"/>
      <c r="GLV16" s="876"/>
      <c r="GLW16" s="876"/>
      <c r="GLX16" s="876"/>
      <c r="GLY16" s="875"/>
      <c r="GLZ16" s="876"/>
      <c r="GMA16" s="876"/>
      <c r="GMB16" s="876"/>
      <c r="GMC16" s="876"/>
      <c r="GMD16" s="876"/>
      <c r="GME16" s="876"/>
      <c r="GMF16" s="875"/>
      <c r="GMG16" s="876"/>
      <c r="GMH16" s="876"/>
      <c r="GMI16" s="876"/>
      <c r="GMJ16" s="876"/>
      <c r="GMK16" s="876"/>
      <c r="GML16" s="876"/>
      <c r="GMM16" s="875"/>
      <c r="GMN16" s="876"/>
      <c r="GMO16" s="876"/>
      <c r="GMP16" s="876"/>
      <c r="GMQ16" s="876"/>
      <c r="GMR16" s="876"/>
      <c r="GMS16" s="876"/>
      <c r="GMT16" s="875"/>
      <c r="GMU16" s="876"/>
      <c r="GMV16" s="876"/>
      <c r="GMW16" s="876"/>
      <c r="GMX16" s="876"/>
      <c r="GMY16" s="876"/>
      <c r="GMZ16" s="876"/>
      <c r="GNA16" s="875"/>
      <c r="GNB16" s="876"/>
      <c r="GNC16" s="876"/>
      <c r="GND16" s="876"/>
      <c r="GNE16" s="876"/>
      <c r="GNF16" s="876"/>
      <c r="GNG16" s="876"/>
      <c r="GNH16" s="875"/>
      <c r="GNI16" s="876"/>
      <c r="GNJ16" s="876"/>
      <c r="GNK16" s="876"/>
      <c r="GNL16" s="876"/>
      <c r="GNM16" s="876"/>
      <c r="GNN16" s="876"/>
      <c r="GNO16" s="875"/>
      <c r="GNP16" s="876"/>
      <c r="GNQ16" s="876"/>
      <c r="GNR16" s="876"/>
      <c r="GNS16" s="876"/>
      <c r="GNT16" s="876"/>
      <c r="GNU16" s="876"/>
      <c r="GNV16" s="875"/>
      <c r="GNW16" s="876"/>
      <c r="GNX16" s="876"/>
      <c r="GNY16" s="876"/>
      <c r="GNZ16" s="876"/>
      <c r="GOA16" s="876"/>
      <c r="GOB16" s="876"/>
      <c r="GOC16" s="875"/>
      <c r="GOD16" s="876"/>
      <c r="GOE16" s="876"/>
      <c r="GOF16" s="876"/>
      <c r="GOG16" s="876"/>
      <c r="GOH16" s="876"/>
      <c r="GOI16" s="876"/>
      <c r="GOJ16" s="875"/>
      <c r="GOK16" s="876"/>
      <c r="GOL16" s="876"/>
      <c r="GOM16" s="876"/>
      <c r="GON16" s="876"/>
      <c r="GOO16" s="876"/>
      <c r="GOP16" s="876"/>
      <c r="GOQ16" s="875"/>
      <c r="GOR16" s="876"/>
      <c r="GOS16" s="876"/>
      <c r="GOT16" s="876"/>
      <c r="GOU16" s="876"/>
      <c r="GOV16" s="876"/>
      <c r="GOW16" s="876"/>
      <c r="GOX16" s="875"/>
      <c r="GOY16" s="876"/>
      <c r="GOZ16" s="876"/>
      <c r="GPA16" s="876"/>
      <c r="GPB16" s="876"/>
      <c r="GPC16" s="876"/>
      <c r="GPD16" s="876"/>
      <c r="GPE16" s="875"/>
      <c r="GPF16" s="876"/>
      <c r="GPG16" s="876"/>
      <c r="GPH16" s="876"/>
      <c r="GPI16" s="876"/>
      <c r="GPJ16" s="876"/>
      <c r="GPK16" s="876"/>
      <c r="GPL16" s="875"/>
      <c r="GPM16" s="876"/>
      <c r="GPN16" s="876"/>
      <c r="GPO16" s="876"/>
      <c r="GPP16" s="876"/>
      <c r="GPQ16" s="876"/>
      <c r="GPR16" s="876"/>
      <c r="GPS16" s="875"/>
      <c r="GPT16" s="876"/>
      <c r="GPU16" s="876"/>
      <c r="GPV16" s="876"/>
      <c r="GPW16" s="876"/>
      <c r="GPX16" s="876"/>
      <c r="GPY16" s="876"/>
      <c r="GPZ16" s="875"/>
      <c r="GQA16" s="876"/>
      <c r="GQB16" s="876"/>
      <c r="GQC16" s="876"/>
      <c r="GQD16" s="876"/>
      <c r="GQE16" s="876"/>
      <c r="GQF16" s="876"/>
      <c r="GQG16" s="875"/>
      <c r="GQH16" s="876"/>
      <c r="GQI16" s="876"/>
      <c r="GQJ16" s="876"/>
      <c r="GQK16" s="876"/>
      <c r="GQL16" s="876"/>
      <c r="GQM16" s="876"/>
      <c r="GQN16" s="875"/>
      <c r="GQO16" s="876"/>
      <c r="GQP16" s="876"/>
      <c r="GQQ16" s="876"/>
      <c r="GQR16" s="876"/>
      <c r="GQS16" s="876"/>
      <c r="GQT16" s="876"/>
      <c r="GQU16" s="875"/>
      <c r="GQV16" s="876"/>
      <c r="GQW16" s="876"/>
      <c r="GQX16" s="876"/>
      <c r="GQY16" s="876"/>
      <c r="GQZ16" s="876"/>
      <c r="GRA16" s="876"/>
      <c r="GRB16" s="875"/>
      <c r="GRC16" s="876"/>
      <c r="GRD16" s="876"/>
      <c r="GRE16" s="876"/>
      <c r="GRF16" s="876"/>
      <c r="GRG16" s="876"/>
      <c r="GRH16" s="876"/>
      <c r="GRI16" s="875"/>
      <c r="GRJ16" s="876"/>
      <c r="GRK16" s="876"/>
      <c r="GRL16" s="876"/>
      <c r="GRM16" s="876"/>
      <c r="GRN16" s="876"/>
      <c r="GRO16" s="876"/>
      <c r="GRP16" s="875"/>
      <c r="GRQ16" s="876"/>
      <c r="GRR16" s="876"/>
      <c r="GRS16" s="876"/>
      <c r="GRT16" s="876"/>
      <c r="GRU16" s="876"/>
      <c r="GRV16" s="876"/>
      <c r="GRW16" s="875"/>
      <c r="GRX16" s="876"/>
      <c r="GRY16" s="876"/>
      <c r="GRZ16" s="876"/>
      <c r="GSA16" s="876"/>
      <c r="GSB16" s="876"/>
      <c r="GSC16" s="876"/>
      <c r="GSD16" s="875"/>
      <c r="GSE16" s="876"/>
      <c r="GSF16" s="876"/>
      <c r="GSG16" s="876"/>
      <c r="GSH16" s="876"/>
      <c r="GSI16" s="876"/>
      <c r="GSJ16" s="876"/>
      <c r="GSK16" s="875"/>
      <c r="GSL16" s="876"/>
      <c r="GSM16" s="876"/>
      <c r="GSN16" s="876"/>
      <c r="GSO16" s="876"/>
      <c r="GSP16" s="876"/>
      <c r="GSQ16" s="876"/>
      <c r="GSR16" s="875"/>
      <c r="GSS16" s="876"/>
      <c r="GST16" s="876"/>
      <c r="GSU16" s="876"/>
      <c r="GSV16" s="876"/>
      <c r="GSW16" s="876"/>
      <c r="GSX16" s="876"/>
      <c r="GSY16" s="875"/>
      <c r="GSZ16" s="876"/>
      <c r="GTA16" s="876"/>
      <c r="GTB16" s="876"/>
      <c r="GTC16" s="876"/>
      <c r="GTD16" s="876"/>
      <c r="GTE16" s="876"/>
      <c r="GTF16" s="875"/>
      <c r="GTG16" s="876"/>
      <c r="GTH16" s="876"/>
      <c r="GTI16" s="876"/>
      <c r="GTJ16" s="876"/>
      <c r="GTK16" s="876"/>
      <c r="GTL16" s="876"/>
      <c r="GTM16" s="875"/>
      <c r="GTN16" s="876"/>
      <c r="GTO16" s="876"/>
      <c r="GTP16" s="876"/>
      <c r="GTQ16" s="876"/>
      <c r="GTR16" s="876"/>
      <c r="GTS16" s="876"/>
      <c r="GTT16" s="875"/>
      <c r="GTU16" s="876"/>
      <c r="GTV16" s="876"/>
      <c r="GTW16" s="876"/>
      <c r="GTX16" s="876"/>
      <c r="GTY16" s="876"/>
      <c r="GTZ16" s="876"/>
      <c r="GUA16" s="875"/>
      <c r="GUB16" s="876"/>
      <c r="GUC16" s="876"/>
      <c r="GUD16" s="876"/>
      <c r="GUE16" s="876"/>
      <c r="GUF16" s="876"/>
      <c r="GUG16" s="876"/>
      <c r="GUH16" s="875"/>
      <c r="GUI16" s="876"/>
      <c r="GUJ16" s="876"/>
      <c r="GUK16" s="876"/>
      <c r="GUL16" s="876"/>
      <c r="GUM16" s="876"/>
      <c r="GUN16" s="876"/>
      <c r="GUO16" s="875"/>
      <c r="GUP16" s="876"/>
      <c r="GUQ16" s="876"/>
      <c r="GUR16" s="876"/>
      <c r="GUS16" s="876"/>
      <c r="GUT16" s="876"/>
      <c r="GUU16" s="876"/>
      <c r="GUV16" s="875"/>
      <c r="GUW16" s="876"/>
      <c r="GUX16" s="876"/>
      <c r="GUY16" s="876"/>
      <c r="GUZ16" s="876"/>
      <c r="GVA16" s="876"/>
      <c r="GVB16" s="876"/>
      <c r="GVC16" s="875"/>
      <c r="GVD16" s="876"/>
      <c r="GVE16" s="876"/>
      <c r="GVF16" s="876"/>
      <c r="GVG16" s="876"/>
      <c r="GVH16" s="876"/>
      <c r="GVI16" s="876"/>
      <c r="GVJ16" s="875"/>
      <c r="GVK16" s="876"/>
      <c r="GVL16" s="876"/>
      <c r="GVM16" s="876"/>
      <c r="GVN16" s="876"/>
      <c r="GVO16" s="876"/>
      <c r="GVP16" s="876"/>
      <c r="GVQ16" s="875"/>
      <c r="GVR16" s="876"/>
      <c r="GVS16" s="876"/>
      <c r="GVT16" s="876"/>
      <c r="GVU16" s="876"/>
      <c r="GVV16" s="876"/>
      <c r="GVW16" s="876"/>
      <c r="GVX16" s="875"/>
      <c r="GVY16" s="876"/>
      <c r="GVZ16" s="876"/>
      <c r="GWA16" s="876"/>
      <c r="GWB16" s="876"/>
      <c r="GWC16" s="876"/>
      <c r="GWD16" s="876"/>
      <c r="GWE16" s="875"/>
      <c r="GWF16" s="876"/>
      <c r="GWG16" s="876"/>
      <c r="GWH16" s="876"/>
      <c r="GWI16" s="876"/>
      <c r="GWJ16" s="876"/>
      <c r="GWK16" s="876"/>
      <c r="GWL16" s="875"/>
      <c r="GWM16" s="876"/>
      <c r="GWN16" s="876"/>
      <c r="GWO16" s="876"/>
      <c r="GWP16" s="876"/>
      <c r="GWQ16" s="876"/>
      <c r="GWR16" s="876"/>
      <c r="GWS16" s="875"/>
      <c r="GWT16" s="876"/>
      <c r="GWU16" s="876"/>
      <c r="GWV16" s="876"/>
      <c r="GWW16" s="876"/>
      <c r="GWX16" s="876"/>
      <c r="GWY16" s="876"/>
      <c r="GWZ16" s="875"/>
      <c r="GXA16" s="876"/>
      <c r="GXB16" s="876"/>
      <c r="GXC16" s="876"/>
      <c r="GXD16" s="876"/>
      <c r="GXE16" s="876"/>
      <c r="GXF16" s="876"/>
      <c r="GXG16" s="875"/>
      <c r="GXH16" s="876"/>
      <c r="GXI16" s="876"/>
      <c r="GXJ16" s="876"/>
      <c r="GXK16" s="876"/>
      <c r="GXL16" s="876"/>
      <c r="GXM16" s="876"/>
      <c r="GXN16" s="875"/>
      <c r="GXO16" s="876"/>
      <c r="GXP16" s="876"/>
      <c r="GXQ16" s="876"/>
      <c r="GXR16" s="876"/>
      <c r="GXS16" s="876"/>
      <c r="GXT16" s="876"/>
      <c r="GXU16" s="875"/>
      <c r="GXV16" s="876"/>
      <c r="GXW16" s="876"/>
      <c r="GXX16" s="876"/>
      <c r="GXY16" s="876"/>
      <c r="GXZ16" s="876"/>
      <c r="GYA16" s="876"/>
      <c r="GYB16" s="875"/>
      <c r="GYC16" s="876"/>
      <c r="GYD16" s="876"/>
      <c r="GYE16" s="876"/>
      <c r="GYF16" s="876"/>
      <c r="GYG16" s="876"/>
      <c r="GYH16" s="876"/>
      <c r="GYI16" s="875"/>
      <c r="GYJ16" s="876"/>
      <c r="GYK16" s="876"/>
      <c r="GYL16" s="876"/>
      <c r="GYM16" s="876"/>
      <c r="GYN16" s="876"/>
      <c r="GYO16" s="876"/>
      <c r="GYP16" s="875"/>
      <c r="GYQ16" s="876"/>
      <c r="GYR16" s="876"/>
      <c r="GYS16" s="876"/>
      <c r="GYT16" s="876"/>
      <c r="GYU16" s="876"/>
      <c r="GYV16" s="876"/>
      <c r="GYW16" s="875"/>
      <c r="GYX16" s="876"/>
      <c r="GYY16" s="876"/>
      <c r="GYZ16" s="876"/>
      <c r="GZA16" s="876"/>
      <c r="GZB16" s="876"/>
      <c r="GZC16" s="876"/>
      <c r="GZD16" s="875"/>
      <c r="GZE16" s="876"/>
      <c r="GZF16" s="876"/>
      <c r="GZG16" s="876"/>
      <c r="GZH16" s="876"/>
      <c r="GZI16" s="876"/>
      <c r="GZJ16" s="876"/>
      <c r="GZK16" s="875"/>
      <c r="GZL16" s="876"/>
      <c r="GZM16" s="876"/>
      <c r="GZN16" s="876"/>
      <c r="GZO16" s="876"/>
      <c r="GZP16" s="876"/>
      <c r="GZQ16" s="876"/>
      <c r="GZR16" s="875"/>
      <c r="GZS16" s="876"/>
      <c r="GZT16" s="876"/>
      <c r="GZU16" s="876"/>
      <c r="GZV16" s="876"/>
      <c r="GZW16" s="876"/>
      <c r="GZX16" s="876"/>
      <c r="GZY16" s="875"/>
      <c r="GZZ16" s="876"/>
      <c r="HAA16" s="876"/>
      <c r="HAB16" s="876"/>
      <c r="HAC16" s="876"/>
      <c r="HAD16" s="876"/>
      <c r="HAE16" s="876"/>
      <c r="HAF16" s="875"/>
      <c r="HAG16" s="876"/>
      <c r="HAH16" s="876"/>
      <c r="HAI16" s="876"/>
      <c r="HAJ16" s="876"/>
      <c r="HAK16" s="876"/>
      <c r="HAL16" s="876"/>
      <c r="HAM16" s="875"/>
      <c r="HAN16" s="876"/>
      <c r="HAO16" s="876"/>
      <c r="HAP16" s="876"/>
      <c r="HAQ16" s="876"/>
      <c r="HAR16" s="876"/>
      <c r="HAS16" s="876"/>
      <c r="HAT16" s="875"/>
      <c r="HAU16" s="876"/>
      <c r="HAV16" s="876"/>
      <c r="HAW16" s="876"/>
      <c r="HAX16" s="876"/>
      <c r="HAY16" s="876"/>
      <c r="HAZ16" s="876"/>
      <c r="HBA16" s="875"/>
      <c r="HBB16" s="876"/>
      <c r="HBC16" s="876"/>
      <c r="HBD16" s="876"/>
      <c r="HBE16" s="876"/>
      <c r="HBF16" s="876"/>
      <c r="HBG16" s="876"/>
      <c r="HBH16" s="875"/>
      <c r="HBI16" s="876"/>
      <c r="HBJ16" s="876"/>
      <c r="HBK16" s="876"/>
      <c r="HBL16" s="876"/>
      <c r="HBM16" s="876"/>
      <c r="HBN16" s="876"/>
      <c r="HBO16" s="875"/>
      <c r="HBP16" s="876"/>
      <c r="HBQ16" s="876"/>
      <c r="HBR16" s="876"/>
      <c r="HBS16" s="876"/>
      <c r="HBT16" s="876"/>
      <c r="HBU16" s="876"/>
      <c r="HBV16" s="875"/>
      <c r="HBW16" s="876"/>
      <c r="HBX16" s="876"/>
      <c r="HBY16" s="876"/>
      <c r="HBZ16" s="876"/>
      <c r="HCA16" s="876"/>
      <c r="HCB16" s="876"/>
      <c r="HCC16" s="875"/>
      <c r="HCD16" s="876"/>
      <c r="HCE16" s="876"/>
      <c r="HCF16" s="876"/>
      <c r="HCG16" s="876"/>
      <c r="HCH16" s="876"/>
      <c r="HCI16" s="876"/>
      <c r="HCJ16" s="875"/>
      <c r="HCK16" s="876"/>
      <c r="HCL16" s="876"/>
      <c r="HCM16" s="876"/>
      <c r="HCN16" s="876"/>
      <c r="HCO16" s="876"/>
      <c r="HCP16" s="876"/>
      <c r="HCQ16" s="875"/>
      <c r="HCR16" s="876"/>
      <c r="HCS16" s="876"/>
      <c r="HCT16" s="876"/>
      <c r="HCU16" s="876"/>
      <c r="HCV16" s="876"/>
      <c r="HCW16" s="876"/>
      <c r="HCX16" s="875"/>
      <c r="HCY16" s="876"/>
      <c r="HCZ16" s="876"/>
      <c r="HDA16" s="876"/>
      <c r="HDB16" s="876"/>
      <c r="HDC16" s="876"/>
      <c r="HDD16" s="876"/>
      <c r="HDE16" s="875"/>
      <c r="HDF16" s="876"/>
      <c r="HDG16" s="876"/>
      <c r="HDH16" s="876"/>
      <c r="HDI16" s="876"/>
      <c r="HDJ16" s="876"/>
      <c r="HDK16" s="876"/>
      <c r="HDL16" s="875"/>
      <c r="HDM16" s="876"/>
      <c r="HDN16" s="876"/>
      <c r="HDO16" s="876"/>
      <c r="HDP16" s="876"/>
      <c r="HDQ16" s="876"/>
      <c r="HDR16" s="876"/>
      <c r="HDS16" s="875"/>
      <c r="HDT16" s="876"/>
      <c r="HDU16" s="876"/>
      <c r="HDV16" s="876"/>
      <c r="HDW16" s="876"/>
      <c r="HDX16" s="876"/>
      <c r="HDY16" s="876"/>
      <c r="HDZ16" s="875"/>
      <c r="HEA16" s="876"/>
      <c r="HEB16" s="876"/>
      <c r="HEC16" s="876"/>
      <c r="HED16" s="876"/>
      <c r="HEE16" s="876"/>
      <c r="HEF16" s="876"/>
      <c r="HEG16" s="875"/>
      <c r="HEH16" s="876"/>
      <c r="HEI16" s="876"/>
      <c r="HEJ16" s="876"/>
      <c r="HEK16" s="876"/>
      <c r="HEL16" s="876"/>
      <c r="HEM16" s="876"/>
      <c r="HEN16" s="875"/>
      <c r="HEO16" s="876"/>
      <c r="HEP16" s="876"/>
      <c r="HEQ16" s="876"/>
      <c r="HER16" s="876"/>
      <c r="HES16" s="876"/>
      <c r="HET16" s="876"/>
      <c r="HEU16" s="875"/>
      <c r="HEV16" s="876"/>
      <c r="HEW16" s="876"/>
      <c r="HEX16" s="876"/>
      <c r="HEY16" s="876"/>
      <c r="HEZ16" s="876"/>
      <c r="HFA16" s="876"/>
      <c r="HFB16" s="875"/>
      <c r="HFC16" s="876"/>
      <c r="HFD16" s="876"/>
      <c r="HFE16" s="876"/>
      <c r="HFF16" s="876"/>
      <c r="HFG16" s="876"/>
      <c r="HFH16" s="876"/>
      <c r="HFI16" s="875"/>
      <c r="HFJ16" s="876"/>
      <c r="HFK16" s="876"/>
      <c r="HFL16" s="876"/>
      <c r="HFM16" s="876"/>
      <c r="HFN16" s="876"/>
      <c r="HFO16" s="876"/>
      <c r="HFP16" s="875"/>
      <c r="HFQ16" s="876"/>
      <c r="HFR16" s="876"/>
      <c r="HFS16" s="876"/>
      <c r="HFT16" s="876"/>
      <c r="HFU16" s="876"/>
      <c r="HFV16" s="876"/>
      <c r="HFW16" s="875"/>
      <c r="HFX16" s="876"/>
      <c r="HFY16" s="876"/>
      <c r="HFZ16" s="876"/>
      <c r="HGA16" s="876"/>
      <c r="HGB16" s="876"/>
      <c r="HGC16" s="876"/>
      <c r="HGD16" s="875"/>
      <c r="HGE16" s="876"/>
      <c r="HGF16" s="876"/>
      <c r="HGG16" s="876"/>
      <c r="HGH16" s="876"/>
      <c r="HGI16" s="876"/>
      <c r="HGJ16" s="876"/>
      <c r="HGK16" s="875"/>
      <c r="HGL16" s="876"/>
      <c r="HGM16" s="876"/>
      <c r="HGN16" s="876"/>
      <c r="HGO16" s="876"/>
      <c r="HGP16" s="876"/>
      <c r="HGQ16" s="876"/>
      <c r="HGR16" s="875"/>
      <c r="HGS16" s="876"/>
      <c r="HGT16" s="876"/>
      <c r="HGU16" s="876"/>
      <c r="HGV16" s="876"/>
      <c r="HGW16" s="876"/>
      <c r="HGX16" s="876"/>
      <c r="HGY16" s="875"/>
      <c r="HGZ16" s="876"/>
      <c r="HHA16" s="876"/>
      <c r="HHB16" s="876"/>
      <c r="HHC16" s="876"/>
      <c r="HHD16" s="876"/>
      <c r="HHE16" s="876"/>
      <c r="HHF16" s="875"/>
      <c r="HHG16" s="876"/>
      <c r="HHH16" s="876"/>
      <c r="HHI16" s="876"/>
      <c r="HHJ16" s="876"/>
      <c r="HHK16" s="876"/>
      <c r="HHL16" s="876"/>
      <c r="HHM16" s="875"/>
      <c r="HHN16" s="876"/>
      <c r="HHO16" s="876"/>
      <c r="HHP16" s="876"/>
      <c r="HHQ16" s="876"/>
      <c r="HHR16" s="876"/>
      <c r="HHS16" s="876"/>
      <c r="HHT16" s="875"/>
      <c r="HHU16" s="876"/>
      <c r="HHV16" s="876"/>
      <c r="HHW16" s="876"/>
      <c r="HHX16" s="876"/>
      <c r="HHY16" s="876"/>
      <c r="HHZ16" s="876"/>
      <c r="HIA16" s="875"/>
      <c r="HIB16" s="876"/>
      <c r="HIC16" s="876"/>
      <c r="HID16" s="876"/>
      <c r="HIE16" s="876"/>
      <c r="HIF16" s="876"/>
      <c r="HIG16" s="876"/>
      <c r="HIH16" s="875"/>
      <c r="HII16" s="876"/>
      <c r="HIJ16" s="876"/>
      <c r="HIK16" s="876"/>
      <c r="HIL16" s="876"/>
      <c r="HIM16" s="876"/>
      <c r="HIN16" s="876"/>
      <c r="HIO16" s="875"/>
      <c r="HIP16" s="876"/>
      <c r="HIQ16" s="876"/>
      <c r="HIR16" s="876"/>
      <c r="HIS16" s="876"/>
      <c r="HIT16" s="876"/>
      <c r="HIU16" s="876"/>
      <c r="HIV16" s="875"/>
      <c r="HIW16" s="876"/>
      <c r="HIX16" s="876"/>
      <c r="HIY16" s="876"/>
      <c r="HIZ16" s="876"/>
      <c r="HJA16" s="876"/>
      <c r="HJB16" s="876"/>
      <c r="HJC16" s="875"/>
      <c r="HJD16" s="876"/>
      <c r="HJE16" s="876"/>
      <c r="HJF16" s="876"/>
      <c r="HJG16" s="876"/>
      <c r="HJH16" s="876"/>
      <c r="HJI16" s="876"/>
      <c r="HJJ16" s="875"/>
      <c r="HJK16" s="876"/>
      <c r="HJL16" s="876"/>
      <c r="HJM16" s="876"/>
      <c r="HJN16" s="876"/>
      <c r="HJO16" s="876"/>
      <c r="HJP16" s="876"/>
      <c r="HJQ16" s="875"/>
      <c r="HJR16" s="876"/>
      <c r="HJS16" s="876"/>
      <c r="HJT16" s="876"/>
      <c r="HJU16" s="876"/>
      <c r="HJV16" s="876"/>
      <c r="HJW16" s="876"/>
      <c r="HJX16" s="875"/>
      <c r="HJY16" s="876"/>
      <c r="HJZ16" s="876"/>
      <c r="HKA16" s="876"/>
      <c r="HKB16" s="876"/>
      <c r="HKC16" s="876"/>
      <c r="HKD16" s="876"/>
      <c r="HKE16" s="875"/>
      <c r="HKF16" s="876"/>
      <c r="HKG16" s="876"/>
      <c r="HKH16" s="876"/>
      <c r="HKI16" s="876"/>
      <c r="HKJ16" s="876"/>
      <c r="HKK16" s="876"/>
      <c r="HKL16" s="875"/>
      <c r="HKM16" s="876"/>
      <c r="HKN16" s="876"/>
      <c r="HKO16" s="876"/>
      <c r="HKP16" s="876"/>
      <c r="HKQ16" s="876"/>
      <c r="HKR16" s="876"/>
      <c r="HKS16" s="875"/>
      <c r="HKT16" s="876"/>
      <c r="HKU16" s="876"/>
      <c r="HKV16" s="876"/>
      <c r="HKW16" s="876"/>
      <c r="HKX16" s="876"/>
      <c r="HKY16" s="876"/>
      <c r="HKZ16" s="875"/>
      <c r="HLA16" s="876"/>
      <c r="HLB16" s="876"/>
      <c r="HLC16" s="876"/>
      <c r="HLD16" s="876"/>
      <c r="HLE16" s="876"/>
      <c r="HLF16" s="876"/>
      <c r="HLG16" s="875"/>
      <c r="HLH16" s="876"/>
      <c r="HLI16" s="876"/>
      <c r="HLJ16" s="876"/>
      <c r="HLK16" s="876"/>
      <c r="HLL16" s="876"/>
      <c r="HLM16" s="876"/>
      <c r="HLN16" s="875"/>
      <c r="HLO16" s="876"/>
      <c r="HLP16" s="876"/>
      <c r="HLQ16" s="876"/>
      <c r="HLR16" s="876"/>
      <c r="HLS16" s="876"/>
      <c r="HLT16" s="876"/>
      <c r="HLU16" s="875"/>
      <c r="HLV16" s="876"/>
      <c r="HLW16" s="876"/>
      <c r="HLX16" s="876"/>
      <c r="HLY16" s="876"/>
      <c r="HLZ16" s="876"/>
      <c r="HMA16" s="876"/>
      <c r="HMB16" s="875"/>
      <c r="HMC16" s="876"/>
      <c r="HMD16" s="876"/>
      <c r="HME16" s="876"/>
      <c r="HMF16" s="876"/>
      <c r="HMG16" s="876"/>
      <c r="HMH16" s="876"/>
      <c r="HMI16" s="875"/>
      <c r="HMJ16" s="876"/>
      <c r="HMK16" s="876"/>
      <c r="HML16" s="876"/>
      <c r="HMM16" s="876"/>
      <c r="HMN16" s="876"/>
      <c r="HMO16" s="876"/>
      <c r="HMP16" s="875"/>
      <c r="HMQ16" s="876"/>
      <c r="HMR16" s="876"/>
      <c r="HMS16" s="876"/>
      <c r="HMT16" s="876"/>
      <c r="HMU16" s="876"/>
      <c r="HMV16" s="876"/>
      <c r="HMW16" s="875"/>
      <c r="HMX16" s="876"/>
      <c r="HMY16" s="876"/>
      <c r="HMZ16" s="876"/>
      <c r="HNA16" s="876"/>
      <c r="HNB16" s="876"/>
      <c r="HNC16" s="876"/>
      <c r="HND16" s="875"/>
      <c r="HNE16" s="876"/>
      <c r="HNF16" s="876"/>
      <c r="HNG16" s="876"/>
      <c r="HNH16" s="876"/>
      <c r="HNI16" s="876"/>
      <c r="HNJ16" s="876"/>
      <c r="HNK16" s="875"/>
      <c r="HNL16" s="876"/>
      <c r="HNM16" s="876"/>
      <c r="HNN16" s="876"/>
      <c r="HNO16" s="876"/>
      <c r="HNP16" s="876"/>
      <c r="HNQ16" s="876"/>
      <c r="HNR16" s="875"/>
      <c r="HNS16" s="876"/>
      <c r="HNT16" s="876"/>
      <c r="HNU16" s="876"/>
      <c r="HNV16" s="876"/>
      <c r="HNW16" s="876"/>
      <c r="HNX16" s="876"/>
      <c r="HNY16" s="875"/>
      <c r="HNZ16" s="876"/>
      <c r="HOA16" s="876"/>
      <c r="HOB16" s="876"/>
      <c r="HOC16" s="876"/>
      <c r="HOD16" s="876"/>
      <c r="HOE16" s="876"/>
      <c r="HOF16" s="875"/>
      <c r="HOG16" s="876"/>
      <c r="HOH16" s="876"/>
      <c r="HOI16" s="876"/>
      <c r="HOJ16" s="876"/>
      <c r="HOK16" s="876"/>
      <c r="HOL16" s="876"/>
      <c r="HOM16" s="875"/>
      <c r="HON16" s="876"/>
      <c r="HOO16" s="876"/>
      <c r="HOP16" s="876"/>
      <c r="HOQ16" s="876"/>
      <c r="HOR16" s="876"/>
      <c r="HOS16" s="876"/>
      <c r="HOT16" s="875"/>
      <c r="HOU16" s="876"/>
      <c r="HOV16" s="876"/>
      <c r="HOW16" s="876"/>
      <c r="HOX16" s="876"/>
      <c r="HOY16" s="876"/>
      <c r="HOZ16" s="876"/>
      <c r="HPA16" s="875"/>
      <c r="HPB16" s="876"/>
      <c r="HPC16" s="876"/>
      <c r="HPD16" s="876"/>
      <c r="HPE16" s="876"/>
      <c r="HPF16" s="876"/>
      <c r="HPG16" s="876"/>
      <c r="HPH16" s="875"/>
      <c r="HPI16" s="876"/>
      <c r="HPJ16" s="876"/>
      <c r="HPK16" s="876"/>
      <c r="HPL16" s="876"/>
      <c r="HPM16" s="876"/>
      <c r="HPN16" s="876"/>
      <c r="HPO16" s="875"/>
      <c r="HPP16" s="876"/>
      <c r="HPQ16" s="876"/>
      <c r="HPR16" s="876"/>
      <c r="HPS16" s="876"/>
      <c r="HPT16" s="876"/>
      <c r="HPU16" s="876"/>
      <c r="HPV16" s="875"/>
      <c r="HPW16" s="876"/>
      <c r="HPX16" s="876"/>
      <c r="HPY16" s="876"/>
      <c r="HPZ16" s="876"/>
      <c r="HQA16" s="876"/>
      <c r="HQB16" s="876"/>
      <c r="HQC16" s="875"/>
      <c r="HQD16" s="876"/>
      <c r="HQE16" s="876"/>
      <c r="HQF16" s="876"/>
      <c r="HQG16" s="876"/>
      <c r="HQH16" s="876"/>
      <c r="HQI16" s="876"/>
      <c r="HQJ16" s="875"/>
      <c r="HQK16" s="876"/>
      <c r="HQL16" s="876"/>
      <c r="HQM16" s="876"/>
      <c r="HQN16" s="876"/>
      <c r="HQO16" s="876"/>
      <c r="HQP16" s="876"/>
      <c r="HQQ16" s="875"/>
      <c r="HQR16" s="876"/>
      <c r="HQS16" s="876"/>
      <c r="HQT16" s="876"/>
      <c r="HQU16" s="876"/>
      <c r="HQV16" s="876"/>
      <c r="HQW16" s="876"/>
      <c r="HQX16" s="875"/>
      <c r="HQY16" s="876"/>
      <c r="HQZ16" s="876"/>
      <c r="HRA16" s="876"/>
      <c r="HRB16" s="876"/>
      <c r="HRC16" s="876"/>
      <c r="HRD16" s="876"/>
      <c r="HRE16" s="875"/>
      <c r="HRF16" s="876"/>
      <c r="HRG16" s="876"/>
      <c r="HRH16" s="876"/>
      <c r="HRI16" s="876"/>
      <c r="HRJ16" s="876"/>
      <c r="HRK16" s="876"/>
      <c r="HRL16" s="875"/>
      <c r="HRM16" s="876"/>
      <c r="HRN16" s="876"/>
      <c r="HRO16" s="876"/>
      <c r="HRP16" s="876"/>
      <c r="HRQ16" s="876"/>
      <c r="HRR16" s="876"/>
      <c r="HRS16" s="875"/>
      <c r="HRT16" s="876"/>
      <c r="HRU16" s="876"/>
      <c r="HRV16" s="876"/>
      <c r="HRW16" s="876"/>
      <c r="HRX16" s="876"/>
      <c r="HRY16" s="876"/>
      <c r="HRZ16" s="875"/>
      <c r="HSA16" s="876"/>
      <c r="HSB16" s="876"/>
      <c r="HSC16" s="876"/>
      <c r="HSD16" s="876"/>
      <c r="HSE16" s="876"/>
      <c r="HSF16" s="876"/>
      <c r="HSG16" s="875"/>
      <c r="HSH16" s="876"/>
      <c r="HSI16" s="876"/>
      <c r="HSJ16" s="876"/>
      <c r="HSK16" s="876"/>
      <c r="HSL16" s="876"/>
      <c r="HSM16" s="876"/>
      <c r="HSN16" s="875"/>
      <c r="HSO16" s="876"/>
      <c r="HSP16" s="876"/>
      <c r="HSQ16" s="876"/>
      <c r="HSR16" s="876"/>
      <c r="HSS16" s="876"/>
      <c r="HST16" s="876"/>
      <c r="HSU16" s="875"/>
      <c r="HSV16" s="876"/>
      <c r="HSW16" s="876"/>
      <c r="HSX16" s="876"/>
      <c r="HSY16" s="876"/>
      <c r="HSZ16" s="876"/>
      <c r="HTA16" s="876"/>
      <c r="HTB16" s="875"/>
      <c r="HTC16" s="876"/>
      <c r="HTD16" s="876"/>
      <c r="HTE16" s="876"/>
      <c r="HTF16" s="876"/>
      <c r="HTG16" s="876"/>
      <c r="HTH16" s="876"/>
      <c r="HTI16" s="875"/>
      <c r="HTJ16" s="876"/>
      <c r="HTK16" s="876"/>
      <c r="HTL16" s="876"/>
      <c r="HTM16" s="876"/>
      <c r="HTN16" s="876"/>
      <c r="HTO16" s="876"/>
      <c r="HTP16" s="875"/>
      <c r="HTQ16" s="876"/>
      <c r="HTR16" s="876"/>
      <c r="HTS16" s="876"/>
      <c r="HTT16" s="876"/>
      <c r="HTU16" s="876"/>
      <c r="HTV16" s="876"/>
      <c r="HTW16" s="875"/>
      <c r="HTX16" s="876"/>
      <c r="HTY16" s="876"/>
      <c r="HTZ16" s="876"/>
      <c r="HUA16" s="876"/>
      <c r="HUB16" s="876"/>
      <c r="HUC16" s="876"/>
      <c r="HUD16" s="875"/>
      <c r="HUE16" s="876"/>
      <c r="HUF16" s="876"/>
      <c r="HUG16" s="876"/>
      <c r="HUH16" s="876"/>
      <c r="HUI16" s="876"/>
      <c r="HUJ16" s="876"/>
      <c r="HUK16" s="875"/>
      <c r="HUL16" s="876"/>
      <c r="HUM16" s="876"/>
      <c r="HUN16" s="876"/>
      <c r="HUO16" s="876"/>
      <c r="HUP16" s="876"/>
      <c r="HUQ16" s="876"/>
      <c r="HUR16" s="875"/>
      <c r="HUS16" s="876"/>
      <c r="HUT16" s="876"/>
      <c r="HUU16" s="876"/>
      <c r="HUV16" s="876"/>
      <c r="HUW16" s="876"/>
      <c r="HUX16" s="876"/>
      <c r="HUY16" s="875"/>
      <c r="HUZ16" s="876"/>
      <c r="HVA16" s="876"/>
      <c r="HVB16" s="876"/>
      <c r="HVC16" s="876"/>
      <c r="HVD16" s="876"/>
      <c r="HVE16" s="876"/>
      <c r="HVF16" s="875"/>
      <c r="HVG16" s="876"/>
      <c r="HVH16" s="876"/>
      <c r="HVI16" s="876"/>
      <c r="HVJ16" s="876"/>
      <c r="HVK16" s="876"/>
      <c r="HVL16" s="876"/>
      <c r="HVM16" s="875"/>
      <c r="HVN16" s="876"/>
      <c r="HVO16" s="876"/>
      <c r="HVP16" s="876"/>
      <c r="HVQ16" s="876"/>
      <c r="HVR16" s="876"/>
      <c r="HVS16" s="876"/>
      <c r="HVT16" s="875"/>
      <c r="HVU16" s="876"/>
      <c r="HVV16" s="876"/>
      <c r="HVW16" s="876"/>
      <c r="HVX16" s="876"/>
      <c r="HVY16" s="876"/>
      <c r="HVZ16" s="876"/>
      <c r="HWA16" s="875"/>
      <c r="HWB16" s="876"/>
      <c r="HWC16" s="876"/>
      <c r="HWD16" s="876"/>
      <c r="HWE16" s="876"/>
      <c r="HWF16" s="876"/>
      <c r="HWG16" s="876"/>
      <c r="HWH16" s="875"/>
      <c r="HWI16" s="876"/>
      <c r="HWJ16" s="876"/>
      <c r="HWK16" s="876"/>
      <c r="HWL16" s="876"/>
      <c r="HWM16" s="876"/>
      <c r="HWN16" s="876"/>
      <c r="HWO16" s="875"/>
      <c r="HWP16" s="876"/>
      <c r="HWQ16" s="876"/>
      <c r="HWR16" s="876"/>
      <c r="HWS16" s="876"/>
      <c r="HWT16" s="876"/>
      <c r="HWU16" s="876"/>
      <c r="HWV16" s="875"/>
      <c r="HWW16" s="876"/>
      <c r="HWX16" s="876"/>
      <c r="HWY16" s="876"/>
      <c r="HWZ16" s="876"/>
      <c r="HXA16" s="876"/>
      <c r="HXB16" s="876"/>
      <c r="HXC16" s="875"/>
      <c r="HXD16" s="876"/>
      <c r="HXE16" s="876"/>
      <c r="HXF16" s="876"/>
      <c r="HXG16" s="876"/>
      <c r="HXH16" s="876"/>
      <c r="HXI16" s="876"/>
      <c r="HXJ16" s="875"/>
      <c r="HXK16" s="876"/>
      <c r="HXL16" s="876"/>
      <c r="HXM16" s="876"/>
      <c r="HXN16" s="876"/>
      <c r="HXO16" s="876"/>
      <c r="HXP16" s="876"/>
      <c r="HXQ16" s="875"/>
      <c r="HXR16" s="876"/>
      <c r="HXS16" s="876"/>
      <c r="HXT16" s="876"/>
      <c r="HXU16" s="876"/>
      <c r="HXV16" s="876"/>
      <c r="HXW16" s="876"/>
      <c r="HXX16" s="875"/>
      <c r="HXY16" s="876"/>
      <c r="HXZ16" s="876"/>
      <c r="HYA16" s="876"/>
      <c r="HYB16" s="876"/>
      <c r="HYC16" s="876"/>
      <c r="HYD16" s="876"/>
      <c r="HYE16" s="875"/>
      <c r="HYF16" s="876"/>
      <c r="HYG16" s="876"/>
      <c r="HYH16" s="876"/>
      <c r="HYI16" s="876"/>
      <c r="HYJ16" s="876"/>
      <c r="HYK16" s="876"/>
      <c r="HYL16" s="875"/>
      <c r="HYM16" s="876"/>
      <c r="HYN16" s="876"/>
      <c r="HYO16" s="876"/>
      <c r="HYP16" s="876"/>
      <c r="HYQ16" s="876"/>
      <c r="HYR16" s="876"/>
      <c r="HYS16" s="875"/>
      <c r="HYT16" s="876"/>
      <c r="HYU16" s="876"/>
      <c r="HYV16" s="876"/>
      <c r="HYW16" s="876"/>
      <c r="HYX16" s="876"/>
      <c r="HYY16" s="876"/>
      <c r="HYZ16" s="875"/>
      <c r="HZA16" s="876"/>
      <c r="HZB16" s="876"/>
      <c r="HZC16" s="876"/>
      <c r="HZD16" s="876"/>
      <c r="HZE16" s="876"/>
      <c r="HZF16" s="876"/>
      <c r="HZG16" s="875"/>
      <c r="HZH16" s="876"/>
      <c r="HZI16" s="876"/>
      <c r="HZJ16" s="876"/>
      <c r="HZK16" s="876"/>
      <c r="HZL16" s="876"/>
      <c r="HZM16" s="876"/>
      <c r="HZN16" s="875"/>
      <c r="HZO16" s="876"/>
      <c r="HZP16" s="876"/>
      <c r="HZQ16" s="876"/>
      <c r="HZR16" s="876"/>
      <c r="HZS16" s="876"/>
      <c r="HZT16" s="876"/>
      <c r="HZU16" s="875"/>
      <c r="HZV16" s="876"/>
      <c r="HZW16" s="876"/>
      <c r="HZX16" s="876"/>
      <c r="HZY16" s="876"/>
      <c r="HZZ16" s="876"/>
      <c r="IAA16" s="876"/>
      <c r="IAB16" s="875"/>
      <c r="IAC16" s="876"/>
      <c r="IAD16" s="876"/>
      <c r="IAE16" s="876"/>
      <c r="IAF16" s="876"/>
      <c r="IAG16" s="876"/>
      <c r="IAH16" s="876"/>
      <c r="IAI16" s="875"/>
      <c r="IAJ16" s="876"/>
      <c r="IAK16" s="876"/>
      <c r="IAL16" s="876"/>
      <c r="IAM16" s="876"/>
      <c r="IAN16" s="876"/>
      <c r="IAO16" s="876"/>
      <c r="IAP16" s="875"/>
      <c r="IAQ16" s="876"/>
      <c r="IAR16" s="876"/>
      <c r="IAS16" s="876"/>
      <c r="IAT16" s="876"/>
      <c r="IAU16" s="876"/>
      <c r="IAV16" s="876"/>
      <c r="IAW16" s="875"/>
      <c r="IAX16" s="876"/>
      <c r="IAY16" s="876"/>
      <c r="IAZ16" s="876"/>
      <c r="IBA16" s="876"/>
      <c r="IBB16" s="876"/>
      <c r="IBC16" s="876"/>
      <c r="IBD16" s="875"/>
      <c r="IBE16" s="876"/>
      <c r="IBF16" s="876"/>
      <c r="IBG16" s="876"/>
      <c r="IBH16" s="876"/>
      <c r="IBI16" s="876"/>
      <c r="IBJ16" s="876"/>
      <c r="IBK16" s="875"/>
      <c r="IBL16" s="876"/>
      <c r="IBM16" s="876"/>
      <c r="IBN16" s="876"/>
      <c r="IBO16" s="876"/>
      <c r="IBP16" s="876"/>
      <c r="IBQ16" s="876"/>
      <c r="IBR16" s="875"/>
      <c r="IBS16" s="876"/>
      <c r="IBT16" s="876"/>
      <c r="IBU16" s="876"/>
      <c r="IBV16" s="876"/>
      <c r="IBW16" s="876"/>
      <c r="IBX16" s="876"/>
      <c r="IBY16" s="875"/>
      <c r="IBZ16" s="876"/>
      <c r="ICA16" s="876"/>
      <c r="ICB16" s="876"/>
      <c r="ICC16" s="876"/>
      <c r="ICD16" s="876"/>
      <c r="ICE16" s="876"/>
      <c r="ICF16" s="875"/>
      <c r="ICG16" s="876"/>
      <c r="ICH16" s="876"/>
      <c r="ICI16" s="876"/>
      <c r="ICJ16" s="876"/>
      <c r="ICK16" s="876"/>
      <c r="ICL16" s="876"/>
      <c r="ICM16" s="875"/>
      <c r="ICN16" s="876"/>
      <c r="ICO16" s="876"/>
      <c r="ICP16" s="876"/>
      <c r="ICQ16" s="876"/>
      <c r="ICR16" s="876"/>
      <c r="ICS16" s="876"/>
      <c r="ICT16" s="875"/>
      <c r="ICU16" s="876"/>
      <c r="ICV16" s="876"/>
      <c r="ICW16" s="876"/>
      <c r="ICX16" s="876"/>
      <c r="ICY16" s="876"/>
      <c r="ICZ16" s="876"/>
      <c r="IDA16" s="875"/>
      <c r="IDB16" s="876"/>
      <c r="IDC16" s="876"/>
      <c r="IDD16" s="876"/>
      <c r="IDE16" s="876"/>
      <c r="IDF16" s="876"/>
      <c r="IDG16" s="876"/>
      <c r="IDH16" s="875"/>
      <c r="IDI16" s="876"/>
      <c r="IDJ16" s="876"/>
      <c r="IDK16" s="876"/>
      <c r="IDL16" s="876"/>
      <c r="IDM16" s="876"/>
      <c r="IDN16" s="876"/>
      <c r="IDO16" s="875"/>
      <c r="IDP16" s="876"/>
      <c r="IDQ16" s="876"/>
      <c r="IDR16" s="876"/>
      <c r="IDS16" s="876"/>
      <c r="IDT16" s="876"/>
      <c r="IDU16" s="876"/>
      <c r="IDV16" s="875"/>
      <c r="IDW16" s="876"/>
      <c r="IDX16" s="876"/>
      <c r="IDY16" s="876"/>
      <c r="IDZ16" s="876"/>
      <c r="IEA16" s="876"/>
      <c r="IEB16" s="876"/>
      <c r="IEC16" s="875"/>
      <c r="IED16" s="876"/>
      <c r="IEE16" s="876"/>
      <c r="IEF16" s="876"/>
      <c r="IEG16" s="876"/>
      <c r="IEH16" s="876"/>
      <c r="IEI16" s="876"/>
      <c r="IEJ16" s="875"/>
      <c r="IEK16" s="876"/>
      <c r="IEL16" s="876"/>
      <c r="IEM16" s="876"/>
      <c r="IEN16" s="876"/>
      <c r="IEO16" s="876"/>
      <c r="IEP16" s="876"/>
      <c r="IEQ16" s="875"/>
      <c r="IER16" s="876"/>
      <c r="IES16" s="876"/>
      <c r="IET16" s="876"/>
      <c r="IEU16" s="876"/>
      <c r="IEV16" s="876"/>
      <c r="IEW16" s="876"/>
      <c r="IEX16" s="875"/>
      <c r="IEY16" s="876"/>
      <c r="IEZ16" s="876"/>
      <c r="IFA16" s="876"/>
      <c r="IFB16" s="876"/>
      <c r="IFC16" s="876"/>
      <c r="IFD16" s="876"/>
      <c r="IFE16" s="875"/>
      <c r="IFF16" s="876"/>
      <c r="IFG16" s="876"/>
      <c r="IFH16" s="876"/>
      <c r="IFI16" s="876"/>
      <c r="IFJ16" s="876"/>
      <c r="IFK16" s="876"/>
      <c r="IFL16" s="875"/>
      <c r="IFM16" s="876"/>
      <c r="IFN16" s="876"/>
      <c r="IFO16" s="876"/>
      <c r="IFP16" s="876"/>
      <c r="IFQ16" s="876"/>
      <c r="IFR16" s="876"/>
      <c r="IFS16" s="875"/>
      <c r="IFT16" s="876"/>
      <c r="IFU16" s="876"/>
      <c r="IFV16" s="876"/>
      <c r="IFW16" s="876"/>
      <c r="IFX16" s="876"/>
      <c r="IFY16" s="876"/>
      <c r="IFZ16" s="875"/>
      <c r="IGA16" s="876"/>
      <c r="IGB16" s="876"/>
      <c r="IGC16" s="876"/>
      <c r="IGD16" s="876"/>
      <c r="IGE16" s="876"/>
      <c r="IGF16" s="876"/>
      <c r="IGG16" s="875"/>
      <c r="IGH16" s="876"/>
      <c r="IGI16" s="876"/>
      <c r="IGJ16" s="876"/>
      <c r="IGK16" s="876"/>
      <c r="IGL16" s="876"/>
      <c r="IGM16" s="876"/>
      <c r="IGN16" s="875"/>
      <c r="IGO16" s="876"/>
      <c r="IGP16" s="876"/>
      <c r="IGQ16" s="876"/>
      <c r="IGR16" s="876"/>
      <c r="IGS16" s="876"/>
      <c r="IGT16" s="876"/>
      <c r="IGU16" s="875"/>
      <c r="IGV16" s="876"/>
      <c r="IGW16" s="876"/>
      <c r="IGX16" s="876"/>
      <c r="IGY16" s="876"/>
      <c r="IGZ16" s="876"/>
      <c r="IHA16" s="876"/>
      <c r="IHB16" s="875"/>
      <c r="IHC16" s="876"/>
      <c r="IHD16" s="876"/>
      <c r="IHE16" s="876"/>
      <c r="IHF16" s="876"/>
      <c r="IHG16" s="876"/>
      <c r="IHH16" s="876"/>
      <c r="IHI16" s="875"/>
      <c r="IHJ16" s="876"/>
      <c r="IHK16" s="876"/>
      <c r="IHL16" s="876"/>
      <c r="IHM16" s="876"/>
      <c r="IHN16" s="876"/>
      <c r="IHO16" s="876"/>
      <c r="IHP16" s="875"/>
      <c r="IHQ16" s="876"/>
      <c r="IHR16" s="876"/>
      <c r="IHS16" s="876"/>
      <c r="IHT16" s="876"/>
      <c r="IHU16" s="876"/>
      <c r="IHV16" s="876"/>
      <c r="IHW16" s="875"/>
      <c r="IHX16" s="876"/>
      <c r="IHY16" s="876"/>
      <c r="IHZ16" s="876"/>
      <c r="IIA16" s="876"/>
      <c r="IIB16" s="876"/>
      <c r="IIC16" s="876"/>
      <c r="IID16" s="875"/>
      <c r="IIE16" s="876"/>
      <c r="IIF16" s="876"/>
      <c r="IIG16" s="876"/>
      <c r="IIH16" s="876"/>
      <c r="III16" s="876"/>
      <c r="IIJ16" s="876"/>
      <c r="IIK16" s="875"/>
      <c r="IIL16" s="876"/>
      <c r="IIM16" s="876"/>
      <c r="IIN16" s="876"/>
      <c r="IIO16" s="876"/>
      <c r="IIP16" s="876"/>
      <c r="IIQ16" s="876"/>
      <c r="IIR16" s="875"/>
      <c r="IIS16" s="876"/>
      <c r="IIT16" s="876"/>
      <c r="IIU16" s="876"/>
      <c r="IIV16" s="876"/>
      <c r="IIW16" s="876"/>
      <c r="IIX16" s="876"/>
      <c r="IIY16" s="875"/>
      <c r="IIZ16" s="876"/>
      <c r="IJA16" s="876"/>
      <c r="IJB16" s="876"/>
      <c r="IJC16" s="876"/>
      <c r="IJD16" s="876"/>
      <c r="IJE16" s="876"/>
      <c r="IJF16" s="875"/>
      <c r="IJG16" s="876"/>
      <c r="IJH16" s="876"/>
      <c r="IJI16" s="876"/>
      <c r="IJJ16" s="876"/>
      <c r="IJK16" s="876"/>
      <c r="IJL16" s="876"/>
      <c r="IJM16" s="875"/>
      <c r="IJN16" s="876"/>
      <c r="IJO16" s="876"/>
      <c r="IJP16" s="876"/>
      <c r="IJQ16" s="876"/>
      <c r="IJR16" s="876"/>
      <c r="IJS16" s="876"/>
      <c r="IJT16" s="875"/>
      <c r="IJU16" s="876"/>
      <c r="IJV16" s="876"/>
      <c r="IJW16" s="876"/>
      <c r="IJX16" s="876"/>
      <c r="IJY16" s="876"/>
      <c r="IJZ16" s="876"/>
      <c r="IKA16" s="875"/>
      <c r="IKB16" s="876"/>
      <c r="IKC16" s="876"/>
      <c r="IKD16" s="876"/>
      <c r="IKE16" s="876"/>
      <c r="IKF16" s="876"/>
      <c r="IKG16" s="876"/>
      <c r="IKH16" s="875"/>
      <c r="IKI16" s="876"/>
      <c r="IKJ16" s="876"/>
      <c r="IKK16" s="876"/>
      <c r="IKL16" s="876"/>
      <c r="IKM16" s="876"/>
      <c r="IKN16" s="876"/>
      <c r="IKO16" s="875"/>
      <c r="IKP16" s="876"/>
      <c r="IKQ16" s="876"/>
      <c r="IKR16" s="876"/>
      <c r="IKS16" s="876"/>
      <c r="IKT16" s="876"/>
      <c r="IKU16" s="876"/>
      <c r="IKV16" s="875"/>
      <c r="IKW16" s="876"/>
      <c r="IKX16" s="876"/>
      <c r="IKY16" s="876"/>
      <c r="IKZ16" s="876"/>
      <c r="ILA16" s="876"/>
      <c r="ILB16" s="876"/>
      <c r="ILC16" s="875"/>
      <c r="ILD16" s="876"/>
      <c r="ILE16" s="876"/>
      <c r="ILF16" s="876"/>
      <c r="ILG16" s="876"/>
      <c r="ILH16" s="876"/>
      <c r="ILI16" s="876"/>
      <c r="ILJ16" s="875"/>
      <c r="ILK16" s="876"/>
      <c r="ILL16" s="876"/>
      <c r="ILM16" s="876"/>
      <c r="ILN16" s="876"/>
      <c r="ILO16" s="876"/>
      <c r="ILP16" s="876"/>
      <c r="ILQ16" s="875"/>
      <c r="ILR16" s="876"/>
      <c r="ILS16" s="876"/>
      <c r="ILT16" s="876"/>
      <c r="ILU16" s="876"/>
      <c r="ILV16" s="876"/>
      <c r="ILW16" s="876"/>
      <c r="ILX16" s="875"/>
      <c r="ILY16" s="876"/>
      <c r="ILZ16" s="876"/>
      <c r="IMA16" s="876"/>
      <c r="IMB16" s="876"/>
      <c r="IMC16" s="876"/>
      <c r="IMD16" s="876"/>
      <c r="IME16" s="875"/>
      <c r="IMF16" s="876"/>
      <c r="IMG16" s="876"/>
      <c r="IMH16" s="876"/>
      <c r="IMI16" s="876"/>
      <c r="IMJ16" s="876"/>
      <c r="IMK16" s="876"/>
      <c r="IML16" s="875"/>
      <c r="IMM16" s="876"/>
      <c r="IMN16" s="876"/>
      <c r="IMO16" s="876"/>
      <c r="IMP16" s="876"/>
      <c r="IMQ16" s="876"/>
      <c r="IMR16" s="876"/>
      <c r="IMS16" s="875"/>
      <c r="IMT16" s="876"/>
      <c r="IMU16" s="876"/>
      <c r="IMV16" s="876"/>
      <c r="IMW16" s="876"/>
      <c r="IMX16" s="876"/>
      <c r="IMY16" s="876"/>
      <c r="IMZ16" s="875"/>
      <c r="INA16" s="876"/>
      <c r="INB16" s="876"/>
      <c r="INC16" s="876"/>
      <c r="IND16" s="876"/>
      <c r="INE16" s="876"/>
      <c r="INF16" s="876"/>
      <c r="ING16" s="875"/>
      <c r="INH16" s="876"/>
      <c r="INI16" s="876"/>
      <c r="INJ16" s="876"/>
      <c r="INK16" s="876"/>
      <c r="INL16" s="876"/>
      <c r="INM16" s="876"/>
      <c r="INN16" s="875"/>
      <c r="INO16" s="876"/>
      <c r="INP16" s="876"/>
      <c r="INQ16" s="876"/>
      <c r="INR16" s="876"/>
      <c r="INS16" s="876"/>
      <c r="INT16" s="876"/>
      <c r="INU16" s="875"/>
      <c r="INV16" s="876"/>
      <c r="INW16" s="876"/>
      <c r="INX16" s="876"/>
      <c r="INY16" s="876"/>
      <c r="INZ16" s="876"/>
      <c r="IOA16" s="876"/>
      <c r="IOB16" s="875"/>
      <c r="IOC16" s="876"/>
      <c r="IOD16" s="876"/>
      <c r="IOE16" s="876"/>
      <c r="IOF16" s="876"/>
      <c r="IOG16" s="876"/>
      <c r="IOH16" s="876"/>
      <c r="IOI16" s="875"/>
      <c r="IOJ16" s="876"/>
      <c r="IOK16" s="876"/>
      <c r="IOL16" s="876"/>
      <c r="IOM16" s="876"/>
      <c r="ION16" s="876"/>
      <c r="IOO16" s="876"/>
      <c r="IOP16" s="875"/>
      <c r="IOQ16" s="876"/>
      <c r="IOR16" s="876"/>
      <c r="IOS16" s="876"/>
      <c r="IOT16" s="876"/>
      <c r="IOU16" s="876"/>
      <c r="IOV16" s="876"/>
      <c r="IOW16" s="875"/>
      <c r="IOX16" s="876"/>
      <c r="IOY16" s="876"/>
      <c r="IOZ16" s="876"/>
      <c r="IPA16" s="876"/>
      <c r="IPB16" s="876"/>
      <c r="IPC16" s="876"/>
      <c r="IPD16" s="875"/>
      <c r="IPE16" s="876"/>
      <c r="IPF16" s="876"/>
      <c r="IPG16" s="876"/>
      <c r="IPH16" s="876"/>
      <c r="IPI16" s="876"/>
      <c r="IPJ16" s="876"/>
      <c r="IPK16" s="875"/>
      <c r="IPL16" s="876"/>
      <c r="IPM16" s="876"/>
      <c r="IPN16" s="876"/>
      <c r="IPO16" s="876"/>
      <c r="IPP16" s="876"/>
      <c r="IPQ16" s="876"/>
      <c r="IPR16" s="875"/>
      <c r="IPS16" s="876"/>
      <c r="IPT16" s="876"/>
      <c r="IPU16" s="876"/>
      <c r="IPV16" s="876"/>
      <c r="IPW16" s="876"/>
      <c r="IPX16" s="876"/>
      <c r="IPY16" s="875"/>
      <c r="IPZ16" s="876"/>
      <c r="IQA16" s="876"/>
      <c r="IQB16" s="876"/>
      <c r="IQC16" s="876"/>
      <c r="IQD16" s="876"/>
      <c r="IQE16" s="876"/>
      <c r="IQF16" s="875"/>
      <c r="IQG16" s="876"/>
      <c r="IQH16" s="876"/>
      <c r="IQI16" s="876"/>
      <c r="IQJ16" s="876"/>
      <c r="IQK16" s="876"/>
      <c r="IQL16" s="876"/>
      <c r="IQM16" s="875"/>
      <c r="IQN16" s="876"/>
      <c r="IQO16" s="876"/>
      <c r="IQP16" s="876"/>
      <c r="IQQ16" s="876"/>
      <c r="IQR16" s="876"/>
      <c r="IQS16" s="876"/>
      <c r="IQT16" s="875"/>
      <c r="IQU16" s="876"/>
      <c r="IQV16" s="876"/>
      <c r="IQW16" s="876"/>
      <c r="IQX16" s="876"/>
      <c r="IQY16" s="876"/>
      <c r="IQZ16" s="876"/>
      <c r="IRA16" s="875"/>
      <c r="IRB16" s="876"/>
      <c r="IRC16" s="876"/>
      <c r="IRD16" s="876"/>
      <c r="IRE16" s="876"/>
      <c r="IRF16" s="876"/>
      <c r="IRG16" s="876"/>
      <c r="IRH16" s="875"/>
      <c r="IRI16" s="876"/>
      <c r="IRJ16" s="876"/>
      <c r="IRK16" s="876"/>
      <c r="IRL16" s="876"/>
      <c r="IRM16" s="876"/>
      <c r="IRN16" s="876"/>
      <c r="IRO16" s="875"/>
      <c r="IRP16" s="876"/>
      <c r="IRQ16" s="876"/>
      <c r="IRR16" s="876"/>
      <c r="IRS16" s="876"/>
      <c r="IRT16" s="876"/>
      <c r="IRU16" s="876"/>
      <c r="IRV16" s="875"/>
      <c r="IRW16" s="876"/>
      <c r="IRX16" s="876"/>
      <c r="IRY16" s="876"/>
      <c r="IRZ16" s="876"/>
      <c r="ISA16" s="876"/>
      <c r="ISB16" s="876"/>
      <c r="ISC16" s="875"/>
      <c r="ISD16" s="876"/>
      <c r="ISE16" s="876"/>
      <c r="ISF16" s="876"/>
      <c r="ISG16" s="876"/>
      <c r="ISH16" s="876"/>
      <c r="ISI16" s="876"/>
      <c r="ISJ16" s="875"/>
      <c r="ISK16" s="876"/>
      <c r="ISL16" s="876"/>
      <c r="ISM16" s="876"/>
      <c r="ISN16" s="876"/>
      <c r="ISO16" s="876"/>
      <c r="ISP16" s="876"/>
      <c r="ISQ16" s="875"/>
      <c r="ISR16" s="876"/>
      <c r="ISS16" s="876"/>
      <c r="IST16" s="876"/>
      <c r="ISU16" s="876"/>
      <c r="ISV16" s="876"/>
      <c r="ISW16" s="876"/>
      <c r="ISX16" s="875"/>
      <c r="ISY16" s="876"/>
      <c r="ISZ16" s="876"/>
      <c r="ITA16" s="876"/>
      <c r="ITB16" s="876"/>
      <c r="ITC16" s="876"/>
      <c r="ITD16" s="876"/>
      <c r="ITE16" s="875"/>
      <c r="ITF16" s="876"/>
      <c r="ITG16" s="876"/>
      <c r="ITH16" s="876"/>
      <c r="ITI16" s="876"/>
      <c r="ITJ16" s="876"/>
      <c r="ITK16" s="876"/>
      <c r="ITL16" s="875"/>
      <c r="ITM16" s="876"/>
      <c r="ITN16" s="876"/>
      <c r="ITO16" s="876"/>
      <c r="ITP16" s="876"/>
      <c r="ITQ16" s="876"/>
      <c r="ITR16" s="876"/>
      <c r="ITS16" s="875"/>
      <c r="ITT16" s="876"/>
      <c r="ITU16" s="876"/>
      <c r="ITV16" s="876"/>
      <c r="ITW16" s="876"/>
      <c r="ITX16" s="876"/>
      <c r="ITY16" s="876"/>
      <c r="ITZ16" s="875"/>
      <c r="IUA16" s="876"/>
      <c r="IUB16" s="876"/>
      <c r="IUC16" s="876"/>
      <c r="IUD16" s="876"/>
      <c r="IUE16" s="876"/>
      <c r="IUF16" s="876"/>
      <c r="IUG16" s="875"/>
      <c r="IUH16" s="876"/>
      <c r="IUI16" s="876"/>
      <c r="IUJ16" s="876"/>
      <c r="IUK16" s="876"/>
      <c r="IUL16" s="876"/>
      <c r="IUM16" s="876"/>
      <c r="IUN16" s="875"/>
      <c r="IUO16" s="876"/>
      <c r="IUP16" s="876"/>
      <c r="IUQ16" s="876"/>
      <c r="IUR16" s="876"/>
      <c r="IUS16" s="876"/>
      <c r="IUT16" s="876"/>
      <c r="IUU16" s="875"/>
      <c r="IUV16" s="876"/>
      <c r="IUW16" s="876"/>
      <c r="IUX16" s="876"/>
      <c r="IUY16" s="876"/>
      <c r="IUZ16" s="876"/>
      <c r="IVA16" s="876"/>
      <c r="IVB16" s="875"/>
      <c r="IVC16" s="876"/>
      <c r="IVD16" s="876"/>
      <c r="IVE16" s="876"/>
      <c r="IVF16" s="876"/>
      <c r="IVG16" s="876"/>
      <c r="IVH16" s="876"/>
      <c r="IVI16" s="875"/>
      <c r="IVJ16" s="876"/>
      <c r="IVK16" s="876"/>
      <c r="IVL16" s="876"/>
      <c r="IVM16" s="876"/>
      <c r="IVN16" s="876"/>
      <c r="IVO16" s="876"/>
      <c r="IVP16" s="875"/>
      <c r="IVQ16" s="876"/>
      <c r="IVR16" s="876"/>
      <c r="IVS16" s="876"/>
      <c r="IVT16" s="876"/>
      <c r="IVU16" s="876"/>
      <c r="IVV16" s="876"/>
      <c r="IVW16" s="875"/>
      <c r="IVX16" s="876"/>
      <c r="IVY16" s="876"/>
      <c r="IVZ16" s="876"/>
      <c r="IWA16" s="876"/>
      <c r="IWB16" s="876"/>
      <c r="IWC16" s="876"/>
      <c r="IWD16" s="875"/>
      <c r="IWE16" s="876"/>
      <c r="IWF16" s="876"/>
      <c r="IWG16" s="876"/>
      <c r="IWH16" s="876"/>
      <c r="IWI16" s="876"/>
      <c r="IWJ16" s="876"/>
      <c r="IWK16" s="875"/>
      <c r="IWL16" s="876"/>
      <c r="IWM16" s="876"/>
      <c r="IWN16" s="876"/>
      <c r="IWO16" s="876"/>
      <c r="IWP16" s="876"/>
      <c r="IWQ16" s="876"/>
      <c r="IWR16" s="875"/>
      <c r="IWS16" s="876"/>
      <c r="IWT16" s="876"/>
      <c r="IWU16" s="876"/>
      <c r="IWV16" s="876"/>
      <c r="IWW16" s="876"/>
      <c r="IWX16" s="876"/>
      <c r="IWY16" s="875"/>
      <c r="IWZ16" s="876"/>
      <c r="IXA16" s="876"/>
      <c r="IXB16" s="876"/>
      <c r="IXC16" s="876"/>
      <c r="IXD16" s="876"/>
      <c r="IXE16" s="876"/>
      <c r="IXF16" s="875"/>
      <c r="IXG16" s="876"/>
      <c r="IXH16" s="876"/>
      <c r="IXI16" s="876"/>
      <c r="IXJ16" s="876"/>
      <c r="IXK16" s="876"/>
      <c r="IXL16" s="876"/>
      <c r="IXM16" s="875"/>
      <c r="IXN16" s="876"/>
      <c r="IXO16" s="876"/>
      <c r="IXP16" s="876"/>
      <c r="IXQ16" s="876"/>
      <c r="IXR16" s="876"/>
      <c r="IXS16" s="876"/>
      <c r="IXT16" s="875"/>
      <c r="IXU16" s="876"/>
      <c r="IXV16" s="876"/>
      <c r="IXW16" s="876"/>
      <c r="IXX16" s="876"/>
      <c r="IXY16" s="876"/>
      <c r="IXZ16" s="876"/>
      <c r="IYA16" s="875"/>
      <c r="IYB16" s="876"/>
      <c r="IYC16" s="876"/>
      <c r="IYD16" s="876"/>
      <c r="IYE16" s="876"/>
      <c r="IYF16" s="876"/>
      <c r="IYG16" s="876"/>
      <c r="IYH16" s="875"/>
      <c r="IYI16" s="876"/>
      <c r="IYJ16" s="876"/>
      <c r="IYK16" s="876"/>
      <c r="IYL16" s="876"/>
      <c r="IYM16" s="876"/>
      <c r="IYN16" s="876"/>
      <c r="IYO16" s="875"/>
      <c r="IYP16" s="876"/>
      <c r="IYQ16" s="876"/>
      <c r="IYR16" s="876"/>
      <c r="IYS16" s="876"/>
      <c r="IYT16" s="876"/>
      <c r="IYU16" s="876"/>
      <c r="IYV16" s="875"/>
      <c r="IYW16" s="876"/>
      <c r="IYX16" s="876"/>
      <c r="IYY16" s="876"/>
      <c r="IYZ16" s="876"/>
      <c r="IZA16" s="876"/>
      <c r="IZB16" s="876"/>
      <c r="IZC16" s="875"/>
      <c r="IZD16" s="876"/>
      <c r="IZE16" s="876"/>
      <c r="IZF16" s="876"/>
      <c r="IZG16" s="876"/>
      <c r="IZH16" s="876"/>
      <c r="IZI16" s="876"/>
      <c r="IZJ16" s="875"/>
      <c r="IZK16" s="876"/>
      <c r="IZL16" s="876"/>
      <c r="IZM16" s="876"/>
      <c r="IZN16" s="876"/>
      <c r="IZO16" s="876"/>
      <c r="IZP16" s="876"/>
      <c r="IZQ16" s="875"/>
      <c r="IZR16" s="876"/>
      <c r="IZS16" s="876"/>
      <c r="IZT16" s="876"/>
      <c r="IZU16" s="876"/>
      <c r="IZV16" s="876"/>
      <c r="IZW16" s="876"/>
      <c r="IZX16" s="875"/>
      <c r="IZY16" s="876"/>
      <c r="IZZ16" s="876"/>
      <c r="JAA16" s="876"/>
      <c r="JAB16" s="876"/>
      <c r="JAC16" s="876"/>
      <c r="JAD16" s="876"/>
      <c r="JAE16" s="875"/>
      <c r="JAF16" s="876"/>
      <c r="JAG16" s="876"/>
      <c r="JAH16" s="876"/>
      <c r="JAI16" s="876"/>
      <c r="JAJ16" s="876"/>
      <c r="JAK16" s="876"/>
      <c r="JAL16" s="875"/>
      <c r="JAM16" s="876"/>
      <c r="JAN16" s="876"/>
      <c r="JAO16" s="876"/>
      <c r="JAP16" s="876"/>
      <c r="JAQ16" s="876"/>
      <c r="JAR16" s="876"/>
      <c r="JAS16" s="875"/>
      <c r="JAT16" s="876"/>
      <c r="JAU16" s="876"/>
      <c r="JAV16" s="876"/>
      <c r="JAW16" s="876"/>
      <c r="JAX16" s="876"/>
      <c r="JAY16" s="876"/>
      <c r="JAZ16" s="875"/>
      <c r="JBA16" s="876"/>
      <c r="JBB16" s="876"/>
      <c r="JBC16" s="876"/>
      <c r="JBD16" s="876"/>
      <c r="JBE16" s="876"/>
      <c r="JBF16" s="876"/>
      <c r="JBG16" s="875"/>
      <c r="JBH16" s="876"/>
      <c r="JBI16" s="876"/>
      <c r="JBJ16" s="876"/>
      <c r="JBK16" s="876"/>
      <c r="JBL16" s="876"/>
      <c r="JBM16" s="876"/>
      <c r="JBN16" s="875"/>
      <c r="JBO16" s="876"/>
      <c r="JBP16" s="876"/>
      <c r="JBQ16" s="876"/>
      <c r="JBR16" s="876"/>
      <c r="JBS16" s="876"/>
      <c r="JBT16" s="876"/>
      <c r="JBU16" s="875"/>
      <c r="JBV16" s="876"/>
      <c r="JBW16" s="876"/>
      <c r="JBX16" s="876"/>
      <c r="JBY16" s="876"/>
      <c r="JBZ16" s="876"/>
      <c r="JCA16" s="876"/>
      <c r="JCB16" s="875"/>
      <c r="JCC16" s="876"/>
      <c r="JCD16" s="876"/>
      <c r="JCE16" s="876"/>
      <c r="JCF16" s="876"/>
      <c r="JCG16" s="876"/>
      <c r="JCH16" s="876"/>
      <c r="JCI16" s="875"/>
      <c r="JCJ16" s="876"/>
      <c r="JCK16" s="876"/>
      <c r="JCL16" s="876"/>
      <c r="JCM16" s="876"/>
      <c r="JCN16" s="876"/>
      <c r="JCO16" s="876"/>
      <c r="JCP16" s="875"/>
      <c r="JCQ16" s="876"/>
      <c r="JCR16" s="876"/>
      <c r="JCS16" s="876"/>
      <c r="JCT16" s="876"/>
      <c r="JCU16" s="876"/>
      <c r="JCV16" s="876"/>
      <c r="JCW16" s="875"/>
      <c r="JCX16" s="876"/>
      <c r="JCY16" s="876"/>
      <c r="JCZ16" s="876"/>
      <c r="JDA16" s="876"/>
      <c r="JDB16" s="876"/>
      <c r="JDC16" s="876"/>
      <c r="JDD16" s="875"/>
      <c r="JDE16" s="876"/>
      <c r="JDF16" s="876"/>
      <c r="JDG16" s="876"/>
      <c r="JDH16" s="876"/>
      <c r="JDI16" s="876"/>
      <c r="JDJ16" s="876"/>
      <c r="JDK16" s="875"/>
      <c r="JDL16" s="876"/>
      <c r="JDM16" s="876"/>
      <c r="JDN16" s="876"/>
      <c r="JDO16" s="876"/>
      <c r="JDP16" s="876"/>
      <c r="JDQ16" s="876"/>
      <c r="JDR16" s="875"/>
      <c r="JDS16" s="876"/>
      <c r="JDT16" s="876"/>
      <c r="JDU16" s="876"/>
      <c r="JDV16" s="876"/>
      <c r="JDW16" s="876"/>
      <c r="JDX16" s="876"/>
      <c r="JDY16" s="875"/>
      <c r="JDZ16" s="876"/>
      <c r="JEA16" s="876"/>
      <c r="JEB16" s="876"/>
      <c r="JEC16" s="876"/>
      <c r="JED16" s="876"/>
      <c r="JEE16" s="876"/>
      <c r="JEF16" s="875"/>
      <c r="JEG16" s="876"/>
      <c r="JEH16" s="876"/>
      <c r="JEI16" s="876"/>
      <c r="JEJ16" s="876"/>
      <c r="JEK16" s="876"/>
      <c r="JEL16" s="876"/>
      <c r="JEM16" s="875"/>
      <c r="JEN16" s="876"/>
      <c r="JEO16" s="876"/>
      <c r="JEP16" s="876"/>
      <c r="JEQ16" s="876"/>
      <c r="JER16" s="876"/>
      <c r="JES16" s="876"/>
      <c r="JET16" s="875"/>
      <c r="JEU16" s="876"/>
      <c r="JEV16" s="876"/>
      <c r="JEW16" s="876"/>
      <c r="JEX16" s="876"/>
      <c r="JEY16" s="876"/>
      <c r="JEZ16" s="876"/>
      <c r="JFA16" s="875"/>
      <c r="JFB16" s="876"/>
      <c r="JFC16" s="876"/>
      <c r="JFD16" s="876"/>
      <c r="JFE16" s="876"/>
      <c r="JFF16" s="876"/>
      <c r="JFG16" s="876"/>
      <c r="JFH16" s="875"/>
      <c r="JFI16" s="876"/>
      <c r="JFJ16" s="876"/>
      <c r="JFK16" s="876"/>
      <c r="JFL16" s="876"/>
      <c r="JFM16" s="876"/>
      <c r="JFN16" s="876"/>
      <c r="JFO16" s="875"/>
      <c r="JFP16" s="876"/>
      <c r="JFQ16" s="876"/>
      <c r="JFR16" s="876"/>
      <c r="JFS16" s="876"/>
      <c r="JFT16" s="876"/>
      <c r="JFU16" s="876"/>
      <c r="JFV16" s="875"/>
      <c r="JFW16" s="876"/>
      <c r="JFX16" s="876"/>
      <c r="JFY16" s="876"/>
      <c r="JFZ16" s="876"/>
      <c r="JGA16" s="876"/>
      <c r="JGB16" s="876"/>
      <c r="JGC16" s="875"/>
      <c r="JGD16" s="876"/>
      <c r="JGE16" s="876"/>
      <c r="JGF16" s="876"/>
      <c r="JGG16" s="876"/>
      <c r="JGH16" s="876"/>
      <c r="JGI16" s="876"/>
      <c r="JGJ16" s="875"/>
      <c r="JGK16" s="876"/>
      <c r="JGL16" s="876"/>
      <c r="JGM16" s="876"/>
      <c r="JGN16" s="876"/>
      <c r="JGO16" s="876"/>
      <c r="JGP16" s="876"/>
      <c r="JGQ16" s="875"/>
      <c r="JGR16" s="876"/>
      <c r="JGS16" s="876"/>
      <c r="JGT16" s="876"/>
      <c r="JGU16" s="876"/>
      <c r="JGV16" s="876"/>
      <c r="JGW16" s="876"/>
      <c r="JGX16" s="875"/>
      <c r="JGY16" s="876"/>
      <c r="JGZ16" s="876"/>
      <c r="JHA16" s="876"/>
      <c r="JHB16" s="876"/>
      <c r="JHC16" s="876"/>
      <c r="JHD16" s="876"/>
      <c r="JHE16" s="875"/>
      <c r="JHF16" s="876"/>
      <c r="JHG16" s="876"/>
      <c r="JHH16" s="876"/>
      <c r="JHI16" s="876"/>
      <c r="JHJ16" s="876"/>
      <c r="JHK16" s="876"/>
      <c r="JHL16" s="875"/>
      <c r="JHM16" s="876"/>
      <c r="JHN16" s="876"/>
      <c r="JHO16" s="876"/>
      <c r="JHP16" s="876"/>
      <c r="JHQ16" s="876"/>
      <c r="JHR16" s="876"/>
      <c r="JHS16" s="875"/>
      <c r="JHT16" s="876"/>
      <c r="JHU16" s="876"/>
      <c r="JHV16" s="876"/>
      <c r="JHW16" s="876"/>
      <c r="JHX16" s="876"/>
      <c r="JHY16" s="876"/>
      <c r="JHZ16" s="875"/>
      <c r="JIA16" s="876"/>
      <c r="JIB16" s="876"/>
      <c r="JIC16" s="876"/>
      <c r="JID16" s="876"/>
      <c r="JIE16" s="876"/>
      <c r="JIF16" s="876"/>
      <c r="JIG16" s="875"/>
      <c r="JIH16" s="876"/>
      <c r="JII16" s="876"/>
      <c r="JIJ16" s="876"/>
      <c r="JIK16" s="876"/>
      <c r="JIL16" s="876"/>
      <c r="JIM16" s="876"/>
      <c r="JIN16" s="875"/>
      <c r="JIO16" s="876"/>
      <c r="JIP16" s="876"/>
      <c r="JIQ16" s="876"/>
      <c r="JIR16" s="876"/>
      <c r="JIS16" s="876"/>
      <c r="JIT16" s="876"/>
      <c r="JIU16" s="875"/>
      <c r="JIV16" s="876"/>
      <c r="JIW16" s="876"/>
      <c r="JIX16" s="876"/>
      <c r="JIY16" s="876"/>
      <c r="JIZ16" s="876"/>
      <c r="JJA16" s="876"/>
      <c r="JJB16" s="875"/>
      <c r="JJC16" s="876"/>
      <c r="JJD16" s="876"/>
      <c r="JJE16" s="876"/>
      <c r="JJF16" s="876"/>
      <c r="JJG16" s="876"/>
      <c r="JJH16" s="876"/>
      <c r="JJI16" s="875"/>
      <c r="JJJ16" s="876"/>
      <c r="JJK16" s="876"/>
      <c r="JJL16" s="876"/>
      <c r="JJM16" s="876"/>
      <c r="JJN16" s="876"/>
      <c r="JJO16" s="876"/>
      <c r="JJP16" s="875"/>
      <c r="JJQ16" s="876"/>
      <c r="JJR16" s="876"/>
      <c r="JJS16" s="876"/>
      <c r="JJT16" s="876"/>
      <c r="JJU16" s="876"/>
      <c r="JJV16" s="876"/>
      <c r="JJW16" s="875"/>
      <c r="JJX16" s="876"/>
      <c r="JJY16" s="876"/>
      <c r="JJZ16" s="876"/>
      <c r="JKA16" s="876"/>
      <c r="JKB16" s="876"/>
      <c r="JKC16" s="876"/>
      <c r="JKD16" s="875"/>
      <c r="JKE16" s="876"/>
      <c r="JKF16" s="876"/>
      <c r="JKG16" s="876"/>
      <c r="JKH16" s="876"/>
      <c r="JKI16" s="876"/>
      <c r="JKJ16" s="876"/>
      <c r="JKK16" s="875"/>
      <c r="JKL16" s="876"/>
      <c r="JKM16" s="876"/>
      <c r="JKN16" s="876"/>
      <c r="JKO16" s="876"/>
      <c r="JKP16" s="876"/>
      <c r="JKQ16" s="876"/>
      <c r="JKR16" s="875"/>
      <c r="JKS16" s="876"/>
      <c r="JKT16" s="876"/>
      <c r="JKU16" s="876"/>
      <c r="JKV16" s="876"/>
      <c r="JKW16" s="876"/>
      <c r="JKX16" s="876"/>
      <c r="JKY16" s="875"/>
      <c r="JKZ16" s="876"/>
      <c r="JLA16" s="876"/>
      <c r="JLB16" s="876"/>
      <c r="JLC16" s="876"/>
      <c r="JLD16" s="876"/>
      <c r="JLE16" s="876"/>
      <c r="JLF16" s="875"/>
      <c r="JLG16" s="876"/>
      <c r="JLH16" s="876"/>
      <c r="JLI16" s="876"/>
      <c r="JLJ16" s="876"/>
      <c r="JLK16" s="876"/>
      <c r="JLL16" s="876"/>
      <c r="JLM16" s="875"/>
      <c r="JLN16" s="876"/>
      <c r="JLO16" s="876"/>
      <c r="JLP16" s="876"/>
      <c r="JLQ16" s="876"/>
      <c r="JLR16" s="876"/>
      <c r="JLS16" s="876"/>
      <c r="JLT16" s="875"/>
      <c r="JLU16" s="876"/>
      <c r="JLV16" s="876"/>
      <c r="JLW16" s="876"/>
      <c r="JLX16" s="876"/>
      <c r="JLY16" s="876"/>
      <c r="JLZ16" s="876"/>
      <c r="JMA16" s="875"/>
      <c r="JMB16" s="876"/>
      <c r="JMC16" s="876"/>
      <c r="JMD16" s="876"/>
      <c r="JME16" s="876"/>
      <c r="JMF16" s="876"/>
      <c r="JMG16" s="876"/>
      <c r="JMH16" s="875"/>
      <c r="JMI16" s="876"/>
      <c r="JMJ16" s="876"/>
      <c r="JMK16" s="876"/>
      <c r="JML16" s="876"/>
      <c r="JMM16" s="876"/>
      <c r="JMN16" s="876"/>
      <c r="JMO16" s="875"/>
      <c r="JMP16" s="876"/>
      <c r="JMQ16" s="876"/>
      <c r="JMR16" s="876"/>
      <c r="JMS16" s="876"/>
      <c r="JMT16" s="876"/>
      <c r="JMU16" s="876"/>
      <c r="JMV16" s="875"/>
      <c r="JMW16" s="876"/>
      <c r="JMX16" s="876"/>
      <c r="JMY16" s="876"/>
      <c r="JMZ16" s="876"/>
      <c r="JNA16" s="876"/>
      <c r="JNB16" s="876"/>
      <c r="JNC16" s="875"/>
      <c r="JND16" s="876"/>
      <c r="JNE16" s="876"/>
      <c r="JNF16" s="876"/>
      <c r="JNG16" s="876"/>
      <c r="JNH16" s="876"/>
      <c r="JNI16" s="876"/>
      <c r="JNJ16" s="875"/>
      <c r="JNK16" s="876"/>
      <c r="JNL16" s="876"/>
      <c r="JNM16" s="876"/>
      <c r="JNN16" s="876"/>
      <c r="JNO16" s="876"/>
      <c r="JNP16" s="876"/>
      <c r="JNQ16" s="875"/>
      <c r="JNR16" s="876"/>
      <c r="JNS16" s="876"/>
      <c r="JNT16" s="876"/>
      <c r="JNU16" s="876"/>
      <c r="JNV16" s="876"/>
      <c r="JNW16" s="876"/>
      <c r="JNX16" s="875"/>
      <c r="JNY16" s="876"/>
      <c r="JNZ16" s="876"/>
      <c r="JOA16" s="876"/>
      <c r="JOB16" s="876"/>
      <c r="JOC16" s="876"/>
      <c r="JOD16" s="876"/>
      <c r="JOE16" s="875"/>
      <c r="JOF16" s="876"/>
      <c r="JOG16" s="876"/>
      <c r="JOH16" s="876"/>
      <c r="JOI16" s="876"/>
      <c r="JOJ16" s="876"/>
      <c r="JOK16" s="876"/>
      <c r="JOL16" s="875"/>
      <c r="JOM16" s="876"/>
      <c r="JON16" s="876"/>
      <c r="JOO16" s="876"/>
      <c r="JOP16" s="876"/>
      <c r="JOQ16" s="876"/>
      <c r="JOR16" s="876"/>
      <c r="JOS16" s="875"/>
      <c r="JOT16" s="876"/>
      <c r="JOU16" s="876"/>
      <c r="JOV16" s="876"/>
      <c r="JOW16" s="876"/>
      <c r="JOX16" s="876"/>
      <c r="JOY16" s="876"/>
      <c r="JOZ16" s="875"/>
      <c r="JPA16" s="876"/>
      <c r="JPB16" s="876"/>
      <c r="JPC16" s="876"/>
      <c r="JPD16" s="876"/>
      <c r="JPE16" s="876"/>
      <c r="JPF16" s="876"/>
      <c r="JPG16" s="875"/>
      <c r="JPH16" s="876"/>
      <c r="JPI16" s="876"/>
      <c r="JPJ16" s="876"/>
      <c r="JPK16" s="876"/>
      <c r="JPL16" s="876"/>
      <c r="JPM16" s="876"/>
      <c r="JPN16" s="875"/>
      <c r="JPO16" s="876"/>
      <c r="JPP16" s="876"/>
      <c r="JPQ16" s="876"/>
      <c r="JPR16" s="876"/>
      <c r="JPS16" s="876"/>
      <c r="JPT16" s="876"/>
      <c r="JPU16" s="875"/>
      <c r="JPV16" s="876"/>
      <c r="JPW16" s="876"/>
      <c r="JPX16" s="876"/>
      <c r="JPY16" s="876"/>
      <c r="JPZ16" s="876"/>
      <c r="JQA16" s="876"/>
      <c r="JQB16" s="875"/>
      <c r="JQC16" s="876"/>
      <c r="JQD16" s="876"/>
      <c r="JQE16" s="876"/>
      <c r="JQF16" s="876"/>
      <c r="JQG16" s="876"/>
      <c r="JQH16" s="876"/>
      <c r="JQI16" s="875"/>
      <c r="JQJ16" s="876"/>
      <c r="JQK16" s="876"/>
      <c r="JQL16" s="876"/>
      <c r="JQM16" s="876"/>
      <c r="JQN16" s="876"/>
      <c r="JQO16" s="876"/>
      <c r="JQP16" s="875"/>
      <c r="JQQ16" s="876"/>
      <c r="JQR16" s="876"/>
      <c r="JQS16" s="876"/>
      <c r="JQT16" s="876"/>
      <c r="JQU16" s="876"/>
      <c r="JQV16" s="876"/>
      <c r="JQW16" s="875"/>
      <c r="JQX16" s="876"/>
      <c r="JQY16" s="876"/>
      <c r="JQZ16" s="876"/>
      <c r="JRA16" s="876"/>
      <c r="JRB16" s="876"/>
      <c r="JRC16" s="876"/>
      <c r="JRD16" s="875"/>
      <c r="JRE16" s="876"/>
      <c r="JRF16" s="876"/>
      <c r="JRG16" s="876"/>
      <c r="JRH16" s="876"/>
      <c r="JRI16" s="876"/>
      <c r="JRJ16" s="876"/>
      <c r="JRK16" s="875"/>
      <c r="JRL16" s="876"/>
      <c r="JRM16" s="876"/>
      <c r="JRN16" s="876"/>
      <c r="JRO16" s="876"/>
      <c r="JRP16" s="876"/>
      <c r="JRQ16" s="876"/>
      <c r="JRR16" s="875"/>
      <c r="JRS16" s="876"/>
      <c r="JRT16" s="876"/>
      <c r="JRU16" s="876"/>
      <c r="JRV16" s="876"/>
      <c r="JRW16" s="876"/>
      <c r="JRX16" s="876"/>
      <c r="JRY16" s="875"/>
      <c r="JRZ16" s="876"/>
      <c r="JSA16" s="876"/>
      <c r="JSB16" s="876"/>
      <c r="JSC16" s="876"/>
      <c r="JSD16" s="876"/>
      <c r="JSE16" s="876"/>
      <c r="JSF16" s="875"/>
      <c r="JSG16" s="876"/>
      <c r="JSH16" s="876"/>
      <c r="JSI16" s="876"/>
      <c r="JSJ16" s="876"/>
      <c r="JSK16" s="876"/>
      <c r="JSL16" s="876"/>
      <c r="JSM16" s="875"/>
      <c r="JSN16" s="876"/>
      <c r="JSO16" s="876"/>
      <c r="JSP16" s="876"/>
      <c r="JSQ16" s="876"/>
      <c r="JSR16" s="876"/>
      <c r="JSS16" s="876"/>
      <c r="JST16" s="875"/>
      <c r="JSU16" s="876"/>
      <c r="JSV16" s="876"/>
      <c r="JSW16" s="876"/>
      <c r="JSX16" s="876"/>
      <c r="JSY16" s="876"/>
      <c r="JSZ16" s="876"/>
      <c r="JTA16" s="875"/>
      <c r="JTB16" s="876"/>
      <c r="JTC16" s="876"/>
      <c r="JTD16" s="876"/>
      <c r="JTE16" s="876"/>
      <c r="JTF16" s="876"/>
      <c r="JTG16" s="876"/>
      <c r="JTH16" s="875"/>
      <c r="JTI16" s="876"/>
      <c r="JTJ16" s="876"/>
      <c r="JTK16" s="876"/>
      <c r="JTL16" s="876"/>
      <c r="JTM16" s="876"/>
      <c r="JTN16" s="876"/>
      <c r="JTO16" s="875"/>
      <c r="JTP16" s="876"/>
      <c r="JTQ16" s="876"/>
      <c r="JTR16" s="876"/>
      <c r="JTS16" s="876"/>
      <c r="JTT16" s="876"/>
      <c r="JTU16" s="876"/>
      <c r="JTV16" s="875"/>
      <c r="JTW16" s="876"/>
      <c r="JTX16" s="876"/>
      <c r="JTY16" s="876"/>
      <c r="JTZ16" s="876"/>
      <c r="JUA16" s="876"/>
      <c r="JUB16" s="876"/>
      <c r="JUC16" s="875"/>
      <c r="JUD16" s="876"/>
      <c r="JUE16" s="876"/>
      <c r="JUF16" s="876"/>
      <c r="JUG16" s="876"/>
      <c r="JUH16" s="876"/>
      <c r="JUI16" s="876"/>
      <c r="JUJ16" s="875"/>
      <c r="JUK16" s="876"/>
      <c r="JUL16" s="876"/>
      <c r="JUM16" s="876"/>
      <c r="JUN16" s="876"/>
      <c r="JUO16" s="876"/>
      <c r="JUP16" s="876"/>
      <c r="JUQ16" s="875"/>
      <c r="JUR16" s="876"/>
      <c r="JUS16" s="876"/>
      <c r="JUT16" s="876"/>
      <c r="JUU16" s="876"/>
      <c r="JUV16" s="876"/>
      <c r="JUW16" s="876"/>
      <c r="JUX16" s="875"/>
      <c r="JUY16" s="876"/>
      <c r="JUZ16" s="876"/>
      <c r="JVA16" s="876"/>
      <c r="JVB16" s="876"/>
      <c r="JVC16" s="876"/>
      <c r="JVD16" s="876"/>
      <c r="JVE16" s="875"/>
      <c r="JVF16" s="876"/>
      <c r="JVG16" s="876"/>
      <c r="JVH16" s="876"/>
      <c r="JVI16" s="876"/>
      <c r="JVJ16" s="876"/>
      <c r="JVK16" s="876"/>
      <c r="JVL16" s="875"/>
      <c r="JVM16" s="876"/>
      <c r="JVN16" s="876"/>
      <c r="JVO16" s="876"/>
      <c r="JVP16" s="876"/>
      <c r="JVQ16" s="876"/>
      <c r="JVR16" s="876"/>
      <c r="JVS16" s="875"/>
      <c r="JVT16" s="876"/>
      <c r="JVU16" s="876"/>
      <c r="JVV16" s="876"/>
      <c r="JVW16" s="876"/>
      <c r="JVX16" s="876"/>
      <c r="JVY16" s="876"/>
      <c r="JVZ16" s="875"/>
      <c r="JWA16" s="876"/>
      <c r="JWB16" s="876"/>
      <c r="JWC16" s="876"/>
      <c r="JWD16" s="876"/>
      <c r="JWE16" s="876"/>
      <c r="JWF16" s="876"/>
      <c r="JWG16" s="875"/>
      <c r="JWH16" s="876"/>
      <c r="JWI16" s="876"/>
      <c r="JWJ16" s="876"/>
      <c r="JWK16" s="876"/>
      <c r="JWL16" s="876"/>
      <c r="JWM16" s="876"/>
      <c r="JWN16" s="875"/>
      <c r="JWO16" s="876"/>
      <c r="JWP16" s="876"/>
      <c r="JWQ16" s="876"/>
      <c r="JWR16" s="876"/>
      <c r="JWS16" s="876"/>
      <c r="JWT16" s="876"/>
      <c r="JWU16" s="875"/>
      <c r="JWV16" s="876"/>
      <c r="JWW16" s="876"/>
      <c r="JWX16" s="876"/>
      <c r="JWY16" s="876"/>
      <c r="JWZ16" s="876"/>
      <c r="JXA16" s="876"/>
      <c r="JXB16" s="875"/>
      <c r="JXC16" s="876"/>
      <c r="JXD16" s="876"/>
      <c r="JXE16" s="876"/>
      <c r="JXF16" s="876"/>
      <c r="JXG16" s="876"/>
      <c r="JXH16" s="876"/>
      <c r="JXI16" s="875"/>
      <c r="JXJ16" s="876"/>
      <c r="JXK16" s="876"/>
      <c r="JXL16" s="876"/>
      <c r="JXM16" s="876"/>
      <c r="JXN16" s="876"/>
      <c r="JXO16" s="876"/>
      <c r="JXP16" s="875"/>
      <c r="JXQ16" s="876"/>
      <c r="JXR16" s="876"/>
      <c r="JXS16" s="876"/>
      <c r="JXT16" s="876"/>
      <c r="JXU16" s="876"/>
      <c r="JXV16" s="876"/>
      <c r="JXW16" s="875"/>
      <c r="JXX16" s="876"/>
      <c r="JXY16" s="876"/>
      <c r="JXZ16" s="876"/>
      <c r="JYA16" s="876"/>
      <c r="JYB16" s="876"/>
      <c r="JYC16" s="876"/>
      <c r="JYD16" s="875"/>
      <c r="JYE16" s="876"/>
      <c r="JYF16" s="876"/>
      <c r="JYG16" s="876"/>
      <c r="JYH16" s="876"/>
      <c r="JYI16" s="876"/>
      <c r="JYJ16" s="876"/>
      <c r="JYK16" s="875"/>
      <c r="JYL16" s="876"/>
      <c r="JYM16" s="876"/>
      <c r="JYN16" s="876"/>
      <c r="JYO16" s="876"/>
      <c r="JYP16" s="876"/>
      <c r="JYQ16" s="876"/>
      <c r="JYR16" s="875"/>
      <c r="JYS16" s="876"/>
      <c r="JYT16" s="876"/>
      <c r="JYU16" s="876"/>
      <c r="JYV16" s="876"/>
      <c r="JYW16" s="876"/>
      <c r="JYX16" s="876"/>
      <c r="JYY16" s="875"/>
      <c r="JYZ16" s="876"/>
      <c r="JZA16" s="876"/>
      <c r="JZB16" s="876"/>
      <c r="JZC16" s="876"/>
      <c r="JZD16" s="876"/>
      <c r="JZE16" s="876"/>
      <c r="JZF16" s="875"/>
      <c r="JZG16" s="876"/>
      <c r="JZH16" s="876"/>
      <c r="JZI16" s="876"/>
      <c r="JZJ16" s="876"/>
      <c r="JZK16" s="876"/>
      <c r="JZL16" s="876"/>
      <c r="JZM16" s="875"/>
      <c r="JZN16" s="876"/>
      <c r="JZO16" s="876"/>
      <c r="JZP16" s="876"/>
      <c r="JZQ16" s="876"/>
      <c r="JZR16" s="876"/>
      <c r="JZS16" s="876"/>
      <c r="JZT16" s="875"/>
      <c r="JZU16" s="876"/>
      <c r="JZV16" s="876"/>
      <c r="JZW16" s="876"/>
      <c r="JZX16" s="876"/>
      <c r="JZY16" s="876"/>
      <c r="JZZ16" s="876"/>
      <c r="KAA16" s="875"/>
      <c r="KAB16" s="876"/>
      <c r="KAC16" s="876"/>
      <c r="KAD16" s="876"/>
      <c r="KAE16" s="876"/>
      <c r="KAF16" s="876"/>
      <c r="KAG16" s="876"/>
      <c r="KAH16" s="875"/>
      <c r="KAI16" s="876"/>
      <c r="KAJ16" s="876"/>
      <c r="KAK16" s="876"/>
      <c r="KAL16" s="876"/>
      <c r="KAM16" s="876"/>
      <c r="KAN16" s="876"/>
      <c r="KAO16" s="875"/>
      <c r="KAP16" s="876"/>
      <c r="KAQ16" s="876"/>
      <c r="KAR16" s="876"/>
      <c r="KAS16" s="876"/>
      <c r="KAT16" s="876"/>
      <c r="KAU16" s="876"/>
      <c r="KAV16" s="875"/>
      <c r="KAW16" s="876"/>
      <c r="KAX16" s="876"/>
      <c r="KAY16" s="876"/>
      <c r="KAZ16" s="876"/>
      <c r="KBA16" s="876"/>
      <c r="KBB16" s="876"/>
      <c r="KBC16" s="875"/>
      <c r="KBD16" s="876"/>
      <c r="KBE16" s="876"/>
      <c r="KBF16" s="876"/>
      <c r="KBG16" s="876"/>
      <c r="KBH16" s="876"/>
      <c r="KBI16" s="876"/>
      <c r="KBJ16" s="875"/>
      <c r="KBK16" s="876"/>
      <c r="KBL16" s="876"/>
      <c r="KBM16" s="876"/>
      <c r="KBN16" s="876"/>
      <c r="KBO16" s="876"/>
      <c r="KBP16" s="876"/>
      <c r="KBQ16" s="875"/>
      <c r="KBR16" s="876"/>
      <c r="KBS16" s="876"/>
      <c r="KBT16" s="876"/>
      <c r="KBU16" s="876"/>
      <c r="KBV16" s="876"/>
      <c r="KBW16" s="876"/>
      <c r="KBX16" s="875"/>
      <c r="KBY16" s="876"/>
      <c r="KBZ16" s="876"/>
      <c r="KCA16" s="876"/>
      <c r="KCB16" s="876"/>
      <c r="KCC16" s="876"/>
      <c r="KCD16" s="876"/>
      <c r="KCE16" s="875"/>
      <c r="KCF16" s="876"/>
      <c r="KCG16" s="876"/>
      <c r="KCH16" s="876"/>
      <c r="KCI16" s="876"/>
      <c r="KCJ16" s="876"/>
      <c r="KCK16" s="876"/>
      <c r="KCL16" s="875"/>
      <c r="KCM16" s="876"/>
      <c r="KCN16" s="876"/>
      <c r="KCO16" s="876"/>
      <c r="KCP16" s="876"/>
      <c r="KCQ16" s="876"/>
      <c r="KCR16" s="876"/>
      <c r="KCS16" s="875"/>
      <c r="KCT16" s="876"/>
      <c r="KCU16" s="876"/>
      <c r="KCV16" s="876"/>
      <c r="KCW16" s="876"/>
      <c r="KCX16" s="876"/>
      <c r="KCY16" s="876"/>
      <c r="KCZ16" s="875"/>
      <c r="KDA16" s="876"/>
      <c r="KDB16" s="876"/>
      <c r="KDC16" s="876"/>
      <c r="KDD16" s="876"/>
      <c r="KDE16" s="876"/>
      <c r="KDF16" s="876"/>
      <c r="KDG16" s="875"/>
      <c r="KDH16" s="876"/>
      <c r="KDI16" s="876"/>
      <c r="KDJ16" s="876"/>
      <c r="KDK16" s="876"/>
      <c r="KDL16" s="876"/>
      <c r="KDM16" s="876"/>
      <c r="KDN16" s="875"/>
      <c r="KDO16" s="876"/>
      <c r="KDP16" s="876"/>
      <c r="KDQ16" s="876"/>
      <c r="KDR16" s="876"/>
      <c r="KDS16" s="876"/>
      <c r="KDT16" s="876"/>
      <c r="KDU16" s="875"/>
      <c r="KDV16" s="876"/>
      <c r="KDW16" s="876"/>
      <c r="KDX16" s="876"/>
      <c r="KDY16" s="876"/>
      <c r="KDZ16" s="876"/>
      <c r="KEA16" s="876"/>
      <c r="KEB16" s="875"/>
      <c r="KEC16" s="876"/>
      <c r="KED16" s="876"/>
      <c r="KEE16" s="876"/>
      <c r="KEF16" s="876"/>
      <c r="KEG16" s="876"/>
      <c r="KEH16" s="876"/>
      <c r="KEI16" s="875"/>
      <c r="KEJ16" s="876"/>
      <c r="KEK16" s="876"/>
      <c r="KEL16" s="876"/>
      <c r="KEM16" s="876"/>
      <c r="KEN16" s="876"/>
      <c r="KEO16" s="876"/>
      <c r="KEP16" s="875"/>
      <c r="KEQ16" s="876"/>
      <c r="KER16" s="876"/>
      <c r="KES16" s="876"/>
      <c r="KET16" s="876"/>
      <c r="KEU16" s="876"/>
      <c r="KEV16" s="876"/>
      <c r="KEW16" s="875"/>
      <c r="KEX16" s="876"/>
      <c r="KEY16" s="876"/>
      <c r="KEZ16" s="876"/>
      <c r="KFA16" s="876"/>
      <c r="KFB16" s="876"/>
      <c r="KFC16" s="876"/>
      <c r="KFD16" s="875"/>
      <c r="KFE16" s="876"/>
      <c r="KFF16" s="876"/>
      <c r="KFG16" s="876"/>
      <c r="KFH16" s="876"/>
      <c r="KFI16" s="876"/>
      <c r="KFJ16" s="876"/>
      <c r="KFK16" s="875"/>
      <c r="KFL16" s="876"/>
      <c r="KFM16" s="876"/>
      <c r="KFN16" s="876"/>
      <c r="KFO16" s="876"/>
      <c r="KFP16" s="876"/>
      <c r="KFQ16" s="876"/>
      <c r="KFR16" s="875"/>
      <c r="KFS16" s="876"/>
      <c r="KFT16" s="876"/>
      <c r="KFU16" s="876"/>
      <c r="KFV16" s="876"/>
      <c r="KFW16" s="876"/>
      <c r="KFX16" s="876"/>
      <c r="KFY16" s="875"/>
      <c r="KFZ16" s="876"/>
      <c r="KGA16" s="876"/>
      <c r="KGB16" s="876"/>
      <c r="KGC16" s="876"/>
      <c r="KGD16" s="876"/>
      <c r="KGE16" s="876"/>
      <c r="KGF16" s="875"/>
      <c r="KGG16" s="876"/>
      <c r="KGH16" s="876"/>
      <c r="KGI16" s="876"/>
      <c r="KGJ16" s="876"/>
      <c r="KGK16" s="876"/>
      <c r="KGL16" s="876"/>
      <c r="KGM16" s="875"/>
      <c r="KGN16" s="876"/>
      <c r="KGO16" s="876"/>
      <c r="KGP16" s="876"/>
      <c r="KGQ16" s="876"/>
      <c r="KGR16" s="876"/>
      <c r="KGS16" s="876"/>
      <c r="KGT16" s="875"/>
      <c r="KGU16" s="876"/>
      <c r="KGV16" s="876"/>
      <c r="KGW16" s="876"/>
      <c r="KGX16" s="876"/>
      <c r="KGY16" s="876"/>
      <c r="KGZ16" s="876"/>
      <c r="KHA16" s="875"/>
      <c r="KHB16" s="876"/>
      <c r="KHC16" s="876"/>
      <c r="KHD16" s="876"/>
      <c r="KHE16" s="876"/>
      <c r="KHF16" s="876"/>
      <c r="KHG16" s="876"/>
      <c r="KHH16" s="875"/>
      <c r="KHI16" s="876"/>
      <c r="KHJ16" s="876"/>
      <c r="KHK16" s="876"/>
      <c r="KHL16" s="876"/>
      <c r="KHM16" s="876"/>
      <c r="KHN16" s="876"/>
      <c r="KHO16" s="875"/>
      <c r="KHP16" s="876"/>
      <c r="KHQ16" s="876"/>
      <c r="KHR16" s="876"/>
      <c r="KHS16" s="876"/>
      <c r="KHT16" s="876"/>
      <c r="KHU16" s="876"/>
      <c r="KHV16" s="875"/>
      <c r="KHW16" s="876"/>
      <c r="KHX16" s="876"/>
      <c r="KHY16" s="876"/>
      <c r="KHZ16" s="876"/>
      <c r="KIA16" s="876"/>
      <c r="KIB16" s="876"/>
      <c r="KIC16" s="875"/>
      <c r="KID16" s="876"/>
      <c r="KIE16" s="876"/>
      <c r="KIF16" s="876"/>
      <c r="KIG16" s="876"/>
      <c r="KIH16" s="876"/>
      <c r="KII16" s="876"/>
      <c r="KIJ16" s="875"/>
      <c r="KIK16" s="876"/>
      <c r="KIL16" s="876"/>
      <c r="KIM16" s="876"/>
      <c r="KIN16" s="876"/>
      <c r="KIO16" s="876"/>
      <c r="KIP16" s="876"/>
      <c r="KIQ16" s="875"/>
      <c r="KIR16" s="876"/>
      <c r="KIS16" s="876"/>
      <c r="KIT16" s="876"/>
      <c r="KIU16" s="876"/>
      <c r="KIV16" s="876"/>
      <c r="KIW16" s="876"/>
      <c r="KIX16" s="875"/>
      <c r="KIY16" s="876"/>
      <c r="KIZ16" s="876"/>
      <c r="KJA16" s="876"/>
      <c r="KJB16" s="876"/>
      <c r="KJC16" s="876"/>
      <c r="KJD16" s="876"/>
      <c r="KJE16" s="875"/>
      <c r="KJF16" s="876"/>
      <c r="KJG16" s="876"/>
      <c r="KJH16" s="876"/>
      <c r="KJI16" s="876"/>
      <c r="KJJ16" s="876"/>
      <c r="KJK16" s="876"/>
      <c r="KJL16" s="875"/>
      <c r="KJM16" s="876"/>
      <c r="KJN16" s="876"/>
      <c r="KJO16" s="876"/>
      <c r="KJP16" s="876"/>
      <c r="KJQ16" s="876"/>
      <c r="KJR16" s="876"/>
      <c r="KJS16" s="875"/>
      <c r="KJT16" s="876"/>
      <c r="KJU16" s="876"/>
      <c r="KJV16" s="876"/>
      <c r="KJW16" s="876"/>
      <c r="KJX16" s="876"/>
      <c r="KJY16" s="876"/>
      <c r="KJZ16" s="875"/>
      <c r="KKA16" s="876"/>
      <c r="KKB16" s="876"/>
      <c r="KKC16" s="876"/>
      <c r="KKD16" s="876"/>
      <c r="KKE16" s="876"/>
      <c r="KKF16" s="876"/>
      <c r="KKG16" s="875"/>
      <c r="KKH16" s="876"/>
      <c r="KKI16" s="876"/>
      <c r="KKJ16" s="876"/>
      <c r="KKK16" s="876"/>
      <c r="KKL16" s="876"/>
      <c r="KKM16" s="876"/>
      <c r="KKN16" s="875"/>
      <c r="KKO16" s="876"/>
      <c r="KKP16" s="876"/>
      <c r="KKQ16" s="876"/>
      <c r="KKR16" s="876"/>
      <c r="KKS16" s="876"/>
      <c r="KKT16" s="876"/>
      <c r="KKU16" s="875"/>
      <c r="KKV16" s="876"/>
      <c r="KKW16" s="876"/>
      <c r="KKX16" s="876"/>
      <c r="KKY16" s="876"/>
      <c r="KKZ16" s="876"/>
      <c r="KLA16" s="876"/>
      <c r="KLB16" s="875"/>
      <c r="KLC16" s="876"/>
      <c r="KLD16" s="876"/>
      <c r="KLE16" s="876"/>
      <c r="KLF16" s="876"/>
      <c r="KLG16" s="876"/>
      <c r="KLH16" s="876"/>
      <c r="KLI16" s="875"/>
      <c r="KLJ16" s="876"/>
      <c r="KLK16" s="876"/>
      <c r="KLL16" s="876"/>
      <c r="KLM16" s="876"/>
      <c r="KLN16" s="876"/>
      <c r="KLO16" s="876"/>
      <c r="KLP16" s="875"/>
      <c r="KLQ16" s="876"/>
      <c r="KLR16" s="876"/>
      <c r="KLS16" s="876"/>
      <c r="KLT16" s="876"/>
      <c r="KLU16" s="876"/>
      <c r="KLV16" s="876"/>
      <c r="KLW16" s="875"/>
      <c r="KLX16" s="876"/>
      <c r="KLY16" s="876"/>
      <c r="KLZ16" s="876"/>
      <c r="KMA16" s="876"/>
      <c r="KMB16" s="876"/>
      <c r="KMC16" s="876"/>
      <c r="KMD16" s="875"/>
      <c r="KME16" s="876"/>
      <c r="KMF16" s="876"/>
      <c r="KMG16" s="876"/>
      <c r="KMH16" s="876"/>
      <c r="KMI16" s="876"/>
      <c r="KMJ16" s="876"/>
      <c r="KMK16" s="875"/>
      <c r="KML16" s="876"/>
      <c r="KMM16" s="876"/>
      <c r="KMN16" s="876"/>
      <c r="KMO16" s="876"/>
      <c r="KMP16" s="876"/>
      <c r="KMQ16" s="876"/>
      <c r="KMR16" s="875"/>
      <c r="KMS16" s="876"/>
      <c r="KMT16" s="876"/>
      <c r="KMU16" s="876"/>
      <c r="KMV16" s="876"/>
      <c r="KMW16" s="876"/>
      <c r="KMX16" s="876"/>
      <c r="KMY16" s="875"/>
      <c r="KMZ16" s="876"/>
      <c r="KNA16" s="876"/>
      <c r="KNB16" s="876"/>
      <c r="KNC16" s="876"/>
      <c r="KND16" s="876"/>
      <c r="KNE16" s="876"/>
      <c r="KNF16" s="875"/>
      <c r="KNG16" s="876"/>
      <c r="KNH16" s="876"/>
      <c r="KNI16" s="876"/>
      <c r="KNJ16" s="876"/>
      <c r="KNK16" s="876"/>
      <c r="KNL16" s="876"/>
      <c r="KNM16" s="875"/>
      <c r="KNN16" s="876"/>
      <c r="KNO16" s="876"/>
      <c r="KNP16" s="876"/>
      <c r="KNQ16" s="876"/>
      <c r="KNR16" s="876"/>
      <c r="KNS16" s="876"/>
      <c r="KNT16" s="875"/>
      <c r="KNU16" s="876"/>
      <c r="KNV16" s="876"/>
      <c r="KNW16" s="876"/>
      <c r="KNX16" s="876"/>
      <c r="KNY16" s="876"/>
      <c r="KNZ16" s="876"/>
      <c r="KOA16" s="875"/>
      <c r="KOB16" s="876"/>
      <c r="KOC16" s="876"/>
      <c r="KOD16" s="876"/>
      <c r="KOE16" s="876"/>
      <c r="KOF16" s="876"/>
      <c r="KOG16" s="876"/>
      <c r="KOH16" s="875"/>
      <c r="KOI16" s="876"/>
      <c r="KOJ16" s="876"/>
      <c r="KOK16" s="876"/>
      <c r="KOL16" s="876"/>
      <c r="KOM16" s="876"/>
      <c r="KON16" s="876"/>
      <c r="KOO16" s="875"/>
      <c r="KOP16" s="876"/>
      <c r="KOQ16" s="876"/>
      <c r="KOR16" s="876"/>
      <c r="KOS16" s="876"/>
      <c r="KOT16" s="876"/>
      <c r="KOU16" s="876"/>
      <c r="KOV16" s="875"/>
      <c r="KOW16" s="876"/>
      <c r="KOX16" s="876"/>
      <c r="KOY16" s="876"/>
      <c r="KOZ16" s="876"/>
      <c r="KPA16" s="876"/>
      <c r="KPB16" s="876"/>
      <c r="KPC16" s="875"/>
      <c r="KPD16" s="876"/>
      <c r="KPE16" s="876"/>
      <c r="KPF16" s="876"/>
      <c r="KPG16" s="876"/>
      <c r="KPH16" s="876"/>
      <c r="KPI16" s="876"/>
      <c r="KPJ16" s="875"/>
      <c r="KPK16" s="876"/>
      <c r="KPL16" s="876"/>
      <c r="KPM16" s="876"/>
      <c r="KPN16" s="876"/>
      <c r="KPO16" s="876"/>
      <c r="KPP16" s="876"/>
      <c r="KPQ16" s="875"/>
      <c r="KPR16" s="876"/>
      <c r="KPS16" s="876"/>
      <c r="KPT16" s="876"/>
      <c r="KPU16" s="876"/>
      <c r="KPV16" s="876"/>
      <c r="KPW16" s="876"/>
      <c r="KPX16" s="875"/>
      <c r="KPY16" s="876"/>
      <c r="KPZ16" s="876"/>
      <c r="KQA16" s="876"/>
      <c r="KQB16" s="876"/>
      <c r="KQC16" s="876"/>
      <c r="KQD16" s="876"/>
      <c r="KQE16" s="875"/>
      <c r="KQF16" s="876"/>
      <c r="KQG16" s="876"/>
      <c r="KQH16" s="876"/>
      <c r="KQI16" s="876"/>
      <c r="KQJ16" s="876"/>
      <c r="KQK16" s="876"/>
      <c r="KQL16" s="875"/>
      <c r="KQM16" s="876"/>
      <c r="KQN16" s="876"/>
      <c r="KQO16" s="876"/>
      <c r="KQP16" s="876"/>
      <c r="KQQ16" s="876"/>
      <c r="KQR16" s="876"/>
      <c r="KQS16" s="875"/>
      <c r="KQT16" s="876"/>
      <c r="KQU16" s="876"/>
      <c r="KQV16" s="876"/>
      <c r="KQW16" s="876"/>
      <c r="KQX16" s="876"/>
      <c r="KQY16" s="876"/>
      <c r="KQZ16" s="875"/>
      <c r="KRA16" s="876"/>
      <c r="KRB16" s="876"/>
      <c r="KRC16" s="876"/>
      <c r="KRD16" s="876"/>
      <c r="KRE16" s="876"/>
      <c r="KRF16" s="876"/>
      <c r="KRG16" s="875"/>
      <c r="KRH16" s="876"/>
      <c r="KRI16" s="876"/>
      <c r="KRJ16" s="876"/>
      <c r="KRK16" s="876"/>
      <c r="KRL16" s="876"/>
      <c r="KRM16" s="876"/>
      <c r="KRN16" s="875"/>
      <c r="KRO16" s="876"/>
      <c r="KRP16" s="876"/>
      <c r="KRQ16" s="876"/>
      <c r="KRR16" s="876"/>
      <c r="KRS16" s="876"/>
      <c r="KRT16" s="876"/>
      <c r="KRU16" s="875"/>
      <c r="KRV16" s="876"/>
      <c r="KRW16" s="876"/>
      <c r="KRX16" s="876"/>
      <c r="KRY16" s="876"/>
      <c r="KRZ16" s="876"/>
      <c r="KSA16" s="876"/>
      <c r="KSB16" s="875"/>
      <c r="KSC16" s="876"/>
      <c r="KSD16" s="876"/>
      <c r="KSE16" s="876"/>
      <c r="KSF16" s="876"/>
      <c r="KSG16" s="876"/>
      <c r="KSH16" s="876"/>
      <c r="KSI16" s="875"/>
      <c r="KSJ16" s="876"/>
      <c r="KSK16" s="876"/>
      <c r="KSL16" s="876"/>
      <c r="KSM16" s="876"/>
      <c r="KSN16" s="876"/>
      <c r="KSO16" s="876"/>
      <c r="KSP16" s="875"/>
      <c r="KSQ16" s="876"/>
      <c r="KSR16" s="876"/>
      <c r="KSS16" s="876"/>
      <c r="KST16" s="876"/>
      <c r="KSU16" s="876"/>
      <c r="KSV16" s="876"/>
      <c r="KSW16" s="875"/>
      <c r="KSX16" s="876"/>
      <c r="KSY16" s="876"/>
      <c r="KSZ16" s="876"/>
      <c r="KTA16" s="876"/>
      <c r="KTB16" s="876"/>
      <c r="KTC16" s="876"/>
      <c r="KTD16" s="875"/>
      <c r="KTE16" s="876"/>
      <c r="KTF16" s="876"/>
      <c r="KTG16" s="876"/>
      <c r="KTH16" s="876"/>
      <c r="KTI16" s="876"/>
      <c r="KTJ16" s="876"/>
      <c r="KTK16" s="875"/>
      <c r="KTL16" s="876"/>
      <c r="KTM16" s="876"/>
      <c r="KTN16" s="876"/>
      <c r="KTO16" s="876"/>
      <c r="KTP16" s="876"/>
      <c r="KTQ16" s="876"/>
      <c r="KTR16" s="875"/>
      <c r="KTS16" s="876"/>
      <c r="KTT16" s="876"/>
      <c r="KTU16" s="876"/>
      <c r="KTV16" s="876"/>
      <c r="KTW16" s="876"/>
      <c r="KTX16" s="876"/>
      <c r="KTY16" s="875"/>
      <c r="KTZ16" s="876"/>
      <c r="KUA16" s="876"/>
      <c r="KUB16" s="876"/>
      <c r="KUC16" s="876"/>
      <c r="KUD16" s="876"/>
      <c r="KUE16" s="876"/>
      <c r="KUF16" s="875"/>
      <c r="KUG16" s="876"/>
      <c r="KUH16" s="876"/>
      <c r="KUI16" s="876"/>
      <c r="KUJ16" s="876"/>
      <c r="KUK16" s="876"/>
      <c r="KUL16" s="876"/>
      <c r="KUM16" s="875"/>
      <c r="KUN16" s="876"/>
      <c r="KUO16" s="876"/>
      <c r="KUP16" s="876"/>
      <c r="KUQ16" s="876"/>
      <c r="KUR16" s="876"/>
      <c r="KUS16" s="876"/>
      <c r="KUT16" s="875"/>
      <c r="KUU16" s="876"/>
      <c r="KUV16" s="876"/>
      <c r="KUW16" s="876"/>
      <c r="KUX16" s="876"/>
      <c r="KUY16" s="876"/>
      <c r="KUZ16" s="876"/>
      <c r="KVA16" s="875"/>
      <c r="KVB16" s="876"/>
      <c r="KVC16" s="876"/>
      <c r="KVD16" s="876"/>
      <c r="KVE16" s="876"/>
      <c r="KVF16" s="876"/>
      <c r="KVG16" s="876"/>
      <c r="KVH16" s="875"/>
      <c r="KVI16" s="876"/>
      <c r="KVJ16" s="876"/>
      <c r="KVK16" s="876"/>
      <c r="KVL16" s="876"/>
      <c r="KVM16" s="876"/>
      <c r="KVN16" s="876"/>
      <c r="KVO16" s="875"/>
      <c r="KVP16" s="876"/>
      <c r="KVQ16" s="876"/>
      <c r="KVR16" s="876"/>
      <c r="KVS16" s="876"/>
      <c r="KVT16" s="876"/>
      <c r="KVU16" s="876"/>
      <c r="KVV16" s="875"/>
      <c r="KVW16" s="876"/>
      <c r="KVX16" s="876"/>
      <c r="KVY16" s="876"/>
      <c r="KVZ16" s="876"/>
      <c r="KWA16" s="876"/>
      <c r="KWB16" s="876"/>
      <c r="KWC16" s="875"/>
      <c r="KWD16" s="876"/>
      <c r="KWE16" s="876"/>
      <c r="KWF16" s="876"/>
      <c r="KWG16" s="876"/>
      <c r="KWH16" s="876"/>
      <c r="KWI16" s="876"/>
      <c r="KWJ16" s="875"/>
      <c r="KWK16" s="876"/>
      <c r="KWL16" s="876"/>
      <c r="KWM16" s="876"/>
      <c r="KWN16" s="876"/>
      <c r="KWO16" s="876"/>
      <c r="KWP16" s="876"/>
      <c r="KWQ16" s="875"/>
      <c r="KWR16" s="876"/>
      <c r="KWS16" s="876"/>
      <c r="KWT16" s="876"/>
      <c r="KWU16" s="876"/>
      <c r="KWV16" s="876"/>
      <c r="KWW16" s="876"/>
      <c r="KWX16" s="875"/>
      <c r="KWY16" s="876"/>
      <c r="KWZ16" s="876"/>
      <c r="KXA16" s="876"/>
      <c r="KXB16" s="876"/>
      <c r="KXC16" s="876"/>
      <c r="KXD16" s="876"/>
      <c r="KXE16" s="875"/>
      <c r="KXF16" s="876"/>
      <c r="KXG16" s="876"/>
      <c r="KXH16" s="876"/>
      <c r="KXI16" s="876"/>
      <c r="KXJ16" s="876"/>
      <c r="KXK16" s="876"/>
      <c r="KXL16" s="875"/>
      <c r="KXM16" s="876"/>
      <c r="KXN16" s="876"/>
      <c r="KXO16" s="876"/>
      <c r="KXP16" s="876"/>
      <c r="KXQ16" s="876"/>
      <c r="KXR16" s="876"/>
      <c r="KXS16" s="875"/>
      <c r="KXT16" s="876"/>
      <c r="KXU16" s="876"/>
      <c r="KXV16" s="876"/>
      <c r="KXW16" s="876"/>
      <c r="KXX16" s="876"/>
      <c r="KXY16" s="876"/>
      <c r="KXZ16" s="875"/>
      <c r="KYA16" s="876"/>
      <c r="KYB16" s="876"/>
      <c r="KYC16" s="876"/>
      <c r="KYD16" s="876"/>
      <c r="KYE16" s="876"/>
      <c r="KYF16" s="876"/>
      <c r="KYG16" s="875"/>
      <c r="KYH16" s="876"/>
      <c r="KYI16" s="876"/>
      <c r="KYJ16" s="876"/>
      <c r="KYK16" s="876"/>
      <c r="KYL16" s="876"/>
      <c r="KYM16" s="876"/>
      <c r="KYN16" s="875"/>
      <c r="KYO16" s="876"/>
      <c r="KYP16" s="876"/>
      <c r="KYQ16" s="876"/>
      <c r="KYR16" s="876"/>
      <c r="KYS16" s="876"/>
      <c r="KYT16" s="876"/>
      <c r="KYU16" s="875"/>
      <c r="KYV16" s="876"/>
      <c r="KYW16" s="876"/>
      <c r="KYX16" s="876"/>
      <c r="KYY16" s="876"/>
      <c r="KYZ16" s="876"/>
      <c r="KZA16" s="876"/>
      <c r="KZB16" s="875"/>
      <c r="KZC16" s="876"/>
      <c r="KZD16" s="876"/>
      <c r="KZE16" s="876"/>
      <c r="KZF16" s="876"/>
      <c r="KZG16" s="876"/>
      <c r="KZH16" s="876"/>
      <c r="KZI16" s="875"/>
      <c r="KZJ16" s="876"/>
      <c r="KZK16" s="876"/>
      <c r="KZL16" s="876"/>
      <c r="KZM16" s="876"/>
      <c r="KZN16" s="876"/>
      <c r="KZO16" s="876"/>
      <c r="KZP16" s="875"/>
      <c r="KZQ16" s="876"/>
      <c r="KZR16" s="876"/>
      <c r="KZS16" s="876"/>
      <c r="KZT16" s="876"/>
      <c r="KZU16" s="876"/>
      <c r="KZV16" s="876"/>
      <c r="KZW16" s="875"/>
      <c r="KZX16" s="876"/>
      <c r="KZY16" s="876"/>
      <c r="KZZ16" s="876"/>
      <c r="LAA16" s="876"/>
      <c r="LAB16" s="876"/>
      <c r="LAC16" s="876"/>
      <c r="LAD16" s="875"/>
      <c r="LAE16" s="876"/>
      <c r="LAF16" s="876"/>
      <c r="LAG16" s="876"/>
      <c r="LAH16" s="876"/>
      <c r="LAI16" s="876"/>
      <c r="LAJ16" s="876"/>
      <c r="LAK16" s="875"/>
      <c r="LAL16" s="876"/>
      <c r="LAM16" s="876"/>
      <c r="LAN16" s="876"/>
      <c r="LAO16" s="876"/>
      <c r="LAP16" s="876"/>
      <c r="LAQ16" s="876"/>
      <c r="LAR16" s="875"/>
      <c r="LAS16" s="876"/>
      <c r="LAT16" s="876"/>
      <c r="LAU16" s="876"/>
      <c r="LAV16" s="876"/>
      <c r="LAW16" s="876"/>
      <c r="LAX16" s="876"/>
      <c r="LAY16" s="875"/>
      <c r="LAZ16" s="876"/>
      <c r="LBA16" s="876"/>
      <c r="LBB16" s="876"/>
      <c r="LBC16" s="876"/>
      <c r="LBD16" s="876"/>
      <c r="LBE16" s="876"/>
      <c r="LBF16" s="875"/>
      <c r="LBG16" s="876"/>
      <c r="LBH16" s="876"/>
      <c r="LBI16" s="876"/>
      <c r="LBJ16" s="876"/>
      <c r="LBK16" s="876"/>
      <c r="LBL16" s="876"/>
      <c r="LBM16" s="875"/>
      <c r="LBN16" s="876"/>
      <c r="LBO16" s="876"/>
      <c r="LBP16" s="876"/>
      <c r="LBQ16" s="876"/>
      <c r="LBR16" s="876"/>
      <c r="LBS16" s="876"/>
      <c r="LBT16" s="875"/>
      <c r="LBU16" s="876"/>
      <c r="LBV16" s="876"/>
      <c r="LBW16" s="876"/>
      <c r="LBX16" s="876"/>
      <c r="LBY16" s="876"/>
      <c r="LBZ16" s="876"/>
      <c r="LCA16" s="875"/>
      <c r="LCB16" s="876"/>
      <c r="LCC16" s="876"/>
      <c r="LCD16" s="876"/>
      <c r="LCE16" s="876"/>
      <c r="LCF16" s="876"/>
      <c r="LCG16" s="876"/>
      <c r="LCH16" s="875"/>
      <c r="LCI16" s="876"/>
      <c r="LCJ16" s="876"/>
      <c r="LCK16" s="876"/>
      <c r="LCL16" s="876"/>
      <c r="LCM16" s="876"/>
      <c r="LCN16" s="876"/>
      <c r="LCO16" s="875"/>
      <c r="LCP16" s="876"/>
      <c r="LCQ16" s="876"/>
      <c r="LCR16" s="876"/>
      <c r="LCS16" s="876"/>
      <c r="LCT16" s="876"/>
      <c r="LCU16" s="876"/>
      <c r="LCV16" s="875"/>
      <c r="LCW16" s="876"/>
      <c r="LCX16" s="876"/>
      <c r="LCY16" s="876"/>
      <c r="LCZ16" s="876"/>
      <c r="LDA16" s="876"/>
      <c r="LDB16" s="876"/>
      <c r="LDC16" s="875"/>
      <c r="LDD16" s="876"/>
      <c r="LDE16" s="876"/>
      <c r="LDF16" s="876"/>
      <c r="LDG16" s="876"/>
      <c r="LDH16" s="876"/>
      <c r="LDI16" s="876"/>
      <c r="LDJ16" s="875"/>
      <c r="LDK16" s="876"/>
      <c r="LDL16" s="876"/>
      <c r="LDM16" s="876"/>
      <c r="LDN16" s="876"/>
      <c r="LDO16" s="876"/>
      <c r="LDP16" s="876"/>
      <c r="LDQ16" s="875"/>
      <c r="LDR16" s="876"/>
      <c r="LDS16" s="876"/>
      <c r="LDT16" s="876"/>
      <c r="LDU16" s="876"/>
      <c r="LDV16" s="876"/>
      <c r="LDW16" s="876"/>
      <c r="LDX16" s="875"/>
      <c r="LDY16" s="876"/>
      <c r="LDZ16" s="876"/>
      <c r="LEA16" s="876"/>
      <c r="LEB16" s="876"/>
      <c r="LEC16" s="876"/>
      <c r="LED16" s="876"/>
      <c r="LEE16" s="875"/>
      <c r="LEF16" s="876"/>
      <c r="LEG16" s="876"/>
      <c r="LEH16" s="876"/>
      <c r="LEI16" s="876"/>
      <c r="LEJ16" s="876"/>
      <c r="LEK16" s="876"/>
      <c r="LEL16" s="875"/>
      <c r="LEM16" s="876"/>
      <c r="LEN16" s="876"/>
      <c r="LEO16" s="876"/>
      <c r="LEP16" s="876"/>
      <c r="LEQ16" s="876"/>
      <c r="LER16" s="876"/>
      <c r="LES16" s="875"/>
      <c r="LET16" s="876"/>
      <c r="LEU16" s="876"/>
      <c r="LEV16" s="876"/>
      <c r="LEW16" s="876"/>
      <c r="LEX16" s="876"/>
      <c r="LEY16" s="876"/>
      <c r="LEZ16" s="875"/>
      <c r="LFA16" s="876"/>
      <c r="LFB16" s="876"/>
      <c r="LFC16" s="876"/>
      <c r="LFD16" s="876"/>
      <c r="LFE16" s="876"/>
      <c r="LFF16" s="876"/>
      <c r="LFG16" s="875"/>
      <c r="LFH16" s="876"/>
      <c r="LFI16" s="876"/>
      <c r="LFJ16" s="876"/>
      <c r="LFK16" s="876"/>
      <c r="LFL16" s="876"/>
      <c r="LFM16" s="876"/>
      <c r="LFN16" s="875"/>
      <c r="LFO16" s="876"/>
      <c r="LFP16" s="876"/>
      <c r="LFQ16" s="876"/>
      <c r="LFR16" s="876"/>
      <c r="LFS16" s="876"/>
      <c r="LFT16" s="876"/>
      <c r="LFU16" s="875"/>
      <c r="LFV16" s="876"/>
      <c r="LFW16" s="876"/>
      <c r="LFX16" s="876"/>
      <c r="LFY16" s="876"/>
      <c r="LFZ16" s="876"/>
      <c r="LGA16" s="876"/>
      <c r="LGB16" s="875"/>
      <c r="LGC16" s="876"/>
      <c r="LGD16" s="876"/>
      <c r="LGE16" s="876"/>
      <c r="LGF16" s="876"/>
      <c r="LGG16" s="876"/>
      <c r="LGH16" s="876"/>
      <c r="LGI16" s="875"/>
      <c r="LGJ16" s="876"/>
      <c r="LGK16" s="876"/>
      <c r="LGL16" s="876"/>
      <c r="LGM16" s="876"/>
      <c r="LGN16" s="876"/>
      <c r="LGO16" s="876"/>
      <c r="LGP16" s="875"/>
      <c r="LGQ16" s="876"/>
      <c r="LGR16" s="876"/>
      <c r="LGS16" s="876"/>
      <c r="LGT16" s="876"/>
      <c r="LGU16" s="876"/>
      <c r="LGV16" s="876"/>
      <c r="LGW16" s="875"/>
      <c r="LGX16" s="876"/>
      <c r="LGY16" s="876"/>
      <c r="LGZ16" s="876"/>
      <c r="LHA16" s="876"/>
      <c r="LHB16" s="876"/>
      <c r="LHC16" s="876"/>
      <c r="LHD16" s="875"/>
      <c r="LHE16" s="876"/>
      <c r="LHF16" s="876"/>
      <c r="LHG16" s="876"/>
      <c r="LHH16" s="876"/>
      <c r="LHI16" s="876"/>
      <c r="LHJ16" s="876"/>
      <c r="LHK16" s="875"/>
      <c r="LHL16" s="876"/>
      <c r="LHM16" s="876"/>
      <c r="LHN16" s="876"/>
      <c r="LHO16" s="876"/>
      <c r="LHP16" s="876"/>
      <c r="LHQ16" s="876"/>
      <c r="LHR16" s="875"/>
      <c r="LHS16" s="876"/>
      <c r="LHT16" s="876"/>
      <c r="LHU16" s="876"/>
      <c r="LHV16" s="876"/>
      <c r="LHW16" s="876"/>
      <c r="LHX16" s="876"/>
      <c r="LHY16" s="875"/>
      <c r="LHZ16" s="876"/>
      <c r="LIA16" s="876"/>
      <c r="LIB16" s="876"/>
      <c r="LIC16" s="876"/>
      <c r="LID16" s="876"/>
      <c r="LIE16" s="876"/>
      <c r="LIF16" s="875"/>
      <c r="LIG16" s="876"/>
      <c r="LIH16" s="876"/>
      <c r="LII16" s="876"/>
      <c r="LIJ16" s="876"/>
      <c r="LIK16" s="876"/>
      <c r="LIL16" s="876"/>
      <c r="LIM16" s="875"/>
      <c r="LIN16" s="876"/>
      <c r="LIO16" s="876"/>
      <c r="LIP16" s="876"/>
      <c r="LIQ16" s="876"/>
      <c r="LIR16" s="876"/>
      <c r="LIS16" s="876"/>
      <c r="LIT16" s="875"/>
      <c r="LIU16" s="876"/>
      <c r="LIV16" s="876"/>
      <c r="LIW16" s="876"/>
      <c r="LIX16" s="876"/>
      <c r="LIY16" s="876"/>
      <c r="LIZ16" s="876"/>
      <c r="LJA16" s="875"/>
      <c r="LJB16" s="876"/>
      <c r="LJC16" s="876"/>
      <c r="LJD16" s="876"/>
      <c r="LJE16" s="876"/>
      <c r="LJF16" s="876"/>
      <c r="LJG16" s="876"/>
      <c r="LJH16" s="875"/>
      <c r="LJI16" s="876"/>
      <c r="LJJ16" s="876"/>
      <c r="LJK16" s="876"/>
      <c r="LJL16" s="876"/>
      <c r="LJM16" s="876"/>
      <c r="LJN16" s="876"/>
      <c r="LJO16" s="875"/>
      <c r="LJP16" s="876"/>
      <c r="LJQ16" s="876"/>
      <c r="LJR16" s="876"/>
      <c r="LJS16" s="876"/>
      <c r="LJT16" s="876"/>
      <c r="LJU16" s="876"/>
      <c r="LJV16" s="875"/>
      <c r="LJW16" s="876"/>
      <c r="LJX16" s="876"/>
      <c r="LJY16" s="876"/>
      <c r="LJZ16" s="876"/>
      <c r="LKA16" s="876"/>
      <c r="LKB16" s="876"/>
      <c r="LKC16" s="875"/>
      <c r="LKD16" s="876"/>
      <c r="LKE16" s="876"/>
      <c r="LKF16" s="876"/>
      <c r="LKG16" s="876"/>
      <c r="LKH16" s="876"/>
      <c r="LKI16" s="876"/>
      <c r="LKJ16" s="875"/>
      <c r="LKK16" s="876"/>
      <c r="LKL16" s="876"/>
      <c r="LKM16" s="876"/>
      <c r="LKN16" s="876"/>
      <c r="LKO16" s="876"/>
      <c r="LKP16" s="876"/>
      <c r="LKQ16" s="875"/>
      <c r="LKR16" s="876"/>
      <c r="LKS16" s="876"/>
      <c r="LKT16" s="876"/>
      <c r="LKU16" s="876"/>
      <c r="LKV16" s="876"/>
      <c r="LKW16" s="876"/>
      <c r="LKX16" s="875"/>
      <c r="LKY16" s="876"/>
      <c r="LKZ16" s="876"/>
      <c r="LLA16" s="876"/>
      <c r="LLB16" s="876"/>
      <c r="LLC16" s="876"/>
      <c r="LLD16" s="876"/>
      <c r="LLE16" s="875"/>
      <c r="LLF16" s="876"/>
      <c r="LLG16" s="876"/>
      <c r="LLH16" s="876"/>
      <c r="LLI16" s="876"/>
      <c r="LLJ16" s="876"/>
      <c r="LLK16" s="876"/>
      <c r="LLL16" s="875"/>
      <c r="LLM16" s="876"/>
      <c r="LLN16" s="876"/>
      <c r="LLO16" s="876"/>
      <c r="LLP16" s="876"/>
      <c r="LLQ16" s="876"/>
      <c r="LLR16" s="876"/>
      <c r="LLS16" s="875"/>
      <c r="LLT16" s="876"/>
      <c r="LLU16" s="876"/>
      <c r="LLV16" s="876"/>
      <c r="LLW16" s="876"/>
      <c r="LLX16" s="876"/>
      <c r="LLY16" s="876"/>
      <c r="LLZ16" s="875"/>
      <c r="LMA16" s="876"/>
      <c r="LMB16" s="876"/>
      <c r="LMC16" s="876"/>
      <c r="LMD16" s="876"/>
      <c r="LME16" s="876"/>
      <c r="LMF16" s="876"/>
      <c r="LMG16" s="875"/>
      <c r="LMH16" s="876"/>
      <c r="LMI16" s="876"/>
      <c r="LMJ16" s="876"/>
      <c r="LMK16" s="876"/>
      <c r="LML16" s="876"/>
      <c r="LMM16" s="876"/>
      <c r="LMN16" s="875"/>
      <c r="LMO16" s="876"/>
      <c r="LMP16" s="876"/>
      <c r="LMQ16" s="876"/>
      <c r="LMR16" s="876"/>
      <c r="LMS16" s="876"/>
      <c r="LMT16" s="876"/>
      <c r="LMU16" s="875"/>
      <c r="LMV16" s="876"/>
      <c r="LMW16" s="876"/>
      <c r="LMX16" s="876"/>
      <c r="LMY16" s="876"/>
      <c r="LMZ16" s="876"/>
      <c r="LNA16" s="876"/>
      <c r="LNB16" s="875"/>
      <c r="LNC16" s="876"/>
      <c r="LND16" s="876"/>
      <c r="LNE16" s="876"/>
      <c r="LNF16" s="876"/>
      <c r="LNG16" s="876"/>
      <c r="LNH16" s="876"/>
      <c r="LNI16" s="875"/>
      <c r="LNJ16" s="876"/>
      <c r="LNK16" s="876"/>
      <c r="LNL16" s="876"/>
      <c r="LNM16" s="876"/>
      <c r="LNN16" s="876"/>
      <c r="LNO16" s="876"/>
      <c r="LNP16" s="875"/>
      <c r="LNQ16" s="876"/>
      <c r="LNR16" s="876"/>
      <c r="LNS16" s="876"/>
      <c r="LNT16" s="876"/>
      <c r="LNU16" s="876"/>
      <c r="LNV16" s="876"/>
      <c r="LNW16" s="875"/>
      <c r="LNX16" s="876"/>
      <c r="LNY16" s="876"/>
      <c r="LNZ16" s="876"/>
      <c r="LOA16" s="876"/>
      <c r="LOB16" s="876"/>
      <c r="LOC16" s="876"/>
      <c r="LOD16" s="875"/>
      <c r="LOE16" s="876"/>
      <c r="LOF16" s="876"/>
      <c r="LOG16" s="876"/>
      <c r="LOH16" s="876"/>
      <c r="LOI16" s="876"/>
      <c r="LOJ16" s="876"/>
      <c r="LOK16" s="875"/>
      <c r="LOL16" s="876"/>
      <c r="LOM16" s="876"/>
      <c r="LON16" s="876"/>
      <c r="LOO16" s="876"/>
      <c r="LOP16" s="876"/>
      <c r="LOQ16" s="876"/>
      <c r="LOR16" s="875"/>
      <c r="LOS16" s="876"/>
      <c r="LOT16" s="876"/>
      <c r="LOU16" s="876"/>
      <c r="LOV16" s="876"/>
      <c r="LOW16" s="876"/>
      <c r="LOX16" s="876"/>
      <c r="LOY16" s="875"/>
      <c r="LOZ16" s="876"/>
      <c r="LPA16" s="876"/>
      <c r="LPB16" s="876"/>
      <c r="LPC16" s="876"/>
      <c r="LPD16" s="876"/>
      <c r="LPE16" s="876"/>
      <c r="LPF16" s="875"/>
      <c r="LPG16" s="876"/>
      <c r="LPH16" s="876"/>
      <c r="LPI16" s="876"/>
      <c r="LPJ16" s="876"/>
      <c r="LPK16" s="876"/>
      <c r="LPL16" s="876"/>
      <c r="LPM16" s="875"/>
      <c r="LPN16" s="876"/>
      <c r="LPO16" s="876"/>
      <c r="LPP16" s="876"/>
      <c r="LPQ16" s="876"/>
      <c r="LPR16" s="876"/>
      <c r="LPS16" s="876"/>
      <c r="LPT16" s="875"/>
      <c r="LPU16" s="876"/>
      <c r="LPV16" s="876"/>
      <c r="LPW16" s="876"/>
      <c r="LPX16" s="876"/>
      <c r="LPY16" s="876"/>
      <c r="LPZ16" s="876"/>
      <c r="LQA16" s="875"/>
      <c r="LQB16" s="876"/>
      <c r="LQC16" s="876"/>
      <c r="LQD16" s="876"/>
      <c r="LQE16" s="876"/>
      <c r="LQF16" s="876"/>
      <c r="LQG16" s="876"/>
      <c r="LQH16" s="875"/>
      <c r="LQI16" s="876"/>
      <c r="LQJ16" s="876"/>
      <c r="LQK16" s="876"/>
      <c r="LQL16" s="876"/>
      <c r="LQM16" s="876"/>
      <c r="LQN16" s="876"/>
      <c r="LQO16" s="875"/>
      <c r="LQP16" s="876"/>
      <c r="LQQ16" s="876"/>
      <c r="LQR16" s="876"/>
      <c r="LQS16" s="876"/>
      <c r="LQT16" s="876"/>
      <c r="LQU16" s="876"/>
      <c r="LQV16" s="875"/>
      <c r="LQW16" s="876"/>
      <c r="LQX16" s="876"/>
      <c r="LQY16" s="876"/>
      <c r="LQZ16" s="876"/>
      <c r="LRA16" s="876"/>
      <c r="LRB16" s="876"/>
      <c r="LRC16" s="875"/>
      <c r="LRD16" s="876"/>
      <c r="LRE16" s="876"/>
      <c r="LRF16" s="876"/>
      <c r="LRG16" s="876"/>
      <c r="LRH16" s="876"/>
      <c r="LRI16" s="876"/>
      <c r="LRJ16" s="875"/>
      <c r="LRK16" s="876"/>
      <c r="LRL16" s="876"/>
      <c r="LRM16" s="876"/>
      <c r="LRN16" s="876"/>
      <c r="LRO16" s="876"/>
      <c r="LRP16" s="876"/>
      <c r="LRQ16" s="875"/>
      <c r="LRR16" s="876"/>
      <c r="LRS16" s="876"/>
      <c r="LRT16" s="876"/>
      <c r="LRU16" s="876"/>
      <c r="LRV16" s="876"/>
      <c r="LRW16" s="876"/>
      <c r="LRX16" s="875"/>
      <c r="LRY16" s="876"/>
      <c r="LRZ16" s="876"/>
      <c r="LSA16" s="876"/>
      <c r="LSB16" s="876"/>
      <c r="LSC16" s="876"/>
      <c r="LSD16" s="876"/>
      <c r="LSE16" s="875"/>
      <c r="LSF16" s="876"/>
      <c r="LSG16" s="876"/>
      <c r="LSH16" s="876"/>
      <c r="LSI16" s="876"/>
      <c r="LSJ16" s="876"/>
      <c r="LSK16" s="876"/>
      <c r="LSL16" s="875"/>
      <c r="LSM16" s="876"/>
      <c r="LSN16" s="876"/>
      <c r="LSO16" s="876"/>
      <c r="LSP16" s="876"/>
      <c r="LSQ16" s="876"/>
      <c r="LSR16" s="876"/>
      <c r="LSS16" s="875"/>
      <c r="LST16" s="876"/>
      <c r="LSU16" s="876"/>
      <c r="LSV16" s="876"/>
      <c r="LSW16" s="876"/>
      <c r="LSX16" s="876"/>
      <c r="LSY16" s="876"/>
      <c r="LSZ16" s="875"/>
      <c r="LTA16" s="876"/>
      <c r="LTB16" s="876"/>
      <c r="LTC16" s="876"/>
      <c r="LTD16" s="876"/>
      <c r="LTE16" s="876"/>
      <c r="LTF16" s="876"/>
      <c r="LTG16" s="875"/>
      <c r="LTH16" s="876"/>
      <c r="LTI16" s="876"/>
      <c r="LTJ16" s="876"/>
      <c r="LTK16" s="876"/>
      <c r="LTL16" s="876"/>
      <c r="LTM16" s="876"/>
      <c r="LTN16" s="875"/>
      <c r="LTO16" s="876"/>
      <c r="LTP16" s="876"/>
      <c r="LTQ16" s="876"/>
      <c r="LTR16" s="876"/>
      <c r="LTS16" s="876"/>
      <c r="LTT16" s="876"/>
      <c r="LTU16" s="875"/>
      <c r="LTV16" s="876"/>
      <c r="LTW16" s="876"/>
      <c r="LTX16" s="876"/>
      <c r="LTY16" s="876"/>
      <c r="LTZ16" s="876"/>
      <c r="LUA16" s="876"/>
      <c r="LUB16" s="875"/>
      <c r="LUC16" s="876"/>
      <c r="LUD16" s="876"/>
      <c r="LUE16" s="876"/>
      <c r="LUF16" s="876"/>
      <c r="LUG16" s="876"/>
      <c r="LUH16" s="876"/>
      <c r="LUI16" s="875"/>
      <c r="LUJ16" s="876"/>
      <c r="LUK16" s="876"/>
      <c r="LUL16" s="876"/>
      <c r="LUM16" s="876"/>
      <c r="LUN16" s="876"/>
      <c r="LUO16" s="876"/>
      <c r="LUP16" s="875"/>
      <c r="LUQ16" s="876"/>
      <c r="LUR16" s="876"/>
      <c r="LUS16" s="876"/>
      <c r="LUT16" s="876"/>
      <c r="LUU16" s="876"/>
      <c r="LUV16" s="876"/>
      <c r="LUW16" s="875"/>
      <c r="LUX16" s="876"/>
      <c r="LUY16" s="876"/>
      <c r="LUZ16" s="876"/>
      <c r="LVA16" s="876"/>
      <c r="LVB16" s="876"/>
      <c r="LVC16" s="876"/>
      <c r="LVD16" s="875"/>
      <c r="LVE16" s="876"/>
      <c r="LVF16" s="876"/>
      <c r="LVG16" s="876"/>
      <c r="LVH16" s="876"/>
      <c r="LVI16" s="876"/>
      <c r="LVJ16" s="876"/>
      <c r="LVK16" s="875"/>
      <c r="LVL16" s="876"/>
      <c r="LVM16" s="876"/>
      <c r="LVN16" s="876"/>
      <c r="LVO16" s="876"/>
      <c r="LVP16" s="876"/>
      <c r="LVQ16" s="876"/>
      <c r="LVR16" s="875"/>
      <c r="LVS16" s="876"/>
      <c r="LVT16" s="876"/>
      <c r="LVU16" s="876"/>
      <c r="LVV16" s="876"/>
      <c r="LVW16" s="876"/>
      <c r="LVX16" s="876"/>
      <c r="LVY16" s="875"/>
      <c r="LVZ16" s="876"/>
      <c r="LWA16" s="876"/>
      <c r="LWB16" s="876"/>
      <c r="LWC16" s="876"/>
      <c r="LWD16" s="876"/>
      <c r="LWE16" s="876"/>
      <c r="LWF16" s="875"/>
      <c r="LWG16" s="876"/>
      <c r="LWH16" s="876"/>
      <c r="LWI16" s="876"/>
      <c r="LWJ16" s="876"/>
      <c r="LWK16" s="876"/>
      <c r="LWL16" s="876"/>
      <c r="LWM16" s="875"/>
      <c r="LWN16" s="876"/>
      <c r="LWO16" s="876"/>
      <c r="LWP16" s="876"/>
      <c r="LWQ16" s="876"/>
      <c r="LWR16" s="876"/>
      <c r="LWS16" s="876"/>
      <c r="LWT16" s="875"/>
      <c r="LWU16" s="876"/>
      <c r="LWV16" s="876"/>
      <c r="LWW16" s="876"/>
      <c r="LWX16" s="876"/>
      <c r="LWY16" s="876"/>
      <c r="LWZ16" s="876"/>
      <c r="LXA16" s="875"/>
      <c r="LXB16" s="876"/>
      <c r="LXC16" s="876"/>
      <c r="LXD16" s="876"/>
      <c r="LXE16" s="876"/>
      <c r="LXF16" s="876"/>
      <c r="LXG16" s="876"/>
      <c r="LXH16" s="875"/>
      <c r="LXI16" s="876"/>
      <c r="LXJ16" s="876"/>
      <c r="LXK16" s="876"/>
      <c r="LXL16" s="876"/>
      <c r="LXM16" s="876"/>
      <c r="LXN16" s="876"/>
      <c r="LXO16" s="875"/>
      <c r="LXP16" s="876"/>
      <c r="LXQ16" s="876"/>
      <c r="LXR16" s="876"/>
      <c r="LXS16" s="876"/>
      <c r="LXT16" s="876"/>
      <c r="LXU16" s="876"/>
      <c r="LXV16" s="875"/>
      <c r="LXW16" s="876"/>
      <c r="LXX16" s="876"/>
      <c r="LXY16" s="876"/>
      <c r="LXZ16" s="876"/>
      <c r="LYA16" s="876"/>
      <c r="LYB16" s="876"/>
      <c r="LYC16" s="875"/>
      <c r="LYD16" s="876"/>
      <c r="LYE16" s="876"/>
      <c r="LYF16" s="876"/>
      <c r="LYG16" s="876"/>
      <c r="LYH16" s="876"/>
      <c r="LYI16" s="876"/>
      <c r="LYJ16" s="875"/>
      <c r="LYK16" s="876"/>
      <c r="LYL16" s="876"/>
      <c r="LYM16" s="876"/>
      <c r="LYN16" s="876"/>
      <c r="LYO16" s="876"/>
      <c r="LYP16" s="876"/>
      <c r="LYQ16" s="875"/>
      <c r="LYR16" s="876"/>
      <c r="LYS16" s="876"/>
      <c r="LYT16" s="876"/>
      <c r="LYU16" s="876"/>
      <c r="LYV16" s="876"/>
      <c r="LYW16" s="876"/>
      <c r="LYX16" s="875"/>
      <c r="LYY16" s="876"/>
      <c r="LYZ16" s="876"/>
      <c r="LZA16" s="876"/>
      <c r="LZB16" s="876"/>
      <c r="LZC16" s="876"/>
      <c r="LZD16" s="876"/>
      <c r="LZE16" s="875"/>
      <c r="LZF16" s="876"/>
      <c r="LZG16" s="876"/>
      <c r="LZH16" s="876"/>
      <c r="LZI16" s="876"/>
      <c r="LZJ16" s="876"/>
      <c r="LZK16" s="876"/>
      <c r="LZL16" s="875"/>
      <c r="LZM16" s="876"/>
      <c r="LZN16" s="876"/>
      <c r="LZO16" s="876"/>
      <c r="LZP16" s="876"/>
      <c r="LZQ16" s="876"/>
      <c r="LZR16" s="876"/>
      <c r="LZS16" s="875"/>
      <c r="LZT16" s="876"/>
      <c r="LZU16" s="876"/>
      <c r="LZV16" s="876"/>
      <c r="LZW16" s="876"/>
      <c r="LZX16" s="876"/>
      <c r="LZY16" s="876"/>
      <c r="LZZ16" s="875"/>
      <c r="MAA16" s="876"/>
      <c r="MAB16" s="876"/>
      <c r="MAC16" s="876"/>
      <c r="MAD16" s="876"/>
      <c r="MAE16" s="876"/>
      <c r="MAF16" s="876"/>
      <c r="MAG16" s="875"/>
      <c r="MAH16" s="876"/>
      <c r="MAI16" s="876"/>
      <c r="MAJ16" s="876"/>
      <c r="MAK16" s="876"/>
      <c r="MAL16" s="876"/>
      <c r="MAM16" s="876"/>
      <c r="MAN16" s="875"/>
      <c r="MAO16" s="876"/>
      <c r="MAP16" s="876"/>
      <c r="MAQ16" s="876"/>
      <c r="MAR16" s="876"/>
      <c r="MAS16" s="876"/>
      <c r="MAT16" s="876"/>
      <c r="MAU16" s="875"/>
      <c r="MAV16" s="876"/>
      <c r="MAW16" s="876"/>
      <c r="MAX16" s="876"/>
      <c r="MAY16" s="876"/>
      <c r="MAZ16" s="876"/>
      <c r="MBA16" s="876"/>
      <c r="MBB16" s="875"/>
      <c r="MBC16" s="876"/>
      <c r="MBD16" s="876"/>
      <c r="MBE16" s="876"/>
      <c r="MBF16" s="876"/>
      <c r="MBG16" s="876"/>
      <c r="MBH16" s="876"/>
      <c r="MBI16" s="875"/>
      <c r="MBJ16" s="876"/>
      <c r="MBK16" s="876"/>
      <c r="MBL16" s="876"/>
      <c r="MBM16" s="876"/>
      <c r="MBN16" s="876"/>
      <c r="MBO16" s="876"/>
      <c r="MBP16" s="875"/>
      <c r="MBQ16" s="876"/>
      <c r="MBR16" s="876"/>
      <c r="MBS16" s="876"/>
      <c r="MBT16" s="876"/>
      <c r="MBU16" s="876"/>
      <c r="MBV16" s="876"/>
      <c r="MBW16" s="875"/>
      <c r="MBX16" s="876"/>
      <c r="MBY16" s="876"/>
      <c r="MBZ16" s="876"/>
      <c r="MCA16" s="876"/>
      <c r="MCB16" s="876"/>
      <c r="MCC16" s="876"/>
      <c r="MCD16" s="875"/>
      <c r="MCE16" s="876"/>
      <c r="MCF16" s="876"/>
      <c r="MCG16" s="876"/>
      <c r="MCH16" s="876"/>
      <c r="MCI16" s="876"/>
      <c r="MCJ16" s="876"/>
      <c r="MCK16" s="875"/>
      <c r="MCL16" s="876"/>
      <c r="MCM16" s="876"/>
      <c r="MCN16" s="876"/>
      <c r="MCO16" s="876"/>
      <c r="MCP16" s="876"/>
      <c r="MCQ16" s="876"/>
      <c r="MCR16" s="875"/>
      <c r="MCS16" s="876"/>
      <c r="MCT16" s="876"/>
      <c r="MCU16" s="876"/>
      <c r="MCV16" s="876"/>
      <c r="MCW16" s="876"/>
      <c r="MCX16" s="876"/>
      <c r="MCY16" s="875"/>
      <c r="MCZ16" s="876"/>
      <c r="MDA16" s="876"/>
      <c r="MDB16" s="876"/>
      <c r="MDC16" s="876"/>
      <c r="MDD16" s="876"/>
      <c r="MDE16" s="876"/>
      <c r="MDF16" s="875"/>
      <c r="MDG16" s="876"/>
      <c r="MDH16" s="876"/>
      <c r="MDI16" s="876"/>
      <c r="MDJ16" s="876"/>
      <c r="MDK16" s="876"/>
      <c r="MDL16" s="876"/>
      <c r="MDM16" s="875"/>
      <c r="MDN16" s="876"/>
      <c r="MDO16" s="876"/>
      <c r="MDP16" s="876"/>
      <c r="MDQ16" s="876"/>
      <c r="MDR16" s="876"/>
      <c r="MDS16" s="876"/>
      <c r="MDT16" s="875"/>
      <c r="MDU16" s="876"/>
      <c r="MDV16" s="876"/>
      <c r="MDW16" s="876"/>
      <c r="MDX16" s="876"/>
      <c r="MDY16" s="876"/>
      <c r="MDZ16" s="876"/>
      <c r="MEA16" s="875"/>
      <c r="MEB16" s="876"/>
      <c r="MEC16" s="876"/>
      <c r="MED16" s="876"/>
      <c r="MEE16" s="876"/>
      <c r="MEF16" s="876"/>
      <c r="MEG16" s="876"/>
      <c r="MEH16" s="875"/>
      <c r="MEI16" s="876"/>
      <c r="MEJ16" s="876"/>
      <c r="MEK16" s="876"/>
      <c r="MEL16" s="876"/>
      <c r="MEM16" s="876"/>
      <c r="MEN16" s="876"/>
      <c r="MEO16" s="875"/>
      <c r="MEP16" s="876"/>
      <c r="MEQ16" s="876"/>
      <c r="MER16" s="876"/>
      <c r="MES16" s="876"/>
      <c r="MET16" s="876"/>
      <c r="MEU16" s="876"/>
      <c r="MEV16" s="875"/>
      <c r="MEW16" s="876"/>
      <c r="MEX16" s="876"/>
      <c r="MEY16" s="876"/>
      <c r="MEZ16" s="876"/>
      <c r="MFA16" s="876"/>
      <c r="MFB16" s="876"/>
      <c r="MFC16" s="875"/>
      <c r="MFD16" s="876"/>
      <c r="MFE16" s="876"/>
      <c r="MFF16" s="876"/>
      <c r="MFG16" s="876"/>
      <c r="MFH16" s="876"/>
      <c r="MFI16" s="876"/>
      <c r="MFJ16" s="875"/>
      <c r="MFK16" s="876"/>
      <c r="MFL16" s="876"/>
      <c r="MFM16" s="876"/>
      <c r="MFN16" s="876"/>
      <c r="MFO16" s="876"/>
      <c r="MFP16" s="876"/>
      <c r="MFQ16" s="875"/>
      <c r="MFR16" s="876"/>
      <c r="MFS16" s="876"/>
      <c r="MFT16" s="876"/>
      <c r="MFU16" s="876"/>
      <c r="MFV16" s="876"/>
      <c r="MFW16" s="876"/>
      <c r="MFX16" s="875"/>
      <c r="MFY16" s="876"/>
      <c r="MFZ16" s="876"/>
      <c r="MGA16" s="876"/>
      <c r="MGB16" s="876"/>
      <c r="MGC16" s="876"/>
      <c r="MGD16" s="876"/>
      <c r="MGE16" s="875"/>
      <c r="MGF16" s="876"/>
      <c r="MGG16" s="876"/>
      <c r="MGH16" s="876"/>
      <c r="MGI16" s="876"/>
      <c r="MGJ16" s="876"/>
      <c r="MGK16" s="876"/>
      <c r="MGL16" s="875"/>
      <c r="MGM16" s="876"/>
      <c r="MGN16" s="876"/>
      <c r="MGO16" s="876"/>
      <c r="MGP16" s="876"/>
      <c r="MGQ16" s="876"/>
      <c r="MGR16" s="876"/>
      <c r="MGS16" s="875"/>
      <c r="MGT16" s="876"/>
      <c r="MGU16" s="876"/>
      <c r="MGV16" s="876"/>
      <c r="MGW16" s="876"/>
      <c r="MGX16" s="876"/>
      <c r="MGY16" s="876"/>
      <c r="MGZ16" s="875"/>
      <c r="MHA16" s="876"/>
      <c r="MHB16" s="876"/>
      <c r="MHC16" s="876"/>
      <c r="MHD16" s="876"/>
      <c r="MHE16" s="876"/>
      <c r="MHF16" s="876"/>
      <c r="MHG16" s="875"/>
      <c r="MHH16" s="876"/>
      <c r="MHI16" s="876"/>
      <c r="MHJ16" s="876"/>
      <c r="MHK16" s="876"/>
      <c r="MHL16" s="876"/>
      <c r="MHM16" s="876"/>
      <c r="MHN16" s="875"/>
      <c r="MHO16" s="876"/>
      <c r="MHP16" s="876"/>
      <c r="MHQ16" s="876"/>
      <c r="MHR16" s="876"/>
      <c r="MHS16" s="876"/>
      <c r="MHT16" s="876"/>
      <c r="MHU16" s="875"/>
      <c r="MHV16" s="876"/>
      <c r="MHW16" s="876"/>
      <c r="MHX16" s="876"/>
      <c r="MHY16" s="876"/>
      <c r="MHZ16" s="876"/>
      <c r="MIA16" s="876"/>
      <c r="MIB16" s="875"/>
      <c r="MIC16" s="876"/>
      <c r="MID16" s="876"/>
      <c r="MIE16" s="876"/>
      <c r="MIF16" s="876"/>
      <c r="MIG16" s="876"/>
      <c r="MIH16" s="876"/>
      <c r="MII16" s="875"/>
      <c r="MIJ16" s="876"/>
      <c r="MIK16" s="876"/>
      <c r="MIL16" s="876"/>
      <c r="MIM16" s="876"/>
      <c r="MIN16" s="876"/>
      <c r="MIO16" s="876"/>
      <c r="MIP16" s="875"/>
      <c r="MIQ16" s="876"/>
      <c r="MIR16" s="876"/>
      <c r="MIS16" s="876"/>
      <c r="MIT16" s="876"/>
      <c r="MIU16" s="876"/>
      <c r="MIV16" s="876"/>
      <c r="MIW16" s="875"/>
      <c r="MIX16" s="876"/>
      <c r="MIY16" s="876"/>
      <c r="MIZ16" s="876"/>
      <c r="MJA16" s="876"/>
      <c r="MJB16" s="876"/>
      <c r="MJC16" s="876"/>
      <c r="MJD16" s="875"/>
      <c r="MJE16" s="876"/>
      <c r="MJF16" s="876"/>
      <c r="MJG16" s="876"/>
      <c r="MJH16" s="876"/>
      <c r="MJI16" s="876"/>
      <c r="MJJ16" s="876"/>
      <c r="MJK16" s="875"/>
      <c r="MJL16" s="876"/>
      <c r="MJM16" s="876"/>
      <c r="MJN16" s="876"/>
      <c r="MJO16" s="876"/>
      <c r="MJP16" s="876"/>
      <c r="MJQ16" s="876"/>
      <c r="MJR16" s="875"/>
      <c r="MJS16" s="876"/>
      <c r="MJT16" s="876"/>
      <c r="MJU16" s="876"/>
      <c r="MJV16" s="876"/>
      <c r="MJW16" s="876"/>
      <c r="MJX16" s="876"/>
      <c r="MJY16" s="875"/>
      <c r="MJZ16" s="876"/>
      <c r="MKA16" s="876"/>
      <c r="MKB16" s="876"/>
      <c r="MKC16" s="876"/>
      <c r="MKD16" s="876"/>
      <c r="MKE16" s="876"/>
      <c r="MKF16" s="875"/>
      <c r="MKG16" s="876"/>
      <c r="MKH16" s="876"/>
      <c r="MKI16" s="876"/>
      <c r="MKJ16" s="876"/>
      <c r="MKK16" s="876"/>
      <c r="MKL16" s="876"/>
      <c r="MKM16" s="875"/>
      <c r="MKN16" s="876"/>
      <c r="MKO16" s="876"/>
      <c r="MKP16" s="876"/>
      <c r="MKQ16" s="876"/>
      <c r="MKR16" s="876"/>
      <c r="MKS16" s="876"/>
      <c r="MKT16" s="875"/>
      <c r="MKU16" s="876"/>
      <c r="MKV16" s="876"/>
      <c r="MKW16" s="876"/>
      <c r="MKX16" s="876"/>
      <c r="MKY16" s="876"/>
      <c r="MKZ16" s="876"/>
      <c r="MLA16" s="875"/>
      <c r="MLB16" s="876"/>
      <c r="MLC16" s="876"/>
      <c r="MLD16" s="876"/>
      <c r="MLE16" s="876"/>
      <c r="MLF16" s="876"/>
      <c r="MLG16" s="876"/>
      <c r="MLH16" s="875"/>
      <c r="MLI16" s="876"/>
      <c r="MLJ16" s="876"/>
      <c r="MLK16" s="876"/>
      <c r="MLL16" s="876"/>
      <c r="MLM16" s="876"/>
      <c r="MLN16" s="876"/>
      <c r="MLO16" s="875"/>
      <c r="MLP16" s="876"/>
      <c r="MLQ16" s="876"/>
      <c r="MLR16" s="876"/>
      <c r="MLS16" s="876"/>
      <c r="MLT16" s="876"/>
      <c r="MLU16" s="876"/>
      <c r="MLV16" s="875"/>
      <c r="MLW16" s="876"/>
      <c r="MLX16" s="876"/>
      <c r="MLY16" s="876"/>
      <c r="MLZ16" s="876"/>
      <c r="MMA16" s="876"/>
      <c r="MMB16" s="876"/>
      <c r="MMC16" s="875"/>
      <c r="MMD16" s="876"/>
      <c r="MME16" s="876"/>
      <c r="MMF16" s="876"/>
      <c r="MMG16" s="876"/>
      <c r="MMH16" s="876"/>
      <c r="MMI16" s="876"/>
      <c r="MMJ16" s="875"/>
      <c r="MMK16" s="876"/>
      <c r="MML16" s="876"/>
      <c r="MMM16" s="876"/>
      <c r="MMN16" s="876"/>
      <c r="MMO16" s="876"/>
      <c r="MMP16" s="876"/>
      <c r="MMQ16" s="875"/>
      <c r="MMR16" s="876"/>
      <c r="MMS16" s="876"/>
      <c r="MMT16" s="876"/>
      <c r="MMU16" s="876"/>
      <c r="MMV16" s="876"/>
      <c r="MMW16" s="876"/>
      <c r="MMX16" s="875"/>
      <c r="MMY16" s="876"/>
      <c r="MMZ16" s="876"/>
      <c r="MNA16" s="876"/>
      <c r="MNB16" s="876"/>
      <c r="MNC16" s="876"/>
      <c r="MND16" s="876"/>
      <c r="MNE16" s="875"/>
      <c r="MNF16" s="876"/>
      <c r="MNG16" s="876"/>
      <c r="MNH16" s="876"/>
      <c r="MNI16" s="876"/>
      <c r="MNJ16" s="876"/>
      <c r="MNK16" s="876"/>
      <c r="MNL16" s="875"/>
      <c r="MNM16" s="876"/>
      <c r="MNN16" s="876"/>
      <c r="MNO16" s="876"/>
      <c r="MNP16" s="876"/>
      <c r="MNQ16" s="876"/>
      <c r="MNR16" s="876"/>
      <c r="MNS16" s="875"/>
      <c r="MNT16" s="876"/>
      <c r="MNU16" s="876"/>
      <c r="MNV16" s="876"/>
      <c r="MNW16" s="876"/>
      <c r="MNX16" s="876"/>
      <c r="MNY16" s="876"/>
      <c r="MNZ16" s="875"/>
      <c r="MOA16" s="876"/>
      <c r="MOB16" s="876"/>
      <c r="MOC16" s="876"/>
      <c r="MOD16" s="876"/>
      <c r="MOE16" s="876"/>
      <c r="MOF16" s="876"/>
      <c r="MOG16" s="875"/>
      <c r="MOH16" s="876"/>
      <c r="MOI16" s="876"/>
      <c r="MOJ16" s="876"/>
      <c r="MOK16" s="876"/>
      <c r="MOL16" s="876"/>
      <c r="MOM16" s="876"/>
      <c r="MON16" s="875"/>
      <c r="MOO16" s="876"/>
      <c r="MOP16" s="876"/>
      <c r="MOQ16" s="876"/>
      <c r="MOR16" s="876"/>
      <c r="MOS16" s="876"/>
      <c r="MOT16" s="876"/>
      <c r="MOU16" s="875"/>
      <c r="MOV16" s="876"/>
      <c r="MOW16" s="876"/>
      <c r="MOX16" s="876"/>
      <c r="MOY16" s="876"/>
      <c r="MOZ16" s="876"/>
      <c r="MPA16" s="876"/>
      <c r="MPB16" s="875"/>
      <c r="MPC16" s="876"/>
      <c r="MPD16" s="876"/>
      <c r="MPE16" s="876"/>
      <c r="MPF16" s="876"/>
      <c r="MPG16" s="876"/>
      <c r="MPH16" s="876"/>
      <c r="MPI16" s="875"/>
      <c r="MPJ16" s="876"/>
      <c r="MPK16" s="876"/>
      <c r="MPL16" s="876"/>
      <c r="MPM16" s="876"/>
      <c r="MPN16" s="876"/>
      <c r="MPO16" s="876"/>
      <c r="MPP16" s="875"/>
      <c r="MPQ16" s="876"/>
      <c r="MPR16" s="876"/>
      <c r="MPS16" s="876"/>
      <c r="MPT16" s="876"/>
      <c r="MPU16" s="876"/>
      <c r="MPV16" s="876"/>
      <c r="MPW16" s="875"/>
      <c r="MPX16" s="876"/>
      <c r="MPY16" s="876"/>
      <c r="MPZ16" s="876"/>
      <c r="MQA16" s="876"/>
      <c r="MQB16" s="876"/>
      <c r="MQC16" s="876"/>
      <c r="MQD16" s="875"/>
      <c r="MQE16" s="876"/>
      <c r="MQF16" s="876"/>
      <c r="MQG16" s="876"/>
      <c r="MQH16" s="876"/>
      <c r="MQI16" s="876"/>
      <c r="MQJ16" s="876"/>
      <c r="MQK16" s="875"/>
      <c r="MQL16" s="876"/>
      <c r="MQM16" s="876"/>
      <c r="MQN16" s="876"/>
      <c r="MQO16" s="876"/>
      <c r="MQP16" s="876"/>
      <c r="MQQ16" s="876"/>
      <c r="MQR16" s="875"/>
      <c r="MQS16" s="876"/>
      <c r="MQT16" s="876"/>
      <c r="MQU16" s="876"/>
      <c r="MQV16" s="876"/>
      <c r="MQW16" s="876"/>
      <c r="MQX16" s="876"/>
      <c r="MQY16" s="875"/>
      <c r="MQZ16" s="876"/>
      <c r="MRA16" s="876"/>
      <c r="MRB16" s="876"/>
      <c r="MRC16" s="876"/>
      <c r="MRD16" s="876"/>
      <c r="MRE16" s="876"/>
      <c r="MRF16" s="875"/>
      <c r="MRG16" s="876"/>
      <c r="MRH16" s="876"/>
      <c r="MRI16" s="876"/>
      <c r="MRJ16" s="876"/>
      <c r="MRK16" s="876"/>
      <c r="MRL16" s="876"/>
      <c r="MRM16" s="875"/>
      <c r="MRN16" s="876"/>
      <c r="MRO16" s="876"/>
      <c r="MRP16" s="876"/>
      <c r="MRQ16" s="876"/>
      <c r="MRR16" s="876"/>
      <c r="MRS16" s="876"/>
      <c r="MRT16" s="875"/>
      <c r="MRU16" s="876"/>
      <c r="MRV16" s="876"/>
      <c r="MRW16" s="876"/>
      <c r="MRX16" s="876"/>
      <c r="MRY16" s="876"/>
      <c r="MRZ16" s="876"/>
      <c r="MSA16" s="875"/>
      <c r="MSB16" s="876"/>
      <c r="MSC16" s="876"/>
      <c r="MSD16" s="876"/>
      <c r="MSE16" s="876"/>
      <c r="MSF16" s="876"/>
      <c r="MSG16" s="876"/>
      <c r="MSH16" s="875"/>
      <c r="MSI16" s="876"/>
      <c r="MSJ16" s="876"/>
      <c r="MSK16" s="876"/>
      <c r="MSL16" s="876"/>
      <c r="MSM16" s="876"/>
      <c r="MSN16" s="876"/>
      <c r="MSO16" s="875"/>
      <c r="MSP16" s="876"/>
      <c r="MSQ16" s="876"/>
      <c r="MSR16" s="876"/>
      <c r="MSS16" s="876"/>
      <c r="MST16" s="876"/>
      <c r="MSU16" s="876"/>
      <c r="MSV16" s="875"/>
      <c r="MSW16" s="876"/>
      <c r="MSX16" s="876"/>
      <c r="MSY16" s="876"/>
      <c r="MSZ16" s="876"/>
      <c r="MTA16" s="876"/>
      <c r="MTB16" s="876"/>
      <c r="MTC16" s="875"/>
      <c r="MTD16" s="876"/>
      <c r="MTE16" s="876"/>
      <c r="MTF16" s="876"/>
      <c r="MTG16" s="876"/>
      <c r="MTH16" s="876"/>
      <c r="MTI16" s="876"/>
      <c r="MTJ16" s="875"/>
      <c r="MTK16" s="876"/>
      <c r="MTL16" s="876"/>
      <c r="MTM16" s="876"/>
      <c r="MTN16" s="876"/>
      <c r="MTO16" s="876"/>
      <c r="MTP16" s="876"/>
      <c r="MTQ16" s="875"/>
      <c r="MTR16" s="876"/>
      <c r="MTS16" s="876"/>
      <c r="MTT16" s="876"/>
      <c r="MTU16" s="876"/>
      <c r="MTV16" s="876"/>
      <c r="MTW16" s="876"/>
      <c r="MTX16" s="875"/>
      <c r="MTY16" s="876"/>
      <c r="MTZ16" s="876"/>
      <c r="MUA16" s="876"/>
      <c r="MUB16" s="876"/>
      <c r="MUC16" s="876"/>
      <c r="MUD16" s="876"/>
      <c r="MUE16" s="875"/>
      <c r="MUF16" s="876"/>
      <c r="MUG16" s="876"/>
      <c r="MUH16" s="876"/>
      <c r="MUI16" s="876"/>
      <c r="MUJ16" s="876"/>
      <c r="MUK16" s="876"/>
      <c r="MUL16" s="875"/>
      <c r="MUM16" s="876"/>
      <c r="MUN16" s="876"/>
      <c r="MUO16" s="876"/>
      <c r="MUP16" s="876"/>
      <c r="MUQ16" s="876"/>
      <c r="MUR16" s="876"/>
      <c r="MUS16" s="875"/>
      <c r="MUT16" s="876"/>
      <c r="MUU16" s="876"/>
      <c r="MUV16" s="876"/>
      <c r="MUW16" s="876"/>
      <c r="MUX16" s="876"/>
      <c r="MUY16" s="876"/>
      <c r="MUZ16" s="875"/>
      <c r="MVA16" s="876"/>
      <c r="MVB16" s="876"/>
      <c r="MVC16" s="876"/>
      <c r="MVD16" s="876"/>
      <c r="MVE16" s="876"/>
      <c r="MVF16" s="876"/>
      <c r="MVG16" s="875"/>
      <c r="MVH16" s="876"/>
      <c r="MVI16" s="876"/>
      <c r="MVJ16" s="876"/>
      <c r="MVK16" s="876"/>
      <c r="MVL16" s="876"/>
      <c r="MVM16" s="876"/>
      <c r="MVN16" s="875"/>
      <c r="MVO16" s="876"/>
      <c r="MVP16" s="876"/>
      <c r="MVQ16" s="876"/>
      <c r="MVR16" s="876"/>
      <c r="MVS16" s="876"/>
      <c r="MVT16" s="876"/>
      <c r="MVU16" s="875"/>
      <c r="MVV16" s="876"/>
      <c r="MVW16" s="876"/>
      <c r="MVX16" s="876"/>
      <c r="MVY16" s="876"/>
      <c r="MVZ16" s="876"/>
      <c r="MWA16" s="876"/>
      <c r="MWB16" s="875"/>
      <c r="MWC16" s="876"/>
      <c r="MWD16" s="876"/>
      <c r="MWE16" s="876"/>
      <c r="MWF16" s="876"/>
      <c r="MWG16" s="876"/>
      <c r="MWH16" s="876"/>
      <c r="MWI16" s="875"/>
      <c r="MWJ16" s="876"/>
      <c r="MWK16" s="876"/>
      <c r="MWL16" s="876"/>
      <c r="MWM16" s="876"/>
      <c r="MWN16" s="876"/>
      <c r="MWO16" s="876"/>
      <c r="MWP16" s="875"/>
      <c r="MWQ16" s="876"/>
      <c r="MWR16" s="876"/>
      <c r="MWS16" s="876"/>
      <c r="MWT16" s="876"/>
      <c r="MWU16" s="876"/>
      <c r="MWV16" s="876"/>
      <c r="MWW16" s="875"/>
      <c r="MWX16" s="876"/>
      <c r="MWY16" s="876"/>
      <c r="MWZ16" s="876"/>
      <c r="MXA16" s="876"/>
      <c r="MXB16" s="876"/>
      <c r="MXC16" s="876"/>
      <c r="MXD16" s="875"/>
      <c r="MXE16" s="876"/>
      <c r="MXF16" s="876"/>
      <c r="MXG16" s="876"/>
      <c r="MXH16" s="876"/>
      <c r="MXI16" s="876"/>
      <c r="MXJ16" s="876"/>
      <c r="MXK16" s="875"/>
      <c r="MXL16" s="876"/>
      <c r="MXM16" s="876"/>
      <c r="MXN16" s="876"/>
      <c r="MXO16" s="876"/>
      <c r="MXP16" s="876"/>
      <c r="MXQ16" s="876"/>
      <c r="MXR16" s="875"/>
      <c r="MXS16" s="876"/>
      <c r="MXT16" s="876"/>
      <c r="MXU16" s="876"/>
      <c r="MXV16" s="876"/>
      <c r="MXW16" s="876"/>
      <c r="MXX16" s="876"/>
      <c r="MXY16" s="875"/>
      <c r="MXZ16" s="876"/>
      <c r="MYA16" s="876"/>
      <c r="MYB16" s="876"/>
      <c r="MYC16" s="876"/>
      <c r="MYD16" s="876"/>
      <c r="MYE16" s="876"/>
      <c r="MYF16" s="875"/>
      <c r="MYG16" s="876"/>
      <c r="MYH16" s="876"/>
      <c r="MYI16" s="876"/>
      <c r="MYJ16" s="876"/>
      <c r="MYK16" s="876"/>
      <c r="MYL16" s="876"/>
      <c r="MYM16" s="875"/>
      <c r="MYN16" s="876"/>
      <c r="MYO16" s="876"/>
      <c r="MYP16" s="876"/>
      <c r="MYQ16" s="876"/>
      <c r="MYR16" s="876"/>
      <c r="MYS16" s="876"/>
      <c r="MYT16" s="875"/>
      <c r="MYU16" s="876"/>
      <c r="MYV16" s="876"/>
      <c r="MYW16" s="876"/>
      <c r="MYX16" s="876"/>
      <c r="MYY16" s="876"/>
      <c r="MYZ16" s="876"/>
      <c r="MZA16" s="875"/>
      <c r="MZB16" s="876"/>
      <c r="MZC16" s="876"/>
      <c r="MZD16" s="876"/>
      <c r="MZE16" s="876"/>
      <c r="MZF16" s="876"/>
      <c r="MZG16" s="876"/>
      <c r="MZH16" s="875"/>
      <c r="MZI16" s="876"/>
      <c r="MZJ16" s="876"/>
      <c r="MZK16" s="876"/>
      <c r="MZL16" s="876"/>
      <c r="MZM16" s="876"/>
      <c r="MZN16" s="876"/>
      <c r="MZO16" s="875"/>
      <c r="MZP16" s="876"/>
      <c r="MZQ16" s="876"/>
      <c r="MZR16" s="876"/>
      <c r="MZS16" s="876"/>
      <c r="MZT16" s="876"/>
      <c r="MZU16" s="876"/>
      <c r="MZV16" s="875"/>
      <c r="MZW16" s="876"/>
      <c r="MZX16" s="876"/>
      <c r="MZY16" s="876"/>
      <c r="MZZ16" s="876"/>
      <c r="NAA16" s="876"/>
      <c r="NAB16" s="876"/>
      <c r="NAC16" s="875"/>
      <c r="NAD16" s="876"/>
      <c r="NAE16" s="876"/>
      <c r="NAF16" s="876"/>
      <c r="NAG16" s="876"/>
      <c r="NAH16" s="876"/>
      <c r="NAI16" s="876"/>
      <c r="NAJ16" s="875"/>
      <c r="NAK16" s="876"/>
      <c r="NAL16" s="876"/>
      <c r="NAM16" s="876"/>
      <c r="NAN16" s="876"/>
      <c r="NAO16" s="876"/>
      <c r="NAP16" s="876"/>
      <c r="NAQ16" s="875"/>
      <c r="NAR16" s="876"/>
      <c r="NAS16" s="876"/>
      <c r="NAT16" s="876"/>
      <c r="NAU16" s="876"/>
      <c r="NAV16" s="876"/>
      <c r="NAW16" s="876"/>
      <c r="NAX16" s="875"/>
      <c r="NAY16" s="876"/>
      <c r="NAZ16" s="876"/>
      <c r="NBA16" s="876"/>
      <c r="NBB16" s="876"/>
      <c r="NBC16" s="876"/>
      <c r="NBD16" s="876"/>
      <c r="NBE16" s="875"/>
      <c r="NBF16" s="876"/>
      <c r="NBG16" s="876"/>
      <c r="NBH16" s="876"/>
      <c r="NBI16" s="876"/>
      <c r="NBJ16" s="876"/>
      <c r="NBK16" s="876"/>
      <c r="NBL16" s="875"/>
      <c r="NBM16" s="876"/>
      <c r="NBN16" s="876"/>
      <c r="NBO16" s="876"/>
      <c r="NBP16" s="876"/>
      <c r="NBQ16" s="876"/>
      <c r="NBR16" s="876"/>
      <c r="NBS16" s="875"/>
      <c r="NBT16" s="876"/>
      <c r="NBU16" s="876"/>
      <c r="NBV16" s="876"/>
      <c r="NBW16" s="876"/>
      <c r="NBX16" s="876"/>
      <c r="NBY16" s="876"/>
      <c r="NBZ16" s="875"/>
      <c r="NCA16" s="876"/>
      <c r="NCB16" s="876"/>
      <c r="NCC16" s="876"/>
      <c r="NCD16" s="876"/>
      <c r="NCE16" s="876"/>
      <c r="NCF16" s="876"/>
      <c r="NCG16" s="875"/>
      <c r="NCH16" s="876"/>
      <c r="NCI16" s="876"/>
      <c r="NCJ16" s="876"/>
      <c r="NCK16" s="876"/>
      <c r="NCL16" s="876"/>
      <c r="NCM16" s="876"/>
      <c r="NCN16" s="875"/>
      <c r="NCO16" s="876"/>
      <c r="NCP16" s="876"/>
      <c r="NCQ16" s="876"/>
      <c r="NCR16" s="876"/>
      <c r="NCS16" s="876"/>
      <c r="NCT16" s="876"/>
      <c r="NCU16" s="875"/>
      <c r="NCV16" s="876"/>
      <c r="NCW16" s="876"/>
      <c r="NCX16" s="876"/>
      <c r="NCY16" s="876"/>
      <c r="NCZ16" s="876"/>
      <c r="NDA16" s="876"/>
      <c r="NDB16" s="875"/>
      <c r="NDC16" s="876"/>
      <c r="NDD16" s="876"/>
      <c r="NDE16" s="876"/>
      <c r="NDF16" s="876"/>
      <c r="NDG16" s="876"/>
      <c r="NDH16" s="876"/>
      <c r="NDI16" s="875"/>
      <c r="NDJ16" s="876"/>
      <c r="NDK16" s="876"/>
      <c r="NDL16" s="876"/>
      <c r="NDM16" s="876"/>
      <c r="NDN16" s="876"/>
      <c r="NDO16" s="876"/>
      <c r="NDP16" s="875"/>
      <c r="NDQ16" s="876"/>
      <c r="NDR16" s="876"/>
      <c r="NDS16" s="876"/>
      <c r="NDT16" s="876"/>
      <c r="NDU16" s="876"/>
      <c r="NDV16" s="876"/>
      <c r="NDW16" s="875"/>
      <c r="NDX16" s="876"/>
      <c r="NDY16" s="876"/>
      <c r="NDZ16" s="876"/>
      <c r="NEA16" s="876"/>
      <c r="NEB16" s="876"/>
      <c r="NEC16" s="876"/>
      <c r="NED16" s="875"/>
      <c r="NEE16" s="876"/>
      <c r="NEF16" s="876"/>
      <c r="NEG16" s="876"/>
      <c r="NEH16" s="876"/>
      <c r="NEI16" s="876"/>
      <c r="NEJ16" s="876"/>
      <c r="NEK16" s="875"/>
      <c r="NEL16" s="876"/>
      <c r="NEM16" s="876"/>
      <c r="NEN16" s="876"/>
      <c r="NEO16" s="876"/>
      <c r="NEP16" s="876"/>
      <c r="NEQ16" s="876"/>
      <c r="NER16" s="875"/>
      <c r="NES16" s="876"/>
      <c r="NET16" s="876"/>
      <c r="NEU16" s="876"/>
      <c r="NEV16" s="876"/>
      <c r="NEW16" s="876"/>
      <c r="NEX16" s="876"/>
      <c r="NEY16" s="875"/>
      <c r="NEZ16" s="876"/>
      <c r="NFA16" s="876"/>
      <c r="NFB16" s="876"/>
      <c r="NFC16" s="876"/>
      <c r="NFD16" s="876"/>
      <c r="NFE16" s="876"/>
      <c r="NFF16" s="875"/>
      <c r="NFG16" s="876"/>
      <c r="NFH16" s="876"/>
      <c r="NFI16" s="876"/>
      <c r="NFJ16" s="876"/>
      <c r="NFK16" s="876"/>
      <c r="NFL16" s="876"/>
      <c r="NFM16" s="875"/>
      <c r="NFN16" s="876"/>
      <c r="NFO16" s="876"/>
      <c r="NFP16" s="876"/>
      <c r="NFQ16" s="876"/>
      <c r="NFR16" s="876"/>
      <c r="NFS16" s="876"/>
      <c r="NFT16" s="875"/>
      <c r="NFU16" s="876"/>
      <c r="NFV16" s="876"/>
      <c r="NFW16" s="876"/>
      <c r="NFX16" s="876"/>
      <c r="NFY16" s="876"/>
      <c r="NFZ16" s="876"/>
      <c r="NGA16" s="875"/>
      <c r="NGB16" s="876"/>
      <c r="NGC16" s="876"/>
      <c r="NGD16" s="876"/>
      <c r="NGE16" s="876"/>
      <c r="NGF16" s="876"/>
      <c r="NGG16" s="876"/>
      <c r="NGH16" s="875"/>
      <c r="NGI16" s="876"/>
      <c r="NGJ16" s="876"/>
      <c r="NGK16" s="876"/>
      <c r="NGL16" s="876"/>
      <c r="NGM16" s="876"/>
      <c r="NGN16" s="876"/>
      <c r="NGO16" s="875"/>
      <c r="NGP16" s="876"/>
      <c r="NGQ16" s="876"/>
      <c r="NGR16" s="876"/>
      <c r="NGS16" s="876"/>
      <c r="NGT16" s="876"/>
      <c r="NGU16" s="876"/>
      <c r="NGV16" s="875"/>
      <c r="NGW16" s="876"/>
      <c r="NGX16" s="876"/>
      <c r="NGY16" s="876"/>
      <c r="NGZ16" s="876"/>
      <c r="NHA16" s="876"/>
      <c r="NHB16" s="876"/>
      <c r="NHC16" s="875"/>
      <c r="NHD16" s="876"/>
      <c r="NHE16" s="876"/>
      <c r="NHF16" s="876"/>
      <c r="NHG16" s="876"/>
      <c r="NHH16" s="876"/>
      <c r="NHI16" s="876"/>
      <c r="NHJ16" s="875"/>
      <c r="NHK16" s="876"/>
      <c r="NHL16" s="876"/>
      <c r="NHM16" s="876"/>
      <c r="NHN16" s="876"/>
      <c r="NHO16" s="876"/>
      <c r="NHP16" s="876"/>
      <c r="NHQ16" s="875"/>
      <c r="NHR16" s="876"/>
      <c r="NHS16" s="876"/>
      <c r="NHT16" s="876"/>
      <c r="NHU16" s="876"/>
      <c r="NHV16" s="876"/>
      <c r="NHW16" s="876"/>
      <c r="NHX16" s="875"/>
      <c r="NHY16" s="876"/>
      <c r="NHZ16" s="876"/>
      <c r="NIA16" s="876"/>
      <c r="NIB16" s="876"/>
      <c r="NIC16" s="876"/>
      <c r="NID16" s="876"/>
      <c r="NIE16" s="875"/>
      <c r="NIF16" s="876"/>
      <c r="NIG16" s="876"/>
      <c r="NIH16" s="876"/>
      <c r="NII16" s="876"/>
      <c r="NIJ16" s="876"/>
      <c r="NIK16" s="876"/>
      <c r="NIL16" s="875"/>
      <c r="NIM16" s="876"/>
      <c r="NIN16" s="876"/>
      <c r="NIO16" s="876"/>
      <c r="NIP16" s="876"/>
      <c r="NIQ16" s="876"/>
      <c r="NIR16" s="876"/>
      <c r="NIS16" s="875"/>
      <c r="NIT16" s="876"/>
      <c r="NIU16" s="876"/>
      <c r="NIV16" s="876"/>
      <c r="NIW16" s="876"/>
      <c r="NIX16" s="876"/>
      <c r="NIY16" s="876"/>
      <c r="NIZ16" s="875"/>
      <c r="NJA16" s="876"/>
      <c r="NJB16" s="876"/>
      <c r="NJC16" s="876"/>
      <c r="NJD16" s="876"/>
      <c r="NJE16" s="876"/>
      <c r="NJF16" s="876"/>
      <c r="NJG16" s="875"/>
      <c r="NJH16" s="876"/>
      <c r="NJI16" s="876"/>
      <c r="NJJ16" s="876"/>
      <c r="NJK16" s="876"/>
      <c r="NJL16" s="876"/>
      <c r="NJM16" s="876"/>
      <c r="NJN16" s="875"/>
      <c r="NJO16" s="876"/>
      <c r="NJP16" s="876"/>
      <c r="NJQ16" s="876"/>
      <c r="NJR16" s="876"/>
      <c r="NJS16" s="876"/>
      <c r="NJT16" s="876"/>
      <c r="NJU16" s="875"/>
      <c r="NJV16" s="876"/>
      <c r="NJW16" s="876"/>
      <c r="NJX16" s="876"/>
      <c r="NJY16" s="876"/>
      <c r="NJZ16" s="876"/>
      <c r="NKA16" s="876"/>
      <c r="NKB16" s="875"/>
      <c r="NKC16" s="876"/>
      <c r="NKD16" s="876"/>
      <c r="NKE16" s="876"/>
      <c r="NKF16" s="876"/>
      <c r="NKG16" s="876"/>
      <c r="NKH16" s="876"/>
      <c r="NKI16" s="875"/>
      <c r="NKJ16" s="876"/>
      <c r="NKK16" s="876"/>
      <c r="NKL16" s="876"/>
      <c r="NKM16" s="876"/>
      <c r="NKN16" s="876"/>
      <c r="NKO16" s="876"/>
      <c r="NKP16" s="875"/>
      <c r="NKQ16" s="876"/>
      <c r="NKR16" s="876"/>
      <c r="NKS16" s="876"/>
      <c r="NKT16" s="876"/>
      <c r="NKU16" s="876"/>
      <c r="NKV16" s="876"/>
      <c r="NKW16" s="875"/>
      <c r="NKX16" s="876"/>
      <c r="NKY16" s="876"/>
      <c r="NKZ16" s="876"/>
      <c r="NLA16" s="876"/>
      <c r="NLB16" s="876"/>
      <c r="NLC16" s="876"/>
      <c r="NLD16" s="875"/>
      <c r="NLE16" s="876"/>
      <c r="NLF16" s="876"/>
      <c r="NLG16" s="876"/>
      <c r="NLH16" s="876"/>
      <c r="NLI16" s="876"/>
      <c r="NLJ16" s="876"/>
      <c r="NLK16" s="875"/>
      <c r="NLL16" s="876"/>
      <c r="NLM16" s="876"/>
      <c r="NLN16" s="876"/>
      <c r="NLO16" s="876"/>
      <c r="NLP16" s="876"/>
      <c r="NLQ16" s="876"/>
      <c r="NLR16" s="875"/>
      <c r="NLS16" s="876"/>
      <c r="NLT16" s="876"/>
      <c r="NLU16" s="876"/>
      <c r="NLV16" s="876"/>
      <c r="NLW16" s="876"/>
      <c r="NLX16" s="876"/>
      <c r="NLY16" s="875"/>
      <c r="NLZ16" s="876"/>
      <c r="NMA16" s="876"/>
      <c r="NMB16" s="876"/>
      <c r="NMC16" s="876"/>
      <c r="NMD16" s="876"/>
      <c r="NME16" s="876"/>
      <c r="NMF16" s="875"/>
      <c r="NMG16" s="876"/>
      <c r="NMH16" s="876"/>
      <c r="NMI16" s="876"/>
      <c r="NMJ16" s="876"/>
      <c r="NMK16" s="876"/>
      <c r="NML16" s="876"/>
      <c r="NMM16" s="875"/>
      <c r="NMN16" s="876"/>
      <c r="NMO16" s="876"/>
      <c r="NMP16" s="876"/>
      <c r="NMQ16" s="876"/>
      <c r="NMR16" s="876"/>
      <c r="NMS16" s="876"/>
      <c r="NMT16" s="875"/>
      <c r="NMU16" s="876"/>
      <c r="NMV16" s="876"/>
      <c r="NMW16" s="876"/>
      <c r="NMX16" s="876"/>
      <c r="NMY16" s="876"/>
      <c r="NMZ16" s="876"/>
      <c r="NNA16" s="875"/>
      <c r="NNB16" s="876"/>
      <c r="NNC16" s="876"/>
      <c r="NND16" s="876"/>
      <c r="NNE16" s="876"/>
      <c r="NNF16" s="876"/>
      <c r="NNG16" s="876"/>
      <c r="NNH16" s="875"/>
      <c r="NNI16" s="876"/>
      <c r="NNJ16" s="876"/>
      <c r="NNK16" s="876"/>
      <c r="NNL16" s="876"/>
      <c r="NNM16" s="876"/>
      <c r="NNN16" s="876"/>
      <c r="NNO16" s="875"/>
      <c r="NNP16" s="876"/>
      <c r="NNQ16" s="876"/>
      <c r="NNR16" s="876"/>
      <c r="NNS16" s="876"/>
      <c r="NNT16" s="876"/>
      <c r="NNU16" s="876"/>
      <c r="NNV16" s="875"/>
      <c r="NNW16" s="876"/>
      <c r="NNX16" s="876"/>
      <c r="NNY16" s="876"/>
      <c r="NNZ16" s="876"/>
      <c r="NOA16" s="876"/>
      <c r="NOB16" s="876"/>
      <c r="NOC16" s="875"/>
      <c r="NOD16" s="876"/>
      <c r="NOE16" s="876"/>
      <c r="NOF16" s="876"/>
      <c r="NOG16" s="876"/>
      <c r="NOH16" s="876"/>
      <c r="NOI16" s="876"/>
      <c r="NOJ16" s="875"/>
      <c r="NOK16" s="876"/>
      <c r="NOL16" s="876"/>
      <c r="NOM16" s="876"/>
      <c r="NON16" s="876"/>
      <c r="NOO16" s="876"/>
      <c r="NOP16" s="876"/>
      <c r="NOQ16" s="875"/>
      <c r="NOR16" s="876"/>
      <c r="NOS16" s="876"/>
      <c r="NOT16" s="876"/>
      <c r="NOU16" s="876"/>
      <c r="NOV16" s="876"/>
      <c r="NOW16" s="876"/>
      <c r="NOX16" s="875"/>
      <c r="NOY16" s="876"/>
      <c r="NOZ16" s="876"/>
      <c r="NPA16" s="876"/>
      <c r="NPB16" s="876"/>
      <c r="NPC16" s="876"/>
      <c r="NPD16" s="876"/>
      <c r="NPE16" s="875"/>
      <c r="NPF16" s="876"/>
      <c r="NPG16" s="876"/>
      <c r="NPH16" s="876"/>
      <c r="NPI16" s="876"/>
      <c r="NPJ16" s="876"/>
      <c r="NPK16" s="876"/>
      <c r="NPL16" s="875"/>
      <c r="NPM16" s="876"/>
      <c r="NPN16" s="876"/>
      <c r="NPO16" s="876"/>
      <c r="NPP16" s="876"/>
      <c r="NPQ16" s="876"/>
      <c r="NPR16" s="876"/>
      <c r="NPS16" s="875"/>
      <c r="NPT16" s="876"/>
      <c r="NPU16" s="876"/>
      <c r="NPV16" s="876"/>
      <c r="NPW16" s="876"/>
      <c r="NPX16" s="876"/>
      <c r="NPY16" s="876"/>
      <c r="NPZ16" s="875"/>
      <c r="NQA16" s="876"/>
      <c r="NQB16" s="876"/>
      <c r="NQC16" s="876"/>
      <c r="NQD16" s="876"/>
      <c r="NQE16" s="876"/>
      <c r="NQF16" s="876"/>
      <c r="NQG16" s="875"/>
      <c r="NQH16" s="876"/>
      <c r="NQI16" s="876"/>
      <c r="NQJ16" s="876"/>
      <c r="NQK16" s="876"/>
      <c r="NQL16" s="876"/>
      <c r="NQM16" s="876"/>
      <c r="NQN16" s="875"/>
      <c r="NQO16" s="876"/>
      <c r="NQP16" s="876"/>
      <c r="NQQ16" s="876"/>
      <c r="NQR16" s="876"/>
      <c r="NQS16" s="876"/>
      <c r="NQT16" s="876"/>
      <c r="NQU16" s="875"/>
      <c r="NQV16" s="876"/>
      <c r="NQW16" s="876"/>
      <c r="NQX16" s="876"/>
      <c r="NQY16" s="876"/>
      <c r="NQZ16" s="876"/>
      <c r="NRA16" s="876"/>
      <c r="NRB16" s="875"/>
      <c r="NRC16" s="876"/>
      <c r="NRD16" s="876"/>
      <c r="NRE16" s="876"/>
      <c r="NRF16" s="876"/>
      <c r="NRG16" s="876"/>
      <c r="NRH16" s="876"/>
      <c r="NRI16" s="875"/>
      <c r="NRJ16" s="876"/>
      <c r="NRK16" s="876"/>
      <c r="NRL16" s="876"/>
      <c r="NRM16" s="876"/>
      <c r="NRN16" s="876"/>
      <c r="NRO16" s="876"/>
      <c r="NRP16" s="875"/>
      <c r="NRQ16" s="876"/>
      <c r="NRR16" s="876"/>
      <c r="NRS16" s="876"/>
      <c r="NRT16" s="876"/>
      <c r="NRU16" s="876"/>
      <c r="NRV16" s="876"/>
      <c r="NRW16" s="875"/>
      <c r="NRX16" s="876"/>
      <c r="NRY16" s="876"/>
      <c r="NRZ16" s="876"/>
      <c r="NSA16" s="876"/>
      <c r="NSB16" s="876"/>
      <c r="NSC16" s="876"/>
      <c r="NSD16" s="875"/>
      <c r="NSE16" s="876"/>
      <c r="NSF16" s="876"/>
      <c r="NSG16" s="876"/>
      <c r="NSH16" s="876"/>
      <c r="NSI16" s="876"/>
      <c r="NSJ16" s="876"/>
      <c r="NSK16" s="875"/>
      <c r="NSL16" s="876"/>
      <c r="NSM16" s="876"/>
      <c r="NSN16" s="876"/>
      <c r="NSO16" s="876"/>
      <c r="NSP16" s="876"/>
      <c r="NSQ16" s="876"/>
      <c r="NSR16" s="875"/>
      <c r="NSS16" s="876"/>
      <c r="NST16" s="876"/>
      <c r="NSU16" s="876"/>
      <c r="NSV16" s="876"/>
      <c r="NSW16" s="876"/>
      <c r="NSX16" s="876"/>
      <c r="NSY16" s="875"/>
      <c r="NSZ16" s="876"/>
      <c r="NTA16" s="876"/>
      <c r="NTB16" s="876"/>
      <c r="NTC16" s="876"/>
      <c r="NTD16" s="876"/>
      <c r="NTE16" s="876"/>
      <c r="NTF16" s="875"/>
      <c r="NTG16" s="876"/>
      <c r="NTH16" s="876"/>
      <c r="NTI16" s="876"/>
      <c r="NTJ16" s="876"/>
      <c r="NTK16" s="876"/>
      <c r="NTL16" s="876"/>
      <c r="NTM16" s="875"/>
      <c r="NTN16" s="876"/>
      <c r="NTO16" s="876"/>
      <c r="NTP16" s="876"/>
      <c r="NTQ16" s="876"/>
      <c r="NTR16" s="876"/>
      <c r="NTS16" s="876"/>
      <c r="NTT16" s="875"/>
      <c r="NTU16" s="876"/>
      <c r="NTV16" s="876"/>
      <c r="NTW16" s="876"/>
      <c r="NTX16" s="876"/>
      <c r="NTY16" s="876"/>
      <c r="NTZ16" s="876"/>
      <c r="NUA16" s="875"/>
      <c r="NUB16" s="876"/>
      <c r="NUC16" s="876"/>
      <c r="NUD16" s="876"/>
      <c r="NUE16" s="876"/>
      <c r="NUF16" s="876"/>
      <c r="NUG16" s="876"/>
      <c r="NUH16" s="875"/>
      <c r="NUI16" s="876"/>
      <c r="NUJ16" s="876"/>
      <c r="NUK16" s="876"/>
      <c r="NUL16" s="876"/>
      <c r="NUM16" s="876"/>
      <c r="NUN16" s="876"/>
      <c r="NUO16" s="875"/>
      <c r="NUP16" s="876"/>
      <c r="NUQ16" s="876"/>
      <c r="NUR16" s="876"/>
      <c r="NUS16" s="876"/>
      <c r="NUT16" s="876"/>
      <c r="NUU16" s="876"/>
      <c r="NUV16" s="875"/>
      <c r="NUW16" s="876"/>
      <c r="NUX16" s="876"/>
      <c r="NUY16" s="876"/>
      <c r="NUZ16" s="876"/>
      <c r="NVA16" s="876"/>
      <c r="NVB16" s="876"/>
      <c r="NVC16" s="875"/>
      <c r="NVD16" s="876"/>
      <c r="NVE16" s="876"/>
      <c r="NVF16" s="876"/>
      <c r="NVG16" s="876"/>
      <c r="NVH16" s="876"/>
      <c r="NVI16" s="876"/>
      <c r="NVJ16" s="875"/>
      <c r="NVK16" s="876"/>
      <c r="NVL16" s="876"/>
      <c r="NVM16" s="876"/>
      <c r="NVN16" s="876"/>
      <c r="NVO16" s="876"/>
      <c r="NVP16" s="876"/>
      <c r="NVQ16" s="875"/>
      <c r="NVR16" s="876"/>
      <c r="NVS16" s="876"/>
      <c r="NVT16" s="876"/>
      <c r="NVU16" s="876"/>
      <c r="NVV16" s="876"/>
      <c r="NVW16" s="876"/>
      <c r="NVX16" s="875"/>
      <c r="NVY16" s="876"/>
      <c r="NVZ16" s="876"/>
      <c r="NWA16" s="876"/>
      <c r="NWB16" s="876"/>
      <c r="NWC16" s="876"/>
      <c r="NWD16" s="876"/>
      <c r="NWE16" s="875"/>
      <c r="NWF16" s="876"/>
      <c r="NWG16" s="876"/>
      <c r="NWH16" s="876"/>
      <c r="NWI16" s="876"/>
      <c r="NWJ16" s="876"/>
      <c r="NWK16" s="876"/>
      <c r="NWL16" s="875"/>
      <c r="NWM16" s="876"/>
      <c r="NWN16" s="876"/>
      <c r="NWO16" s="876"/>
      <c r="NWP16" s="876"/>
      <c r="NWQ16" s="876"/>
      <c r="NWR16" s="876"/>
      <c r="NWS16" s="875"/>
      <c r="NWT16" s="876"/>
      <c r="NWU16" s="876"/>
      <c r="NWV16" s="876"/>
      <c r="NWW16" s="876"/>
      <c r="NWX16" s="876"/>
      <c r="NWY16" s="876"/>
      <c r="NWZ16" s="875"/>
      <c r="NXA16" s="876"/>
      <c r="NXB16" s="876"/>
      <c r="NXC16" s="876"/>
      <c r="NXD16" s="876"/>
      <c r="NXE16" s="876"/>
      <c r="NXF16" s="876"/>
      <c r="NXG16" s="875"/>
      <c r="NXH16" s="876"/>
      <c r="NXI16" s="876"/>
      <c r="NXJ16" s="876"/>
      <c r="NXK16" s="876"/>
      <c r="NXL16" s="876"/>
      <c r="NXM16" s="876"/>
      <c r="NXN16" s="875"/>
      <c r="NXO16" s="876"/>
      <c r="NXP16" s="876"/>
      <c r="NXQ16" s="876"/>
      <c r="NXR16" s="876"/>
      <c r="NXS16" s="876"/>
      <c r="NXT16" s="876"/>
      <c r="NXU16" s="875"/>
      <c r="NXV16" s="876"/>
      <c r="NXW16" s="876"/>
      <c r="NXX16" s="876"/>
      <c r="NXY16" s="876"/>
      <c r="NXZ16" s="876"/>
      <c r="NYA16" s="876"/>
      <c r="NYB16" s="875"/>
      <c r="NYC16" s="876"/>
      <c r="NYD16" s="876"/>
      <c r="NYE16" s="876"/>
      <c r="NYF16" s="876"/>
      <c r="NYG16" s="876"/>
      <c r="NYH16" s="876"/>
      <c r="NYI16" s="875"/>
      <c r="NYJ16" s="876"/>
      <c r="NYK16" s="876"/>
      <c r="NYL16" s="876"/>
      <c r="NYM16" s="876"/>
      <c r="NYN16" s="876"/>
      <c r="NYO16" s="876"/>
      <c r="NYP16" s="875"/>
      <c r="NYQ16" s="876"/>
      <c r="NYR16" s="876"/>
      <c r="NYS16" s="876"/>
      <c r="NYT16" s="876"/>
      <c r="NYU16" s="876"/>
      <c r="NYV16" s="876"/>
      <c r="NYW16" s="875"/>
      <c r="NYX16" s="876"/>
      <c r="NYY16" s="876"/>
      <c r="NYZ16" s="876"/>
      <c r="NZA16" s="876"/>
      <c r="NZB16" s="876"/>
      <c r="NZC16" s="876"/>
      <c r="NZD16" s="875"/>
      <c r="NZE16" s="876"/>
      <c r="NZF16" s="876"/>
      <c r="NZG16" s="876"/>
      <c r="NZH16" s="876"/>
      <c r="NZI16" s="876"/>
      <c r="NZJ16" s="876"/>
      <c r="NZK16" s="875"/>
      <c r="NZL16" s="876"/>
      <c r="NZM16" s="876"/>
      <c r="NZN16" s="876"/>
      <c r="NZO16" s="876"/>
      <c r="NZP16" s="876"/>
      <c r="NZQ16" s="876"/>
      <c r="NZR16" s="875"/>
      <c r="NZS16" s="876"/>
      <c r="NZT16" s="876"/>
      <c r="NZU16" s="876"/>
      <c r="NZV16" s="876"/>
      <c r="NZW16" s="876"/>
      <c r="NZX16" s="876"/>
      <c r="NZY16" s="875"/>
      <c r="NZZ16" s="876"/>
      <c r="OAA16" s="876"/>
      <c r="OAB16" s="876"/>
      <c r="OAC16" s="876"/>
      <c r="OAD16" s="876"/>
      <c r="OAE16" s="876"/>
      <c r="OAF16" s="875"/>
      <c r="OAG16" s="876"/>
      <c r="OAH16" s="876"/>
      <c r="OAI16" s="876"/>
      <c r="OAJ16" s="876"/>
      <c r="OAK16" s="876"/>
      <c r="OAL16" s="876"/>
      <c r="OAM16" s="875"/>
      <c r="OAN16" s="876"/>
      <c r="OAO16" s="876"/>
      <c r="OAP16" s="876"/>
      <c r="OAQ16" s="876"/>
      <c r="OAR16" s="876"/>
      <c r="OAS16" s="876"/>
      <c r="OAT16" s="875"/>
      <c r="OAU16" s="876"/>
      <c r="OAV16" s="876"/>
      <c r="OAW16" s="876"/>
      <c r="OAX16" s="876"/>
      <c r="OAY16" s="876"/>
      <c r="OAZ16" s="876"/>
      <c r="OBA16" s="875"/>
      <c r="OBB16" s="876"/>
      <c r="OBC16" s="876"/>
      <c r="OBD16" s="876"/>
      <c r="OBE16" s="876"/>
      <c r="OBF16" s="876"/>
      <c r="OBG16" s="876"/>
      <c r="OBH16" s="875"/>
      <c r="OBI16" s="876"/>
      <c r="OBJ16" s="876"/>
      <c r="OBK16" s="876"/>
      <c r="OBL16" s="876"/>
      <c r="OBM16" s="876"/>
      <c r="OBN16" s="876"/>
      <c r="OBO16" s="875"/>
      <c r="OBP16" s="876"/>
      <c r="OBQ16" s="876"/>
      <c r="OBR16" s="876"/>
      <c r="OBS16" s="876"/>
      <c r="OBT16" s="876"/>
      <c r="OBU16" s="876"/>
      <c r="OBV16" s="875"/>
      <c r="OBW16" s="876"/>
      <c r="OBX16" s="876"/>
      <c r="OBY16" s="876"/>
      <c r="OBZ16" s="876"/>
      <c r="OCA16" s="876"/>
      <c r="OCB16" s="876"/>
      <c r="OCC16" s="875"/>
      <c r="OCD16" s="876"/>
      <c r="OCE16" s="876"/>
      <c r="OCF16" s="876"/>
      <c r="OCG16" s="876"/>
      <c r="OCH16" s="876"/>
      <c r="OCI16" s="876"/>
      <c r="OCJ16" s="875"/>
      <c r="OCK16" s="876"/>
      <c r="OCL16" s="876"/>
      <c r="OCM16" s="876"/>
      <c r="OCN16" s="876"/>
      <c r="OCO16" s="876"/>
      <c r="OCP16" s="876"/>
      <c r="OCQ16" s="875"/>
      <c r="OCR16" s="876"/>
      <c r="OCS16" s="876"/>
      <c r="OCT16" s="876"/>
      <c r="OCU16" s="876"/>
      <c r="OCV16" s="876"/>
      <c r="OCW16" s="876"/>
      <c r="OCX16" s="875"/>
      <c r="OCY16" s="876"/>
      <c r="OCZ16" s="876"/>
      <c r="ODA16" s="876"/>
      <c r="ODB16" s="876"/>
      <c r="ODC16" s="876"/>
      <c r="ODD16" s="876"/>
      <c r="ODE16" s="875"/>
      <c r="ODF16" s="876"/>
      <c r="ODG16" s="876"/>
      <c r="ODH16" s="876"/>
      <c r="ODI16" s="876"/>
      <c r="ODJ16" s="876"/>
      <c r="ODK16" s="876"/>
      <c r="ODL16" s="875"/>
      <c r="ODM16" s="876"/>
      <c r="ODN16" s="876"/>
      <c r="ODO16" s="876"/>
      <c r="ODP16" s="876"/>
      <c r="ODQ16" s="876"/>
      <c r="ODR16" s="876"/>
      <c r="ODS16" s="875"/>
      <c r="ODT16" s="876"/>
      <c r="ODU16" s="876"/>
      <c r="ODV16" s="876"/>
      <c r="ODW16" s="876"/>
      <c r="ODX16" s="876"/>
      <c r="ODY16" s="876"/>
      <c r="ODZ16" s="875"/>
      <c r="OEA16" s="876"/>
      <c r="OEB16" s="876"/>
      <c r="OEC16" s="876"/>
      <c r="OED16" s="876"/>
      <c r="OEE16" s="876"/>
      <c r="OEF16" s="876"/>
      <c r="OEG16" s="875"/>
      <c r="OEH16" s="876"/>
      <c r="OEI16" s="876"/>
      <c r="OEJ16" s="876"/>
      <c r="OEK16" s="876"/>
      <c r="OEL16" s="876"/>
      <c r="OEM16" s="876"/>
      <c r="OEN16" s="875"/>
      <c r="OEO16" s="876"/>
      <c r="OEP16" s="876"/>
      <c r="OEQ16" s="876"/>
      <c r="OER16" s="876"/>
      <c r="OES16" s="876"/>
      <c r="OET16" s="876"/>
      <c r="OEU16" s="875"/>
      <c r="OEV16" s="876"/>
      <c r="OEW16" s="876"/>
      <c r="OEX16" s="876"/>
      <c r="OEY16" s="876"/>
      <c r="OEZ16" s="876"/>
      <c r="OFA16" s="876"/>
      <c r="OFB16" s="875"/>
      <c r="OFC16" s="876"/>
      <c r="OFD16" s="876"/>
      <c r="OFE16" s="876"/>
      <c r="OFF16" s="876"/>
      <c r="OFG16" s="876"/>
      <c r="OFH16" s="876"/>
      <c r="OFI16" s="875"/>
      <c r="OFJ16" s="876"/>
      <c r="OFK16" s="876"/>
      <c r="OFL16" s="876"/>
      <c r="OFM16" s="876"/>
      <c r="OFN16" s="876"/>
      <c r="OFO16" s="876"/>
      <c r="OFP16" s="875"/>
      <c r="OFQ16" s="876"/>
      <c r="OFR16" s="876"/>
      <c r="OFS16" s="876"/>
      <c r="OFT16" s="876"/>
      <c r="OFU16" s="876"/>
      <c r="OFV16" s="876"/>
      <c r="OFW16" s="875"/>
      <c r="OFX16" s="876"/>
      <c r="OFY16" s="876"/>
      <c r="OFZ16" s="876"/>
      <c r="OGA16" s="876"/>
      <c r="OGB16" s="876"/>
      <c r="OGC16" s="876"/>
      <c r="OGD16" s="875"/>
      <c r="OGE16" s="876"/>
      <c r="OGF16" s="876"/>
      <c r="OGG16" s="876"/>
      <c r="OGH16" s="876"/>
      <c r="OGI16" s="876"/>
      <c r="OGJ16" s="876"/>
      <c r="OGK16" s="875"/>
      <c r="OGL16" s="876"/>
      <c r="OGM16" s="876"/>
      <c r="OGN16" s="876"/>
      <c r="OGO16" s="876"/>
      <c r="OGP16" s="876"/>
      <c r="OGQ16" s="876"/>
      <c r="OGR16" s="875"/>
      <c r="OGS16" s="876"/>
      <c r="OGT16" s="876"/>
      <c r="OGU16" s="876"/>
      <c r="OGV16" s="876"/>
      <c r="OGW16" s="876"/>
      <c r="OGX16" s="876"/>
      <c r="OGY16" s="875"/>
      <c r="OGZ16" s="876"/>
      <c r="OHA16" s="876"/>
      <c r="OHB16" s="876"/>
      <c r="OHC16" s="876"/>
      <c r="OHD16" s="876"/>
      <c r="OHE16" s="876"/>
      <c r="OHF16" s="875"/>
      <c r="OHG16" s="876"/>
      <c r="OHH16" s="876"/>
      <c r="OHI16" s="876"/>
      <c r="OHJ16" s="876"/>
      <c r="OHK16" s="876"/>
      <c r="OHL16" s="876"/>
      <c r="OHM16" s="875"/>
      <c r="OHN16" s="876"/>
      <c r="OHO16" s="876"/>
      <c r="OHP16" s="876"/>
      <c r="OHQ16" s="876"/>
      <c r="OHR16" s="876"/>
      <c r="OHS16" s="876"/>
      <c r="OHT16" s="875"/>
      <c r="OHU16" s="876"/>
      <c r="OHV16" s="876"/>
      <c r="OHW16" s="876"/>
      <c r="OHX16" s="876"/>
      <c r="OHY16" s="876"/>
      <c r="OHZ16" s="876"/>
      <c r="OIA16" s="875"/>
      <c r="OIB16" s="876"/>
      <c r="OIC16" s="876"/>
      <c r="OID16" s="876"/>
      <c r="OIE16" s="876"/>
      <c r="OIF16" s="876"/>
      <c r="OIG16" s="876"/>
      <c r="OIH16" s="875"/>
      <c r="OII16" s="876"/>
      <c r="OIJ16" s="876"/>
      <c r="OIK16" s="876"/>
      <c r="OIL16" s="876"/>
      <c r="OIM16" s="876"/>
      <c r="OIN16" s="876"/>
      <c r="OIO16" s="875"/>
      <c r="OIP16" s="876"/>
      <c r="OIQ16" s="876"/>
      <c r="OIR16" s="876"/>
      <c r="OIS16" s="876"/>
      <c r="OIT16" s="876"/>
      <c r="OIU16" s="876"/>
      <c r="OIV16" s="875"/>
      <c r="OIW16" s="876"/>
      <c r="OIX16" s="876"/>
      <c r="OIY16" s="876"/>
      <c r="OIZ16" s="876"/>
      <c r="OJA16" s="876"/>
      <c r="OJB16" s="876"/>
      <c r="OJC16" s="875"/>
      <c r="OJD16" s="876"/>
      <c r="OJE16" s="876"/>
      <c r="OJF16" s="876"/>
      <c r="OJG16" s="876"/>
      <c r="OJH16" s="876"/>
      <c r="OJI16" s="876"/>
      <c r="OJJ16" s="875"/>
      <c r="OJK16" s="876"/>
      <c r="OJL16" s="876"/>
      <c r="OJM16" s="876"/>
      <c r="OJN16" s="876"/>
      <c r="OJO16" s="876"/>
      <c r="OJP16" s="876"/>
      <c r="OJQ16" s="875"/>
      <c r="OJR16" s="876"/>
      <c r="OJS16" s="876"/>
      <c r="OJT16" s="876"/>
      <c r="OJU16" s="876"/>
      <c r="OJV16" s="876"/>
      <c r="OJW16" s="876"/>
      <c r="OJX16" s="875"/>
      <c r="OJY16" s="876"/>
      <c r="OJZ16" s="876"/>
      <c r="OKA16" s="876"/>
      <c r="OKB16" s="876"/>
      <c r="OKC16" s="876"/>
      <c r="OKD16" s="876"/>
      <c r="OKE16" s="875"/>
      <c r="OKF16" s="876"/>
      <c r="OKG16" s="876"/>
      <c r="OKH16" s="876"/>
      <c r="OKI16" s="876"/>
      <c r="OKJ16" s="876"/>
      <c r="OKK16" s="876"/>
      <c r="OKL16" s="875"/>
      <c r="OKM16" s="876"/>
      <c r="OKN16" s="876"/>
      <c r="OKO16" s="876"/>
      <c r="OKP16" s="876"/>
      <c r="OKQ16" s="876"/>
      <c r="OKR16" s="876"/>
      <c r="OKS16" s="875"/>
      <c r="OKT16" s="876"/>
      <c r="OKU16" s="876"/>
      <c r="OKV16" s="876"/>
      <c r="OKW16" s="876"/>
      <c r="OKX16" s="876"/>
      <c r="OKY16" s="876"/>
      <c r="OKZ16" s="875"/>
      <c r="OLA16" s="876"/>
      <c r="OLB16" s="876"/>
      <c r="OLC16" s="876"/>
      <c r="OLD16" s="876"/>
      <c r="OLE16" s="876"/>
      <c r="OLF16" s="876"/>
      <c r="OLG16" s="875"/>
      <c r="OLH16" s="876"/>
      <c r="OLI16" s="876"/>
      <c r="OLJ16" s="876"/>
      <c r="OLK16" s="876"/>
      <c r="OLL16" s="876"/>
      <c r="OLM16" s="876"/>
      <c r="OLN16" s="875"/>
      <c r="OLO16" s="876"/>
      <c r="OLP16" s="876"/>
      <c r="OLQ16" s="876"/>
      <c r="OLR16" s="876"/>
      <c r="OLS16" s="876"/>
      <c r="OLT16" s="876"/>
      <c r="OLU16" s="875"/>
      <c r="OLV16" s="876"/>
      <c r="OLW16" s="876"/>
      <c r="OLX16" s="876"/>
      <c r="OLY16" s="876"/>
      <c r="OLZ16" s="876"/>
      <c r="OMA16" s="876"/>
      <c r="OMB16" s="875"/>
      <c r="OMC16" s="876"/>
      <c r="OMD16" s="876"/>
      <c r="OME16" s="876"/>
      <c r="OMF16" s="876"/>
      <c r="OMG16" s="876"/>
      <c r="OMH16" s="876"/>
      <c r="OMI16" s="875"/>
      <c r="OMJ16" s="876"/>
      <c r="OMK16" s="876"/>
      <c r="OML16" s="876"/>
      <c r="OMM16" s="876"/>
      <c r="OMN16" s="876"/>
      <c r="OMO16" s="876"/>
      <c r="OMP16" s="875"/>
      <c r="OMQ16" s="876"/>
      <c r="OMR16" s="876"/>
      <c r="OMS16" s="876"/>
      <c r="OMT16" s="876"/>
      <c r="OMU16" s="876"/>
      <c r="OMV16" s="876"/>
      <c r="OMW16" s="875"/>
      <c r="OMX16" s="876"/>
      <c r="OMY16" s="876"/>
      <c r="OMZ16" s="876"/>
      <c r="ONA16" s="876"/>
      <c r="ONB16" s="876"/>
      <c r="ONC16" s="876"/>
      <c r="OND16" s="875"/>
      <c r="ONE16" s="876"/>
      <c r="ONF16" s="876"/>
      <c r="ONG16" s="876"/>
      <c r="ONH16" s="876"/>
      <c r="ONI16" s="876"/>
      <c r="ONJ16" s="876"/>
      <c r="ONK16" s="875"/>
      <c r="ONL16" s="876"/>
      <c r="ONM16" s="876"/>
      <c r="ONN16" s="876"/>
      <c r="ONO16" s="876"/>
      <c r="ONP16" s="876"/>
      <c r="ONQ16" s="876"/>
      <c r="ONR16" s="875"/>
      <c r="ONS16" s="876"/>
      <c r="ONT16" s="876"/>
      <c r="ONU16" s="876"/>
      <c r="ONV16" s="876"/>
      <c r="ONW16" s="876"/>
      <c r="ONX16" s="876"/>
      <c r="ONY16" s="875"/>
      <c r="ONZ16" s="876"/>
      <c r="OOA16" s="876"/>
      <c r="OOB16" s="876"/>
      <c r="OOC16" s="876"/>
      <c r="OOD16" s="876"/>
      <c r="OOE16" s="876"/>
      <c r="OOF16" s="875"/>
      <c r="OOG16" s="876"/>
      <c r="OOH16" s="876"/>
      <c r="OOI16" s="876"/>
      <c r="OOJ16" s="876"/>
      <c r="OOK16" s="876"/>
      <c r="OOL16" s="876"/>
      <c r="OOM16" s="875"/>
      <c r="OON16" s="876"/>
      <c r="OOO16" s="876"/>
      <c r="OOP16" s="876"/>
      <c r="OOQ16" s="876"/>
      <c r="OOR16" s="876"/>
      <c r="OOS16" s="876"/>
      <c r="OOT16" s="875"/>
      <c r="OOU16" s="876"/>
      <c r="OOV16" s="876"/>
      <c r="OOW16" s="876"/>
      <c r="OOX16" s="876"/>
      <c r="OOY16" s="876"/>
      <c r="OOZ16" s="876"/>
      <c r="OPA16" s="875"/>
      <c r="OPB16" s="876"/>
      <c r="OPC16" s="876"/>
      <c r="OPD16" s="876"/>
      <c r="OPE16" s="876"/>
      <c r="OPF16" s="876"/>
      <c r="OPG16" s="876"/>
      <c r="OPH16" s="875"/>
      <c r="OPI16" s="876"/>
      <c r="OPJ16" s="876"/>
      <c r="OPK16" s="876"/>
      <c r="OPL16" s="876"/>
      <c r="OPM16" s="876"/>
      <c r="OPN16" s="876"/>
      <c r="OPO16" s="875"/>
      <c r="OPP16" s="876"/>
      <c r="OPQ16" s="876"/>
      <c r="OPR16" s="876"/>
      <c r="OPS16" s="876"/>
      <c r="OPT16" s="876"/>
      <c r="OPU16" s="876"/>
      <c r="OPV16" s="875"/>
      <c r="OPW16" s="876"/>
      <c r="OPX16" s="876"/>
      <c r="OPY16" s="876"/>
      <c r="OPZ16" s="876"/>
      <c r="OQA16" s="876"/>
      <c r="OQB16" s="876"/>
      <c r="OQC16" s="875"/>
      <c r="OQD16" s="876"/>
      <c r="OQE16" s="876"/>
      <c r="OQF16" s="876"/>
      <c r="OQG16" s="876"/>
      <c r="OQH16" s="876"/>
      <c r="OQI16" s="876"/>
      <c r="OQJ16" s="875"/>
      <c r="OQK16" s="876"/>
      <c r="OQL16" s="876"/>
      <c r="OQM16" s="876"/>
      <c r="OQN16" s="876"/>
      <c r="OQO16" s="876"/>
      <c r="OQP16" s="876"/>
      <c r="OQQ16" s="875"/>
      <c r="OQR16" s="876"/>
      <c r="OQS16" s="876"/>
      <c r="OQT16" s="876"/>
      <c r="OQU16" s="876"/>
      <c r="OQV16" s="876"/>
      <c r="OQW16" s="876"/>
      <c r="OQX16" s="875"/>
      <c r="OQY16" s="876"/>
      <c r="OQZ16" s="876"/>
      <c r="ORA16" s="876"/>
      <c r="ORB16" s="876"/>
      <c r="ORC16" s="876"/>
      <c r="ORD16" s="876"/>
      <c r="ORE16" s="875"/>
      <c r="ORF16" s="876"/>
      <c r="ORG16" s="876"/>
      <c r="ORH16" s="876"/>
      <c r="ORI16" s="876"/>
      <c r="ORJ16" s="876"/>
      <c r="ORK16" s="876"/>
      <c r="ORL16" s="875"/>
      <c r="ORM16" s="876"/>
      <c r="ORN16" s="876"/>
      <c r="ORO16" s="876"/>
      <c r="ORP16" s="876"/>
      <c r="ORQ16" s="876"/>
      <c r="ORR16" s="876"/>
      <c r="ORS16" s="875"/>
      <c r="ORT16" s="876"/>
      <c r="ORU16" s="876"/>
      <c r="ORV16" s="876"/>
      <c r="ORW16" s="876"/>
      <c r="ORX16" s="876"/>
      <c r="ORY16" s="876"/>
      <c r="ORZ16" s="875"/>
      <c r="OSA16" s="876"/>
      <c r="OSB16" s="876"/>
      <c r="OSC16" s="876"/>
      <c r="OSD16" s="876"/>
      <c r="OSE16" s="876"/>
      <c r="OSF16" s="876"/>
      <c r="OSG16" s="875"/>
      <c r="OSH16" s="876"/>
      <c r="OSI16" s="876"/>
      <c r="OSJ16" s="876"/>
      <c r="OSK16" s="876"/>
      <c r="OSL16" s="876"/>
      <c r="OSM16" s="876"/>
      <c r="OSN16" s="875"/>
      <c r="OSO16" s="876"/>
      <c r="OSP16" s="876"/>
      <c r="OSQ16" s="876"/>
      <c r="OSR16" s="876"/>
      <c r="OSS16" s="876"/>
      <c r="OST16" s="876"/>
      <c r="OSU16" s="875"/>
      <c r="OSV16" s="876"/>
      <c r="OSW16" s="876"/>
      <c r="OSX16" s="876"/>
      <c r="OSY16" s="876"/>
      <c r="OSZ16" s="876"/>
      <c r="OTA16" s="876"/>
      <c r="OTB16" s="875"/>
      <c r="OTC16" s="876"/>
      <c r="OTD16" s="876"/>
      <c r="OTE16" s="876"/>
      <c r="OTF16" s="876"/>
      <c r="OTG16" s="876"/>
      <c r="OTH16" s="876"/>
      <c r="OTI16" s="875"/>
      <c r="OTJ16" s="876"/>
      <c r="OTK16" s="876"/>
      <c r="OTL16" s="876"/>
      <c r="OTM16" s="876"/>
      <c r="OTN16" s="876"/>
      <c r="OTO16" s="876"/>
      <c r="OTP16" s="875"/>
      <c r="OTQ16" s="876"/>
      <c r="OTR16" s="876"/>
      <c r="OTS16" s="876"/>
      <c r="OTT16" s="876"/>
      <c r="OTU16" s="876"/>
      <c r="OTV16" s="876"/>
      <c r="OTW16" s="875"/>
      <c r="OTX16" s="876"/>
      <c r="OTY16" s="876"/>
      <c r="OTZ16" s="876"/>
      <c r="OUA16" s="876"/>
      <c r="OUB16" s="876"/>
      <c r="OUC16" s="876"/>
      <c r="OUD16" s="875"/>
      <c r="OUE16" s="876"/>
      <c r="OUF16" s="876"/>
      <c r="OUG16" s="876"/>
      <c r="OUH16" s="876"/>
      <c r="OUI16" s="876"/>
      <c r="OUJ16" s="876"/>
      <c r="OUK16" s="875"/>
      <c r="OUL16" s="876"/>
      <c r="OUM16" s="876"/>
      <c r="OUN16" s="876"/>
      <c r="OUO16" s="876"/>
      <c r="OUP16" s="876"/>
      <c r="OUQ16" s="876"/>
      <c r="OUR16" s="875"/>
      <c r="OUS16" s="876"/>
      <c r="OUT16" s="876"/>
      <c r="OUU16" s="876"/>
      <c r="OUV16" s="876"/>
      <c r="OUW16" s="876"/>
      <c r="OUX16" s="876"/>
      <c r="OUY16" s="875"/>
      <c r="OUZ16" s="876"/>
      <c r="OVA16" s="876"/>
      <c r="OVB16" s="876"/>
      <c r="OVC16" s="876"/>
      <c r="OVD16" s="876"/>
      <c r="OVE16" s="876"/>
      <c r="OVF16" s="875"/>
      <c r="OVG16" s="876"/>
      <c r="OVH16" s="876"/>
      <c r="OVI16" s="876"/>
      <c r="OVJ16" s="876"/>
      <c r="OVK16" s="876"/>
      <c r="OVL16" s="876"/>
      <c r="OVM16" s="875"/>
      <c r="OVN16" s="876"/>
      <c r="OVO16" s="876"/>
      <c r="OVP16" s="876"/>
      <c r="OVQ16" s="876"/>
      <c r="OVR16" s="876"/>
      <c r="OVS16" s="876"/>
      <c r="OVT16" s="875"/>
      <c r="OVU16" s="876"/>
      <c r="OVV16" s="876"/>
      <c r="OVW16" s="876"/>
      <c r="OVX16" s="876"/>
      <c r="OVY16" s="876"/>
      <c r="OVZ16" s="876"/>
      <c r="OWA16" s="875"/>
      <c r="OWB16" s="876"/>
      <c r="OWC16" s="876"/>
      <c r="OWD16" s="876"/>
      <c r="OWE16" s="876"/>
      <c r="OWF16" s="876"/>
      <c r="OWG16" s="876"/>
      <c r="OWH16" s="875"/>
      <c r="OWI16" s="876"/>
      <c r="OWJ16" s="876"/>
      <c r="OWK16" s="876"/>
      <c r="OWL16" s="876"/>
      <c r="OWM16" s="876"/>
      <c r="OWN16" s="876"/>
      <c r="OWO16" s="875"/>
      <c r="OWP16" s="876"/>
      <c r="OWQ16" s="876"/>
      <c r="OWR16" s="876"/>
      <c r="OWS16" s="876"/>
      <c r="OWT16" s="876"/>
      <c r="OWU16" s="876"/>
      <c r="OWV16" s="875"/>
      <c r="OWW16" s="876"/>
      <c r="OWX16" s="876"/>
      <c r="OWY16" s="876"/>
      <c r="OWZ16" s="876"/>
      <c r="OXA16" s="876"/>
      <c r="OXB16" s="876"/>
      <c r="OXC16" s="875"/>
      <c r="OXD16" s="876"/>
      <c r="OXE16" s="876"/>
      <c r="OXF16" s="876"/>
      <c r="OXG16" s="876"/>
      <c r="OXH16" s="876"/>
      <c r="OXI16" s="876"/>
      <c r="OXJ16" s="875"/>
      <c r="OXK16" s="876"/>
      <c r="OXL16" s="876"/>
      <c r="OXM16" s="876"/>
      <c r="OXN16" s="876"/>
      <c r="OXO16" s="876"/>
      <c r="OXP16" s="876"/>
      <c r="OXQ16" s="875"/>
      <c r="OXR16" s="876"/>
      <c r="OXS16" s="876"/>
      <c r="OXT16" s="876"/>
      <c r="OXU16" s="876"/>
      <c r="OXV16" s="876"/>
      <c r="OXW16" s="876"/>
      <c r="OXX16" s="875"/>
      <c r="OXY16" s="876"/>
      <c r="OXZ16" s="876"/>
      <c r="OYA16" s="876"/>
      <c r="OYB16" s="876"/>
      <c r="OYC16" s="876"/>
      <c r="OYD16" s="876"/>
      <c r="OYE16" s="875"/>
      <c r="OYF16" s="876"/>
      <c r="OYG16" s="876"/>
      <c r="OYH16" s="876"/>
      <c r="OYI16" s="876"/>
      <c r="OYJ16" s="876"/>
      <c r="OYK16" s="876"/>
      <c r="OYL16" s="875"/>
      <c r="OYM16" s="876"/>
      <c r="OYN16" s="876"/>
      <c r="OYO16" s="876"/>
      <c r="OYP16" s="876"/>
      <c r="OYQ16" s="876"/>
      <c r="OYR16" s="876"/>
      <c r="OYS16" s="875"/>
      <c r="OYT16" s="876"/>
      <c r="OYU16" s="876"/>
      <c r="OYV16" s="876"/>
      <c r="OYW16" s="876"/>
      <c r="OYX16" s="876"/>
      <c r="OYY16" s="876"/>
      <c r="OYZ16" s="875"/>
      <c r="OZA16" s="876"/>
      <c r="OZB16" s="876"/>
      <c r="OZC16" s="876"/>
      <c r="OZD16" s="876"/>
      <c r="OZE16" s="876"/>
      <c r="OZF16" s="876"/>
      <c r="OZG16" s="875"/>
      <c r="OZH16" s="876"/>
      <c r="OZI16" s="876"/>
      <c r="OZJ16" s="876"/>
      <c r="OZK16" s="876"/>
      <c r="OZL16" s="876"/>
      <c r="OZM16" s="876"/>
      <c r="OZN16" s="875"/>
      <c r="OZO16" s="876"/>
      <c r="OZP16" s="876"/>
      <c r="OZQ16" s="876"/>
      <c r="OZR16" s="876"/>
      <c r="OZS16" s="876"/>
      <c r="OZT16" s="876"/>
      <c r="OZU16" s="875"/>
      <c r="OZV16" s="876"/>
      <c r="OZW16" s="876"/>
      <c r="OZX16" s="876"/>
      <c r="OZY16" s="876"/>
      <c r="OZZ16" s="876"/>
      <c r="PAA16" s="876"/>
      <c r="PAB16" s="875"/>
      <c r="PAC16" s="876"/>
      <c r="PAD16" s="876"/>
      <c r="PAE16" s="876"/>
      <c r="PAF16" s="876"/>
      <c r="PAG16" s="876"/>
      <c r="PAH16" s="876"/>
      <c r="PAI16" s="875"/>
      <c r="PAJ16" s="876"/>
      <c r="PAK16" s="876"/>
      <c r="PAL16" s="876"/>
      <c r="PAM16" s="876"/>
      <c r="PAN16" s="876"/>
      <c r="PAO16" s="876"/>
      <c r="PAP16" s="875"/>
      <c r="PAQ16" s="876"/>
      <c r="PAR16" s="876"/>
      <c r="PAS16" s="876"/>
      <c r="PAT16" s="876"/>
      <c r="PAU16" s="876"/>
      <c r="PAV16" s="876"/>
      <c r="PAW16" s="875"/>
      <c r="PAX16" s="876"/>
      <c r="PAY16" s="876"/>
      <c r="PAZ16" s="876"/>
      <c r="PBA16" s="876"/>
      <c r="PBB16" s="876"/>
      <c r="PBC16" s="876"/>
      <c r="PBD16" s="875"/>
      <c r="PBE16" s="876"/>
      <c r="PBF16" s="876"/>
      <c r="PBG16" s="876"/>
      <c r="PBH16" s="876"/>
      <c r="PBI16" s="876"/>
      <c r="PBJ16" s="876"/>
      <c r="PBK16" s="875"/>
      <c r="PBL16" s="876"/>
      <c r="PBM16" s="876"/>
      <c r="PBN16" s="876"/>
      <c r="PBO16" s="876"/>
      <c r="PBP16" s="876"/>
      <c r="PBQ16" s="876"/>
      <c r="PBR16" s="875"/>
      <c r="PBS16" s="876"/>
      <c r="PBT16" s="876"/>
      <c r="PBU16" s="876"/>
      <c r="PBV16" s="876"/>
      <c r="PBW16" s="876"/>
      <c r="PBX16" s="876"/>
      <c r="PBY16" s="875"/>
      <c r="PBZ16" s="876"/>
      <c r="PCA16" s="876"/>
      <c r="PCB16" s="876"/>
      <c r="PCC16" s="876"/>
      <c r="PCD16" s="876"/>
      <c r="PCE16" s="876"/>
      <c r="PCF16" s="875"/>
      <c r="PCG16" s="876"/>
      <c r="PCH16" s="876"/>
      <c r="PCI16" s="876"/>
      <c r="PCJ16" s="876"/>
      <c r="PCK16" s="876"/>
      <c r="PCL16" s="876"/>
      <c r="PCM16" s="875"/>
      <c r="PCN16" s="876"/>
      <c r="PCO16" s="876"/>
      <c r="PCP16" s="876"/>
      <c r="PCQ16" s="876"/>
      <c r="PCR16" s="876"/>
      <c r="PCS16" s="876"/>
      <c r="PCT16" s="875"/>
      <c r="PCU16" s="876"/>
      <c r="PCV16" s="876"/>
      <c r="PCW16" s="876"/>
      <c r="PCX16" s="876"/>
      <c r="PCY16" s="876"/>
      <c r="PCZ16" s="876"/>
      <c r="PDA16" s="875"/>
      <c r="PDB16" s="876"/>
      <c r="PDC16" s="876"/>
      <c r="PDD16" s="876"/>
      <c r="PDE16" s="876"/>
      <c r="PDF16" s="876"/>
      <c r="PDG16" s="876"/>
      <c r="PDH16" s="875"/>
      <c r="PDI16" s="876"/>
      <c r="PDJ16" s="876"/>
      <c r="PDK16" s="876"/>
      <c r="PDL16" s="876"/>
      <c r="PDM16" s="876"/>
      <c r="PDN16" s="876"/>
      <c r="PDO16" s="875"/>
      <c r="PDP16" s="876"/>
      <c r="PDQ16" s="876"/>
      <c r="PDR16" s="876"/>
      <c r="PDS16" s="876"/>
      <c r="PDT16" s="876"/>
      <c r="PDU16" s="876"/>
      <c r="PDV16" s="875"/>
      <c r="PDW16" s="876"/>
      <c r="PDX16" s="876"/>
      <c r="PDY16" s="876"/>
      <c r="PDZ16" s="876"/>
      <c r="PEA16" s="876"/>
      <c r="PEB16" s="876"/>
      <c r="PEC16" s="875"/>
      <c r="PED16" s="876"/>
      <c r="PEE16" s="876"/>
      <c r="PEF16" s="876"/>
      <c r="PEG16" s="876"/>
      <c r="PEH16" s="876"/>
      <c r="PEI16" s="876"/>
      <c r="PEJ16" s="875"/>
      <c r="PEK16" s="876"/>
      <c r="PEL16" s="876"/>
      <c r="PEM16" s="876"/>
      <c r="PEN16" s="876"/>
      <c r="PEO16" s="876"/>
      <c r="PEP16" s="876"/>
      <c r="PEQ16" s="875"/>
      <c r="PER16" s="876"/>
      <c r="PES16" s="876"/>
      <c r="PET16" s="876"/>
      <c r="PEU16" s="876"/>
      <c r="PEV16" s="876"/>
      <c r="PEW16" s="876"/>
      <c r="PEX16" s="875"/>
      <c r="PEY16" s="876"/>
      <c r="PEZ16" s="876"/>
      <c r="PFA16" s="876"/>
      <c r="PFB16" s="876"/>
      <c r="PFC16" s="876"/>
      <c r="PFD16" s="876"/>
      <c r="PFE16" s="875"/>
      <c r="PFF16" s="876"/>
      <c r="PFG16" s="876"/>
      <c r="PFH16" s="876"/>
      <c r="PFI16" s="876"/>
      <c r="PFJ16" s="876"/>
      <c r="PFK16" s="876"/>
      <c r="PFL16" s="875"/>
      <c r="PFM16" s="876"/>
      <c r="PFN16" s="876"/>
      <c r="PFO16" s="876"/>
      <c r="PFP16" s="876"/>
      <c r="PFQ16" s="876"/>
      <c r="PFR16" s="876"/>
      <c r="PFS16" s="875"/>
      <c r="PFT16" s="876"/>
      <c r="PFU16" s="876"/>
      <c r="PFV16" s="876"/>
      <c r="PFW16" s="876"/>
      <c r="PFX16" s="876"/>
      <c r="PFY16" s="876"/>
      <c r="PFZ16" s="875"/>
      <c r="PGA16" s="876"/>
      <c r="PGB16" s="876"/>
      <c r="PGC16" s="876"/>
      <c r="PGD16" s="876"/>
      <c r="PGE16" s="876"/>
      <c r="PGF16" s="876"/>
      <c r="PGG16" s="875"/>
      <c r="PGH16" s="876"/>
      <c r="PGI16" s="876"/>
      <c r="PGJ16" s="876"/>
      <c r="PGK16" s="876"/>
      <c r="PGL16" s="876"/>
      <c r="PGM16" s="876"/>
      <c r="PGN16" s="875"/>
      <c r="PGO16" s="876"/>
      <c r="PGP16" s="876"/>
      <c r="PGQ16" s="876"/>
      <c r="PGR16" s="876"/>
      <c r="PGS16" s="876"/>
      <c r="PGT16" s="876"/>
      <c r="PGU16" s="875"/>
      <c r="PGV16" s="876"/>
      <c r="PGW16" s="876"/>
      <c r="PGX16" s="876"/>
      <c r="PGY16" s="876"/>
      <c r="PGZ16" s="876"/>
      <c r="PHA16" s="876"/>
      <c r="PHB16" s="875"/>
      <c r="PHC16" s="876"/>
      <c r="PHD16" s="876"/>
      <c r="PHE16" s="876"/>
      <c r="PHF16" s="876"/>
      <c r="PHG16" s="876"/>
      <c r="PHH16" s="876"/>
      <c r="PHI16" s="875"/>
      <c r="PHJ16" s="876"/>
      <c r="PHK16" s="876"/>
      <c r="PHL16" s="876"/>
      <c r="PHM16" s="876"/>
      <c r="PHN16" s="876"/>
      <c r="PHO16" s="876"/>
      <c r="PHP16" s="875"/>
      <c r="PHQ16" s="876"/>
      <c r="PHR16" s="876"/>
      <c r="PHS16" s="876"/>
      <c r="PHT16" s="876"/>
      <c r="PHU16" s="876"/>
      <c r="PHV16" s="876"/>
      <c r="PHW16" s="875"/>
      <c r="PHX16" s="876"/>
      <c r="PHY16" s="876"/>
      <c r="PHZ16" s="876"/>
      <c r="PIA16" s="876"/>
      <c r="PIB16" s="876"/>
      <c r="PIC16" s="876"/>
      <c r="PID16" s="875"/>
      <c r="PIE16" s="876"/>
      <c r="PIF16" s="876"/>
      <c r="PIG16" s="876"/>
      <c r="PIH16" s="876"/>
      <c r="PII16" s="876"/>
      <c r="PIJ16" s="876"/>
      <c r="PIK16" s="875"/>
      <c r="PIL16" s="876"/>
      <c r="PIM16" s="876"/>
      <c r="PIN16" s="876"/>
      <c r="PIO16" s="876"/>
      <c r="PIP16" s="876"/>
      <c r="PIQ16" s="876"/>
      <c r="PIR16" s="875"/>
      <c r="PIS16" s="876"/>
      <c r="PIT16" s="876"/>
      <c r="PIU16" s="876"/>
      <c r="PIV16" s="876"/>
      <c r="PIW16" s="876"/>
      <c r="PIX16" s="876"/>
      <c r="PIY16" s="875"/>
      <c r="PIZ16" s="876"/>
      <c r="PJA16" s="876"/>
      <c r="PJB16" s="876"/>
      <c r="PJC16" s="876"/>
      <c r="PJD16" s="876"/>
      <c r="PJE16" s="876"/>
      <c r="PJF16" s="875"/>
      <c r="PJG16" s="876"/>
      <c r="PJH16" s="876"/>
      <c r="PJI16" s="876"/>
      <c r="PJJ16" s="876"/>
      <c r="PJK16" s="876"/>
      <c r="PJL16" s="876"/>
      <c r="PJM16" s="875"/>
      <c r="PJN16" s="876"/>
      <c r="PJO16" s="876"/>
      <c r="PJP16" s="876"/>
      <c r="PJQ16" s="876"/>
      <c r="PJR16" s="876"/>
      <c r="PJS16" s="876"/>
      <c r="PJT16" s="875"/>
      <c r="PJU16" s="876"/>
      <c r="PJV16" s="876"/>
      <c r="PJW16" s="876"/>
      <c r="PJX16" s="876"/>
      <c r="PJY16" s="876"/>
      <c r="PJZ16" s="876"/>
      <c r="PKA16" s="875"/>
      <c r="PKB16" s="876"/>
      <c r="PKC16" s="876"/>
      <c r="PKD16" s="876"/>
      <c r="PKE16" s="876"/>
      <c r="PKF16" s="876"/>
      <c r="PKG16" s="876"/>
      <c r="PKH16" s="875"/>
      <c r="PKI16" s="876"/>
      <c r="PKJ16" s="876"/>
      <c r="PKK16" s="876"/>
      <c r="PKL16" s="876"/>
      <c r="PKM16" s="876"/>
      <c r="PKN16" s="876"/>
      <c r="PKO16" s="875"/>
      <c r="PKP16" s="876"/>
      <c r="PKQ16" s="876"/>
      <c r="PKR16" s="876"/>
      <c r="PKS16" s="876"/>
      <c r="PKT16" s="876"/>
      <c r="PKU16" s="876"/>
      <c r="PKV16" s="875"/>
      <c r="PKW16" s="876"/>
      <c r="PKX16" s="876"/>
      <c r="PKY16" s="876"/>
      <c r="PKZ16" s="876"/>
      <c r="PLA16" s="876"/>
      <c r="PLB16" s="876"/>
      <c r="PLC16" s="875"/>
      <c r="PLD16" s="876"/>
      <c r="PLE16" s="876"/>
      <c r="PLF16" s="876"/>
      <c r="PLG16" s="876"/>
      <c r="PLH16" s="876"/>
      <c r="PLI16" s="876"/>
      <c r="PLJ16" s="875"/>
      <c r="PLK16" s="876"/>
      <c r="PLL16" s="876"/>
      <c r="PLM16" s="876"/>
      <c r="PLN16" s="876"/>
      <c r="PLO16" s="876"/>
      <c r="PLP16" s="876"/>
      <c r="PLQ16" s="875"/>
      <c r="PLR16" s="876"/>
      <c r="PLS16" s="876"/>
      <c r="PLT16" s="876"/>
      <c r="PLU16" s="876"/>
      <c r="PLV16" s="876"/>
      <c r="PLW16" s="876"/>
      <c r="PLX16" s="875"/>
      <c r="PLY16" s="876"/>
      <c r="PLZ16" s="876"/>
      <c r="PMA16" s="876"/>
      <c r="PMB16" s="876"/>
      <c r="PMC16" s="876"/>
      <c r="PMD16" s="876"/>
      <c r="PME16" s="875"/>
      <c r="PMF16" s="876"/>
      <c r="PMG16" s="876"/>
      <c r="PMH16" s="876"/>
      <c r="PMI16" s="876"/>
      <c r="PMJ16" s="876"/>
      <c r="PMK16" s="876"/>
      <c r="PML16" s="875"/>
      <c r="PMM16" s="876"/>
      <c r="PMN16" s="876"/>
      <c r="PMO16" s="876"/>
      <c r="PMP16" s="876"/>
      <c r="PMQ16" s="876"/>
      <c r="PMR16" s="876"/>
      <c r="PMS16" s="875"/>
      <c r="PMT16" s="876"/>
      <c r="PMU16" s="876"/>
      <c r="PMV16" s="876"/>
      <c r="PMW16" s="876"/>
      <c r="PMX16" s="876"/>
      <c r="PMY16" s="876"/>
      <c r="PMZ16" s="875"/>
      <c r="PNA16" s="876"/>
      <c r="PNB16" s="876"/>
      <c r="PNC16" s="876"/>
      <c r="PND16" s="876"/>
      <c r="PNE16" s="876"/>
      <c r="PNF16" s="876"/>
      <c r="PNG16" s="875"/>
      <c r="PNH16" s="876"/>
      <c r="PNI16" s="876"/>
      <c r="PNJ16" s="876"/>
      <c r="PNK16" s="876"/>
      <c r="PNL16" s="876"/>
      <c r="PNM16" s="876"/>
      <c r="PNN16" s="875"/>
      <c r="PNO16" s="876"/>
      <c r="PNP16" s="876"/>
      <c r="PNQ16" s="876"/>
      <c r="PNR16" s="876"/>
      <c r="PNS16" s="876"/>
      <c r="PNT16" s="876"/>
      <c r="PNU16" s="875"/>
      <c r="PNV16" s="876"/>
      <c r="PNW16" s="876"/>
      <c r="PNX16" s="876"/>
      <c r="PNY16" s="876"/>
      <c r="PNZ16" s="876"/>
      <c r="POA16" s="876"/>
      <c r="POB16" s="875"/>
      <c r="POC16" s="876"/>
      <c r="POD16" s="876"/>
      <c r="POE16" s="876"/>
      <c r="POF16" s="876"/>
      <c r="POG16" s="876"/>
      <c r="POH16" s="876"/>
      <c r="POI16" s="875"/>
      <c r="POJ16" s="876"/>
      <c r="POK16" s="876"/>
      <c r="POL16" s="876"/>
      <c r="POM16" s="876"/>
      <c r="PON16" s="876"/>
      <c r="POO16" s="876"/>
      <c r="POP16" s="875"/>
      <c r="POQ16" s="876"/>
      <c r="POR16" s="876"/>
      <c r="POS16" s="876"/>
      <c r="POT16" s="876"/>
      <c r="POU16" s="876"/>
      <c r="POV16" s="876"/>
      <c r="POW16" s="875"/>
      <c r="POX16" s="876"/>
      <c r="POY16" s="876"/>
      <c r="POZ16" s="876"/>
      <c r="PPA16" s="876"/>
      <c r="PPB16" s="876"/>
      <c r="PPC16" s="876"/>
      <c r="PPD16" s="875"/>
      <c r="PPE16" s="876"/>
      <c r="PPF16" s="876"/>
      <c r="PPG16" s="876"/>
      <c r="PPH16" s="876"/>
      <c r="PPI16" s="876"/>
      <c r="PPJ16" s="876"/>
      <c r="PPK16" s="875"/>
      <c r="PPL16" s="876"/>
      <c r="PPM16" s="876"/>
      <c r="PPN16" s="876"/>
      <c r="PPO16" s="876"/>
      <c r="PPP16" s="876"/>
      <c r="PPQ16" s="876"/>
      <c r="PPR16" s="875"/>
      <c r="PPS16" s="876"/>
      <c r="PPT16" s="876"/>
      <c r="PPU16" s="876"/>
      <c r="PPV16" s="876"/>
      <c r="PPW16" s="876"/>
      <c r="PPX16" s="876"/>
      <c r="PPY16" s="875"/>
      <c r="PPZ16" s="876"/>
      <c r="PQA16" s="876"/>
      <c r="PQB16" s="876"/>
      <c r="PQC16" s="876"/>
      <c r="PQD16" s="876"/>
      <c r="PQE16" s="876"/>
      <c r="PQF16" s="875"/>
      <c r="PQG16" s="876"/>
      <c r="PQH16" s="876"/>
      <c r="PQI16" s="876"/>
      <c r="PQJ16" s="876"/>
      <c r="PQK16" s="876"/>
      <c r="PQL16" s="876"/>
      <c r="PQM16" s="875"/>
      <c r="PQN16" s="876"/>
      <c r="PQO16" s="876"/>
      <c r="PQP16" s="876"/>
      <c r="PQQ16" s="876"/>
      <c r="PQR16" s="876"/>
      <c r="PQS16" s="876"/>
      <c r="PQT16" s="875"/>
      <c r="PQU16" s="876"/>
      <c r="PQV16" s="876"/>
      <c r="PQW16" s="876"/>
      <c r="PQX16" s="876"/>
      <c r="PQY16" s="876"/>
      <c r="PQZ16" s="876"/>
      <c r="PRA16" s="875"/>
      <c r="PRB16" s="876"/>
      <c r="PRC16" s="876"/>
      <c r="PRD16" s="876"/>
      <c r="PRE16" s="876"/>
      <c r="PRF16" s="876"/>
      <c r="PRG16" s="876"/>
      <c r="PRH16" s="875"/>
      <c r="PRI16" s="876"/>
      <c r="PRJ16" s="876"/>
      <c r="PRK16" s="876"/>
      <c r="PRL16" s="876"/>
      <c r="PRM16" s="876"/>
      <c r="PRN16" s="876"/>
      <c r="PRO16" s="875"/>
      <c r="PRP16" s="876"/>
      <c r="PRQ16" s="876"/>
      <c r="PRR16" s="876"/>
      <c r="PRS16" s="876"/>
      <c r="PRT16" s="876"/>
      <c r="PRU16" s="876"/>
      <c r="PRV16" s="875"/>
      <c r="PRW16" s="876"/>
      <c r="PRX16" s="876"/>
      <c r="PRY16" s="876"/>
      <c r="PRZ16" s="876"/>
      <c r="PSA16" s="876"/>
      <c r="PSB16" s="876"/>
      <c r="PSC16" s="875"/>
      <c r="PSD16" s="876"/>
      <c r="PSE16" s="876"/>
      <c r="PSF16" s="876"/>
      <c r="PSG16" s="876"/>
      <c r="PSH16" s="876"/>
      <c r="PSI16" s="876"/>
      <c r="PSJ16" s="875"/>
      <c r="PSK16" s="876"/>
      <c r="PSL16" s="876"/>
      <c r="PSM16" s="876"/>
      <c r="PSN16" s="876"/>
      <c r="PSO16" s="876"/>
      <c r="PSP16" s="876"/>
      <c r="PSQ16" s="875"/>
      <c r="PSR16" s="876"/>
      <c r="PSS16" s="876"/>
      <c r="PST16" s="876"/>
      <c r="PSU16" s="876"/>
      <c r="PSV16" s="876"/>
      <c r="PSW16" s="876"/>
      <c r="PSX16" s="875"/>
      <c r="PSY16" s="876"/>
      <c r="PSZ16" s="876"/>
      <c r="PTA16" s="876"/>
      <c r="PTB16" s="876"/>
      <c r="PTC16" s="876"/>
      <c r="PTD16" s="876"/>
      <c r="PTE16" s="875"/>
      <c r="PTF16" s="876"/>
      <c r="PTG16" s="876"/>
      <c r="PTH16" s="876"/>
      <c r="PTI16" s="876"/>
      <c r="PTJ16" s="876"/>
      <c r="PTK16" s="876"/>
      <c r="PTL16" s="875"/>
      <c r="PTM16" s="876"/>
      <c r="PTN16" s="876"/>
      <c r="PTO16" s="876"/>
      <c r="PTP16" s="876"/>
      <c r="PTQ16" s="876"/>
      <c r="PTR16" s="876"/>
      <c r="PTS16" s="875"/>
      <c r="PTT16" s="876"/>
      <c r="PTU16" s="876"/>
      <c r="PTV16" s="876"/>
      <c r="PTW16" s="876"/>
      <c r="PTX16" s="876"/>
      <c r="PTY16" s="876"/>
      <c r="PTZ16" s="875"/>
      <c r="PUA16" s="876"/>
      <c r="PUB16" s="876"/>
      <c r="PUC16" s="876"/>
      <c r="PUD16" s="876"/>
      <c r="PUE16" s="876"/>
      <c r="PUF16" s="876"/>
      <c r="PUG16" s="875"/>
      <c r="PUH16" s="876"/>
      <c r="PUI16" s="876"/>
      <c r="PUJ16" s="876"/>
      <c r="PUK16" s="876"/>
      <c r="PUL16" s="876"/>
      <c r="PUM16" s="876"/>
      <c r="PUN16" s="875"/>
      <c r="PUO16" s="876"/>
      <c r="PUP16" s="876"/>
      <c r="PUQ16" s="876"/>
      <c r="PUR16" s="876"/>
      <c r="PUS16" s="876"/>
      <c r="PUT16" s="876"/>
      <c r="PUU16" s="875"/>
      <c r="PUV16" s="876"/>
      <c r="PUW16" s="876"/>
      <c r="PUX16" s="876"/>
      <c r="PUY16" s="876"/>
      <c r="PUZ16" s="876"/>
      <c r="PVA16" s="876"/>
      <c r="PVB16" s="875"/>
      <c r="PVC16" s="876"/>
      <c r="PVD16" s="876"/>
      <c r="PVE16" s="876"/>
      <c r="PVF16" s="876"/>
      <c r="PVG16" s="876"/>
      <c r="PVH16" s="876"/>
      <c r="PVI16" s="875"/>
      <c r="PVJ16" s="876"/>
      <c r="PVK16" s="876"/>
      <c r="PVL16" s="876"/>
      <c r="PVM16" s="876"/>
      <c r="PVN16" s="876"/>
      <c r="PVO16" s="876"/>
      <c r="PVP16" s="875"/>
      <c r="PVQ16" s="876"/>
      <c r="PVR16" s="876"/>
      <c r="PVS16" s="876"/>
      <c r="PVT16" s="876"/>
      <c r="PVU16" s="876"/>
      <c r="PVV16" s="876"/>
      <c r="PVW16" s="875"/>
      <c r="PVX16" s="876"/>
      <c r="PVY16" s="876"/>
      <c r="PVZ16" s="876"/>
      <c r="PWA16" s="876"/>
      <c r="PWB16" s="876"/>
      <c r="PWC16" s="876"/>
      <c r="PWD16" s="875"/>
      <c r="PWE16" s="876"/>
      <c r="PWF16" s="876"/>
      <c r="PWG16" s="876"/>
      <c r="PWH16" s="876"/>
      <c r="PWI16" s="876"/>
      <c r="PWJ16" s="876"/>
      <c r="PWK16" s="875"/>
      <c r="PWL16" s="876"/>
      <c r="PWM16" s="876"/>
      <c r="PWN16" s="876"/>
      <c r="PWO16" s="876"/>
      <c r="PWP16" s="876"/>
      <c r="PWQ16" s="876"/>
      <c r="PWR16" s="875"/>
      <c r="PWS16" s="876"/>
      <c r="PWT16" s="876"/>
      <c r="PWU16" s="876"/>
      <c r="PWV16" s="876"/>
      <c r="PWW16" s="876"/>
      <c r="PWX16" s="876"/>
      <c r="PWY16" s="875"/>
      <c r="PWZ16" s="876"/>
      <c r="PXA16" s="876"/>
      <c r="PXB16" s="876"/>
      <c r="PXC16" s="876"/>
      <c r="PXD16" s="876"/>
      <c r="PXE16" s="876"/>
      <c r="PXF16" s="875"/>
      <c r="PXG16" s="876"/>
      <c r="PXH16" s="876"/>
      <c r="PXI16" s="876"/>
      <c r="PXJ16" s="876"/>
      <c r="PXK16" s="876"/>
      <c r="PXL16" s="876"/>
      <c r="PXM16" s="875"/>
      <c r="PXN16" s="876"/>
      <c r="PXO16" s="876"/>
      <c r="PXP16" s="876"/>
      <c r="PXQ16" s="876"/>
      <c r="PXR16" s="876"/>
      <c r="PXS16" s="876"/>
      <c r="PXT16" s="875"/>
      <c r="PXU16" s="876"/>
      <c r="PXV16" s="876"/>
      <c r="PXW16" s="876"/>
      <c r="PXX16" s="876"/>
      <c r="PXY16" s="876"/>
      <c r="PXZ16" s="876"/>
      <c r="PYA16" s="875"/>
      <c r="PYB16" s="876"/>
      <c r="PYC16" s="876"/>
      <c r="PYD16" s="876"/>
      <c r="PYE16" s="876"/>
      <c r="PYF16" s="876"/>
      <c r="PYG16" s="876"/>
      <c r="PYH16" s="875"/>
      <c r="PYI16" s="876"/>
      <c r="PYJ16" s="876"/>
      <c r="PYK16" s="876"/>
      <c r="PYL16" s="876"/>
      <c r="PYM16" s="876"/>
      <c r="PYN16" s="876"/>
      <c r="PYO16" s="875"/>
      <c r="PYP16" s="876"/>
      <c r="PYQ16" s="876"/>
      <c r="PYR16" s="876"/>
      <c r="PYS16" s="876"/>
      <c r="PYT16" s="876"/>
      <c r="PYU16" s="876"/>
      <c r="PYV16" s="875"/>
      <c r="PYW16" s="876"/>
      <c r="PYX16" s="876"/>
      <c r="PYY16" s="876"/>
      <c r="PYZ16" s="876"/>
      <c r="PZA16" s="876"/>
      <c r="PZB16" s="876"/>
      <c r="PZC16" s="875"/>
      <c r="PZD16" s="876"/>
      <c r="PZE16" s="876"/>
      <c r="PZF16" s="876"/>
      <c r="PZG16" s="876"/>
      <c r="PZH16" s="876"/>
      <c r="PZI16" s="876"/>
      <c r="PZJ16" s="875"/>
      <c r="PZK16" s="876"/>
      <c r="PZL16" s="876"/>
      <c r="PZM16" s="876"/>
      <c r="PZN16" s="876"/>
      <c r="PZO16" s="876"/>
      <c r="PZP16" s="876"/>
      <c r="PZQ16" s="875"/>
      <c r="PZR16" s="876"/>
      <c r="PZS16" s="876"/>
      <c r="PZT16" s="876"/>
      <c r="PZU16" s="876"/>
      <c r="PZV16" s="876"/>
      <c r="PZW16" s="876"/>
      <c r="PZX16" s="875"/>
      <c r="PZY16" s="876"/>
      <c r="PZZ16" s="876"/>
      <c r="QAA16" s="876"/>
      <c r="QAB16" s="876"/>
      <c r="QAC16" s="876"/>
      <c r="QAD16" s="876"/>
      <c r="QAE16" s="875"/>
      <c r="QAF16" s="876"/>
      <c r="QAG16" s="876"/>
      <c r="QAH16" s="876"/>
      <c r="QAI16" s="876"/>
      <c r="QAJ16" s="876"/>
      <c r="QAK16" s="876"/>
      <c r="QAL16" s="875"/>
      <c r="QAM16" s="876"/>
      <c r="QAN16" s="876"/>
      <c r="QAO16" s="876"/>
      <c r="QAP16" s="876"/>
      <c r="QAQ16" s="876"/>
      <c r="QAR16" s="876"/>
      <c r="QAS16" s="875"/>
      <c r="QAT16" s="876"/>
      <c r="QAU16" s="876"/>
      <c r="QAV16" s="876"/>
      <c r="QAW16" s="876"/>
      <c r="QAX16" s="876"/>
      <c r="QAY16" s="876"/>
      <c r="QAZ16" s="875"/>
      <c r="QBA16" s="876"/>
      <c r="QBB16" s="876"/>
      <c r="QBC16" s="876"/>
      <c r="QBD16" s="876"/>
      <c r="QBE16" s="876"/>
      <c r="QBF16" s="876"/>
      <c r="QBG16" s="875"/>
      <c r="QBH16" s="876"/>
      <c r="QBI16" s="876"/>
      <c r="QBJ16" s="876"/>
      <c r="QBK16" s="876"/>
      <c r="QBL16" s="876"/>
      <c r="QBM16" s="876"/>
      <c r="QBN16" s="875"/>
      <c r="QBO16" s="876"/>
      <c r="QBP16" s="876"/>
      <c r="QBQ16" s="876"/>
      <c r="QBR16" s="876"/>
      <c r="QBS16" s="876"/>
      <c r="QBT16" s="876"/>
      <c r="QBU16" s="875"/>
      <c r="QBV16" s="876"/>
      <c r="QBW16" s="876"/>
      <c r="QBX16" s="876"/>
      <c r="QBY16" s="876"/>
      <c r="QBZ16" s="876"/>
      <c r="QCA16" s="876"/>
      <c r="QCB16" s="875"/>
      <c r="QCC16" s="876"/>
      <c r="QCD16" s="876"/>
      <c r="QCE16" s="876"/>
      <c r="QCF16" s="876"/>
      <c r="QCG16" s="876"/>
      <c r="QCH16" s="876"/>
      <c r="QCI16" s="875"/>
      <c r="QCJ16" s="876"/>
      <c r="QCK16" s="876"/>
      <c r="QCL16" s="876"/>
      <c r="QCM16" s="876"/>
      <c r="QCN16" s="876"/>
      <c r="QCO16" s="876"/>
      <c r="QCP16" s="875"/>
      <c r="QCQ16" s="876"/>
      <c r="QCR16" s="876"/>
      <c r="QCS16" s="876"/>
      <c r="QCT16" s="876"/>
      <c r="QCU16" s="876"/>
      <c r="QCV16" s="876"/>
      <c r="QCW16" s="875"/>
      <c r="QCX16" s="876"/>
      <c r="QCY16" s="876"/>
      <c r="QCZ16" s="876"/>
      <c r="QDA16" s="876"/>
      <c r="QDB16" s="876"/>
      <c r="QDC16" s="876"/>
      <c r="QDD16" s="875"/>
      <c r="QDE16" s="876"/>
      <c r="QDF16" s="876"/>
      <c r="QDG16" s="876"/>
      <c r="QDH16" s="876"/>
      <c r="QDI16" s="876"/>
      <c r="QDJ16" s="876"/>
      <c r="QDK16" s="875"/>
      <c r="QDL16" s="876"/>
      <c r="QDM16" s="876"/>
      <c r="QDN16" s="876"/>
      <c r="QDO16" s="876"/>
      <c r="QDP16" s="876"/>
      <c r="QDQ16" s="876"/>
      <c r="QDR16" s="875"/>
      <c r="QDS16" s="876"/>
      <c r="QDT16" s="876"/>
      <c r="QDU16" s="876"/>
      <c r="QDV16" s="876"/>
      <c r="QDW16" s="876"/>
      <c r="QDX16" s="876"/>
      <c r="QDY16" s="875"/>
      <c r="QDZ16" s="876"/>
      <c r="QEA16" s="876"/>
      <c r="QEB16" s="876"/>
      <c r="QEC16" s="876"/>
      <c r="QED16" s="876"/>
      <c r="QEE16" s="876"/>
      <c r="QEF16" s="875"/>
      <c r="QEG16" s="876"/>
      <c r="QEH16" s="876"/>
      <c r="QEI16" s="876"/>
      <c r="QEJ16" s="876"/>
      <c r="QEK16" s="876"/>
      <c r="QEL16" s="876"/>
      <c r="QEM16" s="875"/>
      <c r="QEN16" s="876"/>
      <c r="QEO16" s="876"/>
      <c r="QEP16" s="876"/>
      <c r="QEQ16" s="876"/>
      <c r="QER16" s="876"/>
      <c r="QES16" s="876"/>
      <c r="QET16" s="875"/>
      <c r="QEU16" s="876"/>
      <c r="QEV16" s="876"/>
      <c r="QEW16" s="876"/>
      <c r="QEX16" s="876"/>
      <c r="QEY16" s="876"/>
      <c r="QEZ16" s="876"/>
      <c r="QFA16" s="875"/>
      <c r="QFB16" s="876"/>
      <c r="QFC16" s="876"/>
      <c r="QFD16" s="876"/>
      <c r="QFE16" s="876"/>
      <c r="QFF16" s="876"/>
      <c r="QFG16" s="876"/>
      <c r="QFH16" s="875"/>
      <c r="QFI16" s="876"/>
      <c r="QFJ16" s="876"/>
      <c r="QFK16" s="876"/>
      <c r="QFL16" s="876"/>
      <c r="QFM16" s="876"/>
      <c r="QFN16" s="876"/>
      <c r="QFO16" s="875"/>
      <c r="QFP16" s="876"/>
      <c r="QFQ16" s="876"/>
      <c r="QFR16" s="876"/>
      <c r="QFS16" s="876"/>
      <c r="QFT16" s="876"/>
      <c r="QFU16" s="876"/>
      <c r="QFV16" s="875"/>
      <c r="QFW16" s="876"/>
      <c r="QFX16" s="876"/>
      <c r="QFY16" s="876"/>
      <c r="QFZ16" s="876"/>
      <c r="QGA16" s="876"/>
      <c r="QGB16" s="876"/>
      <c r="QGC16" s="875"/>
      <c r="QGD16" s="876"/>
      <c r="QGE16" s="876"/>
      <c r="QGF16" s="876"/>
      <c r="QGG16" s="876"/>
      <c r="QGH16" s="876"/>
      <c r="QGI16" s="876"/>
      <c r="QGJ16" s="875"/>
      <c r="QGK16" s="876"/>
      <c r="QGL16" s="876"/>
      <c r="QGM16" s="876"/>
      <c r="QGN16" s="876"/>
      <c r="QGO16" s="876"/>
      <c r="QGP16" s="876"/>
      <c r="QGQ16" s="875"/>
      <c r="QGR16" s="876"/>
      <c r="QGS16" s="876"/>
      <c r="QGT16" s="876"/>
      <c r="QGU16" s="876"/>
      <c r="QGV16" s="876"/>
      <c r="QGW16" s="876"/>
      <c r="QGX16" s="875"/>
      <c r="QGY16" s="876"/>
      <c r="QGZ16" s="876"/>
      <c r="QHA16" s="876"/>
      <c r="QHB16" s="876"/>
      <c r="QHC16" s="876"/>
      <c r="QHD16" s="876"/>
      <c r="QHE16" s="875"/>
      <c r="QHF16" s="876"/>
      <c r="QHG16" s="876"/>
      <c r="QHH16" s="876"/>
      <c r="QHI16" s="876"/>
      <c r="QHJ16" s="876"/>
      <c r="QHK16" s="876"/>
      <c r="QHL16" s="875"/>
      <c r="QHM16" s="876"/>
      <c r="QHN16" s="876"/>
      <c r="QHO16" s="876"/>
      <c r="QHP16" s="876"/>
      <c r="QHQ16" s="876"/>
      <c r="QHR16" s="876"/>
      <c r="QHS16" s="875"/>
      <c r="QHT16" s="876"/>
      <c r="QHU16" s="876"/>
      <c r="QHV16" s="876"/>
      <c r="QHW16" s="876"/>
      <c r="QHX16" s="876"/>
      <c r="QHY16" s="876"/>
      <c r="QHZ16" s="875"/>
      <c r="QIA16" s="876"/>
      <c r="QIB16" s="876"/>
      <c r="QIC16" s="876"/>
      <c r="QID16" s="876"/>
      <c r="QIE16" s="876"/>
      <c r="QIF16" s="876"/>
      <c r="QIG16" s="875"/>
      <c r="QIH16" s="876"/>
      <c r="QII16" s="876"/>
      <c r="QIJ16" s="876"/>
      <c r="QIK16" s="876"/>
      <c r="QIL16" s="876"/>
      <c r="QIM16" s="876"/>
      <c r="QIN16" s="875"/>
      <c r="QIO16" s="876"/>
      <c r="QIP16" s="876"/>
      <c r="QIQ16" s="876"/>
      <c r="QIR16" s="876"/>
      <c r="QIS16" s="876"/>
      <c r="QIT16" s="876"/>
      <c r="QIU16" s="875"/>
      <c r="QIV16" s="876"/>
      <c r="QIW16" s="876"/>
      <c r="QIX16" s="876"/>
      <c r="QIY16" s="876"/>
      <c r="QIZ16" s="876"/>
      <c r="QJA16" s="876"/>
      <c r="QJB16" s="875"/>
      <c r="QJC16" s="876"/>
      <c r="QJD16" s="876"/>
      <c r="QJE16" s="876"/>
      <c r="QJF16" s="876"/>
      <c r="QJG16" s="876"/>
      <c r="QJH16" s="876"/>
      <c r="QJI16" s="875"/>
      <c r="QJJ16" s="876"/>
      <c r="QJK16" s="876"/>
      <c r="QJL16" s="876"/>
      <c r="QJM16" s="876"/>
      <c r="QJN16" s="876"/>
      <c r="QJO16" s="876"/>
      <c r="QJP16" s="875"/>
      <c r="QJQ16" s="876"/>
      <c r="QJR16" s="876"/>
      <c r="QJS16" s="876"/>
      <c r="QJT16" s="876"/>
      <c r="QJU16" s="876"/>
      <c r="QJV16" s="876"/>
      <c r="QJW16" s="875"/>
      <c r="QJX16" s="876"/>
      <c r="QJY16" s="876"/>
      <c r="QJZ16" s="876"/>
      <c r="QKA16" s="876"/>
      <c r="QKB16" s="876"/>
      <c r="QKC16" s="876"/>
      <c r="QKD16" s="875"/>
      <c r="QKE16" s="876"/>
      <c r="QKF16" s="876"/>
      <c r="QKG16" s="876"/>
      <c r="QKH16" s="876"/>
      <c r="QKI16" s="876"/>
      <c r="QKJ16" s="876"/>
      <c r="QKK16" s="875"/>
      <c r="QKL16" s="876"/>
      <c r="QKM16" s="876"/>
      <c r="QKN16" s="876"/>
      <c r="QKO16" s="876"/>
      <c r="QKP16" s="876"/>
      <c r="QKQ16" s="876"/>
      <c r="QKR16" s="875"/>
      <c r="QKS16" s="876"/>
      <c r="QKT16" s="876"/>
      <c r="QKU16" s="876"/>
      <c r="QKV16" s="876"/>
      <c r="QKW16" s="876"/>
      <c r="QKX16" s="876"/>
      <c r="QKY16" s="875"/>
      <c r="QKZ16" s="876"/>
      <c r="QLA16" s="876"/>
      <c r="QLB16" s="876"/>
      <c r="QLC16" s="876"/>
      <c r="QLD16" s="876"/>
      <c r="QLE16" s="876"/>
      <c r="QLF16" s="875"/>
      <c r="QLG16" s="876"/>
      <c r="QLH16" s="876"/>
      <c r="QLI16" s="876"/>
      <c r="QLJ16" s="876"/>
      <c r="QLK16" s="876"/>
      <c r="QLL16" s="876"/>
      <c r="QLM16" s="875"/>
      <c r="QLN16" s="876"/>
      <c r="QLO16" s="876"/>
      <c r="QLP16" s="876"/>
      <c r="QLQ16" s="876"/>
      <c r="QLR16" s="876"/>
      <c r="QLS16" s="876"/>
      <c r="QLT16" s="875"/>
      <c r="QLU16" s="876"/>
      <c r="QLV16" s="876"/>
      <c r="QLW16" s="876"/>
      <c r="QLX16" s="876"/>
      <c r="QLY16" s="876"/>
      <c r="QLZ16" s="876"/>
      <c r="QMA16" s="875"/>
      <c r="QMB16" s="876"/>
      <c r="QMC16" s="876"/>
      <c r="QMD16" s="876"/>
      <c r="QME16" s="876"/>
      <c r="QMF16" s="876"/>
      <c r="QMG16" s="876"/>
      <c r="QMH16" s="875"/>
      <c r="QMI16" s="876"/>
      <c r="QMJ16" s="876"/>
      <c r="QMK16" s="876"/>
      <c r="QML16" s="876"/>
      <c r="QMM16" s="876"/>
      <c r="QMN16" s="876"/>
      <c r="QMO16" s="875"/>
      <c r="QMP16" s="876"/>
      <c r="QMQ16" s="876"/>
      <c r="QMR16" s="876"/>
      <c r="QMS16" s="876"/>
      <c r="QMT16" s="876"/>
      <c r="QMU16" s="876"/>
      <c r="QMV16" s="875"/>
      <c r="QMW16" s="876"/>
      <c r="QMX16" s="876"/>
      <c r="QMY16" s="876"/>
      <c r="QMZ16" s="876"/>
      <c r="QNA16" s="876"/>
      <c r="QNB16" s="876"/>
      <c r="QNC16" s="875"/>
      <c r="QND16" s="876"/>
      <c r="QNE16" s="876"/>
      <c r="QNF16" s="876"/>
      <c r="QNG16" s="876"/>
      <c r="QNH16" s="876"/>
      <c r="QNI16" s="876"/>
      <c r="QNJ16" s="875"/>
      <c r="QNK16" s="876"/>
      <c r="QNL16" s="876"/>
      <c r="QNM16" s="876"/>
      <c r="QNN16" s="876"/>
      <c r="QNO16" s="876"/>
      <c r="QNP16" s="876"/>
      <c r="QNQ16" s="875"/>
      <c r="QNR16" s="876"/>
      <c r="QNS16" s="876"/>
      <c r="QNT16" s="876"/>
      <c r="QNU16" s="876"/>
      <c r="QNV16" s="876"/>
      <c r="QNW16" s="876"/>
      <c r="QNX16" s="875"/>
      <c r="QNY16" s="876"/>
      <c r="QNZ16" s="876"/>
      <c r="QOA16" s="876"/>
      <c r="QOB16" s="876"/>
      <c r="QOC16" s="876"/>
      <c r="QOD16" s="876"/>
      <c r="QOE16" s="875"/>
      <c r="QOF16" s="876"/>
      <c r="QOG16" s="876"/>
      <c r="QOH16" s="876"/>
      <c r="QOI16" s="876"/>
      <c r="QOJ16" s="876"/>
      <c r="QOK16" s="876"/>
      <c r="QOL16" s="875"/>
      <c r="QOM16" s="876"/>
      <c r="QON16" s="876"/>
      <c r="QOO16" s="876"/>
      <c r="QOP16" s="876"/>
      <c r="QOQ16" s="876"/>
      <c r="QOR16" s="876"/>
      <c r="QOS16" s="875"/>
      <c r="QOT16" s="876"/>
      <c r="QOU16" s="876"/>
      <c r="QOV16" s="876"/>
      <c r="QOW16" s="876"/>
      <c r="QOX16" s="876"/>
      <c r="QOY16" s="876"/>
      <c r="QOZ16" s="875"/>
      <c r="QPA16" s="876"/>
      <c r="QPB16" s="876"/>
      <c r="QPC16" s="876"/>
      <c r="QPD16" s="876"/>
      <c r="QPE16" s="876"/>
      <c r="QPF16" s="876"/>
      <c r="QPG16" s="875"/>
      <c r="QPH16" s="876"/>
      <c r="QPI16" s="876"/>
      <c r="QPJ16" s="876"/>
      <c r="QPK16" s="876"/>
      <c r="QPL16" s="876"/>
      <c r="QPM16" s="876"/>
      <c r="QPN16" s="875"/>
      <c r="QPO16" s="876"/>
      <c r="QPP16" s="876"/>
      <c r="QPQ16" s="876"/>
      <c r="QPR16" s="876"/>
      <c r="QPS16" s="876"/>
      <c r="QPT16" s="876"/>
      <c r="QPU16" s="875"/>
      <c r="QPV16" s="876"/>
      <c r="QPW16" s="876"/>
      <c r="QPX16" s="876"/>
      <c r="QPY16" s="876"/>
      <c r="QPZ16" s="876"/>
      <c r="QQA16" s="876"/>
      <c r="QQB16" s="875"/>
      <c r="QQC16" s="876"/>
      <c r="QQD16" s="876"/>
      <c r="QQE16" s="876"/>
      <c r="QQF16" s="876"/>
      <c r="QQG16" s="876"/>
      <c r="QQH16" s="876"/>
      <c r="QQI16" s="875"/>
      <c r="QQJ16" s="876"/>
      <c r="QQK16" s="876"/>
      <c r="QQL16" s="876"/>
      <c r="QQM16" s="876"/>
      <c r="QQN16" s="876"/>
      <c r="QQO16" s="876"/>
      <c r="QQP16" s="875"/>
      <c r="QQQ16" s="876"/>
      <c r="QQR16" s="876"/>
      <c r="QQS16" s="876"/>
      <c r="QQT16" s="876"/>
      <c r="QQU16" s="876"/>
      <c r="QQV16" s="876"/>
      <c r="QQW16" s="875"/>
      <c r="QQX16" s="876"/>
      <c r="QQY16" s="876"/>
      <c r="QQZ16" s="876"/>
      <c r="QRA16" s="876"/>
      <c r="QRB16" s="876"/>
      <c r="QRC16" s="876"/>
      <c r="QRD16" s="875"/>
      <c r="QRE16" s="876"/>
      <c r="QRF16" s="876"/>
      <c r="QRG16" s="876"/>
      <c r="QRH16" s="876"/>
      <c r="QRI16" s="876"/>
      <c r="QRJ16" s="876"/>
      <c r="QRK16" s="875"/>
      <c r="QRL16" s="876"/>
      <c r="QRM16" s="876"/>
      <c r="QRN16" s="876"/>
      <c r="QRO16" s="876"/>
      <c r="QRP16" s="876"/>
      <c r="QRQ16" s="876"/>
      <c r="QRR16" s="875"/>
      <c r="QRS16" s="876"/>
      <c r="QRT16" s="876"/>
      <c r="QRU16" s="876"/>
      <c r="QRV16" s="876"/>
      <c r="QRW16" s="876"/>
      <c r="QRX16" s="876"/>
      <c r="QRY16" s="875"/>
      <c r="QRZ16" s="876"/>
      <c r="QSA16" s="876"/>
      <c r="QSB16" s="876"/>
      <c r="QSC16" s="876"/>
      <c r="QSD16" s="876"/>
      <c r="QSE16" s="876"/>
      <c r="QSF16" s="875"/>
      <c r="QSG16" s="876"/>
      <c r="QSH16" s="876"/>
      <c r="QSI16" s="876"/>
      <c r="QSJ16" s="876"/>
      <c r="QSK16" s="876"/>
      <c r="QSL16" s="876"/>
      <c r="QSM16" s="875"/>
      <c r="QSN16" s="876"/>
      <c r="QSO16" s="876"/>
      <c r="QSP16" s="876"/>
      <c r="QSQ16" s="876"/>
      <c r="QSR16" s="876"/>
      <c r="QSS16" s="876"/>
      <c r="QST16" s="875"/>
      <c r="QSU16" s="876"/>
      <c r="QSV16" s="876"/>
      <c r="QSW16" s="876"/>
      <c r="QSX16" s="876"/>
      <c r="QSY16" s="876"/>
      <c r="QSZ16" s="876"/>
      <c r="QTA16" s="875"/>
      <c r="QTB16" s="876"/>
      <c r="QTC16" s="876"/>
      <c r="QTD16" s="876"/>
      <c r="QTE16" s="876"/>
      <c r="QTF16" s="876"/>
      <c r="QTG16" s="876"/>
      <c r="QTH16" s="875"/>
      <c r="QTI16" s="876"/>
      <c r="QTJ16" s="876"/>
      <c r="QTK16" s="876"/>
      <c r="QTL16" s="876"/>
      <c r="QTM16" s="876"/>
      <c r="QTN16" s="876"/>
      <c r="QTO16" s="875"/>
      <c r="QTP16" s="876"/>
      <c r="QTQ16" s="876"/>
      <c r="QTR16" s="876"/>
      <c r="QTS16" s="876"/>
      <c r="QTT16" s="876"/>
      <c r="QTU16" s="876"/>
      <c r="QTV16" s="875"/>
      <c r="QTW16" s="876"/>
      <c r="QTX16" s="876"/>
      <c r="QTY16" s="876"/>
      <c r="QTZ16" s="876"/>
      <c r="QUA16" s="876"/>
      <c r="QUB16" s="876"/>
      <c r="QUC16" s="875"/>
      <c r="QUD16" s="876"/>
      <c r="QUE16" s="876"/>
      <c r="QUF16" s="876"/>
      <c r="QUG16" s="876"/>
      <c r="QUH16" s="876"/>
      <c r="QUI16" s="876"/>
      <c r="QUJ16" s="875"/>
      <c r="QUK16" s="876"/>
      <c r="QUL16" s="876"/>
      <c r="QUM16" s="876"/>
      <c r="QUN16" s="876"/>
      <c r="QUO16" s="876"/>
      <c r="QUP16" s="876"/>
      <c r="QUQ16" s="875"/>
      <c r="QUR16" s="876"/>
      <c r="QUS16" s="876"/>
      <c r="QUT16" s="876"/>
      <c r="QUU16" s="876"/>
      <c r="QUV16" s="876"/>
      <c r="QUW16" s="876"/>
      <c r="QUX16" s="875"/>
      <c r="QUY16" s="876"/>
      <c r="QUZ16" s="876"/>
      <c r="QVA16" s="876"/>
      <c r="QVB16" s="876"/>
      <c r="QVC16" s="876"/>
      <c r="QVD16" s="876"/>
      <c r="QVE16" s="875"/>
      <c r="QVF16" s="876"/>
      <c r="QVG16" s="876"/>
      <c r="QVH16" s="876"/>
      <c r="QVI16" s="876"/>
      <c r="QVJ16" s="876"/>
      <c r="QVK16" s="876"/>
      <c r="QVL16" s="875"/>
      <c r="QVM16" s="876"/>
      <c r="QVN16" s="876"/>
      <c r="QVO16" s="876"/>
      <c r="QVP16" s="876"/>
      <c r="QVQ16" s="876"/>
      <c r="QVR16" s="876"/>
      <c r="QVS16" s="875"/>
      <c r="QVT16" s="876"/>
      <c r="QVU16" s="876"/>
      <c r="QVV16" s="876"/>
      <c r="QVW16" s="876"/>
      <c r="QVX16" s="876"/>
      <c r="QVY16" s="876"/>
      <c r="QVZ16" s="875"/>
      <c r="QWA16" s="876"/>
      <c r="QWB16" s="876"/>
      <c r="QWC16" s="876"/>
      <c r="QWD16" s="876"/>
      <c r="QWE16" s="876"/>
      <c r="QWF16" s="876"/>
      <c r="QWG16" s="875"/>
      <c r="QWH16" s="876"/>
      <c r="QWI16" s="876"/>
      <c r="QWJ16" s="876"/>
      <c r="QWK16" s="876"/>
      <c r="QWL16" s="876"/>
      <c r="QWM16" s="876"/>
      <c r="QWN16" s="875"/>
      <c r="QWO16" s="876"/>
      <c r="QWP16" s="876"/>
      <c r="QWQ16" s="876"/>
      <c r="QWR16" s="876"/>
      <c r="QWS16" s="876"/>
      <c r="QWT16" s="876"/>
      <c r="QWU16" s="875"/>
      <c r="QWV16" s="876"/>
      <c r="QWW16" s="876"/>
      <c r="QWX16" s="876"/>
      <c r="QWY16" s="876"/>
      <c r="QWZ16" s="876"/>
      <c r="QXA16" s="876"/>
      <c r="QXB16" s="875"/>
      <c r="QXC16" s="876"/>
      <c r="QXD16" s="876"/>
      <c r="QXE16" s="876"/>
      <c r="QXF16" s="876"/>
      <c r="QXG16" s="876"/>
      <c r="QXH16" s="876"/>
      <c r="QXI16" s="875"/>
      <c r="QXJ16" s="876"/>
      <c r="QXK16" s="876"/>
      <c r="QXL16" s="876"/>
      <c r="QXM16" s="876"/>
      <c r="QXN16" s="876"/>
      <c r="QXO16" s="876"/>
      <c r="QXP16" s="875"/>
      <c r="QXQ16" s="876"/>
      <c r="QXR16" s="876"/>
      <c r="QXS16" s="876"/>
      <c r="QXT16" s="876"/>
      <c r="QXU16" s="876"/>
      <c r="QXV16" s="876"/>
      <c r="QXW16" s="875"/>
      <c r="QXX16" s="876"/>
      <c r="QXY16" s="876"/>
      <c r="QXZ16" s="876"/>
      <c r="QYA16" s="876"/>
      <c r="QYB16" s="876"/>
      <c r="QYC16" s="876"/>
      <c r="QYD16" s="875"/>
      <c r="QYE16" s="876"/>
      <c r="QYF16" s="876"/>
      <c r="QYG16" s="876"/>
      <c r="QYH16" s="876"/>
      <c r="QYI16" s="876"/>
      <c r="QYJ16" s="876"/>
      <c r="QYK16" s="875"/>
      <c r="QYL16" s="876"/>
      <c r="QYM16" s="876"/>
      <c r="QYN16" s="876"/>
      <c r="QYO16" s="876"/>
      <c r="QYP16" s="876"/>
      <c r="QYQ16" s="876"/>
      <c r="QYR16" s="875"/>
      <c r="QYS16" s="876"/>
      <c r="QYT16" s="876"/>
      <c r="QYU16" s="876"/>
      <c r="QYV16" s="876"/>
      <c r="QYW16" s="876"/>
      <c r="QYX16" s="876"/>
      <c r="QYY16" s="875"/>
      <c r="QYZ16" s="876"/>
      <c r="QZA16" s="876"/>
      <c r="QZB16" s="876"/>
      <c r="QZC16" s="876"/>
      <c r="QZD16" s="876"/>
      <c r="QZE16" s="876"/>
      <c r="QZF16" s="875"/>
      <c r="QZG16" s="876"/>
      <c r="QZH16" s="876"/>
      <c r="QZI16" s="876"/>
      <c r="QZJ16" s="876"/>
      <c r="QZK16" s="876"/>
      <c r="QZL16" s="876"/>
      <c r="QZM16" s="875"/>
      <c r="QZN16" s="876"/>
      <c r="QZO16" s="876"/>
      <c r="QZP16" s="876"/>
      <c r="QZQ16" s="876"/>
      <c r="QZR16" s="876"/>
      <c r="QZS16" s="876"/>
      <c r="QZT16" s="875"/>
      <c r="QZU16" s="876"/>
      <c r="QZV16" s="876"/>
      <c r="QZW16" s="876"/>
      <c r="QZX16" s="876"/>
      <c r="QZY16" s="876"/>
      <c r="QZZ16" s="876"/>
      <c r="RAA16" s="875"/>
      <c r="RAB16" s="876"/>
      <c r="RAC16" s="876"/>
      <c r="RAD16" s="876"/>
      <c r="RAE16" s="876"/>
      <c r="RAF16" s="876"/>
      <c r="RAG16" s="876"/>
      <c r="RAH16" s="875"/>
      <c r="RAI16" s="876"/>
      <c r="RAJ16" s="876"/>
      <c r="RAK16" s="876"/>
      <c r="RAL16" s="876"/>
      <c r="RAM16" s="876"/>
      <c r="RAN16" s="876"/>
      <c r="RAO16" s="875"/>
      <c r="RAP16" s="876"/>
      <c r="RAQ16" s="876"/>
      <c r="RAR16" s="876"/>
      <c r="RAS16" s="876"/>
      <c r="RAT16" s="876"/>
      <c r="RAU16" s="876"/>
      <c r="RAV16" s="875"/>
      <c r="RAW16" s="876"/>
      <c r="RAX16" s="876"/>
      <c r="RAY16" s="876"/>
      <c r="RAZ16" s="876"/>
      <c r="RBA16" s="876"/>
      <c r="RBB16" s="876"/>
      <c r="RBC16" s="875"/>
      <c r="RBD16" s="876"/>
      <c r="RBE16" s="876"/>
      <c r="RBF16" s="876"/>
      <c r="RBG16" s="876"/>
      <c r="RBH16" s="876"/>
      <c r="RBI16" s="876"/>
      <c r="RBJ16" s="875"/>
      <c r="RBK16" s="876"/>
      <c r="RBL16" s="876"/>
      <c r="RBM16" s="876"/>
      <c r="RBN16" s="876"/>
      <c r="RBO16" s="876"/>
      <c r="RBP16" s="876"/>
      <c r="RBQ16" s="875"/>
      <c r="RBR16" s="876"/>
      <c r="RBS16" s="876"/>
      <c r="RBT16" s="876"/>
      <c r="RBU16" s="876"/>
      <c r="RBV16" s="876"/>
      <c r="RBW16" s="876"/>
      <c r="RBX16" s="875"/>
      <c r="RBY16" s="876"/>
      <c r="RBZ16" s="876"/>
      <c r="RCA16" s="876"/>
      <c r="RCB16" s="876"/>
      <c r="RCC16" s="876"/>
      <c r="RCD16" s="876"/>
      <c r="RCE16" s="875"/>
      <c r="RCF16" s="876"/>
      <c r="RCG16" s="876"/>
      <c r="RCH16" s="876"/>
      <c r="RCI16" s="876"/>
      <c r="RCJ16" s="876"/>
      <c r="RCK16" s="876"/>
      <c r="RCL16" s="875"/>
      <c r="RCM16" s="876"/>
      <c r="RCN16" s="876"/>
      <c r="RCO16" s="876"/>
      <c r="RCP16" s="876"/>
      <c r="RCQ16" s="876"/>
      <c r="RCR16" s="876"/>
      <c r="RCS16" s="875"/>
      <c r="RCT16" s="876"/>
      <c r="RCU16" s="876"/>
      <c r="RCV16" s="876"/>
      <c r="RCW16" s="876"/>
      <c r="RCX16" s="876"/>
      <c r="RCY16" s="876"/>
      <c r="RCZ16" s="875"/>
      <c r="RDA16" s="876"/>
      <c r="RDB16" s="876"/>
      <c r="RDC16" s="876"/>
      <c r="RDD16" s="876"/>
      <c r="RDE16" s="876"/>
      <c r="RDF16" s="876"/>
      <c r="RDG16" s="875"/>
      <c r="RDH16" s="876"/>
      <c r="RDI16" s="876"/>
      <c r="RDJ16" s="876"/>
      <c r="RDK16" s="876"/>
      <c r="RDL16" s="876"/>
      <c r="RDM16" s="876"/>
      <c r="RDN16" s="875"/>
      <c r="RDO16" s="876"/>
      <c r="RDP16" s="876"/>
      <c r="RDQ16" s="876"/>
      <c r="RDR16" s="876"/>
      <c r="RDS16" s="876"/>
      <c r="RDT16" s="876"/>
      <c r="RDU16" s="875"/>
      <c r="RDV16" s="876"/>
      <c r="RDW16" s="876"/>
      <c r="RDX16" s="876"/>
      <c r="RDY16" s="876"/>
      <c r="RDZ16" s="876"/>
      <c r="REA16" s="876"/>
      <c r="REB16" s="875"/>
      <c r="REC16" s="876"/>
      <c r="RED16" s="876"/>
      <c r="REE16" s="876"/>
      <c r="REF16" s="876"/>
      <c r="REG16" s="876"/>
      <c r="REH16" s="876"/>
      <c r="REI16" s="875"/>
      <c r="REJ16" s="876"/>
      <c r="REK16" s="876"/>
      <c r="REL16" s="876"/>
      <c r="REM16" s="876"/>
      <c r="REN16" s="876"/>
      <c r="REO16" s="876"/>
      <c r="REP16" s="875"/>
      <c r="REQ16" s="876"/>
      <c r="RER16" s="876"/>
      <c r="RES16" s="876"/>
      <c r="RET16" s="876"/>
      <c r="REU16" s="876"/>
      <c r="REV16" s="876"/>
      <c r="REW16" s="875"/>
      <c r="REX16" s="876"/>
      <c r="REY16" s="876"/>
      <c r="REZ16" s="876"/>
      <c r="RFA16" s="876"/>
      <c r="RFB16" s="876"/>
      <c r="RFC16" s="876"/>
      <c r="RFD16" s="875"/>
      <c r="RFE16" s="876"/>
      <c r="RFF16" s="876"/>
      <c r="RFG16" s="876"/>
      <c r="RFH16" s="876"/>
      <c r="RFI16" s="876"/>
      <c r="RFJ16" s="876"/>
      <c r="RFK16" s="875"/>
      <c r="RFL16" s="876"/>
      <c r="RFM16" s="876"/>
      <c r="RFN16" s="876"/>
      <c r="RFO16" s="876"/>
      <c r="RFP16" s="876"/>
      <c r="RFQ16" s="876"/>
      <c r="RFR16" s="875"/>
      <c r="RFS16" s="876"/>
      <c r="RFT16" s="876"/>
      <c r="RFU16" s="876"/>
      <c r="RFV16" s="876"/>
      <c r="RFW16" s="876"/>
      <c r="RFX16" s="876"/>
      <c r="RFY16" s="875"/>
      <c r="RFZ16" s="876"/>
      <c r="RGA16" s="876"/>
      <c r="RGB16" s="876"/>
      <c r="RGC16" s="876"/>
      <c r="RGD16" s="876"/>
      <c r="RGE16" s="876"/>
      <c r="RGF16" s="875"/>
      <c r="RGG16" s="876"/>
      <c r="RGH16" s="876"/>
      <c r="RGI16" s="876"/>
      <c r="RGJ16" s="876"/>
      <c r="RGK16" s="876"/>
      <c r="RGL16" s="876"/>
      <c r="RGM16" s="875"/>
      <c r="RGN16" s="876"/>
      <c r="RGO16" s="876"/>
      <c r="RGP16" s="876"/>
      <c r="RGQ16" s="876"/>
      <c r="RGR16" s="876"/>
      <c r="RGS16" s="876"/>
      <c r="RGT16" s="875"/>
      <c r="RGU16" s="876"/>
      <c r="RGV16" s="876"/>
      <c r="RGW16" s="876"/>
      <c r="RGX16" s="876"/>
      <c r="RGY16" s="876"/>
      <c r="RGZ16" s="876"/>
      <c r="RHA16" s="875"/>
      <c r="RHB16" s="876"/>
      <c r="RHC16" s="876"/>
      <c r="RHD16" s="876"/>
      <c r="RHE16" s="876"/>
      <c r="RHF16" s="876"/>
      <c r="RHG16" s="876"/>
      <c r="RHH16" s="875"/>
      <c r="RHI16" s="876"/>
      <c r="RHJ16" s="876"/>
      <c r="RHK16" s="876"/>
      <c r="RHL16" s="876"/>
      <c r="RHM16" s="876"/>
      <c r="RHN16" s="876"/>
      <c r="RHO16" s="875"/>
      <c r="RHP16" s="876"/>
      <c r="RHQ16" s="876"/>
      <c r="RHR16" s="876"/>
      <c r="RHS16" s="876"/>
      <c r="RHT16" s="876"/>
      <c r="RHU16" s="876"/>
      <c r="RHV16" s="875"/>
      <c r="RHW16" s="876"/>
      <c r="RHX16" s="876"/>
      <c r="RHY16" s="876"/>
      <c r="RHZ16" s="876"/>
      <c r="RIA16" s="876"/>
      <c r="RIB16" s="876"/>
      <c r="RIC16" s="875"/>
      <c r="RID16" s="876"/>
      <c r="RIE16" s="876"/>
      <c r="RIF16" s="876"/>
      <c r="RIG16" s="876"/>
      <c r="RIH16" s="876"/>
      <c r="RII16" s="876"/>
      <c r="RIJ16" s="875"/>
      <c r="RIK16" s="876"/>
      <c r="RIL16" s="876"/>
      <c r="RIM16" s="876"/>
      <c r="RIN16" s="876"/>
      <c r="RIO16" s="876"/>
      <c r="RIP16" s="876"/>
      <c r="RIQ16" s="875"/>
      <c r="RIR16" s="876"/>
      <c r="RIS16" s="876"/>
      <c r="RIT16" s="876"/>
      <c r="RIU16" s="876"/>
      <c r="RIV16" s="876"/>
      <c r="RIW16" s="876"/>
      <c r="RIX16" s="875"/>
      <c r="RIY16" s="876"/>
      <c r="RIZ16" s="876"/>
      <c r="RJA16" s="876"/>
      <c r="RJB16" s="876"/>
      <c r="RJC16" s="876"/>
      <c r="RJD16" s="876"/>
      <c r="RJE16" s="875"/>
      <c r="RJF16" s="876"/>
      <c r="RJG16" s="876"/>
      <c r="RJH16" s="876"/>
      <c r="RJI16" s="876"/>
      <c r="RJJ16" s="876"/>
      <c r="RJK16" s="876"/>
      <c r="RJL16" s="875"/>
      <c r="RJM16" s="876"/>
      <c r="RJN16" s="876"/>
      <c r="RJO16" s="876"/>
      <c r="RJP16" s="876"/>
      <c r="RJQ16" s="876"/>
      <c r="RJR16" s="876"/>
      <c r="RJS16" s="875"/>
      <c r="RJT16" s="876"/>
      <c r="RJU16" s="876"/>
      <c r="RJV16" s="876"/>
      <c r="RJW16" s="876"/>
      <c r="RJX16" s="876"/>
      <c r="RJY16" s="876"/>
      <c r="RJZ16" s="875"/>
      <c r="RKA16" s="876"/>
      <c r="RKB16" s="876"/>
      <c r="RKC16" s="876"/>
      <c r="RKD16" s="876"/>
      <c r="RKE16" s="876"/>
      <c r="RKF16" s="876"/>
      <c r="RKG16" s="875"/>
      <c r="RKH16" s="876"/>
      <c r="RKI16" s="876"/>
      <c r="RKJ16" s="876"/>
      <c r="RKK16" s="876"/>
      <c r="RKL16" s="876"/>
      <c r="RKM16" s="876"/>
      <c r="RKN16" s="875"/>
      <c r="RKO16" s="876"/>
      <c r="RKP16" s="876"/>
      <c r="RKQ16" s="876"/>
      <c r="RKR16" s="876"/>
      <c r="RKS16" s="876"/>
      <c r="RKT16" s="876"/>
      <c r="RKU16" s="875"/>
      <c r="RKV16" s="876"/>
      <c r="RKW16" s="876"/>
      <c r="RKX16" s="876"/>
      <c r="RKY16" s="876"/>
      <c r="RKZ16" s="876"/>
      <c r="RLA16" s="876"/>
      <c r="RLB16" s="875"/>
      <c r="RLC16" s="876"/>
      <c r="RLD16" s="876"/>
      <c r="RLE16" s="876"/>
      <c r="RLF16" s="876"/>
      <c r="RLG16" s="876"/>
      <c r="RLH16" s="876"/>
      <c r="RLI16" s="875"/>
      <c r="RLJ16" s="876"/>
      <c r="RLK16" s="876"/>
      <c r="RLL16" s="876"/>
      <c r="RLM16" s="876"/>
      <c r="RLN16" s="876"/>
      <c r="RLO16" s="876"/>
      <c r="RLP16" s="875"/>
      <c r="RLQ16" s="876"/>
      <c r="RLR16" s="876"/>
      <c r="RLS16" s="876"/>
      <c r="RLT16" s="876"/>
      <c r="RLU16" s="876"/>
      <c r="RLV16" s="876"/>
      <c r="RLW16" s="875"/>
      <c r="RLX16" s="876"/>
      <c r="RLY16" s="876"/>
      <c r="RLZ16" s="876"/>
      <c r="RMA16" s="876"/>
      <c r="RMB16" s="876"/>
      <c r="RMC16" s="876"/>
      <c r="RMD16" s="875"/>
      <c r="RME16" s="876"/>
      <c r="RMF16" s="876"/>
      <c r="RMG16" s="876"/>
      <c r="RMH16" s="876"/>
      <c r="RMI16" s="876"/>
      <c r="RMJ16" s="876"/>
      <c r="RMK16" s="875"/>
      <c r="RML16" s="876"/>
      <c r="RMM16" s="876"/>
      <c r="RMN16" s="876"/>
      <c r="RMO16" s="876"/>
      <c r="RMP16" s="876"/>
      <c r="RMQ16" s="876"/>
      <c r="RMR16" s="875"/>
      <c r="RMS16" s="876"/>
      <c r="RMT16" s="876"/>
      <c r="RMU16" s="876"/>
      <c r="RMV16" s="876"/>
      <c r="RMW16" s="876"/>
      <c r="RMX16" s="876"/>
      <c r="RMY16" s="875"/>
      <c r="RMZ16" s="876"/>
      <c r="RNA16" s="876"/>
      <c r="RNB16" s="876"/>
      <c r="RNC16" s="876"/>
      <c r="RND16" s="876"/>
      <c r="RNE16" s="876"/>
      <c r="RNF16" s="875"/>
      <c r="RNG16" s="876"/>
      <c r="RNH16" s="876"/>
      <c r="RNI16" s="876"/>
      <c r="RNJ16" s="876"/>
      <c r="RNK16" s="876"/>
      <c r="RNL16" s="876"/>
      <c r="RNM16" s="875"/>
      <c r="RNN16" s="876"/>
      <c r="RNO16" s="876"/>
      <c r="RNP16" s="876"/>
      <c r="RNQ16" s="876"/>
      <c r="RNR16" s="876"/>
      <c r="RNS16" s="876"/>
      <c r="RNT16" s="875"/>
      <c r="RNU16" s="876"/>
      <c r="RNV16" s="876"/>
      <c r="RNW16" s="876"/>
      <c r="RNX16" s="876"/>
      <c r="RNY16" s="876"/>
      <c r="RNZ16" s="876"/>
      <c r="ROA16" s="875"/>
      <c r="ROB16" s="876"/>
      <c r="ROC16" s="876"/>
      <c r="ROD16" s="876"/>
      <c r="ROE16" s="876"/>
      <c r="ROF16" s="876"/>
      <c r="ROG16" s="876"/>
      <c r="ROH16" s="875"/>
      <c r="ROI16" s="876"/>
      <c r="ROJ16" s="876"/>
      <c r="ROK16" s="876"/>
      <c r="ROL16" s="876"/>
      <c r="ROM16" s="876"/>
      <c r="RON16" s="876"/>
      <c r="ROO16" s="875"/>
      <c r="ROP16" s="876"/>
      <c r="ROQ16" s="876"/>
      <c r="ROR16" s="876"/>
      <c r="ROS16" s="876"/>
      <c r="ROT16" s="876"/>
      <c r="ROU16" s="876"/>
      <c r="ROV16" s="875"/>
      <c r="ROW16" s="876"/>
      <c r="ROX16" s="876"/>
      <c r="ROY16" s="876"/>
      <c r="ROZ16" s="876"/>
      <c r="RPA16" s="876"/>
      <c r="RPB16" s="876"/>
      <c r="RPC16" s="875"/>
      <c r="RPD16" s="876"/>
      <c r="RPE16" s="876"/>
      <c r="RPF16" s="876"/>
      <c r="RPG16" s="876"/>
      <c r="RPH16" s="876"/>
      <c r="RPI16" s="876"/>
      <c r="RPJ16" s="875"/>
      <c r="RPK16" s="876"/>
      <c r="RPL16" s="876"/>
      <c r="RPM16" s="876"/>
      <c r="RPN16" s="876"/>
      <c r="RPO16" s="876"/>
      <c r="RPP16" s="876"/>
      <c r="RPQ16" s="875"/>
      <c r="RPR16" s="876"/>
      <c r="RPS16" s="876"/>
      <c r="RPT16" s="876"/>
      <c r="RPU16" s="876"/>
      <c r="RPV16" s="876"/>
      <c r="RPW16" s="876"/>
      <c r="RPX16" s="875"/>
      <c r="RPY16" s="876"/>
      <c r="RPZ16" s="876"/>
      <c r="RQA16" s="876"/>
      <c r="RQB16" s="876"/>
      <c r="RQC16" s="876"/>
      <c r="RQD16" s="876"/>
      <c r="RQE16" s="875"/>
      <c r="RQF16" s="876"/>
      <c r="RQG16" s="876"/>
      <c r="RQH16" s="876"/>
      <c r="RQI16" s="876"/>
      <c r="RQJ16" s="876"/>
      <c r="RQK16" s="876"/>
      <c r="RQL16" s="875"/>
      <c r="RQM16" s="876"/>
      <c r="RQN16" s="876"/>
      <c r="RQO16" s="876"/>
      <c r="RQP16" s="876"/>
      <c r="RQQ16" s="876"/>
      <c r="RQR16" s="876"/>
      <c r="RQS16" s="875"/>
      <c r="RQT16" s="876"/>
      <c r="RQU16" s="876"/>
      <c r="RQV16" s="876"/>
      <c r="RQW16" s="876"/>
      <c r="RQX16" s="876"/>
      <c r="RQY16" s="876"/>
      <c r="RQZ16" s="875"/>
      <c r="RRA16" s="876"/>
      <c r="RRB16" s="876"/>
      <c r="RRC16" s="876"/>
      <c r="RRD16" s="876"/>
      <c r="RRE16" s="876"/>
      <c r="RRF16" s="876"/>
      <c r="RRG16" s="875"/>
      <c r="RRH16" s="876"/>
      <c r="RRI16" s="876"/>
      <c r="RRJ16" s="876"/>
      <c r="RRK16" s="876"/>
      <c r="RRL16" s="876"/>
      <c r="RRM16" s="876"/>
      <c r="RRN16" s="875"/>
      <c r="RRO16" s="876"/>
      <c r="RRP16" s="876"/>
      <c r="RRQ16" s="876"/>
      <c r="RRR16" s="876"/>
      <c r="RRS16" s="876"/>
      <c r="RRT16" s="876"/>
      <c r="RRU16" s="875"/>
      <c r="RRV16" s="876"/>
      <c r="RRW16" s="876"/>
      <c r="RRX16" s="876"/>
      <c r="RRY16" s="876"/>
      <c r="RRZ16" s="876"/>
      <c r="RSA16" s="876"/>
      <c r="RSB16" s="875"/>
      <c r="RSC16" s="876"/>
      <c r="RSD16" s="876"/>
      <c r="RSE16" s="876"/>
      <c r="RSF16" s="876"/>
      <c r="RSG16" s="876"/>
      <c r="RSH16" s="876"/>
      <c r="RSI16" s="875"/>
      <c r="RSJ16" s="876"/>
      <c r="RSK16" s="876"/>
      <c r="RSL16" s="876"/>
      <c r="RSM16" s="876"/>
      <c r="RSN16" s="876"/>
      <c r="RSO16" s="876"/>
      <c r="RSP16" s="875"/>
      <c r="RSQ16" s="876"/>
      <c r="RSR16" s="876"/>
      <c r="RSS16" s="876"/>
      <c r="RST16" s="876"/>
      <c r="RSU16" s="876"/>
      <c r="RSV16" s="876"/>
      <c r="RSW16" s="875"/>
      <c r="RSX16" s="876"/>
      <c r="RSY16" s="876"/>
      <c r="RSZ16" s="876"/>
      <c r="RTA16" s="876"/>
      <c r="RTB16" s="876"/>
      <c r="RTC16" s="876"/>
      <c r="RTD16" s="875"/>
      <c r="RTE16" s="876"/>
      <c r="RTF16" s="876"/>
      <c r="RTG16" s="876"/>
      <c r="RTH16" s="876"/>
      <c r="RTI16" s="876"/>
      <c r="RTJ16" s="876"/>
      <c r="RTK16" s="875"/>
      <c r="RTL16" s="876"/>
      <c r="RTM16" s="876"/>
      <c r="RTN16" s="876"/>
      <c r="RTO16" s="876"/>
      <c r="RTP16" s="876"/>
      <c r="RTQ16" s="876"/>
      <c r="RTR16" s="875"/>
      <c r="RTS16" s="876"/>
      <c r="RTT16" s="876"/>
      <c r="RTU16" s="876"/>
      <c r="RTV16" s="876"/>
      <c r="RTW16" s="876"/>
      <c r="RTX16" s="876"/>
      <c r="RTY16" s="875"/>
      <c r="RTZ16" s="876"/>
      <c r="RUA16" s="876"/>
      <c r="RUB16" s="876"/>
      <c r="RUC16" s="876"/>
      <c r="RUD16" s="876"/>
      <c r="RUE16" s="876"/>
      <c r="RUF16" s="875"/>
      <c r="RUG16" s="876"/>
      <c r="RUH16" s="876"/>
      <c r="RUI16" s="876"/>
      <c r="RUJ16" s="876"/>
      <c r="RUK16" s="876"/>
      <c r="RUL16" s="876"/>
      <c r="RUM16" s="875"/>
      <c r="RUN16" s="876"/>
      <c r="RUO16" s="876"/>
      <c r="RUP16" s="876"/>
      <c r="RUQ16" s="876"/>
      <c r="RUR16" s="876"/>
      <c r="RUS16" s="876"/>
      <c r="RUT16" s="875"/>
      <c r="RUU16" s="876"/>
      <c r="RUV16" s="876"/>
      <c r="RUW16" s="876"/>
      <c r="RUX16" s="876"/>
      <c r="RUY16" s="876"/>
      <c r="RUZ16" s="876"/>
      <c r="RVA16" s="875"/>
      <c r="RVB16" s="876"/>
      <c r="RVC16" s="876"/>
      <c r="RVD16" s="876"/>
      <c r="RVE16" s="876"/>
      <c r="RVF16" s="876"/>
      <c r="RVG16" s="876"/>
      <c r="RVH16" s="875"/>
      <c r="RVI16" s="876"/>
      <c r="RVJ16" s="876"/>
      <c r="RVK16" s="876"/>
      <c r="RVL16" s="876"/>
      <c r="RVM16" s="876"/>
      <c r="RVN16" s="876"/>
      <c r="RVO16" s="875"/>
      <c r="RVP16" s="876"/>
      <c r="RVQ16" s="876"/>
      <c r="RVR16" s="876"/>
      <c r="RVS16" s="876"/>
      <c r="RVT16" s="876"/>
      <c r="RVU16" s="876"/>
      <c r="RVV16" s="875"/>
      <c r="RVW16" s="876"/>
      <c r="RVX16" s="876"/>
      <c r="RVY16" s="876"/>
      <c r="RVZ16" s="876"/>
      <c r="RWA16" s="876"/>
      <c r="RWB16" s="876"/>
      <c r="RWC16" s="875"/>
      <c r="RWD16" s="876"/>
      <c r="RWE16" s="876"/>
      <c r="RWF16" s="876"/>
      <c r="RWG16" s="876"/>
      <c r="RWH16" s="876"/>
      <c r="RWI16" s="876"/>
      <c r="RWJ16" s="875"/>
      <c r="RWK16" s="876"/>
      <c r="RWL16" s="876"/>
      <c r="RWM16" s="876"/>
      <c r="RWN16" s="876"/>
      <c r="RWO16" s="876"/>
      <c r="RWP16" s="876"/>
      <c r="RWQ16" s="875"/>
      <c r="RWR16" s="876"/>
      <c r="RWS16" s="876"/>
      <c r="RWT16" s="876"/>
      <c r="RWU16" s="876"/>
      <c r="RWV16" s="876"/>
      <c r="RWW16" s="876"/>
      <c r="RWX16" s="875"/>
      <c r="RWY16" s="876"/>
      <c r="RWZ16" s="876"/>
      <c r="RXA16" s="876"/>
      <c r="RXB16" s="876"/>
      <c r="RXC16" s="876"/>
      <c r="RXD16" s="876"/>
      <c r="RXE16" s="875"/>
      <c r="RXF16" s="876"/>
      <c r="RXG16" s="876"/>
      <c r="RXH16" s="876"/>
      <c r="RXI16" s="876"/>
      <c r="RXJ16" s="876"/>
      <c r="RXK16" s="876"/>
      <c r="RXL16" s="875"/>
      <c r="RXM16" s="876"/>
      <c r="RXN16" s="876"/>
      <c r="RXO16" s="876"/>
      <c r="RXP16" s="876"/>
      <c r="RXQ16" s="876"/>
      <c r="RXR16" s="876"/>
      <c r="RXS16" s="875"/>
      <c r="RXT16" s="876"/>
      <c r="RXU16" s="876"/>
      <c r="RXV16" s="876"/>
      <c r="RXW16" s="876"/>
      <c r="RXX16" s="876"/>
      <c r="RXY16" s="876"/>
      <c r="RXZ16" s="875"/>
      <c r="RYA16" s="876"/>
      <c r="RYB16" s="876"/>
      <c r="RYC16" s="876"/>
      <c r="RYD16" s="876"/>
      <c r="RYE16" s="876"/>
      <c r="RYF16" s="876"/>
      <c r="RYG16" s="875"/>
      <c r="RYH16" s="876"/>
      <c r="RYI16" s="876"/>
      <c r="RYJ16" s="876"/>
      <c r="RYK16" s="876"/>
      <c r="RYL16" s="876"/>
      <c r="RYM16" s="876"/>
      <c r="RYN16" s="875"/>
      <c r="RYO16" s="876"/>
      <c r="RYP16" s="876"/>
      <c r="RYQ16" s="876"/>
      <c r="RYR16" s="876"/>
      <c r="RYS16" s="876"/>
      <c r="RYT16" s="876"/>
      <c r="RYU16" s="875"/>
      <c r="RYV16" s="876"/>
      <c r="RYW16" s="876"/>
      <c r="RYX16" s="876"/>
      <c r="RYY16" s="876"/>
      <c r="RYZ16" s="876"/>
      <c r="RZA16" s="876"/>
      <c r="RZB16" s="875"/>
      <c r="RZC16" s="876"/>
      <c r="RZD16" s="876"/>
      <c r="RZE16" s="876"/>
      <c r="RZF16" s="876"/>
      <c r="RZG16" s="876"/>
      <c r="RZH16" s="876"/>
      <c r="RZI16" s="875"/>
      <c r="RZJ16" s="876"/>
      <c r="RZK16" s="876"/>
      <c r="RZL16" s="876"/>
      <c r="RZM16" s="876"/>
      <c r="RZN16" s="876"/>
      <c r="RZO16" s="876"/>
      <c r="RZP16" s="875"/>
      <c r="RZQ16" s="876"/>
      <c r="RZR16" s="876"/>
      <c r="RZS16" s="876"/>
      <c r="RZT16" s="876"/>
      <c r="RZU16" s="876"/>
      <c r="RZV16" s="876"/>
      <c r="RZW16" s="875"/>
      <c r="RZX16" s="876"/>
      <c r="RZY16" s="876"/>
      <c r="RZZ16" s="876"/>
      <c r="SAA16" s="876"/>
      <c r="SAB16" s="876"/>
      <c r="SAC16" s="876"/>
      <c r="SAD16" s="875"/>
      <c r="SAE16" s="876"/>
      <c r="SAF16" s="876"/>
      <c r="SAG16" s="876"/>
      <c r="SAH16" s="876"/>
      <c r="SAI16" s="876"/>
      <c r="SAJ16" s="876"/>
      <c r="SAK16" s="875"/>
      <c r="SAL16" s="876"/>
      <c r="SAM16" s="876"/>
      <c r="SAN16" s="876"/>
      <c r="SAO16" s="876"/>
      <c r="SAP16" s="876"/>
      <c r="SAQ16" s="876"/>
      <c r="SAR16" s="875"/>
      <c r="SAS16" s="876"/>
      <c r="SAT16" s="876"/>
      <c r="SAU16" s="876"/>
      <c r="SAV16" s="876"/>
      <c r="SAW16" s="876"/>
      <c r="SAX16" s="876"/>
      <c r="SAY16" s="875"/>
      <c r="SAZ16" s="876"/>
      <c r="SBA16" s="876"/>
      <c r="SBB16" s="876"/>
      <c r="SBC16" s="876"/>
      <c r="SBD16" s="876"/>
      <c r="SBE16" s="876"/>
      <c r="SBF16" s="875"/>
      <c r="SBG16" s="876"/>
      <c r="SBH16" s="876"/>
      <c r="SBI16" s="876"/>
      <c r="SBJ16" s="876"/>
      <c r="SBK16" s="876"/>
      <c r="SBL16" s="876"/>
      <c r="SBM16" s="875"/>
      <c r="SBN16" s="876"/>
      <c r="SBO16" s="876"/>
      <c r="SBP16" s="876"/>
      <c r="SBQ16" s="876"/>
      <c r="SBR16" s="876"/>
      <c r="SBS16" s="876"/>
      <c r="SBT16" s="875"/>
      <c r="SBU16" s="876"/>
      <c r="SBV16" s="876"/>
      <c r="SBW16" s="876"/>
      <c r="SBX16" s="876"/>
      <c r="SBY16" s="876"/>
      <c r="SBZ16" s="876"/>
      <c r="SCA16" s="875"/>
      <c r="SCB16" s="876"/>
      <c r="SCC16" s="876"/>
      <c r="SCD16" s="876"/>
      <c r="SCE16" s="876"/>
      <c r="SCF16" s="876"/>
      <c r="SCG16" s="876"/>
      <c r="SCH16" s="875"/>
      <c r="SCI16" s="876"/>
      <c r="SCJ16" s="876"/>
      <c r="SCK16" s="876"/>
      <c r="SCL16" s="876"/>
      <c r="SCM16" s="876"/>
      <c r="SCN16" s="876"/>
      <c r="SCO16" s="875"/>
      <c r="SCP16" s="876"/>
      <c r="SCQ16" s="876"/>
      <c r="SCR16" s="876"/>
      <c r="SCS16" s="876"/>
      <c r="SCT16" s="876"/>
      <c r="SCU16" s="876"/>
      <c r="SCV16" s="875"/>
      <c r="SCW16" s="876"/>
      <c r="SCX16" s="876"/>
      <c r="SCY16" s="876"/>
      <c r="SCZ16" s="876"/>
      <c r="SDA16" s="876"/>
      <c r="SDB16" s="876"/>
      <c r="SDC16" s="875"/>
      <c r="SDD16" s="876"/>
      <c r="SDE16" s="876"/>
      <c r="SDF16" s="876"/>
      <c r="SDG16" s="876"/>
      <c r="SDH16" s="876"/>
      <c r="SDI16" s="876"/>
      <c r="SDJ16" s="875"/>
      <c r="SDK16" s="876"/>
      <c r="SDL16" s="876"/>
      <c r="SDM16" s="876"/>
      <c r="SDN16" s="876"/>
      <c r="SDO16" s="876"/>
      <c r="SDP16" s="876"/>
      <c r="SDQ16" s="875"/>
      <c r="SDR16" s="876"/>
      <c r="SDS16" s="876"/>
      <c r="SDT16" s="876"/>
      <c r="SDU16" s="876"/>
      <c r="SDV16" s="876"/>
      <c r="SDW16" s="876"/>
      <c r="SDX16" s="875"/>
      <c r="SDY16" s="876"/>
      <c r="SDZ16" s="876"/>
      <c r="SEA16" s="876"/>
      <c r="SEB16" s="876"/>
      <c r="SEC16" s="876"/>
      <c r="SED16" s="876"/>
      <c r="SEE16" s="875"/>
      <c r="SEF16" s="876"/>
      <c r="SEG16" s="876"/>
      <c r="SEH16" s="876"/>
      <c r="SEI16" s="876"/>
      <c r="SEJ16" s="876"/>
      <c r="SEK16" s="876"/>
      <c r="SEL16" s="875"/>
      <c r="SEM16" s="876"/>
      <c r="SEN16" s="876"/>
      <c r="SEO16" s="876"/>
      <c r="SEP16" s="876"/>
      <c r="SEQ16" s="876"/>
      <c r="SER16" s="876"/>
      <c r="SES16" s="875"/>
      <c r="SET16" s="876"/>
      <c r="SEU16" s="876"/>
      <c r="SEV16" s="876"/>
      <c r="SEW16" s="876"/>
      <c r="SEX16" s="876"/>
      <c r="SEY16" s="876"/>
      <c r="SEZ16" s="875"/>
      <c r="SFA16" s="876"/>
      <c r="SFB16" s="876"/>
      <c r="SFC16" s="876"/>
      <c r="SFD16" s="876"/>
      <c r="SFE16" s="876"/>
      <c r="SFF16" s="876"/>
      <c r="SFG16" s="875"/>
      <c r="SFH16" s="876"/>
      <c r="SFI16" s="876"/>
      <c r="SFJ16" s="876"/>
      <c r="SFK16" s="876"/>
      <c r="SFL16" s="876"/>
      <c r="SFM16" s="876"/>
      <c r="SFN16" s="875"/>
      <c r="SFO16" s="876"/>
      <c r="SFP16" s="876"/>
      <c r="SFQ16" s="876"/>
      <c r="SFR16" s="876"/>
      <c r="SFS16" s="876"/>
      <c r="SFT16" s="876"/>
      <c r="SFU16" s="875"/>
      <c r="SFV16" s="876"/>
      <c r="SFW16" s="876"/>
      <c r="SFX16" s="876"/>
      <c r="SFY16" s="876"/>
      <c r="SFZ16" s="876"/>
      <c r="SGA16" s="876"/>
      <c r="SGB16" s="875"/>
      <c r="SGC16" s="876"/>
      <c r="SGD16" s="876"/>
      <c r="SGE16" s="876"/>
      <c r="SGF16" s="876"/>
      <c r="SGG16" s="876"/>
      <c r="SGH16" s="876"/>
      <c r="SGI16" s="875"/>
      <c r="SGJ16" s="876"/>
      <c r="SGK16" s="876"/>
      <c r="SGL16" s="876"/>
      <c r="SGM16" s="876"/>
      <c r="SGN16" s="876"/>
      <c r="SGO16" s="876"/>
      <c r="SGP16" s="875"/>
      <c r="SGQ16" s="876"/>
      <c r="SGR16" s="876"/>
      <c r="SGS16" s="876"/>
      <c r="SGT16" s="876"/>
      <c r="SGU16" s="876"/>
      <c r="SGV16" s="876"/>
      <c r="SGW16" s="875"/>
      <c r="SGX16" s="876"/>
      <c r="SGY16" s="876"/>
      <c r="SGZ16" s="876"/>
      <c r="SHA16" s="876"/>
      <c r="SHB16" s="876"/>
      <c r="SHC16" s="876"/>
      <c r="SHD16" s="875"/>
      <c r="SHE16" s="876"/>
      <c r="SHF16" s="876"/>
      <c r="SHG16" s="876"/>
      <c r="SHH16" s="876"/>
      <c r="SHI16" s="876"/>
      <c r="SHJ16" s="876"/>
      <c r="SHK16" s="875"/>
      <c r="SHL16" s="876"/>
      <c r="SHM16" s="876"/>
      <c r="SHN16" s="876"/>
      <c r="SHO16" s="876"/>
      <c r="SHP16" s="876"/>
      <c r="SHQ16" s="876"/>
      <c r="SHR16" s="875"/>
      <c r="SHS16" s="876"/>
      <c r="SHT16" s="876"/>
      <c r="SHU16" s="876"/>
      <c r="SHV16" s="876"/>
      <c r="SHW16" s="876"/>
      <c r="SHX16" s="876"/>
      <c r="SHY16" s="875"/>
      <c r="SHZ16" s="876"/>
      <c r="SIA16" s="876"/>
      <c r="SIB16" s="876"/>
      <c r="SIC16" s="876"/>
      <c r="SID16" s="876"/>
      <c r="SIE16" s="876"/>
      <c r="SIF16" s="875"/>
      <c r="SIG16" s="876"/>
      <c r="SIH16" s="876"/>
      <c r="SII16" s="876"/>
      <c r="SIJ16" s="876"/>
      <c r="SIK16" s="876"/>
      <c r="SIL16" s="876"/>
      <c r="SIM16" s="875"/>
      <c r="SIN16" s="876"/>
      <c r="SIO16" s="876"/>
      <c r="SIP16" s="876"/>
      <c r="SIQ16" s="876"/>
      <c r="SIR16" s="876"/>
      <c r="SIS16" s="876"/>
      <c r="SIT16" s="875"/>
      <c r="SIU16" s="876"/>
      <c r="SIV16" s="876"/>
      <c r="SIW16" s="876"/>
      <c r="SIX16" s="876"/>
      <c r="SIY16" s="876"/>
      <c r="SIZ16" s="876"/>
      <c r="SJA16" s="875"/>
      <c r="SJB16" s="876"/>
      <c r="SJC16" s="876"/>
      <c r="SJD16" s="876"/>
      <c r="SJE16" s="876"/>
      <c r="SJF16" s="876"/>
      <c r="SJG16" s="876"/>
      <c r="SJH16" s="875"/>
      <c r="SJI16" s="876"/>
      <c r="SJJ16" s="876"/>
      <c r="SJK16" s="876"/>
      <c r="SJL16" s="876"/>
      <c r="SJM16" s="876"/>
      <c r="SJN16" s="876"/>
      <c r="SJO16" s="875"/>
      <c r="SJP16" s="876"/>
      <c r="SJQ16" s="876"/>
      <c r="SJR16" s="876"/>
      <c r="SJS16" s="876"/>
      <c r="SJT16" s="876"/>
      <c r="SJU16" s="876"/>
      <c r="SJV16" s="875"/>
      <c r="SJW16" s="876"/>
      <c r="SJX16" s="876"/>
      <c r="SJY16" s="876"/>
      <c r="SJZ16" s="876"/>
      <c r="SKA16" s="876"/>
      <c r="SKB16" s="876"/>
      <c r="SKC16" s="875"/>
      <c r="SKD16" s="876"/>
      <c r="SKE16" s="876"/>
      <c r="SKF16" s="876"/>
      <c r="SKG16" s="876"/>
      <c r="SKH16" s="876"/>
      <c r="SKI16" s="876"/>
      <c r="SKJ16" s="875"/>
      <c r="SKK16" s="876"/>
      <c r="SKL16" s="876"/>
      <c r="SKM16" s="876"/>
      <c r="SKN16" s="876"/>
      <c r="SKO16" s="876"/>
      <c r="SKP16" s="876"/>
      <c r="SKQ16" s="875"/>
      <c r="SKR16" s="876"/>
      <c r="SKS16" s="876"/>
      <c r="SKT16" s="876"/>
      <c r="SKU16" s="876"/>
      <c r="SKV16" s="876"/>
      <c r="SKW16" s="876"/>
      <c r="SKX16" s="875"/>
      <c r="SKY16" s="876"/>
      <c r="SKZ16" s="876"/>
      <c r="SLA16" s="876"/>
      <c r="SLB16" s="876"/>
      <c r="SLC16" s="876"/>
      <c r="SLD16" s="876"/>
      <c r="SLE16" s="875"/>
      <c r="SLF16" s="876"/>
      <c r="SLG16" s="876"/>
      <c r="SLH16" s="876"/>
      <c r="SLI16" s="876"/>
      <c r="SLJ16" s="876"/>
      <c r="SLK16" s="876"/>
      <c r="SLL16" s="875"/>
      <c r="SLM16" s="876"/>
      <c r="SLN16" s="876"/>
      <c r="SLO16" s="876"/>
      <c r="SLP16" s="876"/>
      <c r="SLQ16" s="876"/>
      <c r="SLR16" s="876"/>
      <c r="SLS16" s="875"/>
      <c r="SLT16" s="876"/>
      <c r="SLU16" s="876"/>
      <c r="SLV16" s="876"/>
      <c r="SLW16" s="876"/>
      <c r="SLX16" s="876"/>
      <c r="SLY16" s="876"/>
      <c r="SLZ16" s="875"/>
      <c r="SMA16" s="876"/>
      <c r="SMB16" s="876"/>
      <c r="SMC16" s="876"/>
      <c r="SMD16" s="876"/>
      <c r="SME16" s="876"/>
      <c r="SMF16" s="876"/>
      <c r="SMG16" s="875"/>
      <c r="SMH16" s="876"/>
      <c r="SMI16" s="876"/>
      <c r="SMJ16" s="876"/>
      <c r="SMK16" s="876"/>
      <c r="SML16" s="876"/>
      <c r="SMM16" s="876"/>
      <c r="SMN16" s="875"/>
      <c r="SMO16" s="876"/>
      <c r="SMP16" s="876"/>
      <c r="SMQ16" s="876"/>
      <c r="SMR16" s="876"/>
      <c r="SMS16" s="876"/>
      <c r="SMT16" s="876"/>
      <c r="SMU16" s="875"/>
      <c r="SMV16" s="876"/>
      <c r="SMW16" s="876"/>
      <c r="SMX16" s="876"/>
      <c r="SMY16" s="876"/>
      <c r="SMZ16" s="876"/>
      <c r="SNA16" s="876"/>
      <c r="SNB16" s="875"/>
      <c r="SNC16" s="876"/>
      <c r="SND16" s="876"/>
      <c r="SNE16" s="876"/>
      <c r="SNF16" s="876"/>
      <c r="SNG16" s="876"/>
      <c r="SNH16" s="876"/>
      <c r="SNI16" s="875"/>
      <c r="SNJ16" s="876"/>
      <c r="SNK16" s="876"/>
      <c r="SNL16" s="876"/>
      <c r="SNM16" s="876"/>
      <c r="SNN16" s="876"/>
      <c r="SNO16" s="876"/>
      <c r="SNP16" s="875"/>
      <c r="SNQ16" s="876"/>
      <c r="SNR16" s="876"/>
      <c r="SNS16" s="876"/>
      <c r="SNT16" s="876"/>
      <c r="SNU16" s="876"/>
      <c r="SNV16" s="876"/>
      <c r="SNW16" s="875"/>
      <c r="SNX16" s="876"/>
      <c r="SNY16" s="876"/>
      <c r="SNZ16" s="876"/>
      <c r="SOA16" s="876"/>
      <c r="SOB16" s="876"/>
      <c r="SOC16" s="876"/>
      <c r="SOD16" s="875"/>
      <c r="SOE16" s="876"/>
      <c r="SOF16" s="876"/>
      <c r="SOG16" s="876"/>
      <c r="SOH16" s="876"/>
      <c r="SOI16" s="876"/>
      <c r="SOJ16" s="876"/>
      <c r="SOK16" s="875"/>
      <c r="SOL16" s="876"/>
      <c r="SOM16" s="876"/>
      <c r="SON16" s="876"/>
      <c r="SOO16" s="876"/>
      <c r="SOP16" s="876"/>
      <c r="SOQ16" s="876"/>
      <c r="SOR16" s="875"/>
      <c r="SOS16" s="876"/>
      <c r="SOT16" s="876"/>
      <c r="SOU16" s="876"/>
      <c r="SOV16" s="876"/>
      <c r="SOW16" s="876"/>
      <c r="SOX16" s="876"/>
      <c r="SOY16" s="875"/>
      <c r="SOZ16" s="876"/>
      <c r="SPA16" s="876"/>
      <c r="SPB16" s="876"/>
      <c r="SPC16" s="876"/>
      <c r="SPD16" s="876"/>
      <c r="SPE16" s="876"/>
      <c r="SPF16" s="875"/>
      <c r="SPG16" s="876"/>
      <c r="SPH16" s="876"/>
      <c r="SPI16" s="876"/>
      <c r="SPJ16" s="876"/>
      <c r="SPK16" s="876"/>
      <c r="SPL16" s="876"/>
      <c r="SPM16" s="875"/>
      <c r="SPN16" s="876"/>
      <c r="SPO16" s="876"/>
      <c r="SPP16" s="876"/>
      <c r="SPQ16" s="876"/>
      <c r="SPR16" s="876"/>
      <c r="SPS16" s="876"/>
      <c r="SPT16" s="875"/>
      <c r="SPU16" s="876"/>
      <c r="SPV16" s="876"/>
      <c r="SPW16" s="876"/>
      <c r="SPX16" s="876"/>
      <c r="SPY16" s="876"/>
      <c r="SPZ16" s="876"/>
      <c r="SQA16" s="875"/>
      <c r="SQB16" s="876"/>
      <c r="SQC16" s="876"/>
      <c r="SQD16" s="876"/>
      <c r="SQE16" s="876"/>
      <c r="SQF16" s="876"/>
      <c r="SQG16" s="876"/>
      <c r="SQH16" s="875"/>
      <c r="SQI16" s="876"/>
      <c r="SQJ16" s="876"/>
      <c r="SQK16" s="876"/>
      <c r="SQL16" s="876"/>
      <c r="SQM16" s="876"/>
      <c r="SQN16" s="876"/>
      <c r="SQO16" s="875"/>
      <c r="SQP16" s="876"/>
      <c r="SQQ16" s="876"/>
      <c r="SQR16" s="876"/>
      <c r="SQS16" s="876"/>
      <c r="SQT16" s="876"/>
      <c r="SQU16" s="876"/>
      <c r="SQV16" s="875"/>
      <c r="SQW16" s="876"/>
      <c r="SQX16" s="876"/>
      <c r="SQY16" s="876"/>
      <c r="SQZ16" s="876"/>
      <c r="SRA16" s="876"/>
      <c r="SRB16" s="876"/>
      <c r="SRC16" s="875"/>
      <c r="SRD16" s="876"/>
      <c r="SRE16" s="876"/>
      <c r="SRF16" s="876"/>
      <c r="SRG16" s="876"/>
      <c r="SRH16" s="876"/>
      <c r="SRI16" s="876"/>
      <c r="SRJ16" s="875"/>
      <c r="SRK16" s="876"/>
      <c r="SRL16" s="876"/>
      <c r="SRM16" s="876"/>
      <c r="SRN16" s="876"/>
      <c r="SRO16" s="876"/>
      <c r="SRP16" s="876"/>
      <c r="SRQ16" s="875"/>
      <c r="SRR16" s="876"/>
      <c r="SRS16" s="876"/>
      <c r="SRT16" s="876"/>
      <c r="SRU16" s="876"/>
      <c r="SRV16" s="876"/>
      <c r="SRW16" s="876"/>
      <c r="SRX16" s="875"/>
      <c r="SRY16" s="876"/>
      <c r="SRZ16" s="876"/>
      <c r="SSA16" s="876"/>
      <c r="SSB16" s="876"/>
      <c r="SSC16" s="876"/>
      <c r="SSD16" s="876"/>
      <c r="SSE16" s="875"/>
      <c r="SSF16" s="876"/>
      <c r="SSG16" s="876"/>
      <c r="SSH16" s="876"/>
      <c r="SSI16" s="876"/>
      <c r="SSJ16" s="876"/>
      <c r="SSK16" s="876"/>
      <c r="SSL16" s="875"/>
      <c r="SSM16" s="876"/>
      <c r="SSN16" s="876"/>
      <c r="SSO16" s="876"/>
      <c r="SSP16" s="876"/>
      <c r="SSQ16" s="876"/>
      <c r="SSR16" s="876"/>
      <c r="SSS16" s="875"/>
      <c r="SST16" s="876"/>
      <c r="SSU16" s="876"/>
      <c r="SSV16" s="876"/>
      <c r="SSW16" s="876"/>
      <c r="SSX16" s="876"/>
      <c r="SSY16" s="876"/>
      <c r="SSZ16" s="875"/>
      <c r="STA16" s="876"/>
      <c r="STB16" s="876"/>
      <c r="STC16" s="876"/>
      <c r="STD16" s="876"/>
      <c r="STE16" s="876"/>
      <c r="STF16" s="876"/>
      <c r="STG16" s="875"/>
      <c r="STH16" s="876"/>
      <c r="STI16" s="876"/>
      <c r="STJ16" s="876"/>
      <c r="STK16" s="876"/>
      <c r="STL16" s="876"/>
      <c r="STM16" s="876"/>
      <c r="STN16" s="875"/>
      <c r="STO16" s="876"/>
      <c r="STP16" s="876"/>
      <c r="STQ16" s="876"/>
      <c r="STR16" s="876"/>
      <c r="STS16" s="876"/>
      <c r="STT16" s="876"/>
      <c r="STU16" s="875"/>
      <c r="STV16" s="876"/>
      <c r="STW16" s="876"/>
      <c r="STX16" s="876"/>
      <c r="STY16" s="876"/>
      <c r="STZ16" s="876"/>
      <c r="SUA16" s="876"/>
      <c r="SUB16" s="875"/>
      <c r="SUC16" s="876"/>
      <c r="SUD16" s="876"/>
      <c r="SUE16" s="876"/>
      <c r="SUF16" s="876"/>
      <c r="SUG16" s="876"/>
      <c r="SUH16" s="876"/>
      <c r="SUI16" s="875"/>
      <c r="SUJ16" s="876"/>
      <c r="SUK16" s="876"/>
      <c r="SUL16" s="876"/>
      <c r="SUM16" s="876"/>
      <c r="SUN16" s="876"/>
      <c r="SUO16" s="876"/>
      <c r="SUP16" s="875"/>
      <c r="SUQ16" s="876"/>
      <c r="SUR16" s="876"/>
      <c r="SUS16" s="876"/>
      <c r="SUT16" s="876"/>
      <c r="SUU16" s="876"/>
      <c r="SUV16" s="876"/>
      <c r="SUW16" s="875"/>
      <c r="SUX16" s="876"/>
      <c r="SUY16" s="876"/>
      <c r="SUZ16" s="876"/>
      <c r="SVA16" s="876"/>
      <c r="SVB16" s="876"/>
      <c r="SVC16" s="876"/>
      <c r="SVD16" s="875"/>
      <c r="SVE16" s="876"/>
      <c r="SVF16" s="876"/>
      <c r="SVG16" s="876"/>
      <c r="SVH16" s="876"/>
      <c r="SVI16" s="876"/>
      <c r="SVJ16" s="876"/>
      <c r="SVK16" s="875"/>
      <c r="SVL16" s="876"/>
      <c r="SVM16" s="876"/>
      <c r="SVN16" s="876"/>
      <c r="SVO16" s="876"/>
      <c r="SVP16" s="876"/>
      <c r="SVQ16" s="876"/>
      <c r="SVR16" s="875"/>
      <c r="SVS16" s="876"/>
      <c r="SVT16" s="876"/>
      <c r="SVU16" s="876"/>
      <c r="SVV16" s="876"/>
      <c r="SVW16" s="876"/>
      <c r="SVX16" s="876"/>
      <c r="SVY16" s="875"/>
      <c r="SVZ16" s="876"/>
      <c r="SWA16" s="876"/>
      <c r="SWB16" s="876"/>
      <c r="SWC16" s="876"/>
      <c r="SWD16" s="876"/>
      <c r="SWE16" s="876"/>
      <c r="SWF16" s="875"/>
      <c r="SWG16" s="876"/>
      <c r="SWH16" s="876"/>
      <c r="SWI16" s="876"/>
      <c r="SWJ16" s="876"/>
      <c r="SWK16" s="876"/>
      <c r="SWL16" s="876"/>
      <c r="SWM16" s="875"/>
      <c r="SWN16" s="876"/>
      <c r="SWO16" s="876"/>
      <c r="SWP16" s="876"/>
      <c r="SWQ16" s="876"/>
      <c r="SWR16" s="876"/>
      <c r="SWS16" s="876"/>
      <c r="SWT16" s="875"/>
      <c r="SWU16" s="876"/>
      <c r="SWV16" s="876"/>
      <c r="SWW16" s="876"/>
      <c r="SWX16" s="876"/>
      <c r="SWY16" s="876"/>
      <c r="SWZ16" s="876"/>
      <c r="SXA16" s="875"/>
      <c r="SXB16" s="876"/>
      <c r="SXC16" s="876"/>
      <c r="SXD16" s="876"/>
      <c r="SXE16" s="876"/>
      <c r="SXF16" s="876"/>
      <c r="SXG16" s="876"/>
      <c r="SXH16" s="875"/>
      <c r="SXI16" s="876"/>
      <c r="SXJ16" s="876"/>
      <c r="SXK16" s="876"/>
      <c r="SXL16" s="876"/>
      <c r="SXM16" s="876"/>
      <c r="SXN16" s="876"/>
      <c r="SXO16" s="875"/>
      <c r="SXP16" s="876"/>
      <c r="SXQ16" s="876"/>
      <c r="SXR16" s="876"/>
      <c r="SXS16" s="876"/>
      <c r="SXT16" s="876"/>
      <c r="SXU16" s="876"/>
      <c r="SXV16" s="875"/>
      <c r="SXW16" s="876"/>
      <c r="SXX16" s="876"/>
      <c r="SXY16" s="876"/>
      <c r="SXZ16" s="876"/>
      <c r="SYA16" s="876"/>
      <c r="SYB16" s="876"/>
      <c r="SYC16" s="875"/>
      <c r="SYD16" s="876"/>
      <c r="SYE16" s="876"/>
      <c r="SYF16" s="876"/>
      <c r="SYG16" s="876"/>
      <c r="SYH16" s="876"/>
      <c r="SYI16" s="876"/>
      <c r="SYJ16" s="875"/>
      <c r="SYK16" s="876"/>
      <c r="SYL16" s="876"/>
      <c r="SYM16" s="876"/>
      <c r="SYN16" s="876"/>
      <c r="SYO16" s="876"/>
      <c r="SYP16" s="876"/>
      <c r="SYQ16" s="875"/>
      <c r="SYR16" s="876"/>
      <c r="SYS16" s="876"/>
      <c r="SYT16" s="876"/>
      <c r="SYU16" s="876"/>
      <c r="SYV16" s="876"/>
      <c r="SYW16" s="876"/>
      <c r="SYX16" s="875"/>
      <c r="SYY16" s="876"/>
      <c r="SYZ16" s="876"/>
      <c r="SZA16" s="876"/>
      <c r="SZB16" s="876"/>
      <c r="SZC16" s="876"/>
      <c r="SZD16" s="876"/>
      <c r="SZE16" s="875"/>
      <c r="SZF16" s="876"/>
      <c r="SZG16" s="876"/>
      <c r="SZH16" s="876"/>
      <c r="SZI16" s="876"/>
      <c r="SZJ16" s="876"/>
      <c r="SZK16" s="876"/>
      <c r="SZL16" s="875"/>
      <c r="SZM16" s="876"/>
      <c r="SZN16" s="876"/>
      <c r="SZO16" s="876"/>
      <c r="SZP16" s="876"/>
      <c r="SZQ16" s="876"/>
      <c r="SZR16" s="876"/>
      <c r="SZS16" s="875"/>
      <c r="SZT16" s="876"/>
      <c r="SZU16" s="876"/>
      <c r="SZV16" s="876"/>
      <c r="SZW16" s="876"/>
      <c r="SZX16" s="876"/>
      <c r="SZY16" s="876"/>
      <c r="SZZ16" s="875"/>
      <c r="TAA16" s="876"/>
      <c r="TAB16" s="876"/>
      <c r="TAC16" s="876"/>
      <c r="TAD16" s="876"/>
      <c r="TAE16" s="876"/>
      <c r="TAF16" s="876"/>
      <c r="TAG16" s="875"/>
      <c r="TAH16" s="876"/>
      <c r="TAI16" s="876"/>
      <c r="TAJ16" s="876"/>
      <c r="TAK16" s="876"/>
      <c r="TAL16" s="876"/>
      <c r="TAM16" s="876"/>
      <c r="TAN16" s="875"/>
      <c r="TAO16" s="876"/>
      <c r="TAP16" s="876"/>
      <c r="TAQ16" s="876"/>
      <c r="TAR16" s="876"/>
      <c r="TAS16" s="876"/>
      <c r="TAT16" s="876"/>
      <c r="TAU16" s="875"/>
      <c r="TAV16" s="876"/>
      <c r="TAW16" s="876"/>
      <c r="TAX16" s="876"/>
      <c r="TAY16" s="876"/>
      <c r="TAZ16" s="876"/>
      <c r="TBA16" s="876"/>
      <c r="TBB16" s="875"/>
      <c r="TBC16" s="876"/>
      <c r="TBD16" s="876"/>
      <c r="TBE16" s="876"/>
      <c r="TBF16" s="876"/>
      <c r="TBG16" s="876"/>
      <c r="TBH16" s="876"/>
      <c r="TBI16" s="875"/>
      <c r="TBJ16" s="876"/>
      <c r="TBK16" s="876"/>
      <c r="TBL16" s="876"/>
      <c r="TBM16" s="876"/>
      <c r="TBN16" s="876"/>
      <c r="TBO16" s="876"/>
      <c r="TBP16" s="875"/>
      <c r="TBQ16" s="876"/>
      <c r="TBR16" s="876"/>
      <c r="TBS16" s="876"/>
      <c r="TBT16" s="876"/>
      <c r="TBU16" s="876"/>
      <c r="TBV16" s="876"/>
      <c r="TBW16" s="875"/>
      <c r="TBX16" s="876"/>
      <c r="TBY16" s="876"/>
      <c r="TBZ16" s="876"/>
      <c r="TCA16" s="876"/>
      <c r="TCB16" s="876"/>
      <c r="TCC16" s="876"/>
      <c r="TCD16" s="875"/>
      <c r="TCE16" s="876"/>
      <c r="TCF16" s="876"/>
      <c r="TCG16" s="876"/>
      <c r="TCH16" s="876"/>
      <c r="TCI16" s="876"/>
      <c r="TCJ16" s="876"/>
      <c r="TCK16" s="875"/>
      <c r="TCL16" s="876"/>
      <c r="TCM16" s="876"/>
      <c r="TCN16" s="876"/>
      <c r="TCO16" s="876"/>
      <c r="TCP16" s="876"/>
      <c r="TCQ16" s="876"/>
      <c r="TCR16" s="875"/>
      <c r="TCS16" s="876"/>
      <c r="TCT16" s="876"/>
      <c r="TCU16" s="876"/>
      <c r="TCV16" s="876"/>
      <c r="TCW16" s="876"/>
      <c r="TCX16" s="876"/>
      <c r="TCY16" s="875"/>
      <c r="TCZ16" s="876"/>
      <c r="TDA16" s="876"/>
      <c r="TDB16" s="876"/>
      <c r="TDC16" s="876"/>
      <c r="TDD16" s="876"/>
      <c r="TDE16" s="876"/>
      <c r="TDF16" s="875"/>
      <c r="TDG16" s="876"/>
      <c r="TDH16" s="876"/>
      <c r="TDI16" s="876"/>
      <c r="TDJ16" s="876"/>
      <c r="TDK16" s="876"/>
      <c r="TDL16" s="876"/>
      <c r="TDM16" s="875"/>
      <c r="TDN16" s="876"/>
      <c r="TDO16" s="876"/>
      <c r="TDP16" s="876"/>
      <c r="TDQ16" s="876"/>
      <c r="TDR16" s="876"/>
      <c r="TDS16" s="876"/>
      <c r="TDT16" s="875"/>
      <c r="TDU16" s="876"/>
      <c r="TDV16" s="876"/>
      <c r="TDW16" s="876"/>
      <c r="TDX16" s="876"/>
      <c r="TDY16" s="876"/>
      <c r="TDZ16" s="876"/>
      <c r="TEA16" s="875"/>
      <c r="TEB16" s="876"/>
      <c r="TEC16" s="876"/>
      <c r="TED16" s="876"/>
      <c r="TEE16" s="876"/>
      <c r="TEF16" s="876"/>
      <c r="TEG16" s="876"/>
      <c r="TEH16" s="875"/>
      <c r="TEI16" s="876"/>
      <c r="TEJ16" s="876"/>
      <c r="TEK16" s="876"/>
      <c r="TEL16" s="876"/>
      <c r="TEM16" s="876"/>
      <c r="TEN16" s="876"/>
      <c r="TEO16" s="875"/>
      <c r="TEP16" s="876"/>
      <c r="TEQ16" s="876"/>
      <c r="TER16" s="876"/>
      <c r="TES16" s="876"/>
      <c r="TET16" s="876"/>
      <c r="TEU16" s="876"/>
      <c r="TEV16" s="875"/>
      <c r="TEW16" s="876"/>
      <c r="TEX16" s="876"/>
      <c r="TEY16" s="876"/>
      <c r="TEZ16" s="876"/>
      <c r="TFA16" s="876"/>
      <c r="TFB16" s="876"/>
      <c r="TFC16" s="875"/>
      <c r="TFD16" s="876"/>
      <c r="TFE16" s="876"/>
      <c r="TFF16" s="876"/>
      <c r="TFG16" s="876"/>
      <c r="TFH16" s="876"/>
      <c r="TFI16" s="876"/>
      <c r="TFJ16" s="875"/>
      <c r="TFK16" s="876"/>
      <c r="TFL16" s="876"/>
      <c r="TFM16" s="876"/>
      <c r="TFN16" s="876"/>
      <c r="TFO16" s="876"/>
      <c r="TFP16" s="876"/>
      <c r="TFQ16" s="875"/>
      <c r="TFR16" s="876"/>
      <c r="TFS16" s="876"/>
      <c r="TFT16" s="876"/>
      <c r="TFU16" s="876"/>
      <c r="TFV16" s="876"/>
      <c r="TFW16" s="876"/>
      <c r="TFX16" s="875"/>
      <c r="TFY16" s="876"/>
      <c r="TFZ16" s="876"/>
      <c r="TGA16" s="876"/>
      <c r="TGB16" s="876"/>
      <c r="TGC16" s="876"/>
      <c r="TGD16" s="876"/>
      <c r="TGE16" s="875"/>
      <c r="TGF16" s="876"/>
      <c r="TGG16" s="876"/>
      <c r="TGH16" s="876"/>
      <c r="TGI16" s="876"/>
      <c r="TGJ16" s="876"/>
      <c r="TGK16" s="876"/>
      <c r="TGL16" s="875"/>
      <c r="TGM16" s="876"/>
      <c r="TGN16" s="876"/>
      <c r="TGO16" s="876"/>
      <c r="TGP16" s="876"/>
      <c r="TGQ16" s="876"/>
      <c r="TGR16" s="876"/>
      <c r="TGS16" s="875"/>
      <c r="TGT16" s="876"/>
      <c r="TGU16" s="876"/>
      <c r="TGV16" s="876"/>
      <c r="TGW16" s="876"/>
      <c r="TGX16" s="876"/>
      <c r="TGY16" s="876"/>
      <c r="TGZ16" s="875"/>
      <c r="THA16" s="876"/>
      <c r="THB16" s="876"/>
      <c r="THC16" s="876"/>
      <c r="THD16" s="876"/>
      <c r="THE16" s="876"/>
      <c r="THF16" s="876"/>
      <c r="THG16" s="875"/>
      <c r="THH16" s="876"/>
      <c r="THI16" s="876"/>
      <c r="THJ16" s="876"/>
      <c r="THK16" s="876"/>
      <c r="THL16" s="876"/>
      <c r="THM16" s="876"/>
      <c r="THN16" s="875"/>
      <c r="THO16" s="876"/>
      <c r="THP16" s="876"/>
      <c r="THQ16" s="876"/>
      <c r="THR16" s="876"/>
      <c r="THS16" s="876"/>
      <c r="THT16" s="876"/>
      <c r="THU16" s="875"/>
      <c r="THV16" s="876"/>
      <c r="THW16" s="876"/>
      <c r="THX16" s="876"/>
      <c r="THY16" s="876"/>
      <c r="THZ16" s="876"/>
      <c r="TIA16" s="876"/>
      <c r="TIB16" s="875"/>
      <c r="TIC16" s="876"/>
      <c r="TID16" s="876"/>
      <c r="TIE16" s="876"/>
      <c r="TIF16" s="876"/>
      <c r="TIG16" s="876"/>
      <c r="TIH16" s="876"/>
      <c r="TII16" s="875"/>
      <c r="TIJ16" s="876"/>
      <c r="TIK16" s="876"/>
      <c r="TIL16" s="876"/>
      <c r="TIM16" s="876"/>
      <c r="TIN16" s="876"/>
      <c r="TIO16" s="876"/>
      <c r="TIP16" s="875"/>
      <c r="TIQ16" s="876"/>
      <c r="TIR16" s="876"/>
      <c r="TIS16" s="876"/>
      <c r="TIT16" s="876"/>
      <c r="TIU16" s="876"/>
      <c r="TIV16" s="876"/>
      <c r="TIW16" s="875"/>
      <c r="TIX16" s="876"/>
      <c r="TIY16" s="876"/>
      <c r="TIZ16" s="876"/>
      <c r="TJA16" s="876"/>
      <c r="TJB16" s="876"/>
      <c r="TJC16" s="876"/>
      <c r="TJD16" s="875"/>
      <c r="TJE16" s="876"/>
      <c r="TJF16" s="876"/>
      <c r="TJG16" s="876"/>
      <c r="TJH16" s="876"/>
      <c r="TJI16" s="876"/>
      <c r="TJJ16" s="876"/>
      <c r="TJK16" s="875"/>
      <c r="TJL16" s="876"/>
      <c r="TJM16" s="876"/>
      <c r="TJN16" s="876"/>
      <c r="TJO16" s="876"/>
      <c r="TJP16" s="876"/>
      <c r="TJQ16" s="876"/>
      <c r="TJR16" s="875"/>
      <c r="TJS16" s="876"/>
      <c r="TJT16" s="876"/>
      <c r="TJU16" s="876"/>
      <c r="TJV16" s="876"/>
      <c r="TJW16" s="876"/>
      <c r="TJX16" s="876"/>
      <c r="TJY16" s="875"/>
      <c r="TJZ16" s="876"/>
      <c r="TKA16" s="876"/>
      <c r="TKB16" s="876"/>
      <c r="TKC16" s="876"/>
      <c r="TKD16" s="876"/>
      <c r="TKE16" s="876"/>
      <c r="TKF16" s="875"/>
      <c r="TKG16" s="876"/>
      <c r="TKH16" s="876"/>
      <c r="TKI16" s="876"/>
      <c r="TKJ16" s="876"/>
      <c r="TKK16" s="876"/>
      <c r="TKL16" s="876"/>
      <c r="TKM16" s="875"/>
      <c r="TKN16" s="876"/>
      <c r="TKO16" s="876"/>
      <c r="TKP16" s="876"/>
      <c r="TKQ16" s="876"/>
      <c r="TKR16" s="876"/>
      <c r="TKS16" s="876"/>
      <c r="TKT16" s="875"/>
      <c r="TKU16" s="876"/>
      <c r="TKV16" s="876"/>
      <c r="TKW16" s="876"/>
      <c r="TKX16" s="876"/>
      <c r="TKY16" s="876"/>
      <c r="TKZ16" s="876"/>
      <c r="TLA16" s="875"/>
      <c r="TLB16" s="876"/>
      <c r="TLC16" s="876"/>
      <c r="TLD16" s="876"/>
      <c r="TLE16" s="876"/>
      <c r="TLF16" s="876"/>
      <c r="TLG16" s="876"/>
      <c r="TLH16" s="875"/>
      <c r="TLI16" s="876"/>
      <c r="TLJ16" s="876"/>
      <c r="TLK16" s="876"/>
      <c r="TLL16" s="876"/>
      <c r="TLM16" s="876"/>
      <c r="TLN16" s="876"/>
      <c r="TLO16" s="875"/>
      <c r="TLP16" s="876"/>
      <c r="TLQ16" s="876"/>
      <c r="TLR16" s="876"/>
      <c r="TLS16" s="876"/>
      <c r="TLT16" s="876"/>
      <c r="TLU16" s="876"/>
      <c r="TLV16" s="875"/>
      <c r="TLW16" s="876"/>
      <c r="TLX16" s="876"/>
      <c r="TLY16" s="876"/>
      <c r="TLZ16" s="876"/>
      <c r="TMA16" s="876"/>
      <c r="TMB16" s="876"/>
      <c r="TMC16" s="875"/>
      <c r="TMD16" s="876"/>
      <c r="TME16" s="876"/>
      <c r="TMF16" s="876"/>
      <c r="TMG16" s="876"/>
      <c r="TMH16" s="876"/>
      <c r="TMI16" s="876"/>
      <c r="TMJ16" s="875"/>
      <c r="TMK16" s="876"/>
      <c r="TML16" s="876"/>
      <c r="TMM16" s="876"/>
      <c r="TMN16" s="876"/>
      <c r="TMO16" s="876"/>
      <c r="TMP16" s="876"/>
      <c r="TMQ16" s="875"/>
      <c r="TMR16" s="876"/>
      <c r="TMS16" s="876"/>
      <c r="TMT16" s="876"/>
      <c r="TMU16" s="876"/>
      <c r="TMV16" s="876"/>
      <c r="TMW16" s="876"/>
      <c r="TMX16" s="875"/>
      <c r="TMY16" s="876"/>
      <c r="TMZ16" s="876"/>
      <c r="TNA16" s="876"/>
      <c r="TNB16" s="876"/>
      <c r="TNC16" s="876"/>
      <c r="TND16" s="876"/>
      <c r="TNE16" s="875"/>
      <c r="TNF16" s="876"/>
      <c r="TNG16" s="876"/>
      <c r="TNH16" s="876"/>
      <c r="TNI16" s="876"/>
      <c r="TNJ16" s="876"/>
      <c r="TNK16" s="876"/>
      <c r="TNL16" s="875"/>
      <c r="TNM16" s="876"/>
      <c r="TNN16" s="876"/>
      <c r="TNO16" s="876"/>
      <c r="TNP16" s="876"/>
      <c r="TNQ16" s="876"/>
      <c r="TNR16" s="876"/>
      <c r="TNS16" s="875"/>
      <c r="TNT16" s="876"/>
      <c r="TNU16" s="876"/>
      <c r="TNV16" s="876"/>
      <c r="TNW16" s="876"/>
      <c r="TNX16" s="876"/>
      <c r="TNY16" s="876"/>
      <c r="TNZ16" s="875"/>
      <c r="TOA16" s="876"/>
      <c r="TOB16" s="876"/>
      <c r="TOC16" s="876"/>
      <c r="TOD16" s="876"/>
      <c r="TOE16" s="876"/>
      <c r="TOF16" s="876"/>
      <c r="TOG16" s="875"/>
      <c r="TOH16" s="876"/>
      <c r="TOI16" s="876"/>
      <c r="TOJ16" s="876"/>
      <c r="TOK16" s="876"/>
      <c r="TOL16" s="876"/>
      <c r="TOM16" s="876"/>
      <c r="TON16" s="875"/>
      <c r="TOO16" s="876"/>
      <c r="TOP16" s="876"/>
      <c r="TOQ16" s="876"/>
      <c r="TOR16" s="876"/>
      <c r="TOS16" s="876"/>
      <c r="TOT16" s="876"/>
      <c r="TOU16" s="875"/>
      <c r="TOV16" s="876"/>
      <c r="TOW16" s="876"/>
      <c r="TOX16" s="876"/>
      <c r="TOY16" s="876"/>
      <c r="TOZ16" s="876"/>
      <c r="TPA16" s="876"/>
      <c r="TPB16" s="875"/>
      <c r="TPC16" s="876"/>
      <c r="TPD16" s="876"/>
      <c r="TPE16" s="876"/>
      <c r="TPF16" s="876"/>
      <c r="TPG16" s="876"/>
      <c r="TPH16" s="876"/>
      <c r="TPI16" s="875"/>
      <c r="TPJ16" s="876"/>
      <c r="TPK16" s="876"/>
      <c r="TPL16" s="876"/>
      <c r="TPM16" s="876"/>
      <c r="TPN16" s="876"/>
      <c r="TPO16" s="876"/>
      <c r="TPP16" s="875"/>
      <c r="TPQ16" s="876"/>
      <c r="TPR16" s="876"/>
      <c r="TPS16" s="876"/>
      <c r="TPT16" s="876"/>
      <c r="TPU16" s="876"/>
      <c r="TPV16" s="876"/>
      <c r="TPW16" s="875"/>
      <c r="TPX16" s="876"/>
      <c r="TPY16" s="876"/>
      <c r="TPZ16" s="876"/>
      <c r="TQA16" s="876"/>
      <c r="TQB16" s="876"/>
      <c r="TQC16" s="876"/>
      <c r="TQD16" s="875"/>
      <c r="TQE16" s="876"/>
      <c r="TQF16" s="876"/>
      <c r="TQG16" s="876"/>
      <c r="TQH16" s="876"/>
      <c r="TQI16" s="876"/>
      <c r="TQJ16" s="876"/>
      <c r="TQK16" s="875"/>
      <c r="TQL16" s="876"/>
      <c r="TQM16" s="876"/>
      <c r="TQN16" s="876"/>
      <c r="TQO16" s="876"/>
      <c r="TQP16" s="876"/>
      <c r="TQQ16" s="876"/>
      <c r="TQR16" s="875"/>
      <c r="TQS16" s="876"/>
      <c r="TQT16" s="876"/>
      <c r="TQU16" s="876"/>
      <c r="TQV16" s="876"/>
      <c r="TQW16" s="876"/>
      <c r="TQX16" s="876"/>
      <c r="TQY16" s="875"/>
      <c r="TQZ16" s="876"/>
      <c r="TRA16" s="876"/>
      <c r="TRB16" s="876"/>
      <c r="TRC16" s="876"/>
      <c r="TRD16" s="876"/>
      <c r="TRE16" s="876"/>
      <c r="TRF16" s="875"/>
      <c r="TRG16" s="876"/>
      <c r="TRH16" s="876"/>
      <c r="TRI16" s="876"/>
      <c r="TRJ16" s="876"/>
      <c r="TRK16" s="876"/>
      <c r="TRL16" s="876"/>
      <c r="TRM16" s="875"/>
      <c r="TRN16" s="876"/>
      <c r="TRO16" s="876"/>
      <c r="TRP16" s="876"/>
      <c r="TRQ16" s="876"/>
      <c r="TRR16" s="876"/>
      <c r="TRS16" s="876"/>
      <c r="TRT16" s="875"/>
      <c r="TRU16" s="876"/>
      <c r="TRV16" s="876"/>
      <c r="TRW16" s="876"/>
      <c r="TRX16" s="876"/>
      <c r="TRY16" s="876"/>
      <c r="TRZ16" s="876"/>
      <c r="TSA16" s="875"/>
      <c r="TSB16" s="876"/>
      <c r="TSC16" s="876"/>
      <c r="TSD16" s="876"/>
      <c r="TSE16" s="876"/>
      <c r="TSF16" s="876"/>
      <c r="TSG16" s="876"/>
      <c r="TSH16" s="875"/>
      <c r="TSI16" s="876"/>
      <c r="TSJ16" s="876"/>
      <c r="TSK16" s="876"/>
      <c r="TSL16" s="876"/>
      <c r="TSM16" s="876"/>
      <c r="TSN16" s="876"/>
      <c r="TSO16" s="875"/>
      <c r="TSP16" s="876"/>
      <c r="TSQ16" s="876"/>
      <c r="TSR16" s="876"/>
      <c r="TSS16" s="876"/>
      <c r="TST16" s="876"/>
      <c r="TSU16" s="876"/>
      <c r="TSV16" s="875"/>
      <c r="TSW16" s="876"/>
      <c r="TSX16" s="876"/>
      <c r="TSY16" s="876"/>
      <c r="TSZ16" s="876"/>
      <c r="TTA16" s="876"/>
      <c r="TTB16" s="876"/>
      <c r="TTC16" s="875"/>
      <c r="TTD16" s="876"/>
      <c r="TTE16" s="876"/>
      <c r="TTF16" s="876"/>
      <c r="TTG16" s="876"/>
      <c r="TTH16" s="876"/>
      <c r="TTI16" s="876"/>
      <c r="TTJ16" s="875"/>
      <c r="TTK16" s="876"/>
      <c r="TTL16" s="876"/>
      <c r="TTM16" s="876"/>
      <c r="TTN16" s="876"/>
      <c r="TTO16" s="876"/>
      <c r="TTP16" s="876"/>
      <c r="TTQ16" s="875"/>
      <c r="TTR16" s="876"/>
      <c r="TTS16" s="876"/>
      <c r="TTT16" s="876"/>
      <c r="TTU16" s="876"/>
      <c r="TTV16" s="876"/>
      <c r="TTW16" s="876"/>
      <c r="TTX16" s="875"/>
      <c r="TTY16" s="876"/>
      <c r="TTZ16" s="876"/>
      <c r="TUA16" s="876"/>
      <c r="TUB16" s="876"/>
      <c r="TUC16" s="876"/>
      <c r="TUD16" s="876"/>
      <c r="TUE16" s="875"/>
      <c r="TUF16" s="876"/>
      <c r="TUG16" s="876"/>
      <c r="TUH16" s="876"/>
      <c r="TUI16" s="876"/>
      <c r="TUJ16" s="876"/>
      <c r="TUK16" s="876"/>
      <c r="TUL16" s="875"/>
      <c r="TUM16" s="876"/>
      <c r="TUN16" s="876"/>
      <c r="TUO16" s="876"/>
      <c r="TUP16" s="876"/>
      <c r="TUQ16" s="876"/>
      <c r="TUR16" s="876"/>
      <c r="TUS16" s="875"/>
      <c r="TUT16" s="876"/>
      <c r="TUU16" s="876"/>
      <c r="TUV16" s="876"/>
      <c r="TUW16" s="876"/>
      <c r="TUX16" s="876"/>
      <c r="TUY16" s="876"/>
      <c r="TUZ16" s="875"/>
      <c r="TVA16" s="876"/>
      <c r="TVB16" s="876"/>
      <c r="TVC16" s="876"/>
      <c r="TVD16" s="876"/>
      <c r="TVE16" s="876"/>
      <c r="TVF16" s="876"/>
      <c r="TVG16" s="875"/>
      <c r="TVH16" s="876"/>
      <c r="TVI16" s="876"/>
      <c r="TVJ16" s="876"/>
      <c r="TVK16" s="876"/>
      <c r="TVL16" s="876"/>
      <c r="TVM16" s="876"/>
      <c r="TVN16" s="875"/>
      <c r="TVO16" s="876"/>
      <c r="TVP16" s="876"/>
      <c r="TVQ16" s="876"/>
      <c r="TVR16" s="876"/>
      <c r="TVS16" s="876"/>
      <c r="TVT16" s="876"/>
      <c r="TVU16" s="875"/>
      <c r="TVV16" s="876"/>
      <c r="TVW16" s="876"/>
      <c r="TVX16" s="876"/>
      <c r="TVY16" s="876"/>
      <c r="TVZ16" s="876"/>
      <c r="TWA16" s="876"/>
      <c r="TWB16" s="875"/>
      <c r="TWC16" s="876"/>
      <c r="TWD16" s="876"/>
      <c r="TWE16" s="876"/>
      <c r="TWF16" s="876"/>
      <c r="TWG16" s="876"/>
      <c r="TWH16" s="876"/>
      <c r="TWI16" s="875"/>
      <c r="TWJ16" s="876"/>
      <c r="TWK16" s="876"/>
      <c r="TWL16" s="876"/>
      <c r="TWM16" s="876"/>
      <c r="TWN16" s="876"/>
      <c r="TWO16" s="876"/>
      <c r="TWP16" s="875"/>
      <c r="TWQ16" s="876"/>
      <c r="TWR16" s="876"/>
      <c r="TWS16" s="876"/>
      <c r="TWT16" s="876"/>
      <c r="TWU16" s="876"/>
      <c r="TWV16" s="876"/>
      <c r="TWW16" s="875"/>
      <c r="TWX16" s="876"/>
      <c r="TWY16" s="876"/>
      <c r="TWZ16" s="876"/>
      <c r="TXA16" s="876"/>
      <c r="TXB16" s="876"/>
      <c r="TXC16" s="876"/>
      <c r="TXD16" s="875"/>
      <c r="TXE16" s="876"/>
      <c r="TXF16" s="876"/>
      <c r="TXG16" s="876"/>
      <c r="TXH16" s="876"/>
      <c r="TXI16" s="876"/>
      <c r="TXJ16" s="876"/>
      <c r="TXK16" s="875"/>
      <c r="TXL16" s="876"/>
      <c r="TXM16" s="876"/>
      <c r="TXN16" s="876"/>
      <c r="TXO16" s="876"/>
      <c r="TXP16" s="876"/>
      <c r="TXQ16" s="876"/>
      <c r="TXR16" s="875"/>
      <c r="TXS16" s="876"/>
      <c r="TXT16" s="876"/>
      <c r="TXU16" s="876"/>
      <c r="TXV16" s="876"/>
      <c r="TXW16" s="876"/>
      <c r="TXX16" s="876"/>
      <c r="TXY16" s="875"/>
      <c r="TXZ16" s="876"/>
      <c r="TYA16" s="876"/>
      <c r="TYB16" s="876"/>
      <c r="TYC16" s="876"/>
      <c r="TYD16" s="876"/>
      <c r="TYE16" s="876"/>
      <c r="TYF16" s="875"/>
      <c r="TYG16" s="876"/>
      <c r="TYH16" s="876"/>
      <c r="TYI16" s="876"/>
      <c r="TYJ16" s="876"/>
      <c r="TYK16" s="876"/>
      <c r="TYL16" s="876"/>
      <c r="TYM16" s="875"/>
      <c r="TYN16" s="876"/>
      <c r="TYO16" s="876"/>
      <c r="TYP16" s="876"/>
      <c r="TYQ16" s="876"/>
      <c r="TYR16" s="876"/>
      <c r="TYS16" s="876"/>
      <c r="TYT16" s="875"/>
      <c r="TYU16" s="876"/>
      <c r="TYV16" s="876"/>
      <c r="TYW16" s="876"/>
      <c r="TYX16" s="876"/>
      <c r="TYY16" s="876"/>
      <c r="TYZ16" s="876"/>
      <c r="TZA16" s="875"/>
      <c r="TZB16" s="876"/>
      <c r="TZC16" s="876"/>
      <c r="TZD16" s="876"/>
      <c r="TZE16" s="876"/>
      <c r="TZF16" s="876"/>
      <c r="TZG16" s="876"/>
      <c r="TZH16" s="875"/>
      <c r="TZI16" s="876"/>
      <c r="TZJ16" s="876"/>
      <c r="TZK16" s="876"/>
      <c r="TZL16" s="876"/>
      <c r="TZM16" s="876"/>
      <c r="TZN16" s="876"/>
      <c r="TZO16" s="875"/>
      <c r="TZP16" s="876"/>
      <c r="TZQ16" s="876"/>
      <c r="TZR16" s="876"/>
      <c r="TZS16" s="876"/>
      <c r="TZT16" s="876"/>
      <c r="TZU16" s="876"/>
      <c r="TZV16" s="875"/>
      <c r="TZW16" s="876"/>
      <c r="TZX16" s="876"/>
      <c r="TZY16" s="876"/>
      <c r="TZZ16" s="876"/>
      <c r="UAA16" s="876"/>
      <c r="UAB16" s="876"/>
      <c r="UAC16" s="875"/>
      <c r="UAD16" s="876"/>
      <c r="UAE16" s="876"/>
      <c r="UAF16" s="876"/>
      <c r="UAG16" s="876"/>
      <c r="UAH16" s="876"/>
      <c r="UAI16" s="876"/>
      <c r="UAJ16" s="875"/>
      <c r="UAK16" s="876"/>
      <c r="UAL16" s="876"/>
      <c r="UAM16" s="876"/>
      <c r="UAN16" s="876"/>
      <c r="UAO16" s="876"/>
      <c r="UAP16" s="876"/>
      <c r="UAQ16" s="875"/>
      <c r="UAR16" s="876"/>
      <c r="UAS16" s="876"/>
      <c r="UAT16" s="876"/>
      <c r="UAU16" s="876"/>
      <c r="UAV16" s="876"/>
      <c r="UAW16" s="876"/>
      <c r="UAX16" s="875"/>
      <c r="UAY16" s="876"/>
      <c r="UAZ16" s="876"/>
      <c r="UBA16" s="876"/>
      <c r="UBB16" s="876"/>
      <c r="UBC16" s="876"/>
      <c r="UBD16" s="876"/>
      <c r="UBE16" s="875"/>
      <c r="UBF16" s="876"/>
      <c r="UBG16" s="876"/>
      <c r="UBH16" s="876"/>
      <c r="UBI16" s="876"/>
      <c r="UBJ16" s="876"/>
      <c r="UBK16" s="876"/>
      <c r="UBL16" s="875"/>
      <c r="UBM16" s="876"/>
      <c r="UBN16" s="876"/>
      <c r="UBO16" s="876"/>
      <c r="UBP16" s="876"/>
      <c r="UBQ16" s="876"/>
      <c r="UBR16" s="876"/>
      <c r="UBS16" s="875"/>
      <c r="UBT16" s="876"/>
      <c r="UBU16" s="876"/>
      <c r="UBV16" s="876"/>
      <c r="UBW16" s="876"/>
      <c r="UBX16" s="876"/>
      <c r="UBY16" s="876"/>
      <c r="UBZ16" s="875"/>
      <c r="UCA16" s="876"/>
      <c r="UCB16" s="876"/>
      <c r="UCC16" s="876"/>
      <c r="UCD16" s="876"/>
      <c r="UCE16" s="876"/>
      <c r="UCF16" s="876"/>
      <c r="UCG16" s="875"/>
      <c r="UCH16" s="876"/>
      <c r="UCI16" s="876"/>
      <c r="UCJ16" s="876"/>
      <c r="UCK16" s="876"/>
      <c r="UCL16" s="876"/>
      <c r="UCM16" s="876"/>
      <c r="UCN16" s="875"/>
      <c r="UCO16" s="876"/>
      <c r="UCP16" s="876"/>
      <c r="UCQ16" s="876"/>
      <c r="UCR16" s="876"/>
      <c r="UCS16" s="876"/>
      <c r="UCT16" s="876"/>
      <c r="UCU16" s="875"/>
      <c r="UCV16" s="876"/>
      <c r="UCW16" s="876"/>
      <c r="UCX16" s="876"/>
      <c r="UCY16" s="876"/>
      <c r="UCZ16" s="876"/>
      <c r="UDA16" s="876"/>
      <c r="UDB16" s="875"/>
      <c r="UDC16" s="876"/>
      <c r="UDD16" s="876"/>
      <c r="UDE16" s="876"/>
      <c r="UDF16" s="876"/>
      <c r="UDG16" s="876"/>
      <c r="UDH16" s="876"/>
      <c r="UDI16" s="875"/>
      <c r="UDJ16" s="876"/>
      <c r="UDK16" s="876"/>
      <c r="UDL16" s="876"/>
      <c r="UDM16" s="876"/>
      <c r="UDN16" s="876"/>
      <c r="UDO16" s="876"/>
      <c r="UDP16" s="875"/>
      <c r="UDQ16" s="876"/>
      <c r="UDR16" s="876"/>
      <c r="UDS16" s="876"/>
      <c r="UDT16" s="876"/>
      <c r="UDU16" s="876"/>
      <c r="UDV16" s="876"/>
      <c r="UDW16" s="875"/>
      <c r="UDX16" s="876"/>
      <c r="UDY16" s="876"/>
      <c r="UDZ16" s="876"/>
      <c r="UEA16" s="876"/>
      <c r="UEB16" s="876"/>
      <c r="UEC16" s="876"/>
      <c r="UED16" s="875"/>
      <c r="UEE16" s="876"/>
      <c r="UEF16" s="876"/>
      <c r="UEG16" s="876"/>
      <c r="UEH16" s="876"/>
      <c r="UEI16" s="876"/>
      <c r="UEJ16" s="876"/>
      <c r="UEK16" s="875"/>
      <c r="UEL16" s="876"/>
      <c r="UEM16" s="876"/>
      <c r="UEN16" s="876"/>
      <c r="UEO16" s="876"/>
      <c r="UEP16" s="876"/>
      <c r="UEQ16" s="876"/>
      <c r="UER16" s="875"/>
      <c r="UES16" s="876"/>
      <c r="UET16" s="876"/>
      <c r="UEU16" s="876"/>
      <c r="UEV16" s="876"/>
      <c r="UEW16" s="876"/>
      <c r="UEX16" s="876"/>
      <c r="UEY16" s="875"/>
      <c r="UEZ16" s="876"/>
      <c r="UFA16" s="876"/>
      <c r="UFB16" s="876"/>
      <c r="UFC16" s="876"/>
      <c r="UFD16" s="876"/>
      <c r="UFE16" s="876"/>
      <c r="UFF16" s="875"/>
      <c r="UFG16" s="876"/>
      <c r="UFH16" s="876"/>
      <c r="UFI16" s="876"/>
      <c r="UFJ16" s="876"/>
      <c r="UFK16" s="876"/>
      <c r="UFL16" s="876"/>
      <c r="UFM16" s="875"/>
      <c r="UFN16" s="876"/>
      <c r="UFO16" s="876"/>
      <c r="UFP16" s="876"/>
      <c r="UFQ16" s="876"/>
      <c r="UFR16" s="876"/>
      <c r="UFS16" s="876"/>
      <c r="UFT16" s="875"/>
      <c r="UFU16" s="876"/>
      <c r="UFV16" s="876"/>
      <c r="UFW16" s="876"/>
      <c r="UFX16" s="876"/>
      <c r="UFY16" s="876"/>
      <c r="UFZ16" s="876"/>
      <c r="UGA16" s="875"/>
      <c r="UGB16" s="876"/>
      <c r="UGC16" s="876"/>
      <c r="UGD16" s="876"/>
      <c r="UGE16" s="876"/>
      <c r="UGF16" s="876"/>
      <c r="UGG16" s="876"/>
      <c r="UGH16" s="875"/>
      <c r="UGI16" s="876"/>
      <c r="UGJ16" s="876"/>
      <c r="UGK16" s="876"/>
      <c r="UGL16" s="876"/>
      <c r="UGM16" s="876"/>
      <c r="UGN16" s="876"/>
      <c r="UGO16" s="875"/>
      <c r="UGP16" s="876"/>
      <c r="UGQ16" s="876"/>
      <c r="UGR16" s="876"/>
      <c r="UGS16" s="876"/>
      <c r="UGT16" s="876"/>
      <c r="UGU16" s="876"/>
      <c r="UGV16" s="875"/>
      <c r="UGW16" s="876"/>
      <c r="UGX16" s="876"/>
      <c r="UGY16" s="876"/>
      <c r="UGZ16" s="876"/>
      <c r="UHA16" s="876"/>
      <c r="UHB16" s="876"/>
      <c r="UHC16" s="875"/>
      <c r="UHD16" s="876"/>
      <c r="UHE16" s="876"/>
      <c r="UHF16" s="876"/>
      <c r="UHG16" s="876"/>
      <c r="UHH16" s="876"/>
      <c r="UHI16" s="876"/>
      <c r="UHJ16" s="875"/>
      <c r="UHK16" s="876"/>
      <c r="UHL16" s="876"/>
      <c r="UHM16" s="876"/>
      <c r="UHN16" s="876"/>
      <c r="UHO16" s="876"/>
      <c r="UHP16" s="876"/>
      <c r="UHQ16" s="875"/>
      <c r="UHR16" s="876"/>
      <c r="UHS16" s="876"/>
      <c r="UHT16" s="876"/>
      <c r="UHU16" s="876"/>
      <c r="UHV16" s="876"/>
      <c r="UHW16" s="876"/>
      <c r="UHX16" s="875"/>
      <c r="UHY16" s="876"/>
      <c r="UHZ16" s="876"/>
      <c r="UIA16" s="876"/>
      <c r="UIB16" s="876"/>
      <c r="UIC16" s="876"/>
      <c r="UID16" s="876"/>
      <c r="UIE16" s="875"/>
      <c r="UIF16" s="876"/>
      <c r="UIG16" s="876"/>
      <c r="UIH16" s="876"/>
      <c r="UII16" s="876"/>
      <c r="UIJ16" s="876"/>
      <c r="UIK16" s="876"/>
      <c r="UIL16" s="875"/>
      <c r="UIM16" s="876"/>
      <c r="UIN16" s="876"/>
      <c r="UIO16" s="876"/>
      <c r="UIP16" s="876"/>
      <c r="UIQ16" s="876"/>
      <c r="UIR16" s="876"/>
      <c r="UIS16" s="875"/>
      <c r="UIT16" s="876"/>
      <c r="UIU16" s="876"/>
      <c r="UIV16" s="876"/>
      <c r="UIW16" s="876"/>
      <c r="UIX16" s="876"/>
      <c r="UIY16" s="876"/>
      <c r="UIZ16" s="875"/>
      <c r="UJA16" s="876"/>
      <c r="UJB16" s="876"/>
      <c r="UJC16" s="876"/>
      <c r="UJD16" s="876"/>
      <c r="UJE16" s="876"/>
      <c r="UJF16" s="876"/>
      <c r="UJG16" s="875"/>
      <c r="UJH16" s="876"/>
      <c r="UJI16" s="876"/>
      <c r="UJJ16" s="876"/>
      <c r="UJK16" s="876"/>
      <c r="UJL16" s="876"/>
      <c r="UJM16" s="876"/>
      <c r="UJN16" s="875"/>
      <c r="UJO16" s="876"/>
      <c r="UJP16" s="876"/>
      <c r="UJQ16" s="876"/>
      <c r="UJR16" s="876"/>
      <c r="UJS16" s="876"/>
      <c r="UJT16" s="876"/>
      <c r="UJU16" s="875"/>
      <c r="UJV16" s="876"/>
      <c r="UJW16" s="876"/>
      <c r="UJX16" s="876"/>
      <c r="UJY16" s="876"/>
      <c r="UJZ16" s="876"/>
      <c r="UKA16" s="876"/>
      <c r="UKB16" s="875"/>
      <c r="UKC16" s="876"/>
      <c r="UKD16" s="876"/>
      <c r="UKE16" s="876"/>
      <c r="UKF16" s="876"/>
      <c r="UKG16" s="876"/>
      <c r="UKH16" s="876"/>
      <c r="UKI16" s="875"/>
      <c r="UKJ16" s="876"/>
      <c r="UKK16" s="876"/>
      <c r="UKL16" s="876"/>
      <c r="UKM16" s="876"/>
      <c r="UKN16" s="876"/>
      <c r="UKO16" s="876"/>
      <c r="UKP16" s="875"/>
      <c r="UKQ16" s="876"/>
      <c r="UKR16" s="876"/>
      <c r="UKS16" s="876"/>
      <c r="UKT16" s="876"/>
      <c r="UKU16" s="876"/>
      <c r="UKV16" s="876"/>
      <c r="UKW16" s="875"/>
      <c r="UKX16" s="876"/>
      <c r="UKY16" s="876"/>
      <c r="UKZ16" s="876"/>
      <c r="ULA16" s="876"/>
      <c r="ULB16" s="876"/>
      <c r="ULC16" s="876"/>
      <c r="ULD16" s="875"/>
      <c r="ULE16" s="876"/>
      <c r="ULF16" s="876"/>
      <c r="ULG16" s="876"/>
      <c r="ULH16" s="876"/>
      <c r="ULI16" s="876"/>
      <c r="ULJ16" s="876"/>
      <c r="ULK16" s="875"/>
      <c r="ULL16" s="876"/>
      <c r="ULM16" s="876"/>
      <c r="ULN16" s="876"/>
      <c r="ULO16" s="876"/>
      <c r="ULP16" s="876"/>
      <c r="ULQ16" s="876"/>
      <c r="ULR16" s="875"/>
      <c r="ULS16" s="876"/>
      <c r="ULT16" s="876"/>
      <c r="ULU16" s="876"/>
      <c r="ULV16" s="876"/>
      <c r="ULW16" s="876"/>
      <c r="ULX16" s="876"/>
      <c r="ULY16" s="875"/>
      <c r="ULZ16" s="876"/>
      <c r="UMA16" s="876"/>
      <c r="UMB16" s="876"/>
      <c r="UMC16" s="876"/>
      <c r="UMD16" s="876"/>
      <c r="UME16" s="876"/>
      <c r="UMF16" s="875"/>
      <c r="UMG16" s="876"/>
      <c r="UMH16" s="876"/>
      <c r="UMI16" s="876"/>
      <c r="UMJ16" s="876"/>
      <c r="UMK16" s="876"/>
      <c r="UML16" s="876"/>
      <c r="UMM16" s="875"/>
      <c r="UMN16" s="876"/>
      <c r="UMO16" s="876"/>
      <c r="UMP16" s="876"/>
      <c r="UMQ16" s="876"/>
      <c r="UMR16" s="876"/>
      <c r="UMS16" s="876"/>
      <c r="UMT16" s="875"/>
      <c r="UMU16" s="876"/>
      <c r="UMV16" s="876"/>
      <c r="UMW16" s="876"/>
      <c r="UMX16" s="876"/>
      <c r="UMY16" s="876"/>
      <c r="UMZ16" s="876"/>
      <c r="UNA16" s="875"/>
      <c r="UNB16" s="876"/>
      <c r="UNC16" s="876"/>
      <c r="UND16" s="876"/>
      <c r="UNE16" s="876"/>
      <c r="UNF16" s="876"/>
      <c r="UNG16" s="876"/>
      <c r="UNH16" s="875"/>
      <c r="UNI16" s="876"/>
      <c r="UNJ16" s="876"/>
      <c r="UNK16" s="876"/>
      <c r="UNL16" s="876"/>
      <c r="UNM16" s="876"/>
      <c r="UNN16" s="876"/>
      <c r="UNO16" s="875"/>
      <c r="UNP16" s="876"/>
      <c r="UNQ16" s="876"/>
      <c r="UNR16" s="876"/>
      <c r="UNS16" s="876"/>
      <c r="UNT16" s="876"/>
      <c r="UNU16" s="876"/>
      <c r="UNV16" s="875"/>
      <c r="UNW16" s="876"/>
      <c r="UNX16" s="876"/>
      <c r="UNY16" s="876"/>
      <c r="UNZ16" s="876"/>
      <c r="UOA16" s="876"/>
      <c r="UOB16" s="876"/>
      <c r="UOC16" s="875"/>
      <c r="UOD16" s="876"/>
      <c r="UOE16" s="876"/>
      <c r="UOF16" s="876"/>
      <c r="UOG16" s="876"/>
      <c r="UOH16" s="876"/>
      <c r="UOI16" s="876"/>
      <c r="UOJ16" s="875"/>
      <c r="UOK16" s="876"/>
      <c r="UOL16" s="876"/>
      <c r="UOM16" s="876"/>
      <c r="UON16" s="876"/>
      <c r="UOO16" s="876"/>
      <c r="UOP16" s="876"/>
      <c r="UOQ16" s="875"/>
      <c r="UOR16" s="876"/>
      <c r="UOS16" s="876"/>
      <c r="UOT16" s="876"/>
      <c r="UOU16" s="876"/>
      <c r="UOV16" s="876"/>
      <c r="UOW16" s="876"/>
      <c r="UOX16" s="875"/>
      <c r="UOY16" s="876"/>
      <c r="UOZ16" s="876"/>
      <c r="UPA16" s="876"/>
      <c r="UPB16" s="876"/>
      <c r="UPC16" s="876"/>
      <c r="UPD16" s="876"/>
      <c r="UPE16" s="875"/>
      <c r="UPF16" s="876"/>
      <c r="UPG16" s="876"/>
      <c r="UPH16" s="876"/>
      <c r="UPI16" s="876"/>
      <c r="UPJ16" s="876"/>
      <c r="UPK16" s="876"/>
      <c r="UPL16" s="875"/>
      <c r="UPM16" s="876"/>
      <c r="UPN16" s="876"/>
      <c r="UPO16" s="876"/>
      <c r="UPP16" s="876"/>
      <c r="UPQ16" s="876"/>
      <c r="UPR16" s="876"/>
      <c r="UPS16" s="875"/>
      <c r="UPT16" s="876"/>
      <c r="UPU16" s="876"/>
      <c r="UPV16" s="876"/>
      <c r="UPW16" s="876"/>
      <c r="UPX16" s="876"/>
      <c r="UPY16" s="876"/>
      <c r="UPZ16" s="875"/>
      <c r="UQA16" s="876"/>
      <c r="UQB16" s="876"/>
      <c r="UQC16" s="876"/>
      <c r="UQD16" s="876"/>
      <c r="UQE16" s="876"/>
      <c r="UQF16" s="876"/>
      <c r="UQG16" s="875"/>
      <c r="UQH16" s="876"/>
      <c r="UQI16" s="876"/>
      <c r="UQJ16" s="876"/>
      <c r="UQK16" s="876"/>
      <c r="UQL16" s="876"/>
      <c r="UQM16" s="876"/>
      <c r="UQN16" s="875"/>
      <c r="UQO16" s="876"/>
      <c r="UQP16" s="876"/>
      <c r="UQQ16" s="876"/>
      <c r="UQR16" s="876"/>
      <c r="UQS16" s="876"/>
      <c r="UQT16" s="876"/>
      <c r="UQU16" s="875"/>
      <c r="UQV16" s="876"/>
      <c r="UQW16" s="876"/>
      <c r="UQX16" s="876"/>
      <c r="UQY16" s="876"/>
      <c r="UQZ16" s="876"/>
      <c r="URA16" s="876"/>
      <c r="URB16" s="875"/>
      <c r="URC16" s="876"/>
      <c r="URD16" s="876"/>
      <c r="URE16" s="876"/>
      <c r="URF16" s="876"/>
      <c r="URG16" s="876"/>
      <c r="URH16" s="876"/>
      <c r="URI16" s="875"/>
      <c r="URJ16" s="876"/>
      <c r="URK16" s="876"/>
      <c r="URL16" s="876"/>
      <c r="URM16" s="876"/>
      <c r="URN16" s="876"/>
      <c r="URO16" s="876"/>
      <c r="URP16" s="875"/>
      <c r="URQ16" s="876"/>
      <c r="URR16" s="876"/>
      <c r="URS16" s="876"/>
      <c r="URT16" s="876"/>
      <c r="URU16" s="876"/>
      <c r="URV16" s="876"/>
      <c r="URW16" s="875"/>
      <c r="URX16" s="876"/>
      <c r="URY16" s="876"/>
      <c r="URZ16" s="876"/>
      <c r="USA16" s="876"/>
      <c r="USB16" s="876"/>
      <c r="USC16" s="876"/>
      <c r="USD16" s="875"/>
      <c r="USE16" s="876"/>
      <c r="USF16" s="876"/>
      <c r="USG16" s="876"/>
      <c r="USH16" s="876"/>
      <c r="USI16" s="876"/>
      <c r="USJ16" s="876"/>
      <c r="USK16" s="875"/>
      <c r="USL16" s="876"/>
      <c r="USM16" s="876"/>
      <c r="USN16" s="876"/>
      <c r="USO16" s="876"/>
      <c r="USP16" s="876"/>
      <c r="USQ16" s="876"/>
      <c r="USR16" s="875"/>
      <c r="USS16" s="876"/>
      <c r="UST16" s="876"/>
      <c r="USU16" s="876"/>
      <c r="USV16" s="876"/>
      <c r="USW16" s="876"/>
      <c r="USX16" s="876"/>
      <c r="USY16" s="875"/>
      <c r="USZ16" s="876"/>
      <c r="UTA16" s="876"/>
      <c r="UTB16" s="876"/>
      <c r="UTC16" s="876"/>
      <c r="UTD16" s="876"/>
      <c r="UTE16" s="876"/>
      <c r="UTF16" s="875"/>
      <c r="UTG16" s="876"/>
      <c r="UTH16" s="876"/>
      <c r="UTI16" s="876"/>
      <c r="UTJ16" s="876"/>
      <c r="UTK16" s="876"/>
      <c r="UTL16" s="876"/>
      <c r="UTM16" s="875"/>
      <c r="UTN16" s="876"/>
      <c r="UTO16" s="876"/>
      <c r="UTP16" s="876"/>
      <c r="UTQ16" s="876"/>
      <c r="UTR16" s="876"/>
      <c r="UTS16" s="876"/>
      <c r="UTT16" s="875"/>
      <c r="UTU16" s="876"/>
      <c r="UTV16" s="876"/>
      <c r="UTW16" s="876"/>
      <c r="UTX16" s="876"/>
      <c r="UTY16" s="876"/>
      <c r="UTZ16" s="876"/>
      <c r="UUA16" s="875"/>
      <c r="UUB16" s="876"/>
      <c r="UUC16" s="876"/>
      <c r="UUD16" s="876"/>
      <c r="UUE16" s="876"/>
      <c r="UUF16" s="876"/>
      <c r="UUG16" s="876"/>
      <c r="UUH16" s="875"/>
      <c r="UUI16" s="876"/>
      <c r="UUJ16" s="876"/>
      <c r="UUK16" s="876"/>
      <c r="UUL16" s="876"/>
      <c r="UUM16" s="876"/>
      <c r="UUN16" s="876"/>
      <c r="UUO16" s="875"/>
      <c r="UUP16" s="876"/>
      <c r="UUQ16" s="876"/>
      <c r="UUR16" s="876"/>
      <c r="UUS16" s="876"/>
      <c r="UUT16" s="876"/>
      <c r="UUU16" s="876"/>
      <c r="UUV16" s="875"/>
      <c r="UUW16" s="876"/>
      <c r="UUX16" s="876"/>
      <c r="UUY16" s="876"/>
      <c r="UUZ16" s="876"/>
      <c r="UVA16" s="876"/>
      <c r="UVB16" s="876"/>
      <c r="UVC16" s="875"/>
      <c r="UVD16" s="876"/>
      <c r="UVE16" s="876"/>
      <c r="UVF16" s="876"/>
      <c r="UVG16" s="876"/>
      <c r="UVH16" s="876"/>
      <c r="UVI16" s="876"/>
      <c r="UVJ16" s="875"/>
      <c r="UVK16" s="876"/>
      <c r="UVL16" s="876"/>
      <c r="UVM16" s="876"/>
      <c r="UVN16" s="876"/>
      <c r="UVO16" s="876"/>
      <c r="UVP16" s="876"/>
      <c r="UVQ16" s="875"/>
      <c r="UVR16" s="876"/>
      <c r="UVS16" s="876"/>
      <c r="UVT16" s="876"/>
      <c r="UVU16" s="876"/>
      <c r="UVV16" s="876"/>
      <c r="UVW16" s="876"/>
      <c r="UVX16" s="875"/>
      <c r="UVY16" s="876"/>
      <c r="UVZ16" s="876"/>
      <c r="UWA16" s="876"/>
      <c r="UWB16" s="876"/>
      <c r="UWC16" s="876"/>
      <c r="UWD16" s="876"/>
      <c r="UWE16" s="875"/>
      <c r="UWF16" s="876"/>
      <c r="UWG16" s="876"/>
      <c r="UWH16" s="876"/>
      <c r="UWI16" s="876"/>
      <c r="UWJ16" s="876"/>
      <c r="UWK16" s="876"/>
      <c r="UWL16" s="875"/>
      <c r="UWM16" s="876"/>
      <c r="UWN16" s="876"/>
      <c r="UWO16" s="876"/>
      <c r="UWP16" s="876"/>
      <c r="UWQ16" s="876"/>
      <c r="UWR16" s="876"/>
      <c r="UWS16" s="875"/>
      <c r="UWT16" s="876"/>
      <c r="UWU16" s="876"/>
      <c r="UWV16" s="876"/>
      <c r="UWW16" s="876"/>
      <c r="UWX16" s="876"/>
      <c r="UWY16" s="876"/>
      <c r="UWZ16" s="875"/>
      <c r="UXA16" s="876"/>
      <c r="UXB16" s="876"/>
      <c r="UXC16" s="876"/>
      <c r="UXD16" s="876"/>
      <c r="UXE16" s="876"/>
      <c r="UXF16" s="876"/>
      <c r="UXG16" s="875"/>
      <c r="UXH16" s="876"/>
      <c r="UXI16" s="876"/>
      <c r="UXJ16" s="876"/>
      <c r="UXK16" s="876"/>
      <c r="UXL16" s="876"/>
      <c r="UXM16" s="876"/>
      <c r="UXN16" s="875"/>
      <c r="UXO16" s="876"/>
      <c r="UXP16" s="876"/>
      <c r="UXQ16" s="876"/>
      <c r="UXR16" s="876"/>
      <c r="UXS16" s="876"/>
      <c r="UXT16" s="876"/>
      <c r="UXU16" s="875"/>
      <c r="UXV16" s="876"/>
      <c r="UXW16" s="876"/>
      <c r="UXX16" s="876"/>
      <c r="UXY16" s="876"/>
      <c r="UXZ16" s="876"/>
      <c r="UYA16" s="876"/>
      <c r="UYB16" s="875"/>
      <c r="UYC16" s="876"/>
      <c r="UYD16" s="876"/>
      <c r="UYE16" s="876"/>
      <c r="UYF16" s="876"/>
      <c r="UYG16" s="876"/>
      <c r="UYH16" s="876"/>
      <c r="UYI16" s="875"/>
      <c r="UYJ16" s="876"/>
      <c r="UYK16" s="876"/>
      <c r="UYL16" s="876"/>
      <c r="UYM16" s="876"/>
      <c r="UYN16" s="876"/>
      <c r="UYO16" s="876"/>
      <c r="UYP16" s="875"/>
      <c r="UYQ16" s="876"/>
      <c r="UYR16" s="876"/>
      <c r="UYS16" s="876"/>
      <c r="UYT16" s="876"/>
      <c r="UYU16" s="876"/>
      <c r="UYV16" s="876"/>
      <c r="UYW16" s="875"/>
      <c r="UYX16" s="876"/>
      <c r="UYY16" s="876"/>
      <c r="UYZ16" s="876"/>
      <c r="UZA16" s="876"/>
      <c r="UZB16" s="876"/>
      <c r="UZC16" s="876"/>
      <c r="UZD16" s="875"/>
      <c r="UZE16" s="876"/>
      <c r="UZF16" s="876"/>
      <c r="UZG16" s="876"/>
      <c r="UZH16" s="876"/>
      <c r="UZI16" s="876"/>
      <c r="UZJ16" s="876"/>
      <c r="UZK16" s="875"/>
      <c r="UZL16" s="876"/>
      <c r="UZM16" s="876"/>
      <c r="UZN16" s="876"/>
      <c r="UZO16" s="876"/>
      <c r="UZP16" s="876"/>
      <c r="UZQ16" s="876"/>
      <c r="UZR16" s="875"/>
      <c r="UZS16" s="876"/>
      <c r="UZT16" s="876"/>
      <c r="UZU16" s="876"/>
      <c r="UZV16" s="876"/>
      <c r="UZW16" s="876"/>
      <c r="UZX16" s="876"/>
      <c r="UZY16" s="875"/>
      <c r="UZZ16" s="876"/>
      <c r="VAA16" s="876"/>
      <c r="VAB16" s="876"/>
      <c r="VAC16" s="876"/>
      <c r="VAD16" s="876"/>
      <c r="VAE16" s="876"/>
      <c r="VAF16" s="875"/>
      <c r="VAG16" s="876"/>
      <c r="VAH16" s="876"/>
      <c r="VAI16" s="876"/>
      <c r="VAJ16" s="876"/>
      <c r="VAK16" s="876"/>
      <c r="VAL16" s="876"/>
      <c r="VAM16" s="875"/>
      <c r="VAN16" s="876"/>
      <c r="VAO16" s="876"/>
      <c r="VAP16" s="876"/>
      <c r="VAQ16" s="876"/>
      <c r="VAR16" s="876"/>
      <c r="VAS16" s="876"/>
      <c r="VAT16" s="875"/>
      <c r="VAU16" s="876"/>
      <c r="VAV16" s="876"/>
      <c r="VAW16" s="876"/>
      <c r="VAX16" s="876"/>
      <c r="VAY16" s="876"/>
      <c r="VAZ16" s="876"/>
      <c r="VBA16" s="875"/>
      <c r="VBB16" s="876"/>
      <c r="VBC16" s="876"/>
      <c r="VBD16" s="876"/>
      <c r="VBE16" s="876"/>
      <c r="VBF16" s="876"/>
      <c r="VBG16" s="876"/>
      <c r="VBH16" s="875"/>
      <c r="VBI16" s="876"/>
      <c r="VBJ16" s="876"/>
      <c r="VBK16" s="876"/>
      <c r="VBL16" s="876"/>
      <c r="VBM16" s="876"/>
      <c r="VBN16" s="876"/>
      <c r="VBO16" s="875"/>
      <c r="VBP16" s="876"/>
      <c r="VBQ16" s="876"/>
      <c r="VBR16" s="876"/>
      <c r="VBS16" s="876"/>
      <c r="VBT16" s="876"/>
      <c r="VBU16" s="876"/>
      <c r="VBV16" s="875"/>
      <c r="VBW16" s="876"/>
      <c r="VBX16" s="876"/>
      <c r="VBY16" s="876"/>
      <c r="VBZ16" s="876"/>
      <c r="VCA16" s="876"/>
      <c r="VCB16" s="876"/>
      <c r="VCC16" s="875"/>
      <c r="VCD16" s="876"/>
      <c r="VCE16" s="876"/>
      <c r="VCF16" s="876"/>
      <c r="VCG16" s="876"/>
      <c r="VCH16" s="876"/>
      <c r="VCI16" s="876"/>
      <c r="VCJ16" s="875"/>
      <c r="VCK16" s="876"/>
      <c r="VCL16" s="876"/>
      <c r="VCM16" s="876"/>
      <c r="VCN16" s="876"/>
      <c r="VCO16" s="876"/>
      <c r="VCP16" s="876"/>
      <c r="VCQ16" s="875"/>
      <c r="VCR16" s="876"/>
      <c r="VCS16" s="876"/>
      <c r="VCT16" s="876"/>
      <c r="VCU16" s="876"/>
      <c r="VCV16" s="876"/>
      <c r="VCW16" s="876"/>
      <c r="VCX16" s="875"/>
      <c r="VCY16" s="876"/>
      <c r="VCZ16" s="876"/>
      <c r="VDA16" s="876"/>
      <c r="VDB16" s="876"/>
      <c r="VDC16" s="876"/>
      <c r="VDD16" s="876"/>
      <c r="VDE16" s="875"/>
      <c r="VDF16" s="876"/>
      <c r="VDG16" s="876"/>
      <c r="VDH16" s="876"/>
      <c r="VDI16" s="876"/>
      <c r="VDJ16" s="876"/>
      <c r="VDK16" s="876"/>
      <c r="VDL16" s="875"/>
      <c r="VDM16" s="876"/>
      <c r="VDN16" s="876"/>
      <c r="VDO16" s="876"/>
      <c r="VDP16" s="876"/>
      <c r="VDQ16" s="876"/>
      <c r="VDR16" s="876"/>
      <c r="VDS16" s="875"/>
      <c r="VDT16" s="876"/>
      <c r="VDU16" s="876"/>
      <c r="VDV16" s="876"/>
      <c r="VDW16" s="876"/>
      <c r="VDX16" s="876"/>
      <c r="VDY16" s="876"/>
      <c r="VDZ16" s="875"/>
      <c r="VEA16" s="876"/>
      <c r="VEB16" s="876"/>
      <c r="VEC16" s="876"/>
      <c r="VED16" s="876"/>
      <c r="VEE16" s="876"/>
      <c r="VEF16" s="876"/>
      <c r="VEG16" s="875"/>
      <c r="VEH16" s="876"/>
      <c r="VEI16" s="876"/>
      <c r="VEJ16" s="876"/>
      <c r="VEK16" s="876"/>
      <c r="VEL16" s="876"/>
      <c r="VEM16" s="876"/>
      <c r="VEN16" s="875"/>
      <c r="VEO16" s="876"/>
      <c r="VEP16" s="876"/>
      <c r="VEQ16" s="876"/>
      <c r="VER16" s="876"/>
      <c r="VES16" s="876"/>
      <c r="VET16" s="876"/>
      <c r="VEU16" s="875"/>
      <c r="VEV16" s="876"/>
      <c r="VEW16" s="876"/>
      <c r="VEX16" s="876"/>
      <c r="VEY16" s="876"/>
      <c r="VEZ16" s="876"/>
      <c r="VFA16" s="876"/>
      <c r="VFB16" s="875"/>
      <c r="VFC16" s="876"/>
      <c r="VFD16" s="876"/>
      <c r="VFE16" s="876"/>
      <c r="VFF16" s="876"/>
      <c r="VFG16" s="876"/>
      <c r="VFH16" s="876"/>
      <c r="VFI16" s="875"/>
      <c r="VFJ16" s="876"/>
      <c r="VFK16" s="876"/>
      <c r="VFL16" s="876"/>
      <c r="VFM16" s="876"/>
      <c r="VFN16" s="876"/>
      <c r="VFO16" s="876"/>
      <c r="VFP16" s="875"/>
      <c r="VFQ16" s="876"/>
      <c r="VFR16" s="876"/>
      <c r="VFS16" s="876"/>
      <c r="VFT16" s="876"/>
      <c r="VFU16" s="876"/>
      <c r="VFV16" s="876"/>
      <c r="VFW16" s="875"/>
      <c r="VFX16" s="876"/>
      <c r="VFY16" s="876"/>
      <c r="VFZ16" s="876"/>
      <c r="VGA16" s="876"/>
      <c r="VGB16" s="876"/>
      <c r="VGC16" s="876"/>
      <c r="VGD16" s="875"/>
      <c r="VGE16" s="876"/>
      <c r="VGF16" s="876"/>
      <c r="VGG16" s="876"/>
      <c r="VGH16" s="876"/>
      <c r="VGI16" s="876"/>
      <c r="VGJ16" s="876"/>
      <c r="VGK16" s="875"/>
      <c r="VGL16" s="876"/>
      <c r="VGM16" s="876"/>
      <c r="VGN16" s="876"/>
      <c r="VGO16" s="876"/>
      <c r="VGP16" s="876"/>
      <c r="VGQ16" s="876"/>
      <c r="VGR16" s="875"/>
      <c r="VGS16" s="876"/>
      <c r="VGT16" s="876"/>
      <c r="VGU16" s="876"/>
      <c r="VGV16" s="876"/>
      <c r="VGW16" s="876"/>
      <c r="VGX16" s="876"/>
      <c r="VGY16" s="875"/>
      <c r="VGZ16" s="876"/>
      <c r="VHA16" s="876"/>
      <c r="VHB16" s="876"/>
      <c r="VHC16" s="876"/>
      <c r="VHD16" s="876"/>
      <c r="VHE16" s="876"/>
      <c r="VHF16" s="875"/>
      <c r="VHG16" s="876"/>
      <c r="VHH16" s="876"/>
      <c r="VHI16" s="876"/>
      <c r="VHJ16" s="876"/>
      <c r="VHK16" s="876"/>
      <c r="VHL16" s="876"/>
      <c r="VHM16" s="875"/>
      <c r="VHN16" s="876"/>
      <c r="VHO16" s="876"/>
      <c r="VHP16" s="876"/>
      <c r="VHQ16" s="876"/>
      <c r="VHR16" s="876"/>
      <c r="VHS16" s="876"/>
      <c r="VHT16" s="875"/>
      <c r="VHU16" s="876"/>
      <c r="VHV16" s="876"/>
      <c r="VHW16" s="876"/>
      <c r="VHX16" s="876"/>
      <c r="VHY16" s="876"/>
      <c r="VHZ16" s="876"/>
      <c r="VIA16" s="875"/>
      <c r="VIB16" s="876"/>
      <c r="VIC16" s="876"/>
      <c r="VID16" s="876"/>
      <c r="VIE16" s="876"/>
      <c r="VIF16" s="876"/>
      <c r="VIG16" s="876"/>
      <c r="VIH16" s="875"/>
      <c r="VII16" s="876"/>
      <c r="VIJ16" s="876"/>
      <c r="VIK16" s="876"/>
      <c r="VIL16" s="876"/>
      <c r="VIM16" s="876"/>
      <c r="VIN16" s="876"/>
      <c r="VIO16" s="875"/>
      <c r="VIP16" s="876"/>
      <c r="VIQ16" s="876"/>
      <c r="VIR16" s="876"/>
      <c r="VIS16" s="876"/>
      <c r="VIT16" s="876"/>
      <c r="VIU16" s="876"/>
      <c r="VIV16" s="875"/>
      <c r="VIW16" s="876"/>
      <c r="VIX16" s="876"/>
      <c r="VIY16" s="876"/>
      <c r="VIZ16" s="876"/>
      <c r="VJA16" s="876"/>
      <c r="VJB16" s="876"/>
      <c r="VJC16" s="875"/>
      <c r="VJD16" s="876"/>
      <c r="VJE16" s="876"/>
      <c r="VJF16" s="876"/>
      <c r="VJG16" s="876"/>
      <c r="VJH16" s="876"/>
      <c r="VJI16" s="876"/>
      <c r="VJJ16" s="875"/>
      <c r="VJK16" s="876"/>
      <c r="VJL16" s="876"/>
      <c r="VJM16" s="876"/>
      <c r="VJN16" s="876"/>
      <c r="VJO16" s="876"/>
      <c r="VJP16" s="876"/>
      <c r="VJQ16" s="875"/>
      <c r="VJR16" s="876"/>
      <c r="VJS16" s="876"/>
      <c r="VJT16" s="876"/>
      <c r="VJU16" s="876"/>
      <c r="VJV16" s="876"/>
      <c r="VJW16" s="876"/>
      <c r="VJX16" s="875"/>
      <c r="VJY16" s="876"/>
      <c r="VJZ16" s="876"/>
      <c r="VKA16" s="876"/>
      <c r="VKB16" s="876"/>
      <c r="VKC16" s="876"/>
      <c r="VKD16" s="876"/>
      <c r="VKE16" s="875"/>
      <c r="VKF16" s="876"/>
      <c r="VKG16" s="876"/>
      <c r="VKH16" s="876"/>
      <c r="VKI16" s="876"/>
      <c r="VKJ16" s="876"/>
      <c r="VKK16" s="876"/>
      <c r="VKL16" s="875"/>
      <c r="VKM16" s="876"/>
      <c r="VKN16" s="876"/>
      <c r="VKO16" s="876"/>
      <c r="VKP16" s="876"/>
      <c r="VKQ16" s="876"/>
      <c r="VKR16" s="876"/>
      <c r="VKS16" s="875"/>
      <c r="VKT16" s="876"/>
      <c r="VKU16" s="876"/>
      <c r="VKV16" s="876"/>
      <c r="VKW16" s="876"/>
      <c r="VKX16" s="876"/>
      <c r="VKY16" s="876"/>
      <c r="VKZ16" s="875"/>
      <c r="VLA16" s="876"/>
      <c r="VLB16" s="876"/>
      <c r="VLC16" s="876"/>
      <c r="VLD16" s="876"/>
      <c r="VLE16" s="876"/>
      <c r="VLF16" s="876"/>
      <c r="VLG16" s="875"/>
      <c r="VLH16" s="876"/>
      <c r="VLI16" s="876"/>
      <c r="VLJ16" s="876"/>
      <c r="VLK16" s="876"/>
      <c r="VLL16" s="876"/>
      <c r="VLM16" s="876"/>
      <c r="VLN16" s="875"/>
      <c r="VLO16" s="876"/>
      <c r="VLP16" s="876"/>
      <c r="VLQ16" s="876"/>
      <c r="VLR16" s="876"/>
      <c r="VLS16" s="876"/>
      <c r="VLT16" s="876"/>
      <c r="VLU16" s="875"/>
      <c r="VLV16" s="876"/>
      <c r="VLW16" s="876"/>
      <c r="VLX16" s="876"/>
      <c r="VLY16" s="876"/>
      <c r="VLZ16" s="876"/>
      <c r="VMA16" s="876"/>
      <c r="VMB16" s="875"/>
      <c r="VMC16" s="876"/>
      <c r="VMD16" s="876"/>
      <c r="VME16" s="876"/>
      <c r="VMF16" s="876"/>
      <c r="VMG16" s="876"/>
      <c r="VMH16" s="876"/>
      <c r="VMI16" s="875"/>
      <c r="VMJ16" s="876"/>
      <c r="VMK16" s="876"/>
      <c r="VML16" s="876"/>
      <c r="VMM16" s="876"/>
      <c r="VMN16" s="876"/>
      <c r="VMO16" s="876"/>
      <c r="VMP16" s="875"/>
      <c r="VMQ16" s="876"/>
      <c r="VMR16" s="876"/>
      <c r="VMS16" s="876"/>
      <c r="VMT16" s="876"/>
      <c r="VMU16" s="876"/>
      <c r="VMV16" s="876"/>
      <c r="VMW16" s="875"/>
      <c r="VMX16" s="876"/>
      <c r="VMY16" s="876"/>
      <c r="VMZ16" s="876"/>
      <c r="VNA16" s="876"/>
      <c r="VNB16" s="876"/>
      <c r="VNC16" s="876"/>
      <c r="VND16" s="875"/>
      <c r="VNE16" s="876"/>
      <c r="VNF16" s="876"/>
      <c r="VNG16" s="876"/>
      <c r="VNH16" s="876"/>
      <c r="VNI16" s="876"/>
      <c r="VNJ16" s="876"/>
      <c r="VNK16" s="875"/>
      <c r="VNL16" s="876"/>
      <c r="VNM16" s="876"/>
      <c r="VNN16" s="876"/>
      <c r="VNO16" s="876"/>
      <c r="VNP16" s="876"/>
      <c r="VNQ16" s="876"/>
      <c r="VNR16" s="875"/>
      <c r="VNS16" s="876"/>
      <c r="VNT16" s="876"/>
      <c r="VNU16" s="876"/>
      <c r="VNV16" s="876"/>
      <c r="VNW16" s="876"/>
      <c r="VNX16" s="876"/>
      <c r="VNY16" s="875"/>
      <c r="VNZ16" s="876"/>
      <c r="VOA16" s="876"/>
      <c r="VOB16" s="876"/>
      <c r="VOC16" s="876"/>
      <c r="VOD16" s="876"/>
      <c r="VOE16" s="876"/>
      <c r="VOF16" s="875"/>
      <c r="VOG16" s="876"/>
      <c r="VOH16" s="876"/>
      <c r="VOI16" s="876"/>
      <c r="VOJ16" s="876"/>
      <c r="VOK16" s="876"/>
      <c r="VOL16" s="876"/>
      <c r="VOM16" s="875"/>
      <c r="VON16" s="876"/>
      <c r="VOO16" s="876"/>
      <c r="VOP16" s="876"/>
      <c r="VOQ16" s="876"/>
      <c r="VOR16" s="876"/>
      <c r="VOS16" s="876"/>
      <c r="VOT16" s="875"/>
      <c r="VOU16" s="876"/>
      <c r="VOV16" s="876"/>
      <c r="VOW16" s="876"/>
      <c r="VOX16" s="876"/>
      <c r="VOY16" s="876"/>
      <c r="VOZ16" s="876"/>
      <c r="VPA16" s="875"/>
      <c r="VPB16" s="876"/>
      <c r="VPC16" s="876"/>
      <c r="VPD16" s="876"/>
      <c r="VPE16" s="876"/>
      <c r="VPF16" s="876"/>
      <c r="VPG16" s="876"/>
      <c r="VPH16" s="875"/>
      <c r="VPI16" s="876"/>
      <c r="VPJ16" s="876"/>
      <c r="VPK16" s="876"/>
      <c r="VPL16" s="876"/>
      <c r="VPM16" s="876"/>
      <c r="VPN16" s="876"/>
      <c r="VPO16" s="875"/>
      <c r="VPP16" s="876"/>
      <c r="VPQ16" s="876"/>
      <c r="VPR16" s="876"/>
      <c r="VPS16" s="876"/>
      <c r="VPT16" s="876"/>
      <c r="VPU16" s="876"/>
      <c r="VPV16" s="875"/>
      <c r="VPW16" s="876"/>
      <c r="VPX16" s="876"/>
      <c r="VPY16" s="876"/>
      <c r="VPZ16" s="876"/>
      <c r="VQA16" s="876"/>
      <c r="VQB16" s="876"/>
      <c r="VQC16" s="875"/>
      <c r="VQD16" s="876"/>
      <c r="VQE16" s="876"/>
      <c r="VQF16" s="876"/>
      <c r="VQG16" s="876"/>
      <c r="VQH16" s="876"/>
      <c r="VQI16" s="876"/>
      <c r="VQJ16" s="875"/>
      <c r="VQK16" s="876"/>
      <c r="VQL16" s="876"/>
      <c r="VQM16" s="876"/>
      <c r="VQN16" s="876"/>
      <c r="VQO16" s="876"/>
      <c r="VQP16" s="876"/>
      <c r="VQQ16" s="875"/>
      <c r="VQR16" s="876"/>
      <c r="VQS16" s="876"/>
      <c r="VQT16" s="876"/>
      <c r="VQU16" s="876"/>
      <c r="VQV16" s="876"/>
      <c r="VQW16" s="876"/>
      <c r="VQX16" s="875"/>
      <c r="VQY16" s="876"/>
      <c r="VQZ16" s="876"/>
      <c r="VRA16" s="876"/>
      <c r="VRB16" s="876"/>
      <c r="VRC16" s="876"/>
      <c r="VRD16" s="876"/>
      <c r="VRE16" s="875"/>
      <c r="VRF16" s="876"/>
      <c r="VRG16" s="876"/>
      <c r="VRH16" s="876"/>
      <c r="VRI16" s="876"/>
      <c r="VRJ16" s="876"/>
      <c r="VRK16" s="876"/>
      <c r="VRL16" s="875"/>
      <c r="VRM16" s="876"/>
      <c r="VRN16" s="876"/>
      <c r="VRO16" s="876"/>
      <c r="VRP16" s="876"/>
      <c r="VRQ16" s="876"/>
      <c r="VRR16" s="876"/>
      <c r="VRS16" s="875"/>
      <c r="VRT16" s="876"/>
      <c r="VRU16" s="876"/>
      <c r="VRV16" s="876"/>
      <c r="VRW16" s="876"/>
      <c r="VRX16" s="876"/>
      <c r="VRY16" s="876"/>
      <c r="VRZ16" s="875"/>
      <c r="VSA16" s="876"/>
      <c r="VSB16" s="876"/>
      <c r="VSC16" s="876"/>
      <c r="VSD16" s="876"/>
      <c r="VSE16" s="876"/>
      <c r="VSF16" s="876"/>
      <c r="VSG16" s="875"/>
      <c r="VSH16" s="876"/>
      <c r="VSI16" s="876"/>
      <c r="VSJ16" s="876"/>
      <c r="VSK16" s="876"/>
      <c r="VSL16" s="876"/>
      <c r="VSM16" s="876"/>
      <c r="VSN16" s="875"/>
      <c r="VSO16" s="876"/>
      <c r="VSP16" s="876"/>
      <c r="VSQ16" s="876"/>
      <c r="VSR16" s="876"/>
      <c r="VSS16" s="876"/>
      <c r="VST16" s="876"/>
      <c r="VSU16" s="875"/>
      <c r="VSV16" s="876"/>
      <c r="VSW16" s="876"/>
      <c r="VSX16" s="876"/>
      <c r="VSY16" s="876"/>
      <c r="VSZ16" s="876"/>
      <c r="VTA16" s="876"/>
      <c r="VTB16" s="875"/>
      <c r="VTC16" s="876"/>
      <c r="VTD16" s="876"/>
      <c r="VTE16" s="876"/>
      <c r="VTF16" s="876"/>
      <c r="VTG16" s="876"/>
      <c r="VTH16" s="876"/>
      <c r="VTI16" s="875"/>
      <c r="VTJ16" s="876"/>
      <c r="VTK16" s="876"/>
      <c r="VTL16" s="876"/>
      <c r="VTM16" s="876"/>
      <c r="VTN16" s="876"/>
      <c r="VTO16" s="876"/>
      <c r="VTP16" s="875"/>
      <c r="VTQ16" s="876"/>
      <c r="VTR16" s="876"/>
      <c r="VTS16" s="876"/>
      <c r="VTT16" s="876"/>
      <c r="VTU16" s="876"/>
      <c r="VTV16" s="876"/>
      <c r="VTW16" s="875"/>
      <c r="VTX16" s="876"/>
      <c r="VTY16" s="876"/>
      <c r="VTZ16" s="876"/>
      <c r="VUA16" s="876"/>
      <c r="VUB16" s="876"/>
      <c r="VUC16" s="876"/>
      <c r="VUD16" s="875"/>
      <c r="VUE16" s="876"/>
      <c r="VUF16" s="876"/>
      <c r="VUG16" s="876"/>
      <c r="VUH16" s="876"/>
      <c r="VUI16" s="876"/>
      <c r="VUJ16" s="876"/>
      <c r="VUK16" s="875"/>
      <c r="VUL16" s="876"/>
      <c r="VUM16" s="876"/>
      <c r="VUN16" s="876"/>
      <c r="VUO16" s="876"/>
      <c r="VUP16" s="876"/>
      <c r="VUQ16" s="876"/>
      <c r="VUR16" s="875"/>
      <c r="VUS16" s="876"/>
      <c r="VUT16" s="876"/>
      <c r="VUU16" s="876"/>
      <c r="VUV16" s="876"/>
      <c r="VUW16" s="876"/>
      <c r="VUX16" s="876"/>
      <c r="VUY16" s="875"/>
      <c r="VUZ16" s="876"/>
      <c r="VVA16" s="876"/>
      <c r="VVB16" s="876"/>
      <c r="VVC16" s="876"/>
      <c r="VVD16" s="876"/>
      <c r="VVE16" s="876"/>
      <c r="VVF16" s="875"/>
      <c r="VVG16" s="876"/>
      <c r="VVH16" s="876"/>
      <c r="VVI16" s="876"/>
      <c r="VVJ16" s="876"/>
      <c r="VVK16" s="876"/>
      <c r="VVL16" s="876"/>
      <c r="VVM16" s="875"/>
      <c r="VVN16" s="876"/>
      <c r="VVO16" s="876"/>
      <c r="VVP16" s="876"/>
      <c r="VVQ16" s="876"/>
      <c r="VVR16" s="876"/>
      <c r="VVS16" s="876"/>
      <c r="VVT16" s="875"/>
      <c r="VVU16" s="876"/>
      <c r="VVV16" s="876"/>
      <c r="VVW16" s="876"/>
      <c r="VVX16" s="876"/>
      <c r="VVY16" s="876"/>
      <c r="VVZ16" s="876"/>
      <c r="VWA16" s="875"/>
      <c r="VWB16" s="876"/>
      <c r="VWC16" s="876"/>
      <c r="VWD16" s="876"/>
      <c r="VWE16" s="876"/>
      <c r="VWF16" s="876"/>
      <c r="VWG16" s="876"/>
      <c r="VWH16" s="875"/>
      <c r="VWI16" s="876"/>
      <c r="VWJ16" s="876"/>
      <c r="VWK16" s="876"/>
      <c r="VWL16" s="876"/>
      <c r="VWM16" s="876"/>
      <c r="VWN16" s="876"/>
      <c r="VWO16" s="875"/>
      <c r="VWP16" s="876"/>
      <c r="VWQ16" s="876"/>
      <c r="VWR16" s="876"/>
      <c r="VWS16" s="876"/>
      <c r="VWT16" s="876"/>
      <c r="VWU16" s="876"/>
      <c r="VWV16" s="875"/>
      <c r="VWW16" s="876"/>
      <c r="VWX16" s="876"/>
      <c r="VWY16" s="876"/>
      <c r="VWZ16" s="876"/>
      <c r="VXA16" s="876"/>
      <c r="VXB16" s="876"/>
      <c r="VXC16" s="875"/>
      <c r="VXD16" s="876"/>
      <c r="VXE16" s="876"/>
      <c r="VXF16" s="876"/>
      <c r="VXG16" s="876"/>
      <c r="VXH16" s="876"/>
      <c r="VXI16" s="876"/>
      <c r="VXJ16" s="875"/>
      <c r="VXK16" s="876"/>
      <c r="VXL16" s="876"/>
      <c r="VXM16" s="876"/>
      <c r="VXN16" s="876"/>
      <c r="VXO16" s="876"/>
      <c r="VXP16" s="876"/>
      <c r="VXQ16" s="875"/>
      <c r="VXR16" s="876"/>
      <c r="VXS16" s="876"/>
      <c r="VXT16" s="876"/>
      <c r="VXU16" s="876"/>
      <c r="VXV16" s="876"/>
      <c r="VXW16" s="876"/>
      <c r="VXX16" s="875"/>
      <c r="VXY16" s="876"/>
      <c r="VXZ16" s="876"/>
      <c r="VYA16" s="876"/>
      <c r="VYB16" s="876"/>
      <c r="VYC16" s="876"/>
      <c r="VYD16" s="876"/>
      <c r="VYE16" s="875"/>
      <c r="VYF16" s="876"/>
      <c r="VYG16" s="876"/>
      <c r="VYH16" s="876"/>
      <c r="VYI16" s="876"/>
      <c r="VYJ16" s="876"/>
      <c r="VYK16" s="876"/>
      <c r="VYL16" s="875"/>
      <c r="VYM16" s="876"/>
      <c r="VYN16" s="876"/>
      <c r="VYO16" s="876"/>
      <c r="VYP16" s="876"/>
      <c r="VYQ16" s="876"/>
      <c r="VYR16" s="876"/>
      <c r="VYS16" s="875"/>
      <c r="VYT16" s="876"/>
      <c r="VYU16" s="876"/>
      <c r="VYV16" s="876"/>
      <c r="VYW16" s="876"/>
      <c r="VYX16" s="876"/>
      <c r="VYY16" s="876"/>
      <c r="VYZ16" s="875"/>
      <c r="VZA16" s="876"/>
      <c r="VZB16" s="876"/>
      <c r="VZC16" s="876"/>
      <c r="VZD16" s="876"/>
      <c r="VZE16" s="876"/>
      <c r="VZF16" s="876"/>
      <c r="VZG16" s="875"/>
      <c r="VZH16" s="876"/>
      <c r="VZI16" s="876"/>
      <c r="VZJ16" s="876"/>
      <c r="VZK16" s="876"/>
      <c r="VZL16" s="876"/>
      <c r="VZM16" s="876"/>
      <c r="VZN16" s="875"/>
      <c r="VZO16" s="876"/>
      <c r="VZP16" s="876"/>
      <c r="VZQ16" s="876"/>
      <c r="VZR16" s="876"/>
      <c r="VZS16" s="876"/>
      <c r="VZT16" s="876"/>
      <c r="VZU16" s="875"/>
      <c r="VZV16" s="876"/>
      <c r="VZW16" s="876"/>
      <c r="VZX16" s="876"/>
      <c r="VZY16" s="876"/>
      <c r="VZZ16" s="876"/>
      <c r="WAA16" s="876"/>
      <c r="WAB16" s="875"/>
      <c r="WAC16" s="876"/>
      <c r="WAD16" s="876"/>
      <c r="WAE16" s="876"/>
      <c r="WAF16" s="876"/>
      <c r="WAG16" s="876"/>
      <c r="WAH16" s="876"/>
      <c r="WAI16" s="875"/>
      <c r="WAJ16" s="876"/>
      <c r="WAK16" s="876"/>
      <c r="WAL16" s="876"/>
      <c r="WAM16" s="876"/>
      <c r="WAN16" s="876"/>
      <c r="WAO16" s="876"/>
      <c r="WAP16" s="875"/>
      <c r="WAQ16" s="876"/>
      <c r="WAR16" s="876"/>
      <c r="WAS16" s="876"/>
      <c r="WAT16" s="876"/>
      <c r="WAU16" s="876"/>
      <c r="WAV16" s="876"/>
      <c r="WAW16" s="875"/>
      <c r="WAX16" s="876"/>
      <c r="WAY16" s="876"/>
      <c r="WAZ16" s="876"/>
      <c r="WBA16" s="876"/>
      <c r="WBB16" s="876"/>
      <c r="WBC16" s="876"/>
      <c r="WBD16" s="875"/>
      <c r="WBE16" s="876"/>
      <c r="WBF16" s="876"/>
      <c r="WBG16" s="876"/>
      <c r="WBH16" s="876"/>
      <c r="WBI16" s="876"/>
      <c r="WBJ16" s="876"/>
      <c r="WBK16" s="875"/>
      <c r="WBL16" s="876"/>
      <c r="WBM16" s="876"/>
      <c r="WBN16" s="876"/>
      <c r="WBO16" s="876"/>
      <c r="WBP16" s="876"/>
      <c r="WBQ16" s="876"/>
      <c r="WBR16" s="875"/>
      <c r="WBS16" s="876"/>
      <c r="WBT16" s="876"/>
      <c r="WBU16" s="876"/>
      <c r="WBV16" s="876"/>
      <c r="WBW16" s="876"/>
      <c r="WBX16" s="876"/>
      <c r="WBY16" s="875"/>
      <c r="WBZ16" s="876"/>
      <c r="WCA16" s="876"/>
      <c r="WCB16" s="876"/>
      <c r="WCC16" s="876"/>
      <c r="WCD16" s="876"/>
      <c r="WCE16" s="876"/>
      <c r="WCF16" s="875"/>
      <c r="WCG16" s="876"/>
      <c r="WCH16" s="876"/>
      <c r="WCI16" s="876"/>
      <c r="WCJ16" s="876"/>
      <c r="WCK16" s="876"/>
      <c r="WCL16" s="876"/>
      <c r="WCM16" s="875"/>
      <c r="WCN16" s="876"/>
      <c r="WCO16" s="876"/>
      <c r="WCP16" s="876"/>
      <c r="WCQ16" s="876"/>
      <c r="WCR16" s="876"/>
      <c r="WCS16" s="876"/>
      <c r="WCT16" s="875"/>
      <c r="WCU16" s="876"/>
      <c r="WCV16" s="876"/>
      <c r="WCW16" s="876"/>
      <c r="WCX16" s="876"/>
      <c r="WCY16" s="876"/>
      <c r="WCZ16" s="876"/>
      <c r="WDA16" s="875"/>
      <c r="WDB16" s="876"/>
      <c r="WDC16" s="876"/>
      <c r="WDD16" s="876"/>
      <c r="WDE16" s="876"/>
      <c r="WDF16" s="876"/>
      <c r="WDG16" s="876"/>
      <c r="WDH16" s="875"/>
      <c r="WDI16" s="876"/>
      <c r="WDJ16" s="876"/>
      <c r="WDK16" s="876"/>
      <c r="WDL16" s="876"/>
      <c r="WDM16" s="876"/>
      <c r="WDN16" s="876"/>
      <c r="WDO16" s="875"/>
      <c r="WDP16" s="876"/>
      <c r="WDQ16" s="876"/>
      <c r="WDR16" s="876"/>
      <c r="WDS16" s="876"/>
      <c r="WDT16" s="876"/>
      <c r="WDU16" s="876"/>
      <c r="WDV16" s="875"/>
      <c r="WDW16" s="876"/>
      <c r="WDX16" s="876"/>
      <c r="WDY16" s="876"/>
      <c r="WDZ16" s="876"/>
      <c r="WEA16" s="876"/>
      <c r="WEB16" s="876"/>
      <c r="WEC16" s="875"/>
      <c r="WED16" s="876"/>
      <c r="WEE16" s="876"/>
      <c r="WEF16" s="876"/>
      <c r="WEG16" s="876"/>
      <c r="WEH16" s="876"/>
      <c r="WEI16" s="876"/>
      <c r="WEJ16" s="875"/>
      <c r="WEK16" s="876"/>
      <c r="WEL16" s="876"/>
      <c r="WEM16" s="876"/>
      <c r="WEN16" s="876"/>
      <c r="WEO16" s="876"/>
      <c r="WEP16" s="876"/>
      <c r="WEQ16" s="875"/>
      <c r="WER16" s="876"/>
      <c r="WES16" s="876"/>
      <c r="WET16" s="876"/>
      <c r="WEU16" s="876"/>
      <c r="WEV16" s="876"/>
      <c r="WEW16" s="876"/>
      <c r="WEX16" s="875"/>
      <c r="WEY16" s="876"/>
      <c r="WEZ16" s="876"/>
      <c r="WFA16" s="876"/>
      <c r="WFB16" s="876"/>
      <c r="WFC16" s="876"/>
      <c r="WFD16" s="876"/>
      <c r="WFE16" s="875"/>
      <c r="WFF16" s="876"/>
      <c r="WFG16" s="876"/>
      <c r="WFH16" s="876"/>
      <c r="WFI16" s="876"/>
      <c r="WFJ16" s="876"/>
      <c r="WFK16" s="876"/>
      <c r="WFL16" s="875"/>
      <c r="WFM16" s="876"/>
      <c r="WFN16" s="876"/>
      <c r="WFO16" s="876"/>
      <c r="WFP16" s="876"/>
      <c r="WFQ16" s="876"/>
      <c r="WFR16" s="876"/>
      <c r="WFS16" s="875"/>
      <c r="WFT16" s="876"/>
      <c r="WFU16" s="876"/>
      <c r="WFV16" s="876"/>
      <c r="WFW16" s="876"/>
      <c r="WFX16" s="876"/>
      <c r="WFY16" s="876"/>
      <c r="WFZ16" s="875"/>
      <c r="WGA16" s="876"/>
      <c r="WGB16" s="876"/>
      <c r="WGC16" s="876"/>
      <c r="WGD16" s="876"/>
      <c r="WGE16" s="876"/>
      <c r="WGF16" s="876"/>
      <c r="WGG16" s="875"/>
      <c r="WGH16" s="876"/>
      <c r="WGI16" s="876"/>
      <c r="WGJ16" s="876"/>
      <c r="WGK16" s="876"/>
      <c r="WGL16" s="876"/>
      <c r="WGM16" s="876"/>
      <c r="WGN16" s="875"/>
      <c r="WGO16" s="876"/>
      <c r="WGP16" s="876"/>
      <c r="WGQ16" s="876"/>
      <c r="WGR16" s="876"/>
      <c r="WGS16" s="876"/>
      <c r="WGT16" s="876"/>
      <c r="WGU16" s="875"/>
      <c r="WGV16" s="876"/>
      <c r="WGW16" s="876"/>
      <c r="WGX16" s="876"/>
      <c r="WGY16" s="876"/>
      <c r="WGZ16" s="876"/>
      <c r="WHA16" s="876"/>
      <c r="WHB16" s="875"/>
      <c r="WHC16" s="876"/>
      <c r="WHD16" s="876"/>
      <c r="WHE16" s="876"/>
      <c r="WHF16" s="876"/>
      <c r="WHG16" s="876"/>
      <c r="WHH16" s="876"/>
      <c r="WHI16" s="875"/>
      <c r="WHJ16" s="876"/>
      <c r="WHK16" s="876"/>
      <c r="WHL16" s="876"/>
      <c r="WHM16" s="876"/>
      <c r="WHN16" s="876"/>
      <c r="WHO16" s="876"/>
      <c r="WHP16" s="875"/>
      <c r="WHQ16" s="876"/>
      <c r="WHR16" s="876"/>
      <c r="WHS16" s="876"/>
      <c r="WHT16" s="876"/>
      <c r="WHU16" s="876"/>
      <c r="WHV16" s="876"/>
      <c r="WHW16" s="875"/>
      <c r="WHX16" s="876"/>
      <c r="WHY16" s="876"/>
      <c r="WHZ16" s="876"/>
      <c r="WIA16" s="876"/>
      <c r="WIB16" s="876"/>
      <c r="WIC16" s="876"/>
      <c r="WID16" s="875"/>
      <c r="WIE16" s="876"/>
      <c r="WIF16" s="876"/>
      <c r="WIG16" s="876"/>
      <c r="WIH16" s="876"/>
      <c r="WII16" s="876"/>
      <c r="WIJ16" s="876"/>
      <c r="WIK16" s="875"/>
      <c r="WIL16" s="876"/>
      <c r="WIM16" s="876"/>
      <c r="WIN16" s="876"/>
      <c r="WIO16" s="876"/>
      <c r="WIP16" s="876"/>
      <c r="WIQ16" s="876"/>
      <c r="WIR16" s="875"/>
      <c r="WIS16" s="876"/>
      <c r="WIT16" s="876"/>
      <c r="WIU16" s="876"/>
      <c r="WIV16" s="876"/>
      <c r="WIW16" s="876"/>
      <c r="WIX16" s="876"/>
      <c r="WIY16" s="875"/>
      <c r="WIZ16" s="876"/>
      <c r="WJA16" s="876"/>
      <c r="WJB16" s="876"/>
      <c r="WJC16" s="876"/>
      <c r="WJD16" s="876"/>
      <c r="WJE16" s="876"/>
      <c r="WJF16" s="875"/>
      <c r="WJG16" s="876"/>
      <c r="WJH16" s="876"/>
      <c r="WJI16" s="876"/>
      <c r="WJJ16" s="876"/>
      <c r="WJK16" s="876"/>
      <c r="WJL16" s="876"/>
      <c r="WJM16" s="875"/>
      <c r="WJN16" s="876"/>
      <c r="WJO16" s="876"/>
      <c r="WJP16" s="876"/>
      <c r="WJQ16" s="876"/>
      <c r="WJR16" s="876"/>
      <c r="WJS16" s="876"/>
      <c r="WJT16" s="875"/>
      <c r="WJU16" s="876"/>
      <c r="WJV16" s="876"/>
      <c r="WJW16" s="876"/>
      <c r="WJX16" s="876"/>
      <c r="WJY16" s="876"/>
      <c r="WJZ16" s="876"/>
      <c r="WKA16" s="875"/>
      <c r="WKB16" s="876"/>
      <c r="WKC16" s="876"/>
      <c r="WKD16" s="876"/>
      <c r="WKE16" s="876"/>
      <c r="WKF16" s="876"/>
      <c r="WKG16" s="876"/>
      <c r="WKH16" s="875"/>
      <c r="WKI16" s="876"/>
      <c r="WKJ16" s="876"/>
      <c r="WKK16" s="876"/>
      <c r="WKL16" s="876"/>
      <c r="WKM16" s="876"/>
      <c r="WKN16" s="876"/>
      <c r="WKO16" s="875"/>
      <c r="WKP16" s="876"/>
      <c r="WKQ16" s="876"/>
      <c r="WKR16" s="876"/>
      <c r="WKS16" s="876"/>
      <c r="WKT16" s="876"/>
      <c r="WKU16" s="876"/>
      <c r="WKV16" s="875"/>
      <c r="WKW16" s="876"/>
      <c r="WKX16" s="876"/>
      <c r="WKY16" s="876"/>
      <c r="WKZ16" s="876"/>
      <c r="WLA16" s="876"/>
      <c r="WLB16" s="876"/>
      <c r="WLC16" s="875"/>
      <c r="WLD16" s="876"/>
      <c r="WLE16" s="876"/>
      <c r="WLF16" s="876"/>
      <c r="WLG16" s="876"/>
      <c r="WLH16" s="876"/>
      <c r="WLI16" s="876"/>
      <c r="WLJ16" s="875"/>
      <c r="WLK16" s="876"/>
      <c r="WLL16" s="876"/>
      <c r="WLM16" s="876"/>
      <c r="WLN16" s="876"/>
      <c r="WLO16" s="876"/>
      <c r="WLP16" s="876"/>
      <c r="WLQ16" s="875"/>
      <c r="WLR16" s="876"/>
      <c r="WLS16" s="876"/>
      <c r="WLT16" s="876"/>
      <c r="WLU16" s="876"/>
      <c r="WLV16" s="876"/>
      <c r="WLW16" s="876"/>
      <c r="WLX16" s="875"/>
      <c r="WLY16" s="876"/>
      <c r="WLZ16" s="876"/>
      <c r="WMA16" s="876"/>
      <c r="WMB16" s="876"/>
      <c r="WMC16" s="876"/>
      <c r="WMD16" s="876"/>
      <c r="WME16" s="875"/>
      <c r="WMF16" s="876"/>
      <c r="WMG16" s="876"/>
      <c r="WMH16" s="876"/>
      <c r="WMI16" s="876"/>
      <c r="WMJ16" s="876"/>
      <c r="WMK16" s="876"/>
      <c r="WML16" s="875"/>
      <c r="WMM16" s="876"/>
      <c r="WMN16" s="876"/>
      <c r="WMO16" s="876"/>
      <c r="WMP16" s="876"/>
      <c r="WMQ16" s="876"/>
      <c r="WMR16" s="876"/>
      <c r="WMS16" s="875"/>
      <c r="WMT16" s="876"/>
      <c r="WMU16" s="876"/>
      <c r="WMV16" s="876"/>
      <c r="WMW16" s="876"/>
      <c r="WMX16" s="876"/>
      <c r="WMY16" s="876"/>
      <c r="WMZ16" s="875"/>
      <c r="WNA16" s="876"/>
      <c r="WNB16" s="876"/>
      <c r="WNC16" s="876"/>
      <c r="WND16" s="876"/>
      <c r="WNE16" s="876"/>
      <c r="WNF16" s="876"/>
      <c r="WNG16" s="875"/>
      <c r="WNH16" s="876"/>
      <c r="WNI16" s="876"/>
      <c r="WNJ16" s="876"/>
      <c r="WNK16" s="876"/>
      <c r="WNL16" s="876"/>
      <c r="WNM16" s="876"/>
      <c r="WNN16" s="875"/>
      <c r="WNO16" s="876"/>
      <c r="WNP16" s="876"/>
      <c r="WNQ16" s="876"/>
      <c r="WNR16" s="876"/>
      <c r="WNS16" s="876"/>
      <c r="WNT16" s="876"/>
      <c r="WNU16" s="875"/>
      <c r="WNV16" s="876"/>
      <c r="WNW16" s="876"/>
      <c r="WNX16" s="876"/>
      <c r="WNY16" s="876"/>
      <c r="WNZ16" s="876"/>
      <c r="WOA16" s="876"/>
      <c r="WOB16" s="875"/>
      <c r="WOC16" s="876"/>
      <c r="WOD16" s="876"/>
      <c r="WOE16" s="876"/>
      <c r="WOF16" s="876"/>
      <c r="WOG16" s="876"/>
      <c r="WOH16" s="876"/>
      <c r="WOI16" s="875"/>
      <c r="WOJ16" s="876"/>
      <c r="WOK16" s="876"/>
      <c r="WOL16" s="876"/>
      <c r="WOM16" s="876"/>
      <c r="WON16" s="876"/>
      <c r="WOO16" s="876"/>
      <c r="WOP16" s="875"/>
      <c r="WOQ16" s="876"/>
      <c r="WOR16" s="876"/>
      <c r="WOS16" s="876"/>
      <c r="WOT16" s="876"/>
      <c r="WOU16" s="876"/>
      <c r="WOV16" s="876"/>
      <c r="WOW16" s="875"/>
      <c r="WOX16" s="876"/>
      <c r="WOY16" s="876"/>
      <c r="WOZ16" s="876"/>
      <c r="WPA16" s="876"/>
      <c r="WPB16" s="876"/>
      <c r="WPC16" s="876"/>
      <c r="WPD16" s="875"/>
      <c r="WPE16" s="876"/>
      <c r="WPF16" s="876"/>
      <c r="WPG16" s="876"/>
      <c r="WPH16" s="876"/>
      <c r="WPI16" s="876"/>
      <c r="WPJ16" s="876"/>
      <c r="WPK16" s="875"/>
      <c r="WPL16" s="876"/>
      <c r="WPM16" s="876"/>
      <c r="WPN16" s="876"/>
      <c r="WPO16" s="876"/>
      <c r="WPP16" s="876"/>
      <c r="WPQ16" s="876"/>
      <c r="WPR16" s="875"/>
      <c r="WPS16" s="876"/>
      <c r="WPT16" s="876"/>
      <c r="WPU16" s="876"/>
      <c r="WPV16" s="876"/>
      <c r="WPW16" s="876"/>
      <c r="WPX16" s="876"/>
      <c r="WPY16" s="875"/>
      <c r="WPZ16" s="876"/>
      <c r="WQA16" s="876"/>
      <c r="WQB16" s="876"/>
      <c r="WQC16" s="876"/>
      <c r="WQD16" s="876"/>
      <c r="WQE16" s="876"/>
      <c r="WQF16" s="875"/>
      <c r="WQG16" s="876"/>
      <c r="WQH16" s="876"/>
      <c r="WQI16" s="876"/>
      <c r="WQJ16" s="876"/>
      <c r="WQK16" s="876"/>
      <c r="WQL16" s="876"/>
      <c r="WQM16" s="875"/>
      <c r="WQN16" s="876"/>
      <c r="WQO16" s="876"/>
      <c r="WQP16" s="876"/>
      <c r="WQQ16" s="876"/>
      <c r="WQR16" s="876"/>
      <c r="WQS16" s="876"/>
      <c r="WQT16" s="875"/>
      <c r="WQU16" s="876"/>
      <c r="WQV16" s="876"/>
      <c r="WQW16" s="876"/>
      <c r="WQX16" s="876"/>
      <c r="WQY16" s="876"/>
      <c r="WQZ16" s="876"/>
      <c r="WRA16" s="875"/>
      <c r="WRB16" s="876"/>
      <c r="WRC16" s="876"/>
      <c r="WRD16" s="876"/>
      <c r="WRE16" s="876"/>
      <c r="WRF16" s="876"/>
      <c r="WRG16" s="876"/>
      <c r="WRH16" s="875"/>
      <c r="WRI16" s="876"/>
      <c r="WRJ16" s="876"/>
      <c r="WRK16" s="876"/>
      <c r="WRL16" s="876"/>
      <c r="WRM16" s="876"/>
      <c r="WRN16" s="876"/>
      <c r="WRO16" s="875"/>
      <c r="WRP16" s="876"/>
      <c r="WRQ16" s="876"/>
      <c r="WRR16" s="876"/>
      <c r="WRS16" s="876"/>
      <c r="WRT16" s="876"/>
      <c r="WRU16" s="876"/>
      <c r="WRV16" s="875"/>
      <c r="WRW16" s="876"/>
      <c r="WRX16" s="876"/>
      <c r="WRY16" s="876"/>
      <c r="WRZ16" s="876"/>
      <c r="WSA16" s="876"/>
      <c r="WSB16" s="876"/>
      <c r="WSC16" s="875"/>
      <c r="WSD16" s="876"/>
      <c r="WSE16" s="876"/>
      <c r="WSF16" s="876"/>
      <c r="WSG16" s="876"/>
      <c r="WSH16" s="876"/>
      <c r="WSI16" s="876"/>
      <c r="WSJ16" s="875"/>
      <c r="WSK16" s="876"/>
      <c r="WSL16" s="876"/>
      <c r="WSM16" s="876"/>
      <c r="WSN16" s="876"/>
      <c r="WSO16" s="876"/>
      <c r="WSP16" s="876"/>
      <c r="WSQ16" s="875"/>
      <c r="WSR16" s="876"/>
      <c r="WSS16" s="876"/>
      <c r="WST16" s="876"/>
      <c r="WSU16" s="876"/>
      <c r="WSV16" s="876"/>
      <c r="WSW16" s="876"/>
      <c r="WSX16" s="875"/>
      <c r="WSY16" s="876"/>
      <c r="WSZ16" s="876"/>
      <c r="WTA16" s="876"/>
      <c r="WTB16" s="876"/>
      <c r="WTC16" s="876"/>
      <c r="WTD16" s="876"/>
      <c r="WTE16" s="875"/>
      <c r="WTF16" s="876"/>
      <c r="WTG16" s="876"/>
      <c r="WTH16" s="876"/>
      <c r="WTI16" s="876"/>
      <c r="WTJ16" s="876"/>
      <c r="WTK16" s="876"/>
      <c r="WTL16" s="875"/>
      <c r="WTM16" s="876"/>
      <c r="WTN16" s="876"/>
      <c r="WTO16" s="876"/>
      <c r="WTP16" s="876"/>
      <c r="WTQ16" s="876"/>
      <c r="WTR16" s="876"/>
      <c r="WTS16" s="875"/>
      <c r="WTT16" s="876"/>
      <c r="WTU16" s="876"/>
      <c r="WTV16" s="876"/>
      <c r="WTW16" s="876"/>
      <c r="WTX16" s="876"/>
      <c r="WTY16" s="876"/>
      <c r="WTZ16" s="875"/>
      <c r="WUA16" s="876"/>
      <c r="WUB16" s="876"/>
      <c r="WUC16" s="876"/>
      <c r="WUD16" s="876"/>
      <c r="WUE16" s="876"/>
      <c r="WUF16" s="876"/>
      <c r="WUG16" s="875"/>
      <c r="WUH16" s="876"/>
      <c r="WUI16" s="876"/>
      <c r="WUJ16" s="876"/>
      <c r="WUK16" s="876"/>
      <c r="WUL16" s="876"/>
      <c r="WUM16" s="876"/>
      <c r="WUN16" s="875"/>
      <c r="WUO16" s="876"/>
      <c r="WUP16" s="876"/>
      <c r="WUQ16" s="876"/>
      <c r="WUR16" s="876"/>
      <c r="WUS16" s="876"/>
      <c r="WUT16" s="876"/>
      <c r="WUU16" s="875"/>
      <c r="WUV16" s="876"/>
      <c r="WUW16" s="876"/>
      <c r="WUX16" s="876"/>
      <c r="WUY16" s="876"/>
      <c r="WUZ16" s="876"/>
      <c r="WVA16" s="876"/>
      <c r="WVB16" s="875"/>
      <c r="WVC16" s="876"/>
      <c r="WVD16" s="876"/>
      <c r="WVE16" s="876"/>
      <c r="WVF16" s="876"/>
      <c r="WVG16" s="876"/>
      <c r="WVH16" s="876"/>
      <c r="WVI16" s="875"/>
      <c r="WVJ16" s="876"/>
      <c r="WVK16" s="876"/>
      <c r="WVL16" s="876"/>
      <c r="WVM16" s="876"/>
      <c r="WVN16" s="876"/>
      <c r="WVO16" s="876"/>
      <c r="WVP16" s="875"/>
      <c r="WVQ16" s="876"/>
      <c r="WVR16" s="876"/>
      <c r="WVS16" s="876"/>
      <c r="WVT16" s="876"/>
      <c r="WVU16" s="876"/>
      <c r="WVV16" s="876"/>
      <c r="WVW16" s="875"/>
      <c r="WVX16" s="876"/>
      <c r="WVY16" s="876"/>
      <c r="WVZ16" s="876"/>
      <c r="WWA16" s="876"/>
      <c r="WWB16" s="876"/>
      <c r="WWC16" s="876"/>
      <c r="WWD16" s="875"/>
      <c r="WWE16" s="876"/>
      <c r="WWF16" s="876"/>
      <c r="WWG16" s="876"/>
      <c r="WWH16" s="876"/>
      <c r="WWI16" s="876"/>
      <c r="WWJ16" s="876"/>
      <c r="WWK16" s="875"/>
      <c r="WWL16" s="876"/>
      <c r="WWM16" s="876"/>
      <c r="WWN16" s="876"/>
      <c r="WWO16" s="876"/>
      <c r="WWP16" s="876"/>
      <c r="WWQ16" s="876"/>
      <c r="WWR16" s="875"/>
      <c r="WWS16" s="876"/>
      <c r="WWT16" s="876"/>
      <c r="WWU16" s="876"/>
      <c r="WWV16" s="876"/>
      <c r="WWW16" s="876"/>
      <c r="WWX16" s="876"/>
      <c r="WWY16" s="875"/>
      <c r="WWZ16" s="876"/>
      <c r="WXA16" s="876"/>
      <c r="WXB16" s="876"/>
      <c r="WXC16" s="876"/>
      <c r="WXD16" s="876"/>
      <c r="WXE16" s="876"/>
      <c r="WXF16" s="875"/>
      <c r="WXG16" s="876"/>
      <c r="WXH16" s="876"/>
      <c r="WXI16" s="876"/>
      <c r="WXJ16" s="876"/>
      <c r="WXK16" s="876"/>
      <c r="WXL16" s="876"/>
      <c r="WXM16" s="875"/>
      <c r="WXN16" s="876"/>
      <c r="WXO16" s="876"/>
      <c r="WXP16" s="876"/>
      <c r="WXQ16" s="876"/>
      <c r="WXR16" s="876"/>
      <c r="WXS16" s="876"/>
      <c r="WXT16" s="875"/>
      <c r="WXU16" s="876"/>
      <c r="WXV16" s="876"/>
      <c r="WXW16" s="876"/>
      <c r="WXX16" s="876"/>
      <c r="WXY16" s="876"/>
      <c r="WXZ16" s="876"/>
      <c r="WYA16" s="875"/>
      <c r="WYB16" s="876"/>
      <c r="WYC16" s="876"/>
      <c r="WYD16" s="876"/>
      <c r="WYE16" s="876"/>
      <c r="WYF16" s="876"/>
      <c r="WYG16" s="876"/>
      <c r="WYH16" s="875"/>
      <c r="WYI16" s="876"/>
      <c r="WYJ16" s="876"/>
      <c r="WYK16" s="876"/>
      <c r="WYL16" s="876"/>
      <c r="WYM16" s="876"/>
      <c r="WYN16" s="876"/>
      <c r="WYO16" s="875"/>
      <c r="WYP16" s="876"/>
      <c r="WYQ16" s="876"/>
      <c r="WYR16" s="876"/>
      <c r="WYS16" s="876"/>
      <c r="WYT16" s="876"/>
      <c r="WYU16" s="876"/>
      <c r="WYV16" s="875"/>
      <c r="WYW16" s="876"/>
      <c r="WYX16" s="876"/>
      <c r="WYY16" s="876"/>
      <c r="WYZ16" s="876"/>
      <c r="WZA16" s="876"/>
      <c r="WZB16" s="876"/>
      <c r="WZC16" s="875"/>
      <c r="WZD16" s="876"/>
      <c r="WZE16" s="876"/>
      <c r="WZF16" s="876"/>
      <c r="WZG16" s="876"/>
      <c r="WZH16" s="876"/>
      <c r="WZI16" s="876"/>
      <c r="WZJ16" s="875"/>
      <c r="WZK16" s="876"/>
      <c r="WZL16" s="876"/>
      <c r="WZM16" s="876"/>
      <c r="WZN16" s="876"/>
      <c r="WZO16" s="876"/>
      <c r="WZP16" s="876"/>
      <c r="WZQ16" s="875"/>
      <c r="WZR16" s="876"/>
      <c r="WZS16" s="876"/>
      <c r="WZT16" s="876"/>
      <c r="WZU16" s="876"/>
      <c r="WZV16" s="876"/>
      <c r="WZW16" s="876"/>
      <c r="WZX16" s="875"/>
      <c r="WZY16" s="876"/>
      <c r="WZZ16" s="876"/>
      <c r="XAA16" s="876"/>
      <c r="XAB16" s="876"/>
      <c r="XAC16" s="876"/>
      <c r="XAD16" s="876"/>
      <c r="XAE16" s="875"/>
      <c r="XAF16" s="876"/>
      <c r="XAG16" s="876"/>
      <c r="XAH16" s="876"/>
      <c r="XAI16" s="876"/>
      <c r="XAJ16" s="876"/>
      <c r="XAK16" s="876"/>
      <c r="XAL16" s="875"/>
      <c r="XAM16" s="876"/>
      <c r="XAN16" s="876"/>
      <c r="XAO16" s="876"/>
      <c r="XAP16" s="876"/>
      <c r="XAQ16" s="876"/>
      <c r="XAR16" s="876"/>
      <c r="XAS16" s="875"/>
      <c r="XAT16" s="876"/>
      <c r="XAU16" s="876"/>
      <c r="XAV16" s="876"/>
      <c r="XAW16" s="876"/>
      <c r="XAX16" s="876"/>
      <c r="XAY16" s="876"/>
      <c r="XAZ16" s="875"/>
      <c r="XBA16" s="876"/>
      <c r="XBB16" s="876"/>
      <c r="XBC16" s="876"/>
      <c r="XBD16" s="876"/>
      <c r="XBE16" s="876"/>
      <c r="XBF16" s="876"/>
      <c r="XBG16" s="875"/>
      <c r="XBH16" s="876"/>
      <c r="XBI16" s="876"/>
      <c r="XBJ16" s="876"/>
      <c r="XBK16" s="876"/>
      <c r="XBL16" s="876"/>
      <c r="XBM16" s="876"/>
      <c r="XBN16" s="875"/>
      <c r="XBO16" s="876"/>
      <c r="XBP16" s="876"/>
      <c r="XBQ16" s="876"/>
      <c r="XBR16" s="876"/>
      <c r="XBS16" s="876"/>
      <c r="XBT16" s="876"/>
      <c r="XBU16" s="875"/>
      <c r="XBV16" s="876"/>
      <c r="XBW16" s="876"/>
      <c r="XBX16" s="876"/>
      <c r="XBY16" s="876"/>
      <c r="XBZ16" s="876"/>
      <c r="XCA16" s="876"/>
      <c r="XCB16" s="875"/>
      <c r="XCC16" s="876"/>
      <c r="XCD16" s="876"/>
      <c r="XCE16" s="876"/>
      <c r="XCF16" s="876"/>
      <c r="XCG16" s="876"/>
      <c r="XCH16" s="876"/>
      <c r="XCI16" s="875"/>
      <c r="XCJ16" s="876"/>
      <c r="XCK16" s="876"/>
      <c r="XCL16" s="876"/>
      <c r="XCM16" s="876"/>
      <c r="XCN16" s="876"/>
      <c r="XCO16" s="876"/>
      <c r="XCP16" s="875"/>
      <c r="XCQ16" s="876"/>
      <c r="XCR16" s="876"/>
      <c r="XCS16" s="876"/>
      <c r="XCT16" s="876"/>
      <c r="XCU16" s="876"/>
      <c r="XCV16" s="876"/>
      <c r="XCW16" s="875"/>
      <c r="XCX16" s="876"/>
      <c r="XCY16" s="876"/>
      <c r="XCZ16" s="876"/>
      <c r="XDA16" s="876"/>
      <c r="XDB16" s="876"/>
      <c r="XDC16" s="876"/>
      <c r="XDD16" s="875"/>
      <c r="XDE16" s="876"/>
      <c r="XDF16" s="876"/>
      <c r="XDG16" s="876"/>
      <c r="XDH16" s="876"/>
      <c r="XDI16" s="876"/>
      <c r="XDJ16" s="876"/>
      <c r="XDK16" s="875"/>
      <c r="XDL16" s="876"/>
      <c r="XDM16" s="876"/>
      <c r="XDN16" s="876"/>
      <c r="XDO16" s="876"/>
      <c r="XDP16" s="876"/>
      <c r="XDQ16" s="876"/>
      <c r="XDR16" s="875"/>
      <c r="XDS16" s="876"/>
      <c r="XDT16" s="876"/>
      <c r="XDU16" s="876"/>
      <c r="XDV16" s="876"/>
      <c r="XDW16" s="876"/>
      <c r="XDX16" s="876"/>
      <c r="XDY16" s="875"/>
      <c r="XDZ16" s="876"/>
      <c r="XEA16" s="876"/>
      <c r="XEB16" s="876"/>
      <c r="XEC16" s="876"/>
      <c r="XED16" s="876"/>
      <c r="XEE16" s="876"/>
      <c r="XEF16" s="875"/>
      <c r="XEG16" s="876"/>
      <c r="XEH16" s="876"/>
      <c r="XEI16" s="876"/>
      <c r="XEJ16" s="876"/>
      <c r="XEK16" s="876"/>
      <c r="XEL16" s="876"/>
      <c r="XEM16" s="875"/>
      <c r="XEN16" s="876"/>
      <c r="XEO16" s="876"/>
      <c r="XEP16" s="876"/>
      <c r="XEQ16" s="876"/>
      <c r="XER16" s="876"/>
      <c r="XES16" s="876"/>
      <c r="XET16" s="875"/>
      <c r="XEU16" s="876"/>
      <c r="XEV16" s="876"/>
      <c r="XEW16" s="876"/>
      <c r="XEX16" s="876"/>
      <c r="XEY16" s="876"/>
      <c r="XEZ16" s="876"/>
      <c r="XFA16" s="875"/>
      <c r="XFB16" s="876"/>
      <c r="XFC16" s="876"/>
      <c r="XFD16" s="876"/>
    </row>
    <row r="17" spans="1:16384" s="312" customFormat="1" ht="27" customHeight="1">
      <c r="A17" s="828" t="s">
        <v>1127</v>
      </c>
      <c r="B17" s="829"/>
      <c r="C17" s="829"/>
      <c r="D17" s="829"/>
      <c r="E17" s="829"/>
      <c r="F17" s="829"/>
      <c r="G17" s="830"/>
      <c r="H17" s="24"/>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879"/>
      <c r="AK17" s="879"/>
      <c r="AL17" s="879"/>
      <c r="AM17" s="879"/>
      <c r="AN17" s="879"/>
      <c r="AO17" s="879"/>
      <c r="AP17" s="879"/>
      <c r="AQ17" s="879"/>
      <c r="AR17" s="879"/>
      <c r="AS17" s="879"/>
      <c r="AT17" s="879"/>
      <c r="AU17" s="879"/>
      <c r="AV17" s="879"/>
      <c r="AW17" s="879"/>
      <c r="AX17" s="879"/>
      <c r="AY17" s="879"/>
      <c r="AZ17" s="879"/>
      <c r="BA17" s="879"/>
      <c r="BB17" s="879"/>
      <c r="BC17" s="879"/>
      <c r="BD17" s="879"/>
      <c r="BE17" s="879"/>
      <c r="BF17" s="879"/>
      <c r="BG17" s="879"/>
      <c r="BH17" s="879"/>
      <c r="BI17" s="879"/>
      <c r="BJ17" s="879"/>
      <c r="BK17" s="879"/>
      <c r="BL17" s="879"/>
      <c r="BM17" s="879"/>
      <c r="BN17" s="879"/>
      <c r="BO17" s="879"/>
      <c r="BP17" s="879"/>
      <c r="BQ17" s="879"/>
      <c r="BR17" s="879"/>
      <c r="BS17" s="879"/>
      <c r="BT17" s="879"/>
      <c r="BU17" s="879"/>
      <c r="BV17" s="879"/>
      <c r="BW17" s="879"/>
      <c r="BX17" s="879"/>
      <c r="BY17" s="879"/>
      <c r="BZ17" s="875"/>
      <c r="CA17" s="876"/>
      <c r="CB17" s="876"/>
      <c r="CC17" s="876"/>
      <c r="CD17" s="876"/>
      <c r="CE17" s="876"/>
      <c r="CF17" s="876"/>
      <c r="CG17" s="875"/>
      <c r="CH17" s="876"/>
      <c r="CI17" s="876"/>
      <c r="CJ17" s="876"/>
      <c r="CK17" s="876"/>
      <c r="CL17" s="876"/>
      <c r="CM17" s="876"/>
      <c r="CN17" s="875"/>
      <c r="CO17" s="876"/>
      <c r="CP17" s="876"/>
      <c r="CQ17" s="876"/>
      <c r="CR17" s="876"/>
      <c r="CS17" s="876"/>
      <c r="CT17" s="876"/>
      <c r="CU17" s="875"/>
      <c r="CV17" s="876"/>
      <c r="CW17" s="876"/>
      <c r="CX17" s="876"/>
      <c r="CY17" s="876"/>
      <c r="CZ17" s="876"/>
      <c r="DA17" s="876"/>
      <c r="DB17" s="875"/>
      <c r="DC17" s="876"/>
      <c r="DD17" s="876"/>
      <c r="DE17" s="876"/>
      <c r="DF17" s="876"/>
      <c r="DG17" s="876"/>
      <c r="DH17" s="876"/>
      <c r="DI17" s="875"/>
      <c r="DJ17" s="876"/>
      <c r="DK17" s="876"/>
      <c r="DL17" s="876"/>
      <c r="DM17" s="876"/>
      <c r="DN17" s="876"/>
      <c r="DO17" s="876"/>
      <c r="DP17" s="875"/>
      <c r="DQ17" s="876"/>
      <c r="DR17" s="876"/>
      <c r="DS17" s="876"/>
      <c r="DT17" s="876"/>
      <c r="DU17" s="876"/>
      <c r="DV17" s="876"/>
      <c r="DW17" s="875"/>
      <c r="DX17" s="876"/>
      <c r="DY17" s="876"/>
      <c r="DZ17" s="876"/>
      <c r="EA17" s="876"/>
      <c r="EB17" s="876"/>
      <c r="EC17" s="876"/>
      <c r="ED17" s="875"/>
      <c r="EE17" s="876"/>
      <c r="EF17" s="876"/>
      <c r="EG17" s="876"/>
      <c r="EH17" s="876"/>
      <c r="EI17" s="876"/>
      <c r="EJ17" s="876"/>
      <c r="EK17" s="875"/>
      <c r="EL17" s="876"/>
      <c r="EM17" s="876"/>
      <c r="EN17" s="876"/>
      <c r="EO17" s="876"/>
      <c r="EP17" s="876"/>
      <c r="EQ17" s="876"/>
      <c r="ER17" s="875"/>
      <c r="ES17" s="876"/>
      <c r="ET17" s="876"/>
      <c r="EU17" s="876"/>
      <c r="EV17" s="876"/>
      <c r="EW17" s="876"/>
      <c r="EX17" s="876"/>
      <c r="EY17" s="875"/>
      <c r="EZ17" s="876"/>
      <c r="FA17" s="876"/>
      <c r="FB17" s="876"/>
      <c r="FC17" s="876"/>
      <c r="FD17" s="876"/>
      <c r="FE17" s="876"/>
      <c r="FF17" s="875"/>
      <c r="FG17" s="876"/>
      <c r="FH17" s="876"/>
      <c r="FI17" s="876"/>
      <c r="FJ17" s="876"/>
      <c r="FK17" s="876"/>
      <c r="FL17" s="876"/>
      <c r="FM17" s="875"/>
      <c r="FN17" s="876"/>
      <c r="FO17" s="876"/>
      <c r="FP17" s="876"/>
      <c r="FQ17" s="876"/>
      <c r="FR17" s="876"/>
      <c r="FS17" s="876"/>
      <c r="FT17" s="875"/>
      <c r="FU17" s="876"/>
      <c r="FV17" s="876"/>
      <c r="FW17" s="876"/>
      <c r="FX17" s="876"/>
      <c r="FY17" s="876"/>
      <c r="FZ17" s="876"/>
      <c r="GA17" s="875"/>
      <c r="GB17" s="876"/>
      <c r="GC17" s="876"/>
      <c r="GD17" s="876"/>
      <c r="GE17" s="876"/>
      <c r="GF17" s="876"/>
      <c r="GG17" s="876"/>
      <c r="GH17" s="875"/>
      <c r="GI17" s="876"/>
      <c r="GJ17" s="876"/>
      <c r="GK17" s="876"/>
      <c r="GL17" s="876"/>
      <c r="GM17" s="876"/>
      <c r="GN17" s="876"/>
      <c r="GO17" s="875"/>
      <c r="GP17" s="876"/>
      <c r="GQ17" s="876"/>
      <c r="GR17" s="876"/>
      <c r="GS17" s="876"/>
      <c r="GT17" s="876"/>
      <c r="GU17" s="876"/>
      <c r="GV17" s="875"/>
      <c r="GW17" s="876"/>
      <c r="GX17" s="876"/>
      <c r="GY17" s="876"/>
      <c r="GZ17" s="876"/>
      <c r="HA17" s="876"/>
      <c r="HB17" s="876"/>
      <c r="HC17" s="875"/>
      <c r="HD17" s="876"/>
      <c r="HE17" s="876"/>
      <c r="HF17" s="876"/>
      <c r="HG17" s="876"/>
      <c r="HH17" s="876"/>
      <c r="HI17" s="876"/>
      <c r="HJ17" s="875"/>
      <c r="HK17" s="876"/>
      <c r="HL17" s="876"/>
      <c r="HM17" s="876"/>
      <c r="HN17" s="876"/>
      <c r="HO17" s="876"/>
      <c r="HP17" s="876"/>
      <c r="HQ17" s="875"/>
      <c r="HR17" s="876"/>
      <c r="HS17" s="876"/>
      <c r="HT17" s="876"/>
      <c r="HU17" s="876"/>
      <c r="HV17" s="876"/>
      <c r="HW17" s="876"/>
      <c r="HX17" s="875"/>
      <c r="HY17" s="876"/>
      <c r="HZ17" s="876"/>
      <c r="IA17" s="876"/>
      <c r="IB17" s="876"/>
      <c r="IC17" s="876"/>
      <c r="ID17" s="876"/>
      <c r="IE17" s="875"/>
      <c r="IF17" s="876"/>
      <c r="IG17" s="876"/>
      <c r="IH17" s="876"/>
      <c r="II17" s="876"/>
      <c r="IJ17" s="876"/>
      <c r="IK17" s="876"/>
      <c r="IL17" s="875"/>
      <c r="IM17" s="876"/>
      <c r="IN17" s="876"/>
      <c r="IO17" s="876"/>
      <c r="IP17" s="876"/>
      <c r="IQ17" s="876"/>
      <c r="IR17" s="876"/>
      <c r="IS17" s="875"/>
      <c r="IT17" s="876"/>
      <c r="IU17" s="876"/>
      <c r="IV17" s="876"/>
      <c r="IW17" s="876"/>
      <c r="IX17" s="876"/>
      <c r="IY17" s="876"/>
      <c r="IZ17" s="875"/>
      <c r="JA17" s="876"/>
      <c r="JB17" s="876"/>
      <c r="JC17" s="876"/>
      <c r="JD17" s="876"/>
      <c r="JE17" s="876"/>
      <c r="JF17" s="876"/>
      <c r="JG17" s="875"/>
      <c r="JH17" s="876"/>
      <c r="JI17" s="876"/>
      <c r="JJ17" s="876"/>
      <c r="JK17" s="876"/>
      <c r="JL17" s="876"/>
      <c r="JM17" s="876"/>
      <c r="JN17" s="875"/>
      <c r="JO17" s="876"/>
      <c r="JP17" s="876"/>
      <c r="JQ17" s="876"/>
      <c r="JR17" s="876"/>
      <c r="JS17" s="876"/>
      <c r="JT17" s="876"/>
      <c r="JU17" s="875"/>
      <c r="JV17" s="876"/>
      <c r="JW17" s="876"/>
      <c r="JX17" s="876"/>
      <c r="JY17" s="876"/>
      <c r="JZ17" s="876"/>
      <c r="KA17" s="876"/>
      <c r="KB17" s="875"/>
      <c r="KC17" s="876"/>
      <c r="KD17" s="876"/>
      <c r="KE17" s="876"/>
      <c r="KF17" s="876"/>
      <c r="KG17" s="876"/>
      <c r="KH17" s="876"/>
      <c r="KI17" s="875"/>
      <c r="KJ17" s="876"/>
      <c r="KK17" s="876"/>
      <c r="KL17" s="876"/>
      <c r="KM17" s="876"/>
      <c r="KN17" s="876"/>
      <c r="KO17" s="876"/>
      <c r="KP17" s="875"/>
      <c r="KQ17" s="876"/>
      <c r="KR17" s="876"/>
      <c r="KS17" s="876"/>
      <c r="KT17" s="876"/>
      <c r="KU17" s="876"/>
      <c r="KV17" s="876"/>
      <c r="KW17" s="875"/>
      <c r="KX17" s="876"/>
      <c r="KY17" s="876"/>
      <c r="KZ17" s="876"/>
      <c r="LA17" s="876"/>
      <c r="LB17" s="876"/>
      <c r="LC17" s="876"/>
      <c r="LD17" s="875"/>
      <c r="LE17" s="876"/>
      <c r="LF17" s="876"/>
      <c r="LG17" s="876"/>
      <c r="LH17" s="876"/>
      <c r="LI17" s="876"/>
      <c r="LJ17" s="876"/>
      <c r="LK17" s="875"/>
      <c r="LL17" s="876"/>
      <c r="LM17" s="876"/>
      <c r="LN17" s="876"/>
      <c r="LO17" s="876"/>
      <c r="LP17" s="876"/>
      <c r="LQ17" s="876"/>
      <c r="LR17" s="875"/>
      <c r="LS17" s="876"/>
      <c r="LT17" s="876"/>
      <c r="LU17" s="876"/>
      <c r="LV17" s="876"/>
      <c r="LW17" s="876"/>
      <c r="LX17" s="876"/>
      <c r="LY17" s="875"/>
      <c r="LZ17" s="876"/>
      <c r="MA17" s="876"/>
      <c r="MB17" s="876"/>
      <c r="MC17" s="876"/>
      <c r="MD17" s="876"/>
      <c r="ME17" s="876"/>
      <c r="MF17" s="875"/>
      <c r="MG17" s="876"/>
      <c r="MH17" s="876"/>
      <c r="MI17" s="876"/>
      <c r="MJ17" s="876"/>
      <c r="MK17" s="876"/>
      <c r="ML17" s="876"/>
      <c r="MM17" s="875"/>
      <c r="MN17" s="876"/>
      <c r="MO17" s="876"/>
      <c r="MP17" s="876"/>
      <c r="MQ17" s="876"/>
      <c r="MR17" s="876"/>
      <c r="MS17" s="876"/>
      <c r="MT17" s="875"/>
      <c r="MU17" s="876"/>
      <c r="MV17" s="876"/>
      <c r="MW17" s="876"/>
      <c r="MX17" s="876"/>
      <c r="MY17" s="876"/>
      <c r="MZ17" s="876"/>
      <c r="NA17" s="875"/>
      <c r="NB17" s="876"/>
      <c r="NC17" s="876"/>
      <c r="ND17" s="876"/>
      <c r="NE17" s="876"/>
      <c r="NF17" s="876"/>
      <c r="NG17" s="876"/>
      <c r="NH17" s="875"/>
      <c r="NI17" s="876"/>
      <c r="NJ17" s="876"/>
      <c r="NK17" s="876"/>
      <c r="NL17" s="876"/>
      <c r="NM17" s="876"/>
      <c r="NN17" s="876"/>
      <c r="NO17" s="875"/>
      <c r="NP17" s="876"/>
      <c r="NQ17" s="876"/>
      <c r="NR17" s="876"/>
      <c r="NS17" s="876"/>
      <c r="NT17" s="876"/>
      <c r="NU17" s="876"/>
      <c r="NV17" s="875"/>
      <c r="NW17" s="876"/>
      <c r="NX17" s="876"/>
      <c r="NY17" s="876"/>
      <c r="NZ17" s="876"/>
      <c r="OA17" s="876"/>
      <c r="OB17" s="876"/>
      <c r="OC17" s="875"/>
      <c r="OD17" s="876"/>
      <c r="OE17" s="876"/>
      <c r="OF17" s="876"/>
      <c r="OG17" s="876"/>
      <c r="OH17" s="876"/>
      <c r="OI17" s="876"/>
      <c r="OJ17" s="875"/>
      <c r="OK17" s="876"/>
      <c r="OL17" s="876"/>
      <c r="OM17" s="876"/>
      <c r="ON17" s="876"/>
      <c r="OO17" s="876"/>
      <c r="OP17" s="876"/>
      <c r="OQ17" s="875"/>
      <c r="OR17" s="876"/>
      <c r="OS17" s="876"/>
      <c r="OT17" s="876"/>
      <c r="OU17" s="876"/>
      <c r="OV17" s="876"/>
      <c r="OW17" s="876"/>
      <c r="OX17" s="875"/>
      <c r="OY17" s="876"/>
      <c r="OZ17" s="876"/>
      <c r="PA17" s="876"/>
      <c r="PB17" s="876"/>
      <c r="PC17" s="876"/>
      <c r="PD17" s="876"/>
      <c r="PE17" s="875"/>
      <c r="PF17" s="876"/>
      <c r="PG17" s="876"/>
      <c r="PH17" s="876"/>
      <c r="PI17" s="876"/>
      <c r="PJ17" s="876"/>
      <c r="PK17" s="876"/>
      <c r="PL17" s="875"/>
      <c r="PM17" s="876"/>
      <c r="PN17" s="876"/>
      <c r="PO17" s="876"/>
      <c r="PP17" s="876"/>
      <c r="PQ17" s="876"/>
      <c r="PR17" s="876"/>
      <c r="PS17" s="875"/>
      <c r="PT17" s="876"/>
      <c r="PU17" s="876"/>
      <c r="PV17" s="876"/>
      <c r="PW17" s="876"/>
      <c r="PX17" s="876"/>
      <c r="PY17" s="876"/>
      <c r="PZ17" s="875"/>
      <c r="QA17" s="876"/>
      <c r="QB17" s="876"/>
      <c r="QC17" s="876"/>
      <c r="QD17" s="876"/>
      <c r="QE17" s="876"/>
      <c r="QF17" s="876"/>
      <c r="QG17" s="875"/>
      <c r="QH17" s="876"/>
      <c r="QI17" s="876"/>
      <c r="QJ17" s="876"/>
      <c r="QK17" s="876"/>
      <c r="QL17" s="876"/>
      <c r="QM17" s="876"/>
      <c r="QN17" s="875"/>
      <c r="QO17" s="876"/>
      <c r="QP17" s="876"/>
      <c r="QQ17" s="876"/>
      <c r="QR17" s="876"/>
      <c r="QS17" s="876"/>
      <c r="QT17" s="876"/>
      <c r="QU17" s="875"/>
      <c r="QV17" s="876"/>
      <c r="QW17" s="876"/>
      <c r="QX17" s="876"/>
      <c r="QY17" s="876"/>
      <c r="QZ17" s="876"/>
      <c r="RA17" s="876"/>
      <c r="RB17" s="875"/>
      <c r="RC17" s="876"/>
      <c r="RD17" s="876"/>
      <c r="RE17" s="876"/>
      <c r="RF17" s="876"/>
      <c r="RG17" s="876"/>
      <c r="RH17" s="876"/>
      <c r="RI17" s="875"/>
      <c r="RJ17" s="876"/>
      <c r="RK17" s="876"/>
      <c r="RL17" s="876"/>
      <c r="RM17" s="876"/>
      <c r="RN17" s="876"/>
      <c r="RO17" s="876"/>
      <c r="RP17" s="875"/>
      <c r="RQ17" s="876"/>
      <c r="RR17" s="876"/>
      <c r="RS17" s="876"/>
      <c r="RT17" s="876"/>
      <c r="RU17" s="876"/>
      <c r="RV17" s="876"/>
      <c r="RW17" s="875"/>
      <c r="RX17" s="876"/>
      <c r="RY17" s="876"/>
      <c r="RZ17" s="876"/>
      <c r="SA17" s="876"/>
      <c r="SB17" s="876"/>
      <c r="SC17" s="876"/>
      <c r="SD17" s="875"/>
      <c r="SE17" s="876"/>
      <c r="SF17" s="876"/>
      <c r="SG17" s="876"/>
      <c r="SH17" s="876"/>
      <c r="SI17" s="876"/>
      <c r="SJ17" s="876"/>
      <c r="SK17" s="875"/>
      <c r="SL17" s="876"/>
      <c r="SM17" s="876"/>
      <c r="SN17" s="876"/>
      <c r="SO17" s="876"/>
      <c r="SP17" s="876"/>
      <c r="SQ17" s="876"/>
      <c r="SR17" s="875"/>
      <c r="SS17" s="876"/>
      <c r="ST17" s="876"/>
      <c r="SU17" s="876"/>
      <c r="SV17" s="876"/>
      <c r="SW17" s="876"/>
      <c r="SX17" s="876"/>
      <c r="SY17" s="875"/>
      <c r="SZ17" s="876"/>
      <c r="TA17" s="876"/>
      <c r="TB17" s="876"/>
      <c r="TC17" s="876"/>
      <c r="TD17" s="876"/>
      <c r="TE17" s="876"/>
      <c r="TF17" s="875"/>
      <c r="TG17" s="876"/>
      <c r="TH17" s="876"/>
      <c r="TI17" s="876"/>
      <c r="TJ17" s="876"/>
      <c r="TK17" s="876"/>
      <c r="TL17" s="876"/>
      <c r="TM17" s="875"/>
      <c r="TN17" s="876"/>
      <c r="TO17" s="876"/>
      <c r="TP17" s="876"/>
      <c r="TQ17" s="876"/>
      <c r="TR17" s="876"/>
      <c r="TS17" s="876"/>
      <c r="TT17" s="875"/>
      <c r="TU17" s="876"/>
      <c r="TV17" s="876"/>
      <c r="TW17" s="876"/>
      <c r="TX17" s="876"/>
      <c r="TY17" s="876"/>
      <c r="TZ17" s="876"/>
      <c r="UA17" s="875"/>
      <c r="UB17" s="876"/>
      <c r="UC17" s="876"/>
      <c r="UD17" s="876"/>
      <c r="UE17" s="876"/>
      <c r="UF17" s="876"/>
      <c r="UG17" s="876"/>
      <c r="UH17" s="875"/>
      <c r="UI17" s="876"/>
      <c r="UJ17" s="876"/>
      <c r="UK17" s="876"/>
      <c r="UL17" s="876"/>
      <c r="UM17" s="876"/>
      <c r="UN17" s="876"/>
      <c r="UO17" s="875"/>
      <c r="UP17" s="876"/>
      <c r="UQ17" s="876"/>
      <c r="UR17" s="876"/>
      <c r="US17" s="876"/>
      <c r="UT17" s="876"/>
      <c r="UU17" s="876"/>
      <c r="UV17" s="875"/>
      <c r="UW17" s="876"/>
      <c r="UX17" s="876"/>
      <c r="UY17" s="876"/>
      <c r="UZ17" s="876"/>
      <c r="VA17" s="876"/>
      <c r="VB17" s="876"/>
      <c r="VC17" s="875"/>
      <c r="VD17" s="876"/>
      <c r="VE17" s="876"/>
      <c r="VF17" s="876"/>
      <c r="VG17" s="876"/>
      <c r="VH17" s="876"/>
      <c r="VI17" s="876"/>
      <c r="VJ17" s="875"/>
      <c r="VK17" s="876"/>
      <c r="VL17" s="876"/>
      <c r="VM17" s="876"/>
      <c r="VN17" s="876"/>
      <c r="VO17" s="876"/>
      <c r="VP17" s="876"/>
      <c r="VQ17" s="875"/>
      <c r="VR17" s="876"/>
      <c r="VS17" s="876"/>
      <c r="VT17" s="876"/>
      <c r="VU17" s="876"/>
      <c r="VV17" s="876"/>
      <c r="VW17" s="876"/>
      <c r="VX17" s="875"/>
      <c r="VY17" s="876"/>
      <c r="VZ17" s="876"/>
      <c r="WA17" s="876"/>
      <c r="WB17" s="876"/>
      <c r="WC17" s="876"/>
      <c r="WD17" s="876"/>
      <c r="WE17" s="875"/>
      <c r="WF17" s="876"/>
      <c r="WG17" s="876"/>
      <c r="WH17" s="876"/>
      <c r="WI17" s="876"/>
      <c r="WJ17" s="876"/>
      <c r="WK17" s="876"/>
      <c r="WL17" s="875"/>
      <c r="WM17" s="876"/>
      <c r="WN17" s="876"/>
      <c r="WO17" s="876"/>
      <c r="WP17" s="876"/>
      <c r="WQ17" s="876"/>
      <c r="WR17" s="876"/>
      <c r="WS17" s="875"/>
      <c r="WT17" s="876"/>
      <c r="WU17" s="876"/>
      <c r="WV17" s="876"/>
      <c r="WW17" s="876"/>
      <c r="WX17" s="876"/>
      <c r="WY17" s="876"/>
      <c r="WZ17" s="875"/>
      <c r="XA17" s="876"/>
      <c r="XB17" s="876"/>
      <c r="XC17" s="876"/>
      <c r="XD17" s="876"/>
      <c r="XE17" s="876"/>
      <c r="XF17" s="876"/>
      <c r="XG17" s="875"/>
      <c r="XH17" s="876"/>
      <c r="XI17" s="876"/>
      <c r="XJ17" s="876"/>
      <c r="XK17" s="876"/>
      <c r="XL17" s="876"/>
      <c r="XM17" s="876"/>
      <c r="XN17" s="875"/>
      <c r="XO17" s="876"/>
      <c r="XP17" s="876"/>
      <c r="XQ17" s="876"/>
      <c r="XR17" s="876"/>
      <c r="XS17" s="876"/>
      <c r="XT17" s="876"/>
      <c r="XU17" s="875"/>
      <c r="XV17" s="876"/>
      <c r="XW17" s="876"/>
      <c r="XX17" s="876"/>
      <c r="XY17" s="876"/>
      <c r="XZ17" s="876"/>
      <c r="YA17" s="876"/>
      <c r="YB17" s="875"/>
      <c r="YC17" s="876"/>
      <c r="YD17" s="876"/>
      <c r="YE17" s="876"/>
      <c r="YF17" s="876"/>
      <c r="YG17" s="876"/>
      <c r="YH17" s="876"/>
      <c r="YI17" s="875"/>
      <c r="YJ17" s="876"/>
      <c r="YK17" s="876"/>
      <c r="YL17" s="876"/>
      <c r="YM17" s="876"/>
      <c r="YN17" s="876"/>
      <c r="YO17" s="876"/>
      <c r="YP17" s="875"/>
      <c r="YQ17" s="876"/>
      <c r="YR17" s="876"/>
      <c r="YS17" s="876"/>
      <c r="YT17" s="876"/>
      <c r="YU17" s="876"/>
      <c r="YV17" s="876"/>
      <c r="YW17" s="875"/>
      <c r="YX17" s="876"/>
      <c r="YY17" s="876"/>
      <c r="YZ17" s="876"/>
      <c r="ZA17" s="876"/>
      <c r="ZB17" s="876"/>
      <c r="ZC17" s="876"/>
      <c r="ZD17" s="875"/>
      <c r="ZE17" s="876"/>
      <c r="ZF17" s="876"/>
      <c r="ZG17" s="876"/>
      <c r="ZH17" s="876"/>
      <c r="ZI17" s="876"/>
      <c r="ZJ17" s="876"/>
      <c r="ZK17" s="875"/>
      <c r="ZL17" s="876"/>
      <c r="ZM17" s="876"/>
      <c r="ZN17" s="876"/>
      <c r="ZO17" s="876"/>
      <c r="ZP17" s="876"/>
      <c r="ZQ17" s="876"/>
      <c r="ZR17" s="875"/>
      <c r="ZS17" s="876"/>
      <c r="ZT17" s="876"/>
      <c r="ZU17" s="876"/>
      <c r="ZV17" s="876"/>
      <c r="ZW17" s="876"/>
      <c r="ZX17" s="876"/>
      <c r="ZY17" s="875"/>
      <c r="ZZ17" s="876"/>
      <c r="AAA17" s="876"/>
      <c r="AAB17" s="876"/>
      <c r="AAC17" s="876"/>
      <c r="AAD17" s="876"/>
      <c r="AAE17" s="876"/>
      <c r="AAF17" s="875"/>
      <c r="AAG17" s="876"/>
      <c r="AAH17" s="876"/>
      <c r="AAI17" s="876"/>
      <c r="AAJ17" s="876"/>
      <c r="AAK17" s="876"/>
      <c r="AAL17" s="876"/>
      <c r="AAM17" s="875"/>
      <c r="AAN17" s="876"/>
      <c r="AAO17" s="876"/>
      <c r="AAP17" s="876"/>
      <c r="AAQ17" s="876"/>
      <c r="AAR17" s="876"/>
      <c r="AAS17" s="876"/>
      <c r="AAT17" s="875"/>
      <c r="AAU17" s="876"/>
      <c r="AAV17" s="876"/>
      <c r="AAW17" s="876"/>
      <c r="AAX17" s="876"/>
      <c r="AAY17" s="876"/>
      <c r="AAZ17" s="876"/>
      <c r="ABA17" s="875"/>
      <c r="ABB17" s="876"/>
      <c r="ABC17" s="876"/>
      <c r="ABD17" s="876"/>
      <c r="ABE17" s="876"/>
      <c r="ABF17" s="876"/>
      <c r="ABG17" s="876"/>
      <c r="ABH17" s="875"/>
      <c r="ABI17" s="876"/>
      <c r="ABJ17" s="876"/>
      <c r="ABK17" s="876"/>
      <c r="ABL17" s="876"/>
      <c r="ABM17" s="876"/>
      <c r="ABN17" s="876"/>
      <c r="ABO17" s="875"/>
      <c r="ABP17" s="876"/>
      <c r="ABQ17" s="876"/>
      <c r="ABR17" s="876"/>
      <c r="ABS17" s="876"/>
      <c r="ABT17" s="876"/>
      <c r="ABU17" s="876"/>
      <c r="ABV17" s="875"/>
      <c r="ABW17" s="876"/>
      <c r="ABX17" s="876"/>
      <c r="ABY17" s="876"/>
      <c r="ABZ17" s="876"/>
      <c r="ACA17" s="876"/>
      <c r="ACB17" s="876"/>
      <c r="ACC17" s="875"/>
      <c r="ACD17" s="876"/>
      <c r="ACE17" s="876"/>
      <c r="ACF17" s="876"/>
      <c r="ACG17" s="876"/>
      <c r="ACH17" s="876"/>
      <c r="ACI17" s="876"/>
      <c r="ACJ17" s="875"/>
      <c r="ACK17" s="876"/>
      <c r="ACL17" s="876"/>
      <c r="ACM17" s="876"/>
      <c r="ACN17" s="876"/>
      <c r="ACO17" s="876"/>
      <c r="ACP17" s="876"/>
      <c r="ACQ17" s="875"/>
      <c r="ACR17" s="876"/>
      <c r="ACS17" s="876"/>
      <c r="ACT17" s="876"/>
      <c r="ACU17" s="876"/>
      <c r="ACV17" s="876"/>
      <c r="ACW17" s="876"/>
      <c r="ACX17" s="875"/>
      <c r="ACY17" s="876"/>
      <c r="ACZ17" s="876"/>
      <c r="ADA17" s="876"/>
      <c r="ADB17" s="876"/>
      <c r="ADC17" s="876"/>
      <c r="ADD17" s="876"/>
      <c r="ADE17" s="875"/>
      <c r="ADF17" s="876"/>
      <c r="ADG17" s="876"/>
      <c r="ADH17" s="876"/>
      <c r="ADI17" s="876"/>
      <c r="ADJ17" s="876"/>
      <c r="ADK17" s="876"/>
      <c r="ADL17" s="875"/>
      <c r="ADM17" s="876"/>
      <c r="ADN17" s="876"/>
      <c r="ADO17" s="876"/>
      <c r="ADP17" s="876"/>
      <c r="ADQ17" s="876"/>
      <c r="ADR17" s="876"/>
      <c r="ADS17" s="875"/>
      <c r="ADT17" s="876"/>
      <c r="ADU17" s="876"/>
      <c r="ADV17" s="876"/>
      <c r="ADW17" s="876"/>
      <c r="ADX17" s="876"/>
      <c r="ADY17" s="876"/>
      <c r="ADZ17" s="875"/>
      <c r="AEA17" s="876"/>
      <c r="AEB17" s="876"/>
      <c r="AEC17" s="876"/>
      <c r="AED17" s="876"/>
      <c r="AEE17" s="876"/>
      <c r="AEF17" s="876"/>
      <c r="AEG17" s="875"/>
      <c r="AEH17" s="876"/>
      <c r="AEI17" s="876"/>
      <c r="AEJ17" s="876"/>
      <c r="AEK17" s="876"/>
      <c r="AEL17" s="876"/>
      <c r="AEM17" s="876"/>
      <c r="AEN17" s="875"/>
      <c r="AEO17" s="876"/>
      <c r="AEP17" s="876"/>
      <c r="AEQ17" s="876"/>
      <c r="AER17" s="876"/>
      <c r="AES17" s="876"/>
      <c r="AET17" s="876"/>
      <c r="AEU17" s="875"/>
      <c r="AEV17" s="876"/>
      <c r="AEW17" s="876"/>
      <c r="AEX17" s="876"/>
      <c r="AEY17" s="876"/>
      <c r="AEZ17" s="876"/>
      <c r="AFA17" s="876"/>
      <c r="AFB17" s="875"/>
      <c r="AFC17" s="876"/>
      <c r="AFD17" s="876"/>
      <c r="AFE17" s="876"/>
      <c r="AFF17" s="876"/>
      <c r="AFG17" s="876"/>
      <c r="AFH17" s="876"/>
      <c r="AFI17" s="875"/>
      <c r="AFJ17" s="876"/>
      <c r="AFK17" s="876"/>
      <c r="AFL17" s="876"/>
      <c r="AFM17" s="876"/>
      <c r="AFN17" s="876"/>
      <c r="AFO17" s="876"/>
      <c r="AFP17" s="875"/>
      <c r="AFQ17" s="876"/>
      <c r="AFR17" s="876"/>
      <c r="AFS17" s="876"/>
      <c r="AFT17" s="876"/>
      <c r="AFU17" s="876"/>
      <c r="AFV17" s="876"/>
      <c r="AFW17" s="875"/>
      <c r="AFX17" s="876"/>
      <c r="AFY17" s="876"/>
      <c r="AFZ17" s="876"/>
      <c r="AGA17" s="876"/>
      <c r="AGB17" s="876"/>
      <c r="AGC17" s="876"/>
      <c r="AGD17" s="875"/>
      <c r="AGE17" s="876"/>
      <c r="AGF17" s="876"/>
      <c r="AGG17" s="876"/>
      <c r="AGH17" s="876"/>
      <c r="AGI17" s="876"/>
      <c r="AGJ17" s="876"/>
      <c r="AGK17" s="875"/>
      <c r="AGL17" s="876"/>
      <c r="AGM17" s="876"/>
      <c r="AGN17" s="876"/>
      <c r="AGO17" s="876"/>
      <c r="AGP17" s="876"/>
      <c r="AGQ17" s="876"/>
      <c r="AGR17" s="875"/>
      <c r="AGS17" s="876"/>
      <c r="AGT17" s="876"/>
      <c r="AGU17" s="876"/>
      <c r="AGV17" s="876"/>
      <c r="AGW17" s="876"/>
      <c r="AGX17" s="876"/>
      <c r="AGY17" s="875"/>
      <c r="AGZ17" s="876"/>
      <c r="AHA17" s="876"/>
      <c r="AHB17" s="876"/>
      <c r="AHC17" s="876"/>
      <c r="AHD17" s="876"/>
      <c r="AHE17" s="876"/>
      <c r="AHF17" s="875"/>
      <c r="AHG17" s="876"/>
      <c r="AHH17" s="876"/>
      <c r="AHI17" s="876"/>
      <c r="AHJ17" s="876"/>
      <c r="AHK17" s="876"/>
      <c r="AHL17" s="876"/>
      <c r="AHM17" s="875"/>
      <c r="AHN17" s="876"/>
      <c r="AHO17" s="876"/>
      <c r="AHP17" s="876"/>
      <c r="AHQ17" s="876"/>
      <c r="AHR17" s="876"/>
      <c r="AHS17" s="876"/>
      <c r="AHT17" s="875"/>
      <c r="AHU17" s="876"/>
      <c r="AHV17" s="876"/>
      <c r="AHW17" s="876"/>
      <c r="AHX17" s="876"/>
      <c r="AHY17" s="876"/>
      <c r="AHZ17" s="876"/>
      <c r="AIA17" s="875"/>
      <c r="AIB17" s="876"/>
      <c r="AIC17" s="876"/>
      <c r="AID17" s="876"/>
      <c r="AIE17" s="876"/>
      <c r="AIF17" s="876"/>
      <c r="AIG17" s="876"/>
      <c r="AIH17" s="875"/>
      <c r="AII17" s="876"/>
      <c r="AIJ17" s="876"/>
      <c r="AIK17" s="876"/>
      <c r="AIL17" s="876"/>
      <c r="AIM17" s="876"/>
      <c r="AIN17" s="876"/>
      <c r="AIO17" s="875"/>
      <c r="AIP17" s="876"/>
      <c r="AIQ17" s="876"/>
      <c r="AIR17" s="876"/>
      <c r="AIS17" s="876"/>
      <c r="AIT17" s="876"/>
      <c r="AIU17" s="876"/>
      <c r="AIV17" s="875"/>
      <c r="AIW17" s="876"/>
      <c r="AIX17" s="876"/>
      <c r="AIY17" s="876"/>
      <c r="AIZ17" s="876"/>
      <c r="AJA17" s="876"/>
      <c r="AJB17" s="876"/>
      <c r="AJC17" s="875"/>
      <c r="AJD17" s="876"/>
      <c r="AJE17" s="876"/>
      <c r="AJF17" s="876"/>
      <c r="AJG17" s="876"/>
      <c r="AJH17" s="876"/>
      <c r="AJI17" s="876"/>
      <c r="AJJ17" s="875"/>
      <c r="AJK17" s="876"/>
      <c r="AJL17" s="876"/>
      <c r="AJM17" s="876"/>
      <c r="AJN17" s="876"/>
      <c r="AJO17" s="876"/>
      <c r="AJP17" s="876"/>
      <c r="AJQ17" s="875"/>
      <c r="AJR17" s="876"/>
      <c r="AJS17" s="876"/>
      <c r="AJT17" s="876"/>
      <c r="AJU17" s="876"/>
      <c r="AJV17" s="876"/>
      <c r="AJW17" s="876"/>
      <c r="AJX17" s="875"/>
      <c r="AJY17" s="876"/>
      <c r="AJZ17" s="876"/>
      <c r="AKA17" s="876"/>
      <c r="AKB17" s="876"/>
      <c r="AKC17" s="876"/>
      <c r="AKD17" s="876"/>
      <c r="AKE17" s="875"/>
      <c r="AKF17" s="876"/>
      <c r="AKG17" s="876"/>
      <c r="AKH17" s="876"/>
      <c r="AKI17" s="876"/>
      <c r="AKJ17" s="876"/>
      <c r="AKK17" s="876"/>
      <c r="AKL17" s="875"/>
      <c r="AKM17" s="876"/>
      <c r="AKN17" s="876"/>
      <c r="AKO17" s="876"/>
      <c r="AKP17" s="876"/>
      <c r="AKQ17" s="876"/>
      <c r="AKR17" s="876"/>
      <c r="AKS17" s="875"/>
      <c r="AKT17" s="876"/>
      <c r="AKU17" s="876"/>
      <c r="AKV17" s="876"/>
      <c r="AKW17" s="876"/>
      <c r="AKX17" s="876"/>
      <c r="AKY17" s="876"/>
      <c r="AKZ17" s="875"/>
      <c r="ALA17" s="876"/>
      <c r="ALB17" s="876"/>
      <c r="ALC17" s="876"/>
      <c r="ALD17" s="876"/>
      <c r="ALE17" s="876"/>
      <c r="ALF17" s="876"/>
      <c r="ALG17" s="875"/>
      <c r="ALH17" s="876"/>
      <c r="ALI17" s="876"/>
      <c r="ALJ17" s="876"/>
      <c r="ALK17" s="876"/>
      <c r="ALL17" s="876"/>
      <c r="ALM17" s="876"/>
      <c r="ALN17" s="875"/>
      <c r="ALO17" s="876"/>
      <c r="ALP17" s="876"/>
      <c r="ALQ17" s="876"/>
      <c r="ALR17" s="876"/>
      <c r="ALS17" s="876"/>
      <c r="ALT17" s="876"/>
      <c r="ALU17" s="875"/>
      <c r="ALV17" s="876"/>
      <c r="ALW17" s="876"/>
      <c r="ALX17" s="876"/>
      <c r="ALY17" s="876"/>
      <c r="ALZ17" s="876"/>
      <c r="AMA17" s="876"/>
      <c r="AMB17" s="875"/>
      <c r="AMC17" s="876"/>
      <c r="AMD17" s="876"/>
      <c r="AME17" s="876"/>
      <c r="AMF17" s="876"/>
      <c r="AMG17" s="876"/>
      <c r="AMH17" s="876"/>
      <c r="AMI17" s="875"/>
      <c r="AMJ17" s="876"/>
      <c r="AMK17" s="876"/>
      <c r="AML17" s="876"/>
      <c r="AMM17" s="876"/>
      <c r="AMN17" s="876"/>
      <c r="AMO17" s="876"/>
      <c r="AMP17" s="875"/>
      <c r="AMQ17" s="876"/>
      <c r="AMR17" s="876"/>
      <c r="AMS17" s="876"/>
      <c r="AMT17" s="876"/>
      <c r="AMU17" s="876"/>
      <c r="AMV17" s="876"/>
      <c r="AMW17" s="875"/>
      <c r="AMX17" s="876"/>
      <c r="AMY17" s="876"/>
      <c r="AMZ17" s="876"/>
      <c r="ANA17" s="876"/>
      <c r="ANB17" s="876"/>
      <c r="ANC17" s="876"/>
      <c r="AND17" s="875"/>
      <c r="ANE17" s="876"/>
      <c r="ANF17" s="876"/>
      <c r="ANG17" s="876"/>
      <c r="ANH17" s="876"/>
      <c r="ANI17" s="876"/>
      <c r="ANJ17" s="876"/>
      <c r="ANK17" s="875"/>
      <c r="ANL17" s="876"/>
      <c r="ANM17" s="876"/>
      <c r="ANN17" s="876"/>
      <c r="ANO17" s="876"/>
      <c r="ANP17" s="876"/>
      <c r="ANQ17" s="876"/>
      <c r="ANR17" s="875"/>
      <c r="ANS17" s="876"/>
      <c r="ANT17" s="876"/>
      <c r="ANU17" s="876"/>
      <c r="ANV17" s="876"/>
      <c r="ANW17" s="876"/>
      <c r="ANX17" s="876"/>
      <c r="ANY17" s="875"/>
      <c r="ANZ17" s="876"/>
      <c r="AOA17" s="876"/>
      <c r="AOB17" s="876"/>
      <c r="AOC17" s="876"/>
      <c r="AOD17" s="876"/>
      <c r="AOE17" s="876"/>
      <c r="AOF17" s="875"/>
      <c r="AOG17" s="876"/>
      <c r="AOH17" s="876"/>
      <c r="AOI17" s="876"/>
      <c r="AOJ17" s="876"/>
      <c r="AOK17" s="876"/>
      <c r="AOL17" s="876"/>
      <c r="AOM17" s="875"/>
      <c r="AON17" s="876"/>
      <c r="AOO17" s="876"/>
      <c r="AOP17" s="876"/>
      <c r="AOQ17" s="876"/>
      <c r="AOR17" s="876"/>
      <c r="AOS17" s="876"/>
      <c r="AOT17" s="875"/>
      <c r="AOU17" s="876"/>
      <c r="AOV17" s="876"/>
      <c r="AOW17" s="876"/>
      <c r="AOX17" s="876"/>
      <c r="AOY17" s="876"/>
      <c r="AOZ17" s="876"/>
      <c r="APA17" s="875"/>
      <c r="APB17" s="876"/>
      <c r="APC17" s="876"/>
      <c r="APD17" s="876"/>
      <c r="APE17" s="876"/>
      <c r="APF17" s="876"/>
      <c r="APG17" s="876"/>
      <c r="APH17" s="875"/>
      <c r="API17" s="876"/>
      <c r="APJ17" s="876"/>
      <c r="APK17" s="876"/>
      <c r="APL17" s="876"/>
      <c r="APM17" s="876"/>
      <c r="APN17" s="876"/>
      <c r="APO17" s="875"/>
      <c r="APP17" s="876"/>
      <c r="APQ17" s="876"/>
      <c r="APR17" s="876"/>
      <c r="APS17" s="876"/>
      <c r="APT17" s="876"/>
      <c r="APU17" s="876"/>
      <c r="APV17" s="875"/>
      <c r="APW17" s="876"/>
      <c r="APX17" s="876"/>
      <c r="APY17" s="876"/>
      <c r="APZ17" s="876"/>
      <c r="AQA17" s="876"/>
      <c r="AQB17" s="876"/>
      <c r="AQC17" s="875"/>
      <c r="AQD17" s="876"/>
      <c r="AQE17" s="876"/>
      <c r="AQF17" s="876"/>
      <c r="AQG17" s="876"/>
      <c r="AQH17" s="876"/>
      <c r="AQI17" s="876"/>
      <c r="AQJ17" s="875"/>
      <c r="AQK17" s="876"/>
      <c r="AQL17" s="876"/>
      <c r="AQM17" s="876"/>
      <c r="AQN17" s="876"/>
      <c r="AQO17" s="876"/>
      <c r="AQP17" s="876"/>
      <c r="AQQ17" s="875"/>
      <c r="AQR17" s="876"/>
      <c r="AQS17" s="876"/>
      <c r="AQT17" s="876"/>
      <c r="AQU17" s="876"/>
      <c r="AQV17" s="876"/>
      <c r="AQW17" s="876"/>
      <c r="AQX17" s="875"/>
      <c r="AQY17" s="876"/>
      <c r="AQZ17" s="876"/>
      <c r="ARA17" s="876"/>
      <c r="ARB17" s="876"/>
      <c r="ARC17" s="876"/>
      <c r="ARD17" s="876"/>
      <c r="ARE17" s="875"/>
      <c r="ARF17" s="876"/>
      <c r="ARG17" s="876"/>
      <c r="ARH17" s="876"/>
      <c r="ARI17" s="876"/>
      <c r="ARJ17" s="876"/>
      <c r="ARK17" s="876"/>
      <c r="ARL17" s="875"/>
      <c r="ARM17" s="876"/>
      <c r="ARN17" s="876"/>
      <c r="ARO17" s="876"/>
      <c r="ARP17" s="876"/>
      <c r="ARQ17" s="876"/>
      <c r="ARR17" s="876"/>
      <c r="ARS17" s="875"/>
      <c r="ART17" s="876"/>
      <c r="ARU17" s="876"/>
      <c r="ARV17" s="876"/>
      <c r="ARW17" s="876"/>
      <c r="ARX17" s="876"/>
      <c r="ARY17" s="876"/>
      <c r="ARZ17" s="875"/>
      <c r="ASA17" s="876"/>
      <c r="ASB17" s="876"/>
      <c r="ASC17" s="876"/>
      <c r="ASD17" s="876"/>
      <c r="ASE17" s="876"/>
      <c r="ASF17" s="876"/>
      <c r="ASG17" s="875"/>
      <c r="ASH17" s="876"/>
      <c r="ASI17" s="876"/>
      <c r="ASJ17" s="876"/>
      <c r="ASK17" s="876"/>
      <c r="ASL17" s="876"/>
      <c r="ASM17" s="876"/>
      <c r="ASN17" s="875"/>
      <c r="ASO17" s="876"/>
      <c r="ASP17" s="876"/>
      <c r="ASQ17" s="876"/>
      <c r="ASR17" s="876"/>
      <c r="ASS17" s="876"/>
      <c r="AST17" s="876"/>
      <c r="ASU17" s="875"/>
      <c r="ASV17" s="876"/>
      <c r="ASW17" s="876"/>
      <c r="ASX17" s="876"/>
      <c r="ASY17" s="876"/>
      <c r="ASZ17" s="876"/>
      <c r="ATA17" s="876"/>
      <c r="ATB17" s="875"/>
      <c r="ATC17" s="876"/>
      <c r="ATD17" s="876"/>
      <c r="ATE17" s="876"/>
      <c r="ATF17" s="876"/>
      <c r="ATG17" s="876"/>
      <c r="ATH17" s="876"/>
      <c r="ATI17" s="875"/>
      <c r="ATJ17" s="876"/>
      <c r="ATK17" s="876"/>
      <c r="ATL17" s="876"/>
      <c r="ATM17" s="876"/>
      <c r="ATN17" s="876"/>
      <c r="ATO17" s="876"/>
      <c r="ATP17" s="875"/>
      <c r="ATQ17" s="876"/>
      <c r="ATR17" s="876"/>
      <c r="ATS17" s="876"/>
      <c r="ATT17" s="876"/>
      <c r="ATU17" s="876"/>
      <c r="ATV17" s="876"/>
      <c r="ATW17" s="875"/>
      <c r="ATX17" s="876"/>
      <c r="ATY17" s="876"/>
      <c r="ATZ17" s="876"/>
      <c r="AUA17" s="876"/>
      <c r="AUB17" s="876"/>
      <c r="AUC17" s="876"/>
      <c r="AUD17" s="875"/>
      <c r="AUE17" s="876"/>
      <c r="AUF17" s="876"/>
      <c r="AUG17" s="876"/>
      <c r="AUH17" s="876"/>
      <c r="AUI17" s="876"/>
      <c r="AUJ17" s="876"/>
      <c r="AUK17" s="875"/>
      <c r="AUL17" s="876"/>
      <c r="AUM17" s="876"/>
      <c r="AUN17" s="876"/>
      <c r="AUO17" s="876"/>
      <c r="AUP17" s="876"/>
      <c r="AUQ17" s="876"/>
      <c r="AUR17" s="875"/>
      <c r="AUS17" s="876"/>
      <c r="AUT17" s="876"/>
      <c r="AUU17" s="876"/>
      <c r="AUV17" s="876"/>
      <c r="AUW17" s="876"/>
      <c r="AUX17" s="876"/>
      <c r="AUY17" s="875"/>
      <c r="AUZ17" s="876"/>
      <c r="AVA17" s="876"/>
      <c r="AVB17" s="876"/>
      <c r="AVC17" s="876"/>
      <c r="AVD17" s="876"/>
      <c r="AVE17" s="876"/>
      <c r="AVF17" s="875"/>
      <c r="AVG17" s="876"/>
      <c r="AVH17" s="876"/>
      <c r="AVI17" s="876"/>
      <c r="AVJ17" s="876"/>
      <c r="AVK17" s="876"/>
      <c r="AVL17" s="876"/>
      <c r="AVM17" s="875"/>
      <c r="AVN17" s="876"/>
      <c r="AVO17" s="876"/>
      <c r="AVP17" s="876"/>
      <c r="AVQ17" s="876"/>
      <c r="AVR17" s="876"/>
      <c r="AVS17" s="876"/>
      <c r="AVT17" s="875"/>
      <c r="AVU17" s="876"/>
      <c r="AVV17" s="876"/>
      <c r="AVW17" s="876"/>
      <c r="AVX17" s="876"/>
      <c r="AVY17" s="876"/>
      <c r="AVZ17" s="876"/>
      <c r="AWA17" s="875"/>
      <c r="AWB17" s="876"/>
      <c r="AWC17" s="876"/>
      <c r="AWD17" s="876"/>
      <c r="AWE17" s="876"/>
      <c r="AWF17" s="876"/>
      <c r="AWG17" s="876"/>
      <c r="AWH17" s="875"/>
      <c r="AWI17" s="876"/>
      <c r="AWJ17" s="876"/>
      <c r="AWK17" s="876"/>
      <c r="AWL17" s="876"/>
      <c r="AWM17" s="876"/>
      <c r="AWN17" s="876"/>
      <c r="AWO17" s="875"/>
      <c r="AWP17" s="876"/>
      <c r="AWQ17" s="876"/>
      <c r="AWR17" s="876"/>
      <c r="AWS17" s="876"/>
      <c r="AWT17" s="876"/>
      <c r="AWU17" s="876"/>
      <c r="AWV17" s="875"/>
      <c r="AWW17" s="876"/>
      <c r="AWX17" s="876"/>
      <c r="AWY17" s="876"/>
      <c r="AWZ17" s="876"/>
      <c r="AXA17" s="876"/>
      <c r="AXB17" s="876"/>
      <c r="AXC17" s="875"/>
      <c r="AXD17" s="876"/>
      <c r="AXE17" s="876"/>
      <c r="AXF17" s="876"/>
      <c r="AXG17" s="876"/>
      <c r="AXH17" s="876"/>
      <c r="AXI17" s="876"/>
      <c r="AXJ17" s="875"/>
      <c r="AXK17" s="876"/>
      <c r="AXL17" s="876"/>
      <c r="AXM17" s="876"/>
      <c r="AXN17" s="876"/>
      <c r="AXO17" s="876"/>
      <c r="AXP17" s="876"/>
      <c r="AXQ17" s="875"/>
      <c r="AXR17" s="876"/>
      <c r="AXS17" s="876"/>
      <c r="AXT17" s="876"/>
      <c r="AXU17" s="876"/>
      <c r="AXV17" s="876"/>
      <c r="AXW17" s="876"/>
      <c r="AXX17" s="875"/>
      <c r="AXY17" s="876"/>
      <c r="AXZ17" s="876"/>
      <c r="AYA17" s="876"/>
      <c r="AYB17" s="876"/>
      <c r="AYC17" s="876"/>
      <c r="AYD17" s="876"/>
      <c r="AYE17" s="875"/>
      <c r="AYF17" s="876"/>
      <c r="AYG17" s="876"/>
      <c r="AYH17" s="876"/>
      <c r="AYI17" s="876"/>
      <c r="AYJ17" s="876"/>
      <c r="AYK17" s="876"/>
      <c r="AYL17" s="875"/>
      <c r="AYM17" s="876"/>
      <c r="AYN17" s="876"/>
      <c r="AYO17" s="876"/>
      <c r="AYP17" s="876"/>
      <c r="AYQ17" s="876"/>
      <c r="AYR17" s="876"/>
      <c r="AYS17" s="875"/>
      <c r="AYT17" s="876"/>
      <c r="AYU17" s="876"/>
      <c r="AYV17" s="876"/>
      <c r="AYW17" s="876"/>
      <c r="AYX17" s="876"/>
      <c r="AYY17" s="876"/>
      <c r="AYZ17" s="875"/>
      <c r="AZA17" s="876"/>
      <c r="AZB17" s="876"/>
      <c r="AZC17" s="876"/>
      <c r="AZD17" s="876"/>
      <c r="AZE17" s="876"/>
      <c r="AZF17" s="876"/>
      <c r="AZG17" s="875"/>
      <c r="AZH17" s="876"/>
      <c r="AZI17" s="876"/>
      <c r="AZJ17" s="876"/>
      <c r="AZK17" s="876"/>
      <c r="AZL17" s="876"/>
      <c r="AZM17" s="876"/>
      <c r="AZN17" s="875"/>
      <c r="AZO17" s="876"/>
      <c r="AZP17" s="876"/>
      <c r="AZQ17" s="876"/>
      <c r="AZR17" s="876"/>
      <c r="AZS17" s="876"/>
      <c r="AZT17" s="876"/>
      <c r="AZU17" s="875"/>
      <c r="AZV17" s="876"/>
      <c r="AZW17" s="876"/>
      <c r="AZX17" s="876"/>
      <c r="AZY17" s="876"/>
      <c r="AZZ17" s="876"/>
      <c r="BAA17" s="876"/>
      <c r="BAB17" s="875"/>
      <c r="BAC17" s="876"/>
      <c r="BAD17" s="876"/>
      <c r="BAE17" s="876"/>
      <c r="BAF17" s="876"/>
      <c r="BAG17" s="876"/>
      <c r="BAH17" s="876"/>
      <c r="BAI17" s="875"/>
      <c r="BAJ17" s="876"/>
      <c r="BAK17" s="876"/>
      <c r="BAL17" s="876"/>
      <c r="BAM17" s="876"/>
      <c r="BAN17" s="876"/>
      <c r="BAO17" s="876"/>
      <c r="BAP17" s="875"/>
      <c r="BAQ17" s="876"/>
      <c r="BAR17" s="876"/>
      <c r="BAS17" s="876"/>
      <c r="BAT17" s="876"/>
      <c r="BAU17" s="876"/>
      <c r="BAV17" s="876"/>
      <c r="BAW17" s="875"/>
      <c r="BAX17" s="876"/>
      <c r="BAY17" s="876"/>
      <c r="BAZ17" s="876"/>
      <c r="BBA17" s="876"/>
      <c r="BBB17" s="876"/>
      <c r="BBC17" s="876"/>
      <c r="BBD17" s="875"/>
      <c r="BBE17" s="876"/>
      <c r="BBF17" s="876"/>
      <c r="BBG17" s="876"/>
      <c r="BBH17" s="876"/>
      <c r="BBI17" s="876"/>
      <c r="BBJ17" s="876"/>
      <c r="BBK17" s="875"/>
      <c r="BBL17" s="876"/>
      <c r="BBM17" s="876"/>
      <c r="BBN17" s="876"/>
      <c r="BBO17" s="876"/>
      <c r="BBP17" s="876"/>
      <c r="BBQ17" s="876"/>
      <c r="BBR17" s="875"/>
      <c r="BBS17" s="876"/>
      <c r="BBT17" s="876"/>
      <c r="BBU17" s="876"/>
      <c r="BBV17" s="876"/>
      <c r="BBW17" s="876"/>
      <c r="BBX17" s="876"/>
      <c r="BBY17" s="875"/>
      <c r="BBZ17" s="876"/>
      <c r="BCA17" s="876"/>
      <c r="BCB17" s="876"/>
      <c r="BCC17" s="876"/>
      <c r="BCD17" s="876"/>
      <c r="BCE17" s="876"/>
      <c r="BCF17" s="875"/>
      <c r="BCG17" s="876"/>
      <c r="BCH17" s="876"/>
      <c r="BCI17" s="876"/>
      <c r="BCJ17" s="876"/>
      <c r="BCK17" s="876"/>
      <c r="BCL17" s="876"/>
      <c r="BCM17" s="875"/>
      <c r="BCN17" s="876"/>
      <c r="BCO17" s="876"/>
      <c r="BCP17" s="876"/>
      <c r="BCQ17" s="876"/>
      <c r="BCR17" s="876"/>
      <c r="BCS17" s="876"/>
      <c r="BCT17" s="875"/>
      <c r="BCU17" s="876"/>
      <c r="BCV17" s="876"/>
      <c r="BCW17" s="876"/>
      <c r="BCX17" s="876"/>
      <c r="BCY17" s="876"/>
      <c r="BCZ17" s="876"/>
      <c r="BDA17" s="875"/>
      <c r="BDB17" s="876"/>
      <c r="BDC17" s="876"/>
      <c r="BDD17" s="876"/>
      <c r="BDE17" s="876"/>
      <c r="BDF17" s="876"/>
      <c r="BDG17" s="876"/>
      <c r="BDH17" s="875"/>
      <c r="BDI17" s="876"/>
      <c r="BDJ17" s="876"/>
      <c r="BDK17" s="876"/>
      <c r="BDL17" s="876"/>
      <c r="BDM17" s="876"/>
      <c r="BDN17" s="876"/>
      <c r="BDO17" s="875"/>
      <c r="BDP17" s="876"/>
      <c r="BDQ17" s="876"/>
      <c r="BDR17" s="876"/>
      <c r="BDS17" s="876"/>
      <c r="BDT17" s="876"/>
      <c r="BDU17" s="876"/>
      <c r="BDV17" s="875"/>
      <c r="BDW17" s="876"/>
      <c r="BDX17" s="876"/>
      <c r="BDY17" s="876"/>
      <c r="BDZ17" s="876"/>
      <c r="BEA17" s="876"/>
      <c r="BEB17" s="876"/>
      <c r="BEC17" s="875"/>
      <c r="BED17" s="876"/>
      <c r="BEE17" s="876"/>
      <c r="BEF17" s="876"/>
      <c r="BEG17" s="876"/>
      <c r="BEH17" s="876"/>
      <c r="BEI17" s="876"/>
      <c r="BEJ17" s="875"/>
      <c r="BEK17" s="876"/>
      <c r="BEL17" s="876"/>
      <c r="BEM17" s="876"/>
      <c r="BEN17" s="876"/>
      <c r="BEO17" s="876"/>
      <c r="BEP17" s="876"/>
      <c r="BEQ17" s="875"/>
      <c r="BER17" s="876"/>
      <c r="BES17" s="876"/>
      <c r="BET17" s="876"/>
      <c r="BEU17" s="876"/>
      <c r="BEV17" s="876"/>
      <c r="BEW17" s="876"/>
      <c r="BEX17" s="875"/>
      <c r="BEY17" s="876"/>
      <c r="BEZ17" s="876"/>
      <c r="BFA17" s="876"/>
      <c r="BFB17" s="876"/>
      <c r="BFC17" s="876"/>
      <c r="BFD17" s="876"/>
      <c r="BFE17" s="875"/>
      <c r="BFF17" s="876"/>
      <c r="BFG17" s="876"/>
      <c r="BFH17" s="876"/>
      <c r="BFI17" s="876"/>
      <c r="BFJ17" s="876"/>
      <c r="BFK17" s="876"/>
      <c r="BFL17" s="875"/>
      <c r="BFM17" s="876"/>
      <c r="BFN17" s="876"/>
      <c r="BFO17" s="876"/>
      <c r="BFP17" s="876"/>
      <c r="BFQ17" s="876"/>
      <c r="BFR17" s="876"/>
      <c r="BFS17" s="875"/>
      <c r="BFT17" s="876"/>
      <c r="BFU17" s="876"/>
      <c r="BFV17" s="876"/>
      <c r="BFW17" s="876"/>
      <c r="BFX17" s="876"/>
      <c r="BFY17" s="876"/>
      <c r="BFZ17" s="875"/>
      <c r="BGA17" s="876"/>
      <c r="BGB17" s="876"/>
      <c r="BGC17" s="876"/>
      <c r="BGD17" s="876"/>
      <c r="BGE17" s="876"/>
      <c r="BGF17" s="876"/>
      <c r="BGG17" s="875"/>
      <c r="BGH17" s="876"/>
      <c r="BGI17" s="876"/>
      <c r="BGJ17" s="876"/>
      <c r="BGK17" s="876"/>
      <c r="BGL17" s="876"/>
      <c r="BGM17" s="876"/>
      <c r="BGN17" s="875"/>
      <c r="BGO17" s="876"/>
      <c r="BGP17" s="876"/>
      <c r="BGQ17" s="876"/>
      <c r="BGR17" s="876"/>
      <c r="BGS17" s="876"/>
      <c r="BGT17" s="876"/>
      <c r="BGU17" s="875"/>
      <c r="BGV17" s="876"/>
      <c r="BGW17" s="876"/>
      <c r="BGX17" s="876"/>
      <c r="BGY17" s="876"/>
      <c r="BGZ17" s="876"/>
      <c r="BHA17" s="876"/>
      <c r="BHB17" s="875"/>
      <c r="BHC17" s="876"/>
      <c r="BHD17" s="876"/>
      <c r="BHE17" s="876"/>
      <c r="BHF17" s="876"/>
      <c r="BHG17" s="876"/>
      <c r="BHH17" s="876"/>
      <c r="BHI17" s="875"/>
      <c r="BHJ17" s="876"/>
      <c r="BHK17" s="876"/>
      <c r="BHL17" s="876"/>
      <c r="BHM17" s="876"/>
      <c r="BHN17" s="876"/>
      <c r="BHO17" s="876"/>
      <c r="BHP17" s="875"/>
      <c r="BHQ17" s="876"/>
      <c r="BHR17" s="876"/>
      <c r="BHS17" s="876"/>
      <c r="BHT17" s="876"/>
      <c r="BHU17" s="876"/>
      <c r="BHV17" s="876"/>
      <c r="BHW17" s="875"/>
      <c r="BHX17" s="876"/>
      <c r="BHY17" s="876"/>
      <c r="BHZ17" s="876"/>
      <c r="BIA17" s="876"/>
      <c r="BIB17" s="876"/>
      <c r="BIC17" s="876"/>
      <c r="BID17" s="875"/>
      <c r="BIE17" s="876"/>
      <c r="BIF17" s="876"/>
      <c r="BIG17" s="876"/>
      <c r="BIH17" s="876"/>
      <c r="BII17" s="876"/>
      <c r="BIJ17" s="876"/>
      <c r="BIK17" s="875"/>
      <c r="BIL17" s="876"/>
      <c r="BIM17" s="876"/>
      <c r="BIN17" s="876"/>
      <c r="BIO17" s="876"/>
      <c r="BIP17" s="876"/>
      <c r="BIQ17" s="876"/>
      <c r="BIR17" s="875"/>
      <c r="BIS17" s="876"/>
      <c r="BIT17" s="876"/>
      <c r="BIU17" s="876"/>
      <c r="BIV17" s="876"/>
      <c r="BIW17" s="876"/>
      <c r="BIX17" s="876"/>
      <c r="BIY17" s="875"/>
      <c r="BIZ17" s="876"/>
      <c r="BJA17" s="876"/>
      <c r="BJB17" s="876"/>
      <c r="BJC17" s="876"/>
      <c r="BJD17" s="876"/>
      <c r="BJE17" s="876"/>
      <c r="BJF17" s="875"/>
      <c r="BJG17" s="876"/>
      <c r="BJH17" s="876"/>
      <c r="BJI17" s="876"/>
      <c r="BJJ17" s="876"/>
      <c r="BJK17" s="876"/>
      <c r="BJL17" s="876"/>
      <c r="BJM17" s="875"/>
      <c r="BJN17" s="876"/>
      <c r="BJO17" s="876"/>
      <c r="BJP17" s="876"/>
      <c r="BJQ17" s="876"/>
      <c r="BJR17" s="876"/>
      <c r="BJS17" s="876"/>
      <c r="BJT17" s="875"/>
      <c r="BJU17" s="876"/>
      <c r="BJV17" s="876"/>
      <c r="BJW17" s="876"/>
      <c r="BJX17" s="876"/>
      <c r="BJY17" s="876"/>
      <c r="BJZ17" s="876"/>
      <c r="BKA17" s="875"/>
      <c r="BKB17" s="876"/>
      <c r="BKC17" s="876"/>
      <c r="BKD17" s="876"/>
      <c r="BKE17" s="876"/>
      <c r="BKF17" s="876"/>
      <c r="BKG17" s="876"/>
      <c r="BKH17" s="875"/>
      <c r="BKI17" s="876"/>
      <c r="BKJ17" s="876"/>
      <c r="BKK17" s="876"/>
      <c r="BKL17" s="876"/>
      <c r="BKM17" s="876"/>
      <c r="BKN17" s="876"/>
      <c r="BKO17" s="875"/>
      <c r="BKP17" s="876"/>
      <c r="BKQ17" s="876"/>
      <c r="BKR17" s="876"/>
      <c r="BKS17" s="876"/>
      <c r="BKT17" s="876"/>
      <c r="BKU17" s="876"/>
      <c r="BKV17" s="875"/>
      <c r="BKW17" s="876"/>
      <c r="BKX17" s="876"/>
      <c r="BKY17" s="876"/>
      <c r="BKZ17" s="876"/>
      <c r="BLA17" s="876"/>
      <c r="BLB17" s="876"/>
      <c r="BLC17" s="875"/>
      <c r="BLD17" s="876"/>
      <c r="BLE17" s="876"/>
      <c r="BLF17" s="876"/>
      <c r="BLG17" s="876"/>
      <c r="BLH17" s="876"/>
      <c r="BLI17" s="876"/>
      <c r="BLJ17" s="875"/>
      <c r="BLK17" s="876"/>
      <c r="BLL17" s="876"/>
      <c r="BLM17" s="876"/>
      <c r="BLN17" s="876"/>
      <c r="BLO17" s="876"/>
      <c r="BLP17" s="876"/>
      <c r="BLQ17" s="875"/>
      <c r="BLR17" s="876"/>
      <c r="BLS17" s="876"/>
      <c r="BLT17" s="876"/>
      <c r="BLU17" s="876"/>
      <c r="BLV17" s="876"/>
      <c r="BLW17" s="876"/>
      <c r="BLX17" s="875"/>
      <c r="BLY17" s="876"/>
      <c r="BLZ17" s="876"/>
      <c r="BMA17" s="876"/>
      <c r="BMB17" s="876"/>
      <c r="BMC17" s="876"/>
      <c r="BMD17" s="876"/>
      <c r="BME17" s="875"/>
      <c r="BMF17" s="876"/>
      <c r="BMG17" s="876"/>
      <c r="BMH17" s="876"/>
      <c r="BMI17" s="876"/>
      <c r="BMJ17" s="876"/>
      <c r="BMK17" s="876"/>
      <c r="BML17" s="875"/>
      <c r="BMM17" s="876"/>
      <c r="BMN17" s="876"/>
      <c r="BMO17" s="876"/>
      <c r="BMP17" s="876"/>
      <c r="BMQ17" s="876"/>
      <c r="BMR17" s="876"/>
      <c r="BMS17" s="875"/>
      <c r="BMT17" s="876"/>
      <c r="BMU17" s="876"/>
      <c r="BMV17" s="876"/>
      <c r="BMW17" s="876"/>
      <c r="BMX17" s="876"/>
      <c r="BMY17" s="876"/>
      <c r="BMZ17" s="875"/>
      <c r="BNA17" s="876"/>
      <c r="BNB17" s="876"/>
      <c r="BNC17" s="876"/>
      <c r="BND17" s="876"/>
      <c r="BNE17" s="876"/>
      <c r="BNF17" s="876"/>
      <c r="BNG17" s="875"/>
      <c r="BNH17" s="876"/>
      <c r="BNI17" s="876"/>
      <c r="BNJ17" s="876"/>
      <c r="BNK17" s="876"/>
      <c r="BNL17" s="876"/>
      <c r="BNM17" s="876"/>
      <c r="BNN17" s="875"/>
      <c r="BNO17" s="876"/>
      <c r="BNP17" s="876"/>
      <c r="BNQ17" s="876"/>
      <c r="BNR17" s="876"/>
      <c r="BNS17" s="876"/>
      <c r="BNT17" s="876"/>
      <c r="BNU17" s="875"/>
      <c r="BNV17" s="876"/>
      <c r="BNW17" s="876"/>
      <c r="BNX17" s="876"/>
      <c r="BNY17" s="876"/>
      <c r="BNZ17" s="876"/>
      <c r="BOA17" s="876"/>
      <c r="BOB17" s="875"/>
      <c r="BOC17" s="876"/>
      <c r="BOD17" s="876"/>
      <c r="BOE17" s="876"/>
      <c r="BOF17" s="876"/>
      <c r="BOG17" s="876"/>
      <c r="BOH17" s="876"/>
      <c r="BOI17" s="875"/>
      <c r="BOJ17" s="876"/>
      <c r="BOK17" s="876"/>
      <c r="BOL17" s="876"/>
      <c r="BOM17" s="876"/>
      <c r="BON17" s="876"/>
      <c r="BOO17" s="876"/>
      <c r="BOP17" s="875"/>
      <c r="BOQ17" s="876"/>
      <c r="BOR17" s="876"/>
      <c r="BOS17" s="876"/>
      <c r="BOT17" s="876"/>
      <c r="BOU17" s="876"/>
      <c r="BOV17" s="876"/>
      <c r="BOW17" s="875"/>
      <c r="BOX17" s="876"/>
      <c r="BOY17" s="876"/>
      <c r="BOZ17" s="876"/>
      <c r="BPA17" s="876"/>
      <c r="BPB17" s="876"/>
      <c r="BPC17" s="876"/>
      <c r="BPD17" s="875"/>
      <c r="BPE17" s="876"/>
      <c r="BPF17" s="876"/>
      <c r="BPG17" s="876"/>
      <c r="BPH17" s="876"/>
      <c r="BPI17" s="876"/>
      <c r="BPJ17" s="876"/>
      <c r="BPK17" s="875"/>
      <c r="BPL17" s="876"/>
      <c r="BPM17" s="876"/>
      <c r="BPN17" s="876"/>
      <c r="BPO17" s="876"/>
      <c r="BPP17" s="876"/>
      <c r="BPQ17" s="876"/>
      <c r="BPR17" s="875"/>
      <c r="BPS17" s="876"/>
      <c r="BPT17" s="876"/>
      <c r="BPU17" s="876"/>
      <c r="BPV17" s="876"/>
      <c r="BPW17" s="876"/>
      <c r="BPX17" s="876"/>
      <c r="BPY17" s="875"/>
      <c r="BPZ17" s="876"/>
      <c r="BQA17" s="876"/>
      <c r="BQB17" s="876"/>
      <c r="BQC17" s="876"/>
      <c r="BQD17" s="876"/>
      <c r="BQE17" s="876"/>
      <c r="BQF17" s="875"/>
      <c r="BQG17" s="876"/>
      <c r="BQH17" s="876"/>
      <c r="BQI17" s="876"/>
      <c r="BQJ17" s="876"/>
      <c r="BQK17" s="876"/>
      <c r="BQL17" s="876"/>
      <c r="BQM17" s="875"/>
      <c r="BQN17" s="876"/>
      <c r="BQO17" s="876"/>
      <c r="BQP17" s="876"/>
      <c r="BQQ17" s="876"/>
      <c r="BQR17" s="876"/>
      <c r="BQS17" s="876"/>
      <c r="BQT17" s="875"/>
      <c r="BQU17" s="876"/>
      <c r="BQV17" s="876"/>
      <c r="BQW17" s="876"/>
      <c r="BQX17" s="876"/>
      <c r="BQY17" s="876"/>
      <c r="BQZ17" s="876"/>
      <c r="BRA17" s="875"/>
      <c r="BRB17" s="876"/>
      <c r="BRC17" s="876"/>
      <c r="BRD17" s="876"/>
      <c r="BRE17" s="876"/>
      <c r="BRF17" s="876"/>
      <c r="BRG17" s="876"/>
      <c r="BRH17" s="875"/>
      <c r="BRI17" s="876"/>
      <c r="BRJ17" s="876"/>
      <c r="BRK17" s="876"/>
      <c r="BRL17" s="876"/>
      <c r="BRM17" s="876"/>
      <c r="BRN17" s="876"/>
      <c r="BRO17" s="875"/>
      <c r="BRP17" s="876"/>
      <c r="BRQ17" s="876"/>
      <c r="BRR17" s="876"/>
      <c r="BRS17" s="876"/>
      <c r="BRT17" s="876"/>
      <c r="BRU17" s="876"/>
      <c r="BRV17" s="875"/>
      <c r="BRW17" s="876"/>
      <c r="BRX17" s="876"/>
      <c r="BRY17" s="876"/>
      <c r="BRZ17" s="876"/>
      <c r="BSA17" s="876"/>
      <c r="BSB17" s="876"/>
      <c r="BSC17" s="875"/>
      <c r="BSD17" s="876"/>
      <c r="BSE17" s="876"/>
      <c r="BSF17" s="876"/>
      <c r="BSG17" s="876"/>
      <c r="BSH17" s="876"/>
      <c r="BSI17" s="876"/>
      <c r="BSJ17" s="875"/>
      <c r="BSK17" s="876"/>
      <c r="BSL17" s="876"/>
      <c r="BSM17" s="876"/>
      <c r="BSN17" s="876"/>
      <c r="BSO17" s="876"/>
      <c r="BSP17" s="876"/>
      <c r="BSQ17" s="875"/>
      <c r="BSR17" s="876"/>
      <c r="BSS17" s="876"/>
      <c r="BST17" s="876"/>
      <c r="BSU17" s="876"/>
      <c r="BSV17" s="876"/>
      <c r="BSW17" s="876"/>
      <c r="BSX17" s="875"/>
      <c r="BSY17" s="876"/>
      <c r="BSZ17" s="876"/>
      <c r="BTA17" s="876"/>
      <c r="BTB17" s="876"/>
      <c r="BTC17" s="876"/>
      <c r="BTD17" s="876"/>
      <c r="BTE17" s="875"/>
      <c r="BTF17" s="876"/>
      <c r="BTG17" s="876"/>
      <c r="BTH17" s="876"/>
      <c r="BTI17" s="876"/>
      <c r="BTJ17" s="876"/>
      <c r="BTK17" s="876"/>
      <c r="BTL17" s="875"/>
      <c r="BTM17" s="876"/>
      <c r="BTN17" s="876"/>
      <c r="BTO17" s="876"/>
      <c r="BTP17" s="876"/>
      <c r="BTQ17" s="876"/>
      <c r="BTR17" s="876"/>
      <c r="BTS17" s="875"/>
      <c r="BTT17" s="876"/>
      <c r="BTU17" s="876"/>
      <c r="BTV17" s="876"/>
      <c r="BTW17" s="876"/>
      <c r="BTX17" s="876"/>
      <c r="BTY17" s="876"/>
      <c r="BTZ17" s="875"/>
      <c r="BUA17" s="876"/>
      <c r="BUB17" s="876"/>
      <c r="BUC17" s="876"/>
      <c r="BUD17" s="876"/>
      <c r="BUE17" s="876"/>
      <c r="BUF17" s="876"/>
      <c r="BUG17" s="875"/>
      <c r="BUH17" s="876"/>
      <c r="BUI17" s="876"/>
      <c r="BUJ17" s="876"/>
      <c r="BUK17" s="876"/>
      <c r="BUL17" s="876"/>
      <c r="BUM17" s="876"/>
      <c r="BUN17" s="875"/>
      <c r="BUO17" s="876"/>
      <c r="BUP17" s="876"/>
      <c r="BUQ17" s="876"/>
      <c r="BUR17" s="876"/>
      <c r="BUS17" s="876"/>
      <c r="BUT17" s="876"/>
      <c r="BUU17" s="875"/>
      <c r="BUV17" s="876"/>
      <c r="BUW17" s="876"/>
      <c r="BUX17" s="876"/>
      <c r="BUY17" s="876"/>
      <c r="BUZ17" s="876"/>
      <c r="BVA17" s="876"/>
      <c r="BVB17" s="875"/>
      <c r="BVC17" s="876"/>
      <c r="BVD17" s="876"/>
      <c r="BVE17" s="876"/>
      <c r="BVF17" s="876"/>
      <c r="BVG17" s="876"/>
      <c r="BVH17" s="876"/>
      <c r="BVI17" s="875"/>
      <c r="BVJ17" s="876"/>
      <c r="BVK17" s="876"/>
      <c r="BVL17" s="876"/>
      <c r="BVM17" s="876"/>
      <c r="BVN17" s="876"/>
      <c r="BVO17" s="876"/>
      <c r="BVP17" s="875"/>
      <c r="BVQ17" s="876"/>
      <c r="BVR17" s="876"/>
      <c r="BVS17" s="876"/>
      <c r="BVT17" s="876"/>
      <c r="BVU17" s="876"/>
      <c r="BVV17" s="876"/>
      <c r="BVW17" s="875"/>
      <c r="BVX17" s="876"/>
      <c r="BVY17" s="876"/>
      <c r="BVZ17" s="876"/>
      <c r="BWA17" s="876"/>
      <c r="BWB17" s="876"/>
      <c r="BWC17" s="876"/>
      <c r="BWD17" s="875"/>
      <c r="BWE17" s="876"/>
      <c r="BWF17" s="876"/>
      <c r="BWG17" s="876"/>
      <c r="BWH17" s="876"/>
      <c r="BWI17" s="876"/>
      <c r="BWJ17" s="876"/>
      <c r="BWK17" s="875"/>
      <c r="BWL17" s="876"/>
      <c r="BWM17" s="876"/>
      <c r="BWN17" s="876"/>
      <c r="BWO17" s="876"/>
      <c r="BWP17" s="876"/>
      <c r="BWQ17" s="876"/>
      <c r="BWR17" s="875"/>
      <c r="BWS17" s="876"/>
      <c r="BWT17" s="876"/>
      <c r="BWU17" s="876"/>
      <c r="BWV17" s="876"/>
      <c r="BWW17" s="876"/>
      <c r="BWX17" s="876"/>
      <c r="BWY17" s="875"/>
      <c r="BWZ17" s="876"/>
      <c r="BXA17" s="876"/>
      <c r="BXB17" s="876"/>
      <c r="BXC17" s="876"/>
      <c r="BXD17" s="876"/>
      <c r="BXE17" s="876"/>
      <c r="BXF17" s="875"/>
      <c r="BXG17" s="876"/>
      <c r="BXH17" s="876"/>
      <c r="BXI17" s="876"/>
      <c r="BXJ17" s="876"/>
      <c r="BXK17" s="876"/>
      <c r="BXL17" s="876"/>
      <c r="BXM17" s="875"/>
      <c r="BXN17" s="876"/>
      <c r="BXO17" s="876"/>
      <c r="BXP17" s="876"/>
      <c r="BXQ17" s="876"/>
      <c r="BXR17" s="876"/>
      <c r="BXS17" s="876"/>
      <c r="BXT17" s="875"/>
      <c r="BXU17" s="876"/>
      <c r="BXV17" s="876"/>
      <c r="BXW17" s="876"/>
      <c r="BXX17" s="876"/>
      <c r="BXY17" s="876"/>
      <c r="BXZ17" s="876"/>
      <c r="BYA17" s="875"/>
      <c r="BYB17" s="876"/>
      <c r="BYC17" s="876"/>
      <c r="BYD17" s="876"/>
      <c r="BYE17" s="876"/>
      <c r="BYF17" s="876"/>
      <c r="BYG17" s="876"/>
      <c r="BYH17" s="875"/>
      <c r="BYI17" s="876"/>
      <c r="BYJ17" s="876"/>
      <c r="BYK17" s="876"/>
      <c r="BYL17" s="876"/>
      <c r="BYM17" s="876"/>
      <c r="BYN17" s="876"/>
      <c r="BYO17" s="875"/>
      <c r="BYP17" s="876"/>
      <c r="BYQ17" s="876"/>
      <c r="BYR17" s="876"/>
      <c r="BYS17" s="876"/>
      <c r="BYT17" s="876"/>
      <c r="BYU17" s="876"/>
      <c r="BYV17" s="875"/>
      <c r="BYW17" s="876"/>
      <c r="BYX17" s="876"/>
      <c r="BYY17" s="876"/>
      <c r="BYZ17" s="876"/>
      <c r="BZA17" s="876"/>
      <c r="BZB17" s="876"/>
      <c r="BZC17" s="875"/>
      <c r="BZD17" s="876"/>
      <c r="BZE17" s="876"/>
      <c r="BZF17" s="876"/>
      <c r="BZG17" s="876"/>
      <c r="BZH17" s="876"/>
      <c r="BZI17" s="876"/>
      <c r="BZJ17" s="875"/>
      <c r="BZK17" s="876"/>
      <c r="BZL17" s="876"/>
      <c r="BZM17" s="876"/>
      <c r="BZN17" s="876"/>
      <c r="BZO17" s="876"/>
      <c r="BZP17" s="876"/>
      <c r="BZQ17" s="875"/>
      <c r="BZR17" s="876"/>
      <c r="BZS17" s="876"/>
      <c r="BZT17" s="876"/>
      <c r="BZU17" s="876"/>
      <c r="BZV17" s="876"/>
      <c r="BZW17" s="876"/>
      <c r="BZX17" s="875"/>
      <c r="BZY17" s="876"/>
      <c r="BZZ17" s="876"/>
      <c r="CAA17" s="876"/>
      <c r="CAB17" s="876"/>
      <c r="CAC17" s="876"/>
      <c r="CAD17" s="876"/>
      <c r="CAE17" s="875"/>
      <c r="CAF17" s="876"/>
      <c r="CAG17" s="876"/>
      <c r="CAH17" s="876"/>
      <c r="CAI17" s="876"/>
      <c r="CAJ17" s="876"/>
      <c r="CAK17" s="876"/>
      <c r="CAL17" s="875"/>
      <c r="CAM17" s="876"/>
      <c r="CAN17" s="876"/>
      <c r="CAO17" s="876"/>
      <c r="CAP17" s="876"/>
      <c r="CAQ17" s="876"/>
      <c r="CAR17" s="876"/>
      <c r="CAS17" s="875"/>
      <c r="CAT17" s="876"/>
      <c r="CAU17" s="876"/>
      <c r="CAV17" s="876"/>
      <c r="CAW17" s="876"/>
      <c r="CAX17" s="876"/>
      <c r="CAY17" s="876"/>
      <c r="CAZ17" s="875"/>
      <c r="CBA17" s="876"/>
      <c r="CBB17" s="876"/>
      <c r="CBC17" s="876"/>
      <c r="CBD17" s="876"/>
      <c r="CBE17" s="876"/>
      <c r="CBF17" s="876"/>
      <c r="CBG17" s="875"/>
      <c r="CBH17" s="876"/>
      <c r="CBI17" s="876"/>
      <c r="CBJ17" s="876"/>
      <c r="CBK17" s="876"/>
      <c r="CBL17" s="876"/>
      <c r="CBM17" s="876"/>
      <c r="CBN17" s="875"/>
      <c r="CBO17" s="876"/>
      <c r="CBP17" s="876"/>
      <c r="CBQ17" s="876"/>
      <c r="CBR17" s="876"/>
      <c r="CBS17" s="876"/>
      <c r="CBT17" s="876"/>
      <c r="CBU17" s="875"/>
      <c r="CBV17" s="876"/>
      <c r="CBW17" s="876"/>
      <c r="CBX17" s="876"/>
      <c r="CBY17" s="876"/>
      <c r="CBZ17" s="876"/>
      <c r="CCA17" s="876"/>
      <c r="CCB17" s="875"/>
      <c r="CCC17" s="876"/>
      <c r="CCD17" s="876"/>
      <c r="CCE17" s="876"/>
      <c r="CCF17" s="876"/>
      <c r="CCG17" s="876"/>
      <c r="CCH17" s="876"/>
      <c r="CCI17" s="875"/>
      <c r="CCJ17" s="876"/>
      <c r="CCK17" s="876"/>
      <c r="CCL17" s="876"/>
      <c r="CCM17" s="876"/>
      <c r="CCN17" s="876"/>
      <c r="CCO17" s="876"/>
      <c r="CCP17" s="875"/>
      <c r="CCQ17" s="876"/>
      <c r="CCR17" s="876"/>
      <c r="CCS17" s="876"/>
      <c r="CCT17" s="876"/>
      <c r="CCU17" s="876"/>
      <c r="CCV17" s="876"/>
      <c r="CCW17" s="875"/>
      <c r="CCX17" s="876"/>
      <c r="CCY17" s="876"/>
      <c r="CCZ17" s="876"/>
      <c r="CDA17" s="876"/>
      <c r="CDB17" s="876"/>
      <c r="CDC17" s="876"/>
      <c r="CDD17" s="875"/>
      <c r="CDE17" s="876"/>
      <c r="CDF17" s="876"/>
      <c r="CDG17" s="876"/>
      <c r="CDH17" s="876"/>
      <c r="CDI17" s="876"/>
      <c r="CDJ17" s="876"/>
      <c r="CDK17" s="875"/>
      <c r="CDL17" s="876"/>
      <c r="CDM17" s="876"/>
      <c r="CDN17" s="876"/>
      <c r="CDO17" s="876"/>
      <c r="CDP17" s="876"/>
      <c r="CDQ17" s="876"/>
      <c r="CDR17" s="875"/>
      <c r="CDS17" s="876"/>
      <c r="CDT17" s="876"/>
      <c r="CDU17" s="876"/>
      <c r="CDV17" s="876"/>
      <c r="CDW17" s="876"/>
      <c r="CDX17" s="876"/>
      <c r="CDY17" s="875"/>
      <c r="CDZ17" s="876"/>
      <c r="CEA17" s="876"/>
      <c r="CEB17" s="876"/>
      <c r="CEC17" s="876"/>
      <c r="CED17" s="876"/>
      <c r="CEE17" s="876"/>
      <c r="CEF17" s="875"/>
      <c r="CEG17" s="876"/>
      <c r="CEH17" s="876"/>
      <c r="CEI17" s="876"/>
      <c r="CEJ17" s="876"/>
      <c r="CEK17" s="876"/>
      <c r="CEL17" s="876"/>
      <c r="CEM17" s="875"/>
      <c r="CEN17" s="876"/>
      <c r="CEO17" s="876"/>
      <c r="CEP17" s="876"/>
      <c r="CEQ17" s="876"/>
      <c r="CER17" s="876"/>
      <c r="CES17" s="876"/>
      <c r="CET17" s="875"/>
      <c r="CEU17" s="876"/>
      <c r="CEV17" s="876"/>
      <c r="CEW17" s="876"/>
      <c r="CEX17" s="876"/>
      <c r="CEY17" s="876"/>
      <c r="CEZ17" s="876"/>
      <c r="CFA17" s="875"/>
      <c r="CFB17" s="876"/>
      <c r="CFC17" s="876"/>
      <c r="CFD17" s="876"/>
      <c r="CFE17" s="876"/>
      <c r="CFF17" s="876"/>
      <c r="CFG17" s="876"/>
      <c r="CFH17" s="875"/>
      <c r="CFI17" s="876"/>
      <c r="CFJ17" s="876"/>
      <c r="CFK17" s="876"/>
      <c r="CFL17" s="876"/>
      <c r="CFM17" s="876"/>
      <c r="CFN17" s="876"/>
      <c r="CFO17" s="875"/>
      <c r="CFP17" s="876"/>
      <c r="CFQ17" s="876"/>
      <c r="CFR17" s="876"/>
      <c r="CFS17" s="876"/>
      <c r="CFT17" s="876"/>
      <c r="CFU17" s="876"/>
      <c r="CFV17" s="875"/>
      <c r="CFW17" s="876"/>
      <c r="CFX17" s="876"/>
      <c r="CFY17" s="876"/>
      <c r="CFZ17" s="876"/>
      <c r="CGA17" s="876"/>
      <c r="CGB17" s="876"/>
      <c r="CGC17" s="875"/>
      <c r="CGD17" s="876"/>
      <c r="CGE17" s="876"/>
      <c r="CGF17" s="876"/>
      <c r="CGG17" s="876"/>
      <c r="CGH17" s="876"/>
      <c r="CGI17" s="876"/>
      <c r="CGJ17" s="875"/>
      <c r="CGK17" s="876"/>
      <c r="CGL17" s="876"/>
      <c r="CGM17" s="876"/>
      <c r="CGN17" s="876"/>
      <c r="CGO17" s="876"/>
      <c r="CGP17" s="876"/>
      <c r="CGQ17" s="875"/>
      <c r="CGR17" s="876"/>
      <c r="CGS17" s="876"/>
      <c r="CGT17" s="876"/>
      <c r="CGU17" s="876"/>
      <c r="CGV17" s="876"/>
      <c r="CGW17" s="876"/>
      <c r="CGX17" s="875"/>
      <c r="CGY17" s="876"/>
      <c r="CGZ17" s="876"/>
      <c r="CHA17" s="876"/>
      <c r="CHB17" s="876"/>
      <c r="CHC17" s="876"/>
      <c r="CHD17" s="876"/>
      <c r="CHE17" s="875"/>
      <c r="CHF17" s="876"/>
      <c r="CHG17" s="876"/>
      <c r="CHH17" s="876"/>
      <c r="CHI17" s="876"/>
      <c r="CHJ17" s="876"/>
      <c r="CHK17" s="876"/>
      <c r="CHL17" s="875"/>
      <c r="CHM17" s="876"/>
      <c r="CHN17" s="876"/>
      <c r="CHO17" s="876"/>
      <c r="CHP17" s="876"/>
      <c r="CHQ17" s="876"/>
      <c r="CHR17" s="876"/>
      <c r="CHS17" s="875"/>
      <c r="CHT17" s="876"/>
      <c r="CHU17" s="876"/>
      <c r="CHV17" s="876"/>
      <c r="CHW17" s="876"/>
      <c r="CHX17" s="876"/>
      <c r="CHY17" s="876"/>
      <c r="CHZ17" s="875"/>
      <c r="CIA17" s="876"/>
      <c r="CIB17" s="876"/>
      <c r="CIC17" s="876"/>
      <c r="CID17" s="876"/>
      <c r="CIE17" s="876"/>
      <c r="CIF17" s="876"/>
      <c r="CIG17" s="875"/>
      <c r="CIH17" s="876"/>
      <c r="CII17" s="876"/>
      <c r="CIJ17" s="876"/>
      <c r="CIK17" s="876"/>
      <c r="CIL17" s="876"/>
      <c r="CIM17" s="876"/>
      <c r="CIN17" s="875"/>
      <c r="CIO17" s="876"/>
      <c r="CIP17" s="876"/>
      <c r="CIQ17" s="876"/>
      <c r="CIR17" s="876"/>
      <c r="CIS17" s="876"/>
      <c r="CIT17" s="876"/>
      <c r="CIU17" s="875"/>
      <c r="CIV17" s="876"/>
      <c r="CIW17" s="876"/>
      <c r="CIX17" s="876"/>
      <c r="CIY17" s="876"/>
      <c r="CIZ17" s="876"/>
      <c r="CJA17" s="876"/>
      <c r="CJB17" s="875"/>
      <c r="CJC17" s="876"/>
      <c r="CJD17" s="876"/>
      <c r="CJE17" s="876"/>
      <c r="CJF17" s="876"/>
      <c r="CJG17" s="876"/>
      <c r="CJH17" s="876"/>
      <c r="CJI17" s="875"/>
      <c r="CJJ17" s="876"/>
      <c r="CJK17" s="876"/>
      <c r="CJL17" s="876"/>
      <c r="CJM17" s="876"/>
      <c r="CJN17" s="876"/>
      <c r="CJO17" s="876"/>
      <c r="CJP17" s="875"/>
      <c r="CJQ17" s="876"/>
      <c r="CJR17" s="876"/>
      <c r="CJS17" s="876"/>
      <c r="CJT17" s="876"/>
      <c r="CJU17" s="876"/>
      <c r="CJV17" s="876"/>
      <c r="CJW17" s="875"/>
      <c r="CJX17" s="876"/>
      <c r="CJY17" s="876"/>
      <c r="CJZ17" s="876"/>
      <c r="CKA17" s="876"/>
      <c r="CKB17" s="876"/>
      <c r="CKC17" s="876"/>
      <c r="CKD17" s="875"/>
      <c r="CKE17" s="876"/>
      <c r="CKF17" s="876"/>
      <c r="CKG17" s="876"/>
      <c r="CKH17" s="876"/>
      <c r="CKI17" s="876"/>
      <c r="CKJ17" s="876"/>
      <c r="CKK17" s="875"/>
      <c r="CKL17" s="876"/>
      <c r="CKM17" s="876"/>
      <c r="CKN17" s="876"/>
      <c r="CKO17" s="876"/>
      <c r="CKP17" s="876"/>
      <c r="CKQ17" s="876"/>
      <c r="CKR17" s="875"/>
      <c r="CKS17" s="876"/>
      <c r="CKT17" s="876"/>
      <c r="CKU17" s="876"/>
      <c r="CKV17" s="876"/>
      <c r="CKW17" s="876"/>
      <c r="CKX17" s="876"/>
      <c r="CKY17" s="875"/>
      <c r="CKZ17" s="876"/>
      <c r="CLA17" s="876"/>
      <c r="CLB17" s="876"/>
      <c r="CLC17" s="876"/>
      <c r="CLD17" s="876"/>
      <c r="CLE17" s="876"/>
      <c r="CLF17" s="875"/>
      <c r="CLG17" s="876"/>
      <c r="CLH17" s="876"/>
      <c r="CLI17" s="876"/>
      <c r="CLJ17" s="876"/>
      <c r="CLK17" s="876"/>
      <c r="CLL17" s="876"/>
      <c r="CLM17" s="875"/>
      <c r="CLN17" s="876"/>
      <c r="CLO17" s="876"/>
      <c r="CLP17" s="876"/>
      <c r="CLQ17" s="876"/>
      <c r="CLR17" s="876"/>
      <c r="CLS17" s="876"/>
      <c r="CLT17" s="875"/>
      <c r="CLU17" s="876"/>
      <c r="CLV17" s="876"/>
      <c r="CLW17" s="876"/>
      <c r="CLX17" s="876"/>
      <c r="CLY17" s="876"/>
      <c r="CLZ17" s="876"/>
      <c r="CMA17" s="875"/>
      <c r="CMB17" s="876"/>
      <c r="CMC17" s="876"/>
      <c r="CMD17" s="876"/>
      <c r="CME17" s="876"/>
      <c r="CMF17" s="876"/>
      <c r="CMG17" s="876"/>
      <c r="CMH17" s="875"/>
      <c r="CMI17" s="876"/>
      <c r="CMJ17" s="876"/>
      <c r="CMK17" s="876"/>
      <c r="CML17" s="876"/>
      <c r="CMM17" s="876"/>
      <c r="CMN17" s="876"/>
      <c r="CMO17" s="875"/>
      <c r="CMP17" s="876"/>
      <c r="CMQ17" s="876"/>
      <c r="CMR17" s="876"/>
      <c r="CMS17" s="876"/>
      <c r="CMT17" s="876"/>
      <c r="CMU17" s="876"/>
      <c r="CMV17" s="875"/>
      <c r="CMW17" s="876"/>
      <c r="CMX17" s="876"/>
      <c r="CMY17" s="876"/>
      <c r="CMZ17" s="876"/>
      <c r="CNA17" s="876"/>
      <c r="CNB17" s="876"/>
      <c r="CNC17" s="875"/>
      <c r="CND17" s="876"/>
      <c r="CNE17" s="876"/>
      <c r="CNF17" s="876"/>
      <c r="CNG17" s="876"/>
      <c r="CNH17" s="876"/>
      <c r="CNI17" s="876"/>
      <c r="CNJ17" s="875"/>
      <c r="CNK17" s="876"/>
      <c r="CNL17" s="876"/>
      <c r="CNM17" s="876"/>
      <c r="CNN17" s="876"/>
      <c r="CNO17" s="876"/>
      <c r="CNP17" s="876"/>
      <c r="CNQ17" s="875"/>
      <c r="CNR17" s="876"/>
      <c r="CNS17" s="876"/>
      <c r="CNT17" s="876"/>
      <c r="CNU17" s="876"/>
      <c r="CNV17" s="876"/>
      <c r="CNW17" s="876"/>
      <c r="CNX17" s="875"/>
      <c r="CNY17" s="876"/>
      <c r="CNZ17" s="876"/>
      <c r="COA17" s="876"/>
      <c r="COB17" s="876"/>
      <c r="COC17" s="876"/>
      <c r="COD17" s="876"/>
      <c r="COE17" s="875"/>
      <c r="COF17" s="876"/>
      <c r="COG17" s="876"/>
      <c r="COH17" s="876"/>
      <c r="COI17" s="876"/>
      <c r="COJ17" s="876"/>
      <c r="COK17" s="876"/>
      <c r="COL17" s="875"/>
      <c r="COM17" s="876"/>
      <c r="CON17" s="876"/>
      <c r="COO17" s="876"/>
      <c r="COP17" s="876"/>
      <c r="COQ17" s="876"/>
      <c r="COR17" s="876"/>
      <c r="COS17" s="875"/>
      <c r="COT17" s="876"/>
      <c r="COU17" s="876"/>
      <c r="COV17" s="876"/>
      <c r="COW17" s="876"/>
      <c r="COX17" s="876"/>
      <c r="COY17" s="876"/>
      <c r="COZ17" s="875"/>
      <c r="CPA17" s="876"/>
      <c r="CPB17" s="876"/>
      <c r="CPC17" s="876"/>
      <c r="CPD17" s="876"/>
      <c r="CPE17" s="876"/>
      <c r="CPF17" s="876"/>
      <c r="CPG17" s="875"/>
      <c r="CPH17" s="876"/>
      <c r="CPI17" s="876"/>
      <c r="CPJ17" s="876"/>
      <c r="CPK17" s="876"/>
      <c r="CPL17" s="876"/>
      <c r="CPM17" s="876"/>
      <c r="CPN17" s="875"/>
      <c r="CPO17" s="876"/>
      <c r="CPP17" s="876"/>
      <c r="CPQ17" s="876"/>
      <c r="CPR17" s="876"/>
      <c r="CPS17" s="876"/>
      <c r="CPT17" s="876"/>
      <c r="CPU17" s="875"/>
      <c r="CPV17" s="876"/>
      <c r="CPW17" s="876"/>
      <c r="CPX17" s="876"/>
      <c r="CPY17" s="876"/>
      <c r="CPZ17" s="876"/>
      <c r="CQA17" s="876"/>
      <c r="CQB17" s="875"/>
      <c r="CQC17" s="876"/>
      <c r="CQD17" s="876"/>
      <c r="CQE17" s="876"/>
      <c r="CQF17" s="876"/>
      <c r="CQG17" s="876"/>
      <c r="CQH17" s="876"/>
      <c r="CQI17" s="875"/>
      <c r="CQJ17" s="876"/>
      <c r="CQK17" s="876"/>
      <c r="CQL17" s="876"/>
      <c r="CQM17" s="876"/>
      <c r="CQN17" s="876"/>
      <c r="CQO17" s="876"/>
      <c r="CQP17" s="875"/>
      <c r="CQQ17" s="876"/>
      <c r="CQR17" s="876"/>
      <c r="CQS17" s="876"/>
      <c r="CQT17" s="876"/>
      <c r="CQU17" s="876"/>
      <c r="CQV17" s="876"/>
      <c r="CQW17" s="875"/>
      <c r="CQX17" s="876"/>
      <c r="CQY17" s="876"/>
      <c r="CQZ17" s="876"/>
      <c r="CRA17" s="876"/>
      <c r="CRB17" s="876"/>
      <c r="CRC17" s="876"/>
      <c r="CRD17" s="875"/>
      <c r="CRE17" s="876"/>
      <c r="CRF17" s="876"/>
      <c r="CRG17" s="876"/>
      <c r="CRH17" s="876"/>
      <c r="CRI17" s="876"/>
      <c r="CRJ17" s="876"/>
      <c r="CRK17" s="875"/>
      <c r="CRL17" s="876"/>
      <c r="CRM17" s="876"/>
      <c r="CRN17" s="876"/>
      <c r="CRO17" s="876"/>
      <c r="CRP17" s="876"/>
      <c r="CRQ17" s="876"/>
      <c r="CRR17" s="875"/>
      <c r="CRS17" s="876"/>
      <c r="CRT17" s="876"/>
      <c r="CRU17" s="876"/>
      <c r="CRV17" s="876"/>
      <c r="CRW17" s="876"/>
      <c r="CRX17" s="876"/>
      <c r="CRY17" s="875"/>
      <c r="CRZ17" s="876"/>
      <c r="CSA17" s="876"/>
      <c r="CSB17" s="876"/>
      <c r="CSC17" s="876"/>
      <c r="CSD17" s="876"/>
      <c r="CSE17" s="876"/>
      <c r="CSF17" s="875"/>
      <c r="CSG17" s="876"/>
      <c r="CSH17" s="876"/>
      <c r="CSI17" s="876"/>
      <c r="CSJ17" s="876"/>
      <c r="CSK17" s="876"/>
      <c r="CSL17" s="876"/>
      <c r="CSM17" s="875"/>
      <c r="CSN17" s="876"/>
      <c r="CSO17" s="876"/>
      <c r="CSP17" s="876"/>
      <c r="CSQ17" s="876"/>
      <c r="CSR17" s="876"/>
      <c r="CSS17" s="876"/>
      <c r="CST17" s="875"/>
      <c r="CSU17" s="876"/>
      <c r="CSV17" s="876"/>
      <c r="CSW17" s="876"/>
      <c r="CSX17" s="876"/>
      <c r="CSY17" s="876"/>
      <c r="CSZ17" s="876"/>
      <c r="CTA17" s="875"/>
      <c r="CTB17" s="876"/>
      <c r="CTC17" s="876"/>
      <c r="CTD17" s="876"/>
      <c r="CTE17" s="876"/>
      <c r="CTF17" s="876"/>
      <c r="CTG17" s="876"/>
      <c r="CTH17" s="875"/>
      <c r="CTI17" s="876"/>
      <c r="CTJ17" s="876"/>
      <c r="CTK17" s="876"/>
      <c r="CTL17" s="876"/>
      <c r="CTM17" s="876"/>
      <c r="CTN17" s="876"/>
      <c r="CTO17" s="875"/>
      <c r="CTP17" s="876"/>
      <c r="CTQ17" s="876"/>
      <c r="CTR17" s="876"/>
      <c r="CTS17" s="876"/>
      <c r="CTT17" s="876"/>
      <c r="CTU17" s="876"/>
      <c r="CTV17" s="875"/>
      <c r="CTW17" s="876"/>
      <c r="CTX17" s="876"/>
      <c r="CTY17" s="876"/>
      <c r="CTZ17" s="876"/>
      <c r="CUA17" s="876"/>
      <c r="CUB17" s="876"/>
      <c r="CUC17" s="875"/>
      <c r="CUD17" s="876"/>
      <c r="CUE17" s="876"/>
      <c r="CUF17" s="876"/>
      <c r="CUG17" s="876"/>
      <c r="CUH17" s="876"/>
      <c r="CUI17" s="876"/>
      <c r="CUJ17" s="875"/>
      <c r="CUK17" s="876"/>
      <c r="CUL17" s="876"/>
      <c r="CUM17" s="876"/>
      <c r="CUN17" s="876"/>
      <c r="CUO17" s="876"/>
      <c r="CUP17" s="876"/>
      <c r="CUQ17" s="875"/>
      <c r="CUR17" s="876"/>
      <c r="CUS17" s="876"/>
      <c r="CUT17" s="876"/>
      <c r="CUU17" s="876"/>
      <c r="CUV17" s="876"/>
      <c r="CUW17" s="876"/>
      <c r="CUX17" s="875"/>
      <c r="CUY17" s="876"/>
      <c r="CUZ17" s="876"/>
      <c r="CVA17" s="876"/>
      <c r="CVB17" s="876"/>
      <c r="CVC17" s="876"/>
      <c r="CVD17" s="876"/>
      <c r="CVE17" s="875"/>
      <c r="CVF17" s="876"/>
      <c r="CVG17" s="876"/>
      <c r="CVH17" s="876"/>
      <c r="CVI17" s="876"/>
      <c r="CVJ17" s="876"/>
      <c r="CVK17" s="876"/>
      <c r="CVL17" s="875"/>
      <c r="CVM17" s="876"/>
      <c r="CVN17" s="876"/>
      <c r="CVO17" s="876"/>
      <c r="CVP17" s="876"/>
      <c r="CVQ17" s="876"/>
      <c r="CVR17" s="876"/>
      <c r="CVS17" s="875"/>
      <c r="CVT17" s="876"/>
      <c r="CVU17" s="876"/>
      <c r="CVV17" s="876"/>
      <c r="CVW17" s="876"/>
      <c r="CVX17" s="876"/>
      <c r="CVY17" s="876"/>
      <c r="CVZ17" s="875"/>
      <c r="CWA17" s="876"/>
      <c r="CWB17" s="876"/>
      <c r="CWC17" s="876"/>
      <c r="CWD17" s="876"/>
      <c r="CWE17" s="876"/>
      <c r="CWF17" s="876"/>
      <c r="CWG17" s="875"/>
      <c r="CWH17" s="876"/>
      <c r="CWI17" s="876"/>
      <c r="CWJ17" s="876"/>
      <c r="CWK17" s="876"/>
      <c r="CWL17" s="876"/>
      <c r="CWM17" s="876"/>
      <c r="CWN17" s="875"/>
      <c r="CWO17" s="876"/>
      <c r="CWP17" s="876"/>
      <c r="CWQ17" s="876"/>
      <c r="CWR17" s="876"/>
      <c r="CWS17" s="876"/>
      <c r="CWT17" s="876"/>
      <c r="CWU17" s="875"/>
      <c r="CWV17" s="876"/>
      <c r="CWW17" s="876"/>
      <c r="CWX17" s="876"/>
      <c r="CWY17" s="876"/>
      <c r="CWZ17" s="876"/>
      <c r="CXA17" s="876"/>
      <c r="CXB17" s="875"/>
      <c r="CXC17" s="876"/>
      <c r="CXD17" s="876"/>
      <c r="CXE17" s="876"/>
      <c r="CXF17" s="876"/>
      <c r="CXG17" s="876"/>
      <c r="CXH17" s="876"/>
      <c r="CXI17" s="875"/>
      <c r="CXJ17" s="876"/>
      <c r="CXK17" s="876"/>
      <c r="CXL17" s="876"/>
      <c r="CXM17" s="876"/>
      <c r="CXN17" s="876"/>
      <c r="CXO17" s="876"/>
      <c r="CXP17" s="875"/>
      <c r="CXQ17" s="876"/>
      <c r="CXR17" s="876"/>
      <c r="CXS17" s="876"/>
      <c r="CXT17" s="876"/>
      <c r="CXU17" s="876"/>
      <c r="CXV17" s="876"/>
      <c r="CXW17" s="875"/>
      <c r="CXX17" s="876"/>
      <c r="CXY17" s="876"/>
      <c r="CXZ17" s="876"/>
      <c r="CYA17" s="876"/>
      <c r="CYB17" s="876"/>
      <c r="CYC17" s="876"/>
      <c r="CYD17" s="875"/>
      <c r="CYE17" s="876"/>
      <c r="CYF17" s="876"/>
      <c r="CYG17" s="876"/>
      <c r="CYH17" s="876"/>
      <c r="CYI17" s="876"/>
      <c r="CYJ17" s="876"/>
      <c r="CYK17" s="875"/>
      <c r="CYL17" s="876"/>
      <c r="CYM17" s="876"/>
      <c r="CYN17" s="876"/>
      <c r="CYO17" s="876"/>
      <c r="CYP17" s="876"/>
      <c r="CYQ17" s="876"/>
      <c r="CYR17" s="875"/>
      <c r="CYS17" s="876"/>
      <c r="CYT17" s="876"/>
      <c r="CYU17" s="876"/>
      <c r="CYV17" s="876"/>
      <c r="CYW17" s="876"/>
      <c r="CYX17" s="876"/>
      <c r="CYY17" s="875"/>
      <c r="CYZ17" s="876"/>
      <c r="CZA17" s="876"/>
      <c r="CZB17" s="876"/>
      <c r="CZC17" s="876"/>
      <c r="CZD17" s="876"/>
      <c r="CZE17" s="876"/>
      <c r="CZF17" s="875"/>
      <c r="CZG17" s="876"/>
      <c r="CZH17" s="876"/>
      <c r="CZI17" s="876"/>
      <c r="CZJ17" s="876"/>
      <c r="CZK17" s="876"/>
      <c r="CZL17" s="876"/>
      <c r="CZM17" s="875"/>
      <c r="CZN17" s="876"/>
      <c r="CZO17" s="876"/>
      <c r="CZP17" s="876"/>
      <c r="CZQ17" s="876"/>
      <c r="CZR17" s="876"/>
      <c r="CZS17" s="876"/>
      <c r="CZT17" s="875"/>
      <c r="CZU17" s="876"/>
      <c r="CZV17" s="876"/>
      <c r="CZW17" s="876"/>
      <c r="CZX17" s="876"/>
      <c r="CZY17" s="876"/>
      <c r="CZZ17" s="876"/>
      <c r="DAA17" s="875"/>
      <c r="DAB17" s="876"/>
      <c r="DAC17" s="876"/>
      <c r="DAD17" s="876"/>
      <c r="DAE17" s="876"/>
      <c r="DAF17" s="876"/>
      <c r="DAG17" s="876"/>
      <c r="DAH17" s="875"/>
      <c r="DAI17" s="876"/>
      <c r="DAJ17" s="876"/>
      <c r="DAK17" s="876"/>
      <c r="DAL17" s="876"/>
      <c r="DAM17" s="876"/>
      <c r="DAN17" s="876"/>
      <c r="DAO17" s="875"/>
      <c r="DAP17" s="876"/>
      <c r="DAQ17" s="876"/>
      <c r="DAR17" s="876"/>
      <c r="DAS17" s="876"/>
      <c r="DAT17" s="876"/>
      <c r="DAU17" s="876"/>
      <c r="DAV17" s="875"/>
      <c r="DAW17" s="876"/>
      <c r="DAX17" s="876"/>
      <c r="DAY17" s="876"/>
      <c r="DAZ17" s="876"/>
      <c r="DBA17" s="876"/>
      <c r="DBB17" s="876"/>
      <c r="DBC17" s="875"/>
      <c r="DBD17" s="876"/>
      <c r="DBE17" s="876"/>
      <c r="DBF17" s="876"/>
      <c r="DBG17" s="876"/>
      <c r="DBH17" s="876"/>
      <c r="DBI17" s="876"/>
      <c r="DBJ17" s="875"/>
      <c r="DBK17" s="876"/>
      <c r="DBL17" s="876"/>
      <c r="DBM17" s="876"/>
      <c r="DBN17" s="876"/>
      <c r="DBO17" s="876"/>
      <c r="DBP17" s="876"/>
      <c r="DBQ17" s="875"/>
      <c r="DBR17" s="876"/>
      <c r="DBS17" s="876"/>
      <c r="DBT17" s="876"/>
      <c r="DBU17" s="876"/>
      <c r="DBV17" s="876"/>
      <c r="DBW17" s="876"/>
      <c r="DBX17" s="875"/>
      <c r="DBY17" s="876"/>
      <c r="DBZ17" s="876"/>
      <c r="DCA17" s="876"/>
      <c r="DCB17" s="876"/>
      <c r="DCC17" s="876"/>
      <c r="DCD17" s="876"/>
      <c r="DCE17" s="875"/>
      <c r="DCF17" s="876"/>
      <c r="DCG17" s="876"/>
      <c r="DCH17" s="876"/>
      <c r="DCI17" s="876"/>
      <c r="DCJ17" s="876"/>
      <c r="DCK17" s="876"/>
      <c r="DCL17" s="875"/>
      <c r="DCM17" s="876"/>
      <c r="DCN17" s="876"/>
      <c r="DCO17" s="876"/>
      <c r="DCP17" s="876"/>
      <c r="DCQ17" s="876"/>
      <c r="DCR17" s="876"/>
      <c r="DCS17" s="875"/>
      <c r="DCT17" s="876"/>
      <c r="DCU17" s="876"/>
      <c r="DCV17" s="876"/>
      <c r="DCW17" s="876"/>
      <c r="DCX17" s="876"/>
      <c r="DCY17" s="876"/>
      <c r="DCZ17" s="875"/>
      <c r="DDA17" s="876"/>
      <c r="DDB17" s="876"/>
      <c r="DDC17" s="876"/>
      <c r="DDD17" s="876"/>
      <c r="DDE17" s="876"/>
      <c r="DDF17" s="876"/>
      <c r="DDG17" s="875"/>
      <c r="DDH17" s="876"/>
      <c r="DDI17" s="876"/>
      <c r="DDJ17" s="876"/>
      <c r="DDK17" s="876"/>
      <c r="DDL17" s="876"/>
      <c r="DDM17" s="876"/>
      <c r="DDN17" s="875"/>
      <c r="DDO17" s="876"/>
      <c r="DDP17" s="876"/>
      <c r="DDQ17" s="876"/>
      <c r="DDR17" s="876"/>
      <c r="DDS17" s="876"/>
      <c r="DDT17" s="876"/>
      <c r="DDU17" s="875"/>
      <c r="DDV17" s="876"/>
      <c r="DDW17" s="876"/>
      <c r="DDX17" s="876"/>
      <c r="DDY17" s="876"/>
      <c r="DDZ17" s="876"/>
      <c r="DEA17" s="876"/>
      <c r="DEB17" s="875"/>
      <c r="DEC17" s="876"/>
      <c r="DED17" s="876"/>
      <c r="DEE17" s="876"/>
      <c r="DEF17" s="876"/>
      <c r="DEG17" s="876"/>
      <c r="DEH17" s="876"/>
      <c r="DEI17" s="875"/>
      <c r="DEJ17" s="876"/>
      <c r="DEK17" s="876"/>
      <c r="DEL17" s="876"/>
      <c r="DEM17" s="876"/>
      <c r="DEN17" s="876"/>
      <c r="DEO17" s="876"/>
      <c r="DEP17" s="875"/>
      <c r="DEQ17" s="876"/>
      <c r="DER17" s="876"/>
      <c r="DES17" s="876"/>
      <c r="DET17" s="876"/>
      <c r="DEU17" s="876"/>
      <c r="DEV17" s="876"/>
      <c r="DEW17" s="875"/>
      <c r="DEX17" s="876"/>
      <c r="DEY17" s="876"/>
      <c r="DEZ17" s="876"/>
      <c r="DFA17" s="876"/>
      <c r="DFB17" s="876"/>
      <c r="DFC17" s="876"/>
      <c r="DFD17" s="875"/>
      <c r="DFE17" s="876"/>
      <c r="DFF17" s="876"/>
      <c r="DFG17" s="876"/>
      <c r="DFH17" s="876"/>
      <c r="DFI17" s="876"/>
      <c r="DFJ17" s="876"/>
      <c r="DFK17" s="875"/>
      <c r="DFL17" s="876"/>
      <c r="DFM17" s="876"/>
      <c r="DFN17" s="876"/>
      <c r="DFO17" s="876"/>
      <c r="DFP17" s="876"/>
      <c r="DFQ17" s="876"/>
      <c r="DFR17" s="875"/>
      <c r="DFS17" s="876"/>
      <c r="DFT17" s="876"/>
      <c r="DFU17" s="876"/>
      <c r="DFV17" s="876"/>
      <c r="DFW17" s="876"/>
      <c r="DFX17" s="876"/>
      <c r="DFY17" s="875"/>
      <c r="DFZ17" s="876"/>
      <c r="DGA17" s="876"/>
      <c r="DGB17" s="876"/>
      <c r="DGC17" s="876"/>
      <c r="DGD17" s="876"/>
      <c r="DGE17" s="876"/>
      <c r="DGF17" s="875"/>
      <c r="DGG17" s="876"/>
      <c r="DGH17" s="876"/>
      <c r="DGI17" s="876"/>
      <c r="DGJ17" s="876"/>
      <c r="DGK17" s="876"/>
      <c r="DGL17" s="876"/>
      <c r="DGM17" s="875"/>
      <c r="DGN17" s="876"/>
      <c r="DGO17" s="876"/>
      <c r="DGP17" s="876"/>
      <c r="DGQ17" s="876"/>
      <c r="DGR17" s="876"/>
      <c r="DGS17" s="876"/>
      <c r="DGT17" s="875"/>
      <c r="DGU17" s="876"/>
      <c r="DGV17" s="876"/>
      <c r="DGW17" s="876"/>
      <c r="DGX17" s="876"/>
      <c r="DGY17" s="876"/>
      <c r="DGZ17" s="876"/>
      <c r="DHA17" s="875"/>
      <c r="DHB17" s="876"/>
      <c r="DHC17" s="876"/>
      <c r="DHD17" s="876"/>
      <c r="DHE17" s="876"/>
      <c r="DHF17" s="876"/>
      <c r="DHG17" s="876"/>
      <c r="DHH17" s="875"/>
      <c r="DHI17" s="876"/>
      <c r="DHJ17" s="876"/>
      <c r="DHK17" s="876"/>
      <c r="DHL17" s="876"/>
      <c r="DHM17" s="876"/>
      <c r="DHN17" s="876"/>
      <c r="DHO17" s="875"/>
      <c r="DHP17" s="876"/>
      <c r="DHQ17" s="876"/>
      <c r="DHR17" s="876"/>
      <c r="DHS17" s="876"/>
      <c r="DHT17" s="876"/>
      <c r="DHU17" s="876"/>
      <c r="DHV17" s="875"/>
      <c r="DHW17" s="876"/>
      <c r="DHX17" s="876"/>
      <c r="DHY17" s="876"/>
      <c r="DHZ17" s="876"/>
      <c r="DIA17" s="876"/>
      <c r="DIB17" s="876"/>
      <c r="DIC17" s="875"/>
      <c r="DID17" s="876"/>
      <c r="DIE17" s="876"/>
      <c r="DIF17" s="876"/>
      <c r="DIG17" s="876"/>
      <c r="DIH17" s="876"/>
      <c r="DII17" s="876"/>
      <c r="DIJ17" s="875"/>
      <c r="DIK17" s="876"/>
      <c r="DIL17" s="876"/>
      <c r="DIM17" s="876"/>
      <c r="DIN17" s="876"/>
      <c r="DIO17" s="876"/>
      <c r="DIP17" s="876"/>
      <c r="DIQ17" s="875"/>
      <c r="DIR17" s="876"/>
      <c r="DIS17" s="876"/>
      <c r="DIT17" s="876"/>
      <c r="DIU17" s="876"/>
      <c r="DIV17" s="876"/>
      <c r="DIW17" s="876"/>
      <c r="DIX17" s="875"/>
      <c r="DIY17" s="876"/>
      <c r="DIZ17" s="876"/>
      <c r="DJA17" s="876"/>
      <c r="DJB17" s="876"/>
      <c r="DJC17" s="876"/>
      <c r="DJD17" s="876"/>
      <c r="DJE17" s="875"/>
      <c r="DJF17" s="876"/>
      <c r="DJG17" s="876"/>
      <c r="DJH17" s="876"/>
      <c r="DJI17" s="876"/>
      <c r="DJJ17" s="876"/>
      <c r="DJK17" s="876"/>
      <c r="DJL17" s="875"/>
      <c r="DJM17" s="876"/>
      <c r="DJN17" s="876"/>
      <c r="DJO17" s="876"/>
      <c r="DJP17" s="876"/>
      <c r="DJQ17" s="876"/>
      <c r="DJR17" s="876"/>
      <c r="DJS17" s="875"/>
      <c r="DJT17" s="876"/>
      <c r="DJU17" s="876"/>
      <c r="DJV17" s="876"/>
      <c r="DJW17" s="876"/>
      <c r="DJX17" s="876"/>
      <c r="DJY17" s="876"/>
      <c r="DJZ17" s="875"/>
      <c r="DKA17" s="876"/>
      <c r="DKB17" s="876"/>
      <c r="DKC17" s="876"/>
      <c r="DKD17" s="876"/>
      <c r="DKE17" s="876"/>
      <c r="DKF17" s="876"/>
      <c r="DKG17" s="875"/>
      <c r="DKH17" s="876"/>
      <c r="DKI17" s="876"/>
      <c r="DKJ17" s="876"/>
      <c r="DKK17" s="876"/>
      <c r="DKL17" s="876"/>
      <c r="DKM17" s="876"/>
      <c r="DKN17" s="875"/>
      <c r="DKO17" s="876"/>
      <c r="DKP17" s="876"/>
      <c r="DKQ17" s="876"/>
      <c r="DKR17" s="876"/>
      <c r="DKS17" s="876"/>
      <c r="DKT17" s="876"/>
      <c r="DKU17" s="875"/>
      <c r="DKV17" s="876"/>
      <c r="DKW17" s="876"/>
      <c r="DKX17" s="876"/>
      <c r="DKY17" s="876"/>
      <c r="DKZ17" s="876"/>
      <c r="DLA17" s="876"/>
      <c r="DLB17" s="875"/>
      <c r="DLC17" s="876"/>
      <c r="DLD17" s="876"/>
      <c r="DLE17" s="876"/>
      <c r="DLF17" s="876"/>
      <c r="DLG17" s="876"/>
      <c r="DLH17" s="876"/>
      <c r="DLI17" s="875"/>
      <c r="DLJ17" s="876"/>
      <c r="DLK17" s="876"/>
      <c r="DLL17" s="876"/>
      <c r="DLM17" s="876"/>
      <c r="DLN17" s="876"/>
      <c r="DLO17" s="876"/>
      <c r="DLP17" s="875"/>
      <c r="DLQ17" s="876"/>
      <c r="DLR17" s="876"/>
      <c r="DLS17" s="876"/>
      <c r="DLT17" s="876"/>
      <c r="DLU17" s="876"/>
      <c r="DLV17" s="876"/>
      <c r="DLW17" s="875"/>
      <c r="DLX17" s="876"/>
      <c r="DLY17" s="876"/>
      <c r="DLZ17" s="876"/>
      <c r="DMA17" s="876"/>
      <c r="DMB17" s="876"/>
      <c r="DMC17" s="876"/>
      <c r="DMD17" s="875"/>
      <c r="DME17" s="876"/>
      <c r="DMF17" s="876"/>
      <c r="DMG17" s="876"/>
      <c r="DMH17" s="876"/>
      <c r="DMI17" s="876"/>
      <c r="DMJ17" s="876"/>
      <c r="DMK17" s="875"/>
      <c r="DML17" s="876"/>
      <c r="DMM17" s="876"/>
      <c r="DMN17" s="876"/>
      <c r="DMO17" s="876"/>
      <c r="DMP17" s="876"/>
      <c r="DMQ17" s="876"/>
      <c r="DMR17" s="875"/>
      <c r="DMS17" s="876"/>
      <c r="DMT17" s="876"/>
      <c r="DMU17" s="876"/>
      <c r="DMV17" s="876"/>
      <c r="DMW17" s="876"/>
      <c r="DMX17" s="876"/>
      <c r="DMY17" s="875"/>
      <c r="DMZ17" s="876"/>
      <c r="DNA17" s="876"/>
      <c r="DNB17" s="876"/>
      <c r="DNC17" s="876"/>
      <c r="DND17" s="876"/>
      <c r="DNE17" s="876"/>
      <c r="DNF17" s="875"/>
      <c r="DNG17" s="876"/>
      <c r="DNH17" s="876"/>
      <c r="DNI17" s="876"/>
      <c r="DNJ17" s="876"/>
      <c r="DNK17" s="876"/>
      <c r="DNL17" s="876"/>
      <c r="DNM17" s="875"/>
      <c r="DNN17" s="876"/>
      <c r="DNO17" s="876"/>
      <c r="DNP17" s="876"/>
      <c r="DNQ17" s="876"/>
      <c r="DNR17" s="876"/>
      <c r="DNS17" s="876"/>
      <c r="DNT17" s="875"/>
      <c r="DNU17" s="876"/>
      <c r="DNV17" s="876"/>
      <c r="DNW17" s="876"/>
      <c r="DNX17" s="876"/>
      <c r="DNY17" s="876"/>
      <c r="DNZ17" s="876"/>
      <c r="DOA17" s="875"/>
      <c r="DOB17" s="876"/>
      <c r="DOC17" s="876"/>
      <c r="DOD17" s="876"/>
      <c r="DOE17" s="876"/>
      <c r="DOF17" s="876"/>
      <c r="DOG17" s="876"/>
      <c r="DOH17" s="875"/>
      <c r="DOI17" s="876"/>
      <c r="DOJ17" s="876"/>
      <c r="DOK17" s="876"/>
      <c r="DOL17" s="876"/>
      <c r="DOM17" s="876"/>
      <c r="DON17" s="876"/>
      <c r="DOO17" s="875"/>
      <c r="DOP17" s="876"/>
      <c r="DOQ17" s="876"/>
      <c r="DOR17" s="876"/>
      <c r="DOS17" s="876"/>
      <c r="DOT17" s="876"/>
      <c r="DOU17" s="876"/>
      <c r="DOV17" s="875"/>
      <c r="DOW17" s="876"/>
      <c r="DOX17" s="876"/>
      <c r="DOY17" s="876"/>
      <c r="DOZ17" s="876"/>
      <c r="DPA17" s="876"/>
      <c r="DPB17" s="876"/>
      <c r="DPC17" s="875"/>
      <c r="DPD17" s="876"/>
      <c r="DPE17" s="876"/>
      <c r="DPF17" s="876"/>
      <c r="DPG17" s="876"/>
      <c r="DPH17" s="876"/>
      <c r="DPI17" s="876"/>
      <c r="DPJ17" s="875"/>
      <c r="DPK17" s="876"/>
      <c r="DPL17" s="876"/>
      <c r="DPM17" s="876"/>
      <c r="DPN17" s="876"/>
      <c r="DPO17" s="876"/>
      <c r="DPP17" s="876"/>
      <c r="DPQ17" s="875"/>
      <c r="DPR17" s="876"/>
      <c r="DPS17" s="876"/>
      <c r="DPT17" s="876"/>
      <c r="DPU17" s="876"/>
      <c r="DPV17" s="876"/>
      <c r="DPW17" s="876"/>
      <c r="DPX17" s="875"/>
      <c r="DPY17" s="876"/>
      <c r="DPZ17" s="876"/>
      <c r="DQA17" s="876"/>
      <c r="DQB17" s="876"/>
      <c r="DQC17" s="876"/>
      <c r="DQD17" s="876"/>
      <c r="DQE17" s="875"/>
      <c r="DQF17" s="876"/>
      <c r="DQG17" s="876"/>
      <c r="DQH17" s="876"/>
      <c r="DQI17" s="876"/>
      <c r="DQJ17" s="876"/>
      <c r="DQK17" s="876"/>
      <c r="DQL17" s="875"/>
      <c r="DQM17" s="876"/>
      <c r="DQN17" s="876"/>
      <c r="DQO17" s="876"/>
      <c r="DQP17" s="876"/>
      <c r="DQQ17" s="876"/>
      <c r="DQR17" s="876"/>
      <c r="DQS17" s="875"/>
      <c r="DQT17" s="876"/>
      <c r="DQU17" s="876"/>
      <c r="DQV17" s="876"/>
      <c r="DQW17" s="876"/>
      <c r="DQX17" s="876"/>
      <c r="DQY17" s="876"/>
      <c r="DQZ17" s="875"/>
      <c r="DRA17" s="876"/>
      <c r="DRB17" s="876"/>
      <c r="DRC17" s="876"/>
      <c r="DRD17" s="876"/>
      <c r="DRE17" s="876"/>
      <c r="DRF17" s="876"/>
      <c r="DRG17" s="875"/>
      <c r="DRH17" s="876"/>
      <c r="DRI17" s="876"/>
      <c r="DRJ17" s="876"/>
      <c r="DRK17" s="876"/>
      <c r="DRL17" s="876"/>
      <c r="DRM17" s="876"/>
      <c r="DRN17" s="875"/>
      <c r="DRO17" s="876"/>
      <c r="DRP17" s="876"/>
      <c r="DRQ17" s="876"/>
      <c r="DRR17" s="876"/>
      <c r="DRS17" s="876"/>
      <c r="DRT17" s="876"/>
      <c r="DRU17" s="875"/>
      <c r="DRV17" s="876"/>
      <c r="DRW17" s="876"/>
      <c r="DRX17" s="876"/>
      <c r="DRY17" s="876"/>
      <c r="DRZ17" s="876"/>
      <c r="DSA17" s="876"/>
      <c r="DSB17" s="875"/>
      <c r="DSC17" s="876"/>
      <c r="DSD17" s="876"/>
      <c r="DSE17" s="876"/>
      <c r="DSF17" s="876"/>
      <c r="DSG17" s="876"/>
      <c r="DSH17" s="876"/>
      <c r="DSI17" s="875"/>
      <c r="DSJ17" s="876"/>
      <c r="DSK17" s="876"/>
      <c r="DSL17" s="876"/>
      <c r="DSM17" s="876"/>
      <c r="DSN17" s="876"/>
      <c r="DSO17" s="876"/>
      <c r="DSP17" s="875"/>
      <c r="DSQ17" s="876"/>
      <c r="DSR17" s="876"/>
      <c r="DSS17" s="876"/>
      <c r="DST17" s="876"/>
      <c r="DSU17" s="876"/>
      <c r="DSV17" s="876"/>
      <c r="DSW17" s="875"/>
      <c r="DSX17" s="876"/>
      <c r="DSY17" s="876"/>
      <c r="DSZ17" s="876"/>
      <c r="DTA17" s="876"/>
      <c r="DTB17" s="876"/>
      <c r="DTC17" s="876"/>
      <c r="DTD17" s="875"/>
      <c r="DTE17" s="876"/>
      <c r="DTF17" s="876"/>
      <c r="DTG17" s="876"/>
      <c r="DTH17" s="876"/>
      <c r="DTI17" s="876"/>
      <c r="DTJ17" s="876"/>
      <c r="DTK17" s="875"/>
      <c r="DTL17" s="876"/>
      <c r="DTM17" s="876"/>
      <c r="DTN17" s="876"/>
      <c r="DTO17" s="876"/>
      <c r="DTP17" s="876"/>
      <c r="DTQ17" s="876"/>
      <c r="DTR17" s="875"/>
      <c r="DTS17" s="876"/>
      <c r="DTT17" s="876"/>
      <c r="DTU17" s="876"/>
      <c r="DTV17" s="876"/>
      <c r="DTW17" s="876"/>
      <c r="DTX17" s="876"/>
      <c r="DTY17" s="875"/>
      <c r="DTZ17" s="876"/>
      <c r="DUA17" s="876"/>
      <c r="DUB17" s="876"/>
      <c r="DUC17" s="876"/>
      <c r="DUD17" s="876"/>
      <c r="DUE17" s="876"/>
      <c r="DUF17" s="875"/>
      <c r="DUG17" s="876"/>
      <c r="DUH17" s="876"/>
      <c r="DUI17" s="876"/>
      <c r="DUJ17" s="876"/>
      <c r="DUK17" s="876"/>
      <c r="DUL17" s="876"/>
      <c r="DUM17" s="875"/>
      <c r="DUN17" s="876"/>
      <c r="DUO17" s="876"/>
      <c r="DUP17" s="876"/>
      <c r="DUQ17" s="876"/>
      <c r="DUR17" s="876"/>
      <c r="DUS17" s="876"/>
      <c r="DUT17" s="875"/>
      <c r="DUU17" s="876"/>
      <c r="DUV17" s="876"/>
      <c r="DUW17" s="876"/>
      <c r="DUX17" s="876"/>
      <c r="DUY17" s="876"/>
      <c r="DUZ17" s="876"/>
      <c r="DVA17" s="875"/>
      <c r="DVB17" s="876"/>
      <c r="DVC17" s="876"/>
      <c r="DVD17" s="876"/>
      <c r="DVE17" s="876"/>
      <c r="DVF17" s="876"/>
      <c r="DVG17" s="876"/>
      <c r="DVH17" s="875"/>
      <c r="DVI17" s="876"/>
      <c r="DVJ17" s="876"/>
      <c r="DVK17" s="876"/>
      <c r="DVL17" s="876"/>
      <c r="DVM17" s="876"/>
      <c r="DVN17" s="876"/>
      <c r="DVO17" s="875"/>
      <c r="DVP17" s="876"/>
      <c r="DVQ17" s="876"/>
      <c r="DVR17" s="876"/>
      <c r="DVS17" s="876"/>
      <c r="DVT17" s="876"/>
      <c r="DVU17" s="876"/>
      <c r="DVV17" s="875"/>
      <c r="DVW17" s="876"/>
      <c r="DVX17" s="876"/>
      <c r="DVY17" s="876"/>
      <c r="DVZ17" s="876"/>
      <c r="DWA17" s="876"/>
      <c r="DWB17" s="876"/>
      <c r="DWC17" s="875"/>
      <c r="DWD17" s="876"/>
      <c r="DWE17" s="876"/>
      <c r="DWF17" s="876"/>
      <c r="DWG17" s="876"/>
      <c r="DWH17" s="876"/>
      <c r="DWI17" s="876"/>
      <c r="DWJ17" s="875"/>
      <c r="DWK17" s="876"/>
      <c r="DWL17" s="876"/>
      <c r="DWM17" s="876"/>
      <c r="DWN17" s="876"/>
      <c r="DWO17" s="876"/>
      <c r="DWP17" s="876"/>
      <c r="DWQ17" s="875"/>
      <c r="DWR17" s="876"/>
      <c r="DWS17" s="876"/>
      <c r="DWT17" s="876"/>
      <c r="DWU17" s="876"/>
      <c r="DWV17" s="876"/>
      <c r="DWW17" s="876"/>
      <c r="DWX17" s="875"/>
      <c r="DWY17" s="876"/>
      <c r="DWZ17" s="876"/>
      <c r="DXA17" s="876"/>
      <c r="DXB17" s="876"/>
      <c r="DXC17" s="876"/>
      <c r="DXD17" s="876"/>
      <c r="DXE17" s="875"/>
      <c r="DXF17" s="876"/>
      <c r="DXG17" s="876"/>
      <c r="DXH17" s="876"/>
      <c r="DXI17" s="876"/>
      <c r="DXJ17" s="876"/>
      <c r="DXK17" s="876"/>
      <c r="DXL17" s="875"/>
      <c r="DXM17" s="876"/>
      <c r="DXN17" s="876"/>
      <c r="DXO17" s="876"/>
      <c r="DXP17" s="876"/>
      <c r="DXQ17" s="876"/>
      <c r="DXR17" s="876"/>
      <c r="DXS17" s="875"/>
      <c r="DXT17" s="876"/>
      <c r="DXU17" s="876"/>
      <c r="DXV17" s="876"/>
      <c r="DXW17" s="876"/>
      <c r="DXX17" s="876"/>
      <c r="DXY17" s="876"/>
      <c r="DXZ17" s="875"/>
      <c r="DYA17" s="876"/>
      <c r="DYB17" s="876"/>
      <c r="DYC17" s="876"/>
      <c r="DYD17" s="876"/>
      <c r="DYE17" s="876"/>
      <c r="DYF17" s="876"/>
      <c r="DYG17" s="875"/>
      <c r="DYH17" s="876"/>
      <c r="DYI17" s="876"/>
      <c r="DYJ17" s="876"/>
      <c r="DYK17" s="876"/>
      <c r="DYL17" s="876"/>
      <c r="DYM17" s="876"/>
      <c r="DYN17" s="875"/>
      <c r="DYO17" s="876"/>
      <c r="DYP17" s="876"/>
      <c r="DYQ17" s="876"/>
      <c r="DYR17" s="876"/>
      <c r="DYS17" s="876"/>
      <c r="DYT17" s="876"/>
      <c r="DYU17" s="875"/>
      <c r="DYV17" s="876"/>
      <c r="DYW17" s="876"/>
      <c r="DYX17" s="876"/>
      <c r="DYY17" s="876"/>
      <c r="DYZ17" s="876"/>
      <c r="DZA17" s="876"/>
      <c r="DZB17" s="875"/>
      <c r="DZC17" s="876"/>
      <c r="DZD17" s="876"/>
      <c r="DZE17" s="876"/>
      <c r="DZF17" s="876"/>
      <c r="DZG17" s="876"/>
      <c r="DZH17" s="876"/>
      <c r="DZI17" s="875"/>
      <c r="DZJ17" s="876"/>
      <c r="DZK17" s="876"/>
      <c r="DZL17" s="876"/>
      <c r="DZM17" s="876"/>
      <c r="DZN17" s="876"/>
      <c r="DZO17" s="876"/>
      <c r="DZP17" s="875"/>
      <c r="DZQ17" s="876"/>
      <c r="DZR17" s="876"/>
      <c r="DZS17" s="876"/>
      <c r="DZT17" s="876"/>
      <c r="DZU17" s="876"/>
      <c r="DZV17" s="876"/>
      <c r="DZW17" s="875"/>
      <c r="DZX17" s="876"/>
      <c r="DZY17" s="876"/>
      <c r="DZZ17" s="876"/>
      <c r="EAA17" s="876"/>
      <c r="EAB17" s="876"/>
      <c r="EAC17" s="876"/>
      <c r="EAD17" s="875"/>
      <c r="EAE17" s="876"/>
      <c r="EAF17" s="876"/>
      <c r="EAG17" s="876"/>
      <c r="EAH17" s="876"/>
      <c r="EAI17" s="876"/>
      <c r="EAJ17" s="876"/>
      <c r="EAK17" s="875"/>
      <c r="EAL17" s="876"/>
      <c r="EAM17" s="876"/>
      <c r="EAN17" s="876"/>
      <c r="EAO17" s="876"/>
      <c r="EAP17" s="876"/>
      <c r="EAQ17" s="876"/>
      <c r="EAR17" s="875"/>
      <c r="EAS17" s="876"/>
      <c r="EAT17" s="876"/>
      <c r="EAU17" s="876"/>
      <c r="EAV17" s="876"/>
      <c r="EAW17" s="876"/>
      <c r="EAX17" s="876"/>
      <c r="EAY17" s="875"/>
      <c r="EAZ17" s="876"/>
      <c r="EBA17" s="876"/>
      <c r="EBB17" s="876"/>
      <c r="EBC17" s="876"/>
      <c r="EBD17" s="876"/>
      <c r="EBE17" s="876"/>
      <c r="EBF17" s="875"/>
      <c r="EBG17" s="876"/>
      <c r="EBH17" s="876"/>
      <c r="EBI17" s="876"/>
      <c r="EBJ17" s="876"/>
      <c r="EBK17" s="876"/>
      <c r="EBL17" s="876"/>
      <c r="EBM17" s="875"/>
      <c r="EBN17" s="876"/>
      <c r="EBO17" s="876"/>
      <c r="EBP17" s="876"/>
      <c r="EBQ17" s="876"/>
      <c r="EBR17" s="876"/>
      <c r="EBS17" s="876"/>
      <c r="EBT17" s="875"/>
      <c r="EBU17" s="876"/>
      <c r="EBV17" s="876"/>
      <c r="EBW17" s="876"/>
      <c r="EBX17" s="876"/>
      <c r="EBY17" s="876"/>
      <c r="EBZ17" s="876"/>
      <c r="ECA17" s="875"/>
      <c r="ECB17" s="876"/>
      <c r="ECC17" s="876"/>
      <c r="ECD17" s="876"/>
      <c r="ECE17" s="876"/>
      <c r="ECF17" s="876"/>
      <c r="ECG17" s="876"/>
      <c r="ECH17" s="875"/>
      <c r="ECI17" s="876"/>
      <c r="ECJ17" s="876"/>
      <c r="ECK17" s="876"/>
      <c r="ECL17" s="876"/>
      <c r="ECM17" s="876"/>
      <c r="ECN17" s="876"/>
      <c r="ECO17" s="875"/>
      <c r="ECP17" s="876"/>
      <c r="ECQ17" s="876"/>
      <c r="ECR17" s="876"/>
      <c r="ECS17" s="876"/>
      <c r="ECT17" s="876"/>
      <c r="ECU17" s="876"/>
      <c r="ECV17" s="875"/>
      <c r="ECW17" s="876"/>
      <c r="ECX17" s="876"/>
      <c r="ECY17" s="876"/>
      <c r="ECZ17" s="876"/>
      <c r="EDA17" s="876"/>
      <c r="EDB17" s="876"/>
      <c r="EDC17" s="875"/>
      <c r="EDD17" s="876"/>
      <c r="EDE17" s="876"/>
      <c r="EDF17" s="876"/>
      <c r="EDG17" s="876"/>
      <c r="EDH17" s="876"/>
      <c r="EDI17" s="876"/>
      <c r="EDJ17" s="875"/>
      <c r="EDK17" s="876"/>
      <c r="EDL17" s="876"/>
      <c r="EDM17" s="876"/>
      <c r="EDN17" s="876"/>
      <c r="EDO17" s="876"/>
      <c r="EDP17" s="876"/>
      <c r="EDQ17" s="875"/>
      <c r="EDR17" s="876"/>
      <c r="EDS17" s="876"/>
      <c r="EDT17" s="876"/>
      <c r="EDU17" s="876"/>
      <c r="EDV17" s="876"/>
      <c r="EDW17" s="876"/>
      <c r="EDX17" s="875"/>
      <c r="EDY17" s="876"/>
      <c r="EDZ17" s="876"/>
      <c r="EEA17" s="876"/>
      <c r="EEB17" s="876"/>
      <c r="EEC17" s="876"/>
      <c r="EED17" s="876"/>
      <c r="EEE17" s="875"/>
      <c r="EEF17" s="876"/>
      <c r="EEG17" s="876"/>
      <c r="EEH17" s="876"/>
      <c r="EEI17" s="876"/>
      <c r="EEJ17" s="876"/>
      <c r="EEK17" s="876"/>
      <c r="EEL17" s="875"/>
      <c r="EEM17" s="876"/>
      <c r="EEN17" s="876"/>
      <c r="EEO17" s="876"/>
      <c r="EEP17" s="876"/>
      <c r="EEQ17" s="876"/>
      <c r="EER17" s="876"/>
      <c r="EES17" s="875"/>
      <c r="EET17" s="876"/>
      <c r="EEU17" s="876"/>
      <c r="EEV17" s="876"/>
      <c r="EEW17" s="876"/>
      <c r="EEX17" s="876"/>
      <c r="EEY17" s="876"/>
      <c r="EEZ17" s="875"/>
      <c r="EFA17" s="876"/>
      <c r="EFB17" s="876"/>
      <c r="EFC17" s="876"/>
      <c r="EFD17" s="876"/>
      <c r="EFE17" s="876"/>
      <c r="EFF17" s="876"/>
      <c r="EFG17" s="875"/>
      <c r="EFH17" s="876"/>
      <c r="EFI17" s="876"/>
      <c r="EFJ17" s="876"/>
      <c r="EFK17" s="876"/>
      <c r="EFL17" s="876"/>
      <c r="EFM17" s="876"/>
      <c r="EFN17" s="875"/>
      <c r="EFO17" s="876"/>
      <c r="EFP17" s="876"/>
      <c r="EFQ17" s="876"/>
      <c r="EFR17" s="876"/>
      <c r="EFS17" s="876"/>
      <c r="EFT17" s="876"/>
      <c r="EFU17" s="875"/>
      <c r="EFV17" s="876"/>
      <c r="EFW17" s="876"/>
      <c r="EFX17" s="876"/>
      <c r="EFY17" s="876"/>
      <c r="EFZ17" s="876"/>
      <c r="EGA17" s="876"/>
      <c r="EGB17" s="875"/>
      <c r="EGC17" s="876"/>
      <c r="EGD17" s="876"/>
      <c r="EGE17" s="876"/>
      <c r="EGF17" s="876"/>
      <c r="EGG17" s="876"/>
      <c r="EGH17" s="876"/>
      <c r="EGI17" s="875"/>
      <c r="EGJ17" s="876"/>
      <c r="EGK17" s="876"/>
      <c r="EGL17" s="876"/>
      <c r="EGM17" s="876"/>
      <c r="EGN17" s="876"/>
      <c r="EGO17" s="876"/>
      <c r="EGP17" s="875"/>
      <c r="EGQ17" s="876"/>
      <c r="EGR17" s="876"/>
      <c r="EGS17" s="876"/>
      <c r="EGT17" s="876"/>
      <c r="EGU17" s="876"/>
      <c r="EGV17" s="876"/>
      <c r="EGW17" s="875"/>
      <c r="EGX17" s="876"/>
      <c r="EGY17" s="876"/>
      <c r="EGZ17" s="876"/>
      <c r="EHA17" s="876"/>
      <c r="EHB17" s="876"/>
      <c r="EHC17" s="876"/>
      <c r="EHD17" s="875"/>
      <c r="EHE17" s="876"/>
      <c r="EHF17" s="876"/>
      <c r="EHG17" s="876"/>
      <c r="EHH17" s="876"/>
      <c r="EHI17" s="876"/>
      <c r="EHJ17" s="876"/>
      <c r="EHK17" s="875"/>
      <c r="EHL17" s="876"/>
      <c r="EHM17" s="876"/>
      <c r="EHN17" s="876"/>
      <c r="EHO17" s="876"/>
      <c r="EHP17" s="876"/>
      <c r="EHQ17" s="876"/>
      <c r="EHR17" s="875"/>
      <c r="EHS17" s="876"/>
      <c r="EHT17" s="876"/>
      <c r="EHU17" s="876"/>
      <c r="EHV17" s="876"/>
      <c r="EHW17" s="876"/>
      <c r="EHX17" s="876"/>
      <c r="EHY17" s="875"/>
      <c r="EHZ17" s="876"/>
      <c r="EIA17" s="876"/>
      <c r="EIB17" s="876"/>
      <c r="EIC17" s="876"/>
      <c r="EID17" s="876"/>
      <c r="EIE17" s="876"/>
      <c r="EIF17" s="875"/>
      <c r="EIG17" s="876"/>
      <c r="EIH17" s="876"/>
      <c r="EII17" s="876"/>
      <c r="EIJ17" s="876"/>
      <c r="EIK17" s="876"/>
      <c r="EIL17" s="876"/>
      <c r="EIM17" s="875"/>
      <c r="EIN17" s="876"/>
      <c r="EIO17" s="876"/>
      <c r="EIP17" s="876"/>
      <c r="EIQ17" s="876"/>
      <c r="EIR17" s="876"/>
      <c r="EIS17" s="876"/>
      <c r="EIT17" s="875"/>
      <c r="EIU17" s="876"/>
      <c r="EIV17" s="876"/>
      <c r="EIW17" s="876"/>
      <c r="EIX17" s="876"/>
      <c r="EIY17" s="876"/>
      <c r="EIZ17" s="876"/>
      <c r="EJA17" s="875"/>
      <c r="EJB17" s="876"/>
      <c r="EJC17" s="876"/>
      <c r="EJD17" s="876"/>
      <c r="EJE17" s="876"/>
      <c r="EJF17" s="876"/>
      <c r="EJG17" s="876"/>
      <c r="EJH17" s="875"/>
      <c r="EJI17" s="876"/>
      <c r="EJJ17" s="876"/>
      <c r="EJK17" s="876"/>
      <c r="EJL17" s="876"/>
      <c r="EJM17" s="876"/>
      <c r="EJN17" s="876"/>
      <c r="EJO17" s="875"/>
      <c r="EJP17" s="876"/>
      <c r="EJQ17" s="876"/>
      <c r="EJR17" s="876"/>
      <c r="EJS17" s="876"/>
      <c r="EJT17" s="876"/>
      <c r="EJU17" s="876"/>
      <c r="EJV17" s="875"/>
      <c r="EJW17" s="876"/>
      <c r="EJX17" s="876"/>
      <c r="EJY17" s="876"/>
      <c r="EJZ17" s="876"/>
      <c r="EKA17" s="876"/>
      <c r="EKB17" s="876"/>
      <c r="EKC17" s="875"/>
      <c r="EKD17" s="876"/>
      <c r="EKE17" s="876"/>
      <c r="EKF17" s="876"/>
      <c r="EKG17" s="876"/>
      <c r="EKH17" s="876"/>
      <c r="EKI17" s="876"/>
      <c r="EKJ17" s="875"/>
      <c r="EKK17" s="876"/>
      <c r="EKL17" s="876"/>
      <c r="EKM17" s="876"/>
      <c r="EKN17" s="876"/>
      <c r="EKO17" s="876"/>
      <c r="EKP17" s="876"/>
      <c r="EKQ17" s="875"/>
      <c r="EKR17" s="876"/>
      <c r="EKS17" s="876"/>
      <c r="EKT17" s="876"/>
      <c r="EKU17" s="876"/>
      <c r="EKV17" s="876"/>
      <c r="EKW17" s="876"/>
      <c r="EKX17" s="875"/>
      <c r="EKY17" s="876"/>
      <c r="EKZ17" s="876"/>
      <c r="ELA17" s="876"/>
      <c r="ELB17" s="876"/>
      <c r="ELC17" s="876"/>
      <c r="ELD17" s="876"/>
      <c r="ELE17" s="875"/>
      <c r="ELF17" s="876"/>
      <c r="ELG17" s="876"/>
      <c r="ELH17" s="876"/>
      <c r="ELI17" s="876"/>
      <c r="ELJ17" s="876"/>
      <c r="ELK17" s="876"/>
      <c r="ELL17" s="875"/>
      <c r="ELM17" s="876"/>
      <c r="ELN17" s="876"/>
      <c r="ELO17" s="876"/>
      <c r="ELP17" s="876"/>
      <c r="ELQ17" s="876"/>
      <c r="ELR17" s="876"/>
      <c r="ELS17" s="875"/>
      <c r="ELT17" s="876"/>
      <c r="ELU17" s="876"/>
      <c r="ELV17" s="876"/>
      <c r="ELW17" s="876"/>
      <c r="ELX17" s="876"/>
      <c r="ELY17" s="876"/>
      <c r="ELZ17" s="875"/>
      <c r="EMA17" s="876"/>
      <c r="EMB17" s="876"/>
      <c r="EMC17" s="876"/>
      <c r="EMD17" s="876"/>
      <c r="EME17" s="876"/>
      <c r="EMF17" s="876"/>
      <c r="EMG17" s="875"/>
      <c r="EMH17" s="876"/>
      <c r="EMI17" s="876"/>
      <c r="EMJ17" s="876"/>
      <c r="EMK17" s="876"/>
      <c r="EML17" s="876"/>
      <c r="EMM17" s="876"/>
      <c r="EMN17" s="875"/>
      <c r="EMO17" s="876"/>
      <c r="EMP17" s="876"/>
      <c r="EMQ17" s="876"/>
      <c r="EMR17" s="876"/>
      <c r="EMS17" s="876"/>
      <c r="EMT17" s="876"/>
      <c r="EMU17" s="875"/>
      <c r="EMV17" s="876"/>
      <c r="EMW17" s="876"/>
      <c r="EMX17" s="876"/>
      <c r="EMY17" s="876"/>
      <c r="EMZ17" s="876"/>
      <c r="ENA17" s="876"/>
      <c r="ENB17" s="875"/>
      <c r="ENC17" s="876"/>
      <c r="END17" s="876"/>
      <c r="ENE17" s="876"/>
      <c r="ENF17" s="876"/>
      <c r="ENG17" s="876"/>
      <c r="ENH17" s="876"/>
      <c r="ENI17" s="875"/>
      <c r="ENJ17" s="876"/>
      <c r="ENK17" s="876"/>
      <c r="ENL17" s="876"/>
      <c r="ENM17" s="876"/>
      <c r="ENN17" s="876"/>
      <c r="ENO17" s="876"/>
      <c r="ENP17" s="875"/>
      <c r="ENQ17" s="876"/>
      <c r="ENR17" s="876"/>
      <c r="ENS17" s="876"/>
      <c r="ENT17" s="876"/>
      <c r="ENU17" s="876"/>
      <c r="ENV17" s="876"/>
      <c r="ENW17" s="875"/>
      <c r="ENX17" s="876"/>
      <c r="ENY17" s="876"/>
      <c r="ENZ17" s="876"/>
      <c r="EOA17" s="876"/>
      <c r="EOB17" s="876"/>
      <c r="EOC17" s="876"/>
      <c r="EOD17" s="875"/>
      <c r="EOE17" s="876"/>
      <c r="EOF17" s="876"/>
      <c r="EOG17" s="876"/>
      <c r="EOH17" s="876"/>
      <c r="EOI17" s="876"/>
      <c r="EOJ17" s="876"/>
      <c r="EOK17" s="875"/>
      <c r="EOL17" s="876"/>
      <c r="EOM17" s="876"/>
      <c r="EON17" s="876"/>
      <c r="EOO17" s="876"/>
      <c r="EOP17" s="876"/>
      <c r="EOQ17" s="876"/>
      <c r="EOR17" s="875"/>
      <c r="EOS17" s="876"/>
      <c r="EOT17" s="876"/>
      <c r="EOU17" s="876"/>
      <c r="EOV17" s="876"/>
      <c r="EOW17" s="876"/>
      <c r="EOX17" s="876"/>
      <c r="EOY17" s="875"/>
      <c r="EOZ17" s="876"/>
      <c r="EPA17" s="876"/>
      <c r="EPB17" s="876"/>
      <c r="EPC17" s="876"/>
      <c r="EPD17" s="876"/>
      <c r="EPE17" s="876"/>
      <c r="EPF17" s="875"/>
      <c r="EPG17" s="876"/>
      <c r="EPH17" s="876"/>
      <c r="EPI17" s="876"/>
      <c r="EPJ17" s="876"/>
      <c r="EPK17" s="876"/>
      <c r="EPL17" s="876"/>
      <c r="EPM17" s="875"/>
      <c r="EPN17" s="876"/>
      <c r="EPO17" s="876"/>
      <c r="EPP17" s="876"/>
      <c r="EPQ17" s="876"/>
      <c r="EPR17" s="876"/>
      <c r="EPS17" s="876"/>
      <c r="EPT17" s="875"/>
      <c r="EPU17" s="876"/>
      <c r="EPV17" s="876"/>
      <c r="EPW17" s="876"/>
      <c r="EPX17" s="876"/>
      <c r="EPY17" s="876"/>
      <c r="EPZ17" s="876"/>
      <c r="EQA17" s="875"/>
      <c r="EQB17" s="876"/>
      <c r="EQC17" s="876"/>
      <c r="EQD17" s="876"/>
      <c r="EQE17" s="876"/>
      <c r="EQF17" s="876"/>
      <c r="EQG17" s="876"/>
      <c r="EQH17" s="875"/>
      <c r="EQI17" s="876"/>
      <c r="EQJ17" s="876"/>
      <c r="EQK17" s="876"/>
      <c r="EQL17" s="876"/>
      <c r="EQM17" s="876"/>
      <c r="EQN17" s="876"/>
      <c r="EQO17" s="875"/>
      <c r="EQP17" s="876"/>
      <c r="EQQ17" s="876"/>
      <c r="EQR17" s="876"/>
      <c r="EQS17" s="876"/>
      <c r="EQT17" s="876"/>
      <c r="EQU17" s="876"/>
      <c r="EQV17" s="875"/>
      <c r="EQW17" s="876"/>
      <c r="EQX17" s="876"/>
      <c r="EQY17" s="876"/>
      <c r="EQZ17" s="876"/>
      <c r="ERA17" s="876"/>
      <c r="ERB17" s="876"/>
      <c r="ERC17" s="875"/>
      <c r="ERD17" s="876"/>
      <c r="ERE17" s="876"/>
      <c r="ERF17" s="876"/>
      <c r="ERG17" s="876"/>
      <c r="ERH17" s="876"/>
      <c r="ERI17" s="876"/>
      <c r="ERJ17" s="875"/>
      <c r="ERK17" s="876"/>
      <c r="ERL17" s="876"/>
      <c r="ERM17" s="876"/>
      <c r="ERN17" s="876"/>
      <c r="ERO17" s="876"/>
      <c r="ERP17" s="876"/>
      <c r="ERQ17" s="875"/>
      <c r="ERR17" s="876"/>
      <c r="ERS17" s="876"/>
      <c r="ERT17" s="876"/>
      <c r="ERU17" s="876"/>
      <c r="ERV17" s="876"/>
      <c r="ERW17" s="876"/>
      <c r="ERX17" s="875"/>
      <c r="ERY17" s="876"/>
      <c r="ERZ17" s="876"/>
      <c r="ESA17" s="876"/>
      <c r="ESB17" s="876"/>
      <c r="ESC17" s="876"/>
      <c r="ESD17" s="876"/>
      <c r="ESE17" s="875"/>
      <c r="ESF17" s="876"/>
      <c r="ESG17" s="876"/>
      <c r="ESH17" s="876"/>
      <c r="ESI17" s="876"/>
      <c r="ESJ17" s="876"/>
      <c r="ESK17" s="876"/>
      <c r="ESL17" s="875"/>
      <c r="ESM17" s="876"/>
      <c r="ESN17" s="876"/>
      <c r="ESO17" s="876"/>
      <c r="ESP17" s="876"/>
      <c r="ESQ17" s="876"/>
      <c r="ESR17" s="876"/>
      <c r="ESS17" s="875"/>
      <c r="EST17" s="876"/>
      <c r="ESU17" s="876"/>
      <c r="ESV17" s="876"/>
      <c r="ESW17" s="876"/>
      <c r="ESX17" s="876"/>
      <c r="ESY17" s="876"/>
      <c r="ESZ17" s="875"/>
      <c r="ETA17" s="876"/>
      <c r="ETB17" s="876"/>
      <c r="ETC17" s="876"/>
      <c r="ETD17" s="876"/>
      <c r="ETE17" s="876"/>
      <c r="ETF17" s="876"/>
      <c r="ETG17" s="875"/>
      <c r="ETH17" s="876"/>
      <c r="ETI17" s="876"/>
      <c r="ETJ17" s="876"/>
      <c r="ETK17" s="876"/>
      <c r="ETL17" s="876"/>
      <c r="ETM17" s="876"/>
      <c r="ETN17" s="875"/>
      <c r="ETO17" s="876"/>
      <c r="ETP17" s="876"/>
      <c r="ETQ17" s="876"/>
      <c r="ETR17" s="876"/>
      <c r="ETS17" s="876"/>
      <c r="ETT17" s="876"/>
      <c r="ETU17" s="875"/>
      <c r="ETV17" s="876"/>
      <c r="ETW17" s="876"/>
      <c r="ETX17" s="876"/>
      <c r="ETY17" s="876"/>
      <c r="ETZ17" s="876"/>
      <c r="EUA17" s="876"/>
      <c r="EUB17" s="875"/>
      <c r="EUC17" s="876"/>
      <c r="EUD17" s="876"/>
      <c r="EUE17" s="876"/>
      <c r="EUF17" s="876"/>
      <c r="EUG17" s="876"/>
      <c r="EUH17" s="876"/>
      <c r="EUI17" s="875"/>
      <c r="EUJ17" s="876"/>
      <c r="EUK17" s="876"/>
      <c r="EUL17" s="876"/>
      <c r="EUM17" s="876"/>
      <c r="EUN17" s="876"/>
      <c r="EUO17" s="876"/>
      <c r="EUP17" s="875"/>
      <c r="EUQ17" s="876"/>
      <c r="EUR17" s="876"/>
      <c r="EUS17" s="876"/>
      <c r="EUT17" s="876"/>
      <c r="EUU17" s="876"/>
      <c r="EUV17" s="876"/>
      <c r="EUW17" s="875"/>
      <c r="EUX17" s="876"/>
      <c r="EUY17" s="876"/>
      <c r="EUZ17" s="876"/>
      <c r="EVA17" s="876"/>
      <c r="EVB17" s="876"/>
      <c r="EVC17" s="876"/>
      <c r="EVD17" s="875"/>
      <c r="EVE17" s="876"/>
      <c r="EVF17" s="876"/>
      <c r="EVG17" s="876"/>
      <c r="EVH17" s="876"/>
      <c r="EVI17" s="876"/>
      <c r="EVJ17" s="876"/>
      <c r="EVK17" s="875"/>
      <c r="EVL17" s="876"/>
      <c r="EVM17" s="876"/>
      <c r="EVN17" s="876"/>
      <c r="EVO17" s="876"/>
      <c r="EVP17" s="876"/>
      <c r="EVQ17" s="876"/>
      <c r="EVR17" s="875"/>
      <c r="EVS17" s="876"/>
      <c r="EVT17" s="876"/>
      <c r="EVU17" s="876"/>
      <c r="EVV17" s="876"/>
      <c r="EVW17" s="876"/>
      <c r="EVX17" s="876"/>
      <c r="EVY17" s="875"/>
      <c r="EVZ17" s="876"/>
      <c r="EWA17" s="876"/>
      <c r="EWB17" s="876"/>
      <c r="EWC17" s="876"/>
      <c r="EWD17" s="876"/>
      <c r="EWE17" s="876"/>
      <c r="EWF17" s="875"/>
      <c r="EWG17" s="876"/>
      <c r="EWH17" s="876"/>
      <c r="EWI17" s="876"/>
      <c r="EWJ17" s="876"/>
      <c r="EWK17" s="876"/>
      <c r="EWL17" s="876"/>
      <c r="EWM17" s="875"/>
      <c r="EWN17" s="876"/>
      <c r="EWO17" s="876"/>
      <c r="EWP17" s="876"/>
      <c r="EWQ17" s="876"/>
      <c r="EWR17" s="876"/>
      <c r="EWS17" s="876"/>
      <c r="EWT17" s="875"/>
      <c r="EWU17" s="876"/>
      <c r="EWV17" s="876"/>
      <c r="EWW17" s="876"/>
      <c r="EWX17" s="876"/>
      <c r="EWY17" s="876"/>
      <c r="EWZ17" s="876"/>
      <c r="EXA17" s="875"/>
      <c r="EXB17" s="876"/>
      <c r="EXC17" s="876"/>
      <c r="EXD17" s="876"/>
      <c r="EXE17" s="876"/>
      <c r="EXF17" s="876"/>
      <c r="EXG17" s="876"/>
      <c r="EXH17" s="875"/>
      <c r="EXI17" s="876"/>
      <c r="EXJ17" s="876"/>
      <c r="EXK17" s="876"/>
      <c r="EXL17" s="876"/>
      <c r="EXM17" s="876"/>
      <c r="EXN17" s="876"/>
      <c r="EXO17" s="875"/>
      <c r="EXP17" s="876"/>
      <c r="EXQ17" s="876"/>
      <c r="EXR17" s="876"/>
      <c r="EXS17" s="876"/>
      <c r="EXT17" s="876"/>
      <c r="EXU17" s="876"/>
      <c r="EXV17" s="875"/>
      <c r="EXW17" s="876"/>
      <c r="EXX17" s="876"/>
      <c r="EXY17" s="876"/>
      <c r="EXZ17" s="876"/>
      <c r="EYA17" s="876"/>
      <c r="EYB17" s="876"/>
      <c r="EYC17" s="875"/>
      <c r="EYD17" s="876"/>
      <c r="EYE17" s="876"/>
      <c r="EYF17" s="876"/>
      <c r="EYG17" s="876"/>
      <c r="EYH17" s="876"/>
      <c r="EYI17" s="876"/>
      <c r="EYJ17" s="875"/>
      <c r="EYK17" s="876"/>
      <c r="EYL17" s="876"/>
      <c r="EYM17" s="876"/>
      <c r="EYN17" s="876"/>
      <c r="EYO17" s="876"/>
      <c r="EYP17" s="876"/>
      <c r="EYQ17" s="875"/>
      <c r="EYR17" s="876"/>
      <c r="EYS17" s="876"/>
      <c r="EYT17" s="876"/>
      <c r="EYU17" s="876"/>
      <c r="EYV17" s="876"/>
      <c r="EYW17" s="876"/>
      <c r="EYX17" s="875"/>
      <c r="EYY17" s="876"/>
      <c r="EYZ17" s="876"/>
      <c r="EZA17" s="876"/>
      <c r="EZB17" s="876"/>
      <c r="EZC17" s="876"/>
      <c r="EZD17" s="876"/>
      <c r="EZE17" s="875"/>
      <c r="EZF17" s="876"/>
      <c r="EZG17" s="876"/>
      <c r="EZH17" s="876"/>
      <c r="EZI17" s="876"/>
      <c r="EZJ17" s="876"/>
      <c r="EZK17" s="876"/>
      <c r="EZL17" s="875"/>
      <c r="EZM17" s="876"/>
      <c r="EZN17" s="876"/>
      <c r="EZO17" s="876"/>
      <c r="EZP17" s="876"/>
      <c r="EZQ17" s="876"/>
      <c r="EZR17" s="876"/>
      <c r="EZS17" s="875"/>
      <c r="EZT17" s="876"/>
      <c r="EZU17" s="876"/>
      <c r="EZV17" s="876"/>
      <c r="EZW17" s="876"/>
      <c r="EZX17" s="876"/>
      <c r="EZY17" s="876"/>
      <c r="EZZ17" s="875"/>
      <c r="FAA17" s="876"/>
      <c r="FAB17" s="876"/>
      <c r="FAC17" s="876"/>
      <c r="FAD17" s="876"/>
      <c r="FAE17" s="876"/>
      <c r="FAF17" s="876"/>
      <c r="FAG17" s="875"/>
      <c r="FAH17" s="876"/>
      <c r="FAI17" s="876"/>
      <c r="FAJ17" s="876"/>
      <c r="FAK17" s="876"/>
      <c r="FAL17" s="876"/>
      <c r="FAM17" s="876"/>
      <c r="FAN17" s="875"/>
      <c r="FAO17" s="876"/>
      <c r="FAP17" s="876"/>
      <c r="FAQ17" s="876"/>
      <c r="FAR17" s="876"/>
      <c r="FAS17" s="876"/>
      <c r="FAT17" s="876"/>
      <c r="FAU17" s="875"/>
      <c r="FAV17" s="876"/>
      <c r="FAW17" s="876"/>
      <c r="FAX17" s="876"/>
      <c r="FAY17" s="876"/>
      <c r="FAZ17" s="876"/>
      <c r="FBA17" s="876"/>
      <c r="FBB17" s="875"/>
      <c r="FBC17" s="876"/>
      <c r="FBD17" s="876"/>
      <c r="FBE17" s="876"/>
      <c r="FBF17" s="876"/>
      <c r="FBG17" s="876"/>
      <c r="FBH17" s="876"/>
      <c r="FBI17" s="875"/>
      <c r="FBJ17" s="876"/>
      <c r="FBK17" s="876"/>
      <c r="FBL17" s="876"/>
      <c r="FBM17" s="876"/>
      <c r="FBN17" s="876"/>
      <c r="FBO17" s="876"/>
      <c r="FBP17" s="875"/>
      <c r="FBQ17" s="876"/>
      <c r="FBR17" s="876"/>
      <c r="FBS17" s="876"/>
      <c r="FBT17" s="876"/>
      <c r="FBU17" s="876"/>
      <c r="FBV17" s="876"/>
      <c r="FBW17" s="875"/>
      <c r="FBX17" s="876"/>
      <c r="FBY17" s="876"/>
      <c r="FBZ17" s="876"/>
      <c r="FCA17" s="876"/>
      <c r="FCB17" s="876"/>
      <c r="FCC17" s="876"/>
      <c r="FCD17" s="875"/>
      <c r="FCE17" s="876"/>
      <c r="FCF17" s="876"/>
      <c r="FCG17" s="876"/>
      <c r="FCH17" s="876"/>
      <c r="FCI17" s="876"/>
      <c r="FCJ17" s="876"/>
      <c r="FCK17" s="875"/>
      <c r="FCL17" s="876"/>
      <c r="FCM17" s="876"/>
      <c r="FCN17" s="876"/>
      <c r="FCO17" s="876"/>
      <c r="FCP17" s="876"/>
      <c r="FCQ17" s="876"/>
      <c r="FCR17" s="875"/>
      <c r="FCS17" s="876"/>
      <c r="FCT17" s="876"/>
      <c r="FCU17" s="876"/>
      <c r="FCV17" s="876"/>
      <c r="FCW17" s="876"/>
      <c r="FCX17" s="876"/>
      <c r="FCY17" s="875"/>
      <c r="FCZ17" s="876"/>
      <c r="FDA17" s="876"/>
      <c r="FDB17" s="876"/>
      <c r="FDC17" s="876"/>
      <c r="FDD17" s="876"/>
      <c r="FDE17" s="876"/>
      <c r="FDF17" s="875"/>
      <c r="FDG17" s="876"/>
      <c r="FDH17" s="876"/>
      <c r="FDI17" s="876"/>
      <c r="FDJ17" s="876"/>
      <c r="FDK17" s="876"/>
      <c r="FDL17" s="876"/>
      <c r="FDM17" s="875"/>
      <c r="FDN17" s="876"/>
      <c r="FDO17" s="876"/>
      <c r="FDP17" s="876"/>
      <c r="FDQ17" s="876"/>
      <c r="FDR17" s="876"/>
      <c r="FDS17" s="876"/>
      <c r="FDT17" s="875"/>
      <c r="FDU17" s="876"/>
      <c r="FDV17" s="876"/>
      <c r="FDW17" s="876"/>
      <c r="FDX17" s="876"/>
      <c r="FDY17" s="876"/>
      <c r="FDZ17" s="876"/>
      <c r="FEA17" s="875"/>
      <c r="FEB17" s="876"/>
      <c r="FEC17" s="876"/>
      <c r="FED17" s="876"/>
      <c r="FEE17" s="876"/>
      <c r="FEF17" s="876"/>
      <c r="FEG17" s="876"/>
      <c r="FEH17" s="875"/>
      <c r="FEI17" s="876"/>
      <c r="FEJ17" s="876"/>
      <c r="FEK17" s="876"/>
      <c r="FEL17" s="876"/>
      <c r="FEM17" s="876"/>
      <c r="FEN17" s="876"/>
      <c r="FEO17" s="875"/>
      <c r="FEP17" s="876"/>
      <c r="FEQ17" s="876"/>
      <c r="FER17" s="876"/>
      <c r="FES17" s="876"/>
      <c r="FET17" s="876"/>
      <c r="FEU17" s="876"/>
      <c r="FEV17" s="875"/>
      <c r="FEW17" s="876"/>
      <c r="FEX17" s="876"/>
      <c r="FEY17" s="876"/>
      <c r="FEZ17" s="876"/>
      <c r="FFA17" s="876"/>
      <c r="FFB17" s="876"/>
      <c r="FFC17" s="875"/>
      <c r="FFD17" s="876"/>
      <c r="FFE17" s="876"/>
      <c r="FFF17" s="876"/>
      <c r="FFG17" s="876"/>
      <c r="FFH17" s="876"/>
      <c r="FFI17" s="876"/>
      <c r="FFJ17" s="875"/>
      <c r="FFK17" s="876"/>
      <c r="FFL17" s="876"/>
      <c r="FFM17" s="876"/>
      <c r="FFN17" s="876"/>
      <c r="FFO17" s="876"/>
      <c r="FFP17" s="876"/>
      <c r="FFQ17" s="875"/>
      <c r="FFR17" s="876"/>
      <c r="FFS17" s="876"/>
      <c r="FFT17" s="876"/>
      <c r="FFU17" s="876"/>
      <c r="FFV17" s="876"/>
      <c r="FFW17" s="876"/>
      <c r="FFX17" s="875"/>
      <c r="FFY17" s="876"/>
      <c r="FFZ17" s="876"/>
      <c r="FGA17" s="876"/>
      <c r="FGB17" s="876"/>
      <c r="FGC17" s="876"/>
      <c r="FGD17" s="876"/>
      <c r="FGE17" s="875"/>
      <c r="FGF17" s="876"/>
      <c r="FGG17" s="876"/>
      <c r="FGH17" s="876"/>
      <c r="FGI17" s="876"/>
      <c r="FGJ17" s="876"/>
      <c r="FGK17" s="876"/>
      <c r="FGL17" s="875"/>
      <c r="FGM17" s="876"/>
      <c r="FGN17" s="876"/>
      <c r="FGO17" s="876"/>
      <c r="FGP17" s="876"/>
      <c r="FGQ17" s="876"/>
      <c r="FGR17" s="876"/>
      <c r="FGS17" s="875"/>
      <c r="FGT17" s="876"/>
      <c r="FGU17" s="876"/>
      <c r="FGV17" s="876"/>
      <c r="FGW17" s="876"/>
      <c r="FGX17" s="876"/>
      <c r="FGY17" s="876"/>
      <c r="FGZ17" s="875"/>
      <c r="FHA17" s="876"/>
      <c r="FHB17" s="876"/>
      <c r="FHC17" s="876"/>
      <c r="FHD17" s="876"/>
      <c r="FHE17" s="876"/>
      <c r="FHF17" s="876"/>
      <c r="FHG17" s="875"/>
      <c r="FHH17" s="876"/>
      <c r="FHI17" s="876"/>
      <c r="FHJ17" s="876"/>
      <c r="FHK17" s="876"/>
      <c r="FHL17" s="876"/>
      <c r="FHM17" s="876"/>
      <c r="FHN17" s="875"/>
      <c r="FHO17" s="876"/>
      <c r="FHP17" s="876"/>
      <c r="FHQ17" s="876"/>
      <c r="FHR17" s="876"/>
      <c r="FHS17" s="876"/>
      <c r="FHT17" s="876"/>
      <c r="FHU17" s="875"/>
      <c r="FHV17" s="876"/>
      <c r="FHW17" s="876"/>
      <c r="FHX17" s="876"/>
      <c r="FHY17" s="876"/>
      <c r="FHZ17" s="876"/>
      <c r="FIA17" s="876"/>
      <c r="FIB17" s="875"/>
      <c r="FIC17" s="876"/>
      <c r="FID17" s="876"/>
      <c r="FIE17" s="876"/>
      <c r="FIF17" s="876"/>
      <c r="FIG17" s="876"/>
      <c r="FIH17" s="876"/>
      <c r="FII17" s="875"/>
      <c r="FIJ17" s="876"/>
      <c r="FIK17" s="876"/>
      <c r="FIL17" s="876"/>
      <c r="FIM17" s="876"/>
      <c r="FIN17" s="876"/>
      <c r="FIO17" s="876"/>
      <c r="FIP17" s="875"/>
      <c r="FIQ17" s="876"/>
      <c r="FIR17" s="876"/>
      <c r="FIS17" s="876"/>
      <c r="FIT17" s="876"/>
      <c r="FIU17" s="876"/>
      <c r="FIV17" s="876"/>
      <c r="FIW17" s="875"/>
      <c r="FIX17" s="876"/>
      <c r="FIY17" s="876"/>
      <c r="FIZ17" s="876"/>
      <c r="FJA17" s="876"/>
      <c r="FJB17" s="876"/>
      <c r="FJC17" s="876"/>
      <c r="FJD17" s="875"/>
      <c r="FJE17" s="876"/>
      <c r="FJF17" s="876"/>
      <c r="FJG17" s="876"/>
      <c r="FJH17" s="876"/>
      <c r="FJI17" s="876"/>
      <c r="FJJ17" s="876"/>
      <c r="FJK17" s="875"/>
      <c r="FJL17" s="876"/>
      <c r="FJM17" s="876"/>
      <c r="FJN17" s="876"/>
      <c r="FJO17" s="876"/>
      <c r="FJP17" s="876"/>
      <c r="FJQ17" s="876"/>
      <c r="FJR17" s="875"/>
      <c r="FJS17" s="876"/>
      <c r="FJT17" s="876"/>
      <c r="FJU17" s="876"/>
      <c r="FJV17" s="876"/>
      <c r="FJW17" s="876"/>
      <c r="FJX17" s="876"/>
      <c r="FJY17" s="875"/>
      <c r="FJZ17" s="876"/>
      <c r="FKA17" s="876"/>
      <c r="FKB17" s="876"/>
      <c r="FKC17" s="876"/>
      <c r="FKD17" s="876"/>
      <c r="FKE17" s="876"/>
      <c r="FKF17" s="875"/>
      <c r="FKG17" s="876"/>
      <c r="FKH17" s="876"/>
      <c r="FKI17" s="876"/>
      <c r="FKJ17" s="876"/>
      <c r="FKK17" s="876"/>
      <c r="FKL17" s="876"/>
      <c r="FKM17" s="875"/>
      <c r="FKN17" s="876"/>
      <c r="FKO17" s="876"/>
      <c r="FKP17" s="876"/>
      <c r="FKQ17" s="876"/>
      <c r="FKR17" s="876"/>
      <c r="FKS17" s="876"/>
      <c r="FKT17" s="875"/>
      <c r="FKU17" s="876"/>
      <c r="FKV17" s="876"/>
      <c r="FKW17" s="876"/>
      <c r="FKX17" s="876"/>
      <c r="FKY17" s="876"/>
      <c r="FKZ17" s="876"/>
      <c r="FLA17" s="875"/>
      <c r="FLB17" s="876"/>
      <c r="FLC17" s="876"/>
      <c r="FLD17" s="876"/>
      <c r="FLE17" s="876"/>
      <c r="FLF17" s="876"/>
      <c r="FLG17" s="876"/>
      <c r="FLH17" s="875"/>
      <c r="FLI17" s="876"/>
      <c r="FLJ17" s="876"/>
      <c r="FLK17" s="876"/>
      <c r="FLL17" s="876"/>
      <c r="FLM17" s="876"/>
      <c r="FLN17" s="876"/>
      <c r="FLO17" s="875"/>
      <c r="FLP17" s="876"/>
      <c r="FLQ17" s="876"/>
      <c r="FLR17" s="876"/>
      <c r="FLS17" s="876"/>
      <c r="FLT17" s="876"/>
      <c r="FLU17" s="876"/>
      <c r="FLV17" s="875"/>
      <c r="FLW17" s="876"/>
      <c r="FLX17" s="876"/>
      <c r="FLY17" s="876"/>
      <c r="FLZ17" s="876"/>
      <c r="FMA17" s="876"/>
      <c r="FMB17" s="876"/>
      <c r="FMC17" s="875"/>
      <c r="FMD17" s="876"/>
      <c r="FME17" s="876"/>
      <c r="FMF17" s="876"/>
      <c r="FMG17" s="876"/>
      <c r="FMH17" s="876"/>
      <c r="FMI17" s="876"/>
      <c r="FMJ17" s="875"/>
      <c r="FMK17" s="876"/>
      <c r="FML17" s="876"/>
      <c r="FMM17" s="876"/>
      <c r="FMN17" s="876"/>
      <c r="FMO17" s="876"/>
      <c r="FMP17" s="876"/>
      <c r="FMQ17" s="875"/>
      <c r="FMR17" s="876"/>
      <c r="FMS17" s="876"/>
      <c r="FMT17" s="876"/>
      <c r="FMU17" s="876"/>
      <c r="FMV17" s="876"/>
      <c r="FMW17" s="876"/>
      <c r="FMX17" s="875"/>
      <c r="FMY17" s="876"/>
      <c r="FMZ17" s="876"/>
      <c r="FNA17" s="876"/>
      <c r="FNB17" s="876"/>
      <c r="FNC17" s="876"/>
      <c r="FND17" s="876"/>
      <c r="FNE17" s="875"/>
      <c r="FNF17" s="876"/>
      <c r="FNG17" s="876"/>
      <c r="FNH17" s="876"/>
      <c r="FNI17" s="876"/>
      <c r="FNJ17" s="876"/>
      <c r="FNK17" s="876"/>
      <c r="FNL17" s="875"/>
      <c r="FNM17" s="876"/>
      <c r="FNN17" s="876"/>
      <c r="FNO17" s="876"/>
      <c r="FNP17" s="876"/>
      <c r="FNQ17" s="876"/>
      <c r="FNR17" s="876"/>
      <c r="FNS17" s="875"/>
      <c r="FNT17" s="876"/>
      <c r="FNU17" s="876"/>
      <c r="FNV17" s="876"/>
      <c r="FNW17" s="876"/>
      <c r="FNX17" s="876"/>
      <c r="FNY17" s="876"/>
      <c r="FNZ17" s="875"/>
      <c r="FOA17" s="876"/>
      <c r="FOB17" s="876"/>
      <c r="FOC17" s="876"/>
      <c r="FOD17" s="876"/>
      <c r="FOE17" s="876"/>
      <c r="FOF17" s="876"/>
      <c r="FOG17" s="875"/>
      <c r="FOH17" s="876"/>
      <c r="FOI17" s="876"/>
      <c r="FOJ17" s="876"/>
      <c r="FOK17" s="876"/>
      <c r="FOL17" s="876"/>
      <c r="FOM17" s="876"/>
      <c r="FON17" s="875"/>
      <c r="FOO17" s="876"/>
      <c r="FOP17" s="876"/>
      <c r="FOQ17" s="876"/>
      <c r="FOR17" s="876"/>
      <c r="FOS17" s="876"/>
      <c r="FOT17" s="876"/>
      <c r="FOU17" s="875"/>
      <c r="FOV17" s="876"/>
      <c r="FOW17" s="876"/>
      <c r="FOX17" s="876"/>
      <c r="FOY17" s="876"/>
      <c r="FOZ17" s="876"/>
      <c r="FPA17" s="876"/>
      <c r="FPB17" s="875"/>
      <c r="FPC17" s="876"/>
      <c r="FPD17" s="876"/>
      <c r="FPE17" s="876"/>
      <c r="FPF17" s="876"/>
      <c r="FPG17" s="876"/>
      <c r="FPH17" s="876"/>
      <c r="FPI17" s="875"/>
      <c r="FPJ17" s="876"/>
      <c r="FPK17" s="876"/>
      <c r="FPL17" s="876"/>
      <c r="FPM17" s="876"/>
      <c r="FPN17" s="876"/>
      <c r="FPO17" s="876"/>
      <c r="FPP17" s="875"/>
      <c r="FPQ17" s="876"/>
      <c r="FPR17" s="876"/>
      <c r="FPS17" s="876"/>
      <c r="FPT17" s="876"/>
      <c r="FPU17" s="876"/>
      <c r="FPV17" s="876"/>
      <c r="FPW17" s="875"/>
      <c r="FPX17" s="876"/>
      <c r="FPY17" s="876"/>
      <c r="FPZ17" s="876"/>
      <c r="FQA17" s="876"/>
      <c r="FQB17" s="876"/>
      <c r="FQC17" s="876"/>
      <c r="FQD17" s="875"/>
      <c r="FQE17" s="876"/>
      <c r="FQF17" s="876"/>
      <c r="FQG17" s="876"/>
      <c r="FQH17" s="876"/>
      <c r="FQI17" s="876"/>
      <c r="FQJ17" s="876"/>
      <c r="FQK17" s="875"/>
      <c r="FQL17" s="876"/>
      <c r="FQM17" s="876"/>
      <c r="FQN17" s="876"/>
      <c r="FQO17" s="876"/>
      <c r="FQP17" s="876"/>
      <c r="FQQ17" s="876"/>
      <c r="FQR17" s="875"/>
      <c r="FQS17" s="876"/>
      <c r="FQT17" s="876"/>
      <c r="FQU17" s="876"/>
      <c r="FQV17" s="876"/>
      <c r="FQW17" s="876"/>
      <c r="FQX17" s="876"/>
      <c r="FQY17" s="875"/>
      <c r="FQZ17" s="876"/>
      <c r="FRA17" s="876"/>
      <c r="FRB17" s="876"/>
      <c r="FRC17" s="876"/>
      <c r="FRD17" s="876"/>
      <c r="FRE17" s="876"/>
      <c r="FRF17" s="875"/>
      <c r="FRG17" s="876"/>
      <c r="FRH17" s="876"/>
      <c r="FRI17" s="876"/>
      <c r="FRJ17" s="876"/>
      <c r="FRK17" s="876"/>
      <c r="FRL17" s="876"/>
      <c r="FRM17" s="875"/>
      <c r="FRN17" s="876"/>
      <c r="FRO17" s="876"/>
      <c r="FRP17" s="876"/>
      <c r="FRQ17" s="876"/>
      <c r="FRR17" s="876"/>
      <c r="FRS17" s="876"/>
      <c r="FRT17" s="875"/>
      <c r="FRU17" s="876"/>
      <c r="FRV17" s="876"/>
      <c r="FRW17" s="876"/>
      <c r="FRX17" s="876"/>
      <c r="FRY17" s="876"/>
      <c r="FRZ17" s="876"/>
      <c r="FSA17" s="875"/>
      <c r="FSB17" s="876"/>
      <c r="FSC17" s="876"/>
      <c r="FSD17" s="876"/>
      <c r="FSE17" s="876"/>
      <c r="FSF17" s="876"/>
      <c r="FSG17" s="876"/>
      <c r="FSH17" s="875"/>
      <c r="FSI17" s="876"/>
      <c r="FSJ17" s="876"/>
      <c r="FSK17" s="876"/>
      <c r="FSL17" s="876"/>
      <c r="FSM17" s="876"/>
      <c r="FSN17" s="876"/>
      <c r="FSO17" s="875"/>
      <c r="FSP17" s="876"/>
      <c r="FSQ17" s="876"/>
      <c r="FSR17" s="876"/>
      <c r="FSS17" s="876"/>
      <c r="FST17" s="876"/>
      <c r="FSU17" s="876"/>
      <c r="FSV17" s="875"/>
      <c r="FSW17" s="876"/>
      <c r="FSX17" s="876"/>
      <c r="FSY17" s="876"/>
      <c r="FSZ17" s="876"/>
      <c r="FTA17" s="876"/>
      <c r="FTB17" s="876"/>
      <c r="FTC17" s="875"/>
      <c r="FTD17" s="876"/>
      <c r="FTE17" s="876"/>
      <c r="FTF17" s="876"/>
      <c r="FTG17" s="876"/>
      <c r="FTH17" s="876"/>
      <c r="FTI17" s="876"/>
      <c r="FTJ17" s="875"/>
      <c r="FTK17" s="876"/>
      <c r="FTL17" s="876"/>
      <c r="FTM17" s="876"/>
      <c r="FTN17" s="876"/>
      <c r="FTO17" s="876"/>
      <c r="FTP17" s="876"/>
      <c r="FTQ17" s="875"/>
      <c r="FTR17" s="876"/>
      <c r="FTS17" s="876"/>
      <c r="FTT17" s="876"/>
      <c r="FTU17" s="876"/>
      <c r="FTV17" s="876"/>
      <c r="FTW17" s="876"/>
      <c r="FTX17" s="875"/>
      <c r="FTY17" s="876"/>
      <c r="FTZ17" s="876"/>
      <c r="FUA17" s="876"/>
      <c r="FUB17" s="876"/>
      <c r="FUC17" s="876"/>
      <c r="FUD17" s="876"/>
      <c r="FUE17" s="875"/>
      <c r="FUF17" s="876"/>
      <c r="FUG17" s="876"/>
      <c r="FUH17" s="876"/>
      <c r="FUI17" s="876"/>
      <c r="FUJ17" s="876"/>
      <c r="FUK17" s="876"/>
      <c r="FUL17" s="875"/>
      <c r="FUM17" s="876"/>
      <c r="FUN17" s="876"/>
      <c r="FUO17" s="876"/>
      <c r="FUP17" s="876"/>
      <c r="FUQ17" s="876"/>
      <c r="FUR17" s="876"/>
      <c r="FUS17" s="875"/>
      <c r="FUT17" s="876"/>
      <c r="FUU17" s="876"/>
      <c r="FUV17" s="876"/>
      <c r="FUW17" s="876"/>
      <c r="FUX17" s="876"/>
      <c r="FUY17" s="876"/>
      <c r="FUZ17" s="875"/>
      <c r="FVA17" s="876"/>
      <c r="FVB17" s="876"/>
      <c r="FVC17" s="876"/>
      <c r="FVD17" s="876"/>
      <c r="FVE17" s="876"/>
      <c r="FVF17" s="876"/>
      <c r="FVG17" s="875"/>
      <c r="FVH17" s="876"/>
      <c r="FVI17" s="876"/>
      <c r="FVJ17" s="876"/>
      <c r="FVK17" s="876"/>
      <c r="FVL17" s="876"/>
      <c r="FVM17" s="876"/>
      <c r="FVN17" s="875"/>
      <c r="FVO17" s="876"/>
      <c r="FVP17" s="876"/>
      <c r="FVQ17" s="876"/>
      <c r="FVR17" s="876"/>
      <c r="FVS17" s="876"/>
      <c r="FVT17" s="876"/>
      <c r="FVU17" s="875"/>
      <c r="FVV17" s="876"/>
      <c r="FVW17" s="876"/>
      <c r="FVX17" s="876"/>
      <c r="FVY17" s="876"/>
      <c r="FVZ17" s="876"/>
      <c r="FWA17" s="876"/>
      <c r="FWB17" s="875"/>
      <c r="FWC17" s="876"/>
      <c r="FWD17" s="876"/>
      <c r="FWE17" s="876"/>
      <c r="FWF17" s="876"/>
      <c r="FWG17" s="876"/>
      <c r="FWH17" s="876"/>
      <c r="FWI17" s="875"/>
      <c r="FWJ17" s="876"/>
      <c r="FWK17" s="876"/>
      <c r="FWL17" s="876"/>
      <c r="FWM17" s="876"/>
      <c r="FWN17" s="876"/>
      <c r="FWO17" s="876"/>
      <c r="FWP17" s="875"/>
      <c r="FWQ17" s="876"/>
      <c r="FWR17" s="876"/>
      <c r="FWS17" s="876"/>
      <c r="FWT17" s="876"/>
      <c r="FWU17" s="876"/>
      <c r="FWV17" s="876"/>
      <c r="FWW17" s="875"/>
      <c r="FWX17" s="876"/>
      <c r="FWY17" s="876"/>
      <c r="FWZ17" s="876"/>
      <c r="FXA17" s="876"/>
      <c r="FXB17" s="876"/>
      <c r="FXC17" s="876"/>
      <c r="FXD17" s="875"/>
      <c r="FXE17" s="876"/>
      <c r="FXF17" s="876"/>
      <c r="FXG17" s="876"/>
      <c r="FXH17" s="876"/>
      <c r="FXI17" s="876"/>
      <c r="FXJ17" s="876"/>
      <c r="FXK17" s="875"/>
      <c r="FXL17" s="876"/>
      <c r="FXM17" s="876"/>
      <c r="FXN17" s="876"/>
      <c r="FXO17" s="876"/>
      <c r="FXP17" s="876"/>
      <c r="FXQ17" s="876"/>
      <c r="FXR17" s="875"/>
      <c r="FXS17" s="876"/>
      <c r="FXT17" s="876"/>
      <c r="FXU17" s="876"/>
      <c r="FXV17" s="876"/>
      <c r="FXW17" s="876"/>
      <c r="FXX17" s="876"/>
      <c r="FXY17" s="875"/>
      <c r="FXZ17" s="876"/>
      <c r="FYA17" s="876"/>
      <c r="FYB17" s="876"/>
      <c r="FYC17" s="876"/>
      <c r="FYD17" s="876"/>
      <c r="FYE17" s="876"/>
      <c r="FYF17" s="875"/>
      <c r="FYG17" s="876"/>
      <c r="FYH17" s="876"/>
      <c r="FYI17" s="876"/>
      <c r="FYJ17" s="876"/>
      <c r="FYK17" s="876"/>
      <c r="FYL17" s="876"/>
      <c r="FYM17" s="875"/>
      <c r="FYN17" s="876"/>
      <c r="FYO17" s="876"/>
      <c r="FYP17" s="876"/>
      <c r="FYQ17" s="876"/>
      <c r="FYR17" s="876"/>
      <c r="FYS17" s="876"/>
      <c r="FYT17" s="875"/>
      <c r="FYU17" s="876"/>
      <c r="FYV17" s="876"/>
      <c r="FYW17" s="876"/>
      <c r="FYX17" s="876"/>
      <c r="FYY17" s="876"/>
      <c r="FYZ17" s="876"/>
      <c r="FZA17" s="875"/>
      <c r="FZB17" s="876"/>
      <c r="FZC17" s="876"/>
      <c r="FZD17" s="876"/>
      <c r="FZE17" s="876"/>
      <c r="FZF17" s="876"/>
      <c r="FZG17" s="876"/>
      <c r="FZH17" s="875"/>
      <c r="FZI17" s="876"/>
      <c r="FZJ17" s="876"/>
      <c r="FZK17" s="876"/>
      <c r="FZL17" s="876"/>
      <c r="FZM17" s="876"/>
      <c r="FZN17" s="876"/>
      <c r="FZO17" s="875"/>
      <c r="FZP17" s="876"/>
      <c r="FZQ17" s="876"/>
      <c r="FZR17" s="876"/>
      <c r="FZS17" s="876"/>
      <c r="FZT17" s="876"/>
      <c r="FZU17" s="876"/>
      <c r="FZV17" s="875"/>
      <c r="FZW17" s="876"/>
      <c r="FZX17" s="876"/>
      <c r="FZY17" s="876"/>
      <c r="FZZ17" s="876"/>
      <c r="GAA17" s="876"/>
      <c r="GAB17" s="876"/>
      <c r="GAC17" s="875"/>
      <c r="GAD17" s="876"/>
      <c r="GAE17" s="876"/>
      <c r="GAF17" s="876"/>
      <c r="GAG17" s="876"/>
      <c r="GAH17" s="876"/>
      <c r="GAI17" s="876"/>
      <c r="GAJ17" s="875"/>
      <c r="GAK17" s="876"/>
      <c r="GAL17" s="876"/>
      <c r="GAM17" s="876"/>
      <c r="GAN17" s="876"/>
      <c r="GAO17" s="876"/>
      <c r="GAP17" s="876"/>
      <c r="GAQ17" s="875"/>
      <c r="GAR17" s="876"/>
      <c r="GAS17" s="876"/>
      <c r="GAT17" s="876"/>
      <c r="GAU17" s="876"/>
      <c r="GAV17" s="876"/>
      <c r="GAW17" s="876"/>
      <c r="GAX17" s="875"/>
      <c r="GAY17" s="876"/>
      <c r="GAZ17" s="876"/>
      <c r="GBA17" s="876"/>
      <c r="GBB17" s="876"/>
      <c r="GBC17" s="876"/>
      <c r="GBD17" s="876"/>
      <c r="GBE17" s="875"/>
      <c r="GBF17" s="876"/>
      <c r="GBG17" s="876"/>
      <c r="GBH17" s="876"/>
      <c r="GBI17" s="876"/>
      <c r="GBJ17" s="876"/>
      <c r="GBK17" s="876"/>
      <c r="GBL17" s="875"/>
      <c r="GBM17" s="876"/>
      <c r="GBN17" s="876"/>
      <c r="GBO17" s="876"/>
      <c r="GBP17" s="876"/>
      <c r="GBQ17" s="876"/>
      <c r="GBR17" s="876"/>
      <c r="GBS17" s="875"/>
      <c r="GBT17" s="876"/>
      <c r="GBU17" s="876"/>
      <c r="GBV17" s="876"/>
      <c r="GBW17" s="876"/>
      <c r="GBX17" s="876"/>
      <c r="GBY17" s="876"/>
      <c r="GBZ17" s="875"/>
      <c r="GCA17" s="876"/>
      <c r="GCB17" s="876"/>
      <c r="GCC17" s="876"/>
      <c r="GCD17" s="876"/>
      <c r="GCE17" s="876"/>
      <c r="GCF17" s="876"/>
      <c r="GCG17" s="875"/>
      <c r="GCH17" s="876"/>
      <c r="GCI17" s="876"/>
      <c r="GCJ17" s="876"/>
      <c r="GCK17" s="876"/>
      <c r="GCL17" s="876"/>
      <c r="GCM17" s="876"/>
      <c r="GCN17" s="875"/>
      <c r="GCO17" s="876"/>
      <c r="GCP17" s="876"/>
      <c r="GCQ17" s="876"/>
      <c r="GCR17" s="876"/>
      <c r="GCS17" s="876"/>
      <c r="GCT17" s="876"/>
      <c r="GCU17" s="875"/>
      <c r="GCV17" s="876"/>
      <c r="GCW17" s="876"/>
      <c r="GCX17" s="876"/>
      <c r="GCY17" s="876"/>
      <c r="GCZ17" s="876"/>
      <c r="GDA17" s="876"/>
      <c r="GDB17" s="875"/>
      <c r="GDC17" s="876"/>
      <c r="GDD17" s="876"/>
      <c r="GDE17" s="876"/>
      <c r="GDF17" s="876"/>
      <c r="GDG17" s="876"/>
      <c r="GDH17" s="876"/>
      <c r="GDI17" s="875"/>
      <c r="GDJ17" s="876"/>
      <c r="GDK17" s="876"/>
      <c r="GDL17" s="876"/>
      <c r="GDM17" s="876"/>
      <c r="GDN17" s="876"/>
      <c r="GDO17" s="876"/>
      <c r="GDP17" s="875"/>
      <c r="GDQ17" s="876"/>
      <c r="GDR17" s="876"/>
      <c r="GDS17" s="876"/>
      <c r="GDT17" s="876"/>
      <c r="GDU17" s="876"/>
      <c r="GDV17" s="876"/>
      <c r="GDW17" s="875"/>
      <c r="GDX17" s="876"/>
      <c r="GDY17" s="876"/>
      <c r="GDZ17" s="876"/>
      <c r="GEA17" s="876"/>
      <c r="GEB17" s="876"/>
      <c r="GEC17" s="876"/>
      <c r="GED17" s="875"/>
      <c r="GEE17" s="876"/>
      <c r="GEF17" s="876"/>
      <c r="GEG17" s="876"/>
      <c r="GEH17" s="876"/>
      <c r="GEI17" s="876"/>
      <c r="GEJ17" s="876"/>
      <c r="GEK17" s="875"/>
      <c r="GEL17" s="876"/>
      <c r="GEM17" s="876"/>
      <c r="GEN17" s="876"/>
      <c r="GEO17" s="876"/>
      <c r="GEP17" s="876"/>
      <c r="GEQ17" s="876"/>
      <c r="GER17" s="875"/>
      <c r="GES17" s="876"/>
      <c r="GET17" s="876"/>
      <c r="GEU17" s="876"/>
      <c r="GEV17" s="876"/>
      <c r="GEW17" s="876"/>
      <c r="GEX17" s="876"/>
      <c r="GEY17" s="875"/>
      <c r="GEZ17" s="876"/>
      <c r="GFA17" s="876"/>
      <c r="GFB17" s="876"/>
      <c r="GFC17" s="876"/>
      <c r="GFD17" s="876"/>
      <c r="GFE17" s="876"/>
      <c r="GFF17" s="875"/>
      <c r="GFG17" s="876"/>
      <c r="GFH17" s="876"/>
      <c r="GFI17" s="876"/>
      <c r="GFJ17" s="876"/>
      <c r="GFK17" s="876"/>
      <c r="GFL17" s="876"/>
      <c r="GFM17" s="875"/>
      <c r="GFN17" s="876"/>
      <c r="GFO17" s="876"/>
      <c r="GFP17" s="876"/>
      <c r="GFQ17" s="876"/>
      <c r="GFR17" s="876"/>
      <c r="GFS17" s="876"/>
      <c r="GFT17" s="875"/>
      <c r="GFU17" s="876"/>
      <c r="GFV17" s="876"/>
      <c r="GFW17" s="876"/>
      <c r="GFX17" s="876"/>
      <c r="GFY17" s="876"/>
      <c r="GFZ17" s="876"/>
      <c r="GGA17" s="875"/>
      <c r="GGB17" s="876"/>
      <c r="GGC17" s="876"/>
      <c r="GGD17" s="876"/>
      <c r="GGE17" s="876"/>
      <c r="GGF17" s="876"/>
      <c r="GGG17" s="876"/>
      <c r="GGH17" s="875"/>
      <c r="GGI17" s="876"/>
      <c r="GGJ17" s="876"/>
      <c r="GGK17" s="876"/>
      <c r="GGL17" s="876"/>
      <c r="GGM17" s="876"/>
      <c r="GGN17" s="876"/>
      <c r="GGO17" s="875"/>
      <c r="GGP17" s="876"/>
      <c r="GGQ17" s="876"/>
      <c r="GGR17" s="876"/>
      <c r="GGS17" s="876"/>
      <c r="GGT17" s="876"/>
      <c r="GGU17" s="876"/>
      <c r="GGV17" s="875"/>
      <c r="GGW17" s="876"/>
      <c r="GGX17" s="876"/>
      <c r="GGY17" s="876"/>
      <c r="GGZ17" s="876"/>
      <c r="GHA17" s="876"/>
      <c r="GHB17" s="876"/>
      <c r="GHC17" s="875"/>
      <c r="GHD17" s="876"/>
      <c r="GHE17" s="876"/>
      <c r="GHF17" s="876"/>
      <c r="GHG17" s="876"/>
      <c r="GHH17" s="876"/>
      <c r="GHI17" s="876"/>
      <c r="GHJ17" s="875"/>
      <c r="GHK17" s="876"/>
      <c r="GHL17" s="876"/>
      <c r="GHM17" s="876"/>
      <c r="GHN17" s="876"/>
      <c r="GHO17" s="876"/>
      <c r="GHP17" s="876"/>
      <c r="GHQ17" s="875"/>
      <c r="GHR17" s="876"/>
      <c r="GHS17" s="876"/>
      <c r="GHT17" s="876"/>
      <c r="GHU17" s="876"/>
      <c r="GHV17" s="876"/>
      <c r="GHW17" s="876"/>
      <c r="GHX17" s="875"/>
      <c r="GHY17" s="876"/>
      <c r="GHZ17" s="876"/>
      <c r="GIA17" s="876"/>
      <c r="GIB17" s="876"/>
      <c r="GIC17" s="876"/>
      <c r="GID17" s="876"/>
      <c r="GIE17" s="875"/>
      <c r="GIF17" s="876"/>
      <c r="GIG17" s="876"/>
      <c r="GIH17" s="876"/>
      <c r="GII17" s="876"/>
      <c r="GIJ17" s="876"/>
      <c r="GIK17" s="876"/>
      <c r="GIL17" s="875"/>
      <c r="GIM17" s="876"/>
      <c r="GIN17" s="876"/>
      <c r="GIO17" s="876"/>
      <c r="GIP17" s="876"/>
      <c r="GIQ17" s="876"/>
      <c r="GIR17" s="876"/>
      <c r="GIS17" s="875"/>
      <c r="GIT17" s="876"/>
      <c r="GIU17" s="876"/>
      <c r="GIV17" s="876"/>
      <c r="GIW17" s="876"/>
      <c r="GIX17" s="876"/>
      <c r="GIY17" s="876"/>
      <c r="GIZ17" s="875"/>
      <c r="GJA17" s="876"/>
      <c r="GJB17" s="876"/>
      <c r="GJC17" s="876"/>
      <c r="GJD17" s="876"/>
      <c r="GJE17" s="876"/>
      <c r="GJF17" s="876"/>
      <c r="GJG17" s="875"/>
      <c r="GJH17" s="876"/>
      <c r="GJI17" s="876"/>
      <c r="GJJ17" s="876"/>
      <c r="GJK17" s="876"/>
      <c r="GJL17" s="876"/>
      <c r="GJM17" s="876"/>
      <c r="GJN17" s="875"/>
      <c r="GJO17" s="876"/>
      <c r="GJP17" s="876"/>
      <c r="GJQ17" s="876"/>
      <c r="GJR17" s="876"/>
      <c r="GJS17" s="876"/>
      <c r="GJT17" s="876"/>
      <c r="GJU17" s="875"/>
      <c r="GJV17" s="876"/>
      <c r="GJW17" s="876"/>
      <c r="GJX17" s="876"/>
      <c r="GJY17" s="876"/>
      <c r="GJZ17" s="876"/>
      <c r="GKA17" s="876"/>
      <c r="GKB17" s="875"/>
      <c r="GKC17" s="876"/>
      <c r="GKD17" s="876"/>
      <c r="GKE17" s="876"/>
      <c r="GKF17" s="876"/>
      <c r="GKG17" s="876"/>
      <c r="GKH17" s="876"/>
      <c r="GKI17" s="875"/>
      <c r="GKJ17" s="876"/>
      <c r="GKK17" s="876"/>
      <c r="GKL17" s="876"/>
      <c r="GKM17" s="876"/>
      <c r="GKN17" s="876"/>
      <c r="GKO17" s="876"/>
      <c r="GKP17" s="875"/>
      <c r="GKQ17" s="876"/>
      <c r="GKR17" s="876"/>
      <c r="GKS17" s="876"/>
      <c r="GKT17" s="876"/>
      <c r="GKU17" s="876"/>
      <c r="GKV17" s="876"/>
      <c r="GKW17" s="875"/>
      <c r="GKX17" s="876"/>
      <c r="GKY17" s="876"/>
      <c r="GKZ17" s="876"/>
      <c r="GLA17" s="876"/>
      <c r="GLB17" s="876"/>
      <c r="GLC17" s="876"/>
      <c r="GLD17" s="875"/>
      <c r="GLE17" s="876"/>
      <c r="GLF17" s="876"/>
      <c r="GLG17" s="876"/>
      <c r="GLH17" s="876"/>
      <c r="GLI17" s="876"/>
      <c r="GLJ17" s="876"/>
      <c r="GLK17" s="875"/>
      <c r="GLL17" s="876"/>
      <c r="GLM17" s="876"/>
      <c r="GLN17" s="876"/>
      <c r="GLO17" s="876"/>
      <c r="GLP17" s="876"/>
      <c r="GLQ17" s="876"/>
      <c r="GLR17" s="875"/>
      <c r="GLS17" s="876"/>
      <c r="GLT17" s="876"/>
      <c r="GLU17" s="876"/>
      <c r="GLV17" s="876"/>
      <c r="GLW17" s="876"/>
      <c r="GLX17" s="876"/>
      <c r="GLY17" s="875"/>
      <c r="GLZ17" s="876"/>
      <c r="GMA17" s="876"/>
      <c r="GMB17" s="876"/>
      <c r="GMC17" s="876"/>
      <c r="GMD17" s="876"/>
      <c r="GME17" s="876"/>
      <c r="GMF17" s="875"/>
      <c r="GMG17" s="876"/>
      <c r="GMH17" s="876"/>
      <c r="GMI17" s="876"/>
      <c r="GMJ17" s="876"/>
      <c r="GMK17" s="876"/>
      <c r="GML17" s="876"/>
      <c r="GMM17" s="875"/>
      <c r="GMN17" s="876"/>
      <c r="GMO17" s="876"/>
      <c r="GMP17" s="876"/>
      <c r="GMQ17" s="876"/>
      <c r="GMR17" s="876"/>
      <c r="GMS17" s="876"/>
      <c r="GMT17" s="875"/>
      <c r="GMU17" s="876"/>
      <c r="GMV17" s="876"/>
      <c r="GMW17" s="876"/>
      <c r="GMX17" s="876"/>
      <c r="GMY17" s="876"/>
      <c r="GMZ17" s="876"/>
      <c r="GNA17" s="875"/>
      <c r="GNB17" s="876"/>
      <c r="GNC17" s="876"/>
      <c r="GND17" s="876"/>
      <c r="GNE17" s="876"/>
      <c r="GNF17" s="876"/>
      <c r="GNG17" s="876"/>
      <c r="GNH17" s="875"/>
      <c r="GNI17" s="876"/>
      <c r="GNJ17" s="876"/>
      <c r="GNK17" s="876"/>
      <c r="GNL17" s="876"/>
      <c r="GNM17" s="876"/>
      <c r="GNN17" s="876"/>
      <c r="GNO17" s="875"/>
      <c r="GNP17" s="876"/>
      <c r="GNQ17" s="876"/>
      <c r="GNR17" s="876"/>
      <c r="GNS17" s="876"/>
      <c r="GNT17" s="876"/>
      <c r="GNU17" s="876"/>
      <c r="GNV17" s="875"/>
      <c r="GNW17" s="876"/>
      <c r="GNX17" s="876"/>
      <c r="GNY17" s="876"/>
      <c r="GNZ17" s="876"/>
      <c r="GOA17" s="876"/>
      <c r="GOB17" s="876"/>
      <c r="GOC17" s="875"/>
      <c r="GOD17" s="876"/>
      <c r="GOE17" s="876"/>
      <c r="GOF17" s="876"/>
      <c r="GOG17" s="876"/>
      <c r="GOH17" s="876"/>
      <c r="GOI17" s="876"/>
      <c r="GOJ17" s="875"/>
      <c r="GOK17" s="876"/>
      <c r="GOL17" s="876"/>
      <c r="GOM17" s="876"/>
      <c r="GON17" s="876"/>
      <c r="GOO17" s="876"/>
      <c r="GOP17" s="876"/>
      <c r="GOQ17" s="875"/>
      <c r="GOR17" s="876"/>
      <c r="GOS17" s="876"/>
      <c r="GOT17" s="876"/>
      <c r="GOU17" s="876"/>
      <c r="GOV17" s="876"/>
      <c r="GOW17" s="876"/>
      <c r="GOX17" s="875"/>
      <c r="GOY17" s="876"/>
      <c r="GOZ17" s="876"/>
      <c r="GPA17" s="876"/>
      <c r="GPB17" s="876"/>
      <c r="GPC17" s="876"/>
      <c r="GPD17" s="876"/>
      <c r="GPE17" s="875"/>
      <c r="GPF17" s="876"/>
      <c r="GPG17" s="876"/>
      <c r="GPH17" s="876"/>
      <c r="GPI17" s="876"/>
      <c r="GPJ17" s="876"/>
      <c r="GPK17" s="876"/>
      <c r="GPL17" s="875"/>
      <c r="GPM17" s="876"/>
      <c r="GPN17" s="876"/>
      <c r="GPO17" s="876"/>
      <c r="GPP17" s="876"/>
      <c r="GPQ17" s="876"/>
      <c r="GPR17" s="876"/>
      <c r="GPS17" s="875"/>
      <c r="GPT17" s="876"/>
      <c r="GPU17" s="876"/>
      <c r="GPV17" s="876"/>
      <c r="GPW17" s="876"/>
      <c r="GPX17" s="876"/>
      <c r="GPY17" s="876"/>
      <c r="GPZ17" s="875"/>
      <c r="GQA17" s="876"/>
      <c r="GQB17" s="876"/>
      <c r="GQC17" s="876"/>
      <c r="GQD17" s="876"/>
      <c r="GQE17" s="876"/>
      <c r="GQF17" s="876"/>
      <c r="GQG17" s="875"/>
      <c r="GQH17" s="876"/>
      <c r="GQI17" s="876"/>
      <c r="GQJ17" s="876"/>
      <c r="GQK17" s="876"/>
      <c r="GQL17" s="876"/>
      <c r="GQM17" s="876"/>
      <c r="GQN17" s="875"/>
      <c r="GQO17" s="876"/>
      <c r="GQP17" s="876"/>
      <c r="GQQ17" s="876"/>
      <c r="GQR17" s="876"/>
      <c r="GQS17" s="876"/>
      <c r="GQT17" s="876"/>
      <c r="GQU17" s="875"/>
      <c r="GQV17" s="876"/>
      <c r="GQW17" s="876"/>
      <c r="GQX17" s="876"/>
      <c r="GQY17" s="876"/>
      <c r="GQZ17" s="876"/>
      <c r="GRA17" s="876"/>
      <c r="GRB17" s="875"/>
      <c r="GRC17" s="876"/>
      <c r="GRD17" s="876"/>
      <c r="GRE17" s="876"/>
      <c r="GRF17" s="876"/>
      <c r="GRG17" s="876"/>
      <c r="GRH17" s="876"/>
      <c r="GRI17" s="875"/>
      <c r="GRJ17" s="876"/>
      <c r="GRK17" s="876"/>
      <c r="GRL17" s="876"/>
      <c r="GRM17" s="876"/>
      <c r="GRN17" s="876"/>
      <c r="GRO17" s="876"/>
      <c r="GRP17" s="875"/>
      <c r="GRQ17" s="876"/>
      <c r="GRR17" s="876"/>
      <c r="GRS17" s="876"/>
      <c r="GRT17" s="876"/>
      <c r="GRU17" s="876"/>
      <c r="GRV17" s="876"/>
      <c r="GRW17" s="875"/>
      <c r="GRX17" s="876"/>
      <c r="GRY17" s="876"/>
      <c r="GRZ17" s="876"/>
      <c r="GSA17" s="876"/>
      <c r="GSB17" s="876"/>
      <c r="GSC17" s="876"/>
      <c r="GSD17" s="875"/>
      <c r="GSE17" s="876"/>
      <c r="GSF17" s="876"/>
      <c r="GSG17" s="876"/>
      <c r="GSH17" s="876"/>
      <c r="GSI17" s="876"/>
      <c r="GSJ17" s="876"/>
      <c r="GSK17" s="875"/>
      <c r="GSL17" s="876"/>
      <c r="GSM17" s="876"/>
      <c r="GSN17" s="876"/>
      <c r="GSO17" s="876"/>
      <c r="GSP17" s="876"/>
      <c r="GSQ17" s="876"/>
      <c r="GSR17" s="875"/>
      <c r="GSS17" s="876"/>
      <c r="GST17" s="876"/>
      <c r="GSU17" s="876"/>
      <c r="GSV17" s="876"/>
      <c r="GSW17" s="876"/>
      <c r="GSX17" s="876"/>
      <c r="GSY17" s="875"/>
      <c r="GSZ17" s="876"/>
      <c r="GTA17" s="876"/>
      <c r="GTB17" s="876"/>
      <c r="GTC17" s="876"/>
      <c r="GTD17" s="876"/>
      <c r="GTE17" s="876"/>
      <c r="GTF17" s="875"/>
      <c r="GTG17" s="876"/>
      <c r="GTH17" s="876"/>
      <c r="GTI17" s="876"/>
      <c r="GTJ17" s="876"/>
      <c r="GTK17" s="876"/>
      <c r="GTL17" s="876"/>
      <c r="GTM17" s="875"/>
      <c r="GTN17" s="876"/>
      <c r="GTO17" s="876"/>
      <c r="GTP17" s="876"/>
      <c r="GTQ17" s="876"/>
      <c r="GTR17" s="876"/>
      <c r="GTS17" s="876"/>
      <c r="GTT17" s="875"/>
      <c r="GTU17" s="876"/>
      <c r="GTV17" s="876"/>
      <c r="GTW17" s="876"/>
      <c r="GTX17" s="876"/>
      <c r="GTY17" s="876"/>
      <c r="GTZ17" s="876"/>
      <c r="GUA17" s="875"/>
      <c r="GUB17" s="876"/>
      <c r="GUC17" s="876"/>
      <c r="GUD17" s="876"/>
      <c r="GUE17" s="876"/>
      <c r="GUF17" s="876"/>
      <c r="GUG17" s="876"/>
      <c r="GUH17" s="875"/>
      <c r="GUI17" s="876"/>
      <c r="GUJ17" s="876"/>
      <c r="GUK17" s="876"/>
      <c r="GUL17" s="876"/>
      <c r="GUM17" s="876"/>
      <c r="GUN17" s="876"/>
      <c r="GUO17" s="875"/>
      <c r="GUP17" s="876"/>
      <c r="GUQ17" s="876"/>
      <c r="GUR17" s="876"/>
      <c r="GUS17" s="876"/>
      <c r="GUT17" s="876"/>
      <c r="GUU17" s="876"/>
      <c r="GUV17" s="875"/>
      <c r="GUW17" s="876"/>
      <c r="GUX17" s="876"/>
      <c r="GUY17" s="876"/>
      <c r="GUZ17" s="876"/>
      <c r="GVA17" s="876"/>
      <c r="GVB17" s="876"/>
      <c r="GVC17" s="875"/>
      <c r="GVD17" s="876"/>
      <c r="GVE17" s="876"/>
      <c r="GVF17" s="876"/>
      <c r="GVG17" s="876"/>
      <c r="GVH17" s="876"/>
      <c r="GVI17" s="876"/>
      <c r="GVJ17" s="875"/>
      <c r="GVK17" s="876"/>
      <c r="GVL17" s="876"/>
      <c r="GVM17" s="876"/>
      <c r="GVN17" s="876"/>
      <c r="GVO17" s="876"/>
      <c r="GVP17" s="876"/>
      <c r="GVQ17" s="875"/>
      <c r="GVR17" s="876"/>
      <c r="GVS17" s="876"/>
      <c r="GVT17" s="876"/>
      <c r="GVU17" s="876"/>
      <c r="GVV17" s="876"/>
      <c r="GVW17" s="876"/>
      <c r="GVX17" s="875"/>
      <c r="GVY17" s="876"/>
      <c r="GVZ17" s="876"/>
      <c r="GWA17" s="876"/>
      <c r="GWB17" s="876"/>
      <c r="GWC17" s="876"/>
      <c r="GWD17" s="876"/>
      <c r="GWE17" s="875"/>
      <c r="GWF17" s="876"/>
      <c r="GWG17" s="876"/>
      <c r="GWH17" s="876"/>
      <c r="GWI17" s="876"/>
      <c r="GWJ17" s="876"/>
      <c r="GWK17" s="876"/>
      <c r="GWL17" s="875"/>
      <c r="GWM17" s="876"/>
      <c r="GWN17" s="876"/>
      <c r="GWO17" s="876"/>
      <c r="GWP17" s="876"/>
      <c r="GWQ17" s="876"/>
      <c r="GWR17" s="876"/>
      <c r="GWS17" s="875"/>
      <c r="GWT17" s="876"/>
      <c r="GWU17" s="876"/>
      <c r="GWV17" s="876"/>
      <c r="GWW17" s="876"/>
      <c r="GWX17" s="876"/>
      <c r="GWY17" s="876"/>
      <c r="GWZ17" s="875"/>
      <c r="GXA17" s="876"/>
      <c r="GXB17" s="876"/>
      <c r="GXC17" s="876"/>
      <c r="GXD17" s="876"/>
      <c r="GXE17" s="876"/>
      <c r="GXF17" s="876"/>
      <c r="GXG17" s="875"/>
      <c r="GXH17" s="876"/>
      <c r="GXI17" s="876"/>
      <c r="GXJ17" s="876"/>
      <c r="GXK17" s="876"/>
      <c r="GXL17" s="876"/>
      <c r="GXM17" s="876"/>
      <c r="GXN17" s="875"/>
      <c r="GXO17" s="876"/>
      <c r="GXP17" s="876"/>
      <c r="GXQ17" s="876"/>
      <c r="GXR17" s="876"/>
      <c r="GXS17" s="876"/>
      <c r="GXT17" s="876"/>
      <c r="GXU17" s="875"/>
      <c r="GXV17" s="876"/>
      <c r="GXW17" s="876"/>
      <c r="GXX17" s="876"/>
      <c r="GXY17" s="876"/>
      <c r="GXZ17" s="876"/>
      <c r="GYA17" s="876"/>
      <c r="GYB17" s="875"/>
      <c r="GYC17" s="876"/>
      <c r="GYD17" s="876"/>
      <c r="GYE17" s="876"/>
      <c r="GYF17" s="876"/>
      <c r="GYG17" s="876"/>
      <c r="GYH17" s="876"/>
      <c r="GYI17" s="875"/>
      <c r="GYJ17" s="876"/>
      <c r="GYK17" s="876"/>
      <c r="GYL17" s="876"/>
      <c r="GYM17" s="876"/>
      <c r="GYN17" s="876"/>
      <c r="GYO17" s="876"/>
      <c r="GYP17" s="875"/>
      <c r="GYQ17" s="876"/>
      <c r="GYR17" s="876"/>
      <c r="GYS17" s="876"/>
      <c r="GYT17" s="876"/>
      <c r="GYU17" s="876"/>
      <c r="GYV17" s="876"/>
      <c r="GYW17" s="875"/>
      <c r="GYX17" s="876"/>
      <c r="GYY17" s="876"/>
      <c r="GYZ17" s="876"/>
      <c r="GZA17" s="876"/>
      <c r="GZB17" s="876"/>
      <c r="GZC17" s="876"/>
      <c r="GZD17" s="875"/>
      <c r="GZE17" s="876"/>
      <c r="GZF17" s="876"/>
      <c r="GZG17" s="876"/>
      <c r="GZH17" s="876"/>
      <c r="GZI17" s="876"/>
      <c r="GZJ17" s="876"/>
      <c r="GZK17" s="875"/>
      <c r="GZL17" s="876"/>
      <c r="GZM17" s="876"/>
      <c r="GZN17" s="876"/>
      <c r="GZO17" s="876"/>
      <c r="GZP17" s="876"/>
      <c r="GZQ17" s="876"/>
      <c r="GZR17" s="875"/>
      <c r="GZS17" s="876"/>
      <c r="GZT17" s="876"/>
      <c r="GZU17" s="876"/>
      <c r="GZV17" s="876"/>
      <c r="GZW17" s="876"/>
      <c r="GZX17" s="876"/>
      <c r="GZY17" s="875"/>
      <c r="GZZ17" s="876"/>
      <c r="HAA17" s="876"/>
      <c r="HAB17" s="876"/>
      <c r="HAC17" s="876"/>
      <c r="HAD17" s="876"/>
      <c r="HAE17" s="876"/>
      <c r="HAF17" s="875"/>
      <c r="HAG17" s="876"/>
      <c r="HAH17" s="876"/>
      <c r="HAI17" s="876"/>
      <c r="HAJ17" s="876"/>
      <c r="HAK17" s="876"/>
      <c r="HAL17" s="876"/>
      <c r="HAM17" s="875"/>
      <c r="HAN17" s="876"/>
      <c r="HAO17" s="876"/>
      <c r="HAP17" s="876"/>
      <c r="HAQ17" s="876"/>
      <c r="HAR17" s="876"/>
      <c r="HAS17" s="876"/>
      <c r="HAT17" s="875"/>
      <c r="HAU17" s="876"/>
      <c r="HAV17" s="876"/>
      <c r="HAW17" s="876"/>
      <c r="HAX17" s="876"/>
      <c r="HAY17" s="876"/>
      <c r="HAZ17" s="876"/>
      <c r="HBA17" s="875"/>
      <c r="HBB17" s="876"/>
      <c r="HBC17" s="876"/>
      <c r="HBD17" s="876"/>
      <c r="HBE17" s="876"/>
      <c r="HBF17" s="876"/>
      <c r="HBG17" s="876"/>
      <c r="HBH17" s="875"/>
      <c r="HBI17" s="876"/>
      <c r="HBJ17" s="876"/>
      <c r="HBK17" s="876"/>
      <c r="HBL17" s="876"/>
      <c r="HBM17" s="876"/>
      <c r="HBN17" s="876"/>
      <c r="HBO17" s="875"/>
      <c r="HBP17" s="876"/>
      <c r="HBQ17" s="876"/>
      <c r="HBR17" s="876"/>
      <c r="HBS17" s="876"/>
      <c r="HBT17" s="876"/>
      <c r="HBU17" s="876"/>
      <c r="HBV17" s="875"/>
      <c r="HBW17" s="876"/>
      <c r="HBX17" s="876"/>
      <c r="HBY17" s="876"/>
      <c r="HBZ17" s="876"/>
      <c r="HCA17" s="876"/>
      <c r="HCB17" s="876"/>
      <c r="HCC17" s="875"/>
      <c r="HCD17" s="876"/>
      <c r="HCE17" s="876"/>
      <c r="HCF17" s="876"/>
      <c r="HCG17" s="876"/>
      <c r="HCH17" s="876"/>
      <c r="HCI17" s="876"/>
      <c r="HCJ17" s="875"/>
      <c r="HCK17" s="876"/>
      <c r="HCL17" s="876"/>
      <c r="HCM17" s="876"/>
      <c r="HCN17" s="876"/>
      <c r="HCO17" s="876"/>
      <c r="HCP17" s="876"/>
      <c r="HCQ17" s="875"/>
      <c r="HCR17" s="876"/>
      <c r="HCS17" s="876"/>
      <c r="HCT17" s="876"/>
      <c r="HCU17" s="876"/>
      <c r="HCV17" s="876"/>
      <c r="HCW17" s="876"/>
      <c r="HCX17" s="875"/>
      <c r="HCY17" s="876"/>
      <c r="HCZ17" s="876"/>
      <c r="HDA17" s="876"/>
      <c r="HDB17" s="876"/>
      <c r="HDC17" s="876"/>
      <c r="HDD17" s="876"/>
      <c r="HDE17" s="875"/>
      <c r="HDF17" s="876"/>
      <c r="HDG17" s="876"/>
      <c r="HDH17" s="876"/>
      <c r="HDI17" s="876"/>
      <c r="HDJ17" s="876"/>
      <c r="HDK17" s="876"/>
      <c r="HDL17" s="875"/>
      <c r="HDM17" s="876"/>
      <c r="HDN17" s="876"/>
      <c r="HDO17" s="876"/>
      <c r="HDP17" s="876"/>
      <c r="HDQ17" s="876"/>
      <c r="HDR17" s="876"/>
      <c r="HDS17" s="875"/>
      <c r="HDT17" s="876"/>
      <c r="HDU17" s="876"/>
      <c r="HDV17" s="876"/>
      <c r="HDW17" s="876"/>
      <c r="HDX17" s="876"/>
      <c r="HDY17" s="876"/>
      <c r="HDZ17" s="875"/>
      <c r="HEA17" s="876"/>
      <c r="HEB17" s="876"/>
      <c r="HEC17" s="876"/>
      <c r="HED17" s="876"/>
      <c r="HEE17" s="876"/>
      <c r="HEF17" s="876"/>
      <c r="HEG17" s="875"/>
      <c r="HEH17" s="876"/>
      <c r="HEI17" s="876"/>
      <c r="HEJ17" s="876"/>
      <c r="HEK17" s="876"/>
      <c r="HEL17" s="876"/>
      <c r="HEM17" s="876"/>
      <c r="HEN17" s="875"/>
      <c r="HEO17" s="876"/>
      <c r="HEP17" s="876"/>
      <c r="HEQ17" s="876"/>
      <c r="HER17" s="876"/>
      <c r="HES17" s="876"/>
      <c r="HET17" s="876"/>
      <c r="HEU17" s="875"/>
      <c r="HEV17" s="876"/>
      <c r="HEW17" s="876"/>
      <c r="HEX17" s="876"/>
      <c r="HEY17" s="876"/>
      <c r="HEZ17" s="876"/>
      <c r="HFA17" s="876"/>
      <c r="HFB17" s="875"/>
      <c r="HFC17" s="876"/>
      <c r="HFD17" s="876"/>
      <c r="HFE17" s="876"/>
      <c r="HFF17" s="876"/>
      <c r="HFG17" s="876"/>
      <c r="HFH17" s="876"/>
      <c r="HFI17" s="875"/>
      <c r="HFJ17" s="876"/>
      <c r="HFK17" s="876"/>
      <c r="HFL17" s="876"/>
      <c r="HFM17" s="876"/>
      <c r="HFN17" s="876"/>
      <c r="HFO17" s="876"/>
      <c r="HFP17" s="875"/>
      <c r="HFQ17" s="876"/>
      <c r="HFR17" s="876"/>
      <c r="HFS17" s="876"/>
      <c r="HFT17" s="876"/>
      <c r="HFU17" s="876"/>
      <c r="HFV17" s="876"/>
      <c r="HFW17" s="875"/>
      <c r="HFX17" s="876"/>
      <c r="HFY17" s="876"/>
      <c r="HFZ17" s="876"/>
      <c r="HGA17" s="876"/>
      <c r="HGB17" s="876"/>
      <c r="HGC17" s="876"/>
      <c r="HGD17" s="875"/>
      <c r="HGE17" s="876"/>
      <c r="HGF17" s="876"/>
      <c r="HGG17" s="876"/>
      <c r="HGH17" s="876"/>
      <c r="HGI17" s="876"/>
      <c r="HGJ17" s="876"/>
      <c r="HGK17" s="875"/>
      <c r="HGL17" s="876"/>
      <c r="HGM17" s="876"/>
      <c r="HGN17" s="876"/>
      <c r="HGO17" s="876"/>
      <c r="HGP17" s="876"/>
      <c r="HGQ17" s="876"/>
      <c r="HGR17" s="875"/>
      <c r="HGS17" s="876"/>
      <c r="HGT17" s="876"/>
      <c r="HGU17" s="876"/>
      <c r="HGV17" s="876"/>
      <c r="HGW17" s="876"/>
      <c r="HGX17" s="876"/>
      <c r="HGY17" s="875"/>
      <c r="HGZ17" s="876"/>
      <c r="HHA17" s="876"/>
      <c r="HHB17" s="876"/>
      <c r="HHC17" s="876"/>
      <c r="HHD17" s="876"/>
      <c r="HHE17" s="876"/>
      <c r="HHF17" s="875"/>
      <c r="HHG17" s="876"/>
      <c r="HHH17" s="876"/>
      <c r="HHI17" s="876"/>
      <c r="HHJ17" s="876"/>
      <c r="HHK17" s="876"/>
      <c r="HHL17" s="876"/>
      <c r="HHM17" s="875"/>
      <c r="HHN17" s="876"/>
      <c r="HHO17" s="876"/>
      <c r="HHP17" s="876"/>
      <c r="HHQ17" s="876"/>
      <c r="HHR17" s="876"/>
      <c r="HHS17" s="876"/>
      <c r="HHT17" s="875"/>
      <c r="HHU17" s="876"/>
      <c r="HHV17" s="876"/>
      <c r="HHW17" s="876"/>
      <c r="HHX17" s="876"/>
      <c r="HHY17" s="876"/>
      <c r="HHZ17" s="876"/>
      <c r="HIA17" s="875"/>
      <c r="HIB17" s="876"/>
      <c r="HIC17" s="876"/>
      <c r="HID17" s="876"/>
      <c r="HIE17" s="876"/>
      <c r="HIF17" s="876"/>
      <c r="HIG17" s="876"/>
      <c r="HIH17" s="875"/>
      <c r="HII17" s="876"/>
      <c r="HIJ17" s="876"/>
      <c r="HIK17" s="876"/>
      <c r="HIL17" s="876"/>
      <c r="HIM17" s="876"/>
      <c r="HIN17" s="876"/>
      <c r="HIO17" s="875"/>
      <c r="HIP17" s="876"/>
      <c r="HIQ17" s="876"/>
      <c r="HIR17" s="876"/>
      <c r="HIS17" s="876"/>
      <c r="HIT17" s="876"/>
      <c r="HIU17" s="876"/>
      <c r="HIV17" s="875"/>
      <c r="HIW17" s="876"/>
      <c r="HIX17" s="876"/>
      <c r="HIY17" s="876"/>
      <c r="HIZ17" s="876"/>
      <c r="HJA17" s="876"/>
      <c r="HJB17" s="876"/>
      <c r="HJC17" s="875"/>
      <c r="HJD17" s="876"/>
      <c r="HJE17" s="876"/>
      <c r="HJF17" s="876"/>
      <c r="HJG17" s="876"/>
      <c r="HJH17" s="876"/>
      <c r="HJI17" s="876"/>
      <c r="HJJ17" s="875"/>
      <c r="HJK17" s="876"/>
      <c r="HJL17" s="876"/>
      <c r="HJM17" s="876"/>
      <c r="HJN17" s="876"/>
      <c r="HJO17" s="876"/>
      <c r="HJP17" s="876"/>
      <c r="HJQ17" s="875"/>
      <c r="HJR17" s="876"/>
      <c r="HJS17" s="876"/>
      <c r="HJT17" s="876"/>
      <c r="HJU17" s="876"/>
      <c r="HJV17" s="876"/>
      <c r="HJW17" s="876"/>
      <c r="HJX17" s="875"/>
      <c r="HJY17" s="876"/>
      <c r="HJZ17" s="876"/>
      <c r="HKA17" s="876"/>
      <c r="HKB17" s="876"/>
      <c r="HKC17" s="876"/>
      <c r="HKD17" s="876"/>
      <c r="HKE17" s="875"/>
      <c r="HKF17" s="876"/>
      <c r="HKG17" s="876"/>
      <c r="HKH17" s="876"/>
      <c r="HKI17" s="876"/>
      <c r="HKJ17" s="876"/>
      <c r="HKK17" s="876"/>
      <c r="HKL17" s="875"/>
      <c r="HKM17" s="876"/>
      <c r="HKN17" s="876"/>
      <c r="HKO17" s="876"/>
      <c r="HKP17" s="876"/>
      <c r="HKQ17" s="876"/>
      <c r="HKR17" s="876"/>
      <c r="HKS17" s="875"/>
      <c r="HKT17" s="876"/>
      <c r="HKU17" s="876"/>
      <c r="HKV17" s="876"/>
      <c r="HKW17" s="876"/>
      <c r="HKX17" s="876"/>
      <c r="HKY17" s="876"/>
      <c r="HKZ17" s="875"/>
      <c r="HLA17" s="876"/>
      <c r="HLB17" s="876"/>
      <c r="HLC17" s="876"/>
      <c r="HLD17" s="876"/>
      <c r="HLE17" s="876"/>
      <c r="HLF17" s="876"/>
      <c r="HLG17" s="875"/>
      <c r="HLH17" s="876"/>
      <c r="HLI17" s="876"/>
      <c r="HLJ17" s="876"/>
      <c r="HLK17" s="876"/>
      <c r="HLL17" s="876"/>
      <c r="HLM17" s="876"/>
      <c r="HLN17" s="875"/>
      <c r="HLO17" s="876"/>
      <c r="HLP17" s="876"/>
      <c r="HLQ17" s="876"/>
      <c r="HLR17" s="876"/>
      <c r="HLS17" s="876"/>
      <c r="HLT17" s="876"/>
      <c r="HLU17" s="875"/>
      <c r="HLV17" s="876"/>
      <c r="HLW17" s="876"/>
      <c r="HLX17" s="876"/>
      <c r="HLY17" s="876"/>
      <c r="HLZ17" s="876"/>
      <c r="HMA17" s="876"/>
      <c r="HMB17" s="875"/>
      <c r="HMC17" s="876"/>
      <c r="HMD17" s="876"/>
      <c r="HME17" s="876"/>
      <c r="HMF17" s="876"/>
      <c r="HMG17" s="876"/>
      <c r="HMH17" s="876"/>
      <c r="HMI17" s="875"/>
      <c r="HMJ17" s="876"/>
      <c r="HMK17" s="876"/>
      <c r="HML17" s="876"/>
      <c r="HMM17" s="876"/>
      <c r="HMN17" s="876"/>
      <c r="HMO17" s="876"/>
      <c r="HMP17" s="875"/>
      <c r="HMQ17" s="876"/>
      <c r="HMR17" s="876"/>
      <c r="HMS17" s="876"/>
      <c r="HMT17" s="876"/>
      <c r="HMU17" s="876"/>
      <c r="HMV17" s="876"/>
      <c r="HMW17" s="875"/>
      <c r="HMX17" s="876"/>
      <c r="HMY17" s="876"/>
      <c r="HMZ17" s="876"/>
      <c r="HNA17" s="876"/>
      <c r="HNB17" s="876"/>
      <c r="HNC17" s="876"/>
      <c r="HND17" s="875"/>
      <c r="HNE17" s="876"/>
      <c r="HNF17" s="876"/>
      <c r="HNG17" s="876"/>
      <c r="HNH17" s="876"/>
      <c r="HNI17" s="876"/>
      <c r="HNJ17" s="876"/>
      <c r="HNK17" s="875"/>
      <c r="HNL17" s="876"/>
      <c r="HNM17" s="876"/>
      <c r="HNN17" s="876"/>
      <c r="HNO17" s="876"/>
      <c r="HNP17" s="876"/>
      <c r="HNQ17" s="876"/>
      <c r="HNR17" s="875"/>
      <c r="HNS17" s="876"/>
      <c r="HNT17" s="876"/>
      <c r="HNU17" s="876"/>
      <c r="HNV17" s="876"/>
      <c r="HNW17" s="876"/>
      <c r="HNX17" s="876"/>
      <c r="HNY17" s="875"/>
      <c r="HNZ17" s="876"/>
      <c r="HOA17" s="876"/>
      <c r="HOB17" s="876"/>
      <c r="HOC17" s="876"/>
      <c r="HOD17" s="876"/>
      <c r="HOE17" s="876"/>
      <c r="HOF17" s="875"/>
      <c r="HOG17" s="876"/>
      <c r="HOH17" s="876"/>
      <c r="HOI17" s="876"/>
      <c r="HOJ17" s="876"/>
      <c r="HOK17" s="876"/>
      <c r="HOL17" s="876"/>
      <c r="HOM17" s="875"/>
      <c r="HON17" s="876"/>
      <c r="HOO17" s="876"/>
      <c r="HOP17" s="876"/>
      <c r="HOQ17" s="876"/>
      <c r="HOR17" s="876"/>
      <c r="HOS17" s="876"/>
      <c r="HOT17" s="875"/>
      <c r="HOU17" s="876"/>
      <c r="HOV17" s="876"/>
      <c r="HOW17" s="876"/>
      <c r="HOX17" s="876"/>
      <c r="HOY17" s="876"/>
      <c r="HOZ17" s="876"/>
      <c r="HPA17" s="875"/>
      <c r="HPB17" s="876"/>
      <c r="HPC17" s="876"/>
      <c r="HPD17" s="876"/>
      <c r="HPE17" s="876"/>
      <c r="HPF17" s="876"/>
      <c r="HPG17" s="876"/>
      <c r="HPH17" s="875"/>
      <c r="HPI17" s="876"/>
      <c r="HPJ17" s="876"/>
      <c r="HPK17" s="876"/>
      <c r="HPL17" s="876"/>
      <c r="HPM17" s="876"/>
      <c r="HPN17" s="876"/>
      <c r="HPO17" s="875"/>
      <c r="HPP17" s="876"/>
      <c r="HPQ17" s="876"/>
      <c r="HPR17" s="876"/>
      <c r="HPS17" s="876"/>
      <c r="HPT17" s="876"/>
      <c r="HPU17" s="876"/>
      <c r="HPV17" s="875"/>
      <c r="HPW17" s="876"/>
      <c r="HPX17" s="876"/>
      <c r="HPY17" s="876"/>
      <c r="HPZ17" s="876"/>
      <c r="HQA17" s="876"/>
      <c r="HQB17" s="876"/>
      <c r="HQC17" s="875"/>
      <c r="HQD17" s="876"/>
      <c r="HQE17" s="876"/>
      <c r="HQF17" s="876"/>
      <c r="HQG17" s="876"/>
      <c r="HQH17" s="876"/>
      <c r="HQI17" s="876"/>
      <c r="HQJ17" s="875"/>
      <c r="HQK17" s="876"/>
      <c r="HQL17" s="876"/>
      <c r="HQM17" s="876"/>
      <c r="HQN17" s="876"/>
      <c r="HQO17" s="876"/>
      <c r="HQP17" s="876"/>
      <c r="HQQ17" s="875"/>
      <c r="HQR17" s="876"/>
      <c r="HQS17" s="876"/>
      <c r="HQT17" s="876"/>
      <c r="HQU17" s="876"/>
      <c r="HQV17" s="876"/>
      <c r="HQW17" s="876"/>
      <c r="HQX17" s="875"/>
      <c r="HQY17" s="876"/>
      <c r="HQZ17" s="876"/>
      <c r="HRA17" s="876"/>
      <c r="HRB17" s="876"/>
      <c r="HRC17" s="876"/>
      <c r="HRD17" s="876"/>
      <c r="HRE17" s="875"/>
      <c r="HRF17" s="876"/>
      <c r="HRG17" s="876"/>
      <c r="HRH17" s="876"/>
      <c r="HRI17" s="876"/>
      <c r="HRJ17" s="876"/>
      <c r="HRK17" s="876"/>
      <c r="HRL17" s="875"/>
      <c r="HRM17" s="876"/>
      <c r="HRN17" s="876"/>
      <c r="HRO17" s="876"/>
      <c r="HRP17" s="876"/>
      <c r="HRQ17" s="876"/>
      <c r="HRR17" s="876"/>
      <c r="HRS17" s="875"/>
      <c r="HRT17" s="876"/>
      <c r="HRU17" s="876"/>
      <c r="HRV17" s="876"/>
      <c r="HRW17" s="876"/>
      <c r="HRX17" s="876"/>
      <c r="HRY17" s="876"/>
      <c r="HRZ17" s="875"/>
      <c r="HSA17" s="876"/>
      <c r="HSB17" s="876"/>
      <c r="HSC17" s="876"/>
      <c r="HSD17" s="876"/>
      <c r="HSE17" s="876"/>
      <c r="HSF17" s="876"/>
      <c r="HSG17" s="875"/>
      <c r="HSH17" s="876"/>
      <c r="HSI17" s="876"/>
      <c r="HSJ17" s="876"/>
      <c r="HSK17" s="876"/>
      <c r="HSL17" s="876"/>
      <c r="HSM17" s="876"/>
      <c r="HSN17" s="875"/>
      <c r="HSO17" s="876"/>
      <c r="HSP17" s="876"/>
      <c r="HSQ17" s="876"/>
      <c r="HSR17" s="876"/>
      <c r="HSS17" s="876"/>
      <c r="HST17" s="876"/>
      <c r="HSU17" s="875"/>
      <c r="HSV17" s="876"/>
      <c r="HSW17" s="876"/>
      <c r="HSX17" s="876"/>
      <c r="HSY17" s="876"/>
      <c r="HSZ17" s="876"/>
      <c r="HTA17" s="876"/>
      <c r="HTB17" s="875"/>
      <c r="HTC17" s="876"/>
      <c r="HTD17" s="876"/>
      <c r="HTE17" s="876"/>
      <c r="HTF17" s="876"/>
      <c r="HTG17" s="876"/>
      <c r="HTH17" s="876"/>
      <c r="HTI17" s="875"/>
      <c r="HTJ17" s="876"/>
      <c r="HTK17" s="876"/>
      <c r="HTL17" s="876"/>
      <c r="HTM17" s="876"/>
      <c r="HTN17" s="876"/>
      <c r="HTO17" s="876"/>
      <c r="HTP17" s="875"/>
      <c r="HTQ17" s="876"/>
      <c r="HTR17" s="876"/>
      <c r="HTS17" s="876"/>
      <c r="HTT17" s="876"/>
      <c r="HTU17" s="876"/>
      <c r="HTV17" s="876"/>
      <c r="HTW17" s="875"/>
      <c r="HTX17" s="876"/>
      <c r="HTY17" s="876"/>
      <c r="HTZ17" s="876"/>
      <c r="HUA17" s="876"/>
      <c r="HUB17" s="876"/>
      <c r="HUC17" s="876"/>
      <c r="HUD17" s="875"/>
      <c r="HUE17" s="876"/>
      <c r="HUF17" s="876"/>
      <c r="HUG17" s="876"/>
      <c r="HUH17" s="876"/>
      <c r="HUI17" s="876"/>
      <c r="HUJ17" s="876"/>
      <c r="HUK17" s="875"/>
      <c r="HUL17" s="876"/>
      <c r="HUM17" s="876"/>
      <c r="HUN17" s="876"/>
      <c r="HUO17" s="876"/>
      <c r="HUP17" s="876"/>
      <c r="HUQ17" s="876"/>
      <c r="HUR17" s="875"/>
      <c r="HUS17" s="876"/>
      <c r="HUT17" s="876"/>
      <c r="HUU17" s="876"/>
      <c r="HUV17" s="876"/>
      <c r="HUW17" s="876"/>
      <c r="HUX17" s="876"/>
      <c r="HUY17" s="875"/>
      <c r="HUZ17" s="876"/>
      <c r="HVA17" s="876"/>
      <c r="HVB17" s="876"/>
      <c r="HVC17" s="876"/>
      <c r="HVD17" s="876"/>
      <c r="HVE17" s="876"/>
      <c r="HVF17" s="875"/>
      <c r="HVG17" s="876"/>
      <c r="HVH17" s="876"/>
      <c r="HVI17" s="876"/>
      <c r="HVJ17" s="876"/>
      <c r="HVK17" s="876"/>
      <c r="HVL17" s="876"/>
      <c r="HVM17" s="875"/>
      <c r="HVN17" s="876"/>
      <c r="HVO17" s="876"/>
      <c r="HVP17" s="876"/>
      <c r="HVQ17" s="876"/>
      <c r="HVR17" s="876"/>
      <c r="HVS17" s="876"/>
      <c r="HVT17" s="875"/>
      <c r="HVU17" s="876"/>
      <c r="HVV17" s="876"/>
      <c r="HVW17" s="876"/>
      <c r="HVX17" s="876"/>
      <c r="HVY17" s="876"/>
      <c r="HVZ17" s="876"/>
      <c r="HWA17" s="875"/>
      <c r="HWB17" s="876"/>
      <c r="HWC17" s="876"/>
      <c r="HWD17" s="876"/>
      <c r="HWE17" s="876"/>
      <c r="HWF17" s="876"/>
      <c r="HWG17" s="876"/>
      <c r="HWH17" s="875"/>
      <c r="HWI17" s="876"/>
      <c r="HWJ17" s="876"/>
      <c r="HWK17" s="876"/>
      <c r="HWL17" s="876"/>
      <c r="HWM17" s="876"/>
      <c r="HWN17" s="876"/>
      <c r="HWO17" s="875"/>
      <c r="HWP17" s="876"/>
      <c r="HWQ17" s="876"/>
      <c r="HWR17" s="876"/>
      <c r="HWS17" s="876"/>
      <c r="HWT17" s="876"/>
      <c r="HWU17" s="876"/>
      <c r="HWV17" s="875"/>
      <c r="HWW17" s="876"/>
      <c r="HWX17" s="876"/>
      <c r="HWY17" s="876"/>
      <c r="HWZ17" s="876"/>
      <c r="HXA17" s="876"/>
      <c r="HXB17" s="876"/>
      <c r="HXC17" s="875"/>
      <c r="HXD17" s="876"/>
      <c r="HXE17" s="876"/>
      <c r="HXF17" s="876"/>
      <c r="HXG17" s="876"/>
      <c r="HXH17" s="876"/>
      <c r="HXI17" s="876"/>
      <c r="HXJ17" s="875"/>
      <c r="HXK17" s="876"/>
      <c r="HXL17" s="876"/>
      <c r="HXM17" s="876"/>
      <c r="HXN17" s="876"/>
      <c r="HXO17" s="876"/>
      <c r="HXP17" s="876"/>
      <c r="HXQ17" s="875"/>
      <c r="HXR17" s="876"/>
      <c r="HXS17" s="876"/>
      <c r="HXT17" s="876"/>
      <c r="HXU17" s="876"/>
      <c r="HXV17" s="876"/>
      <c r="HXW17" s="876"/>
      <c r="HXX17" s="875"/>
      <c r="HXY17" s="876"/>
      <c r="HXZ17" s="876"/>
      <c r="HYA17" s="876"/>
      <c r="HYB17" s="876"/>
      <c r="HYC17" s="876"/>
      <c r="HYD17" s="876"/>
      <c r="HYE17" s="875"/>
      <c r="HYF17" s="876"/>
      <c r="HYG17" s="876"/>
      <c r="HYH17" s="876"/>
      <c r="HYI17" s="876"/>
      <c r="HYJ17" s="876"/>
      <c r="HYK17" s="876"/>
      <c r="HYL17" s="875"/>
      <c r="HYM17" s="876"/>
      <c r="HYN17" s="876"/>
      <c r="HYO17" s="876"/>
      <c r="HYP17" s="876"/>
      <c r="HYQ17" s="876"/>
      <c r="HYR17" s="876"/>
      <c r="HYS17" s="875"/>
      <c r="HYT17" s="876"/>
      <c r="HYU17" s="876"/>
      <c r="HYV17" s="876"/>
      <c r="HYW17" s="876"/>
      <c r="HYX17" s="876"/>
      <c r="HYY17" s="876"/>
      <c r="HYZ17" s="875"/>
      <c r="HZA17" s="876"/>
      <c r="HZB17" s="876"/>
      <c r="HZC17" s="876"/>
      <c r="HZD17" s="876"/>
      <c r="HZE17" s="876"/>
      <c r="HZF17" s="876"/>
      <c r="HZG17" s="875"/>
      <c r="HZH17" s="876"/>
      <c r="HZI17" s="876"/>
      <c r="HZJ17" s="876"/>
      <c r="HZK17" s="876"/>
      <c r="HZL17" s="876"/>
      <c r="HZM17" s="876"/>
      <c r="HZN17" s="875"/>
      <c r="HZO17" s="876"/>
      <c r="HZP17" s="876"/>
      <c r="HZQ17" s="876"/>
      <c r="HZR17" s="876"/>
      <c r="HZS17" s="876"/>
      <c r="HZT17" s="876"/>
      <c r="HZU17" s="875"/>
      <c r="HZV17" s="876"/>
      <c r="HZW17" s="876"/>
      <c r="HZX17" s="876"/>
      <c r="HZY17" s="876"/>
      <c r="HZZ17" s="876"/>
      <c r="IAA17" s="876"/>
      <c r="IAB17" s="875"/>
      <c r="IAC17" s="876"/>
      <c r="IAD17" s="876"/>
      <c r="IAE17" s="876"/>
      <c r="IAF17" s="876"/>
      <c r="IAG17" s="876"/>
      <c r="IAH17" s="876"/>
      <c r="IAI17" s="875"/>
      <c r="IAJ17" s="876"/>
      <c r="IAK17" s="876"/>
      <c r="IAL17" s="876"/>
      <c r="IAM17" s="876"/>
      <c r="IAN17" s="876"/>
      <c r="IAO17" s="876"/>
      <c r="IAP17" s="875"/>
      <c r="IAQ17" s="876"/>
      <c r="IAR17" s="876"/>
      <c r="IAS17" s="876"/>
      <c r="IAT17" s="876"/>
      <c r="IAU17" s="876"/>
      <c r="IAV17" s="876"/>
      <c r="IAW17" s="875"/>
      <c r="IAX17" s="876"/>
      <c r="IAY17" s="876"/>
      <c r="IAZ17" s="876"/>
      <c r="IBA17" s="876"/>
      <c r="IBB17" s="876"/>
      <c r="IBC17" s="876"/>
      <c r="IBD17" s="875"/>
      <c r="IBE17" s="876"/>
      <c r="IBF17" s="876"/>
      <c r="IBG17" s="876"/>
      <c r="IBH17" s="876"/>
      <c r="IBI17" s="876"/>
      <c r="IBJ17" s="876"/>
      <c r="IBK17" s="875"/>
      <c r="IBL17" s="876"/>
      <c r="IBM17" s="876"/>
      <c r="IBN17" s="876"/>
      <c r="IBO17" s="876"/>
      <c r="IBP17" s="876"/>
      <c r="IBQ17" s="876"/>
      <c r="IBR17" s="875"/>
      <c r="IBS17" s="876"/>
      <c r="IBT17" s="876"/>
      <c r="IBU17" s="876"/>
      <c r="IBV17" s="876"/>
      <c r="IBW17" s="876"/>
      <c r="IBX17" s="876"/>
      <c r="IBY17" s="875"/>
      <c r="IBZ17" s="876"/>
      <c r="ICA17" s="876"/>
      <c r="ICB17" s="876"/>
      <c r="ICC17" s="876"/>
      <c r="ICD17" s="876"/>
      <c r="ICE17" s="876"/>
      <c r="ICF17" s="875"/>
      <c r="ICG17" s="876"/>
      <c r="ICH17" s="876"/>
      <c r="ICI17" s="876"/>
      <c r="ICJ17" s="876"/>
      <c r="ICK17" s="876"/>
      <c r="ICL17" s="876"/>
      <c r="ICM17" s="875"/>
      <c r="ICN17" s="876"/>
      <c r="ICO17" s="876"/>
      <c r="ICP17" s="876"/>
      <c r="ICQ17" s="876"/>
      <c r="ICR17" s="876"/>
      <c r="ICS17" s="876"/>
      <c r="ICT17" s="875"/>
      <c r="ICU17" s="876"/>
      <c r="ICV17" s="876"/>
      <c r="ICW17" s="876"/>
      <c r="ICX17" s="876"/>
      <c r="ICY17" s="876"/>
      <c r="ICZ17" s="876"/>
      <c r="IDA17" s="875"/>
      <c r="IDB17" s="876"/>
      <c r="IDC17" s="876"/>
      <c r="IDD17" s="876"/>
      <c r="IDE17" s="876"/>
      <c r="IDF17" s="876"/>
      <c r="IDG17" s="876"/>
      <c r="IDH17" s="875"/>
      <c r="IDI17" s="876"/>
      <c r="IDJ17" s="876"/>
      <c r="IDK17" s="876"/>
      <c r="IDL17" s="876"/>
      <c r="IDM17" s="876"/>
      <c r="IDN17" s="876"/>
      <c r="IDO17" s="875"/>
      <c r="IDP17" s="876"/>
      <c r="IDQ17" s="876"/>
      <c r="IDR17" s="876"/>
      <c r="IDS17" s="876"/>
      <c r="IDT17" s="876"/>
      <c r="IDU17" s="876"/>
      <c r="IDV17" s="875"/>
      <c r="IDW17" s="876"/>
      <c r="IDX17" s="876"/>
      <c r="IDY17" s="876"/>
      <c r="IDZ17" s="876"/>
      <c r="IEA17" s="876"/>
      <c r="IEB17" s="876"/>
      <c r="IEC17" s="875"/>
      <c r="IED17" s="876"/>
      <c r="IEE17" s="876"/>
      <c r="IEF17" s="876"/>
      <c r="IEG17" s="876"/>
      <c r="IEH17" s="876"/>
      <c r="IEI17" s="876"/>
      <c r="IEJ17" s="875"/>
      <c r="IEK17" s="876"/>
      <c r="IEL17" s="876"/>
      <c r="IEM17" s="876"/>
      <c r="IEN17" s="876"/>
      <c r="IEO17" s="876"/>
      <c r="IEP17" s="876"/>
      <c r="IEQ17" s="875"/>
      <c r="IER17" s="876"/>
      <c r="IES17" s="876"/>
      <c r="IET17" s="876"/>
      <c r="IEU17" s="876"/>
      <c r="IEV17" s="876"/>
      <c r="IEW17" s="876"/>
      <c r="IEX17" s="875"/>
      <c r="IEY17" s="876"/>
      <c r="IEZ17" s="876"/>
      <c r="IFA17" s="876"/>
      <c r="IFB17" s="876"/>
      <c r="IFC17" s="876"/>
      <c r="IFD17" s="876"/>
      <c r="IFE17" s="875"/>
      <c r="IFF17" s="876"/>
      <c r="IFG17" s="876"/>
      <c r="IFH17" s="876"/>
      <c r="IFI17" s="876"/>
      <c r="IFJ17" s="876"/>
      <c r="IFK17" s="876"/>
      <c r="IFL17" s="875"/>
      <c r="IFM17" s="876"/>
      <c r="IFN17" s="876"/>
      <c r="IFO17" s="876"/>
      <c r="IFP17" s="876"/>
      <c r="IFQ17" s="876"/>
      <c r="IFR17" s="876"/>
      <c r="IFS17" s="875"/>
      <c r="IFT17" s="876"/>
      <c r="IFU17" s="876"/>
      <c r="IFV17" s="876"/>
      <c r="IFW17" s="876"/>
      <c r="IFX17" s="876"/>
      <c r="IFY17" s="876"/>
      <c r="IFZ17" s="875"/>
      <c r="IGA17" s="876"/>
      <c r="IGB17" s="876"/>
      <c r="IGC17" s="876"/>
      <c r="IGD17" s="876"/>
      <c r="IGE17" s="876"/>
      <c r="IGF17" s="876"/>
      <c r="IGG17" s="875"/>
      <c r="IGH17" s="876"/>
      <c r="IGI17" s="876"/>
      <c r="IGJ17" s="876"/>
      <c r="IGK17" s="876"/>
      <c r="IGL17" s="876"/>
      <c r="IGM17" s="876"/>
      <c r="IGN17" s="875"/>
      <c r="IGO17" s="876"/>
      <c r="IGP17" s="876"/>
      <c r="IGQ17" s="876"/>
      <c r="IGR17" s="876"/>
      <c r="IGS17" s="876"/>
      <c r="IGT17" s="876"/>
      <c r="IGU17" s="875"/>
      <c r="IGV17" s="876"/>
      <c r="IGW17" s="876"/>
      <c r="IGX17" s="876"/>
      <c r="IGY17" s="876"/>
      <c r="IGZ17" s="876"/>
      <c r="IHA17" s="876"/>
      <c r="IHB17" s="875"/>
      <c r="IHC17" s="876"/>
      <c r="IHD17" s="876"/>
      <c r="IHE17" s="876"/>
      <c r="IHF17" s="876"/>
      <c r="IHG17" s="876"/>
      <c r="IHH17" s="876"/>
      <c r="IHI17" s="875"/>
      <c r="IHJ17" s="876"/>
      <c r="IHK17" s="876"/>
      <c r="IHL17" s="876"/>
      <c r="IHM17" s="876"/>
      <c r="IHN17" s="876"/>
      <c r="IHO17" s="876"/>
      <c r="IHP17" s="875"/>
      <c r="IHQ17" s="876"/>
      <c r="IHR17" s="876"/>
      <c r="IHS17" s="876"/>
      <c r="IHT17" s="876"/>
      <c r="IHU17" s="876"/>
      <c r="IHV17" s="876"/>
      <c r="IHW17" s="875"/>
      <c r="IHX17" s="876"/>
      <c r="IHY17" s="876"/>
      <c r="IHZ17" s="876"/>
      <c r="IIA17" s="876"/>
      <c r="IIB17" s="876"/>
      <c r="IIC17" s="876"/>
      <c r="IID17" s="875"/>
      <c r="IIE17" s="876"/>
      <c r="IIF17" s="876"/>
      <c r="IIG17" s="876"/>
      <c r="IIH17" s="876"/>
      <c r="III17" s="876"/>
      <c r="IIJ17" s="876"/>
      <c r="IIK17" s="875"/>
      <c r="IIL17" s="876"/>
      <c r="IIM17" s="876"/>
      <c r="IIN17" s="876"/>
      <c r="IIO17" s="876"/>
      <c r="IIP17" s="876"/>
      <c r="IIQ17" s="876"/>
      <c r="IIR17" s="875"/>
      <c r="IIS17" s="876"/>
      <c r="IIT17" s="876"/>
      <c r="IIU17" s="876"/>
      <c r="IIV17" s="876"/>
      <c r="IIW17" s="876"/>
      <c r="IIX17" s="876"/>
      <c r="IIY17" s="875"/>
      <c r="IIZ17" s="876"/>
      <c r="IJA17" s="876"/>
      <c r="IJB17" s="876"/>
      <c r="IJC17" s="876"/>
      <c r="IJD17" s="876"/>
      <c r="IJE17" s="876"/>
      <c r="IJF17" s="875"/>
      <c r="IJG17" s="876"/>
      <c r="IJH17" s="876"/>
      <c r="IJI17" s="876"/>
      <c r="IJJ17" s="876"/>
      <c r="IJK17" s="876"/>
      <c r="IJL17" s="876"/>
      <c r="IJM17" s="875"/>
      <c r="IJN17" s="876"/>
      <c r="IJO17" s="876"/>
      <c r="IJP17" s="876"/>
      <c r="IJQ17" s="876"/>
      <c r="IJR17" s="876"/>
      <c r="IJS17" s="876"/>
      <c r="IJT17" s="875"/>
      <c r="IJU17" s="876"/>
      <c r="IJV17" s="876"/>
      <c r="IJW17" s="876"/>
      <c r="IJX17" s="876"/>
      <c r="IJY17" s="876"/>
      <c r="IJZ17" s="876"/>
      <c r="IKA17" s="875"/>
      <c r="IKB17" s="876"/>
      <c r="IKC17" s="876"/>
      <c r="IKD17" s="876"/>
      <c r="IKE17" s="876"/>
      <c r="IKF17" s="876"/>
      <c r="IKG17" s="876"/>
      <c r="IKH17" s="875"/>
      <c r="IKI17" s="876"/>
      <c r="IKJ17" s="876"/>
      <c r="IKK17" s="876"/>
      <c r="IKL17" s="876"/>
      <c r="IKM17" s="876"/>
      <c r="IKN17" s="876"/>
      <c r="IKO17" s="875"/>
      <c r="IKP17" s="876"/>
      <c r="IKQ17" s="876"/>
      <c r="IKR17" s="876"/>
      <c r="IKS17" s="876"/>
      <c r="IKT17" s="876"/>
      <c r="IKU17" s="876"/>
      <c r="IKV17" s="875"/>
      <c r="IKW17" s="876"/>
      <c r="IKX17" s="876"/>
      <c r="IKY17" s="876"/>
      <c r="IKZ17" s="876"/>
      <c r="ILA17" s="876"/>
      <c r="ILB17" s="876"/>
      <c r="ILC17" s="875"/>
      <c r="ILD17" s="876"/>
      <c r="ILE17" s="876"/>
      <c r="ILF17" s="876"/>
      <c r="ILG17" s="876"/>
      <c r="ILH17" s="876"/>
      <c r="ILI17" s="876"/>
      <c r="ILJ17" s="875"/>
      <c r="ILK17" s="876"/>
      <c r="ILL17" s="876"/>
      <c r="ILM17" s="876"/>
      <c r="ILN17" s="876"/>
      <c r="ILO17" s="876"/>
      <c r="ILP17" s="876"/>
      <c r="ILQ17" s="875"/>
      <c r="ILR17" s="876"/>
      <c r="ILS17" s="876"/>
      <c r="ILT17" s="876"/>
      <c r="ILU17" s="876"/>
      <c r="ILV17" s="876"/>
      <c r="ILW17" s="876"/>
      <c r="ILX17" s="875"/>
      <c r="ILY17" s="876"/>
      <c r="ILZ17" s="876"/>
      <c r="IMA17" s="876"/>
      <c r="IMB17" s="876"/>
      <c r="IMC17" s="876"/>
      <c r="IMD17" s="876"/>
      <c r="IME17" s="875"/>
      <c r="IMF17" s="876"/>
      <c r="IMG17" s="876"/>
      <c r="IMH17" s="876"/>
      <c r="IMI17" s="876"/>
      <c r="IMJ17" s="876"/>
      <c r="IMK17" s="876"/>
      <c r="IML17" s="875"/>
      <c r="IMM17" s="876"/>
      <c r="IMN17" s="876"/>
      <c r="IMO17" s="876"/>
      <c r="IMP17" s="876"/>
      <c r="IMQ17" s="876"/>
      <c r="IMR17" s="876"/>
      <c r="IMS17" s="875"/>
      <c r="IMT17" s="876"/>
      <c r="IMU17" s="876"/>
      <c r="IMV17" s="876"/>
      <c r="IMW17" s="876"/>
      <c r="IMX17" s="876"/>
      <c r="IMY17" s="876"/>
      <c r="IMZ17" s="875"/>
      <c r="INA17" s="876"/>
      <c r="INB17" s="876"/>
      <c r="INC17" s="876"/>
      <c r="IND17" s="876"/>
      <c r="INE17" s="876"/>
      <c r="INF17" s="876"/>
      <c r="ING17" s="875"/>
      <c r="INH17" s="876"/>
      <c r="INI17" s="876"/>
      <c r="INJ17" s="876"/>
      <c r="INK17" s="876"/>
      <c r="INL17" s="876"/>
      <c r="INM17" s="876"/>
      <c r="INN17" s="875"/>
      <c r="INO17" s="876"/>
      <c r="INP17" s="876"/>
      <c r="INQ17" s="876"/>
      <c r="INR17" s="876"/>
      <c r="INS17" s="876"/>
      <c r="INT17" s="876"/>
      <c r="INU17" s="875"/>
      <c r="INV17" s="876"/>
      <c r="INW17" s="876"/>
      <c r="INX17" s="876"/>
      <c r="INY17" s="876"/>
      <c r="INZ17" s="876"/>
      <c r="IOA17" s="876"/>
      <c r="IOB17" s="875"/>
      <c r="IOC17" s="876"/>
      <c r="IOD17" s="876"/>
      <c r="IOE17" s="876"/>
      <c r="IOF17" s="876"/>
      <c r="IOG17" s="876"/>
      <c r="IOH17" s="876"/>
      <c r="IOI17" s="875"/>
      <c r="IOJ17" s="876"/>
      <c r="IOK17" s="876"/>
      <c r="IOL17" s="876"/>
      <c r="IOM17" s="876"/>
      <c r="ION17" s="876"/>
      <c r="IOO17" s="876"/>
      <c r="IOP17" s="875"/>
      <c r="IOQ17" s="876"/>
      <c r="IOR17" s="876"/>
      <c r="IOS17" s="876"/>
      <c r="IOT17" s="876"/>
      <c r="IOU17" s="876"/>
      <c r="IOV17" s="876"/>
      <c r="IOW17" s="875"/>
      <c r="IOX17" s="876"/>
      <c r="IOY17" s="876"/>
      <c r="IOZ17" s="876"/>
      <c r="IPA17" s="876"/>
      <c r="IPB17" s="876"/>
      <c r="IPC17" s="876"/>
      <c r="IPD17" s="875"/>
      <c r="IPE17" s="876"/>
      <c r="IPF17" s="876"/>
      <c r="IPG17" s="876"/>
      <c r="IPH17" s="876"/>
      <c r="IPI17" s="876"/>
      <c r="IPJ17" s="876"/>
      <c r="IPK17" s="875"/>
      <c r="IPL17" s="876"/>
      <c r="IPM17" s="876"/>
      <c r="IPN17" s="876"/>
      <c r="IPO17" s="876"/>
      <c r="IPP17" s="876"/>
      <c r="IPQ17" s="876"/>
      <c r="IPR17" s="875"/>
      <c r="IPS17" s="876"/>
      <c r="IPT17" s="876"/>
      <c r="IPU17" s="876"/>
      <c r="IPV17" s="876"/>
      <c r="IPW17" s="876"/>
      <c r="IPX17" s="876"/>
      <c r="IPY17" s="875"/>
      <c r="IPZ17" s="876"/>
      <c r="IQA17" s="876"/>
      <c r="IQB17" s="876"/>
      <c r="IQC17" s="876"/>
      <c r="IQD17" s="876"/>
      <c r="IQE17" s="876"/>
      <c r="IQF17" s="875"/>
      <c r="IQG17" s="876"/>
      <c r="IQH17" s="876"/>
      <c r="IQI17" s="876"/>
      <c r="IQJ17" s="876"/>
      <c r="IQK17" s="876"/>
      <c r="IQL17" s="876"/>
      <c r="IQM17" s="875"/>
      <c r="IQN17" s="876"/>
      <c r="IQO17" s="876"/>
      <c r="IQP17" s="876"/>
      <c r="IQQ17" s="876"/>
      <c r="IQR17" s="876"/>
      <c r="IQS17" s="876"/>
      <c r="IQT17" s="875"/>
      <c r="IQU17" s="876"/>
      <c r="IQV17" s="876"/>
      <c r="IQW17" s="876"/>
      <c r="IQX17" s="876"/>
      <c r="IQY17" s="876"/>
      <c r="IQZ17" s="876"/>
      <c r="IRA17" s="875"/>
      <c r="IRB17" s="876"/>
      <c r="IRC17" s="876"/>
      <c r="IRD17" s="876"/>
      <c r="IRE17" s="876"/>
      <c r="IRF17" s="876"/>
      <c r="IRG17" s="876"/>
      <c r="IRH17" s="875"/>
      <c r="IRI17" s="876"/>
      <c r="IRJ17" s="876"/>
      <c r="IRK17" s="876"/>
      <c r="IRL17" s="876"/>
      <c r="IRM17" s="876"/>
      <c r="IRN17" s="876"/>
      <c r="IRO17" s="875"/>
      <c r="IRP17" s="876"/>
      <c r="IRQ17" s="876"/>
      <c r="IRR17" s="876"/>
      <c r="IRS17" s="876"/>
      <c r="IRT17" s="876"/>
      <c r="IRU17" s="876"/>
      <c r="IRV17" s="875"/>
      <c r="IRW17" s="876"/>
      <c r="IRX17" s="876"/>
      <c r="IRY17" s="876"/>
      <c r="IRZ17" s="876"/>
      <c r="ISA17" s="876"/>
      <c r="ISB17" s="876"/>
      <c r="ISC17" s="875"/>
      <c r="ISD17" s="876"/>
      <c r="ISE17" s="876"/>
      <c r="ISF17" s="876"/>
      <c r="ISG17" s="876"/>
      <c r="ISH17" s="876"/>
      <c r="ISI17" s="876"/>
      <c r="ISJ17" s="875"/>
      <c r="ISK17" s="876"/>
      <c r="ISL17" s="876"/>
      <c r="ISM17" s="876"/>
      <c r="ISN17" s="876"/>
      <c r="ISO17" s="876"/>
      <c r="ISP17" s="876"/>
      <c r="ISQ17" s="875"/>
      <c r="ISR17" s="876"/>
      <c r="ISS17" s="876"/>
      <c r="IST17" s="876"/>
      <c r="ISU17" s="876"/>
      <c r="ISV17" s="876"/>
      <c r="ISW17" s="876"/>
      <c r="ISX17" s="875"/>
      <c r="ISY17" s="876"/>
      <c r="ISZ17" s="876"/>
      <c r="ITA17" s="876"/>
      <c r="ITB17" s="876"/>
      <c r="ITC17" s="876"/>
      <c r="ITD17" s="876"/>
      <c r="ITE17" s="875"/>
      <c r="ITF17" s="876"/>
      <c r="ITG17" s="876"/>
      <c r="ITH17" s="876"/>
      <c r="ITI17" s="876"/>
      <c r="ITJ17" s="876"/>
      <c r="ITK17" s="876"/>
      <c r="ITL17" s="875"/>
      <c r="ITM17" s="876"/>
      <c r="ITN17" s="876"/>
      <c r="ITO17" s="876"/>
      <c r="ITP17" s="876"/>
      <c r="ITQ17" s="876"/>
      <c r="ITR17" s="876"/>
      <c r="ITS17" s="875"/>
      <c r="ITT17" s="876"/>
      <c r="ITU17" s="876"/>
      <c r="ITV17" s="876"/>
      <c r="ITW17" s="876"/>
      <c r="ITX17" s="876"/>
      <c r="ITY17" s="876"/>
      <c r="ITZ17" s="875"/>
      <c r="IUA17" s="876"/>
      <c r="IUB17" s="876"/>
      <c r="IUC17" s="876"/>
      <c r="IUD17" s="876"/>
      <c r="IUE17" s="876"/>
      <c r="IUF17" s="876"/>
      <c r="IUG17" s="875"/>
      <c r="IUH17" s="876"/>
      <c r="IUI17" s="876"/>
      <c r="IUJ17" s="876"/>
      <c r="IUK17" s="876"/>
      <c r="IUL17" s="876"/>
      <c r="IUM17" s="876"/>
      <c r="IUN17" s="875"/>
      <c r="IUO17" s="876"/>
      <c r="IUP17" s="876"/>
      <c r="IUQ17" s="876"/>
      <c r="IUR17" s="876"/>
      <c r="IUS17" s="876"/>
      <c r="IUT17" s="876"/>
      <c r="IUU17" s="875"/>
      <c r="IUV17" s="876"/>
      <c r="IUW17" s="876"/>
      <c r="IUX17" s="876"/>
      <c r="IUY17" s="876"/>
      <c r="IUZ17" s="876"/>
      <c r="IVA17" s="876"/>
      <c r="IVB17" s="875"/>
      <c r="IVC17" s="876"/>
      <c r="IVD17" s="876"/>
      <c r="IVE17" s="876"/>
      <c r="IVF17" s="876"/>
      <c r="IVG17" s="876"/>
      <c r="IVH17" s="876"/>
      <c r="IVI17" s="875"/>
      <c r="IVJ17" s="876"/>
      <c r="IVK17" s="876"/>
      <c r="IVL17" s="876"/>
      <c r="IVM17" s="876"/>
      <c r="IVN17" s="876"/>
      <c r="IVO17" s="876"/>
      <c r="IVP17" s="875"/>
      <c r="IVQ17" s="876"/>
      <c r="IVR17" s="876"/>
      <c r="IVS17" s="876"/>
      <c r="IVT17" s="876"/>
      <c r="IVU17" s="876"/>
      <c r="IVV17" s="876"/>
      <c r="IVW17" s="875"/>
      <c r="IVX17" s="876"/>
      <c r="IVY17" s="876"/>
      <c r="IVZ17" s="876"/>
      <c r="IWA17" s="876"/>
      <c r="IWB17" s="876"/>
      <c r="IWC17" s="876"/>
      <c r="IWD17" s="875"/>
      <c r="IWE17" s="876"/>
      <c r="IWF17" s="876"/>
      <c r="IWG17" s="876"/>
      <c r="IWH17" s="876"/>
      <c r="IWI17" s="876"/>
      <c r="IWJ17" s="876"/>
      <c r="IWK17" s="875"/>
      <c r="IWL17" s="876"/>
      <c r="IWM17" s="876"/>
      <c r="IWN17" s="876"/>
      <c r="IWO17" s="876"/>
      <c r="IWP17" s="876"/>
      <c r="IWQ17" s="876"/>
      <c r="IWR17" s="875"/>
      <c r="IWS17" s="876"/>
      <c r="IWT17" s="876"/>
      <c r="IWU17" s="876"/>
      <c r="IWV17" s="876"/>
      <c r="IWW17" s="876"/>
      <c r="IWX17" s="876"/>
      <c r="IWY17" s="875"/>
      <c r="IWZ17" s="876"/>
      <c r="IXA17" s="876"/>
      <c r="IXB17" s="876"/>
      <c r="IXC17" s="876"/>
      <c r="IXD17" s="876"/>
      <c r="IXE17" s="876"/>
      <c r="IXF17" s="875"/>
      <c r="IXG17" s="876"/>
      <c r="IXH17" s="876"/>
      <c r="IXI17" s="876"/>
      <c r="IXJ17" s="876"/>
      <c r="IXK17" s="876"/>
      <c r="IXL17" s="876"/>
      <c r="IXM17" s="875"/>
      <c r="IXN17" s="876"/>
      <c r="IXO17" s="876"/>
      <c r="IXP17" s="876"/>
      <c r="IXQ17" s="876"/>
      <c r="IXR17" s="876"/>
      <c r="IXS17" s="876"/>
      <c r="IXT17" s="875"/>
      <c r="IXU17" s="876"/>
      <c r="IXV17" s="876"/>
      <c r="IXW17" s="876"/>
      <c r="IXX17" s="876"/>
      <c r="IXY17" s="876"/>
      <c r="IXZ17" s="876"/>
      <c r="IYA17" s="875"/>
      <c r="IYB17" s="876"/>
      <c r="IYC17" s="876"/>
      <c r="IYD17" s="876"/>
      <c r="IYE17" s="876"/>
      <c r="IYF17" s="876"/>
      <c r="IYG17" s="876"/>
      <c r="IYH17" s="875"/>
      <c r="IYI17" s="876"/>
      <c r="IYJ17" s="876"/>
      <c r="IYK17" s="876"/>
      <c r="IYL17" s="876"/>
      <c r="IYM17" s="876"/>
      <c r="IYN17" s="876"/>
      <c r="IYO17" s="875"/>
      <c r="IYP17" s="876"/>
      <c r="IYQ17" s="876"/>
      <c r="IYR17" s="876"/>
      <c r="IYS17" s="876"/>
      <c r="IYT17" s="876"/>
      <c r="IYU17" s="876"/>
      <c r="IYV17" s="875"/>
      <c r="IYW17" s="876"/>
      <c r="IYX17" s="876"/>
      <c r="IYY17" s="876"/>
      <c r="IYZ17" s="876"/>
      <c r="IZA17" s="876"/>
      <c r="IZB17" s="876"/>
      <c r="IZC17" s="875"/>
      <c r="IZD17" s="876"/>
      <c r="IZE17" s="876"/>
      <c r="IZF17" s="876"/>
      <c r="IZG17" s="876"/>
      <c r="IZH17" s="876"/>
      <c r="IZI17" s="876"/>
      <c r="IZJ17" s="875"/>
      <c r="IZK17" s="876"/>
      <c r="IZL17" s="876"/>
      <c r="IZM17" s="876"/>
      <c r="IZN17" s="876"/>
      <c r="IZO17" s="876"/>
      <c r="IZP17" s="876"/>
      <c r="IZQ17" s="875"/>
      <c r="IZR17" s="876"/>
      <c r="IZS17" s="876"/>
      <c r="IZT17" s="876"/>
      <c r="IZU17" s="876"/>
      <c r="IZV17" s="876"/>
      <c r="IZW17" s="876"/>
      <c r="IZX17" s="875"/>
      <c r="IZY17" s="876"/>
      <c r="IZZ17" s="876"/>
      <c r="JAA17" s="876"/>
      <c r="JAB17" s="876"/>
      <c r="JAC17" s="876"/>
      <c r="JAD17" s="876"/>
      <c r="JAE17" s="875"/>
      <c r="JAF17" s="876"/>
      <c r="JAG17" s="876"/>
      <c r="JAH17" s="876"/>
      <c r="JAI17" s="876"/>
      <c r="JAJ17" s="876"/>
      <c r="JAK17" s="876"/>
      <c r="JAL17" s="875"/>
      <c r="JAM17" s="876"/>
      <c r="JAN17" s="876"/>
      <c r="JAO17" s="876"/>
      <c r="JAP17" s="876"/>
      <c r="JAQ17" s="876"/>
      <c r="JAR17" s="876"/>
      <c r="JAS17" s="875"/>
      <c r="JAT17" s="876"/>
      <c r="JAU17" s="876"/>
      <c r="JAV17" s="876"/>
      <c r="JAW17" s="876"/>
      <c r="JAX17" s="876"/>
      <c r="JAY17" s="876"/>
      <c r="JAZ17" s="875"/>
      <c r="JBA17" s="876"/>
      <c r="JBB17" s="876"/>
      <c r="JBC17" s="876"/>
      <c r="JBD17" s="876"/>
      <c r="JBE17" s="876"/>
      <c r="JBF17" s="876"/>
      <c r="JBG17" s="875"/>
      <c r="JBH17" s="876"/>
      <c r="JBI17" s="876"/>
      <c r="JBJ17" s="876"/>
      <c r="JBK17" s="876"/>
      <c r="JBL17" s="876"/>
      <c r="JBM17" s="876"/>
      <c r="JBN17" s="875"/>
      <c r="JBO17" s="876"/>
      <c r="JBP17" s="876"/>
      <c r="JBQ17" s="876"/>
      <c r="JBR17" s="876"/>
      <c r="JBS17" s="876"/>
      <c r="JBT17" s="876"/>
      <c r="JBU17" s="875"/>
      <c r="JBV17" s="876"/>
      <c r="JBW17" s="876"/>
      <c r="JBX17" s="876"/>
      <c r="JBY17" s="876"/>
      <c r="JBZ17" s="876"/>
      <c r="JCA17" s="876"/>
      <c r="JCB17" s="875"/>
      <c r="JCC17" s="876"/>
      <c r="JCD17" s="876"/>
      <c r="JCE17" s="876"/>
      <c r="JCF17" s="876"/>
      <c r="JCG17" s="876"/>
      <c r="JCH17" s="876"/>
      <c r="JCI17" s="875"/>
      <c r="JCJ17" s="876"/>
      <c r="JCK17" s="876"/>
      <c r="JCL17" s="876"/>
      <c r="JCM17" s="876"/>
      <c r="JCN17" s="876"/>
      <c r="JCO17" s="876"/>
      <c r="JCP17" s="875"/>
      <c r="JCQ17" s="876"/>
      <c r="JCR17" s="876"/>
      <c r="JCS17" s="876"/>
      <c r="JCT17" s="876"/>
      <c r="JCU17" s="876"/>
      <c r="JCV17" s="876"/>
      <c r="JCW17" s="875"/>
      <c r="JCX17" s="876"/>
      <c r="JCY17" s="876"/>
      <c r="JCZ17" s="876"/>
      <c r="JDA17" s="876"/>
      <c r="JDB17" s="876"/>
      <c r="JDC17" s="876"/>
      <c r="JDD17" s="875"/>
      <c r="JDE17" s="876"/>
      <c r="JDF17" s="876"/>
      <c r="JDG17" s="876"/>
      <c r="JDH17" s="876"/>
      <c r="JDI17" s="876"/>
      <c r="JDJ17" s="876"/>
      <c r="JDK17" s="875"/>
      <c r="JDL17" s="876"/>
      <c r="JDM17" s="876"/>
      <c r="JDN17" s="876"/>
      <c r="JDO17" s="876"/>
      <c r="JDP17" s="876"/>
      <c r="JDQ17" s="876"/>
      <c r="JDR17" s="875"/>
      <c r="JDS17" s="876"/>
      <c r="JDT17" s="876"/>
      <c r="JDU17" s="876"/>
      <c r="JDV17" s="876"/>
      <c r="JDW17" s="876"/>
      <c r="JDX17" s="876"/>
      <c r="JDY17" s="875"/>
      <c r="JDZ17" s="876"/>
      <c r="JEA17" s="876"/>
      <c r="JEB17" s="876"/>
      <c r="JEC17" s="876"/>
      <c r="JED17" s="876"/>
      <c r="JEE17" s="876"/>
      <c r="JEF17" s="875"/>
      <c r="JEG17" s="876"/>
      <c r="JEH17" s="876"/>
      <c r="JEI17" s="876"/>
      <c r="JEJ17" s="876"/>
      <c r="JEK17" s="876"/>
      <c r="JEL17" s="876"/>
      <c r="JEM17" s="875"/>
      <c r="JEN17" s="876"/>
      <c r="JEO17" s="876"/>
      <c r="JEP17" s="876"/>
      <c r="JEQ17" s="876"/>
      <c r="JER17" s="876"/>
      <c r="JES17" s="876"/>
      <c r="JET17" s="875"/>
      <c r="JEU17" s="876"/>
      <c r="JEV17" s="876"/>
      <c r="JEW17" s="876"/>
      <c r="JEX17" s="876"/>
      <c r="JEY17" s="876"/>
      <c r="JEZ17" s="876"/>
      <c r="JFA17" s="875"/>
      <c r="JFB17" s="876"/>
      <c r="JFC17" s="876"/>
      <c r="JFD17" s="876"/>
      <c r="JFE17" s="876"/>
      <c r="JFF17" s="876"/>
      <c r="JFG17" s="876"/>
      <c r="JFH17" s="875"/>
      <c r="JFI17" s="876"/>
      <c r="JFJ17" s="876"/>
      <c r="JFK17" s="876"/>
      <c r="JFL17" s="876"/>
      <c r="JFM17" s="876"/>
      <c r="JFN17" s="876"/>
      <c r="JFO17" s="875"/>
      <c r="JFP17" s="876"/>
      <c r="JFQ17" s="876"/>
      <c r="JFR17" s="876"/>
      <c r="JFS17" s="876"/>
      <c r="JFT17" s="876"/>
      <c r="JFU17" s="876"/>
      <c r="JFV17" s="875"/>
      <c r="JFW17" s="876"/>
      <c r="JFX17" s="876"/>
      <c r="JFY17" s="876"/>
      <c r="JFZ17" s="876"/>
      <c r="JGA17" s="876"/>
      <c r="JGB17" s="876"/>
      <c r="JGC17" s="875"/>
      <c r="JGD17" s="876"/>
      <c r="JGE17" s="876"/>
      <c r="JGF17" s="876"/>
      <c r="JGG17" s="876"/>
      <c r="JGH17" s="876"/>
      <c r="JGI17" s="876"/>
      <c r="JGJ17" s="875"/>
      <c r="JGK17" s="876"/>
      <c r="JGL17" s="876"/>
      <c r="JGM17" s="876"/>
      <c r="JGN17" s="876"/>
      <c r="JGO17" s="876"/>
      <c r="JGP17" s="876"/>
      <c r="JGQ17" s="875"/>
      <c r="JGR17" s="876"/>
      <c r="JGS17" s="876"/>
      <c r="JGT17" s="876"/>
      <c r="JGU17" s="876"/>
      <c r="JGV17" s="876"/>
      <c r="JGW17" s="876"/>
      <c r="JGX17" s="875"/>
      <c r="JGY17" s="876"/>
      <c r="JGZ17" s="876"/>
      <c r="JHA17" s="876"/>
      <c r="JHB17" s="876"/>
      <c r="JHC17" s="876"/>
      <c r="JHD17" s="876"/>
      <c r="JHE17" s="875"/>
      <c r="JHF17" s="876"/>
      <c r="JHG17" s="876"/>
      <c r="JHH17" s="876"/>
      <c r="JHI17" s="876"/>
      <c r="JHJ17" s="876"/>
      <c r="JHK17" s="876"/>
      <c r="JHL17" s="875"/>
      <c r="JHM17" s="876"/>
      <c r="JHN17" s="876"/>
      <c r="JHO17" s="876"/>
      <c r="JHP17" s="876"/>
      <c r="JHQ17" s="876"/>
      <c r="JHR17" s="876"/>
      <c r="JHS17" s="875"/>
      <c r="JHT17" s="876"/>
      <c r="JHU17" s="876"/>
      <c r="JHV17" s="876"/>
      <c r="JHW17" s="876"/>
      <c r="JHX17" s="876"/>
      <c r="JHY17" s="876"/>
      <c r="JHZ17" s="875"/>
      <c r="JIA17" s="876"/>
      <c r="JIB17" s="876"/>
      <c r="JIC17" s="876"/>
      <c r="JID17" s="876"/>
      <c r="JIE17" s="876"/>
      <c r="JIF17" s="876"/>
      <c r="JIG17" s="875"/>
      <c r="JIH17" s="876"/>
      <c r="JII17" s="876"/>
      <c r="JIJ17" s="876"/>
      <c r="JIK17" s="876"/>
      <c r="JIL17" s="876"/>
      <c r="JIM17" s="876"/>
      <c r="JIN17" s="875"/>
      <c r="JIO17" s="876"/>
      <c r="JIP17" s="876"/>
      <c r="JIQ17" s="876"/>
      <c r="JIR17" s="876"/>
      <c r="JIS17" s="876"/>
      <c r="JIT17" s="876"/>
      <c r="JIU17" s="875"/>
      <c r="JIV17" s="876"/>
      <c r="JIW17" s="876"/>
      <c r="JIX17" s="876"/>
      <c r="JIY17" s="876"/>
      <c r="JIZ17" s="876"/>
      <c r="JJA17" s="876"/>
      <c r="JJB17" s="875"/>
      <c r="JJC17" s="876"/>
      <c r="JJD17" s="876"/>
      <c r="JJE17" s="876"/>
      <c r="JJF17" s="876"/>
      <c r="JJG17" s="876"/>
      <c r="JJH17" s="876"/>
      <c r="JJI17" s="875"/>
      <c r="JJJ17" s="876"/>
      <c r="JJK17" s="876"/>
      <c r="JJL17" s="876"/>
      <c r="JJM17" s="876"/>
      <c r="JJN17" s="876"/>
      <c r="JJO17" s="876"/>
      <c r="JJP17" s="875"/>
      <c r="JJQ17" s="876"/>
      <c r="JJR17" s="876"/>
      <c r="JJS17" s="876"/>
      <c r="JJT17" s="876"/>
      <c r="JJU17" s="876"/>
      <c r="JJV17" s="876"/>
      <c r="JJW17" s="875"/>
      <c r="JJX17" s="876"/>
      <c r="JJY17" s="876"/>
      <c r="JJZ17" s="876"/>
      <c r="JKA17" s="876"/>
      <c r="JKB17" s="876"/>
      <c r="JKC17" s="876"/>
      <c r="JKD17" s="875"/>
      <c r="JKE17" s="876"/>
      <c r="JKF17" s="876"/>
      <c r="JKG17" s="876"/>
      <c r="JKH17" s="876"/>
      <c r="JKI17" s="876"/>
      <c r="JKJ17" s="876"/>
      <c r="JKK17" s="875"/>
      <c r="JKL17" s="876"/>
      <c r="JKM17" s="876"/>
      <c r="JKN17" s="876"/>
      <c r="JKO17" s="876"/>
      <c r="JKP17" s="876"/>
      <c r="JKQ17" s="876"/>
      <c r="JKR17" s="875"/>
      <c r="JKS17" s="876"/>
      <c r="JKT17" s="876"/>
      <c r="JKU17" s="876"/>
      <c r="JKV17" s="876"/>
      <c r="JKW17" s="876"/>
      <c r="JKX17" s="876"/>
      <c r="JKY17" s="875"/>
      <c r="JKZ17" s="876"/>
      <c r="JLA17" s="876"/>
      <c r="JLB17" s="876"/>
      <c r="JLC17" s="876"/>
      <c r="JLD17" s="876"/>
      <c r="JLE17" s="876"/>
      <c r="JLF17" s="875"/>
      <c r="JLG17" s="876"/>
      <c r="JLH17" s="876"/>
      <c r="JLI17" s="876"/>
      <c r="JLJ17" s="876"/>
      <c r="JLK17" s="876"/>
      <c r="JLL17" s="876"/>
      <c r="JLM17" s="875"/>
      <c r="JLN17" s="876"/>
      <c r="JLO17" s="876"/>
      <c r="JLP17" s="876"/>
      <c r="JLQ17" s="876"/>
      <c r="JLR17" s="876"/>
      <c r="JLS17" s="876"/>
      <c r="JLT17" s="875"/>
      <c r="JLU17" s="876"/>
      <c r="JLV17" s="876"/>
      <c r="JLW17" s="876"/>
      <c r="JLX17" s="876"/>
      <c r="JLY17" s="876"/>
      <c r="JLZ17" s="876"/>
      <c r="JMA17" s="875"/>
      <c r="JMB17" s="876"/>
      <c r="JMC17" s="876"/>
      <c r="JMD17" s="876"/>
      <c r="JME17" s="876"/>
      <c r="JMF17" s="876"/>
      <c r="JMG17" s="876"/>
      <c r="JMH17" s="875"/>
      <c r="JMI17" s="876"/>
      <c r="JMJ17" s="876"/>
      <c r="JMK17" s="876"/>
      <c r="JML17" s="876"/>
      <c r="JMM17" s="876"/>
      <c r="JMN17" s="876"/>
      <c r="JMO17" s="875"/>
      <c r="JMP17" s="876"/>
      <c r="JMQ17" s="876"/>
      <c r="JMR17" s="876"/>
      <c r="JMS17" s="876"/>
      <c r="JMT17" s="876"/>
      <c r="JMU17" s="876"/>
      <c r="JMV17" s="875"/>
      <c r="JMW17" s="876"/>
      <c r="JMX17" s="876"/>
      <c r="JMY17" s="876"/>
      <c r="JMZ17" s="876"/>
      <c r="JNA17" s="876"/>
      <c r="JNB17" s="876"/>
      <c r="JNC17" s="875"/>
      <c r="JND17" s="876"/>
      <c r="JNE17" s="876"/>
      <c r="JNF17" s="876"/>
      <c r="JNG17" s="876"/>
      <c r="JNH17" s="876"/>
      <c r="JNI17" s="876"/>
      <c r="JNJ17" s="875"/>
      <c r="JNK17" s="876"/>
      <c r="JNL17" s="876"/>
      <c r="JNM17" s="876"/>
      <c r="JNN17" s="876"/>
      <c r="JNO17" s="876"/>
      <c r="JNP17" s="876"/>
      <c r="JNQ17" s="875"/>
      <c r="JNR17" s="876"/>
      <c r="JNS17" s="876"/>
      <c r="JNT17" s="876"/>
      <c r="JNU17" s="876"/>
      <c r="JNV17" s="876"/>
      <c r="JNW17" s="876"/>
      <c r="JNX17" s="875"/>
      <c r="JNY17" s="876"/>
      <c r="JNZ17" s="876"/>
      <c r="JOA17" s="876"/>
      <c r="JOB17" s="876"/>
      <c r="JOC17" s="876"/>
      <c r="JOD17" s="876"/>
      <c r="JOE17" s="875"/>
      <c r="JOF17" s="876"/>
      <c r="JOG17" s="876"/>
      <c r="JOH17" s="876"/>
      <c r="JOI17" s="876"/>
      <c r="JOJ17" s="876"/>
      <c r="JOK17" s="876"/>
      <c r="JOL17" s="875"/>
      <c r="JOM17" s="876"/>
      <c r="JON17" s="876"/>
      <c r="JOO17" s="876"/>
      <c r="JOP17" s="876"/>
      <c r="JOQ17" s="876"/>
      <c r="JOR17" s="876"/>
      <c r="JOS17" s="875"/>
      <c r="JOT17" s="876"/>
      <c r="JOU17" s="876"/>
      <c r="JOV17" s="876"/>
      <c r="JOW17" s="876"/>
      <c r="JOX17" s="876"/>
      <c r="JOY17" s="876"/>
      <c r="JOZ17" s="875"/>
      <c r="JPA17" s="876"/>
      <c r="JPB17" s="876"/>
      <c r="JPC17" s="876"/>
      <c r="JPD17" s="876"/>
      <c r="JPE17" s="876"/>
      <c r="JPF17" s="876"/>
      <c r="JPG17" s="875"/>
      <c r="JPH17" s="876"/>
      <c r="JPI17" s="876"/>
      <c r="JPJ17" s="876"/>
      <c r="JPK17" s="876"/>
      <c r="JPL17" s="876"/>
      <c r="JPM17" s="876"/>
      <c r="JPN17" s="875"/>
      <c r="JPO17" s="876"/>
      <c r="JPP17" s="876"/>
      <c r="JPQ17" s="876"/>
      <c r="JPR17" s="876"/>
      <c r="JPS17" s="876"/>
      <c r="JPT17" s="876"/>
      <c r="JPU17" s="875"/>
      <c r="JPV17" s="876"/>
      <c r="JPW17" s="876"/>
      <c r="JPX17" s="876"/>
      <c r="JPY17" s="876"/>
      <c r="JPZ17" s="876"/>
      <c r="JQA17" s="876"/>
      <c r="JQB17" s="875"/>
      <c r="JQC17" s="876"/>
      <c r="JQD17" s="876"/>
      <c r="JQE17" s="876"/>
      <c r="JQF17" s="876"/>
      <c r="JQG17" s="876"/>
      <c r="JQH17" s="876"/>
      <c r="JQI17" s="875"/>
      <c r="JQJ17" s="876"/>
      <c r="JQK17" s="876"/>
      <c r="JQL17" s="876"/>
      <c r="JQM17" s="876"/>
      <c r="JQN17" s="876"/>
      <c r="JQO17" s="876"/>
      <c r="JQP17" s="875"/>
      <c r="JQQ17" s="876"/>
      <c r="JQR17" s="876"/>
      <c r="JQS17" s="876"/>
      <c r="JQT17" s="876"/>
      <c r="JQU17" s="876"/>
      <c r="JQV17" s="876"/>
      <c r="JQW17" s="875"/>
      <c r="JQX17" s="876"/>
      <c r="JQY17" s="876"/>
      <c r="JQZ17" s="876"/>
      <c r="JRA17" s="876"/>
      <c r="JRB17" s="876"/>
      <c r="JRC17" s="876"/>
      <c r="JRD17" s="875"/>
      <c r="JRE17" s="876"/>
      <c r="JRF17" s="876"/>
      <c r="JRG17" s="876"/>
      <c r="JRH17" s="876"/>
      <c r="JRI17" s="876"/>
      <c r="JRJ17" s="876"/>
      <c r="JRK17" s="875"/>
      <c r="JRL17" s="876"/>
      <c r="JRM17" s="876"/>
      <c r="JRN17" s="876"/>
      <c r="JRO17" s="876"/>
      <c r="JRP17" s="876"/>
      <c r="JRQ17" s="876"/>
      <c r="JRR17" s="875"/>
      <c r="JRS17" s="876"/>
      <c r="JRT17" s="876"/>
      <c r="JRU17" s="876"/>
      <c r="JRV17" s="876"/>
      <c r="JRW17" s="876"/>
      <c r="JRX17" s="876"/>
      <c r="JRY17" s="875"/>
      <c r="JRZ17" s="876"/>
      <c r="JSA17" s="876"/>
      <c r="JSB17" s="876"/>
      <c r="JSC17" s="876"/>
      <c r="JSD17" s="876"/>
      <c r="JSE17" s="876"/>
      <c r="JSF17" s="875"/>
      <c r="JSG17" s="876"/>
      <c r="JSH17" s="876"/>
      <c r="JSI17" s="876"/>
      <c r="JSJ17" s="876"/>
      <c r="JSK17" s="876"/>
      <c r="JSL17" s="876"/>
      <c r="JSM17" s="875"/>
      <c r="JSN17" s="876"/>
      <c r="JSO17" s="876"/>
      <c r="JSP17" s="876"/>
      <c r="JSQ17" s="876"/>
      <c r="JSR17" s="876"/>
      <c r="JSS17" s="876"/>
      <c r="JST17" s="875"/>
      <c r="JSU17" s="876"/>
      <c r="JSV17" s="876"/>
      <c r="JSW17" s="876"/>
      <c r="JSX17" s="876"/>
      <c r="JSY17" s="876"/>
      <c r="JSZ17" s="876"/>
      <c r="JTA17" s="875"/>
      <c r="JTB17" s="876"/>
      <c r="JTC17" s="876"/>
      <c r="JTD17" s="876"/>
      <c r="JTE17" s="876"/>
      <c r="JTF17" s="876"/>
      <c r="JTG17" s="876"/>
      <c r="JTH17" s="875"/>
      <c r="JTI17" s="876"/>
      <c r="JTJ17" s="876"/>
      <c r="JTK17" s="876"/>
      <c r="JTL17" s="876"/>
      <c r="JTM17" s="876"/>
      <c r="JTN17" s="876"/>
      <c r="JTO17" s="875"/>
      <c r="JTP17" s="876"/>
      <c r="JTQ17" s="876"/>
      <c r="JTR17" s="876"/>
      <c r="JTS17" s="876"/>
      <c r="JTT17" s="876"/>
      <c r="JTU17" s="876"/>
      <c r="JTV17" s="875"/>
      <c r="JTW17" s="876"/>
      <c r="JTX17" s="876"/>
      <c r="JTY17" s="876"/>
      <c r="JTZ17" s="876"/>
      <c r="JUA17" s="876"/>
      <c r="JUB17" s="876"/>
      <c r="JUC17" s="875"/>
      <c r="JUD17" s="876"/>
      <c r="JUE17" s="876"/>
      <c r="JUF17" s="876"/>
      <c r="JUG17" s="876"/>
      <c r="JUH17" s="876"/>
      <c r="JUI17" s="876"/>
      <c r="JUJ17" s="875"/>
      <c r="JUK17" s="876"/>
      <c r="JUL17" s="876"/>
      <c r="JUM17" s="876"/>
      <c r="JUN17" s="876"/>
      <c r="JUO17" s="876"/>
      <c r="JUP17" s="876"/>
      <c r="JUQ17" s="875"/>
      <c r="JUR17" s="876"/>
      <c r="JUS17" s="876"/>
      <c r="JUT17" s="876"/>
      <c r="JUU17" s="876"/>
      <c r="JUV17" s="876"/>
      <c r="JUW17" s="876"/>
      <c r="JUX17" s="875"/>
      <c r="JUY17" s="876"/>
      <c r="JUZ17" s="876"/>
      <c r="JVA17" s="876"/>
      <c r="JVB17" s="876"/>
      <c r="JVC17" s="876"/>
      <c r="JVD17" s="876"/>
      <c r="JVE17" s="875"/>
      <c r="JVF17" s="876"/>
      <c r="JVG17" s="876"/>
      <c r="JVH17" s="876"/>
      <c r="JVI17" s="876"/>
      <c r="JVJ17" s="876"/>
      <c r="JVK17" s="876"/>
      <c r="JVL17" s="875"/>
      <c r="JVM17" s="876"/>
      <c r="JVN17" s="876"/>
      <c r="JVO17" s="876"/>
      <c r="JVP17" s="876"/>
      <c r="JVQ17" s="876"/>
      <c r="JVR17" s="876"/>
      <c r="JVS17" s="875"/>
      <c r="JVT17" s="876"/>
      <c r="JVU17" s="876"/>
      <c r="JVV17" s="876"/>
      <c r="JVW17" s="876"/>
      <c r="JVX17" s="876"/>
      <c r="JVY17" s="876"/>
      <c r="JVZ17" s="875"/>
      <c r="JWA17" s="876"/>
      <c r="JWB17" s="876"/>
      <c r="JWC17" s="876"/>
      <c r="JWD17" s="876"/>
      <c r="JWE17" s="876"/>
      <c r="JWF17" s="876"/>
      <c r="JWG17" s="875"/>
      <c r="JWH17" s="876"/>
      <c r="JWI17" s="876"/>
      <c r="JWJ17" s="876"/>
      <c r="JWK17" s="876"/>
      <c r="JWL17" s="876"/>
      <c r="JWM17" s="876"/>
      <c r="JWN17" s="875"/>
      <c r="JWO17" s="876"/>
      <c r="JWP17" s="876"/>
      <c r="JWQ17" s="876"/>
      <c r="JWR17" s="876"/>
      <c r="JWS17" s="876"/>
      <c r="JWT17" s="876"/>
      <c r="JWU17" s="875"/>
      <c r="JWV17" s="876"/>
      <c r="JWW17" s="876"/>
      <c r="JWX17" s="876"/>
      <c r="JWY17" s="876"/>
      <c r="JWZ17" s="876"/>
      <c r="JXA17" s="876"/>
      <c r="JXB17" s="875"/>
      <c r="JXC17" s="876"/>
      <c r="JXD17" s="876"/>
      <c r="JXE17" s="876"/>
      <c r="JXF17" s="876"/>
      <c r="JXG17" s="876"/>
      <c r="JXH17" s="876"/>
      <c r="JXI17" s="875"/>
      <c r="JXJ17" s="876"/>
      <c r="JXK17" s="876"/>
      <c r="JXL17" s="876"/>
      <c r="JXM17" s="876"/>
      <c r="JXN17" s="876"/>
      <c r="JXO17" s="876"/>
      <c r="JXP17" s="875"/>
      <c r="JXQ17" s="876"/>
      <c r="JXR17" s="876"/>
      <c r="JXS17" s="876"/>
      <c r="JXT17" s="876"/>
      <c r="JXU17" s="876"/>
      <c r="JXV17" s="876"/>
      <c r="JXW17" s="875"/>
      <c r="JXX17" s="876"/>
      <c r="JXY17" s="876"/>
      <c r="JXZ17" s="876"/>
      <c r="JYA17" s="876"/>
      <c r="JYB17" s="876"/>
      <c r="JYC17" s="876"/>
      <c r="JYD17" s="875"/>
      <c r="JYE17" s="876"/>
      <c r="JYF17" s="876"/>
      <c r="JYG17" s="876"/>
      <c r="JYH17" s="876"/>
      <c r="JYI17" s="876"/>
      <c r="JYJ17" s="876"/>
      <c r="JYK17" s="875"/>
      <c r="JYL17" s="876"/>
      <c r="JYM17" s="876"/>
      <c r="JYN17" s="876"/>
      <c r="JYO17" s="876"/>
      <c r="JYP17" s="876"/>
      <c r="JYQ17" s="876"/>
      <c r="JYR17" s="875"/>
      <c r="JYS17" s="876"/>
      <c r="JYT17" s="876"/>
      <c r="JYU17" s="876"/>
      <c r="JYV17" s="876"/>
      <c r="JYW17" s="876"/>
      <c r="JYX17" s="876"/>
      <c r="JYY17" s="875"/>
      <c r="JYZ17" s="876"/>
      <c r="JZA17" s="876"/>
      <c r="JZB17" s="876"/>
      <c r="JZC17" s="876"/>
      <c r="JZD17" s="876"/>
      <c r="JZE17" s="876"/>
      <c r="JZF17" s="875"/>
      <c r="JZG17" s="876"/>
      <c r="JZH17" s="876"/>
      <c r="JZI17" s="876"/>
      <c r="JZJ17" s="876"/>
      <c r="JZK17" s="876"/>
      <c r="JZL17" s="876"/>
      <c r="JZM17" s="875"/>
      <c r="JZN17" s="876"/>
      <c r="JZO17" s="876"/>
      <c r="JZP17" s="876"/>
      <c r="JZQ17" s="876"/>
      <c r="JZR17" s="876"/>
      <c r="JZS17" s="876"/>
      <c r="JZT17" s="875"/>
      <c r="JZU17" s="876"/>
      <c r="JZV17" s="876"/>
      <c r="JZW17" s="876"/>
      <c r="JZX17" s="876"/>
      <c r="JZY17" s="876"/>
      <c r="JZZ17" s="876"/>
      <c r="KAA17" s="875"/>
      <c r="KAB17" s="876"/>
      <c r="KAC17" s="876"/>
      <c r="KAD17" s="876"/>
      <c r="KAE17" s="876"/>
      <c r="KAF17" s="876"/>
      <c r="KAG17" s="876"/>
      <c r="KAH17" s="875"/>
      <c r="KAI17" s="876"/>
      <c r="KAJ17" s="876"/>
      <c r="KAK17" s="876"/>
      <c r="KAL17" s="876"/>
      <c r="KAM17" s="876"/>
      <c r="KAN17" s="876"/>
      <c r="KAO17" s="875"/>
      <c r="KAP17" s="876"/>
      <c r="KAQ17" s="876"/>
      <c r="KAR17" s="876"/>
      <c r="KAS17" s="876"/>
      <c r="KAT17" s="876"/>
      <c r="KAU17" s="876"/>
      <c r="KAV17" s="875"/>
      <c r="KAW17" s="876"/>
      <c r="KAX17" s="876"/>
      <c r="KAY17" s="876"/>
      <c r="KAZ17" s="876"/>
      <c r="KBA17" s="876"/>
      <c r="KBB17" s="876"/>
      <c r="KBC17" s="875"/>
      <c r="KBD17" s="876"/>
      <c r="KBE17" s="876"/>
      <c r="KBF17" s="876"/>
      <c r="KBG17" s="876"/>
      <c r="KBH17" s="876"/>
      <c r="KBI17" s="876"/>
      <c r="KBJ17" s="875"/>
      <c r="KBK17" s="876"/>
      <c r="KBL17" s="876"/>
      <c r="KBM17" s="876"/>
      <c r="KBN17" s="876"/>
      <c r="KBO17" s="876"/>
      <c r="KBP17" s="876"/>
      <c r="KBQ17" s="875"/>
      <c r="KBR17" s="876"/>
      <c r="KBS17" s="876"/>
      <c r="KBT17" s="876"/>
      <c r="KBU17" s="876"/>
      <c r="KBV17" s="876"/>
      <c r="KBW17" s="876"/>
      <c r="KBX17" s="875"/>
      <c r="KBY17" s="876"/>
      <c r="KBZ17" s="876"/>
      <c r="KCA17" s="876"/>
      <c r="KCB17" s="876"/>
      <c r="KCC17" s="876"/>
      <c r="KCD17" s="876"/>
      <c r="KCE17" s="875"/>
      <c r="KCF17" s="876"/>
      <c r="KCG17" s="876"/>
      <c r="KCH17" s="876"/>
      <c r="KCI17" s="876"/>
      <c r="KCJ17" s="876"/>
      <c r="KCK17" s="876"/>
      <c r="KCL17" s="875"/>
      <c r="KCM17" s="876"/>
      <c r="KCN17" s="876"/>
      <c r="KCO17" s="876"/>
      <c r="KCP17" s="876"/>
      <c r="KCQ17" s="876"/>
      <c r="KCR17" s="876"/>
      <c r="KCS17" s="875"/>
      <c r="KCT17" s="876"/>
      <c r="KCU17" s="876"/>
      <c r="KCV17" s="876"/>
      <c r="KCW17" s="876"/>
      <c r="KCX17" s="876"/>
      <c r="KCY17" s="876"/>
      <c r="KCZ17" s="875"/>
      <c r="KDA17" s="876"/>
      <c r="KDB17" s="876"/>
      <c r="KDC17" s="876"/>
      <c r="KDD17" s="876"/>
      <c r="KDE17" s="876"/>
      <c r="KDF17" s="876"/>
      <c r="KDG17" s="875"/>
      <c r="KDH17" s="876"/>
      <c r="KDI17" s="876"/>
      <c r="KDJ17" s="876"/>
      <c r="KDK17" s="876"/>
      <c r="KDL17" s="876"/>
      <c r="KDM17" s="876"/>
      <c r="KDN17" s="875"/>
      <c r="KDO17" s="876"/>
      <c r="KDP17" s="876"/>
      <c r="KDQ17" s="876"/>
      <c r="KDR17" s="876"/>
      <c r="KDS17" s="876"/>
      <c r="KDT17" s="876"/>
      <c r="KDU17" s="875"/>
      <c r="KDV17" s="876"/>
      <c r="KDW17" s="876"/>
      <c r="KDX17" s="876"/>
      <c r="KDY17" s="876"/>
      <c r="KDZ17" s="876"/>
      <c r="KEA17" s="876"/>
      <c r="KEB17" s="875"/>
      <c r="KEC17" s="876"/>
      <c r="KED17" s="876"/>
      <c r="KEE17" s="876"/>
      <c r="KEF17" s="876"/>
      <c r="KEG17" s="876"/>
      <c r="KEH17" s="876"/>
      <c r="KEI17" s="875"/>
      <c r="KEJ17" s="876"/>
      <c r="KEK17" s="876"/>
      <c r="KEL17" s="876"/>
      <c r="KEM17" s="876"/>
      <c r="KEN17" s="876"/>
      <c r="KEO17" s="876"/>
      <c r="KEP17" s="875"/>
      <c r="KEQ17" s="876"/>
      <c r="KER17" s="876"/>
      <c r="KES17" s="876"/>
      <c r="KET17" s="876"/>
      <c r="KEU17" s="876"/>
      <c r="KEV17" s="876"/>
      <c r="KEW17" s="875"/>
      <c r="KEX17" s="876"/>
      <c r="KEY17" s="876"/>
      <c r="KEZ17" s="876"/>
      <c r="KFA17" s="876"/>
      <c r="KFB17" s="876"/>
      <c r="KFC17" s="876"/>
      <c r="KFD17" s="875"/>
      <c r="KFE17" s="876"/>
      <c r="KFF17" s="876"/>
      <c r="KFG17" s="876"/>
      <c r="KFH17" s="876"/>
      <c r="KFI17" s="876"/>
      <c r="KFJ17" s="876"/>
      <c r="KFK17" s="875"/>
      <c r="KFL17" s="876"/>
      <c r="KFM17" s="876"/>
      <c r="KFN17" s="876"/>
      <c r="KFO17" s="876"/>
      <c r="KFP17" s="876"/>
      <c r="KFQ17" s="876"/>
      <c r="KFR17" s="875"/>
      <c r="KFS17" s="876"/>
      <c r="KFT17" s="876"/>
      <c r="KFU17" s="876"/>
      <c r="KFV17" s="876"/>
      <c r="KFW17" s="876"/>
      <c r="KFX17" s="876"/>
      <c r="KFY17" s="875"/>
      <c r="KFZ17" s="876"/>
      <c r="KGA17" s="876"/>
      <c r="KGB17" s="876"/>
      <c r="KGC17" s="876"/>
      <c r="KGD17" s="876"/>
      <c r="KGE17" s="876"/>
      <c r="KGF17" s="875"/>
      <c r="KGG17" s="876"/>
      <c r="KGH17" s="876"/>
      <c r="KGI17" s="876"/>
      <c r="KGJ17" s="876"/>
      <c r="KGK17" s="876"/>
      <c r="KGL17" s="876"/>
      <c r="KGM17" s="875"/>
      <c r="KGN17" s="876"/>
      <c r="KGO17" s="876"/>
      <c r="KGP17" s="876"/>
      <c r="KGQ17" s="876"/>
      <c r="KGR17" s="876"/>
      <c r="KGS17" s="876"/>
      <c r="KGT17" s="875"/>
      <c r="KGU17" s="876"/>
      <c r="KGV17" s="876"/>
      <c r="KGW17" s="876"/>
      <c r="KGX17" s="876"/>
      <c r="KGY17" s="876"/>
      <c r="KGZ17" s="876"/>
      <c r="KHA17" s="875"/>
      <c r="KHB17" s="876"/>
      <c r="KHC17" s="876"/>
      <c r="KHD17" s="876"/>
      <c r="KHE17" s="876"/>
      <c r="KHF17" s="876"/>
      <c r="KHG17" s="876"/>
      <c r="KHH17" s="875"/>
      <c r="KHI17" s="876"/>
      <c r="KHJ17" s="876"/>
      <c r="KHK17" s="876"/>
      <c r="KHL17" s="876"/>
      <c r="KHM17" s="876"/>
      <c r="KHN17" s="876"/>
      <c r="KHO17" s="875"/>
      <c r="KHP17" s="876"/>
      <c r="KHQ17" s="876"/>
      <c r="KHR17" s="876"/>
      <c r="KHS17" s="876"/>
      <c r="KHT17" s="876"/>
      <c r="KHU17" s="876"/>
      <c r="KHV17" s="875"/>
      <c r="KHW17" s="876"/>
      <c r="KHX17" s="876"/>
      <c r="KHY17" s="876"/>
      <c r="KHZ17" s="876"/>
      <c r="KIA17" s="876"/>
      <c r="KIB17" s="876"/>
      <c r="KIC17" s="875"/>
      <c r="KID17" s="876"/>
      <c r="KIE17" s="876"/>
      <c r="KIF17" s="876"/>
      <c r="KIG17" s="876"/>
      <c r="KIH17" s="876"/>
      <c r="KII17" s="876"/>
      <c r="KIJ17" s="875"/>
      <c r="KIK17" s="876"/>
      <c r="KIL17" s="876"/>
      <c r="KIM17" s="876"/>
      <c r="KIN17" s="876"/>
      <c r="KIO17" s="876"/>
      <c r="KIP17" s="876"/>
      <c r="KIQ17" s="875"/>
      <c r="KIR17" s="876"/>
      <c r="KIS17" s="876"/>
      <c r="KIT17" s="876"/>
      <c r="KIU17" s="876"/>
      <c r="KIV17" s="876"/>
      <c r="KIW17" s="876"/>
      <c r="KIX17" s="875"/>
      <c r="KIY17" s="876"/>
      <c r="KIZ17" s="876"/>
      <c r="KJA17" s="876"/>
      <c r="KJB17" s="876"/>
      <c r="KJC17" s="876"/>
      <c r="KJD17" s="876"/>
      <c r="KJE17" s="875"/>
      <c r="KJF17" s="876"/>
      <c r="KJG17" s="876"/>
      <c r="KJH17" s="876"/>
      <c r="KJI17" s="876"/>
      <c r="KJJ17" s="876"/>
      <c r="KJK17" s="876"/>
      <c r="KJL17" s="875"/>
      <c r="KJM17" s="876"/>
      <c r="KJN17" s="876"/>
      <c r="KJO17" s="876"/>
      <c r="KJP17" s="876"/>
      <c r="KJQ17" s="876"/>
      <c r="KJR17" s="876"/>
      <c r="KJS17" s="875"/>
      <c r="KJT17" s="876"/>
      <c r="KJU17" s="876"/>
      <c r="KJV17" s="876"/>
      <c r="KJW17" s="876"/>
      <c r="KJX17" s="876"/>
      <c r="KJY17" s="876"/>
      <c r="KJZ17" s="875"/>
      <c r="KKA17" s="876"/>
      <c r="KKB17" s="876"/>
      <c r="KKC17" s="876"/>
      <c r="KKD17" s="876"/>
      <c r="KKE17" s="876"/>
      <c r="KKF17" s="876"/>
      <c r="KKG17" s="875"/>
      <c r="KKH17" s="876"/>
      <c r="KKI17" s="876"/>
      <c r="KKJ17" s="876"/>
      <c r="KKK17" s="876"/>
      <c r="KKL17" s="876"/>
      <c r="KKM17" s="876"/>
      <c r="KKN17" s="875"/>
      <c r="KKO17" s="876"/>
      <c r="KKP17" s="876"/>
      <c r="KKQ17" s="876"/>
      <c r="KKR17" s="876"/>
      <c r="KKS17" s="876"/>
      <c r="KKT17" s="876"/>
      <c r="KKU17" s="875"/>
      <c r="KKV17" s="876"/>
      <c r="KKW17" s="876"/>
      <c r="KKX17" s="876"/>
      <c r="KKY17" s="876"/>
      <c r="KKZ17" s="876"/>
      <c r="KLA17" s="876"/>
      <c r="KLB17" s="875"/>
      <c r="KLC17" s="876"/>
      <c r="KLD17" s="876"/>
      <c r="KLE17" s="876"/>
      <c r="KLF17" s="876"/>
      <c r="KLG17" s="876"/>
      <c r="KLH17" s="876"/>
      <c r="KLI17" s="875"/>
      <c r="KLJ17" s="876"/>
      <c r="KLK17" s="876"/>
      <c r="KLL17" s="876"/>
      <c r="KLM17" s="876"/>
      <c r="KLN17" s="876"/>
      <c r="KLO17" s="876"/>
      <c r="KLP17" s="875"/>
      <c r="KLQ17" s="876"/>
      <c r="KLR17" s="876"/>
      <c r="KLS17" s="876"/>
      <c r="KLT17" s="876"/>
      <c r="KLU17" s="876"/>
      <c r="KLV17" s="876"/>
      <c r="KLW17" s="875"/>
      <c r="KLX17" s="876"/>
      <c r="KLY17" s="876"/>
      <c r="KLZ17" s="876"/>
      <c r="KMA17" s="876"/>
      <c r="KMB17" s="876"/>
      <c r="KMC17" s="876"/>
      <c r="KMD17" s="875"/>
      <c r="KME17" s="876"/>
      <c r="KMF17" s="876"/>
      <c r="KMG17" s="876"/>
      <c r="KMH17" s="876"/>
      <c r="KMI17" s="876"/>
      <c r="KMJ17" s="876"/>
      <c r="KMK17" s="875"/>
      <c r="KML17" s="876"/>
      <c r="KMM17" s="876"/>
      <c r="KMN17" s="876"/>
      <c r="KMO17" s="876"/>
      <c r="KMP17" s="876"/>
      <c r="KMQ17" s="876"/>
      <c r="KMR17" s="875"/>
      <c r="KMS17" s="876"/>
      <c r="KMT17" s="876"/>
      <c r="KMU17" s="876"/>
      <c r="KMV17" s="876"/>
      <c r="KMW17" s="876"/>
      <c r="KMX17" s="876"/>
      <c r="KMY17" s="875"/>
      <c r="KMZ17" s="876"/>
      <c r="KNA17" s="876"/>
      <c r="KNB17" s="876"/>
      <c r="KNC17" s="876"/>
      <c r="KND17" s="876"/>
      <c r="KNE17" s="876"/>
      <c r="KNF17" s="875"/>
      <c r="KNG17" s="876"/>
      <c r="KNH17" s="876"/>
      <c r="KNI17" s="876"/>
      <c r="KNJ17" s="876"/>
      <c r="KNK17" s="876"/>
      <c r="KNL17" s="876"/>
      <c r="KNM17" s="875"/>
      <c r="KNN17" s="876"/>
      <c r="KNO17" s="876"/>
      <c r="KNP17" s="876"/>
      <c r="KNQ17" s="876"/>
      <c r="KNR17" s="876"/>
      <c r="KNS17" s="876"/>
      <c r="KNT17" s="875"/>
      <c r="KNU17" s="876"/>
      <c r="KNV17" s="876"/>
      <c r="KNW17" s="876"/>
      <c r="KNX17" s="876"/>
      <c r="KNY17" s="876"/>
      <c r="KNZ17" s="876"/>
      <c r="KOA17" s="875"/>
      <c r="KOB17" s="876"/>
      <c r="KOC17" s="876"/>
      <c r="KOD17" s="876"/>
      <c r="KOE17" s="876"/>
      <c r="KOF17" s="876"/>
      <c r="KOG17" s="876"/>
      <c r="KOH17" s="875"/>
      <c r="KOI17" s="876"/>
      <c r="KOJ17" s="876"/>
      <c r="KOK17" s="876"/>
      <c r="KOL17" s="876"/>
      <c r="KOM17" s="876"/>
      <c r="KON17" s="876"/>
      <c r="KOO17" s="875"/>
      <c r="KOP17" s="876"/>
      <c r="KOQ17" s="876"/>
      <c r="KOR17" s="876"/>
      <c r="KOS17" s="876"/>
      <c r="KOT17" s="876"/>
      <c r="KOU17" s="876"/>
      <c r="KOV17" s="875"/>
      <c r="KOW17" s="876"/>
      <c r="KOX17" s="876"/>
      <c r="KOY17" s="876"/>
      <c r="KOZ17" s="876"/>
      <c r="KPA17" s="876"/>
      <c r="KPB17" s="876"/>
      <c r="KPC17" s="875"/>
      <c r="KPD17" s="876"/>
      <c r="KPE17" s="876"/>
      <c r="KPF17" s="876"/>
      <c r="KPG17" s="876"/>
      <c r="KPH17" s="876"/>
      <c r="KPI17" s="876"/>
      <c r="KPJ17" s="875"/>
      <c r="KPK17" s="876"/>
      <c r="KPL17" s="876"/>
      <c r="KPM17" s="876"/>
      <c r="KPN17" s="876"/>
      <c r="KPO17" s="876"/>
      <c r="KPP17" s="876"/>
      <c r="KPQ17" s="875"/>
      <c r="KPR17" s="876"/>
      <c r="KPS17" s="876"/>
      <c r="KPT17" s="876"/>
      <c r="KPU17" s="876"/>
      <c r="KPV17" s="876"/>
      <c r="KPW17" s="876"/>
      <c r="KPX17" s="875"/>
      <c r="KPY17" s="876"/>
      <c r="KPZ17" s="876"/>
      <c r="KQA17" s="876"/>
      <c r="KQB17" s="876"/>
      <c r="KQC17" s="876"/>
      <c r="KQD17" s="876"/>
      <c r="KQE17" s="875"/>
      <c r="KQF17" s="876"/>
      <c r="KQG17" s="876"/>
      <c r="KQH17" s="876"/>
      <c r="KQI17" s="876"/>
      <c r="KQJ17" s="876"/>
      <c r="KQK17" s="876"/>
      <c r="KQL17" s="875"/>
      <c r="KQM17" s="876"/>
      <c r="KQN17" s="876"/>
      <c r="KQO17" s="876"/>
      <c r="KQP17" s="876"/>
      <c r="KQQ17" s="876"/>
      <c r="KQR17" s="876"/>
      <c r="KQS17" s="875"/>
      <c r="KQT17" s="876"/>
      <c r="KQU17" s="876"/>
      <c r="KQV17" s="876"/>
      <c r="KQW17" s="876"/>
      <c r="KQX17" s="876"/>
      <c r="KQY17" s="876"/>
      <c r="KQZ17" s="875"/>
      <c r="KRA17" s="876"/>
      <c r="KRB17" s="876"/>
      <c r="KRC17" s="876"/>
      <c r="KRD17" s="876"/>
      <c r="KRE17" s="876"/>
      <c r="KRF17" s="876"/>
      <c r="KRG17" s="875"/>
      <c r="KRH17" s="876"/>
      <c r="KRI17" s="876"/>
      <c r="KRJ17" s="876"/>
      <c r="KRK17" s="876"/>
      <c r="KRL17" s="876"/>
      <c r="KRM17" s="876"/>
      <c r="KRN17" s="875"/>
      <c r="KRO17" s="876"/>
      <c r="KRP17" s="876"/>
      <c r="KRQ17" s="876"/>
      <c r="KRR17" s="876"/>
      <c r="KRS17" s="876"/>
      <c r="KRT17" s="876"/>
      <c r="KRU17" s="875"/>
      <c r="KRV17" s="876"/>
      <c r="KRW17" s="876"/>
      <c r="KRX17" s="876"/>
      <c r="KRY17" s="876"/>
      <c r="KRZ17" s="876"/>
      <c r="KSA17" s="876"/>
      <c r="KSB17" s="875"/>
      <c r="KSC17" s="876"/>
      <c r="KSD17" s="876"/>
      <c r="KSE17" s="876"/>
      <c r="KSF17" s="876"/>
      <c r="KSG17" s="876"/>
      <c r="KSH17" s="876"/>
      <c r="KSI17" s="875"/>
      <c r="KSJ17" s="876"/>
      <c r="KSK17" s="876"/>
      <c r="KSL17" s="876"/>
      <c r="KSM17" s="876"/>
      <c r="KSN17" s="876"/>
      <c r="KSO17" s="876"/>
      <c r="KSP17" s="875"/>
      <c r="KSQ17" s="876"/>
      <c r="KSR17" s="876"/>
      <c r="KSS17" s="876"/>
      <c r="KST17" s="876"/>
      <c r="KSU17" s="876"/>
      <c r="KSV17" s="876"/>
      <c r="KSW17" s="875"/>
      <c r="KSX17" s="876"/>
      <c r="KSY17" s="876"/>
      <c r="KSZ17" s="876"/>
      <c r="KTA17" s="876"/>
      <c r="KTB17" s="876"/>
      <c r="KTC17" s="876"/>
      <c r="KTD17" s="875"/>
      <c r="KTE17" s="876"/>
      <c r="KTF17" s="876"/>
      <c r="KTG17" s="876"/>
      <c r="KTH17" s="876"/>
      <c r="KTI17" s="876"/>
      <c r="KTJ17" s="876"/>
      <c r="KTK17" s="875"/>
      <c r="KTL17" s="876"/>
      <c r="KTM17" s="876"/>
      <c r="KTN17" s="876"/>
      <c r="KTO17" s="876"/>
      <c r="KTP17" s="876"/>
      <c r="KTQ17" s="876"/>
      <c r="KTR17" s="875"/>
      <c r="KTS17" s="876"/>
      <c r="KTT17" s="876"/>
      <c r="KTU17" s="876"/>
      <c r="KTV17" s="876"/>
      <c r="KTW17" s="876"/>
      <c r="KTX17" s="876"/>
      <c r="KTY17" s="875"/>
      <c r="KTZ17" s="876"/>
      <c r="KUA17" s="876"/>
      <c r="KUB17" s="876"/>
      <c r="KUC17" s="876"/>
      <c r="KUD17" s="876"/>
      <c r="KUE17" s="876"/>
      <c r="KUF17" s="875"/>
      <c r="KUG17" s="876"/>
      <c r="KUH17" s="876"/>
      <c r="KUI17" s="876"/>
      <c r="KUJ17" s="876"/>
      <c r="KUK17" s="876"/>
      <c r="KUL17" s="876"/>
      <c r="KUM17" s="875"/>
      <c r="KUN17" s="876"/>
      <c r="KUO17" s="876"/>
      <c r="KUP17" s="876"/>
      <c r="KUQ17" s="876"/>
      <c r="KUR17" s="876"/>
      <c r="KUS17" s="876"/>
      <c r="KUT17" s="875"/>
      <c r="KUU17" s="876"/>
      <c r="KUV17" s="876"/>
      <c r="KUW17" s="876"/>
      <c r="KUX17" s="876"/>
      <c r="KUY17" s="876"/>
      <c r="KUZ17" s="876"/>
      <c r="KVA17" s="875"/>
      <c r="KVB17" s="876"/>
      <c r="KVC17" s="876"/>
      <c r="KVD17" s="876"/>
      <c r="KVE17" s="876"/>
      <c r="KVF17" s="876"/>
      <c r="KVG17" s="876"/>
      <c r="KVH17" s="875"/>
      <c r="KVI17" s="876"/>
      <c r="KVJ17" s="876"/>
      <c r="KVK17" s="876"/>
      <c r="KVL17" s="876"/>
      <c r="KVM17" s="876"/>
      <c r="KVN17" s="876"/>
      <c r="KVO17" s="875"/>
      <c r="KVP17" s="876"/>
      <c r="KVQ17" s="876"/>
      <c r="KVR17" s="876"/>
      <c r="KVS17" s="876"/>
      <c r="KVT17" s="876"/>
      <c r="KVU17" s="876"/>
      <c r="KVV17" s="875"/>
      <c r="KVW17" s="876"/>
      <c r="KVX17" s="876"/>
      <c r="KVY17" s="876"/>
      <c r="KVZ17" s="876"/>
      <c r="KWA17" s="876"/>
      <c r="KWB17" s="876"/>
      <c r="KWC17" s="875"/>
      <c r="KWD17" s="876"/>
      <c r="KWE17" s="876"/>
      <c r="KWF17" s="876"/>
      <c r="KWG17" s="876"/>
      <c r="KWH17" s="876"/>
      <c r="KWI17" s="876"/>
      <c r="KWJ17" s="875"/>
      <c r="KWK17" s="876"/>
      <c r="KWL17" s="876"/>
      <c r="KWM17" s="876"/>
      <c r="KWN17" s="876"/>
      <c r="KWO17" s="876"/>
      <c r="KWP17" s="876"/>
      <c r="KWQ17" s="875"/>
      <c r="KWR17" s="876"/>
      <c r="KWS17" s="876"/>
      <c r="KWT17" s="876"/>
      <c r="KWU17" s="876"/>
      <c r="KWV17" s="876"/>
      <c r="KWW17" s="876"/>
      <c r="KWX17" s="875"/>
      <c r="KWY17" s="876"/>
      <c r="KWZ17" s="876"/>
      <c r="KXA17" s="876"/>
      <c r="KXB17" s="876"/>
      <c r="KXC17" s="876"/>
      <c r="KXD17" s="876"/>
      <c r="KXE17" s="875"/>
      <c r="KXF17" s="876"/>
      <c r="KXG17" s="876"/>
      <c r="KXH17" s="876"/>
      <c r="KXI17" s="876"/>
      <c r="KXJ17" s="876"/>
      <c r="KXK17" s="876"/>
      <c r="KXL17" s="875"/>
      <c r="KXM17" s="876"/>
      <c r="KXN17" s="876"/>
      <c r="KXO17" s="876"/>
      <c r="KXP17" s="876"/>
      <c r="KXQ17" s="876"/>
      <c r="KXR17" s="876"/>
      <c r="KXS17" s="875"/>
      <c r="KXT17" s="876"/>
      <c r="KXU17" s="876"/>
      <c r="KXV17" s="876"/>
      <c r="KXW17" s="876"/>
      <c r="KXX17" s="876"/>
      <c r="KXY17" s="876"/>
      <c r="KXZ17" s="875"/>
      <c r="KYA17" s="876"/>
      <c r="KYB17" s="876"/>
      <c r="KYC17" s="876"/>
      <c r="KYD17" s="876"/>
      <c r="KYE17" s="876"/>
      <c r="KYF17" s="876"/>
      <c r="KYG17" s="875"/>
      <c r="KYH17" s="876"/>
      <c r="KYI17" s="876"/>
      <c r="KYJ17" s="876"/>
      <c r="KYK17" s="876"/>
      <c r="KYL17" s="876"/>
      <c r="KYM17" s="876"/>
      <c r="KYN17" s="875"/>
      <c r="KYO17" s="876"/>
      <c r="KYP17" s="876"/>
      <c r="KYQ17" s="876"/>
      <c r="KYR17" s="876"/>
      <c r="KYS17" s="876"/>
      <c r="KYT17" s="876"/>
      <c r="KYU17" s="875"/>
      <c r="KYV17" s="876"/>
      <c r="KYW17" s="876"/>
      <c r="KYX17" s="876"/>
      <c r="KYY17" s="876"/>
      <c r="KYZ17" s="876"/>
      <c r="KZA17" s="876"/>
      <c r="KZB17" s="875"/>
      <c r="KZC17" s="876"/>
      <c r="KZD17" s="876"/>
      <c r="KZE17" s="876"/>
      <c r="KZF17" s="876"/>
      <c r="KZG17" s="876"/>
      <c r="KZH17" s="876"/>
      <c r="KZI17" s="875"/>
      <c r="KZJ17" s="876"/>
      <c r="KZK17" s="876"/>
      <c r="KZL17" s="876"/>
      <c r="KZM17" s="876"/>
      <c r="KZN17" s="876"/>
      <c r="KZO17" s="876"/>
      <c r="KZP17" s="875"/>
      <c r="KZQ17" s="876"/>
      <c r="KZR17" s="876"/>
      <c r="KZS17" s="876"/>
      <c r="KZT17" s="876"/>
      <c r="KZU17" s="876"/>
      <c r="KZV17" s="876"/>
      <c r="KZW17" s="875"/>
      <c r="KZX17" s="876"/>
      <c r="KZY17" s="876"/>
      <c r="KZZ17" s="876"/>
      <c r="LAA17" s="876"/>
      <c r="LAB17" s="876"/>
      <c r="LAC17" s="876"/>
      <c r="LAD17" s="875"/>
      <c r="LAE17" s="876"/>
      <c r="LAF17" s="876"/>
      <c r="LAG17" s="876"/>
      <c r="LAH17" s="876"/>
      <c r="LAI17" s="876"/>
      <c r="LAJ17" s="876"/>
      <c r="LAK17" s="875"/>
      <c r="LAL17" s="876"/>
      <c r="LAM17" s="876"/>
      <c r="LAN17" s="876"/>
      <c r="LAO17" s="876"/>
      <c r="LAP17" s="876"/>
      <c r="LAQ17" s="876"/>
      <c r="LAR17" s="875"/>
      <c r="LAS17" s="876"/>
      <c r="LAT17" s="876"/>
      <c r="LAU17" s="876"/>
      <c r="LAV17" s="876"/>
      <c r="LAW17" s="876"/>
      <c r="LAX17" s="876"/>
      <c r="LAY17" s="875"/>
      <c r="LAZ17" s="876"/>
      <c r="LBA17" s="876"/>
      <c r="LBB17" s="876"/>
      <c r="LBC17" s="876"/>
      <c r="LBD17" s="876"/>
      <c r="LBE17" s="876"/>
      <c r="LBF17" s="875"/>
      <c r="LBG17" s="876"/>
      <c r="LBH17" s="876"/>
      <c r="LBI17" s="876"/>
      <c r="LBJ17" s="876"/>
      <c r="LBK17" s="876"/>
      <c r="LBL17" s="876"/>
      <c r="LBM17" s="875"/>
      <c r="LBN17" s="876"/>
      <c r="LBO17" s="876"/>
      <c r="LBP17" s="876"/>
      <c r="LBQ17" s="876"/>
      <c r="LBR17" s="876"/>
      <c r="LBS17" s="876"/>
      <c r="LBT17" s="875"/>
      <c r="LBU17" s="876"/>
      <c r="LBV17" s="876"/>
      <c r="LBW17" s="876"/>
      <c r="LBX17" s="876"/>
      <c r="LBY17" s="876"/>
      <c r="LBZ17" s="876"/>
      <c r="LCA17" s="875"/>
      <c r="LCB17" s="876"/>
      <c r="LCC17" s="876"/>
      <c r="LCD17" s="876"/>
      <c r="LCE17" s="876"/>
      <c r="LCF17" s="876"/>
      <c r="LCG17" s="876"/>
      <c r="LCH17" s="875"/>
      <c r="LCI17" s="876"/>
      <c r="LCJ17" s="876"/>
      <c r="LCK17" s="876"/>
      <c r="LCL17" s="876"/>
      <c r="LCM17" s="876"/>
      <c r="LCN17" s="876"/>
      <c r="LCO17" s="875"/>
      <c r="LCP17" s="876"/>
      <c r="LCQ17" s="876"/>
      <c r="LCR17" s="876"/>
      <c r="LCS17" s="876"/>
      <c r="LCT17" s="876"/>
      <c r="LCU17" s="876"/>
      <c r="LCV17" s="875"/>
      <c r="LCW17" s="876"/>
      <c r="LCX17" s="876"/>
      <c r="LCY17" s="876"/>
      <c r="LCZ17" s="876"/>
      <c r="LDA17" s="876"/>
      <c r="LDB17" s="876"/>
      <c r="LDC17" s="875"/>
      <c r="LDD17" s="876"/>
      <c r="LDE17" s="876"/>
      <c r="LDF17" s="876"/>
      <c r="LDG17" s="876"/>
      <c r="LDH17" s="876"/>
      <c r="LDI17" s="876"/>
      <c r="LDJ17" s="875"/>
      <c r="LDK17" s="876"/>
      <c r="LDL17" s="876"/>
      <c r="LDM17" s="876"/>
      <c r="LDN17" s="876"/>
      <c r="LDO17" s="876"/>
      <c r="LDP17" s="876"/>
      <c r="LDQ17" s="875"/>
      <c r="LDR17" s="876"/>
      <c r="LDS17" s="876"/>
      <c r="LDT17" s="876"/>
      <c r="LDU17" s="876"/>
      <c r="LDV17" s="876"/>
      <c r="LDW17" s="876"/>
      <c r="LDX17" s="875"/>
      <c r="LDY17" s="876"/>
      <c r="LDZ17" s="876"/>
      <c r="LEA17" s="876"/>
      <c r="LEB17" s="876"/>
      <c r="LEC17" s="876"/>
      <c r="LED17" s="876"/>
      <c r="LEE17" s="875"/>
      <c r="LEF17" s="876"/>
      <c r="LEG17" s="876"/>
      <c r="LEH17" s="876"/>
      <c r="LEI17" s="876"/>
      <c r="LEJ17" s="876"/>
      <c r="LEK17" s="876"/>
      <c r="LEL17" s="875"/>
      <c r="LEM17" s="876"/>
      <c r="LEN17" s="876"/>
      <c r="LEO17" s="876"/>
      <c r="LEP17" s="876"/>
      <c r="LEQ17" s="876"/>
      <c r="LER17" s="876"/>
      <c r="LES17" s="875"/>
      <c r="LET17" s="876"/>
      <c r="LEU17" s="876"/>
      <c r="LEV17" s="876"/>
      <c r="LEW17" s="876"/>
      <c r="LEX17" s="876"/>
      <c r="LEY17" s="876"/>
      <c r="LEZ17" s="875"/>
      <c r="LFA17" s="876"/>
      <c r="LFB17" s="876"/>
      <c r="LFC17" s="876"/>
      <c r="LFD17" s="876"/>
      <c r="LFE17" s="876"/>
      <c r="LFF17" s="876"/>
      <c r="LFG17" s="875"/>
      <c r="LFH17" s="876"/>
      <c r="LFI17" s="876"/>
      <c r="LFJ17" s="876"/>
      <c r="LFK17" s="876"/>
      <c r="LFL17" s="876"/>
      <c r="LFM17" s="876"/>
      <c r="LFN17" s="875"/>
      <c r="LFO17" s="876"/>
      <c r="LFP17" s="876"/>
      <c r="LFQ17" s="876"/>
      <c r="LFR17" s="876"/>
      <c r="LFS17" s="876"/>
      <c r="LFT17" s="876"/>
      <c r="LFU17" s="875"/>
      <c r="LFV17" s="876"/>
      <c r="LFW17" s="876"/>
      <c r="LFX17" s="876"/>
      <c r="LFY17" s="876"/>
      <c r="LFZ17" s="876"/>
      <c r="LGA17" s="876"/>
      <c r="LGB17" s="875"/>
      <c r="LGC17" s="876"/>
      <c r="LGD17" s="876"/>
      <c r="LGE17" s="876"/>
      <c r="LGF17" s="876"/>
      <c r="LGG17" s="876"/>
      <c r="LGH17" s="876"/>
      <c r="LGI17" s="875"/>
      <c r="LGJ17" s="876"/>
      <c r="LGK17" s="876"/>
      <c r="LGL17" s="876"/>
      <c r="LGM17" s="876"/>
      <c r="LGN17" s="876"/>
      <c r="LGO17" s="876"/>
      <c r="LGP17" s="875"/>
      <c r="LGQ17" s="876"/>
      <c r="LGR17" s="876"/>
      <c r="LGS17" s="876"/>
      <c r="LGT17" s="876"/>
      <c r="LGU17" s="876"/>
      <c r="LGV17" s="876"/>
      <c r="LGW17" s="875"/>
      <c r="LGX17" s="876"/>
      <c r="LGY17" s="876"/>
      <c r="LGZ17" s="876"/>
      <c r="LHA17" s="876"/>
      <c r="LHB17" s="876"/>
      <c r="LHC17" s="876"/>
      <c r="LHD17" s="875"/>
      <c r="LHE17" s="876"/>
      <c r="LHF17" s="876"/>
      <c r="LHG17" s="876"/>
      <c r="LHH17" s="876"/>
      <c r="LHI17" s="876"/>
      <c r="LHJ17" s="876"/>
      <c r="LHK17" s="875"/>
      <c r="LHL17" s="876"/>
      <c r="LHM17" s="876"/>
      <c r="LHN17" s="876"/>
      <c r="LHO17" s="876"/>
      <c r="LHP17" s="876"/>
      <c r="LHQ17" s="876"/>
      <c r="LHR17" s="875"/>
      <c r="LHS17" s="876"/>
      <c r="LHT17" s="876"/>
      <c r="LHU17" s="876"/>
      <c r="LHV17" s="876"/>
      <c r="LHW17" s="876"/>
      <c r="LHX17" s="876"/>
      <c r="LHY17" s="875"/>
      <c r="LHZ17" s="876"/>
      <c r="LIA17" s="876"/>
      <c r="LIB17" s="876"/>
      <c r="LIC17" s="876"/>
      <c r="LID17" s="876"/>
      <c r="LIE17" s="876"/>
      <c r="LIF17" s="875"/>
      <c r="LIG17" s="876"/>
      <c r="LIH17" s="876"/>
      <c r="LII17" s="876"/>
      <c r="LIJ17" s="876"/>
      <c r="LIK17" s="876"/>
      <c r="LIL17" s="876"/>
      <c r="LIM17" s="875"/>
      <c r="LIN17" s="876"/>
      <c r="LIO17" s="876"/>
      <c r="LIP17" s="876"/>
      <c r="LIQ17" s="876"/>
      <c r="LIR17" s="876"/>
      <c r="LIS17" s="876"/>
      <c r="LIT17" s="875"/>
      <c r="LIU17" s="876"/>
      <c r="LIV17" s="876"/>
      <c r="LIW17" s="876"/>
      <c r="LIX17" s="876"/>
      <c r="LIY17" s="876"/>
      <c r="LIZ17" s="876"/>
      <c r="LJA17" s="875"/>
      <c r="LJB17" s="876"/>
      <c r="LJC17" s="876"/>
      <c r="LJD17" s="876"/>
      <c r="LJE17" s="876"/>
      <c r="LJF17" s="876"/>
      <c r="LJG17" s="876"/>
      <c r="LJH17" s="875"/>
      <c r="LJI17" s="876"/>
      <c r="LJJ17" s="876"/>
      <c r="LJK17" s="876"/>
      <c r="LJL17" s="876"/>
      <c r="LJM17" s="876"/>
      <c r="LJN17" s="876"/>
      <c r="LJO17" s="875"/>
      <c r="LJP17" s="876"/>
      <c r="LJQ17" s="876"/>
      <c r="LJR17" s="876"/>
      <c r="LJS17" s="876"/>
      <c r="LJT17" s="876"/>
      <c r="LJU17" s="876"/>
      <c r="LJV17" s="875"/>
      <c r="LJW17" s="876"/>
      <c r="LJX17" s="876"/>
      <c r="LJY17" s="876"/>
      <c r="LJZ17" s="876"/>
      <c r="LKA17" s="876"/>
      <c r="LKB17" s="876"/>
      <c r="LKC17" s="875"/>
      <c r="LKD17" s="876"/>
      <c r="LKE17" s="876"/>
      <c r="LKF17" s="876"/>
      <c r="LKG17" s="876"/>
      <c r="LKH17" s="876"/>
      <c r="LKI17" s="876"/>
      <c r="LKJ17" s="875"/>
      <c r="LKK17" s="876"/>
      <c r="LKL17" s="876"/>
      <c r="LKM17" s="876"/>
      <c r="LKN17" s="876"/>
      <c r="LKO17" s="876"/>
      <c r="LKP17" s="876"/>
      <c r="LKQ17" s="875"/>
      <c r="LKR17" s="876"/>
      <c r="LKS17" s="876"/>
      <c r="LKT17" s="876"/>
      <c r="LKU17" s="876"/>
      <c r="LKV17" s="876"/>
      <c r="LKW17" s="876"/>
      <c r="LKX17" s="875"/>
      <c r="LKY17" s="876"/>
      <c r="LKZ17" s="876"/>
      <c r="LLA17" s="876"/>
      <c r="LLB17" s="876"/>
      <c r="LLC17" s="876"/>
      <c r="LLD17" s="876"/>
      <c r="LLE17" s="875"/>
      <c r="LLF17" s="876"/>
      <c r="LLG17" s="876"/>
      <c r="LLH17" s="876"/>
      <c r="LLI17" s="876"/>
      <c r="LLJ17" s="876"/>
      <c r="LLK17" s="876"/>
      <c r="LLL17" s="875"/>
      <c r="LLM17" s="876"/>
      <c r="LLN17" s="876"/>
      <c r="LLO17" s="876"/>
      <c r="LLP17" s="876"/>
      <c r="LLQ17" s="876"/>
      <c r="LLR17" s="876"/>
      <c r="LLS17" s="875"/>
      <c r="LLT17" s="876"/>
      <c r="LLU17" s="876"/>
      <c r="LLV17" s="876"/>
      <c r="LLW17" s="876"/>
      <c r="LLX17" s="876"/>
      <c r="LLY17" s="876"/>
      <c r="LLZ17" s="875"/>
      <c r="LMA17" s="876"/>
      <c r="LMB17" s="876"/>
      <c r="LMC17" s="876"/>
      <c r="LMD17" s="876"/>
      <c r="LME17" s="876"/>
      <c r="LMF17" s="876"/>
      <c r="LMG17" s="875"/>
      <c r="LMH17" s="876"/>
      <c r="LMI17" s="876"/>
      <c r="LMJ17" s="876"/>
      <c r="LMK17" s="876"/>
      <c r="LML17" s="876"/>
      <c r="LMM17" s="876"/>
      <c r="LMN17" s="875"/>
      <c r="LMO17" s="876"/>
      <c r="LMP17" s="876"/>
      <c r="LMQ17" s="876"/>
      <c r="LMR17" s="876"/>
      <c r="LMS17" s="876"/>
      <c r="LMT17" s="876"/>
      <c r="LMU17" s="875"/>
      <c r="LMV17" s="876"/>
      <c r="LMW17" s="876"/>
      <c r="LMX17" s="876"/>
      <c r="LMY17" s="876"/>
      <c r="LMZ17" s="876"/>
      <c r="LNA17" s="876"/>
      <c r="LNB17" s="875"/>
      <c r="LNC17" s="876"/>
      <c r="LND17" s="876"/>
      <c r="LNE17" s="876"/>
      <c r="LNF17" s="876"/>
      <c r="LNG17" s="876"/>
      <c r="LNH17" s="876"/>
      <c r="LNI17" s="875"/>
      <c r="LNJ17" s="876"/>
      <c r="LNK17" s="876"/>
      <c r="LNL17" s="876"/>
      <c r="LNM17" s="876"/>
      <c r="LNN17" s="876"/>
      <c r="LNO17" s="876"/>
      <c r="LNP17" s="875"/>
      <c r="LNQ17" s="876"/>
      <c r="LNR17" s="876"/>
      <c r="LNS17" s="876"/>
      <c r="LNT17" s="876"/>
      <c r="LNU17" s="876"/>
      <c r="LNV17" s="876"/>
      <c r="LNW17" s="875"/>
      <c r="LNX17" s="876"/>
      <c r="LNY17" s="876"/>
      <c r="LNZ17" s="876"/>
      <c r="LOA17" s="876"/>
      <c r="LOB17" s="876"/>
      <c r="LOC17" s="876"/>
      <c r="LOD17" s="875"/>
      <c r="LOE17" s="876"/>
      <c r="LOF17" s="876"/>
      <c r="LOG17" s="876"/>
      <c r="LOH17" s="876"/>
      <c r="LOI17" s="876"/>
      <c r="LOJ17" s="876"/>
      <c r="LOK17" s="875"/>
      <c r="LOL17" s="876"/>
      <c r="LOM17" s="876"/>
      <c r="LON17" s="876"/>
      <c r="LOO17" s="876"/>
      <c r="LOP17" s="876"/>
      <c r="LOQ17" s="876"/>
      <c r="LOR17" s="875"/>
      <c r="LOS17" s="876"/>
      <c r="LOT17" s="876"/>
      <c r="LOU17" s="876"/>
      <c r="LOV17" s="876"/>
      <c r="LOW17" s="876"/>
      <c r="LOX17" s="876"/>
      <c r="LOY17" s="875"/>
      <c r="LOZ17" s="876"/>
      <c r="LPA17" s="876"/>
      <c r="LPB17" s="876"/>
      <c r="LPC17" s="876"/>
      <c r="LPD17" s="876"/>
      <c r="LPE17" s="876"/>
      <c r="LPF17" s="875"/>
      <c r="LPG17" s="876"/>
      <c r="LPH17" s="876"/>
      <c r="LPI17" s="876"/>
      <c r="LPJ17" s="876"/>
      <c r="LPK17" s="876"/>
      <c r="LPL17" s="876"/>
      <c r="LPM17" s="875"/>
      <c r="LPN17" s="876"/>
      <c r="LPO17" s="876"/>
      <c r="LPP17" s="876"/>
      <c r="LPQ17" s="876"/>
      <c r="LPR17" s="876"/>
      <c r="LPS17" s="876"/>
      <c r="LPT17" s="875"/>
      <c r="LPU17" s="876"/>
      <c r="LPV17" s="876"/>
      <c r="LPW17" s="876"/>
      <c r="LPX17" s="876"/>
      <c r="LPY17" s="876"/>
      <c r="LPZ17" s="876"/>
      <c r="LQA17" s="875"/>
      <c r="LQB17" s="876"/>
      <c r="LQC17" s="876"/>
      <c r="LQD17" s="876"/>
      <c r="LQE17" s="876"/>
      <c r="LQF17" s="876"/>
      <c r="LQG17" s="876"/>
      <c r="LQH17" s="875"/>
      <c r="LQI17" s="876"/>
      <c r="LQJ17" s="876"/>
      <c r="LQK17" s="876"/>
      <c r="LQL17" s="876"/>
      <c r="LQM17" s="876"/>
      <c r="LQN17" s="876"/>
      <c r="LQO17" s="875"/>
      <c r="LQP17" s="876"/>
      <c r="LQQ17" s="876"/>
      <c r="LQR17" s="876"/>
      <c r="LQS17" s="876"/>
      <c r="LQT17" s="876"/>
      <c r="LQU17" s="876"/>
      <c r="LQV17" s="875"/>
      <c r="LQW17" s="876"/>
      <c r="LQX17" s="876"/>
      <c r="LQY17" s="876"/>
      <c r="LQZ17" s="876"/>
      <c r="LRA17" s="876"/>
      <c r="LRB17" s="876"/>
      <c r="LRC17" s="875"/>
      <c r="LRD17" s="876"/>
      <c r="LRE17" s="876"/>
      <c r="LRF17" s="876"/>
      <c r="LRG17" s="876"/>
      <c r="LRH17" s="876"/>
      <c r="LRI17" s="876"/>
      <c r="LRJ17" s="875"/>
      <c r="LRK17" s="876"/>
      <c r="LRL17" s="876"/>
      <c r="LRM17" s="876"/>
      <c r="LRN17" s="876"/>
      <c r="LRO17" s="876"/>
      <c r="LRP17" s="876"/>
      <c r="LRQ17" s="875"/>
      <c r="LRR17" s="876"/>
      <c r="LRS17" s="876"/>
      <c r="LRT17" s="876"/>
      <c r="LRU17" s="876"/>
      <c r="LRV17" s="876"/>
      <c r="LRW17" s="876"/>
      <c r="LRX17" s="875"/>
      <c r="LRY17" s="876"/>
      <c r="LRZ17" s="876"/>
      <c r="LSA17" s="876"/>
      <c r="LSB17" s="876"/>
      <c r="LSC17" s="876"/>
      <c r="LSD17" s="876"/>
      <c r="LSE17" s="875"/>
      <c r="LSF17" s="876"/>
      <c r="LSG17" s="876"/>
      <c r="LSH17" s="876"/>
      <c r="LSI17" s="876"/>
      <c r="LSJ17" s="876"/>
      <c r="LSK17" s="876"/>
      <c r="LSL17" s="875"/>
      <c r="LSM17" s="876"/>
      <c r="LSN17" s="876"/>
      <c r="LSO17" s="876"/>
      <c r="LSP17" s="876"/>
      <c r="LSQ17" s="876"/>
      <c r="LSR17" s="876"/>
      <c r="LSS17" s="875"/>
      <c r="LST17" s="876"/>
      <c r="LSU17" s="876"/>
      <c r="LSV17" s="876"/>
      <c r="LSW17" s="876"/>
      <c r="LSX17" s="876"/>
      <c r="LSY17" s="876"/>
      <c r="LSZ17" s="875"/>
      <c r="LTA17" s="876"/>
      <c r="LTB17" s="876"/>
      <c r="LTC17" s="876"/>
      <c r="LTD17" s="876"/>
      <c r="LTE17" s="876"/>
      <c r="LTF17" s="876"/>
      <c r="LTG17" s="875"/>
      <c r="LTH17" s="876"/>
      <c r="LTI17" s="876"/>
      <c r="LTJ17" s="876"/>
      <c r="LTK17" s="876"/>
      <c r="LTL17" s="876"/>
      <c r="LTM17" s="876"/>
      <c r="LTN17" s="875"/>
      <c r="LTO17" s="876"/>
      <c r="LTP17" s="876"/>
      <c r="LTQ17" s="876"/>
      <c r="LTR17" s="876"/>
      <c r="LTS17" s="876"/>
      <c r="LTT17" s="876"/>
      <c r="LTU17" s="875"/>
      <c r="LTV17" s="876"/>
      <c r="LTW17" s="876"/>
      <c r="LTX17" s="876"/>
      <c r="LTY17" s="876"/>
      <c r="LTZ17" s="876"/>
      <c r="LUA17" s="876"/>
      <c r="LUB17" s="875"/>
      <c r="LUC17" s="876"/>
      <c r="LUD17" s="876"/>
      <c r="LUE17" s="876"/>
      <c r="LUF17" s="876"/>
      <c r="LUG17" s="876"/>
      <c r="LUH17" s="876"/>
      <c r="LUI17" s="875"/>
      <c r="LUJ17" s="876"/>
      <c r="LUK17" s="876"/>
      <c r="LUL17" s="876"/>
      <c r="LUM17" s="876"/>
      <c r="LUN17" s="876"/>
      <c r="LUO17" s="876"/>
      <c r="LUP17" s="875"/>
      <c r="LUQ17" s="876"/>
      <c r="LUR17" s="876"/>
      <c r="LUS17" s="876"/>
      <c r="LUT17" s="876"/>
      <c r="LUU17" s="876"/>
      <c r="LUV17" s="876"/>
      <c r="LUW17" s="875"/>
      <c r="LUX17" s="876"/>
      <c r="LUY17" s="876"/>
      <c r="LUZ17" s="876"/>
      <c r="LVA17" s="876"/>
      <c r="LVB17" s="876"/>
      <c r="LVC17" s="876"/>
      <c r="LVD17" s="875"/>
      <c r="LVE17" s="876"/>
      <c r="LVF17" s="876"/>
      <c r="LVG17" s="876"/>
      <c r="LVH17" s="876"/>
      <c r="LVI17" s="876"/>
      <c r="LVJ17" s="876"/>
      <c r="LVK17" s="875"/>
      <c r="LVL17" s="876"/>
      <c r="LVM17" s="876"/>
      <c r="LVN17" s="876"/>
      <c r="LVO17" s="876"/>
      <c r="LVP17" s="876"/>
      <c r="LVQ17" s="876"/>
      <c r="LVR17" s="875"/>
      <c r="LVS17" s="876"/>
      <c r="LVT17" s="876"/>
      <c r="LVU17" s="876"/>
      <c r="LVV17" s="876"/>
      <c r="LVW17" s="876"/>
      <c r="LVX17" s="876"/>
      <c r="LVY17" s="875"/>
      <c r="LVZ17" s="876"/>
      <c r="LWA17" s="876"/>
      <c r="LWB17" s="876"/>
      <c r="LWC17" s="876"/>
      <c r="LWD17" s="876"/>
      <c r="LWE17" s="876"/>
      <c r="LWF17" s="875"/>
      <c r="LWG17" s="876"/>
      <c r="LWH17" s="876"/>
      <c r="LWI17" s="876"/>
      <c r="LWJ17" s="876"/>
      <c r="LWK17" s="876"/>
      <c r="LWL17" s="876"/>
      <c r="LWM17" s="875"/>
      <c r="LWN17" s="876"/>
      <c r="LWO17" s="876"/>
      <c r="LWP17" s="876"/>
      <c r="LWQ17" s="876"/>
      <c r="LWR17" s="876"/>
      <c r="LWS17" s="876"/>
      <c r="LWT17" s="875"/>
      <c r="LWU17" s="876"/>
      <c r="LWV17" s="876"/>
      <c r="LWW17" s="876"/>
      <c r="LWX17" s="876"/>
      <c r="LWY17" s="876"/>
      <c r="LWZ17" s="876"/>
      <c r="LXA17" s="875"/>
      <c r="LXB17" s="876"/>
      <c r="LXC17" s="876"/>
      <c r="LXD17" s="876"/>
      <c r="LXE17" s="876"/>
      <c r="LXF17" s="876"/>
      <c r="LXG17" s="876"/>
      <c r="LXH17" s="875"/>
      <c r="LXI17" s="876"/>
      <c r="LXJ17" s="876"/>
      <c r="LXK17" s="876"/>
      <c r="LXL17" s="876"/>
      <c r="LXM17" s="876"/>
      <c r="LXN17" s="876"/>
      <c r="LXO17" s="875"/>
      <c r="LXP17" s="876"/>
      <c r="LXQ17" s="876"/>
      <c r="LXR17" s="876"/>
      <c r="LXS17" s="876"/>
      <c r="LXT17" s="876"/>
      <c r="LXU17" s="876"/>
      <c r="LXV17" s="875"/>
      <c r="LXW17" s="876"/>
      <c r="LXX17" s="876"/>
      <c r="LXY17" s="876"/>
      <c r="LXZ17" s="876"/>
      <c r="LYA17" s="876"/>
      <c r="LYB17" s="876"/>
      <c r="LYC17" s="875"/>
      <c r="LYD17" s="876"/>
      <c r="LYE17" s="876"/>
      <c r="LYF17" s="876"/>
      <c r="LYG17" s="876"/>
      <c r="LYH17" s="876"/>
      <c r="LYI17" s="876"/>
      <c r="LYJ17" s="875"/>
      <c r="LYK17" s="876"/>
      <c r="LYL17" s="876"/>
      <c r="LYM17" s="876"/>
      <c r="LYN17" s="876"/>
      <c r="LYO17" s="876"/>
      <c r="LYP17" s="876"/>
      <c r="LYQ17" s="875"/>
      <c r="LYR17" s="876"/>
      <c r="LYS17" s="876"/>
      <c r="LYT17" s="876"/>
      <c r="LYU17" s="876"/>
      <c r="LYV17" s="876"/>
      <c r="LYW17" s="876"/>
      <c r="LYX17" s="875"/>
      <c r="LYY17" s="876"/>
      <c r="LYZ17" s="876"/>
      <c r="LZA17" s="876"/>
      <c r="LZB17" s="876"/>
      <c r="LZC17" s="876"/>
      <c r="LZD17" s="876"/>
      <c r="LZE17" s="875"/>
      <c r="LZF17" s="876"/>
      <c r="LZG17" s="876"/>
      <c r="LZH17" s="876"/>
      <c r="LZI17" s="876"/>
      <c r="LZJ17" s="876"/>
      <c r="LZK17" s="876"/>
      <c r="LZL17" s="875"/>
      <c r="LZM17" s="876"/>
      <c r="LZN17" s="876"/>
      <c r="LZO17" s="876"/>
      <c r="LZP17" s="876"/>
      <c r="LZQ17" s="876"/>
      <c r="LZR17" s="876"/>
      <c r="LZS17" s="875"/>
      <c r="LZT17" s="876"/>
      <c r="LZU17" s="876"/>
      <c r="LZV17" s="876"/>
      <c r="LZW17" s="876"/>
      <c r="LZX17" s="876"/>
      <c r="LZY17" s="876"/>
      <c r="LZZ17" s="875"/>
      <c r="MAA17" s="876"/>
      <c r="MAB17" s="876"/>
      <c r="MAC17" s="876"/>
      <c r="MAD17" s="876"/>
      <c r="MAE17" s="876"/>
      <c r="MAF17" s="876"/>
      <c r="MAG17" s="875"/>
      <c r="MAH17" s="876"/>
      <c r="MAI17" s="876"/>
      <c r="MAJ17" s="876"/>
      <c r="MAK17" s="876"/>
      <c r="MAL17" s="876"/>
      <c r="MAM17" s="876"/>
      <c r="MAN17" s="875"/>
      <c r="MAO17" s="876"/>
      <c r="MAP17" s="876"/>
      <c r="MAQ17" s="876"/>
      <c r="MAR17" s="876"/>
      <c r="MAS17" s="876"/>
      <c r="MAT17" s="876"/>
      <c r="MAU17" s="875"/>
      <c r="MAV17" s="876"/>
      <c r="MAW17" s="876"/>
      <c r="MAX17" s="876"/>
      <c r="MAY17" s="876"/>
      <c r="MAZ17" s="876"/>
      <c r="MBA17" s="876"/>
      <c r="MBB17" s="875"/>
      <c r="MBC17" s="876"/>
      <c r="MBD17" s="876"/>
      <c r="MBE17" s="876"/>
      <c r="MBF17" s="876"/>
      <c r="MBG17" s="876"/>
      <c r="MBH17" s="876"/>
      <c r="MBI17" s="875"/>
      <c r="MBJ17" s="876"/>
      <c r="MBK17" s="876"/>
      <c r="MBL17" s="876"/>
      <c r="MBM17" s="876"/>
      <c r="MBN17" s="876"/>
      <c r="MBO17" s="876"/>
      <c r="MBP17" s="875"/>
      <c r="MBQ17" s="876"/>
      <c r="MBR17" s="876"/>
      <c r="MBS17" s="876"/>
      <c r="MBT17" s="876"/>
      <c r="MBU17" s="876"/>
      <c r="MBV17" s="876"/>
      <c r="MBW17" s="875"/>
      <c r="MBX17" s="876"/>
      <c r="MBY17" s="876"/>
      <c r="MBZ17" s="876"/>
      <c r="MCA17" s="876"/>
      <c r="MCB17" s="876"/>
      <c r="MCC17" s="876"/>
      <c r="MCD17" s="875"/>
      <c r="MCE17" s="876"/>
      <c r="MCF17" s="876"/>
      <c r="MCG17" s="876"/>
      <c r="MCH17" s="876"/>
      <c r="MCI17" s="876"/>
      <c r="MCJ17" s="876"/>
      <c r="MCK17" s="875"/>
      <c r="MCL17" s="876"/>
      <c r="MCM17" s="876"/>
      <c r="MCN17" s="876"/>
      <c r="MCO17" s="876"/>
      <c r="MCP17" s="876"/>
      <c r="MCQ17" s="876"/>
      <c r="MCR17" s="875"/>
      <c r="MCS17" s="876"/>
      <c r="MCT17" s="876"/>
      <c r="MCU17" s="876"/>
      <c r="MCV17" s="876"/>
      <c r="MCW17" s="876"/>
      <c r="MCX17" s="876"/>
      <c r="MCY17" s="875"/>
      <c r="MCZ17" s="876"/>
      <c r="MDA17" s="876"/>
      <c r="MDB17" s="876"/>
      <c r="MDC17" s="876"/>
      <c r="MDD17" s="876"/>
      <c r="MDE17" s="876"/>
      <c r="MDF17" s="875"/>
      <c r="MDG17" s="876"/>
      <c r="MDH17" s="876"/>
      <c r="MDI17" s="876"/>
      <c r="MDJ17" s="876"/>
      <c r="MDK17" s="876"/>
      <c r="MDL17" s="876"/>
      <c r="MDM17" s="875"/>
      <c r="MDN17" s="876"/>
      <c r="MDO17" s="876"/>
      <c r="MDP17" s="876"/>
      <c r="MDQ17" s="876"/>
      <c r="MDR17" s="876"/>
      <c r="MDS17" s="876"/>
      <c r="MDT17" s="875"/>
      <c r="MDU17" s="876"/>
      <c r="MDV17" s="876"/>
      <c r="MDW17" s="876"/>
      <c r="MDX17" s="876"/>
      <c r="MDY17" s="876"/>
      <c r="MDZ17" s="876"/>
      <c r="MEA17" s="875"/>
      <c r="MEB17" s="876"/>
      <c r="MEC17" s="876"/>
      <c r="MED17" s="876"/>
      <c r="MEE17" s="876"/>
      <c r="MEF17" s="876"/>
      <c r="MEG17" s="876"/>
      <c r="MEH17" s="875"/>
      <c r="MEI17" s="876"/>
      <c r="MEJ17" s="876"/>
      <c r="MEK17" s="876"/>
      <c r="MEL17" s="876"/>
      <c r="MEM17" s="876"/>
      <c r="MEN17" s="876"/>
      <c r="MEO17" s="875"/>
      <c r="MEP17" s="876"/>
      <c r="MEQ17" s="876"/>
      <c r="MER17" s="876"/>
      <c r="MES17" s="876"/>
      <c r="MET17" s="876"/>
      <c r="MEU17" s="876"/>
      <c r="MEV17" s="875"/>
      <c r="MEW17" s="876"/>
      <c r="MEX17" s="876"/>
      <c r="MEY17" s="876"/>
      <c r="MEZ17" s="876"/>
      <c r="MFA17" s="876"/>
      <c r="MFB17" s="876"/>
      <c r="MFC17" s="875"/>
      <c r="MFD17" s="876"/>
      <c r="MFE17" s="876"/>
      <c r="MFF17" s="876"/>
      <c r="MFG17" s="876"/>
      <c r="MFH17" s="876"/>
      <c r="MFI17" s="876"/>
      <c r="MFJ17" s="875"/>
      <c r="MFK17" s="876"/>
      <c r="MFL17" s="876"/>
      <c r="MFM17" s="876"/>
      <c r="MFN17" s="876"/>
      <c r="MFO17" s="876"/>
      <c r="MFP17" s="876"/>
      <c r="MFQ17" s="875"/>
      <c r="MFR17" s="876"/>
      <c r="MFS17" s="876"/>
      <c r="MFT17" s="876"/>
      <c r="MFU17" s="876"/>
      <c r="MFV17" s="876"/>
      <c r="MFW17" s="876"/>
      <c r="MFX17" s="875"/>
      <c r="MFY17" s="876"/>
      <c r="MFZ17" s="876"/>
      <c r="MGA17" s="876"/>
      <c r="MGB17" s="876"/>
      <c r="MGC17" s="876"/>
      <c r="MGD17" s="876"/>
      <c r="MGE17" s="875"/>
      <c r="MGF17" s="876"/>
      <c r="MGG17" s="876"/>
      <c r="MGH17" s="876"/>
      <c r="MGI17" s="876"/>
      <c r="MGJ17" s="876"/>
      <c r="MGK17" s="876"/>
      <c r="MGL17" s="875"/>
      <c r="MGM17" s="876"/>
      <c r="MGN17" s="876"/>
      <c r="MGO17" s="876"/>
      <c r="MGP17" s="876"/>
      <c r="MGQ17" s="876"/>
      <c r="MGR17" s="876"/>
      <c r="MGS17" s="875"/>
      <c r="MGT17" s="876"/>
      <c r="MGU17" s="876"/>
      <c r="MGV17" s="876"/>
      <c r="MGW17" s="876"/>
      <c r="MGX17" s="876"/>
      <c r="MGY17" s="876"/>
      <c r="MGZ17" s="875"/>
      <c r="MHA17" s="876"/>
      <c r="MHB17" s="876"/>
      <c r="MHC17" s="876"/>
      <c r="MHD17" s="876"/>
      <c r="MHE17" s="876"/>
      <c r="MHF17" s="876"/>
      <c r="MHG17" s="875"/>
      <c r="MHH17" s="876"/>
      <c r="MHI17" s="876"/>
      <c r="MHJ17" s="876"/>
      <c r="MHK17" s="876"/>
      <c r="MHL17" s="876"/>
      <c r="MHM17" s="876"/>
      <c r="MHN17" s="875"/>
      <c r="MHO17" s="876"/>
      <c r="MHP17" s="876"/>
      <c r="MHQ17" s="876"/>
      <c r="MHR17" s="876"/>
      <c r="MHS17" s="876"/>
      <c r="MHT17" s="876"/>
      <c r="MHU17" s="875"/>
      <c r="MHV17" s="876"/>
      <c r="MHW17" s="876"/>
      <c r="MHX17" s="876"/>
      <c r="MHY17" s="876"/>
      <c r="MHZ17" s="876"/>
      <c r="MIA17" s="876"/>
      <c r="MIB17" s="875"/>
      <c r="MIC17" s="876"/>
      <c r="MID17" s="876"/>
      <c r="MIE17" s="876"/>
      <c r="MIF17" s="876"/>
      <c r="MIG17" s="876"/>
      <c r="MIH17" s="876"/>
      <c r="MII17" s="875"/>
      <c r="MIJ17" s="876"/>
      <c r="MIK17" s="876"/>
      <c r="MIL17" s="876"/>
      <c r="MIM17" s="876"/>
      <c r="MIN17" s="876"/>
      <c r="MIO17" s="876"/>
      <c r="MIP17" s="875"/>
      <c r="MIQ17" s="876"/>
      <c r="MIR17" s="876"/>
      <c r="MIS17" s="876"/>
      <c r="MIT17" s="876"/>
      <c r="MIU17" s="876"/>
      <c r="MIV17" s="876"/>
      <c r="MIW17" s="875"/>
      <c r="MIX17" s="876"/>
      <c r="MIY17" s="876"/>
      <c r="MIZ17" s="876"/>
      <c r="MJA17" s="876"/>
      <c r="MJB17" s="876"/>
      <c r="MJC17" s="876"/>
      <c r="MJD17" s="875"/>
      <c r="MJE17" s="876"/>
      <c r="MJF17" s="876"/>
      <c r="MJG17" s="876"/>
      <c r="MJH17" s="876"/>
      <c r="MJI17" s="876"/>
      <c r="MJJ17" s="876"/>
      <c r="MJK17" s="875"/>
      <c r="MJL17" s="876"/>
      <c r="MJM17" s="876"/>
      <c r="MJN17" s="876"/>
      <c r="MJO17" s="876"/>
      <c r="MJP17" s="876"/>
      <c r="MJQ17" s="876"/>
      <c r="MJR17" s="875"/>
      <c r="MJS17" s="876"/>
      <c r="MJT17" s="876"/>
      <c r="MJU17" s="876"/>
      <c r="MJV17" s="876"/>
      <c r="MJW17" s="876"/>
      <c r="MJX17" s="876"/>
      <c r="MJY17" s="875"/>
      <c r="MJZ17" s="876"/>
      <c r="MKA17" s="876"/>
      <c r="MKB17" s="876"/>
      <c r="MKC17" s="876"/>
      <c r="MKD17" s="876"/>
      <c r="MKE17" s="876"/>
      <c r="MKF17" s="875"/>
      <c r="MKG17" s="876"/>
      <c r="MKH17" s="876"/>
      <c r="MKI17" s="876"/>
      <c r="MKJ17" s="876"/>
      <c r="MKK17" s="876"/>
      <c r="MKL17" s="876"/>
      <c r="MKM17" s="875"/>
      <c r="MKN17" s="876"/>
      <c r="MKO17" s="876"/>
      <c r="MKP17" s="876"/>
      <c r="MKQ17" s="876"/>
      <c r="MKR17" s="876"/>
      <c r="MKS17" s="876"/>
      <c r="MKT17" s="875"/>
      <c r="MKU17" s="876"/>
      <c r="MKV17" s="876"/>
      <c r="MKW17" s="876"/>
      <c r="MKX17" s="876"/>
      <c r="MKY17" s="876"/>
      <c r="MKZ17" s="876"/>
      <c r="MLA17" s="875"/>
      <c r="MLB17" s="876"/>
      <c r="MLC17" s="876"/>
      <c r="MLD17" s="876"/>
      <c r="MLE17" s="876"/>
      <c r="MLF17" s="876"/>
      <c r="MLG17" s="876"/>
      <c r="MLH17" s="875"/>
      <c r="MLI17" s="876"/>
      <c r="MLJ17" s="876"/>
      <c r="MLK17" s="876"/>
      <c r="MLL17" s="876"/>
      <c r="MLM17" s="876"/>
      <c r="MLN17" s="876"/>
      <c r="MLO17" s="875"/>
      <c r="MLP17" s="876"/>
      <c r="MLQ17" s="876"/>
      <c r="MLR17" s="876"/>
      <c r="MLS17" s="876"/>
      <c r="MLT17" s="876"/>
      <c r="MLU17" s="876"/>
      <c r="MLV17" s="875"/>
      <c r="MLW17" s="876"/>
      <c r="MLX17" s="876"/>
      <c r="MLY17" s="876"/>
      <c r="MLZ17" s="876"/>
      <c r="MMA17" s="876"/>
      <c r="MMB17" s="876"/>
      <c r="MMC17" s="875"/>
      <c r="MMD17" s="876"/>
      <c r="MME17" s="876"/>
      <c r="MMF17" s="876"/>
      <c r="MMG17" s="876"/>
      <c r="MMH17" s="876"/>
      <c r="MMI17" s="876"/>
      <c r="MMJ17" s="875"/>
      <c r="MMK17" s="876"/>
      <c r="MML17" s="876"/>
      <c r="MMM17" s="876"/>
      <c r="MMN17" s="876"/>
      <c r="MMO17" s="876"/>
      <c r="MMP17" s="876"/>
      <c r="MMQ17" s="875"/>
      <c r="MMR17" s="876"/>
      <c r="MMS17" s="876"/>
      <c r="MMT17" s="876"/>
      <c r="MMU17" s="876"/>
      <c r="MMV17" s="876"/>
      <c r="MMW17" s="876"/>
      <c r="MMX17" s="875"/>
      <c r="MMY17" s="876"/>
      <c r="MMZ17" s="876"/>
      <c r="MNA17" s="876"/>
      <c r="MNB17" s="876"/>
      <c r="MNC17" s="876"/>
      <c r="MND17" s="876"/>
      <c r="MNE17" s="875"/>
      <c r="MNF17" s="876"/>
      <c r="MNG17" s="876"/>
      <c r="MNH17" s="876"/>
      <c r="MNI17" s="876"/>
      <c r="MNJ17" s="876"/>
      <c r="MNK17" s="876"/>
      <c r="MNL17" s="875"/>
      <c r="MNM17" s="876"/>
      <c r="MNN17" s="876"/>
      <c r="MNO17" s="876"/>
      <c r="MNP17" s="876"/>
      <c r="MNQ17" s="876"/>
      <c r="MNR17" s="876"/>
      <c r="MNS17" s="875"/>
      <c r="MNT17" s="876"/>
      <c r="MNU17" s="876"/>
      <c r="MNV17" s="876"/>
      <c r="MNW17" s="876"/>
      <c r="MNX17" s="876"/>
      <c r="MNY17" s="876"/>
      <c r="MNZ17" s="875"/>
      <c r="MOA17" s="876"/>
      <c r="MOB17" s="876"/>
      <c r="MOC17" s="876"/>
      <c r="MOD17" s="876"/>
      <c r="MOE17" s="876"/>
      <c r="MOF17" s="876"/>
      <c r="MOG17" s="875"/>
      <c r="MOH17" s="876"/>
      <c r="MOI17" s="876"/>
      <c r="MOJ17" s="876"/>
      <c r="MOK17" s="876"/>
      <c r="MOL17" s="876"/>
      <c r="MOM17" s="876"/>
      <c r="MON17" s="875"/>
      <c r="MOO17" s="876"/>
      <c r="MOP17" s="876"/>
      <c r="MOQ17" s="876"/>
      <c r="MOR17" s="876"/>
      <c r="MOS17" s="876"/>
      <c r="MOT17" s="876"/>
      <c r="MOU17" s="875"/>
      <c r="MOV17" s="876"/>
      <c r="MOW17" s="876"/>
      <c r="MOX17" s="876"/>
      <c r="MOY17" s="876"/>
      <c r="MOZ17" s="876"/>
      <c r="MPA17" s="876"/>
      <c r="MPB17" s="875"/>
      <c r="MPC17" s="876"/>
      <c r="MPD17" s="876"/>
      <c r="MPE17" s="876"/>
      <c r="MPF17" s="876"/>
      <c r="MPG17" s="876"/>
      <c r="MPH17" s="876"/>
      <c r="MPI17" s="875"/>
      <c r="MPJ17" s="876"/>
      <c r="MPK17" s="876"/>
      <c r="MPL17" s="876"/>
      <c r="MPM17" s="876"/>
      <c r="MPN17" s="876"/>
      <c r="MPO17" s="876"/>
      <c r="MPP17" s="875"/>
      <c r="MPQ17" s="876"/>
      <c r="MPR17" s="876"/>
      <c r="MPS17" s="876"/>
      <c r="MPT17" s="876"/>
      <c r="MPU17" s="876"/>
      <c r="MPV17" s="876"/>
      <c r="MPW17" s="875"/>
      <c r="MPX17" s="876"/>
      <c r="MPY17" s="876"/>
      <c r="MPZ17" s="876"/>
      <c r="MQA17" s="876"/>
      <c r="MQB17" s="876"/>
      <c r="MQC17" s="876"/>
      <c r="MQD17" s="875"/>
      <c r="MQE17" s="876"/>
      <c r="MQF17" s="876"/>
      <c r="MQG17" s="876"/>
      <c r="MQH17" s="876"/>
      <c r="MQI17" s="876"/>
      <c r="MQJ17" s="876"/>
      <c r="MQK17" s="875"/>
      <c r="MQL17" s="876"/>
      <c r="MQM17" s="876"/>
      <c r="MQN17" s="876"/>
      <c r="MQO17" s="876"/>
      <c r="MQP17" s="876"/>
      <c r="MQQ17" s="876"/>
      <c r="MQR17" s="875"/>
      <c r="MQS17" s="876"/>
      <c r="MQT17" s="876"/>
      <c r="MQU17" s="876"/>
      <c r="MQV17" s="876"/>
      <c r="MQW17" s="876"/>
      <c r="MQX17" s="876"/>
      <c r="MQY17" s="875"/>
      <c r="MQZ17" s="876"/>
      <c r="MRA17" s="876"/>
      <c r="MRB17" s="876"/>
      <c r="MRC17" s="876"/>
      <c r="MRD17" s="876"/>
      <c r="MRE17" s="876"/>
      <c r="MRF17" s="875"/>
      <c r="MRG17" s="876"/>
      <c r="MRH17" s="876"/>
      <c r="MRI17" s="876"/>
      <c r="MRJ17" s="876"/>
      <c r="MRK17" s="876"/>
      <c r="MRL17" s="876"/>
      <c r="MRM17" s="875"/>
      <c r="MRN17" s="876"/>
      <c r="MRO17" s="876"/>
      <c r="MRP17" s="876"/>
      <c r="MRQ17" s="876"/>
      <c r="MRR17" s="876"/>
      <c r="MRS17" s="876"/>
      <c r="MRT17" s="875"/>
      <c r="MRU17" s="876"/>
      <c r="MRV17" s="876"/>
      <c r="MRW17" s="876"/>
      <c r="MRX17" s="876"/>
      <c r="MRY17" s="876"/>
      <c r="MRZ17" s="876"/>
      <c r="MSA17" s="875"/>
      <c r="MSB17" s="876"/>
      <c r="MSC17" s="876"/>
      <c r="MSD17" s="876"/>
      <c r="MSE17" s="876"/>
      <c r="MSF17" s="876"/>
      <c r="MSG17" s="876"/>
      <c r="MSH17" s="875"/>
      <c r="MSI17" s="876"/>
      <c r="MSJ17" s="876"/>
      <c r="MSK17" s="876"/>
      <c r="MSL17" s="876"/>
      <c r="MSM17" s="876"/>
      <c r="MSN17" s="876"/>
      <c r="MSO17" s="875"/>
      <c r="MSP17" s="876"/>
      <c r="MSQ17" s="876"/>
      <c r="MSR17" s="876"/>
      <c r="MSS17" s="876"/>
      <c r="MST17" s="876"/>
      <c r="MSU17" s="876"/>
      <c r="MSV17" s="875"/>
      <c r="MSW17" s="876"/>
      <c r="MSX17" s="876"/>
      <c r="MSY17" s="876"/>
      <c r="MSZ17" s="876"/>
      <c r="MTA17" s="876"/>
      <c r="MTB17" s="876"/>
      <c r="MTC17" s="875"/>
      <c r="MTD17" s="876"/>
      <c r="MTE17" s="876"/>
      <c r="MTF17" s="876"/>
      <c r="MTG17" s="876"/>
      <c r="MTH17" s="876"/>
      <c r="MTI17" s="876"/>
      <c r="MTJ17" s="875"/>
      <c r="MTK17" s="876"/>
      <c r="MTL17" s="876"/>
      <c r="MTM17" s="876"/>
      <c r="MTN17" s="876"/>
      <c r="MTO17" s="876"/>
      <c r="MTP17" s="876"/>
      <c r="MTQ17" s="875"/>
      <c r="MTR17" s="876"/>
      <c r="MTS17" s="876"/>
      <c r="MTT17" s="876"/>
      <c r="MTU17" s="876"/>
      <c r="MTV17" s="876"/>
      <c r="MTW17" s="876"/>
      <c r="MTX17" s="875"/>
      <c r="MTY17" s="876"/>
      <c r="MTZ17" s="876"/>
      <c r="MUA17" s="876"/>
      <c r="MUB17" s="876"/>
      <c r="MUC17" s="876"/>
      <c r="MUD17" s="876"/>
      <c r="MUE17" s="875"/>
      <c r="MUF17" s="876"/>
      <c r="MUG17" s="876"/>
      <c r="MUH17" s="876"/>
      <c r="MUI17" s="876"/>
      <c r="MUJ17" s="876"/>
      <c r="MUK17" s="876"/>
      <c r="MUL17" s="875"/>
      <c r="MUM17" s="876"/>
      <c r="MUN17" s="876"/>
      <c r="MUO17" s="876"/>
      <c r="MUP17" s="876"/>
      <c r="MUQ17" s="876"/>
      <c r="MUR17" s="876"/>
      <c r="MUS17" s="875"/>
      <c r="MUT17" s="876"/>
      <c r="MUU17" s="876"/>
      <c r="MUV17" s="876"/>
      <c r="MUW17" s="876"/>
      <c r="MUX17" s="876"/>
      <c r="MUY17" s="876"/>
      <c r="MUZ17" s="875"/>
      <c r="MVA17" s="876"/>
      <c r="MVB17" s="876"/>
      <c r="MVC17" s="876"/>
      <c r="MVD17" s="876"/>
      <c r="MVE17" s="876"/>
      <c r="MVF17" s="876"/>
      <c r="MVG17" s="875"/>
      <c r="MVH17" s="876"/>
      <c r="MVI17" s="876"/>
      <c r="MVJ17" s="876"/>
      <c r="MVK17" s="876"/>
      <c r="MVL17" s="876"/>
      <c r="MVM17" s="876"/>
      <c r="MVN17" s="875"/>
      <c r="MVO17" s="876"/>
      <c r="MVP17" s="876"/>
      <c r="MVQ17" s="876"/>
      <c r="MVR17" s="876"/>
      <c r="MVS17" s="876"/>
      <c r="MVT17" s="876"/>
      <c r="MVU17" s="875"/>
      <c r="MVV17" s="876"/>
      <c r="MVW17" s="876"/>
      <c r="MVX17" s="876"/>
      <c r="MVY17" s="876"/>
      <c r="MVZ17" s="876"/>
      <c r="MWA17" s="876"/>
      <c r="MWB17" s="875"/>
      <c r="MWC17" s="876"/>
      <c r="MWD17" s="876"/>
      <c r="MWE17" s="876"/>
      <c r="MWF17" s="876"/>
      <c r="MWG17" s="876"/>
      <c r="MWH17" s="876"/>
      <c r="MWI17" s="875"/>
      <c r="MWJ17" s="876"/>
      <c r="MWK17" s="876"/>
      <c r="MWL17" s="876"/>
      <c r="MWM17" s="876"/>
      <c r="MWN17" s="876"/>
      <c r="MWO17" s="876"/>
      <c r="MWP17" s="875"/>
      <c r="MWQ17" s="876"/>
      <c r="MWR17" s="876"/>
      <c r="MWS17" s="876"/>
      <c r="MWT17" s="876"/>
      <c r="MWU17" s="876"/>
      <c r="MWV17" s="876"/>
      <c r="MWW17" s="875"/>
      <c r="MWX17" s="876"/>
      <c r="MWY17" s="876"/>
      <c r="MWZ17" s="876"/>
      <c r="MXA17" s="876"/>
      <c r="MXB17" s="876"/>
      <c r="MXC17" s="876"/>
      <c r="MXD17" s="875"/>
      <c r="MXE17" s="876"/>
      <c r="MXF17" s="876"/>
      <c r="MXG17" s="876"/>
      <c r="MXH17" s="876"/>
      <c r="MXI17" s="876"/>
      <c r="MXJ17" s="876"/>
      <c r="MXK17" s="875"/>
      <c r="MXL17" s="876"/>
      <c r="MXM17" s="876"/>
      <c r="MXN17" s="876"/>
      <c r="MXO17" s="876"/>
      <c r="MXP17" s="876"/>
      <c r="MXQ17" s="876"/>
      <c r="MXR17" s="875"/>
      <c r="MXS17" s="876"/>
      <c r="MXT17" s="876"/>
      <c r="MXU17" s="876"/>
      <c r="MXV17" s="876"/>
      <c r="MXW17" s="876"/>
      <c r="MXX17" s="876"/>
      <c r="MXY17" s="875"/>
      <c r="MXZ17" s="876"/>
      <c r="MYA17" s="876"/>
      <c r="MYB17" s="876"/>
      <c r="MYC17" s="876"/>
      <c r="MYD17" s="876"/>
      <c r="MYE17" s="876"/>
      <c r="MYF17" s="875"/>
      <c r="MYG17" s="876"/>
      <c r="MYH17" s="876"/>
      <c r="MYI17" s="876"/>
      <c r="MYJ17" s="876"/>
      <c r="MYK17" s="876"/>
      <c r="MYL17" s="876"/>
      <c r="MYM17" s="875"/>
      <c r="MYN17" s="876"/>
      <c r="MYO17" s="876"/>
      <c r="MYP17" s="876"/>
      <c r="MYQ17" s="876"/>
      <c r="MYR17" s="876"/>
      <c r="MYS17" s="876"/>
      <c r="MYT17" s="875"/>
      <c r="MYU17" s="876"/>
      <c r="MYV17" s="876"/>
      <c r="MYW17" s="876"/>
      <c r="MYX17" s="876"/>
      <c r="MYY17" s="876"/>
      <c r="MYZ17" s="876"/>
      <c r="MZA17" s="875"/>
      <c r="MZB17" s="876"/>
      <c r="MZC17" s="876"/>
      <c r="MZD17" s="876"/>
      <c r="MZE17" s="876"/>
      <c r="MZF17" s="876"/>
      <c r="MZG17" s="876"/>
      <c r="MZH17" s="875"/>
      <c r="MZI17" s="876"/>
      <c r="MZJ17" s="876"/>
      <c r="MZK17" s="876"/>
      <c r="MZL17" s="876"/>
      <c r="MZM17" s="876"/>
      <c r="MZN17" s="876"/>
      <c r="MZO17" s="875"/>
      <c r="MZP17" s="876"/>
      <c r="MZQ17" s="876"/>
      <c r="MZR17" s="876"/>
      <c r="MZS17" s="876"/>
      <c r="MZT17" s="876"/>
      <c r="MZU17" s="876"/>
      <c r="MZV17" s="875"/>
      <c r="MZW17" s="876"/>
      <c r="MZX17" s="876"/>
      <c r="MZY17" s="876"/>
      <c r="MZZ17" s="876"/>
      <c r="NAA17" s="876"/>
      <c r="NAB17" s="876"/>
      <c r="NAC17" s="875"/>
      <c r="NAD17" s="876"/>
      <c r="NAE17" s="876"/>
      <c r="NAF17" s="876"/>
      <c r="NAG17" s="876"/>
      <c r="NAH17" s="876"/>
      <c r="NAI17" s="876"/>
      <c r="NAJ17" s="875"/>
      <c r="NAK17" s="876"/>
      <c r="NAL17" s="876"/>
      <c r="NAM17" s="876"/>
      <c r="NAN17" s="876"/>
      <c r="NAO17" s="876"/>
      <c r="NAP17" s="876"/>
      <c r="NAQ17" s="875"/>
      <c r="NAR17" s="876"/>
      <c r="NAS17" s="876"/>
      <c r="NAT17" s="876"/>
      <c r="NAU17" s="876"/>
      <c r="NAV17" s="876"/>
      <c r="NAW17" s="876"/>
      <c r="NAX17" s="875"/>
      <c r="NAY17" s="876"/>
      <c r="NAZ17" s="876"/>
      <c r="NBA17" s="876"/>
      <c r="NBB17" s="876"/>
      <c r="NBC17" s="876"/>
      <c r="NBD17" s="876"/>
      <c r="NBE17" s="875"/>
      <c r="NBF17" s="876"/>
      <c r="NBG17" s="876"/>
      <c r="NBH17" s="876"/>
      <c r="NBI17" s="876"/>
      <c r="NBJ17" s="876"/>
      <c r="NBK17" s="876"/>
      <c r="NBL17" s="875"/>
      <c r="NBM17" s="876"/>
      <c r="NBN17" s="876"/>
      <c r="NBO17" s="876"/>
      <c r="NBP17" s="876"/>
      <c r="NBQ17" s="876"/>
      <c r="NBR17" s="876"/>
      <c r="NBS17" s="875"/>
      <c r="NBT17" s="876"/>
      <c r="NBU17" s="876"/>
      <c r="NBV17" s="876"/>
      <c r="NBW17" s="876"/>
      <c r="NBX17" s="876"/>
      <c r="NBY17" s="876"/>
      <c r="NBZ17" s="875"/>
      <c r="NCA17" s="876"/>
      <c r="NCB17" s="876"/>
      <c r="NCC17" s="876"/>
      <c r="NCD17" s="876"/>
      <c r="NCE17" s="876"/>
      <c r="NCF17" s="876"/>
      <c r="NCG17" s="875"/>
      <c r="NCH17" s="876"/>
      <c r="NCI17" s="876"/>
      <c r="NCJ17" s="876"/>
      <c r="NCK17" s="876"/>
      <c r="NCL17" s="876"/>
      <c r="NCM17" s="876"/>
      <c r="NCN17" s="875"/>
      <c r="NCO17" s="876"/>
      <c r="NCP17" s="876"/>
      <c r="NCQ17" s="876"/>
      <c r="NCR17" s="876"/>
      <c r="NCS17" s="876"/>
      <c r="NCT17" s="876"/>
      <c r="NCU17" s="875"/>
      <c r="NCV17" s="876"/>
      <c r="NCW17" s="876"/>
      <c r="NCX17" s="876"/>
      <c r="NCY17" s="876"/>
      <c r="NCZ17" s="876"/>
      <c r="NDA17" s="876"/>
      <c r="NDB17" s="875"/>
      <c r="NDC17" s="876"/>
      <c r="NDD17" s="876"/>
      <c r="NDE17" s="876"/>
      <c r="NDF17" s="876"/>
      <c r="NDG17" s="876"/>
      <c r="NDH17" s="876"/>
      <c r="NDI17" s="875"/>
      <c r="NDJ17" s="876"/>
      <c r="NDK17" s="876"/>
      <c r="NDL17" s="876"/>
      <c r="NDM17" s="876"/>
      <c r="NDN17" s="876"/>
      <c r="NDO17" s="876"/>
      <c r="NDP17" s="875"/>
      <c r="NDQ17" s="876"/>
      <c r="NDR17" s="876"/>
      <c r="NDS17" s="876"/>
      <c r="NDT17" s="876"/>
      <c r="NDU17" s="876"/>
      <c r="NDV17" s="876"/>
      <c r="NDW17" s="875"/>
      <c r="NDX17" s="876"/>
      <c r="NDY17" s="876"/>
      <c r="NDZ17" s="876"/>
      <c r="NEA17" s="876"/>
      <c r="NEB17" s="876"/>
      <c r="NEC17" s="876"/>
      <c r="NED17" s="875"/>
      <c r="NEE17" s="876"/>
      <c r="NEF17" s="876"/>
      <c r="NEG17" s="876"/>
      <c r="NEH17" s="876"/>
      <c r="NEI17" s="876"/>
      <c r="NEJ17" s="876"/>
      <c r="NEK17" s="875"/>
      <c r="NEL17" s="876"/>
      <c r="NEM17" s="876"/>
      <c r="NEN17" s="876"/>
      <c r="NEO17" s="876"/>
      <c r="NEP17" s="876"/>
      <c r="NEQ17" s="876"/>
      <c r="NER17" s="875"/>
      <c r="NES17" s="876"/>
      <c r="NET17" s="876"/>
      <c r="NEU17" s="876"/>
      <c r="NEV17" s="876"/>
      <c r="NEW17" s="876"/>
      <c r="NEX17" s="876"/>
      <c r="NEY17" s="875"/>
      <c r="NEZ17" s="876"/>
      <c r="NFA17" s="876"/>
      <c r="NFB17" s="876"/>
      <c r="NFC17" s="876"/>
      <c r="NFD17" s="876"/>
      <c r="NFE17" s="876"/>
      <c r="NFF17" s="875"/>
      <c r="NFG17" s="876"/>
      <c r="NFH17" s="876"/>
      <c r="NFI17" s="876"/>
      <c r="NFJ17" s="876"/>
      <c r="NFK17" s="876"/>
      <c r="NFL17" s="876"/>
      <c r="NFM17" s="875"/>
      <c r="NFN17" s="876"/>
      <c r="NFO17" s="876"/>
      <c r="NFP17" s="876"/>
      <c r="NFQ17" s="876"/>
      <c r="NFR17" s="876"/>
      <c r="NFS17" s="876"/>
      <c r="NFT17" s="875"/>
      <c r="NFU17" s="876"/>
      <c r="NFV17" s="876"/>
      <c r="NFW17" s="876"/>
      <c r="NFX17" s="876"/>
      <c r="NFY17" s="876"/>
      <c r="NFZ17" s="876"/>
      <c r="NGA17" s="875"/>
      <c r="NGB17" s="876"/>
      <c r="NGC17" s="876"/>
      <c r="NGD17" s="876"/>
      <c r="NGE17" s="876"/>
      <c r="NGF17" s="876"/>
      <c r="NGG17" s="876"/>
      <c r="NGH17" s="875"/>
      <c r="NGI17" s="876"/>
      <c r="NGJ17" s="876"/>
      <c r="NGK17" s="876"/>
      <c r="NGL17" s="876"/>
      <c r="NGM17" s="876"/>
      <c r="NGN17" s="876"/>
      <c r="NGO17" s="875"/>
      <c r="NGP17" s="876"/>
      <c r="NGQ17" s="876"/>
      <c r="NGR17" s="876"/>
      <c r="NGS17" s="876"/>
      <c r="NGT17" s="876"/>
      <c r="NGU17" s="876"/>
      <c r="NGV17" s="875"/>
      <c r="NGW17" s="876"/>
      <c r="NGX17" s="876"/>
      <c r="NGY17" s="876"/>
      <c r="NGZ17" s="876"/>
      <c r="NHA17" s="876"/>
      <c r="NHB17" s="876"/>
      <c r="NHC17" s="875"/>
      <c r="NHD17" s="876"/>
      <c r="NHE17" s="876"/>
      <c r="NHF17" s="876"/>
      <c r="NHG17" s="876"/>
      <c r="NHH17" s="876"/>
      <c r="NHI17" s="876"/>
      <c r="NHJ17" s="875"/>
      <c r="NHK17" s="876"/>
      <c r="NHL17" s="876"/>
      <c r="NHM17" s="876"/>
      <c r="NHN17" s="876"/>
      <c r="NHO17" s="876"/>
      <c r="NHP17" s="876"/>
      <c r="NHQ17" s="875"/>
      <c r="NHR17" s="876"/>
      <c r="NHS17" s="876"/>
      <c r="NHT17" s="876"/>
      <c r="NHU17" s="876"/>
      <c r="NHV17" s="876"/>
      <c r="NHW17" s="876"/>
      <c r="NHX17" s="875"/>
      <c r="NHY17" s="876"/>
      <c r="NHZ17" s="876"/>
      <c r="NIA17" s="876"/>
      <c r="NIB17" s="876"/>
      <c r="NIC17" s="876"/>
      <c r="NID17" s="876"/>
      <c r="NIE17" s="875"/>
      <c r="NIF17" s="876"/>
      <c r="NIG17" s="876"/>
      <c r="NIH17" s="876"/>
      <c r="NII17" s="876"/>
      <c r="NIJ17" s="876"/>
      <c r="NIK17" s="876"/>
      <c r="NIL17" s="875"/>
      <c r="NIM17" s="876"/>
      <c r="NIN17" s="876"/>
      <c r="NIO17" s="876"/>
      <c r="NIP17" s="876"/>
      <c r="NIQ17" s="876"/>
      <c r="NIR17" s="876"/>
      <c r="NIS17" s="875"/>
      <c r="NIT17" s="876"/>
      <c r="NIU17" s="876"/>
      <c r="NIV17" s="876"/>
      <c r="NIW17" s="876"/>
      <c r="NIX17" s="876"/>
      <c r="NIY17" s="876"/>
      <c r="NIZ17" s="875"/>
      <c r="NJA17" s="876"/>
      <c r="NJB17" s="876"/>
      <c r="NJC17" s="876"/>
      <c r="NJD17" s="876"/>
      <c r="NJE17" s="876"/>
      <c r="NJF17" s="876"/>
      <c r="NJG17" s="875"/>
      <c r="NJH17" s="876"/>
      <c r="NJI17" s="876"/>
      <c r="NJJ17" s="876"/>
      <c r="NJK17" s="876"/>
      <c r="NJL17" s="876"/>
      <c r="NJM17" s="876"/>
      <c r="NJN17" s="875"/>
      <c r="NJO17" s="876"/>
      <c r="NJP17" s="876"/>
      <c r="NJQ17" s="876"/>
      <c r="NJR17" s="876"/>
      <c r="NJS17" s="876"/>
      <c r="NJT17" s="876"/>
      <c r="NJU17" s="875"/>
      <c r="NJV17" s="876"/>
      <c r="NJW17" s="876"/>
      <c r="NJX17" s="876"/>
      <c r="NJY17" s="876"/>
      <c r="NJZ17" s="876"/>
      <c r="NKA17" s="876"/>
      <c r="NKB17" s="875"/>
      <c r="NKC17" s="876"/>
      <c r="NKD17" s="876"/>
      <c r="NKE17" s="876"/>
      <c r="NKF17" s="876"/>
      <c r="NKG17" s="876"/>
      <c r="NKH17" s="876"/>
      <c r="NKI17" s="875"/>
      <c r="NKJ17" s="876"/>
      <c r="NKK17" s="876"/>
      <c r="NKL17" s="876"/>
      <c r="NKM17" s="876"/>
      <c r="NKN17" s="876"/>
      <c r="NKO17" s="876"/>
      <c r="NKP17" s="875"/>
      <c r="NKQ17" s="876"/>
      <c r="NKR17" s="876"/>
      <c r="NKS17" s="876"/>
      <c r="NKT17" s="876"/>
      <c r="NKU17" s="876"/>
      <c r="NKV17" s="876"/>
      <c r="NKW17" s="875"/>
      <c r="NKX17" s="876"/>
      <c r="NKY17" s="876"/>
      <c r="NKZ17" s="876"/>
      <c r="NLA17" s="876"/>
      <c r="NLB17" s="876"/>
      <c r="NLC17" s="876"/>
      <c r="NLD17" s="875"/>
      <c r="NLE17" s="876"/>
      <c r="NLF17" s="876"/>
      <c r="NLG17" s="876"/>
      <c r="NLH17" s="876"/>
      <c r="NLI17" s="876"/>
      <c r="NLJ17" s="876"/>
      <c r="NLK17" s="875"/>
      <c r="NLL17" s="876"/>
      <c r="NLM17" s="876"/>
      <c r="NLN17" s="876"/>
      <c r="NLO17" s="876"/>
      <c r="NLP17" s="876"/>
      <c r="NLQ17" s="876"/>
      <c r="NLR17" s="875"/>
      <c r="NLS17" s="876"/>
      <c r="NLT17" s="876"/>
      <c r="NLU17" s="876"/>
      <c r="NLV17" s="876"/>
      <c r="NLW17" s="876"/>
      <c r="NLX17" s="876"/>
      <c r="NLY17" s="875"/>
      <c r="NLZ17" s="876"/>
      <c r="NMA17" s="876"/>
      <c r="NMB17" s="876"/>
      <c r="NMC17" s="876"/>
      <c r="NMD17" s="876"/>
      <c r="NME17" s="876"/>
      <c r="NMF17" s="875"/>
      <c r="NMG17" s="876"/>
      <c r="NMH17" s="876"/>
      <c r="NMI17" s="876"/>
      <c r="NMJ17" s="876"/>
      <c r="NMK17" s="876"/>
      <c r="NML17" s="876"/>
      <c r="NMM17" s="875"/>
      <c r="NMN17" s="876"/>
      <c r="NMO17" s="876"/>
      <c r="NMP17" s="876"/>
      <c r="NMQ17" s="876"/>
      <c r="NMR17" s="876"/>
      <c r="NMS17" s="876"/>
      <c r="NMT17" s="875"/>
      <c r="NMU17" s="876"/>
      <c r="NMV17" s="876"/>
      <c r="NMW17" s="876"/>
      <c r="NMX17" s="876"/>
      <c r="NMY17" s="876"/>
      <c r="NMZ17" s="876"/>
      <c r="NNA17" s="875"/>
      <c r="NNB17" s="876"/>
      <c r="NNC17" s="876"/>
      <c r="NND17" s="876"/>
      <c r="NNE17" s="876"/>
      <c r="NNF17" s="876"/>
      <c r="NNG17" s="876"/>
      <c r="NNH17" s="875"/>
      <c r="NNI17" s="876"/>
      <c r="NNJ17" s="876"/>
      <c r="NNK17" s="876"/>
      <c r="NNL17" s="876"/>
      <c r="NNM17" s="876"/>
      <c r="NNN17" s="876"/>
      <c r="NNO17" s="875"/>
      <c r="NNP17" s="876"/>
      <c r="NNQ17" s="876"/>
      <c r="NNR17" s="876"/>
      <c r="NNS17" s="876"/>
      <c r="NNT17" s="876"/>
      <c r="NNU17" s="876"/>
      <c r="NNV17" s="875"/>
      <c r="NNW17" s="876"/>
      <c r="NNX17" s="876"/>
      <c r="NNY17" s="876"/>
      <c r="NNZ17" s="876"/>
      <c r="NOA17" s="876"/>
      <c r="NOB17" s="876"/>
      <c r="NOC17" s="875"/>
      <c r="NOD17" s="876"/>
      <c r="NOE17" s="876"/>
      <c r="NOF17" s="876"/>
      <c r="NOG17" s="876"/>
      <c r="NOH17" s="876"/>
      <c r="NOI17" s="876"/>
      <c r="NOJ17" s="875"/>
      <c r="NOK17" s="876"/>
      <c r="NOL17" s="876"/>
      <c r="NOM17" s="876"/>
      <c r="NON17" s="876"/>
      <c r="NOO17" s="876"/>
      <c r="NOP17" s="876"/>
      <c r="NOQ17" s="875"/>
      <c r="NOR17" s="876"/>
      <c r="NOS17" s="876"/>
      <c r="NOT17" s="876"/>
      <c r="NOU17" s="876"/>
      <c r="NOV17" s="876"/>
      <c r="NOW17" s="876"/>
      <c r="NOX17" s="875"/>
      <c r="NOY17" s="876"/>
      <c r="NOZ17" s="876"/>
      <c r="NPA17" s="876"/>
      <c r="NPB17" s="876"/>
      <c r="NPC17" s="876"/>
      <c r="NPD17" s="876"/>
      <c r="NPE17" s="875"/>
      <c r="NPF17" s="876"/>
      <c r="NPG17" s="876"/>
      <c r="NPH17" s="876"/>
      <c r="NPI17" s="876"/>
      <c r="NPJ17" s="876"/>
      <c r="NPK17" s="876"/>
      <c r="NPL17" s="875"/>
      <c r="NPM17" s="876"/>
      <c r="NPN17" s="876"/>
      <c r="NPO17" s="876"/>
      <c r="NPP17" s="876"/>
      <c r="NPQ17" s="876"/>
      <c r="NPR17" s="876"/>
      <c r="NPS17" s="875"/>
      <c r="NPT17" s="876"/>
      <c r="NPU17" s="876"/>
      <c r="NPV17" s="876"/>
      <c r="NPW17" s="876"/>
      <c r="NPX17" s="876"/>
      <c r="NPY17" s="876"/>
      <c r="NPZ17" s="875"/>
      <c r="NQA17" s="876"/>
      <c r="NQB17" s="876"/>
      <c r="NQC17" s="876"/>
      <c r="NQD17" s="876"/>
      <c r="NQE17" s="876"/>
      <c r="NQF17" s="876"/>
      <c r="NQG17" s="875"/>
      <c r="NQH17" s="876"/>
      <c r="NQI17" s="876"/>
      <c r="NQJ17" s="876"/>
      <c r="NQK17" s="876"/>
      <c r="NQL17" s="876"/>
      <c r="NQM17" s="876"/>
      <c r="NQN17" s="875"/>
      <c r="NQO17" s="876"/>
      <c r="NQP17" s="876"/>
      <c r="NQQ17" s="876"/>
      <c r="NQR17" s="876"/>
      <c r="NQS17" s="876"/>
      <c r="NQT17" s="876"/>
      <c r="NQU17" s="875"/>
      <c r="NQV17" s="876"/>
      <c r="NQW17" s="876"/>
      <c r="NQX17" s="876"/>
      <c r="NQY17" s="876"/>
      <c r="NQZ17" s="876"/>
      <c r="NRA17" s="876"/>
      <c r="NRB17" s="875"/>
      <c r="NRC17" s="876"/>
      <c r="NRD17" s="876"/>
      <c r="NRE17" s="876"/>
      <c r="NRF17" s="876"/>
      <c r="NRG17" s="876"/>
      <c r="NRH17" s="876"/>
      <c r="NRI17" s="875"/>
      <c r="NRJ17" s="876"/>
      <c r="NRK17" s="876"/>
      <c r="NRL17" s="876"/>
      <c r="NRM17" s="876"/>
      <c r="NRN17" s="876"/>
      <c r="NRO17" s="876"/>
      <c r="NRP17" s="875"/>
      <c r="NRQ17" s="876"/>
      <c r="NRR17" s="876"/>
      <c r="NRS17" s="876"/>
      <c r="NRT17" s="876"/>
      <c r="NRU17" s="876"/>
      <c r="NRV17" s="876"/>
      <c r="NRW17" s="875"/>
      <c r="NRX17" s="876"/>
      <c r="NRY17" s="876"/>
      <c r="NRZ17" s="876"/>
      <c r="NSA17" s="876"/>
      <c r="NSB17" s="876"/>
      <c r="NSC17" s="876"/>
      <c r="NSD17" s="875"/>
      <c r="NSE17" s="876"/>
      <c r="NSF17" s="876"/>
      <c r="NSG17" s="876"/>
      <c r="NSH17" s="876"/>
      <c r="NSI17" s="876"/>
      <c r="NSJ17" s="876"/>
      <c r="NSK17" s="875"/>
      <c r="NSL17" s="876"/>
      <c r="NSM17" s="876"/>
      <c r="NSN17" s="876"/>
      <c r="NSO17" s="876"/>
      <c r="NSP17" s="876"/>
      <c r="NSQ17" s="876"/>
      <c r="NSR17" s="875"/>
      <c r="NSS17" s="876"/>
      <c r="NST17" s="876"/>
      <c r="NSU17" s="876"/>
      <c r="NSV17" s="876"/>
      <c r="NSW17" s="876"/>
      <c r="NSX17" s="876"/>
      <c r="NSY17" s="875"/>
      <c r="NSZ17" s="876"/>
      <c r="NTA17" s="876"/>
      <c r="NTB17" s="876"/>
      <c r="NTC17" s="876"/>
      <c r="NTD17" s="876"/>
      <c r="NTE17" s="876"/>
      <c r="NTF17" s="875"/>
      <c r="NTG17" s="876"/>
      <c r="NTH17" s="876"/>
      <c r="NTI17" s="876"/>
      <c r="NTJ17" s="876"/>
      <c r="NTK17" s="876"/>
      <c r="NTL17" s="876"/>
      <c r="NTM17" s="875"/>
      <c r="NTN17" s="876"/>
      <c r="NTO17" s="876"/>
      <c r="NTP17" s="876"/>
      <c r="NTQ17" s="876"/>
      <c r="NTR17" s="876"/>
      <c r="NTS17" s="876"/>
      <c r="NTT17" s="875"/>
      <c r="NTU17" s="876"/>
      <c r="NTV17" s="876"/>
      <c r="NTW17" s="876"/>
      <c r="NTX17" s="876"/>
      <c r="NTY17" s="876"/>
      <c r="NTZ17" s="876"/>
      <c r="NUA17" s="875"/>
      <c r="NUB17" s="876"/>
      <c r="NUC17" s="876"/>
      <c r="NUD17" s="876"/>
      <c r="NUE17" s="876"/>
      <c r="NUF17" s="876"/>
      <c r="NUG17" s="876"/>
      <c r="NUH17" s="875"/>
      <c r="NUI17" s="876"/>
      <c r="NUJ17" s="876"/>
      <c r="NUK17" s="876"/>
      <c r="NUL17" s="876"/>
      <c r="NUM17" s="876"/>
      <c r="NUN17" s="876"/>
      <c r="NUO17" s="875"/>
      <c r="NUP17" s="876"/>
      <c r="NUQ17" s="876"/>
      <c r="NUR17" s="876"/>
      <c r="NUS17" s="876"/>
      <c r="NUT17" s="876"/>
      <c r="NUU17" s="876"/>
      <c r="NUV17" s="875"/>
      <c r="NUW17" s="876"/>
      <c r="NUX17" s="876"/>
      <c r="NUY17" s="876"/>
      <c r="NUZ17" s="876"/>
      <c r="NVA17" s="876"/>
      <c r="NVB17" s="876"/>
      <c r="NVC17" s="875"/>
      <c r="NVD17" s="876"/>
      <c r="NVE17" s="876"/>
      <c r="NVF17" s="876"/>
      <c r="NVG17" s="876"/>
      <c r="NVH17" s="876"/>
      <c r="NVI17" s="876"/>
      <c r="NVJ17" s="875"/>
      <c r="NVK17" s="876"/>
      <c r="NVL17" s="876"/>
      <c r="NVM17" s="876"/>
      <c r="NVN17" s="876"/>
      <c r="NVO17" s="876"/>
      <c r="NVP17" s="876"/>
      <c r="NVQ17" s="875"/>
      <c r="NVR17" s="876"/>
      <c r="NVS17" s="876"/>
      <c r="NVT17" s="876"/>
      <c r="NVU17" s="876"/>
      <c r="NVV17" s="876"/>
      <c r="NVW17" s="876"/>
      <c r="NVX17" s="875"/>
      <c r="NVY17" s="876"/>
      <c r="NVZ17" s="876"/>
      <c r="NWA17" s="876"/>
      <c r="NWB17" s="876"/>
      <c r="NWC17" s="876"/>
      <c r="NWD17" s="876"/>
      <c r="NWE17" s="875"/>
      <c r="NWF17" s="876"/>
      <c r="NWG17" s="876"/>
      <c r="NWH17" s="876"/>
      <c r="NWI17" s="876"/>
      <c r="NWJ17" s="876"/>
      <c r="NWK17" s="876"/>
      <c r="NWL17" s="875"/>
      <c r="NWM17" s="876"/>
      <c r="NWN17" s="876"/>
      <c r="NWO17" s="876"/>
      <c r="NWP17" s="876"/>
      <c r="NWQ17" s="876"/>
      <c r="NWR17" s="876"/>
      <c r="NWS17" s="875"/>
      <c r="NWT17" s="876"/>
      <c r="NWU17" s="876"/>
      <c r="NWV17" s="876"/>
      <c r="NWW17" s="876"/>
      <c r="NWX17" s="876"/>
      <c r="NWY17" s="876"/>
      <c r="NWZ17" s="875"/>
      <c r="NXA17" s="876"/>
      <c r="NXB17" s="876"/>
      <c r="NXC17" s="876"/>
      <c r="NXD17" s="876"/>
      <c r="NXE17" s="876"/>
      <c r="NXF17" s="876"/>
      <c r="NXG17" s="875"/>
      <c r="NXH17" s="876"/>
      <c r="NXI17" s="876"/>
      <c r="NXJ17" s="876"/>
      <c r="NXK17" s="876"/>
      <c r="NXL17" s="876"/>
      <c r="NXM17" s="876"/>
      <c r="NXN17" s="875"/>
      <c r="NXO17" s="876"/>
      <c r="NXP17" s="876"/>
      <c r="NXQ17" s="876"/>
      <c r="NXR17" s="876"/>
      <c r="NXS17" s="876"/>
      <c r="NXT17" s="876"/>
      <c r="NXU17" s="875"/>
      <c r="NXV17" s="876"/>
      <c r="NXW17" s="876"/>
      <c r="NXX17" s="876"/>
      <c r="NXY17" s="876"/>
      <c r="NXZ17" s="876"/>
      <c r="NYA17" s="876"/>
      <c r="NYB17" s="875"/>
      <c r="NYC17" s="876"/>
      <c r="NYD17" s="876"/>
      <c r="NYE17" s="876"/>
      <c r="NYF17" s="876"/>
      <c r="NYG17" s="876"/>
      <c r="NYH17" s="876"/>
      <c r="NYI17" s="875"/>
      <c r="NYJ17" s="876"/>
      <c r="NYK17" s="876"/>
      <c r="NYL17" s="876"/>
      <c r="NYM17" s="876"/>
      <c r="NYN17" s="876"/>
      <c r="NYO17" s="876"/>
      <c r="NYP17" s="875"/>
      <c r="NYQ17" s="876"/>
      <c r="NYR17" s="876"/>
      <c r="NYS17" s="876"/>
      <c r="NYT17" s="876"/>
      <c r="NYU17" s="876"/>
      <c r="NYV17" s="876"/>
      <c r="NYW17" s="875"/>
      <c r="NYX17" s="876"/>
      <c r="NYY17" s="876"/>
      <c r="NYZ17" s="876"/>
      <c r="NZA17" s="876"/>
      <c r="NZB17" s="876"/>
      <c r="NZC17" s="876"/>
      <c r="NZD17" s="875"/>
      <c r="NZE17" s="876"/>
      <c r="NZF17" s="876"/>
      <c r="NZG17" s="876"/>
      <c r="NZH17" s="876"/>
      <c r="NZI17" s="876"/>
      <c r="NZJ17" s="876"/>
      <c r="NZK17" s="875"/>
      <c r="NZL17" s="876"/>
      <c r="NZM17" s="876"/>
      <c r="NZN17" s="876"/>
      <c r="NZO17" s="876"/>
      <c r="NZP17" s="876"/>
      <c r="NZQ17" s="876"/>
      <c r="NZR17" s="875"/>
      <c r="NZS17" s="876"/>
      <c r="NZT17" s="876"/>
      <c r="NZU17" s="876"/>
      <c r="NZV17" s="876"/>
      <c r="NZW17" s="876"/>
      <c r="NZX17" s="876"/>
      <c r="NZY17" s="875"/>
      <c r="NZZ17" s="876"/>
      <c r="OAA17" s="876"/>
      <c r="OAB17" s="876"/>
      <c r="OAC17" s="876"/>
      <c r="OAD17" s="876"/>
      <c r="OAE17" s="876"/>
      <c r="OAF17" s="875"/>
      <c r="OAG17" s="876"/>
      <c r="OAH17" s="876"/>
      <c r="OAI17" s="876"/>
      <c r="OAJ17" s="876"/>
      <c r="OAK17" s="876"/>
      <c r="OAL17" s="876"/>
      <c r="OAM17" s="875"/>
      <c r="OAN17" s="876"/>
      <c r="OAO17" s="876"/>
      <c r="OAP17" s="876"/>
      <c r="OAQ17" s="876"/>
      <c r="OAR17" s="876"/>
      <c r="OAS17" s="876"/>
      <c r="OAT17" s="875"/>
      <c r="OAU17" s="876"/>
      <c r="OAV17" s="876"/>
      <c r="OAW17" s="876"/>
      <c r="OAX17" s="876"/>
      <c r="OAY17" s="876"/>
      <c r="OAZ17" s="876"/>
      <c r="OBA17" s="875"/>
      <c r="OBB17" s="876"/>
      <c r="OBC17" s="876"/>
      <c r="OBD17" s="876"/>
      <c r="OBE17" s="876"/>
      <c r="OBF17" s="876"/>
      <c r="OBG17" s="876"/>
      <c r="OBH17" s="875"/>
      <c r="OBI17" s="876"/>
      <c r="OBJ17" s="876"/>
      <c r="OBK17" s="876"/>
      <c r="OBL17" s="876"/>
      <c r="OBM17" s="876"/>
      <c r="OBN17" s="876"/>
      <c r="OBO17" s="875"/>
      <c r="OBP17" s="876"/>
      <c r="OBQ17" s="876"/>
      <c r="OBR17" s="876"/>
      <c r="OBS17" s="876"/>
      <c r="OBT17" s="876"/>
      <c r="OBU17" s="876"/>
      <c r="OBV17" s="875"/>
      <c r="OBW17" s="876"/>
      <c r="OBX17" s="876"/>
      <c r="OBY17" s="876"/>
      <c r="OBZ17" s="876"/>
      <c r="OCA17" s="876"/>
      <c r="OCB17" s="876"/>
      <c r="OCC17" s="875"/>
      <c r="OCD17" s="876"/>
      <c r="OCE17" s="876"/>
      <c r="OCF17" s="876"/>
      <c r="OCG17" s="876"/>
      <c r="OCH17" s="876"/>
      <c r="OCI17" s="876"/>
      <c r="OCJ17" s="875"/>
      <c r="OCK17" s="876"/>
      <c r="OCL17" s="876"/>
      <c r="OCM17" s="876"/>
      <c r="OCN17" s="876"/>
      <c r="OCO17" s="876"/>
      <c r="OCP17" s="876"/>
      <c r="OCQ17" s="875"/>
      <c r="OCR17" s="876"/>
      <c r="OCS17" s="876"/>
      <c r="OCT17" s="876"/>
      <c r="OCU17" s="876"/>
      <c r="OCV17" s="876"/>
      <c r="OCW17" s="876"/>
      <c r="OCX17" s="875"/>
      <c r="OCY17" s="876"/>
      <c r="OCZ17" s="876"/>
      <c r="ODA17" s="876"/>
      <c r="ODB17" s="876"/>
      <c r="ODC17" s="876"/>
      <c r="ODD17" s="876"/>
      <c r="ODE17" s="875"/>
      <c r="ODF17" s="876"/>
      <c r="ODG17" s="876"/>
      <c r="ODH17" s="876"/>
      <c r="ODI17" s="876"/>
      <c r="ODJ17" s="876"/>
      <c r="ODK17" s="876"/>
      <c r="ODL17" s="875"/>
      <c r="ODM17" s="876"/>
      <c r="ODN17" s="876"/>
      <c r="ODO17" s="876"/>
      <c r="ODP17" s="876"/>
      <c r="ODQ17" s="876"/>
      <c r="ODR17" s="876"/>
      <c r="ODS17" s="875"/>
      <c r="ODT17" s="876"/>
      <c r="ODU17" s="876"/>
      <c r="ODV17" s="876"/>
      <c r="ODW17" s="876"/>
      <c r="ODX17" s="876"/>
      <c r="ODY17" s="876"/>
      <c r="ODZ17" s="875"/>
      <c r="OEA17" s="876"/>
      <c r="OEB17" s="876"/>
      <c r="OEC17" s="876"/>
      <c r="OED17" s="876"/>
      <c r="OEE17" s="876"/>
      <c r="OEF17" s="876"/>
      <c r="OEG17" s="875"/>
      <c r="OEH17" s="876"/>
      <c r="OEI17" s="876"/>
      <c r="OEJ17" s="876"/>
      <c r="OEK17" s="876"/>
      <c r="OEL17" s="876"/>
      <c r="OEM17" s="876"/>
      <c r="OEN17" s="875"/>
      <c r="OEO17" s="876"/>
      <c r="OEP17" s="876"/>
      <c r="OEQ17" s="876"/>
      <c r="OER17" s="876"/>
      <c r="OES17" s="876"/>
      <c r="OET17" s="876"/>
      <c r="OEU17" s="875"/>
      <c r="OEV17" s="876"/>
      <c r="OEW17" s="876"/>
      <c r="OEX17" s="876"/>
      <c r="OEY17" s="876"/>
      <c r="OEZ17" s="876"/>
      <c r="OFA17" s="876"/>
      <c r="OFB17" s="875"/>
      <c r="OFC17" s="876"/>
      <c r="OFD17" s="876"/>
      <c r="OFE17" s="876"/>
      <c r="OFF17" s="876"/>
      <c r="OFG17" s="876"/>
      <c r="OFH17" s="876"/>
      <c r="OFI17" s="875"/>
      <c r="OFJ17" s="876"/>
      <c r="OFK17" s="876"/>
      <c r="OFL17" s="876"/>
      <c r="OFM17" s="876"/>
      <c r="OFN17" s="876"/>
      <c r="OFO17" s="876"/>
      <c r="OFP17" s="875"/>
      <c r="OFQ17" s="876"/>
      <c r="OFR17" s="876"/>
      <c r="OFS17" s="876"/>
      <c r="OFT17" s="876"/>
      <c r="OFU17" s="876"/>
      <c r="OFV17" s="876"/>
      <c r="OFW17" s="875"/>
      <c r="OFX17" s="876"/>
      <c r="OFY17" s="876"/>
      <c r="OFZ17" s="876"/>
      <c r="OGA17" s="876"/>
      <c r="OGB17" s="876"/>
      <c r="OGC17" s="876"/>
      <c r="OGD17" s="875"/>
      <c r="OGE17" s="876"/>
      <c r="OGF17" s="876"/>
      <c r="OGG17" s="876"/>
      <c r="OGH17" s="876"/>
      <c r="OGI17" s="876"/>
      <c r="OGJ17" s="876"/>
      <c r="OGK17" s="875"/>
      <c r="OGL17" s="876"/>
      <c r="OGM17" s="876"/>
      <c r="OGN17" s="876"/>
      <c r="OGO17" s="876"/>
      <c r="OGP17" s="876"/>
      <c r="OGQ17" s="876"/>
      <c r="OGR17" s="875"/>
      <c r="OGS17" s="876"/>
      <c r="OGT17" s="876"/>
      <c r="OGU17" s="876"/>
      <c r="OGV17" s="876"/>
      <c r="OGW17" s="876"/>
      <c r="OGX17" s="876"/>
      <c r="OGY17" s="875"/>
      <c r="OGZ17" s="876"/>
      <c r="OHA17" s="876"/>
      <c r="OHB17" s="876"/>
      <c r="OHC17" s="876"/>
      <c r="OHD17" s="876"/>
      <c r="OHE17" s="876"/>
      <c r="OHF17" s="875"/>
      <c r="OHG17" s="876"/>
      <c r="OHH17" s="876"/>
      <c r="OHI17" s="876"/>
      <c r="OHJ17" s="876"/>
      <c r="OHK17" s="876"/>
      <c r="OHL17" s="876"/>
      <c r="OHM17" s="875"/>
      <c r="OHN17" s="876"/>
      <c r="OHO17" s="876"/>
      <c r="OHP17" s="876"/>
      <c r="OHQ17" s="876"/>
      <c r="OHR17" s="876"/>
      <c r="OHS17" s="876"/>
      <c r="OHT17" s="875"/>
      <c r="OHU17" s="876"/>
      <c r="OHV17" s="876"/>
      <c r="OHW17" s="876"/>
      <c r="OHX17" s="876"/>
      <c r="OHY17" s="876"/>
      <c r="OHZ17" s="876"/>
      <c r="OIA17" s="875"/>
      <c r="OIB17" s="876"/>
      <c r="OIC17" s="876"/>
      <c r="OID17" s="876"/>
      <c r="OIE17" s="876"/>
      <c r="OIF17" s="876"/>
      <c r="OIG17" s="876"/>
      <c r="OIH17" s="875"/>
      <c r="OII17" s="876"/>
      <c r="OIJ17" s="876"/>
      <c r="OIK17" s="876"/>
      <c r="OIL17" s="876"/>
      <c r="OIM17" s="876"/>
      <c r="OIN17" s="876"/>
      <c r="OIO17" s="875"/>
      <c r="OIP17" s="876"/>
      <c r="OIQ17" s="876"/>
      <c r="OIR17" s="876"/>
      <c r="OIS17" s="876"/>
      <c r="OIT17" s="876"/>
      <c r="OIU17" s="876"/>
      <c r="OIV17" s="875"/>
      <c r="OIW17" s="876"/>
      <c r="OIX17" s="876"/>
      <c r="OIY17" s="876"/>
      <c r="OIZ17" s="876"/>
      <c r="OJA17" s="876"/>
      <c r="OJB17" s="876"/>
      <c r="OJC17" s="875"/>
      <c r="OJD17" s="876"/>
      <c r="OJE17" s="876"/>
      <c r="OJF17" s="876"/>
      <c r="OJG17" s="876"/>
      <c r="OJH17" s="876"/>
      <c r="OJI17" s="876"/>
      <c r="OJJ17" s="875"/>
      <c r="OJK17" s="876"/>
      <c r="OJL17" s="876"/>
      <c r="OJM17" s="876"/>
      <c r="OJN17" s="876"/>
      <c r="OJO17" s="876"/>
      <c r="OJP17" s="876"/>
      <c r="OJQ17" s="875"/>
      <c r="OJR17" s="876"/>
      <c r="OJS17" s="876"/>
      <c r="OJT17" s="876"/>
      <c r="OJU17" s="876"/>
      <c r="OJV17" s="876"/>
      <c r="OJW17" s="876"/>
      <c r="OJX17" s="875"/>
      <c r="OJY17" s="876"/>
      <c r="OJZ17" s="876"/>
      <c r="OKA17" s="876"/>
      <c r="OKB17" s="876"/>
      <c r="OKC17" s="876"/>
      <c r="OKD17" s="876"/>
      <c r="OKE17" s="875"/>
      <c r="OKF17" s="876"/>
      <c r="OKG17" s="876"/>
      <c r="OKH17" s="876"/>
      <c r="OKI17" s="876"/>
      <c r="OKJ17" s="876"/>
      <c r="OKK17" s="876"/>
      <c r="OKL17" s="875"/>
      <c r="OKM17" s="876"/>
      <c r="OKN17" s="876"/>
      <c r="OKO17" s="876"/>
      <c r="OKP17" s="876"/>
      <c r="OKQ17" s="876"/>
      <c r="OKR17" s="876"/>
      <c r="OKS17" s="875"/>
      <c r="OKT17" s="876"/>
      <c r="OKU17" s="876"/>
      <c r="OKV17" s="876"/>
      <c r="OKW17" s="876"/>
      <c r="OKX17" s="876"/>
      <c r="OKY17" s="876"/>
      <c r="OKZ17" s="875"/>
      <c r="OLA17" s="876"/>
      <c r="OLB17" s="876"/>
      <c r="OLC17" s="876"/>
      <c r="OLD17" s="876"/>
      <c r="OLE17" s="876"/>
      <c r="OLF17" s="876"/>
      <c r="OLG17" s="875"/>
      <c r="OLH17" s="876"/>
      <c r="OLI17" s="876"/>
      <c r="OLJ17" s="876"/>
      <c r="OLK17" s="876"/>
      <c r="OLL17" s="876"/>
      <c r="OLM17" s="876"/>
      <c r="OLN17" s="875"/>
      <c r="OLO17" s="876"/>
      <c r="OLP17" s="876"/>
      <c r="OLQ17" s="876"/>
      <c r="OLR17" s="876"/>
      <c r="OLS17" s="876"/>
      <c r="OLT17" s="876"/>
      <c r="OLU17" s="875"/>
      <c r="OLV17" s="876"/>
      <c r="OLW17" s="876"/>
      <c r="OLX17" s="876"/>
      <c r="OLY17" s="876"/>
      <c r="OLZ17" s="876"/>
      <c r="OMA17" s="876"/>
      <c r="OMB17" s="875"/>
      <c r="OMC17" s="876"/>
      <c r="OMD17" s="876"/>
      <c r="OME17" s="876"/>
      <c r="OMF17" s="876"/>
      <c r="OMG17" s="876"/>
      <c r="OMH17" s="876"/>
      <c r="OMI17" s="875"/>
      <c r="OMJ17" s="876"/>
      <c r="OMK17" s="876"/>
      <c r="OML17" s="876"/>
      <c r="OMM17" s="876"/>
      <c r="OMN17" s="876"/>
      <c r="OMO17" s="876"/>
      <c r="OMP17" s="875"/>
      <c r="OMQ17" s="876"/>
      <c r="OMR17" s="876"/>
      <c r="OMS17" s="876"/>
      <c r="OMT17" s="876"/>
      <c r="OMU17" s="876"/>
      <c r="OMV17" s="876"/>
      <c r="OMW17" s="875"/>
      <c r="OMX17" s="876"/>
      <c r="OMY17" s="876"/>
      <c r="OMZ17" s="876"/>
      <c r="ONA17" s="876"/>
      <c r="ONB17" s="876"/>
      <c r="ONC17" s="876"/>
      <c r="OND17" s="875"/>
      <c r="ONE17" s="876"/>
      <c r="ONF17" s="876"/>
      <c r="ONG17" s="876"/>
      <c r="ONH17" s="876"/>
      <c r="ONI17" s="876"/>
      <c r="ONJ17" s="876"/>
      <c r="ONK17" s="875"/>
      <c r="ONL17" s="876"/>
      <c r="ONM17" s="876"/>
      <c r="ONN17" s="876"/>
      <c r="ONO17" s="876"/>
      <c r="ONP17" s="876"/>
      <c r="ONQ17" s="876"/>
      <c r="ONR17" s="875"/>
      <c r="ONS17" s="876"/>
      <c r="ONT17" s="876"/>
      <c r="ONU17" s="876"/>
      <c r="ONV17" s="876"/>
      <c r="ONW17" s="876"/>
      <c r="ONX17" s="876"/>
      <c r="ONY17" s="875"/>
      <c r="ONZ17" s="876"/>
      <c r="OOA17" s="876"/>
      <c r="OOB17" s="876"/>
      <c r="OOC17" s="876"/>
      <c r="OOD17" s="876"/>
      <c r="OOE17" s="876"/>
      <c r="OOF17" s="875"/>
      <c r="OOG17" s="876"/>
      <c r="OOH17" s="876"/>
      <c r="OOI17" s="876"/>
      <c r="OOJ17" s="876"/>
      <c r="OOK17" s="876"/>
      <c r="OOL17" s="876"/>
      <c r="OOM17" s="875"/>
      <c r="OON17" s="876"/>
      <c r="OOO17" s="876"/>
      <c r="OOP17" s="876"/>
      <c r="OOQ17" s="876"/>
      <c r="OOR17" s="876"/>
      <c r="OOS17" s="876"/>
      <c r="OOT17" s="875"/>
      <c r="OOU17" s="876"/>
      <c r="OOV17" s="876"/>
      <c r="OOW17" s="876"/>
      <c r="OOX17" s="876"/>
      <c r="OOY17" s="876"/>
      <c r="OOZ17" s="876"/>
      <c r="OPA17" s="875"/>
      <c r="OPB17" s="876"/>
      <c r="OPC17" s="876"/>
      <c r="OPD17" s="876"/>
      <c r="OPE17" s="876"/>
      <c r="OPF17" s="876"/>
      <c r="OPG17" s="876"/>
      <c r="OPH17" s="875"/>
      <c r="OPI17" s="876"/>
      <c r="OPJ17" s="876"/>
      <c r="OPK17" s="876"/>
      <c r="OPL17" s="876"/>
      <c r="OPM17" s="876"/>
      <c r="OPN17" s="876"/>
      <c r="OPO17" s="875"/>
      <c r="OPP17" s="876"/>
      <c r="OPQ17" s="876"/>
      <c r="OPR17" s="876"/>
      <c r="OPS17" s="876"/>
      <c r="OPT17" s="876"/>
      <c r="OPU17" s="876"/>
      <c r="OPV17" s="875"/>
      <c r="OPW17" s="876"/>
      <c r="OPX17" s="876"/>
      <c r="OPY17" s="876"/>
      <c r="OPZ17" s="876"/>
      <c r="OQA17" s="876"/>
      <c r="OQB17" s="876"/>
      <c r="OQC17" s="875"/>
      <c r="OQD17" s="876"/>
      <c r="OQE17" s="876"/>
      <c r="OQF17" s="876"/>
      <c r="OQG17" s="876"/>
      <c r="OQH17" s="876"/>
      <c r="OQI17" s="876"/>
      <c r="OQJ17" s="875"/>
      <c r="OQK17" s="876"/>
      <c r="OQL17" s="876"/>
      <c r="OQM17" s="876"/>
      <c r="OQN17" s="876"/>
      <c r="OQO17" s="876"/>
      <c r="OQP17" s="876"/>
      <c r="OQQ17" s="875"/>
      <c r="OQR17" s="876"/>
      <c r="OQS17" s="876"/>
      <c r="OQT17" s="876"/>
      <c r="OQU17" s="876"/>
      <c r="OQV17" s="876"/>
      <c r="OQW17" s="876"/>
      <c r="OQX17" s="875"/>
      <c r="OQY17" s="876"/>
      <c r="OQZ17" s="876"/>
      <c r="ORA17" s="876"/>
      <c r="ORB17" s="876"/>
      <c r="ORC17" s="876"/>
      <c r="ORD17" s="876"/>
      <c r="ORE17" s="875"/>
      <c r="ORF17" s="876"/>
      <c r="ORG17" s="876"/>
      <c r="ORH17" s="876"/>
      <c r="ORI17" s="876"/>
      <c r="ORJ17" s="876"/>
      <c r="ORK17" s="876"/>
      <c r="ORL17" s="875"/>
      <c r="ORM17" s="876"/>
      <c r="ORN17" s="876"/>
      <c r="ORO17" s="876"/>
      <c r="ORP17" s="876"/>
      <c r="ORQ17" s="876"/>
      <c r="ORR17" s="876"/>
      <c r="ORS17" s="875"/>
      <c r="ORT17" s="876"/>
      <c r="ORU17" s="876"/>
      <c r="ORV17" s="876"/>
      <c r="ORW17" s="876"/>
      <c r="ORX17" s="876"/>
      <c r="ORY17" s="876"/>
      <c r="ORZ17" s="875"/>
      <c r="OSA17" s="876"/>
      <c r="OSB17" s="876"/>
      <c r="OSC17" s="876"/>
      <c r="OSD17" s="876"/>
      <c r="OSE17" s="876"/>
      <c r="OSF17" s="876"/>
      <c r="OSG17" s="875"/>
      <c r="OSH17" s="876"/>
      <c r="OSI17" s="876"/>
      <c r="OSJ17" s="876"/>
      <c r="OSK17" s="876"/>
      <c r="OSL17" s="876"/>
      <c r="OSM17" s="876"/>
      <c r="OSN17" s="875"/>
      <c r="OSO17" s="876"/>
      <c r="OSP17" s="876"/>
      <c r="OSQ17" s="876"/>
      <c r="OSR17" s="876"/>
      <c r="OSS17" s="876"/>
      <c r="OST17" s="876"/>
      <c r="OSU17" s="875"/>
      <c r="OSV17" s="876"/>
      <c r="OSW17" s="876"/>
      <c r="OSX17" s="876"/>
      <c r="OSY17" s="876"/>
      <c r="OSZ17" s="876"/>
      <c r="OTA17" s="876"/>
      <c r="OTB17" s="875"/>
      <c r="OTC17" s="876"/>
      <c r="OTD17" s="876"/>
      <c r="OTE17" s="876"/>
      <c r="OTF17" s="876"/>
      <c r="OTG17" s="876"/>
      <c r="OTH17" s="876"/>
      <c r="OTI17" s="875"/>
      <c r="OTJ17" s="876"/>
      <c r="OTK17" s="876"/>
      <c r="OTL17" s="876"/>
      <c r="OTM17" s="876"/>
      <c r="OTN17" s="876"/>
      <c r="OTO17" s="876"/>
      <c r="OTP17" s="875"/>
      <c r="OTQ17" s="876"/>
      <c r="OTR17" s="876"/>
      <c r="OTS17" s="876"/>
      <c r="OTT17" s="876"/>
      <c r="OTU17" s="876"/>
      <c r="OTV17" s="876"/>
      <c r="OTW17" s="875"/>
      <c r="OTX17" s="876"/>
      <c r="OTY17" s="876"/>
      <c r="OTZ17" s="876"/>
      <c r="OUA17" s="876"/>
      <c r="OUB17" s="876"/>
      <c r="OUC17" s="876"/>
      <c r="OUD17" s="875"/>
      <c r="OUE17" s="876"/>
      <c r="OUF17" s="876"/>
      <c r="OUG17" s="876"/>
      <c r="OUH17" s="876"/>
      <c r="OUI17" s="876"/>
      <c r="OUJ17" s="876"/>
      <c r="OUK17" s="875"/>
      <c r="OUL17" s="876"/>
      <c r="OUM17" s="876"/>
      <c r="OUN17" s="876"/>
      <c r="OUO17" s="876"/>
      <c r="OUP17" s="876"/>
      <c r="OUQ17" s="876"/>
      <c r="OUR17" s="875"/>
      <c r="OUS17" s="876"/>
      <c r="OUT17" s="876"/>
      <c r="OUU17" s="876"/>
      <c r="OUV17" s="876"/>
      <c r="OUW17" s="876"/>
      <c r="OUX17" s="876"/>
      <c r="OUY17" s="875"/>
      <c r="OUZ17" s="876"/>
      <c r="OVA17" s="876"/>
      <c r="OVB17" s="876"/>
      <c r="OVC17" s="876"/>
      <c r="OVD17" s="876"/>
      <c r="OVE17" s="876"/>
      <c r="OVF17" s="875"/>
      <c r="OVG17" s="876"/>
      <c r="OVH17" s="876"/>
      <c r="OVI17" s="876"/>
      <c r="OVJ17" s="876"/>
      <c r="OVK17" s="876"/>
      <c r="OVL17" s="876"/>
      <c r="OVM17" s="875"/>
      <c r="OVN17" s="876"/>
      <c r="OVO17" s="876"/>
      <c r="OVP17" s="876"/>
      <c r="OVQ17" s="876"/>
      <c r="OVR17" s="876"/>
      <c r="OVS17" s="876"/>
      <c r="OVT17" s="875"/>
      <c r="OVU17" s="876"/>
      <c r="OVV17" s="876"/>
      <c r="OVW17" s="876"/>
      <c r="OVX17" s="876"/>
      <c r="OVY17" s="876"/>
      <c r="OVZ17" s="876"/>
      <c r="OWA17" s="875"/>
      <c r="OWB17" s="876"/>
      <c r="OWC17" s="876"/>
      <c r="OWD17" s="876"/>
      <c r="OWE17" s="876"/>
      <c r="OWF17" s="876"/>
      <c r="OWG17" s="876"/>
      <c r="OWH17" s="875"/>
      <c r="OWI17" s="876"/>
      <c r="OWJ17" s="876"/>
      <c r="OWK17" s="876"/>
      <c r="OWL17" s="876"/>
      <c r="OWM17" s="876"/>
      <c r="OWN17" s="876"/>
      <c r="OWO17" s="875"/>
      <c r="OWP17" s="876"/>
      <c r="OWQ17" s="876"/>
      <c r="OWR17" s="876"/>
      <c r="OWS17" s="876"/>
      <c r="OWT17" s="876"/>
      <c r="OWU17" s="876"/>
      <c r="OWV17" s="875"/>
      <c r="OWW17" s="876"/>
      <c r="OWX17" s="876"/>
      <c r="OWY17" s="876"/>
      <c r="OWZ17" s="876"/>
      <c r="OXA17" s="876"/>
      <c r="OXB17" s="876"/>
      <c r="OXC17" s="875"/>
      <c r="OXD17" s="876"/>
      <c r="OXE17" s="876"/>
      <c r="OXF17" s="876"/>
      <c r="OXG17" s="876"/>
      <c r="OXH17" s="876"/>
      <c r="OXI17" s="876"/>
      <c r="OXJ17" s="875"/>
      <c r="OXK17" s="876"/>
      <c r="OXL17" s="876"/>
      <c r="OXM17" s="876"/>
      <c r="OXN17" s="876"/>
      <c r="OXO17" s="876"/>
      <c r="OXP17" s="876"/>
      <c r="OXQ17" s="875"/>
      <c r="OXR17" s="876"/>
      <c r="OXS17" s="876"/>
      <c r="OXT17" s="876"/>
      <c r="OXU17" s="876"/>
      <c r="OXV17" s="876"/>
      <c r="OXW17" s="876"/>
      <c r="OXX17" s="875"/>
      <c r="OXY17" s="876"/>
      <c r="OXZ17" s="876"/>
      <c r="OYA17" s="876"/>
      <c r="OYB17" s="876"/>
      <c r="OYC17" s="876"/>
      <c r="OYD17" s="876"/>
      <c r="OYE17" s="875"/>
      <c r="OYF17" s="876"/>
      <c r="OYG17" s="876"/>
      <c r="OYH17" s="876"/>
      <c r="OYI17" s="876"/>
      <c r="OYJ17" s="876"/>
      <c r="OYK17" s="876"/>
      <c r="OYL17" s="875"/>
      <c r="OYM17" s="876"/>
      <c r="OYN17" s="876"/>
      <c r="OYO17" s="876"/>
      <c r="OYP17" s="876"/>
      <c r="OYQ17" s="876"/>
      <c r="OYR17" s="876"/>
      <c r="OYS17" s="875"/>
      <c r="OYT17" s="876"/>
      <c r="OYU17" s="876"/>
      <c r="OYV17" s="876"/>
      <c r="OYW17" s="876"/>
      <c r="OYX17" s="876"/>
      <c r="OYY17" s="876"/>
      <c r="OYZ17" s="875"/>
      <c r="OZA17" s="876"/>
      <c r="OZB17" s="876"/>
      <c r="OZC17" s="876"/>
      <c r="OZD17" s="876"/>
      <c r="OZE17" s="876"/>
      <c r="OZF17" s="876"/>
      <c r="OZG17" s="875"/>
      <c r="OZH17" s="876"/>
      <c r="OZI17" s="876"/>
      <c r="OZJ17" s="876"/>
      <c r="OZK17" s="876"/>
      <c r="OZL17" s="876"/>
      <c r="OZM17" s="876"/>
      <c r="OZN17" s="875"/>
      <c r="OZO17" s="876"/>
      <c r="OZP17" s="876"/>
      <c r="OZQ17" s="876"/>
      <c r="OZR17" s="876"/>
      <c r="OZS17" s="876"/>
      <c r="OZT17" s="876"/>
      <c r="OZU17" s="875"/>
      <c r="OZV17" s="876"/>
      <c r="OZW17" s="876"/>
      <c r="OZX17" s="876"/>
      <c r="OZY17" s="876"/>
      <c r="OZZ17" s="876"/>
      <c r="PAA17" s="876"/>
      <c r="PAB17" s="875"/>
      <c r="PAC17" s="876"/>
      <c r="PAD17" s="876"/>
      <c r="PAE17" s="876"/>
      <c r="PAF17" s="876"/>
      <c r="PAG17" s="876"/>
      <c r="PAH17" s="876"/>
      <c r="PAI17" s="875"/>
      <c r="PAJ17" s="876"/>
      <c r="PAK17" s="876"/>
      <c r="PAL17" s="876"/>
      <c r="PAM17" s="876"/>
      <c r="PAN17" s="876"/>
      <c r="PAO17" s="876"/>
      <c r="PAP17" s="875"/>
      <c r="PAQ17" s="876"/>
      <c r="PAR17" s="876"/>
      <c r="PAS17" s="876"/>
      <c r="PAT17" s="876"/>
      <c r="PAU17" s="876"/>
      <c r="PAV17" s="876"/>
      <c r="PAW17" s="875"/>
      <c r="PAX17" s="876"/>
      <c r="PAY17" s="876"/>
      <c r="PAZ17" s="876"/>
      <c r="PBA17" s="876"/>
      <c r="PBB17" s="876"/>
      <c r="PBC17" s="876"/>
      <c r="PBD17" s="875"/>
      <c r="PBE17" s="876"/>
      <c r="PBF17" s="876"/>
      <c r="PBG17" s="876"/>
      <c r="PBH17" s="876"/>
      <c r="PBI17" s="876"/>
      <c r="PBJ17" s="876"/>
      <c r="PBK17" s="875"/>
      <c r="PBL17" s="876"/>
      <c r="PBM17" s="876"/>
      <c r="PBN17" s="876"/>
      <c r="PBO17" s="876"/>
      <c r="PBP17" s="876"/>
      <c r="PBQ17" s="876"/>
      <c r="PBR17" s="875"/>
      <c r="PBS17" s="876"/>
      <c r="PBT17" s="876"/>
      <c r="PBU17" s="876"/>
      <c r="PBV17" s="876"/>
      <c r="PBW17" s="876"/>
      <c r="PBX17" s="876"/>
      <c r="PBY17" s="875"/>
      <c r="PBZ17" s="876"/>
      <c r="PCA17" s="876"/>
      <c r="PCB17" s="876"/>
      <c r="PCC17" s="876"/>
      <c r="PCD17" s="876"/>
      <c r="PCE17" s="876"/>
      <c r="PCF17" s="875"/>
      <c r="PCG17" s="876"/>
      <c r="PCH17" s="876"/>
      <c r="PCI17" s="876"/>
      <c r="PCJ17" s="876"/>
      <c r="PCK17" s="876"/>
      <c r="PCL17" s="876"/>
      <c r="PCM17" s="875"/>
      <c r="PCN17" s="876"/>
      <c r="PCO17" s="876"/>
      <c r="PCP17" s="876"/>
      <c r="PCQ17" s="876"/>
      <c r="PCR17" s="876"/>
      <c r="PCS17" s="876"/>
      <c r="PCT17" s="875"/>
      <c r="PCU17" s="876"/>
      <c r="PCV17" s="876"/>
      <c r="PCW17" s="876"/>
      <c r="PCX17" s="876"/>
      <c r="PCY17" s="876"/>
      <c r="PCZ17" s="876"/>
      <c r="PDA17" s="875"/>
      <c r="PDB17" s="876"/>
      <c r="PDC17" s="876"/>
      <c r="PDD17" s="876"/>
      <c r="PDE17" s="876"/>
      <c r="PDF17" s="876"/>
      <c r="PDG17" s="876"/>
      <c r="PDH17" s="875"/>
      <c r="PDI17" s="876"/>
      <c r="PDJ17" s="876"/>
      <c r="PDK17" s="876"/>
      <c r="PDL17" s="876"/>
      <c r="PDM17" s="876"/>
      <c r="PDN17" s="876"/>
      <c r="PDO17" s="875"/>
      <c r="PDP17" s="876"/>
      <c r="PDQ17" s="876"/>
      <c r="PDR17" s="876"/>
      <c r="PDS17" s="876"/>
      <c r="PDT17" s="876"/>
      <c r="PDU17" s="876"/>
      <c r="PDV17" s="875"/>
      <c r="PDW17" s="876"/>
      <c r="PDX17" s="876"/>
      <c r="PDY17" s="876"/>
      <c r="PDZ17" s="876"/>
      <c r="PEA17" s="876"/>
      <c r="PEB17" s="876"/>
      <c r="PEC17" s="875"/>
      <c r="PED17" s="876"/>
      <c r="PEE17" s="876"/>
      <c r="PEF17" s="876"/>
      <c r="PEG17" s="876"/>
      <c r="PEH17" s="876"/>
      <c r="PEI17" s="876"/>
      <c r="PEJ17" s="875"/>
      <c r="PEK17" s="876"/>
      <c r="PEL17" s="876"/>
      <c r="PEM17" s="876"/>
      <c r="PEN17" s="876"/>
      <c r="PEO17" s="876"/>
      <c r="PEP17" s="876"/>
      <c r="PEQ17" s="875"/>
      <c r="PER17" s="876"/>
      <c r="PES17" s="876"/>
      <c r="PET17" s="876"/>
      <c r="PEU17" s="876"/>
      <c r="PEV17" s="876"/>
      <c r="PEW17" s="876"/>
      <c r="PEX17" s="875"/>
      <c r="PEY17" s="876"/>
      <c r="PEZ17" s="876"/>
      <c r="PFA17" s="876"/>
      <c r="PFB17" s="876"/>
      <c r="PFC17" s="876"/>
      <c r="PFD17" s="876"/>
      <c r="PFE17" s="875"/>
      <c r="PFF17" s="876"/>
      <c r="PFG17" s="876"/>
      <c r="PFH17" s="876"/>
      <c r="PFI17" s="876"/>
      <c r="PFJ17" s="876"/>
      <c r="PFK17" s="876"/>
      <c r="PFL17" s="875"/>
      <c r="PFM17" s="876"/>
      <c r="PFN17" s="876"/>
      <c r="PFO17" s="876"/>
      <c r="PFP17" s="876"/>
      <c r="PFQ17" s="876"/>
      <c r="PFR17" s="876"/>
      <c r="PFS17" s="875"/>
      <c r="PFT17" s="876"/>
      <c r="PFU17" s="876"/>
      <c r="PFV17" s="876"/>
      <c r="PFW17" s="876"/>
      <c r="PFX17" s="876"/>
      <c r="PFY17" s="876"/>
      <c r="PFZ17" s="875"/>
      <c r="PGA17" s="876"/>
      <c r="PGB17" s="876"/>
      <c r="PGC17" s="876"/>
      <c r="PGD17" s="876"/>
      <c r="PGE17" s="876"/>
      <c r="PGF17" s="876"/>
      <c r="PGG17" s="875"/>
      <c r="PGH17" s="876"/>
      <c r="PGI17" s="876"/>
      <c r="PGJ17" s="876"/>
      <c r="PGK17" s="876"/>
      <c r="PGL17" s="876"/>
      <c r="PGM17" s="876"/>
      <c r="PGN17" s="875"/>
      <c r="PGO17" s="876"/>
      <c r="PGP17" s="876"/>
      <c r="PGQ17" s="876"/>
      <c r="PGR17" s="876"/>
      <c r="PGS17" s="876"/>
      <c r="PGT17" s="876"/>
      <c r="PGU17" s="875"/>
      <c r="PGV17" s="876"/>
      <c r="PGW17" s="876"/>
      <c r="PGX17" s="876"/>
      <c r="PGY17" s="876"/>
      <c r="PGZ17" s="876"/>
      <c r="PHA17" s="876"/>
      <c r="PHB17" s="875"/>
      <c r="PHC17" s="876"/>
      <c r="PHD17" s="876"/>
      <c r="PHE17" s="876"/>
      <c r="PHF17" s="876"/>
      <c r="PHG17" s="876"/>
      <c r="PHH17" s="876"/>
      <c r="PHI17" s="875"/>
      <c r="PHJ17" s="876"/>
      <c r="PHK17" s="876"/>
      <c r="PHL17" s="876"/>
      <c r="PHM17" s="876"/>
      <c r="PHN17" s="876"/>
      <c r="PHO17" s="876"/>
      <c r="PHP17" s="875"/>
      <c r="PHQ17" s="876"/>
      <c r="PHR17" s="876"/>
      <c r="PHS17" s="876"/>
      <c r="PHT17" s="876"/>
      <c r="PHU17" s="876"/>
      <c r="PHV17" s="876"/>
      <c r="PHW17" s="875"/>
      <c r="PHX17" s="876"/>
      <c r="PHY17" s="876"/>
      <c r="PHZ17" s="876"/>
      <c r="PIA17" s="876"/>
      <c r="PIB17" s="876"/>
      <c r="PIC17" s="876"/>
      <c r="PID17" s="875"/>
      <c r="PIE17" s="876"/>
      <c r="PIF17" s="876"/>
      <c r="PIG17" s="876"/>
      <c r="PIH17" s="876"/>
      <c r="PII17" s="876"/>
      <c r="PIJ17" s="876"/>
      <c r="PIK17" s="875"/>
      <c r="PIL17" s="876"/>
      <c r="PIM17" s="876"/>
      <c r="PIN17" s="876"/>
      <c r="PIO17" s="876"/>
      <c r="PIP17" s="876"/>
      <c r="PIQ17" s="876"/>
      <c r="PIR17" s="875"/>
      <c r="PIS17" s="876"/>
      <c r="PIT17" s="876"/>
      <c r="PIU17" s="876"/>
      <c r="PIV17" s="876"/>
      <c r="PIW17" s="876"/>
      <c r="PIX17" s="876"/>
      <c r="PIY17" s="875"/>
      <c r="PIZ17" s="876"/>
      <c r="PJA17" s="876"/>
      <c r="PJB17" s="876"/>
      <c r="PJC17" s="876"/>
      <c r="PJD17" s="876"/>
      <c r="PJE17" s="876"/>
      <c r="PJF17" s="875"/>
      <c r="PJG17" s="876"/>
      <c r="PJH17" s="876"/>
      <c r="PJI17" s="876"/>
      <c r="PJJ17" s="876"/>
      <c r="PJK17" s="876"/>
      <c r="PJL17" s="876"/>
      <c r="PJM17" s="875"/>
      <c r="PJN17" s="876"/>
      <c r="PJO17" s="876"/>
      <c r="PJP17" s="876"/>
      <c r="PJQ17" s="876"/>
      <c r="PJR17" s="876"/>
      <c r="PJS17" s="876"/>
      <c r="PJT17" s="875"/>
      <c r="PJU17" s="876"/>
      <c r="PJV17" s="876"/>
      <c r="PJW17" s="876"/>
      <c r="PJX17" s="876"/>
      <c r="PJY17" s="876"/>
      <c r="PJZ17" s="876"/>
      <c r="PKA17" s="875"/>
      <c r="PKB17" s="876"/>
      <c r="PKC17" s="876"/>
      <c r="PKD17" s="876"/>
      <c r="PKE17" s="876"/>
      <c r="PKF17" s="876"/>
      <c r="PKG17" s="876"/>
      <c r="PKH17" s="875"/>
      <c r="PKI17" s="876"/>
      <c r="PKJ17" s="876"/>
      <c r="PKK17" s="876"/>
      <c r="PKL17" s="876"/>
      <c r="PKM17" s="876"/>
      <c r="PKN17" s="876"/>
      <c r="PKO17" s="875"/>
      <c r="PKP17" s="876"/>
      <c r="PKQ17" s="876"/>
      <c r="PKR17" s="876"/>
      <c r="PKS17" s="876"/>
      <c r="PKT17" s="876"/>
      <c r="PKU17" s="876"/>
      <c r="PKV17" s="875"/>
      <c r="PKW17" s="876"/>
      <c r="PKX17" s="876"/>
      <c r="PKY17" s="876"/>
      <c r="PKZ17" s="876"/>
      <c r="PLA17" s="876"/>
      <c r="PLB17" s="876"/>
      <c r="PLC17" s="875"/>
      <c r="PLD17" s="876"/>
      <c r="PLE17" s="876"/>
      <c r="PLF17" s="876"/>
      <c r="PLG17" s="876"/>
      <c r="PLH17" s="876"/>
      <c r="PLI17" s="876"/>
      <c r="PLJ17" s="875"/>
      <c r="PLK17" s="876"/>
      <c r="PLL17" s="876"/>
      <c r="PLM17" s="876"/>
      <c r="PLN17" s="876"/>
      <c r="PLO17" s="876"/>
      <c r="PLP17" s="876"/>
      <c r="PLQ17" s="875"/>
      <c r="PLR17" s="876"/>
      <c r="PLS17" s="876"/>
      <c r="PLT17" s="876"/>
      <c r="PLU17" s="876"/>
      <c r="PLV17" s="876"/>
      <c r="PLW17" s="876"/>
      <c r="PLX17" s="875"/>
      <c r="PLY17" s="876"/>
      <c r="PLZ17" s="876"/>
      <c r="PMA17" s="876"/>
      <c r="PMB17" s="876"/>
      <c r="PMC17" s="876"/>
      <c r="PMD17" s="876"/>
      <c r="PME17" s="875"/>
      <c r="PMF17" s="876"/>
      <c r="PMG17" s="876"/>
      <c r="PMH17" s="876"/>
      <c r="PMI17" s="876"/>
      <c r="PMJ17" s="876"/>
      <c r="PMK17" s="876"/>
      <c r="PML17" s="875"/>
      <c r="PMM17" s="876"/>
      <c r="PMN17" s="876"/>
      <c r="PMO17" s="876"/>
      <c r="PMP17" s="876"/>
      <c r="PMQ17" s="876"/>
      <c r="PMR17" s="876"/>
      <c r="PMS17" s="875"/>
      <c r="PMT17" s="876"/>
      <c r="PMU17" s="876"/>
      <c r="PMV17" s="876"/>
      <c r="PMW17" s="876"/>
      <c r="PMX17" s="876"/>
      <c r="PMY17" s="876"/>
      <c r="PMZ17" s="875"/>
      <c r="PNA17" s="876"/>
      <c r="PNB17" s="876"/>
      <c r="PNC17" s="876"/>
      <c r="PND17" s="876"/>
      <c r="PNE17" s="876"/>
      <c r="PNF17" s="876"/>
      <c r="PNG17" s="875"/>
      <c r="PNH17" s="876"/>
      <c r="PNI17" s="876"/>
      <c r="PNJ17" s="876"/>
      <c r="PNK17" s="876"/>
      <c r="PNL17" s="876"/>
      <c r="PNM17" s="876"/>
      <c r="PNN17" s="875"/>
      <c r="PNO17" s="876"/>
      <c r="PNP17" s="876"/>
      <c r="PNQ17" s="876"/>
      <c r="PNR17" s="876"/>
      <c r="PNS17" s="876"/>
      <c r="PNT17" s="876"/>
      <c r="PNU17" s="875"/>
      <c r="PNV17" s="876"/>
      <c r="PNW17" s="876"/>
      <c r="PNX17" s="876"/>
      <c r="PNY17" s="876"/>
      <c r="PNZ17" s="876"/>
      <c r="POA17" s="876"/>
      <c r="POB17" s="875"/>
      <c r="POC17" s="876"/>
      <c r="POD17" s="876"/>
      <c r="POE17" s="876"/>
      <c r="POF17" s="876"/>
      <c r="POG17" s="876"/>
      <c r="POH17" s="876"/>
      <c r="POI17" s="875"/>
      <c r="POJ17" s="876"/>
      <c r="POK17" s="876"/>
      <c r="POL17" s="876"/>
      <c r="POM17" s="876"/>
      <c r="PON17" s="876"/>
      <c r="POO17" s="876"/>
      <c r="POP17" s="875"/>
      <c r="POQ17" s="876"/>
      <c r="POR17" s="876"/>
      <c r="POS17" s="876"/>
      <c r="POT17" s="876"/>
      <c r="POU17" s="876"/>
      <c r="POV17" s="876"/>
      <c r="POW17" s="875"/>
      <c r="POX17" s="876"/>
      <c r="POY17" s="876"/>
      <c r="POZ17" s="876"/>
      <c r="PPA17" s="876"/>
      <c r="PPB17" s="876"/>
      <c r="PPC17" s="876"/>
      <c r="PPD17" s="875"/>
      <c r="PPE17" s="876"/>
      <c r="PPF17" s="876"/>
      <c r="PPG17" s="876"/>
      <c r="PPH17" s="876"/>
      <c r="PPI17" s="876"/>
      <c r="PPJ17" s="876"/>
      <c r="PPK17" s="875"/>
      <c r="PPL17" s="876"/>
      <c r="PPM17" s="876"/>
      <c r="PPN17" s="876"/>
      <c r="PPO17" s="876"/>
      <c r="PPP17" s="876"/>
      <c r="PPQ17" s="876"/>
      <c r="PPR17" s="875"/>
      <c r="PPS17" s="876"/>
      <c r="PPT17" s="876"/>
      <c r="PPU17" s="876"/>
      <c r="PPV17" s="876"/>
      <c r="PPW17" s="876"/>
      <c r="PPX17" s="876"/>
      <c r="PPY17" s="875"/>
      <c r="PPZ17" s="876"/>
      <c r="PQA17" s="876"/>
      <c r="PQB17" s="876"/>
      <c r="PQC17" s="876"/>
      <c r="PQD17" s="876"/>
      <c r="PQE17" s="876"/>
      <c r="PQF17" s="875"/>
      <c r="PQG17" s="876"/>
      <c r="PQH17" s="876"/>
      <c r="PQI17" s="876"/>
      <c r="PQJ17" s="876"/>
      <c r="PQK17" s="876"/>
      <c r="PQL17" s="876"/>
      <c r="PQM17" s="875"/>
      <c r="PQN17" s="876"/>
      <c r="PQO17" s="876"/>
      <c r="PQP17" s="876"/>
      <c r="PQQ17" s="876"/>
      <c r="PQR17" s="876"/>
      <c r="PQS17" s="876"/>
      <c r="PQT17" s="875"/>
      <c r="PQU17" s="876"/>
      <c r="PQV17" s="876"/>
      <c r="PQW17" s="876"/>
      <c r="PQX17" s="876"/>
      <c r="PQY17" s="876"/>
      <c r="PQZ17" s="876"/>
      <c r="PRA17" s="875"/>
      <c r="PRB17" s="876"/>
      <c r="PRC17" s="876"/>
      <c r="PRD17" s="876"/>
      <c r="PRE17" s="876"/>
      <c r="PRF17" s="876"/>
      <c r="PRG17" s="876"/>
      <c r="PRH17" s="875"/>
      <c r="PRI17" s="876"/>
      <c r="PRJ17" s="876"/>
      <c r="PRK17" s="876"/>
      <c r="PRL17" s="876"/>
      <c r="PRM17" s="876"/>
      <c r="PRN17" s="876"/>
      <c r="PRO17" s="875"/>
      <c r="PRP17" s="876"/>
      <c r="PRQ17" s="876"/>
      <c r="PRR17" s="876"/>
      <c r="PRS17" s="876"/>
      <c r="PRT17" s="876"/>
      <c r="PRU17" s="876"/>
      <c r="PRV17" s="875"/>
      <c r="PRW17" s="876"/>
      <c r="PRX17" s="876"/>
      <c r="PRY17" s="876"/>
      <c r="PRZ17" s="876"/>
      <c r="PSA17" s="876"/>
      <c r="PSB17" s="876"/>
      <c r="PSC17" s="875"/>
      <c r="PSD17" s="876"/>
      <c r="PSE17" s="876"/>
      <c r="PSF17" s="876"/>
      <c r="PSG17" s="876"/>
      <c r="PSH17" s="876"/>
      <c r="PSI17" s="876"/>
      <c r="PSJ17" s="875"/>
      <c r="PSK17" s="876"/>
      <c r="PSL17" s="876"/>
      <c r="PSM17" s="876"/>
      <c r="PSN17" s="876"/>
      <c r="PSO17" s="876"/>
      <c r="PSP17" s="876"/>
      <c r="PSQ17" s="875"/>
      <c r="PSR17" s="876"/>
      <c r="PSS17" s="876"/>
      <c r="PST17" s="876"/>
      <c r="PSU17" s="876"/>
      <c r="PSV17" s="876"/>
      <c r="PSW17" s="876"/>
      <c r="PSX17" s="875"/>
      <c r="PSY17" s="876"/>
      <c r="PSZ17" s="876"/>
      <c r="PTA17" s="876"/>
      <c r="PTB17" s="876"/>
      <c r="PTC17" s="876"/>
      <c r="PTD17" s="876"/>
      <c r="PTE17" s="875"/>
      <c r="PTF17" s="876"/>
      <c r="PTG17" s="876"/>
      <c r="PTH17" s="876"/>
      <c r="PTI17" s="876"/>
      <c r="PTJ17" s="876"/>
      <c r="PTK17" s="876"/>
      <c r="PTL17" s="875"/>
      <c r="PTM17" s="876"/>
      <c r="PTN17" s="876"/>
      <c r="PTO17" s="876"/>
      <c r="PTP17" s="876"/>
      <c r="PTQ17" s="876"/>
      <c r="PTR17" s="876"/>
      <c r="PTS17" s="875"/>
      <c r="PTT17" s="876"/>
      <c r="PTU17" s="876"/>
      <c r="PTV17" s="876"/>
      <c r="PTW17" s="876"/>
      <c r="PTX17" s="876"/>
      <c r="PTY17" s="876"/>
      <c r="PTZ17" s="875"/>
      <c r="PUA17" s="876"/>
      <c r="PUB17" s="876"/>
      <c r="PUC17" s="876"/>
      <c r="PUD17" s="876"/>
      <c r="PUE17" s="876"/>
      <c r="PUF17" s="876"/>
      <c r="PUG17" s="875"/>
      <c r="PUH17" s="876"/>
      <c r="PUI17" s="876"/>
      <c r="PUJ17" s="876"/>
      <c r="PUK17" s="876"/>
      <c r="PUL17" s="876"/>
      <c r="PUM17" s="876"/>
      <c r="PUN17" s="875"/>
      <c r="PUO17" s="876"/>
      <c r="PUP17" s="876"/>
      <c r="PUQ17" s="876"/>
      <c r="PUR17" s="876"/>
      <c r="PUS17" s="876"/>
      <c r="PUT17" s="876"/>
      <c r="PUU17" s="875"/>
      <c r="PUV17" s="876"/>
      <c r="PUW17" s="876"/>
      <c r="PUX17" s="876"/>
      <c r="PUY17" s="876"/>
      <c r="PUZ17" s="876"/>
      <c r="PVA17" s="876"/>
      <c r="PVB17" s="875"/>
      <c r="PVC17" s="876"/>
      <c r="PVD17" s="876"/>
      <c r="PVE17" s="876"/>
      <c r="PVF17" s="876"/>
      <c r="PVG17" s="876"/>
      <c r="PVH17" s="876"/>
      <c r="PVI17" s="875"/>
      <c r="PVJ17" s="876"/>
      <c r="PVK17" s="876"/>
      <c r="PVL17" s="876"/>
      <c r="PVM17" s="876"/>
      <c r="PVN17" s="876"/>
      <c r="PVO17" s="876"/>
      <c r="PVP17" s="875"/>
      <c r="PVQ17" s="876"/>
      <c r="PVR17" s="876"/>
      <c r="PVS17" s="876"/>
      <c r="PVT17" s="876"/>
      <c r="PVU17" s="876"/>
      <c r="PVV17" s="876"/>
      <c r="PVW17" s="875"/>
      <c r="PVX17" s="876"/>
      <c r="PVY17" s="876"/>
      <c r="PVZ17" s="876"/>
      <c r="PWA17" s="876"/>
      <c r="PWB17" s="876"/>
      <c r="PWC17" s="876"/>
      <c r="PWD17" s="875"/>
      <c r="PWE17" s="876"/>
      <c r="PWF17" s="876"/>
      <c r="PWG17" s="876"/>
      <c r="PWH17" s="876"/>
      <c r="PWI17" s="876"/>
      <c r="PWJ17" s="876"/>
      <c r="PWK17" s="875"/>
      <c r="PWL17" s="876"/>
      <c r="PWM17" s="876"/>
      <c r="PWN17" s="876"/>
      <c r="PWO17" s="876"/>
      <c r="PWP17" s="876"/>
      <c r="PWQ17" s="876"/>
      <c r="PWR17" s="875"/>
      <c r="PWS17" s="876"/>
      <c r="PWT17" s="876"/>
      <c r="PWU17" s="876"/>
      <c r="PWV17" s="876"/>
      <c r="PWW17" s="876"/>
      <c r="PWX17" s="876"/>
      <c r="PWY17" s="875"/>
      <c r="PWZ17" s="876"/>
      <c r="PXA17" s="876"/>
      <c r="PXB17" s="876"/>
      <c r="PXC17" s="876"/>
      <c r="PXD17" s="876"/>
      <c r="PXE17" s="876"/>
      <c r="PXF17" s="875"/>
      <c r="PXG17" s="876"/>
      <c r="PXH17" s="876"/>
      <c r="PXI17" s="876"/>
      <c r="PXJ17" s="876"/>
      <c r="PXK17" s="876"/>
      <c r="PXL17" s="876"/>
      <c r="PXM17" s="875"/>
      <c r="PXN17" s="876"/>
      <c r="PXO17" s="876"/>
      <c r="PXP17" s="876"/>
      <c r="PXQ17" s="876"/>
      <c r="PXR17" s="876"/>
      <c r="PXS17" s="876"/>
      <c r="PXT17" s="875"/>
      <c r="PXU17" s="876"/>
      <c r="PXV17" s="876"/>
      <c r="PXW17" s="876"/>
      <c r="PXX17" s="876"/>
      <c r="PXY17" s="876"/>
      <c r="PXZ17" s="876"/>
      <c r="PYA17" s="875"/>
      <c r="PYB17" s="876"/>
      <c r="PYC17" s="876"/>
      <c r="PYD17" s="876"/>
      <c r="PYE17" s="876"/>
      <c r="PYF17" s="876"/>
      <c r="PYG17" s="876"/>
      <c r="PYH17" s="875"/>
      <c r="PYI17" s="876"/>
      <c r="PYJ17" s="876"/>
      <c r="PYK17" s="876"/>
      <c r="PYL17" s="876"/>
      <c r="PYM17" s="876"/>
      <c r="PYN17" s="876"/>
      <c r="PYO17" s="875"/>
      <c r="PYP17" s="876"/>
      <c r="PYQ17" s="876"/>
      <c r="PYR17" s="876"/>
      <c r="PYS17" s="876"/>
      <c r="PYT17" s="876"/>
      <c r="PYU17" s="876"/>
      <c r="PYV17" s="875"/>
      <c r="PYW17" s="876"/>
      <c r="PYX17" s="876"/>
      <c r="PYY17" s="876"/>
      <c r="PYZ17" s="876"/>
      <c r="PZA17" s="876"/>
      <c r="PZB17" s="876"/>
      <c r="PZC17" s="875"/>
      <c r="PZD17" s="876"/>
      <c r="PZE17" s="876"/>
      <c r="PZF17" s="876"/>
      <c r="PZG17" s="876"/>
      <c r="PZH17" s="876"/>
      <c r="PZI17" s="876"/>
      <c r="PZJ17" s="875"/>
      <c r="PZK17" s="876"/>
      <c r="PZL17" s="876"/>
      <c r="PZM17" s="876"/>
      <c r="PZN17" s="876"/>
      <c r="PZO17" s="876"/>
      <c r="PZP17" s="876"/>
      <c r="PZQ17" s="875"/>
      <c r="PZR17" s="876"/>
      <c r="PZS17" s="876"/>
      <c r="PZT17" s="876"/>
      <c r="PZU17" s="876"/>
      <c r="PZV17" s="876"/>
      <c r="PZW17" s="876"/>
      <c r="PZX17" s="875"/>
      <c r="PZY17" s="876"/>
      <c r="PZZ17" s="876"/>
      <c r="QAA17" s="876"/>
      <c r="QAB17" s="876"/>
      <c r="QAC17" s="876"/>
      <c r="QAD17" s="876"/>
      <c r="QAE17" s="875"/>
      <c r="QAF17" s="876"/>
      <c r="QAG17" s="876"/>
      <c r="QAH17" s="876"/>
      <c r="QAI17" s="876"/>
      <c r="QAJ17" s="876"/>
      <c r="QAK17" s="876"/>
      <c r="QAL17" s="875"/>
      <c r="QAM17" s="876"/>
      <c r="QAN17" s="876"/>
      <c r="QAO17" s="876"/>
      <c r="QAP17" s="876"/>
      <c r="QAQ17" s="876"/>
      <c r="QAR17" s="876"/>
      <c r="QAS17" s="875"/>
      <c r="QAT17" s="876"/>
      <c r="QAU17" s="876"/>
      <c r="QAV17" s="876"/>
      <c r="QAW17" s="876"/>
      <c r="QAX17" s="876"/>
      <c r="QAY17" s="876"/>
      <c r="QAZ17" s="875"/>
      <c r="QBA17" s="876"/>
      <c r="QBB17" s="876"/>
      <c r="QBC17" s="876"/>
      <c r="QBD17" s="876"/>
      <c r="QBE17" s="876"/>
      <c r="QBF17" s="876"/>
      <c r="QBG17" s="875"/>
      <c r="QBH17" s="876"/>
      <c r="QBI17" s="876"/>
      <c r="QBJ17" s="876"/>
      <c r="QBK17" s="876"/>
      <c r="QBL17" s="876"/>
      <c r="QBM17" s="876"/>
      <c r="QBN17" s="875"/>
      <c r="QBO17" s="876"/>
      <c r="QBP17" s="876"/>
      <c r="QBQ17" s="876"/>
      <c r="QBR17" s="876"/>
      <c r="QBS17" s="876"/>
      <c r="QBT17" s="876"/>
      <c r="QBU17" s="875"/>
      <c r="QBV17" s="876"/>
      <c r="QBW17" s="876"/>
      <c r="QBX17" s="876"/>
      <c r="QBY17" s="876"/>
      <c r="QBZ17" s="876"/>
      <c r="QCA17" s="876"/>
      <c r="QCB17" s="875"/>
      <c r="QCC17" s="876"/>
      <c r="QCD17" s="876"/>
      <c r="QCE17" s="876"/>
      <c r="QCF17" s="876"/>
      <c r="QCG17" s="876"/>
      <c r="QCH17" s="876"/>
      <c r="QCI17" s="875"/>
      <c r="QCJ17" s="876"/>
      <c r="QCK17" s="876"/>
      <c r="QCL17" s="876"/>
      <c r="QCM17" s="876"/>
      <c r="QCN17" s="876"/>
      <c r="QCO17" s="876"/>
      <c r="QCP17" s="875"/>
      <c r="QCQ17" s="876"/>
      <c r="QCR17" s="876"/>
      <c r="QCS17" s="876"/>
      <c r="QCT17" s="876"/>
      <c r="QCU17" s="876"/>
      <c r="QCV17" s="876"/>
      <c r="QCW17" s="875"/>
      <c r="QCX17" s="876"/>
      <c r="QCY17" s="876"/>
      <c r="QCZ17" s="876"/>
      <c r="QDA17" s="876"/>
      <c r="QDB17" s="876"/>
      <c r="QDC17" s="876"/>
      <c r="QDD17" s="875"/>
      <c r="QDE17" s="876"/>
      <c r="QDF17" s="876"/>
      <c r="QDG17" s="876"/>
      <c r="QDH17" s="876"/>
      <c r="QDI17" s="876"/>
      <c r="QDJ17" s="876"/>
      <c r="QDK17" s="875"/>
      <c r="QDL17" s="876"/>
      <c r="QDM17" s="876"/>
      <c r="QDN17" s="876"/>
      <c r="QDO17" s="876"/>
      <c r="QDP17" s="876"/>
      <c r="QDQ17" s="876"/>
      <c r="QDR17" s="875"/>
      <c r="QDS17" s="876"/>
      <c r="QDT17" s="876"/>
      <c r="QDU17" s="876"/>
      <c r="QDV17" s="876"/>
      <c r="QDW17" s="876"/>
      <c r="QDX17" s="876"/>
      <c r="QDY17" s="875"/>
      <c r="QDZ17" s="876"/>
      <c r="QEA17" s="876"/>
      <c r="QEB17" s="876"/>
      <c r="QEC17" s="876"/>
      <c r="QED17" s="876"/>
      <c r="QEE17" s="876"/>
      <c r="QEF17" s="875"/>
      <c r="QEG17" s="876"/>
      <c r="QEH17" s="876"/>
      <c r="QEI17" s="876"/>
      <c r="QEJ17" s="876"/>
      <c r="QEK17" s="876"/>
      <c r="QEL17" s="876"/>
      <c r="QEM17" s="875"/>
      <c r="QEN17" s="876"/>
      <c r="QEO17" s="876"/>
      <c r="QEP17" s="876"/>
      <c r="QEQ17" s="876"/>
      <c r="QER17" s="876"/>
      <c r="QES17" s="876"/>
      <c r="QET17" s="875"/>
      <c r="QEU17" s="876"/>
      <c r="QEV17" s="876"/>
      <c r="QEW17" s="876"/>
      <c r="QEX17" s="876"/>
      <c r="QEY17" s="876"/>
      <c r="QEZ17" s="876"/>
      <c r="QFA17" s="875"/>
      <c r="QFB17" s="876"/>
      <c r="QFC17" s="876"/>
      <c r="QFD17" s="876"/>
      <c r="QFE17" s="876"/>
      <c r="QFF17" s="876"/>
      <c r="QFG17" s="876"/>
      <c r="QFH17" s="875"/>
      <c r="QFI17" s="876"/>
      <c r="QFJ17" s="876"/>
      <c r="QFK17" s="876"/>
      <c r="QFL17" s="876"/>
      <c r="QFM17" s="876"/>
      <c r="QFN17" s="876"/>
      <c r="QFO17" s="875"/>
      <c r="QFP17" s="876"/>
      <c r="QFQ17" s="876"/>
      <c r="QFR17" s="876"/>
      <c r="QFS17" s="876"/>
      <c r="QFT17" s="876"/>
      <c r="QFU17" s="876"/>
      <c r="QFV17" s="875"/>
      <c r="QFW17" s="876"/>
      <c r="QFX17" s="876"/>
      <c r="QFY17" s="876"/>
      <c r="QFZ17" s="876"/>
      <c r="QGA17" s="876"/>
      <c r="QGB17" s="876"/>
      <c r="QGC17" s="875"/>
      <c r="QGD17" s="876"/>
      <c r="QGE17" s="876"/>
      <c r="QGF17" s="876"/>
      <c r="QGG17" s="876"/>
      <c r="QGH17" s="876"/>
      <c r="QGI17" s="876"/>
      <c r="QGJ17" s="875"/>
      <c r="QGK17" s="876"/>
      <c r="QGL17" s="876"/>
      <c r="QGM17" s="876"/>
      <c r="QGN17" s="876"/>
      <c r="QGO17" s="876"/>
      <c r="QGP17" s="876"/>
      <c r="QGQ17" s="875"/>
      <c r="QGR17" s="876"/>
      <c r="QGS17" s="876"/>
      <c r="QGT17" s="876"/>
      <c r="QGU17" s="876"/>
      <c r="QGV17" s="876"/>
      <c r="QGW17" s="876"/>
      <c r="QGX17" s="875"/>
      <c r="QGY17" s="876"/>
      <c r="QGZ17" s="876"/>
      <c r="QHA17" s="876"/>
      <c r="QHB17" s="876"/>
      <c r="QHC17" s="876"/>
      <c r="QHD17" s="876"/>
      <c r="QHE17" s="875"/>
      <c r="QHF17" s="876"/>
      <c r="QHG17" s="876"/>
      <c r="QHH17" s="876"/>
      <c r="QHI17" s="876"/>
      <c r="QHJ17" s="876"/>
      <c r="QHK17" s="876"/>
      <c r="QHL17" s="875"/>
      <c r="QHM17" s="876"/>
      <c r="QHN17" s="876"/>
      <c r="QHO17" s="876"/>
      <c r="QHP17" s="876"/>
      <c r="QHQ17" s="876"/>
      <c r="QHR17" s="876"/>
      <c r="QHS17" s="875"/>
      <c r="QHT17" s="876"/>
      <c r="QHU17" s="876"/>
      <c r="QHV17" s="876"/>
      <c r="QHW17" s="876"/>
      <c r="QHX17" s="876"/>
      <c r="QHY17" s="876"/>
      <c r="QHZ17" s="875"/>
      <c r="QIA17" s="876"/>
      <c r="QIB17" s="876"/>
      <c r="QIC17" s="876"/>
      <c r="QID17" s="876"/>
      <c r="QIE17" s="876"/>
      <c r="QIF17" s="876"/>
      <c r="QIG17" s="875"/>
      <c r="QIH17" s="876"/>
      <c r="QII17" s="876"/>
      <c r="QIJ17" s="876"/>
      <c r="QIK17" s="876"/>
      <c r="QIL17" s="876"/>
      <c r="QIM17" s="876"/>
      <c r="QIN17" s="875"/>
      <c r="QIO17" s="876"/>
      <c r="QIP17" s="876"/>
      <c r="QIQ17" s="876"/>
      <c r="QIR17" s="876"/>
      <c r="QIS17" s="876"/>
      <c r="QIT17" s="876"/>
      <c r="QIU17" s="875"/>
      <c r="QIV17" s="876"/>
      <c r="QIW17" s="876"/>
      <c r="QIX17" s="876"/>
      <c r="QIY17" s="876"/>
      <c r="QIZ17" s="876"/>
      <c r="QJA17" s="876"/>
      <c r="QJB17" s="875"/>
      <c r="QJC17" s="876"/>
      <c r="QJD17" s="876"/>
      <c r="QJE17" s="876"/>
      <c r="QJF17" s="876"/>
      <c r="QJG17" s="876"/>
      <c r="QJH17" s="876"/>
      <c r="QJI17" s="875"/>
      <c r="QJJ17" s="876"/>
      <c r="QJK17" s="876"/>
      <c r="QJL17" s="876"/>
      <c r="QJM17" s="876"/>
      <c r="QJN17" s="876"/>
      <c r="QJO17" s="876"/>
      <c r="QJP17" s="875"/>
      <c r="QJQ17" s="876"/>
      <c r="QJR17" s="876"/>
      <c r="QJS17" s="876"/>
      <c r="QJT17" s="876"/>
      <c r="QJU17" s="876"/>
      <c r="QJV17" s="876"/>
      <c r="QJW17" s="875"/>
      <c r="QJX17" s="876"/>
      <c r="QJY17" s="876"/>
      <c r="QJZ17" s="876"/>
      <c r="QKA17" s="876"/>
      <c r="QKB17" s="876"/>
      <c r="QKC17" s="876"/>
      <c r="QKD17" s="875"/>
      <c r="QKE17" s="876"/>
      <c r="QKF17" s="876"/>
      <c r="QKG17" s="876"/>
      <c r="QKH17" s="876"/>
      <c r="QKI17" s="876"/>
      <c r="QKJ17" s="876"/>
      <c r="QKK17" s="875"/>
      <c r="QKL17" s="876"/>
      <c r="QKM17" s="876"/>
      <c r="QKN17" s="876"/>
      <c r="QKO17" s="876"/>
      <c r="QKP17" s="876"/>
      <c r="QKQ17" s="876"/>
      <c r="QKR17" s="875"/>
      <c r="QKS17" s="876"/>
      <c r="QKT17" s="876"/>
      <c r="QKU17" s="876"/>
      <c r="QKV17" s="876"/>
      <c r="QKW17" s="876"/>
      <c r="QKX17" s="876"/>
      <c r="QKY17" s="875"/>
      <c r="QKZ17" s="876"/>
      <c r="QLA17" s="876"/>
      <c r="QLB17" s="876"/>
      <c r="QLC17" s="876"/>
      <c r="QLD17" s="876"/>
      <c r="QLE17" s="876"/>
      <c r="QLF17" s="875"/>
      <c r="QLG17" s="876"/>
      <c r="QLH17" s="876"/>
      <c r="QLI17" s="876"/>
      <c r="QLJ17" s="876"/>
      <c r="QLK17" s="876"/>
      <c r="QLL17" s="876"/>
      <c r="QLM17" s="875"/>
      <c r="QLN17" s="876"/>
      <c r="QLO17" s="876"/>
      <c r="QLP17" s="876"/>
      <c r="QLQ17" s="876"/>
      <c r="QLR17" s="876"/>
      <c r="QLS17" s="876"/>
      <c r="QLT17" s="875"/>
      <c r="QLU17" s="876"/>
      <c r="QLV17" s="876"/>
      <c r="QLW17" s="876"/>
      <c r="QLX17" s="876"/>
      <c r="QLY17" s="876"/>
      <c r="QLZ17" s="876"/>
      <c r="QMA17" s="875"/>
      <c r="QMB17" s="876"/>
      <c r="QMC17" s="876"/>
      <c r="QMD17" s="876"/>
      <c r="QME17" s="876"/>
      <c r="QMF17" s="876"/>
      <c r="QMG17" s="876"/>
      <c r="QMH17" s="875"/>
      <c r="QMI17" s="876"/>
      <c r="QMJ17" s="876"/>
      <c r="QMK17" s="876"/>
      <c r="QML17" s="876"/>
      <c r="QMM17" s="876"/>
      <c r="QMN17" s="876"/>
      <c r="QMO17" s="875"/>
      <c r="QMP17" s="876"/>
      <c r="QMQ17" s="876"/>
      <c r="QMR17" s="876"/>
      <c r="QMS17" s="876"/>
      <c r="QMT17" s="876"/>
      <c r="QMU17" s="876"/>
      <c r="QMV17" s="875"/>
      <c r="QMW17" s="876"/>
      <c r="QMX17" s="876"/>
      <c r="QMY17" s="876"/>
      <c r="QMZ17" s="876"/>
      <c r="QNA17" s="876"/>
      <c r="QNB17" s="876"/>
      <c r="QNC17" s="875"/>
      <c r="QND17" s="876"/>
      <c r="QNE17" s="876"/>
      <c r="QNF17" s="876"/>
      <c r="QNG17" s="876"/>
      <c r="QNH17" s="876"/>
      <c r="QNI17" s="876"/>
      <c r="QNJ17" s="875"/>
      <c r="QNK17" s="876"/>
      <c r="QNL17" s="876"/>
      <c r="QNM17" s="876"/>
      <c r="QNN17" s="876"/>
      <c r="QNO17" s="876"/>
      <c r="QNP17" s="876"/>
      <c r="QNQ17" s="875"/>
      <c r="QNR17" s="876"/>
      <c r="QNS17" s="876"/>
      <c r="QNT17" s="876"/>
      <c r="QNU17" s="876"/>
      <c r="QNV17" s="876"/>
      <c r="QNW17" s="876"/>
      <c r="QNX17" s="875"/>
      <c r="QNY17" s="876"/>
      <c r="QNZ17" s="876"/>
      <c r="QOA17" s="876"/>
      <c r="QOB17" s="876"/>
      <c r="QOC17" s="876"/>
      <c r="QOD17" s="876"/>
      <c r="QOE17" s="875"/>
      <c r="QOF17" s="876"/>
      <c r="QOG17" s="876"/>
      <c r="QOH17" s="876"/>
      <c r="QOI17" s="876"/>
      <c r="QOJ17" s="876"/>
      <c r="QOK17" s="876"/>
      <c r="QOL17" s="875"/>
      <c r="QOM17" s="876"/>
      <c r="QON17" s="876"/>
      <c r="QOO17" s="876"/>
      <c r="QOP17" s="876"/>
      <c r="QOQ17" s="876"/>
      <c r="QOR17" s="876"/>
      <c r="QOS17" s="875"/>
      <c r="QOT17" s="876"/>
      <c r="QOU17" s="876"/>
      <c r="QOV17" s="876"/>
      <c r="QOW17" s="876"/>
      <c r="QOX17" s="876"/>
      <c r="QOY17" s="876"/>
      <c r="QOZ17" s="875"/>
      <c r="QPA17" s="876"/>
      <c r="QPB17" s="876"/>
      <c r="QPC17" s="876"/>
      <c r="QPD17" s="876"/>
      <c r="QPE17" s="876"/>
      <c r="QPF17" s="876"/>
      <c r="QPG17" s="875"/>
      <c r="QPH17" s="876"/>
      <c r="QPI17" s="876"/>
      <c r="QPJ17" s="876"/>
      <c r="QPK17" s="876"/>
      <c r="QPL17" s="876"/>
      <c r="QPM17" s="876"/>
      <c r="QPN17" s="875"/>
      <c r="QPO17" s="876"/>
      <c r="QPP17" s="876"/>
      <c r="QPQ17" s="876"/>
      <c r="QPR17" s="876"/>
      <c r="QPS17" s="876"/>
      <c r="QPT17" s="876"/>
      <c r="QPU17" s="875"/>
      <c r="QPV17" s="876"/>
      <c r="QPW17" s="876"/>
      <c r="QPX17" s="876"/>
      <c r="QPY17" s="876"/>
      <c r="QPZ17" s="876"/>
      <c r="QQA17" s="876"/>
      <c r="QQB17" s="875"/>
      <c r="QQC17" s="876"/>
      <c r="QQD17" s="876"/>
      <c r="QQE17" s="876"/>
      <c r="QQF17" s="876"/>
      <c r="QQG17" s="876"/>
      <c r="QQH17" s="876"/>
      <c r="QQI17" s="875"/>
      <c r="QQJ17" s="876"/>
      <c r="QQK17" s="876"/>
      <c r="QQL17" s="876"/>
      <c r="QQM17" s="876"/>
      <c r="QQN17" s="876"/>
      <c r="QQO17" s="876"/>
      <c r="QQP17" s="875"/>
      <c r="QQQ17" s="876"/>
      <c r="QQR17" s="876"/>
      <c r="QQS17" s="876"/>
      <c r="QQT17" s="876"/>
      <c r="QQU17" s="876"/>
      <c r="QQV17" s="876"/>
      <c r="QQW17" s="875"/>
      <c r="QQX17" s="876"/>
      <c r="QQY17" s="876"/>
      <c r="QQZ17" s="876"/>
      <c r="QRA17" s="876"/>
      <c r="QRB17" s="876"/>
      <c r="QRC17" s="876"/>
      <c r="QRD17" s="875"/>
      <c r="QRE17" s="876"/>
      <c r="QRF17" s="876"/>
      <c r="QRG17" s="876"/>
      <c r="QRH17" s="876"/>
      <c r="QRI17" s="876"/>
      <c r="QRJ17" s="876"/>
      <c r="QRK17" s="875"/>
      <c r="QRL17" s="876"/>
      <c r="QRM17" s="876"/>
      <c r="QRN17" s="876"/>
      <c r="QRO17" s="876"/>
      <c r="QRP17" s="876"/>
      <c r="QRQ17" s="876"/>
      <c r="QRR17" s="875"/>
      <c r="QRS17" s="876"/>
      <c r="QRT17" s="876"/>
      <c r="QRU17" s="876"/>
      <c r="QRV17" s="876"/>
      <c r="QRW17" s="876"/>
      <c r="QRX17" s="876"/>
      <c r="QRY17" s="875"/>
      <c r="QRZ17" s="876"/>
      <c r="QSA17" s="876"/>
      <c r="QSB17" s="876"/>
      <c r="QSC17" s="876"/>
      <c r="QSD17" s="876"/>
      <c r="QSE17" s="876"/>
      <c r="QSF17" s="875"/>
      <c r="QSG17" s="876"/>
      <c r="QSH17" s="876"/>
      <c r="QSI17" s="876"/>
      <c r="QSJ17" s="876"/>
      <c r="QSK17" s="876"/>
      <c r="QSL17" s="876"/>
      <c r="QSM17" s="875"/>
      <c r="QSN17" s="876"/>
      <c r="QSO17" s="876"/>
      <c r="QSP17" s="876"/>
      <c r="QSQ17" s="876"/>
      <c r="QSR17" s="876"/>
      <c r="QSS17" s="876"/>
      <c r="QST17" s="875"/>
      <c r="QSU17" s="876"/>
      <c r="QSV17" s="876"/>
      <c r="QSW17" s="876"/>
      <c r="QSX17" s="876"/>
      <c r="QSY17" s="876"/>
      <c r="QSZ17" s="876"/>
      <c r="QTA17" s="875"/>
      <c r="QTB17" s="876"/>
      <c r="QTC17" s="876"/>
      <c r="QTD17" s="876"/>
      <c r="QTE17" s="876"/>
      <c r="QTF17" s="876"/>
      <c r="QTG17" s="876"/>
      <c r="QTH17" s="875"/>
      <c r="QTI17" s="876"/>
      <c r="QTJ17" s="876"/>
      <c r="QTK17" s="876"/>
      <c r="QTL17" s="876"/>
      <c r="QTM17" s="876"/>
      <c r="QTN17" s="876"/>
      <c r="QTO17" s="875"/>
      <c r="QTP17" s="876"/>
      <c r="QTQ17" s="876"/>
      <c r="QTR17" s="876"/>
      <c r="QTS17" s="876"/>
      <c r="QTT17" s="876"/>
      <c r="QTU17" s="876"/>
      <c r="QTV17" s="875"/>
      <c r="QTW17" s="876"/>
      <c r="QTX17" s="876"/>
      <c r="QTY17" s="876"/>
      <c r="QTZ17" s="876"/>
      <c r="QUA17" s="876"/>
      <c r="QUB17" s="876"/>
      <c r="QUC17" s="875"/>
      <c r="QUD17" s="876"/>
      <c r="QUE17" s="876"/>
      <c r="QUF17" s="876"/>
      <c r="QUG17" s="876"/>
      <c r="QUH17" s="876"/>
      <c r="QUI17" s="876"/>
      <c r="QUJ17" s="875"/>
      <c r="QUK17" s="876"/>
      <c r="QUL17" s="876"/>
      <c r="QUM17" s="876"/>
      <c r="QUN17" s="876"/>
      <c r="QUO17" s="876"/>
      <c r="QUP17" s="876"/>
      <c r="QUQ17" s="875"/>
      <c r="QUR17" s="876"/>
      <c r="QUS17" s="876"/>
      <c r="QUT17" s="876"/>
      <c r="QUU17" s="876"/>
      <c r="QUV17" s="876"/>
      <c r="QUW17" s="876"/>
      <c r="QUX17" s="875"/>
      <c r="QUY17" s="876"/>
      <c r="QUZ17" s="876"/>
      <c r="QVA17" s="876"/>
      <c r="QVB17" s="876"/>
      <c r="QVC17" s="876"/>
      <c r="QVD17" s="876"/>
      <c r="QVE17" s="875"/>
      <c r="QVF17" s="876"/>
      <c r="QVG17" s="876"/>
      <c r="QVH17" s="876"/>
      <c r="QVI17" s="876"/>
      <c r="QVJ17" s="876"/>
      <c r="QVK17" s="876"/>
      <c r="QVL17" s="875"/>
      <c r="QVM17" s="876"/>
      <c r="QVN17" s="876"/>
      <c r="QVO17" s="876"/>
      <c r="QVP17" s="876"/>
      <c r="QVQ17" s="876"/>
      <c r="QVR17" s="876"/>
      <c r="QVS17" s="875"/>
      <c r="QVT17" s="876"/>
      <c r="QVU17" s="876"/>
      <c r="QVV17" s="876"/>
      <c r="QVW17" s="876"/>
      <c r="QVX17" s="876"/>
      <c r="QVY17" s="876"/>
      <c r="QVZ17" s="875"/>
      <c r="QWA17" s="876"/>
      <c r="QWB17" s="876"/>
      <c r="QWC17" s="876"/>
      <c r="QWD17" s="876"/>
      <c r="QWE17" s="876"/>
      <c r="QWF17" s="876"/>
      <c r="QWG17" s="875"/>
      <c r="QWH17" s="876"/>
      <c r="QWI17" s="876"/>
      <c r="QWJ17" s="876"/>
      <c r="QWK17" s="876"/>
      <c r="QWL17" s="876"/>
      <c r="QWM17" s="876"/>
      <c r="QWN17" s="875"/>
      <c r="QWO17" s="876"/>
      <c r="QWP17" s="876"/>
      <c r="QWQ17" s="876"/>
      <c r="QWR17" s="876"/>
      <c r="QWS17" s="876"/>
      <c r="QWT17" s="876"/>
      <c r="QWU17" s="875"/>
      <c r="QWV17" s="876"/>
      <c r="QWW17" s="876"/>
      <c r="QWX17" s="876"/>
      <c r="QWY17" s="876"/>
      <c r="QWZ17" s="876"/>
      <c r="QXA17" s="876"/>
      <c r="QXB17" s="875"/>
      <c r="QXC17" s="876"/>
      <c r="QXD17" s="876"/>
      <c r="QXE17" s="876"/>
      <c r="QXF17" s="876"/>
      <c r="QXG17" s="876"/>
      <c r="QXH17" s="876"/>
      <c r="QXI17" s="875"/>
      <c r="QXJ17" s="876"/>
      <c r="QXK17" s="876"/>
      <c r="QXL17" s="876"/>
      <c r="QXM17" s="876"/>
      <c r="QXN17" s="876"/>
      <c r="QXO17" s="876"/>
      <c r="QXP17" s="875"/>
      <c r="QXQ17" s="876"/>
      <c r="QXR17" s="876"/>
      <c r="QXS17" s="876"/>
      <c r="QXT17" s="876"/>
      <c r="QXU17" s="876"/>
      <c r="QXV17" s="876"/>
      <c r="QXW17" s="875"/>
      <c r="QXX17" s="876"/>
      <c r="QXY17" s="876"/>
      <c r="QXZ17" s="876"/>
      <c r="QYA17" s="876"/>
      <c r="QYB17" s="876"/>
      <c r="QYC17" s="876"/>
      <c r="QYD17" s="875"/>
      <c r="QYE17" s="876"/>
      <c r="QYF17" s="876"/>
      <c r="QYG17" s="876"/>
      <c r="QYH17" s="876"/>
      <c r="QYI17" s="876"/>
      <c r="QYJ17" s="876"/>
      <c r="QYK17" s="875"/>
      <c r="QYL17" s="876"/>
      <c r="QYM17" s="876"/>
      <c r="QYN17" s="876"/>
      <c r="QYO17" s="876"/>
      <c r="QYP17" s="876"/>
      <c r="QYQ17" s="876"/>
      <c r="QYR17" s="875"/>
      <c r="QYS17" s="876"/>
      <c r="QYT17" s="876"/>
      <c r="QYU17" s="876"/>
      <c r="QYV17" s="876"/>
      <c r="QYW17" s="876"/>
      <c r="QYX17" s="876"/>
      <c r="QYY17" s="875"/>
      <c r="QYZ17" s="876"/>
      <c r="QZA17" s="876"/>
      <c r="QZB17" s="876"/>
      <c r="QZC17" s="876"/>
      <c r="QZD17" s="876"/>
      <c r="QZE17" s="876"/>
      <c r="QZF17" s="875"/>
      <c r="QZG17" s="876"/>
      <c r="QZH17" s="876"/>
      <c r="QZI17" s="876"/>
      <c r="QZJ17" s="876"/>
      <c r="QZK17" s="876"/>
      <c r="QZL17" s="876"/>
      <c r="QZM17" s="875"/>
      <c r="QZN17" s="876"/>
      <c r="QZO17" s="876"/>
      <c r="QZP17" s="876"/>
      <c r="QZQ17" s="876"/>
      <c r="QZR17" s="876"/>
      <c r="QZS17" s="876"/>
      <c r="QZT17" s="875"/>
      <c r="QZU17" s="876"/>
      <c r="QZV17" s="876"/>
      <c r="QZW17" s="876"/>
      <c r="QZX17" s="876"/>
      <c r="QZY17" s="876"/>
      <c r="QZZ17" s="876"/>
      <c r="RAA17" s="875"/>
      <c r="RAB17" s="876"/>
      <c r="RAC17" s="876"/>
      <c r="RAD17" s="876"/>
      <c r="RAE17" s="876"/>
      <c r="RAF17" s="876"/>
      <c r="RAG17" s="876"/>
      <c r="RAH17" s="875"/>
      <c r="RAI17" s="876"/>
      <c r="RAJ17" s="876"/>
      <c r="RAK17" s="876"/>
      <c r="RAL17" s="876"/>
      <c r="RAM17" s="876"/>
      <c r="RAN17" s="876"/>
      <c r="RAO17" s="875"/>
      <c r="RAP17" s="876"/>
      <c r="RAQ17" s="876"/>
      <c r="RAR17" s="876"/>
      <c r="RAS17" s="876"/>
      <c r="RAT17" s="876"/>
      <c r="RAU17" s="876"/>
      <c r="RAV17" s="875"/>
      <c r="RAW17" s="876"/>
      <c r="RAX17" s="876"/>
      <c r="RAY17" s="876"/>
      <c r="RAZ17" s="876"/>
      <c r="RBA17" s="876"/>
      <c r="RBB17" s="876"/>
      <c r="RBC17" s="875"/>
      <c r="RBD17" s="876"/>
      <c r="RBE17" s="876"/>
      <c r="RBF17" s="876"/>
      <c r="RBG17" s="876"/>
      <c r="RBH17" s="876"/>
      <c r="RBI17" s="876"/>
      <c r="RBJ17" s="875"/>
      <c r="RBK17" s="876"/>
      <c r="RBL17" s="876"/>
      <c r="RBM17" s="876"/>
      <c r="RBN17" s="876"/>
      <c r="RBO17" s="876"/>
      <c r="RBP17" s="876"/>
      <c r="RBQ17" s="875"/>
      <c r="RBR17" s="876"/>
      <c r="RBS17" s="876"/>
      <c r="RBT17" s="876"/>
      <c r="RBU17" s="876"/>
      <c r="RBV17" s="876"/>
      <c r="RBW17" s="876"/>
      <c r="RBX17" s="875"/>
      <c r="RBY17" s="876"/>
      <c r="RBZ17" s="876"/>
      <c r="RCA17" s="876"/>
      <c r="RCB17" s="876"/>
      <c r="RCC17" s="876"/>
      <c r="RCD17" s="876"/>
      <c r="RCE17" s="875"/>
      <c r="RCF17" s="876"/>
      <c r="RCG17" s="876"/>
      <c r="RCH17" s="876"/>
      <c r="RCI17" s="876"/>
      <c r="RCJ17" s="876"/>
      <c r="RCK17" s="876"/>
      <c r="RCL17" s="875"/>
      <c r="RCM17" s="876"/>
      <c r="RCN17" s="876"/>
      <c r="RCO17" s="876"/>
      <c r="RCP17" s="876"/>
      <c r="RCQ17" s="876"/>
      <c r="RCR17" s="876"/>
      <c r="RCS17" s="875"/>
      <c r="RCT17" s="876"/>
      <c r="RCU17" s="876"/>
      <c r="RCV17" s="876"/>
      <c r="RCW17" s="876"/>
      <c r="RCX17" s="876"/>
      <c r="RCY17" s="876"/>
      <c r="RCZ17" s="875"/>
      <c r="RDA17" s="876"/>
      <c r="RDB17" s="876"/>
      <c r="RDC17" s="876"/>
      <c r="RDD17" s="876"/>
      <c r="RDE17" s="876"/>
      <c r="RDF17" s="876"/>
      <c r="RDG17" s="875"/>
      <c r="RDH17" s="876"/>
      <c r="RDI17" s="876"/>
      <c r="RDJ17" s="876"/>
      <c r="RDK17" s="876"/>
      <c r="RDL17" s="876"/>
      <c r="RDM17" s="876"/>
      <c r="RDN17" s="875"/>
      <c r="RDO17" s="876"/>
      <c r="RDP17" s="876"/>
      <c r="RDQ17" s="876"/>
      <c r="RDR17" s="876"/>
      <c r="RDS17" s="876"/>
      <c r="RDT17" s="876"/>
      <c r="RDU17" s="875"/>
      <c r="RDV17" s="876"/>
      <c r="RDW17" s="876"/>
      <c r="RDX17" s="876"/>
      <c r="RDY17" s="876"/>
      <c r="RDZ17" s="876"/>
      <c r="REA17" s="876"/>
      <c r="REB17" s="875"/>
      <c r="REC17" s="876"/>
      <c r="RED17" s="876"/>
      <c r="REE17" s="876"/>
      <c r="REF17" s="876"/>
      <c r="REG17" s="876"/>
      <c r="REH17" s="876"/>
      <c r="REI17" s="875"/>
      <c r="REJ17" s="876"/>
      <c r="REK17" s="876"/>
      <c r="REL17" s="876"/>
      <c r="REM17" s="876"/>
      <c r="REN17" s="876"/>
      <c r="REO17" s="876"/>
      <c r="REP17" s="875"/>
      <c r="REQ17" s="876"/>
      <c r="RER17" s="876"/>
      <c r="RES17" s="876"/>
      <c r="RET17" s="876"/>
      <c r="REU17" s="876"/>
      <c r="REV17" s="876"/>
      <c r="REW17" s="875"/>
      <c r="REX17" s="876"/>
      <c r="REY17" s="876"/>
      <c r="REZ17" s="876"/>
      <c r="RFA17" s="876"/>
      <c r="RFB17" s="876"/>
      <c r="RFC17" s="876"/>
      <c r="RFD17" s="875"/>
      <c r="RFE17" s="876"/>
      <c r="RFF17" s="876"/>
      <c r="RFG17" s="876"/>
      <c r="RFH17" s="876"/>
      <c r="RFI17" s="876"/>
      <c r="RFJ17" s="876"/>
      <c r="RFK17" s="875"/>
      <c r="RFL17" s="876"/>
      <c r="RFM17" s="876"/>
      <c r="RFN17" s="876"/>
      <c r="RFO17" s="876"/>
      <c r="RFP17" s="876"/>
      <c r="RFQ17" s="876"/>
      <c r="RFR17" s="875"/>
      <c r="RFS17" s="876"/>
      <c r="RFT17" s="876"/>
      <c r="RFU17" s="876"/>
      <c r="RFV17" s="876"/>
      <c r="RFW17" s="876"/>
      <c r="RFX17" s="876"/>
      <c r="RFY17" s="875"/>
      <c r="RFZ17" s="876"/>
      <c r="RGA17" s="876"/>
      <c r="RGB17" s="876"/>
      <c r="RGC17" s="876"/>
      <c r="RGD17" s="876"/>
      <c r="RGE17" s="876"/>
      <c r="RGF17" s="875"/>
      <c r="RGG17" s="876"/>
      <c r="RGH17" s="876"/>
      <c r="RGI17" s="876"/>
      <c r="RGJ17" s="876"/>
      <c r="RGK17" s="876"/>
      <c r="RGL17" s="876"/>
      <c r="RGM17" s="875"/>
      <c r="RGN17" s="876"/>
      <c r="RGO17" s="876"/>
      <c r="RGP17" s="876"/>
      <c r="RGQ17" s="876"/>
      <c r="RGR17" s="876"/>
      <c r="RGS17" s="876"/>
      <c r="RGT17" s="875"/>
      <c r="RGU17" s="876"/>
      <c r="RGV17" s="876"/>
      <c r="RGW17" s="876"/>
      <c r="RGX17" s="876"/>
      <c r="RGY17" s="876"/>
      <c r="RGZ17" s="876"/>
      <c r="RHA17" s="875"/>
      <c r="RHB17" s="876"/>
      <c r="RHC17" s="876"/>
      <c r="RHD17" s="876"/>
      <c r="RHE17" s="876"/>
      <c r="RHF17" s="876"/>
      <c r="RHG17" s="876"/>
      <c r="RHH17" s="875"/>
      <c r="RHI17" s="876"/>
      <c r="RHJ17" s="876"/>
      <c r="RHK17" s="876"/>
      <c r="RHL17" s="876"/>
      <c r="RHM17" s="876"/>
      <c r="RHN17" s="876"/>
      <c r="RHO17" s="875"/>
      <c r="RHP17" s="876"/>
      <c r="RHQ17" s="876"/>
      <c r="RHR17" s="876"/>
      <c r="RHS17" s="876"/>
      <c r="RHT17" s="876"/>
      <c r="RHU17" s="876"/>
      <c r="RHV17" s="875"/>
      <c r="RHW17" s="876"/>
      <c r="RHX17" s="876"/>
      <c r="RHY17" s="876"/>
      <c r="RHZ17" s="876"/>
      <c r="RIA17" s="876"/>
      <c r="RIB17" s="876"/>
      <c r="RIC17" s="875"/>
      <c r="RID17" s="876"/>
      <c r="RIE17" s="876"/>
      <c r="RIF17" s="876"/>
      <c r="RIG17" s="876"/>
      <c r="RIH17" s="876"/>
      <c r="RII17" s="876"/>
      <c r="RIJ17" s="875"/>
      <c r="RIK17" s="876"/>
      <c r="RIL17" s="876"/>
      <c r="RIM17" s="876"/>
      <c r="RIN17" s="876"/>
      <c r="RIO17" s="876"/>
      <c r="RIP17" s="876"/>
      <c r="RIQ17" s="875"/>
      <c r="RIR17" s="876"/>
      <c r="RIS17" s="876"/>
      <c r="RIT17" s="876"/>
      <c r="RIU17" s="876"/>
      <c r="RIV17" s="876"/>
      <c r="RIW17" s="876"/>
      <c r="RIX17" s="875"/>
      <c r="RIY17" s="876"/>
      <c r="RIZ17" s="876"/>
      <c r="RJA17" s="876"/>
      <c r="RJB17" s="876"/>
      <c r="RJC17" s="876"/>
      <c r="RJD17" s="876"/>
      <c r="RJE17" s="875"/>
      <c r="RJF17" s="876"/>
      <c r="RJG17" s="876"/>
      <c r="RJH17" s="876"/>
      <c r="RJI17" s="876"/>
      <c r="RJJ17" s="876"/>
      <c r="RJK17" s="876"/>
      <c r="RJL17" s="875"/>
      <c r="RJM17" s="876"/>
      <c r="RJN17" s="876"/>
      <c r="RJO17" s="876"/>
      <c r="RJP17" s="876"/>
      <c r="RJQ17" s="876"/>
      <c r="RJR17" s="876"/>
      <c r="RJS17" s="875"/>
      <c r="RJT17" s="876"/>
      <c r="RJU17" s="876"/>
      <c r="RJV17" s="876"/>
      <c r="RJW17" s="876"/>
      <c r="RJX17" s="876"/>
      <c r="RJY17" s="876"/>
      <c r="RJZ17" s="875"/>
      <c r="RKA17" s="876"/>
      <c r="RKB17" s="876"/>
      <c r="RKC17" s="876"/>
      <c r="RKD17" s="876"/>
      <c r="RKE17" s="876"/>
      <c r="RKF17" s="876"/>
      <c r="RKG17" s="875"/>
      <c r="RKH17" s="876"/>
      <c r="RKI17" s="876"/>
      <c r="RKJ17" s="876"/>
      <c r="RKK17" s="876"/>
      <c r="RKL17" s="876"/>
      <c r="RKM17" s="876"/>
      <c r="RKN17" s="875"/>
      <c r="RKO17" s="876"/>
      <c r="RKP17" s="876"/>
      <c r="RKQ17" s="876"/>
      <c r="RKR17" s="876"/>
      <c r="RKS17" s="876"/>
      <c r="RKT17" s="876"/>
      <c r="RKU17" s="875"/>
      <c r="RKV17" s="876"/>
      <c r="RKW17" s="876"/>
      <c r="RKX17" s="876"/>
      <c r="RKY17" s="876"/>
      <c r="RKZ17" s="876"/>
      <c r="RLA17" s="876"/>
      <c r="RLB17" s="875"/>
      <c r="RLC17" s="876"/>
      <c r="RLD17" s="876"/>
      <c r="RLE17" s="876"/>
      <c r="RLF17" s="876"/>
      <c r="RLG17" s="876"/>
      <c r="RLH17" s="876"/>
      <c r="RLI17" s="875"/>
      <c r="RLJ17" s="876"/>
      <c r="RLK17" s="876"/>
      <c r="RLL17" s="876"/>
      <c r="RLM17" s="876"/>
      <c r="RLN17" s="876"/>
      <c r="RLO17" s="876"/>
      <c r="RLP17" s="875"/>
      <c r="RLQ17" s="876"/>
      <c r="RLR17" s="876"/>
      <c r="RLS17" s="876"/>
      <c r="RLT17" s="876"/>
      <c r="RLU17" s="876"/>
      <c r="RLV17" s="876"/>
      <c r="RLW17" s="875"/>
      <c r="RLX17" s="876"/>
      <c r="RLY17" s="876"/>
      <c r="RLZ17" s="876"/>
      <c r="RMA17" s="876"/>
      <c r="RMB17" s="876"/>
      <c r="RMC17" s="876"/>
      <c r="RMD17" s="875"/>
      <c r="RME17" s="876"/>
      <c r="RMF17" s="876"/>
      <c r="RMG17" s="876"/>
      <c r="RMH17" s="876"/>
      <c r="RMI17" s="876"/>
      <c r="RMJ17" s="876"/>
      <c r="RMK17" s="875"/>
      <c r="RML17" s="876"/>
      <c r="RMM17" s="876"/>
      <c r="RMN17" s="876"/>
      <c r="RMO17" s="876"/>
      <c r="RMP17" s="876"/>
      <c r="RMQ17" s="876"/>
      <c r="RMR17" s="875"/>
      <c r="RMS17" s="876"/>
      <c r="RMT17" s="876"/>
      <c r="RMU17" s="876"/>
      <c r="RMV17" s="876"/>
      <c r="RMW17" s="876"/>
      <c r="RMX17" s="876"/>
      <c r="RMY17" s="875"/>
      <c r="RMZ17" s="876"/>
      <c r="RNA17" s="876"/>
      <c r="RNB17" s="876"/>
      <c r="RNC17" s="876"/>
      <c r="RND17" s="876"/>
      <c r="RNE17" s="876"/>
      <c r="RNF17" s="875"/>
      <c r="RNG17" s="876"/>
      <c r="RNH17" s="876"/>
      <c r="RNI17" s="876"/>
      <c r="RNJ17" s="876"/>
      <c r="RNK17" s="876"/>
      <c r="RNL17" s="876"/>
      <c r="RNM17" s="875"/>
      <c r="RNN17" s="876"/>
      <c r="RNO17" s="876"/>
      <c r="RNP17" s="876"/>
      <c r="RNQ17" s="876"/>
      <c r="RNR17" s="876"/>
      <c r="RNS17" s="876"/>
      <c r="RNT17" s="875"/>
      <c r="RNU17" s="876"/>
      <c r="RNV17" s="876"/>
      <c r="RNW17" s="876"/>
      <c r="RNX17" s="876"/>
      <c r="RNY17" s="876"/>
      <c r="RNZ17" s="876"/>
      <c r="ROA17" s="875"/>
      <c r="ROB17" s="876"/>
      <c r="ROC17" s="876"/>
      <c r="ROD17" s="876"/>
      <c r="ROE17" s="876"/>
      <c r="ROF17" s="876"/>
      <c r="ROG17" s="876"/>
      <c r="ROH17" s="875"/>
      <c r="ROI17" s="876"/>
      <c r="ROJ17" s="876"/>
      <c r="ROK17" s="876"/>
      <c r="ROL17" s="876"/>
      <c r="ROM17" s="876"/>
      <c r="RON17" s="876"/>
      <c r="ROO17" s="875"/>
      <c r="ROP17" s="876"/>
      <c r="ROQ17" s="876"/>
      <c r="ROR17" s="876"/>
      <c r="ROS17" s="876"/>
      <c r="ROT17" s="876"/>
      <c r="ROU17" s="876"/>
      <c r="ROV17" s="875"/>
      <c r="ROW17" s="876"/>
      <c r="ROX17" s="876"/>
      <c r="ROY17" s="876"/>
      <c r="ROZ17" s="876"/>
      <c r="RPA17" s="876"/>
      <c r="RPB17" s="876"/>
      <c r="RPC17" s="875"/>
      <c r="RPD17" s="876"/>
      <c r="RPE17" s="876"/>
      <c r="RPF17" s="876"/>
      <c r="RPG17" s="876"/>
      <c r="RPH17" s="876"/>
      <c r="RPI17" s="876"/>
      <c r="RPJ17" s="875"/>
      <c r="RPK17" s="876"/>
      <c r="RPL17" s="876"/>
      <c r="RPM17" s="876"/>
      <c r="RPN17" s="876"/>
      <c r="RPO17" s="876"/>
      <c r="RPP17" s="876"/>
      <c r="RPQ17" s="875"/>
      <c r="RPR17" s="876"/>
      <c r="RPS17" s="876"/>
      <c r="RPT17" s="876"/>
      <c r="RPU17" s="876"/>
      <c r="RPV17" s="876"/>
      <c r="RPW17" s="876"/>
      <c r="RPX17" s="875"/>
      <c r="RPY17" s="876"/>
      <c r="RPZ17" s="876"/>
      <c r="RQA17" s="876"/>
      <c r="RQB17" s="876"/>
      <c r="RQC17" s="876"/>
      <c r="RQD17" s="876"/>
      <c r="RQE17" s="875"/>
      <c r="RQF17" s="876"/>
      <c r="RQG17" s="876"/>
      <c r="RQH17" s="876"/>
      <c r="RQI17" s="876"/>
      <c r="RQJ17" s="876"/>
      <c r="RQK17" s="876"/>
      <c r="RQL17" s="875"/>
      <c r="RQM17" s="876"/>
      <c r="RQN17" s="876"/>
      <c r="RQO17" s="876"/>
      <c r="RQP17" s="876"/>
      <c r="RQQ17" s="876"/>
      <c r="RQR17" s="876"/>
      <c r="RQS17" s="875"/>
      <c r="RQT17" s="876"/>
      <c r="RQU17" s="876"/>
      <c r="RQV17" s="876"/>
      <c r="RQW17" s="876"/>
      <c r="RQX17" s="876"/>
      <c r="RQY17" s="876"/>
      <c r="RQZ17" s="875"/>
      <c r="RRA17" s="876"/>
      <c r="RRB17" s="876"/>
      <c r="RRC17" s="876"/>
      <c r="RRD17" s="876"/>
      <c r="RRE17" s="876"/>
      <c r="RRF17" s="876"/>
      <c r="RRG17" s="875"/>
      <c r="RRH17" s="876"/>
      <c r="RRI17" s="876"/>
      <c r="RRJ17" s="876"/>
      <c r="RRK17" s="876"/>
      <c r="RRL17" s="876"/>
      <c r="RRM17" s="876"/>
      <c r="RRN17" s="875"/>
      <c r="RRO17" s="876"/>
      <c r="RRP17" s="876"/>
      <c r="RRQ17" s="876"/>
      <c r="RRR17" s="876"/>
      <c r="RRS17" s="876"/>
      <c r="RRT17" s="876"/>
      <c r="RRU17" s="875"/>
      <c r="RRV17" s="876"/>
      <c r="RRW17" s="876"/>
      <c r="RRX17" s="876"/>
      <c r="RRY17" s="876"/>
      <c r="RRZ17" s="876"/>
      <c r="RSA17" s="876"/>
      <c r="RSB17" s="875"/>
      <c r="RSC17" s="876"/>
      <c r="RSD17" s="876"/>
      <c r="RSE17" s="876"/>
      <c r="RSF17" s="876"/>
      <c r="RSG17" s="876"/>
      <c r="RSH17" s="876"/>
      <c r="RSI17" s="875"/>
      <c r="RSJ17" s="876"/>
      <c r="RSK17" s="876"/>
      <c r="RSL17" s="876"/>
      <c r="RSM17" s="876"/>
      <c r="RSN17" s="876"/>
      <c r="RSO17" s="876"/>
      <c r="RSP17" s="875"/>
      <c r="RSQ17" s="876"/>
      <c r="RSR17" s="876"/>
      <c r="RSS17" s="876"/>
      <c r="RST17" s="876"/>
      <c r="RSU17" s="876"/>
      <c r="RSV17" s="876"/>
      <c r="RSW17" s="875"/>
      <c r="RSX17" s="876"/>
      <c r="RSY17" s="876"/>
      <c r="RSZ17" s="876"/>
      <c r="RTA17" s="876"/>
      <c r="RTB17" s="876"/>
      <c r="RTC17" s="876"/>
      <c r="RTD17" s="875"/>
      <c r="RTE17" s="876"/>
      <c r="RTF17" s="876"/>
      <c r="RTG17" s="876"/>
      <c r="RTH17" s="876"/>
      <c r="RTI17" s="876"/>
      <c r="RTJ17" s="876"/>
      <c r="RTK17" s="875"/>
      <c r="RTL17" s="876"/>
      <c r="RTM17" s="876"/>
      <c r="RTN17" s="876"/>
      <c r="RTO17" s="876"/>
      <c r="RTP17" s="876"/>
      <c r="RTQ17" s="876"/>
      <c r="RTR17" s="875"/>
      <c r="RTS17" s="876"/>
      <c r="RTT17" s="876"/>
      <c r="RTU17" s="876"/>
      <c r="RTV17" s="876"/>
      <c r="RTW17" s="876"/>
      <c r="RTX17" s="876"/>
      <c r="RTY17" s="875"/>
      <c r="RTZ17" s="876"/>
      <c r="RUA17" s="876"/>
      <c r="RUB17" s="876"/>
      <c r="RUC17" s="876"/>
      <c r="RUD17" s="876"/>
      <c r="RUE17" s="876"/>
      <c r="RUF17" s="875"/>
      <c r="RUG17" s="876"/>
      <c r="RUH17" s="876"/>
      <c r="RUI17" s="876"/>
      <c r="RUJ17" s="876"/>
      <c r="RUK17" s="876"/>
      <c r="RUL17" s="876"/>
      <c r="RUM17" s="875"/>
      <c r="RUN17" s="876"/>
      <c r="RUO17" s="876"/>
      <c r="RUP17" s="876"/>
      <c r="RUQ17" s="876"/>
      <c r="RUR17" s="876"/>
      <c r="RUS17" s="876"/>
      <c r="RUT17" s="875"/>
      <c r="RUU17" s="876"/>
      <c r="RUV17" s="876"/>
      <c r="RUW17" s="876"/>
      <c r="RUX17" s="876"/>
      <c r="RUY17" s="876"/>
      <c r="RUZ17" s="876"/>
      <c r="RVA17" s="875"/>
      <c r="RVB17" s="876"/>
      <c r="RVC17" s="876"/>
      <c r="RVD17" s="876"/>
      <c r="RVE17" s="876"/>
      <c r="RVF17" s="876"/>
      <c r="RVG17" s="876"/>
      <c r="RVH17" s="875"/>
      <c r="RVI17" s="876"/>
      <c r="RVJ17" s="876"/>
      <c r="RVK17" s="876"/>
      <c r="RVL17" s="876"/>
      <c r="RVM17" s="876"/>
      <c r="RVN17" s="876"/>
      <c r="RVO17" s="875"/>
      <c r="RVP17" s="876"/>
      <c r="RVQ17" s="876"/>
      <c r="RVR17" s="876"/>
      <c r="RVS17" s="876"/>
      <c r="RVT17" s="876"/>
      <c r="RVU17" s="876"/>
      <c r="RVV17" s="875"/>
      <c r="RVW17" s="876"/>
      <c r="RVX17" s="876"/>
      <c r="RVY17" s="876"/>
      <c r="RVZ17" s="876"/>
      <c r="RWA17" s="876"/>
      <c r="RWB17" s="876"/>
      <c r="RWC17" s="875"/>
      <c r="RWD17" s="876"/>
      <c r="RWE17" s="876"/>
      <c r="RWF17" s="876"/>
      <c r="RWG17" s="876"/>
      <c r="RWH17" s="876"/>
      <c r="RWI17" s="876"/>
      <c r="RWJ17" s="875"/>
      <c r="RWK17" s="876"/>
      <c r="RWL17" s="876"/>
      <c r="RWM17" s="876"/>
      <c r="RWN17" s="876"/>
      <c r="RWO17" s="876"/>
      <c r="RWP17" s="876"/>
      <c r="RWQ17" s="875"/>
      <c r="RWR17" s="876"/>
      <c r="RWS17" s="876"/>
      <c r="RWT17" s="876"/>
      <c r="RWU17" s="876"/>
      <c r="RWV17" s="876"/>
      <c r="RWW17" s="876"/>
      <c r="RWX17" s="875"/>
      <c r="RWY17" s="876"/>
      <c r="RWZ17" s="876"/>
      <c r="RXA17" s="876"/>
      <c r="RXB17" s="876"/>
      <c r="RXC17" s="876"/>
      <c r="RXD17" s="876"/>
      <c r="RXE17" s="875"/>
      <c r="RXF17" s="876"/>
      <c r="RXG17" s="876"/>
      <c r="RXH17" s="876"/>
      <c r="RXI17" s="876"/>
      <c r="RXJ17" s="876"/>
      <c r="RXK17" s="876"/>
      <c r="RXL17" s="875"/>
      <c r="RXM17" s="876"/>
      <c r="RXN17" s="876"/>
      <c r="RXO17" s="876"/>
      <c r="RXP17" s="876"/>
      <c r="RXQ17" s="876"/>
      <c r="RXR17" s="876"/>
      <c r="RXS17" s="875"/>
      <c r="RXT17" s="876"/>
      <c r="RXU17" s="876"/>
      <c r="RXV17" s="876"/>
      <c r="RXW17" s="876"/>
      <c r="RXX17" s="876"/>
      <c r="RXY17" s="876"/>
      <c r="RXZ17" s="875"/>
      <c r="RYA17" s="876"/>
      <c r="RYB17" s="876"/>
      <c r="RYC17" s="876"/>
      <c r="RYD17" s="876"/>
      <c r="RYE17" s="876"/>
      <c r="RYF17" s="876"/>
      <c r="RYG17" s="875"/>
      <c r="RYH17" s="876"/>
      <c r="RYI17" s="876"/>
      <c r="RYJ17" s="876"/>
      <c r="RYK17" s="876"/>
      <c r="RYL17" s="876"/>
      <c r="RYM17" s="876"/>
      <c r="RYN17" s="875"/>
      <c r="RYO17" s="876"/>
      <c r="RYP17" s="876"/>
      <c r="RYQ17" s="876"/>
      <c r="RYR17" s="876"/>
      <c r="RYS17" s="876"/>
      <c r="RYT17" s="876"/>
      <c r="RYU17" s="875"/>
      <c r="RYV17" s="876"/>
      <c r="RYW17" s="876"/>
      <c r="RYX17" s="876"/>
      <c r="RYY17" s="876"/>
      <c r="RYZ17" s="876"/>
      <c r="RZA17" s="876"/>
      <c r="RZB17" s="875"/>
      <c r="RZC17" s="876"/>
      <c r="RZD17" s="876"/>
      <c r="RZE17" s="876"/>
      <c r="RZF17" s="876"/>
      <c r="RZG17" s="876"/>
      <c r="RZH17" s="876"/>
      <c r="RZI17" s="875"/>
      <c r="RZJ17" s="876"/>
      <c r="RZK17" s="876"/>
      <c r="RZL17" s="876"/>
      <c r="RZM17" s="876"/>
      <c r="RZN17" s="876"/>
      <c r="RZO17" s="876"/>
      <c r="RZP17" s="875"/>
      <c r="RZQ17" s="876"/>
      <c r="RZR17" s="876"/>
      <c r="RZS17" s="876"/>
      <c r="RZT17" s="876"/>
      <c r="RZU17" s="876"/>
      <c r="RZV17" s="876"/>
      <c r="RZW17" s="875"/>
      <c r="RZX17" s="876"/>
      <c r="RZY17" s="876"/>
      <c r="RZZ17" s="876"/>
      <c r="SAA17" s="876"/>
      <c r="SAB17" s="876"/>
      <c r="SAC17" s="876"/>
      <c r="SAD17" s="875"/>
      <c r="SAE17" s="876"/>
      <c r="SAF17" s="876"/>
      <c r="SAG17" s="876"/>
      <c r="SAH17" s="876"/>
      <c r="SAI17" s="876"/>
      <c r="SAJ17" s="876"/>
      <c r="SAK17" s="875"/>
      <c r="SAL17" s="876"/>
      <c r="SAM17" s="876"/>
      <c r="SAN17" s="876"/>
      <c r="SAO17" s="876"/>
      <c r="SAP17" s="876"/>
      <c r="SAQ17" s="876"/>
      <c r="SAR17" s="875"/>
      <c r="SAS17" s="876"/>
      <c r="SAT17" s="876"/>
      <c r="SAU17" s="876"/>
      <c r="SAV17" s="876"/>
      <c r="SAW17" s="876"/>
      <c r="SAX17" s="876"/>
      <c r="SAY17" s="875"/>
      <c r="SAZ17" s="876"/>
      <c r="SBA17" s="876"/>
      <c r="SBB17" s="876"/>
      <c r="SBC17" s="876"/>
      <c r="SBD17" s="876"/>
      <c r="SBE17" s="876"/>
      <c r="SBF17" s="875"/>
      <c r="SBG17" s="876"/>
      <c r="SBH17" s="876"/>
      <c r="SBI17" s="876"/>
      <c r="SBJ17" s="876"/>
      <c r="SBK17" s="876"/>
      <c r="SBL17" s="876"/>
      <c r="SBM17" s="875"/>
      <c r="SBN17" s="876"/>
      <c r="SBO17" s="876"/>
      <c r="SBP17" s="876"/>
      <c r="SBQ17" s="876"/>
      <c r="SBR17" s="876"/>
      <c r="SBS17" s="876"/>
      <c r="SBT17" s="875"/>
      <c r="SBU17" s="876"/>
      <c r="SBV17" s="876"/>
      <c r="SBW17" s="876"/>
      <c r="SBX17" s="876"/>
      <c r="SBY17" s="876"/>
      <c r="SBZ17" s="876"/>
      <c r="SCA17" s="875"/>
      <c r="SCB17" s="876"/>
      <c r="SCC17" s="876"/>
      <c r="SCD17" s="876"/>
      <c r="SCE17" s="876"/>
      <c r="SCF17" s="876"/>
      <c r="SCG17" s="876"/>
      <c r="SCH17" s="875"/>
      <c r="SCI17" s="876"/>
      <c r="SCJ17" s="876"/>
      <c r="SCK17" s="876"/>
      <c r="SCL17" s="876"/>
      <c r="SCM17" s="876"/>
      <c r="SCN17" s="876"/>
      <c r="SCO17" s="875"/>
      <c r="SCP17" s="876"/>
      <c r="SCQ17" s="876"/>
      <c r="SCR17" s="876"/>
      <c r="SCS17" s="876"/>
      <c r="SCT17" s="876"/>
      <c r="SCU17" s="876"/>
      <c r="SCV17" s="875"/>
      <c r="SCW17" s="876"/>
      <c r="SCX17" s="876"/>
      <c r="SCY17" s="876"/>
      <c r="SCZ17" s="876"/>
      <c r="SDA17" s="876"/>
      <c r="SDB17" s="876"/>
      <c r="SDC17" s="875"/>
      <c r="SDD17" s="876"/>
      <c r="SDE17" s="876"/>
      <c r="SDF17" s="876"/>
      <c r="SDG17" s="876"/>
      <c r="SDH17" s="876"/>
      <c r="SDI17" s="876"/>
      <c r="SDJ17" s="875"/>
      <c r="SDK17" s="876"/>
      <c r="SDL17" s="876"/>
      <c r="SDM17" s="876"/>
      <c r="SDN17" s="876"/>
      <c r="SDO17" s="876"/>
      <c r="SDP17" s="876"/>
      <c r="SDQ17" s="875"/>
      <c r="SDR17" s="876"/>
      <c r="SDS17" s="876"/>
      <c r="SDT17" s="876"/>
      <c r="SDU17" s="876"/>
      <c r="SDV17" s="876"/>
      <c r="SDW17" s="876"/>
      <c r="SDX17" s="875"/>
      <c r="SDY17" s="876"/>
      <c r="SDZ17" s="876"/>
      <c r="SEA17" s="876"/>
      <c r="SEB17" s="876"/>
      <c r="SEC17" s="876"/>
      <c r="SED17" s="876"/>
      <c r="SEE17" s="875"/>
      <c r="SEF17" s="876"/>
      <c r="SEG17" s="876"/>
      <c r="SEH17" s="876"/>
      <c r="SEI17" s="876"/>
      <c r="SEJ17" s="876"/>
      <c r="SEK17" s="876"/>
      <c r="SEL17" s="875"/>
      <c r="SEM17" s="876"/>
      <c r="SEN17" s="876"/>
      <c r="SEO17" s="876"/>
      <c r="SEP17" s="876"/>
      <c r="SEQ17" s="876"/>
      <c r="SER17" s="876"/>
      <c r="SES17" s="875"/>
      <c r="SET17" s="876"/>
      <c r="SEU17" s="876"/>
      <c r="SEV17" s="876"/>
      <c r="SEW17" s="876"/>
      <c r="SEX17" s="876"/>
      <c r="SEY17" s="876"/>
      <c r="SEZ17" s="875"/>
      <c r="SFA17" s="876"/>
      <c r="SFB17" s="876"/>
      <c r="SFC17" s="876"/>
      <c r="SFD17" s="876"/>
      <c r="SFE17" s="876"/>
      <c r="SFF17" s="876"/>
      <c r="SFG17" s="875"/>
      <c r="SFH17" s="876"/>
      <c r="SFI17" s="876"/>
      <c r="SFJ17" s="876"/>
      <c r="SFK17" s="876"/>
      <c r="SFL17" s="876"/>
      <c r="SFM17" s="876"/>
      <c r="SFN17" s="875"/>
      <c r="SFO17" s="876"/>
      <c r="SFP17" s="876"/>
      <c r="SFQ17" s="876"/>
      <c r="SFR17" s="876"/>
      <c r="SFS17" s="876"/>
      <c r="SFT17" s="876"/>
      <c r="SFU17" s="875"/>
      <c r="SFV17" s="876"/>
      <c r="SFW17" s="876"/>
      <c r="SFX17" s="876"/>
      <c r="SFY17" s="876"/>
      <c r="SFZ17" s="876"/>
      <c r="SGA17" s="876"/>
      <c r="SGB17" s="875"/>
      <c r="SGC17" s="876"/>
      <c r="SGD17" s="876"/>
      <c r="SGE17" s="876"/>
      <c r="SGF17" s="876"/>
      <c r="SGG17" s="876"/>
      <c r="SGH17" s="876"/>
      <c r="SGI17" s="875"/>
      <c r="SGJ17" s="876"/>
      <c r="SGK17" s="876"/>
      <c r="SGL17" s="876"/>
      <c r="SGM17" s="876"/>
      <c r="SGN17" s="876"/>
      <c r="SGO17" s="876"/>
      <c r="SGP17" s="875"/>
      <c r="SGQ17" s="876"/>
      <c r="SGR17" s="876"/>
      <c r="SGS17" s="876"/>
      <c r="SGT17" s="876"/>
      <c r="SGU17" s="876"/>
      <c r="SGV17" s="876"/>
      <c r="SGW17" s="875"/>
      <c r="SGX17" s="876"/>
      <c r="SGY17" s="876"/>
      <c r="SGZ17" s="876"/>
      <c r="SHA17" s="876"/>
      <c r="SHB17" s="876"/>
      <c r="SHC17" s="876"/>
      <c r="SHD17" s="875"/>
      <c r="SHE17" s="876"/>
      <c r="SHF17" s="876"/>
      <c r="SHG17" s="876"/>
      <c r="SHH17" s="876"/>
      <c r="SHI17" s="876"/>
      <c r="SHJ17" s="876"/>
      <c r="SHK17" s="875"/>
      <c r="SHL17" s="876"/>
      <c r="SHM17" s="876"/>
      <c r="SHN17" s="876"/>
      <c r="SHO17" s="876"/>
      <c r="SHP17" s="876"/>
      <c r="SHQ17" s="876"/>
      <c r="SHR17" s="875"/>
      <c r="SHS17" s="876"/>
      <c r="SHT17" s="876"/>
      <c r="SHU17" s="876"/>
      <c r="SHV17" s="876"/>
      <c r="SHW17" s="876"/>
      <c r="SHX17" s="876"/>
      <c r="SHY17" s="875"/>
      <c r="SHZ17" s="876"/>
      <c r="SIA17" s="876"/>
      <c r="SIB17" s="876"/>
      <c r="SIC17" s="876"/>
      <c r="SID17" s="876"/>
      <c r="SIE17" s="876"/>
      <c r="SIF17" s="875"/>
      <c r="SIG17" s="876"/>
      <c r="SIH17" s="876"/>
      <c r="SII17" s="876"/>
      <c r="SIJ17" s="876"/>
      <c r="SIK17" s="876"/>
      <c r="SIL17" s="876"/>
      <c r="SIM17" s="875"/>
      <c r="SIN17" s="876"/>
      <c r="SIO17" s="876"/>
      <c r="SIP17" s="876"/>
      <c r="SIQ17" s="876"/>
      <c r="SIR17" s="876"/>
      <c r="SIS17" s="876"/>
      <c r="SIT17" s="875"/>
      <c r="SIU17" s="876"/>
      <c r="SIV17" s="876"/>
      <c r="SIW17" s="876"/>
      <c r="SIX17" s="876"/>
      <c r="SIY17" s="876"/>
      <c r="SIZ17" s="876"/>
      <c r="SJA17" s="875"/>
      <c r="SJB17" s="876"/>
      <c r="SJC17" s="876"/>
      <c r="SJD17" s="876"/>
      <c r="SJE17" s="876"/>
      <c r="SJF17" s="876"/>
      <c r="SJG17" s="876"/>
      <c r="SJH17" s="875"/>
      <c r="SJI17" s="876"/>
      <c r="SJJ17" s="876"/>
      <c r="SJK17" s="876"/>
      <c r="SJL17" s="876"/>
      <c r="SJM17" s="876"/>
      <c r="SJN17" s="876"/>
      <c r="SJO17" s="875"/>
      <c r="SJP17" s="876"/>
      <c r="SJQ17" s="876"/>
      <c r="SJR17" s="876"/>
      <c r="SJS17" s="876"/>
      <c r="SJT17" s="876"/>
      <c r="SJU17" s="876"/>
      <c r="SJV17" s="875"/>
      <c r="SJW17" s="876"/>
      <c r="SJX17" s="876"/>
      <c r="SJY17" s="876"/>
      <c r="SJZ17" s="876"/>
      <c r="SKA17" s="876"/>
      <c r="SKB17" s="876"/>
      <c r="SKC17" s="875"/>
      <c r="SKD17" s="876"/>
      <c r="SKE17" s="876"/>
      <c r="SKF17" s="876"/>
      <c r="SKG17" s="876"/>
      <c r="SKH17" s="876"/>
      <c r="SKI17" s="876"/>
      <c r="SKJ17" s="875"/>
      <c r="SKK17" s="876"/>
      <c r="SKL17" s="876"/>
      <c r="SKM17" s="876"/>
      <c r="SKN17" s="876"/>
      <c r="SKO17" s="876"/>
      <c r="SKP17" s="876"/>
      <c r="SKQ17" s="875"/>
      <c r="SKR17" s="876"/>
      <c r="SKS17" s="876"/>
      <c r="SKT17" s="876"/>
      <c r="SKU17" s="876"/>
      <c r="SKV17" s="876"/>
      <c r="SKW17" s="876"/>
      <c r="SKX17" s="875"/>
      <c r="SKY17" s="876"/>
      <c r="SKZ17" s="876"/>
      <c r="SLA17" s="876"/>
      <c r="SLB17" s="876"/>
      <c r="SLC17" s="876"/>
      <c r="SLD17" s="876"/>
      <c r="SLE17" s="875"/>
      <c r="SLF17" s="876"/>
      <c r="SLG17" s="876"/>
      <c r="SLH17" s="876"/>
      <c r="SLI17" s="876"/>
      <c r="SLJ17" s="876"/>
      <c r="SLK17" s="876"/>
      <c r="SLL17" s="875"/>
      <c r="SLM17" s="876"/>
      <c r="SLN17" s="876"/>
      <c r="SLO17" s="876"/>
      <c r="SLP17" s="876"/>
      <c r="SLQ17" s="876"/>
      <c r="SLR17" s="876"/>
      <c r="SLS17" s="875"/>
      <c r="SLT17" s="876"/>
      <c r="SLU17" s="876"/>
      <c r="SLV17" s="876"/>
      <c r="SLW17" s="876"/>
      <c r="SLX17" s="876"/>
      <c r="SLY17" s="876"/>
      <c r="SLZ17" s="875"/>
      <c r="SMA17" s="876"/>
      <c r="SMB17" s="876"/>
      <c r="SMC17" s="876"/>
      <c r="SMD17" s="876"/>
      <c r="SME17" s="876"/>
      <c r="SMF17" s="876"/>
      <c r="SMG17" s="875"/>
      <c r="SMH17" s="876"/>
      <c r="SMI17" s="876"/>
      <c r="SMJ17" s="876"/>
      <c r="SMK17" s="876"/>
      <c r="SML17" s="876"/>
      <c r="SMM17" s="876"/>
      <c r="SMN17" s="875"/>
      <c r="SMO17" s="876"/>
      <c r="SMP17" s="876"/>
      <c r="SMQ17" s="876"/>
      <c r="SMR17" s="876"/>
      <c r="SMS17" s="876"/>
      <c r="SMT17" s="876"/>
      <c r="SMU17" s="875"/>
      <c r="SMV17" s="876"/>
      <c r="SMW17" s="876"/>
      <c r="SMX17" s="876"/>
      <c r="SMY17" s="876"/>
      <c r="SMZ17" s="876"/>
      <c r="SNA17" s="876"/>
      <c r="SNB17" s="875"/>
      <c r="SNC17" s="876"/>
      <c r="SND17" s="876"/>
      <c r="SNE17" s="876"/>
      <c r="SNF17" s="876"/>
      <c r="SNG17" s="876"/>
      <c r="SNH17" s="876"/>
      <c r="SNI17" s="875"/>
      <c r="SNJ17" s="876"/>
      <c r="SNK17" s="876"/>
      <c r="SNL17" s="876"/>
      <c r="SNM17" s="876"/>
      <c r="SNN17" s="876"/>
      <c r="SNO17" s="876"/>
      <c r="SNP17" s="875"/>
      <c r="SNQ17" s="876"/>
      <c r="SNR17" s="876"/>
      <c r="SNS17" s="876"/>
      <c r="SNT17" s="876"/>
      <c r="SNU17" s="876"/>
      <c r="SNV17" s="876"/>
      <c r="SNW17" s="875"/>
      <c r="SNX17" s="876"/>
      <c r="SNY17" s="876"/>
      <c r="SNZ17" s="876"/>
      <c r="SOA17" s="876"/>
      <c r="SOB17" s="876"/>
      <c r="SOC17" s="876"/>
      <c r="SOD17" s="875"/>
      <c r="SOE17" s="876"/>
      <c r="SOF17" s="876"/>
      <c r="SOG17" s="876"/>
      <c r="SOH17" s="876"/>
      <c r="SOI17" s="876"/>
      <c r="SOJ17" s="876"/>
      <c r="SOK17" s="875"/>
      <c r="SOL17" s="876"/>
      <c r="SOM17" s="876"/>
      <c r="SON17" s="876"/>
      <c r="SOO17" s="876"/>
      <c r="SOP17" s="876"/>
      <c r="SOQ17" s="876"/>
      <c r="SOR17" s="875"/>
      <c r="SOS17" s="876"/>
      <c r="SOT17" s="876"/>
      <c r="SOU17" s="876"/>
      <c r="SOV17" s="876"/>
      <c r="SOW17" s="876"/>
      <c r="SOX17" s="876"/>
      <c r="SOY17" s="875"/>
      <c r="SOZ17" s="876"/>
      <c r="SPA17" s="876"/>
      <c r="SPB17" s="876"/>
      <c r="SPC17" s="876"/>
      <c r="SPD17" s="876"/>
      <c r="SPE17" s="876"/>
      <c r="SPF17" s="875"/>
      <c r="SPG17" s="876"/>
      <c r="SPH17" s="876"/>
      <c r="SPI17" s="876"/>
      <c r="SPJ17" s="876"/>
      <c r="SPK17" s="876"/>
      <c r="SPL17" s="876"/>
      <c r="SPM17" s="875"/>
      <c r="SPN17" s="876"/>
      <c r="SPO17" s="876"/>
      <c r="SPP17" s="876"/>
      <c r="SPQ17" s="876"/>
      <c r="SPR17" s="876"/>
      <c r="SPS17" s="876"/>
      <c r="SPT17" s="875"/>
      <c r="SPU17" s="876"/>
      <c r="SPV17" s="876"/>
      <c r="SPW17" s="876"/>
      <c r="SPX17" s="876"/>
      <c r="SPY17" s="876"/>
      <c r="SPZ17" s="876"/>
      <c r="SQA17" s="875"/>
      <c r="SQB17" s="876"/>
      <c r="SQC17" s="876"/>
      <c r="SQD17" s="876"/>
      <c r="SQE17" s="876"/>
      <c r="SQF17" s="876"/>
      <c r="SQG17" s="876"/>
      <c r="SQH17" s="875"/>
      <c r="SQI17" s="876"/>
      <c r="SQJ17" s="876"/>
      <c r="SQK17" s="876"/>
      <c r="SQL17" s="876"/>
      <c r="SQM17" s="876"/>
      <c r="SQN17" s="876"/>
      <c r="SQO17" s="875"/>
      <c r="SQP17" s="876"/>
      <c r="SQQ17" s="876"/>
      <c r="SQR17" s="876"/>
      <c r="SQS17" s="876"/>
      <c r="SQT17" s="876"/>
      <c r="SQU17" s="876"/>
      <c r="SQV17" s="875"/>
      <c r="SQW17" s="876"/>
      <c r="SQX17" s="876"/>
      <c r="SQY17" s="876"/>
      <c r="SQZ17" s="876"/>
      <c r="SRA17" s="876"/>
      <c r="SRB17" s="876"/>
      <c r="SRC17" s="875"/>
      <c r="SRD17" s="876"/>
      <c r="SRE17" s="876"/>
      <c r="SRF17" s="876"/>
      <c r="SRG17" s="876"/>
      <c r="SRH17" s="876"/>
      <c r="SRI17" s="876"/>
      <c r="SRJ17" s="875"/>
      <c r="SRK17" s="876"/>
      <c r="SRL17" s="876"/>
      <c r="SRM17" s="876"/>
      <c r="SRN17" s="876"/>
      <c r="SRO17" s="876"/>
      <c r="SRP17" s="876"/>
      <c r="SRQ17" s="875"/>
      <c r="SRR17" s="876"/>
      <c r="SRS17" s="876"/>
      <c r="SRT17" s="876"/>
      <c r="SRU17" s="876"/>
      <c r="SRV17" s="876"/>
      <c r="SRW17" s="876"/>
      <c r="SRX17" s="875"/>
      <c r="SRY17" s="876"/>
      <c r="SRZ17" s="876"/>
      <c r="SSA17" s="876"/>
      <c r="SSB17" s="876"/>
      <c r="SSC17" s="876"/>
      <c r="SSD17" s="876"/>
      <c r="SSE17" s="875"/>
      <c r="SSF17" s="876"/>
      <c r="SSG17" s="876"/>
      <c r="SSH17" s="876"/>
      <c r="SSI17" s="876"/>
      <c r="SSJ17" s="876"/>
      <c r="SSK17" s="876"/>
      <c r="SSL17" s="875"/>
      <c r="SSM17" s="876"/>
      <c r="SSN17" s="876"/>
      <c r="SSO17" s="876"/>
      <c r="SSP17" s="876"/>
      <c r="SSQ17" s="876"/>
      <c r="SSR17" s="876"/>
      <c r="SSS17" s="875"/>
      <c r="SST17" s="876"/>
      <c r="SSU17" s="876"/>
      <c r="SSV17" s="876"/>
      <c r="SSW17" s="876"/>
      <c r="SSX17" s="876"/>
      <c r="SSY17" s="876"/>
      <c r="SSZ17" s="875"/>
      <c r="STA17" s="876"/>
      <c r="STB17" s="876"/>
      <c r="STC17" s="876"/>
      <c r="STD17" s="876"/>
      <c r="STE17" s="876"/>
      <c r="STF17" s="876"/>
      <c r="STG17" s="875"/>
      <c r="STH17" s="876"/>
      <c r="STI17" s="876"/>
      <c r="STJ17" s="876"/>
      <c r="STK17" s="876"/>
      <c r="STL17" s="876"/>
      <c r="STM17" s="876"/>
      <c r="STN17" s="875"/>
      <c r="STO17" s="876"/>
      <c r="STP17" s="876"/>
      <c r="STQ17" s="876"/>
      <c r="STR17" s="876"/>
      <c r="STS17" s="876"/>
      <c r="STT17" s="876"/>
      <c r="STU17" s="875"/>
      <c r="STV17" s="876"/>
      <c r="STW17" s="876"/>
      <c r="STX17" s="876"/>
      <c r="STY17" s="876"/>
      <c r="STZ17" s="876"/>
      <c r="SUA17" s="876"/>
      <c r="SUB17" s="875"/>
      <c r="SUC17" s="876"/>
      <c r="SUD17" s="876"/>
      <c r="SUE17" s="876"/>
      <c r="SUF17" s="876"/>
      <c r="SUG17" s="876"/>
      <c r="SUH17" s="876"/>
      <c r="SUI17" s="875"/>
      <c r="SUJ17" s="876"/>
      <c r="SUK17" s="876"/>
      <c r="SUL17" s="876"/>
      <c r="SUM17" s="876"/>
      <c r="SUN17" s="876"/>
      <c r="SUO17" s="876"/>
      <c r="SUP17" s="875"/>
      <c r="SUQ17" s="876"/>
      <c r="SUR17" s="876"/>
      <c r="SUS17" s="876"/>
      <c r="SUT17" s="876"/>
      <c r="SUU17" s="876"/>
      <c r="SUV17" s="876"/>
      <c r="SUW17" s="875"/>
      <c r="SUX17" s="876"/>
      <c r="SUY17" s="876"/>
      <c r="SUZ17" s="876"/>
      <c r="SVA17" s="876"/>
      <c r="SVB17" s="876"/>
      <c r="SVC17" s="876"/>
      <c r="SVD17" s="875"/>
      <c r="SVE17" s="876"/>
      <c r="SVF17" s="876"/>
      <c r="SVG17" s="876"/>
      <c r="SVH17" s="876"/>
      <c r="SVI17" s="876"/>
      <c r="SVJ17" s="876"/>
      <c r="SVK17" s="875"/>
      <c r="SVL17" s="876"/>
      <c r="SVM17" s="876"/>
      <c r="SVN17" s="876"/>
      <c r="SVO17" s="876"/>
      <c r="SVP17" s="876"/>
      <c r="SVQ17" s="876"/>
      <c r="SVR17" s="875"/>
      <c r="SVS17" s="876"/>
      <c r="SVT17" s="876"/>
      <c r="SVU17" s="876"/>
      <c r="SVV17" s="876"/>
      <c r="SVW17" s="876"/>
      <c r="SVX17" s="876"/>
      <c r="SVY17" s="875"/>
      <c r="SVZ17" s="876"/>
      <c r="SWA17" s="876"/>
      <c r="SWB17" s="876"/>
      <c r="SWC17" s="876"/>
      <c r="SWD17" s="876"/>
      <c r="SWE17" s="876"/>
      <c r="SWF17" s="875"/>
      <c r="SWG17" s="876"/>
      <c r="SWH17" s="876"/>
      <c r="SWI17" s="876"/>
      <c r="SWJ17" s="876"/>
      <c r="SWK17" s="876"/>
      <c r="SWL17" s="876"/>
      <c r="SWM17" s="875"/>
      <c r="SWN17" s="876"/>
      <c r="SWO17" s="876"/>
      <c r="SWP17" s="876"/>
      <c r="SWQ17" s="876"/>
      <c r="SWR17" s="876"/>
      <c r="SWS17" s="876"/>
      <c r="SWT17" s="875"/>
      <c r="SWU17" s="876"/>
      <c r="SWV17" s="876"/>
      <c r="SWW17" s="876"/>
      <c r="SWX17" s="876"/>
      <c r="SWY17" s="876"/>
      <c r="SWZ17" s="876"/>
      <c r="SXA17" s="875"/>
      <c r="SXB17" s="876"/>
      <c r="SXC17" s="876"/>
      <c r="SXD17" s="876"/>
      <c r="SXE17" s="876"/>
      <c r="SXF17" s="876"/>
      <c r="SXG17" s="876"/>
      <c r="SXH17" s="875"/>
      <c r="SXI17" s="876"/>
      <c r="SXJ17" s="876"/>
      <c r="SXK17" s="876"/>
      <c r="SXL17" s="876"/>
      <c r="SXM17" s="876"/>
      <c r="SXN17" s="876"/>
      <c r="SXO17" s="875"/>
      <c r="SXP17" s="876"/>
      <c r="SXQ17" s="876"/>
      <c r="SXR17" s="876"/>
      <c r="SXS17" s="876"/>
      <c r="SXT17" s="876"/>
      <c r="SXU17" s="876"/>
      <c r="SXV17" s="875"/>
      <c r="SXW17" s="876"/>
      <c r="SXX17" s="876"/>
      <c r="SXY17" s="876"/>
      <c r="SXZ17" s="876"/>
      <c r="SYA17" s="876"/>
      <c r="SYB17" s="876"/>
      <c r="SYC17" s="875"/>
      <c r="SYD17" s="876"/>
      <c r="SYE17" s="876"/>
      <c r="SYF17" s="876"/>
      <c r="SYG17" s="876"/>
      <c r="SYH17" s="876"/>
      <c r="SYI17" s="876"/>
      <c r="SYJ17" s="875"/>
      <c r="SYK17" s="876"/>
      <c r="SYL17" s="876"/>
      <c r="SYM17" s="876"/>
      <c r="SYN17" s="876"/>
      <c r="SYO17" s="876"/>
      <c r="SYP17" s="876"/>
      <c r="SYQ17" s="875"/>
      <c r="SYR17" s="876"/>
      <c r="SYS17" s="876"/>
      <c r="SYT17" s="876"/>
      <c r="SYU17" s="876"/>
      <c r="SYV17" s="876"/>
      <c r="SYW17" s="876"/>
      <c r="SYX17" s="875"/>
      <c r="SYY17" s="876"/>
      <c r="SYZ17" s="876"/>
      <c r="SZA17" s="876"/>
      <c r="SZB17" s="876"/>
      <c r="SZC17" s="876"/>
      <c r="SZD17" s="876"/>
      <c r="SZE17" s="875"/>
      <c r="SZF17" s="876"/>
      <c r="SZG17" s="876"/>
      <c r="SZH17" s="876"/>
      <c r="SZI17" s="876"/>
      <c r="SZJ17" s="876"/>
      <c r="SZK17" s="876"/>
      <c r="SZL17" s="875"/>
      <c r="SZM17" s="876"/>
      <c r="SZN17" s="876"/>
      <c r="SZO17" s="876"/>
      <c r="SZP17" s="876"/>
      <c r="SZQ17" s="876"/>
      <c r="SZR17" s="876"/>
      <c r="SZS17" s="875"/>
      <c r="SZT17" s="876"/>
      <c r="SZU17" s="876"/>
      <c r="SZV17" s="876"/>
      <c r="SZW17" s="876"/>
      <c r="SZX17" s="876"/>
      <c r="SZY17" s="876"/>
      <c r="SZZ17" s="875"/>
      <c r="TAA17" s="876"/>
      <c r="TAB17" s="876"/>
      <c r="TAC17" s="876"/>
      <c r="TAD17" s="876"/>
      <c r="TAE17" s="876"/>
      <c r="TAF17" s="876"/>
      <c r="TAG17" s="875"/>
      <c r="TAH17" s="876"/>
      <c r="TAI17" s="876"/>
      <c r="TAJ17" s="876"/>
      <c r="TAK17" s="876"/>
      <c r="TAL17" s="876"/>
      <c r="TAM17" s="876"/>
      <c r="TAN17" s="875"/>
      <c r="TAO17" s="876"/>
      <c r="TAP17" s="876"/>
      <c r="TAQ17" s="876"/>
      <c r="TAR17" s="876"/>
      <c r="TAS17" s="876"/>
      <c r="TAT17" s="876"/>
      <c r="TAU17" s="875"/>
      <c r="TAV17" s="876"/>
      <c r="TAW17" s="876"/>
      <c r="TAX17" s="876"/>
      <c r="TAY17" s="876"/>
      <c r="TAZ17" s="876"/>
      <c r="TBA17" s="876"/>
      <c r="TBB17" s="875"/>
      <c r="TBC17" s="876"/>
      <c r="TBD17" s="876"/>
      <c r="TBE17" s="876"/>
      <c r="TBF17" s="876"/>
      <c r="TBG17" s="876"/>
      <c r="TBH17" s="876"/>
      <c r="TBI17" s="875"/>
      <c r="TBJ17" s="876"/>
      <c r="TBK17" s="876"/>
      <c r="TBL17" s="876"/>
      <c r="TBM17" s="876"/>
      <c r="TBN17" s="876"/>
      <c r="TBO17" s="876"/>
      <c r="TBP17" s="875"/>
      <c r="TBQ17" s="876"/>
      <c r="TBR17" s="876"/>
      <c r="TBS17" s="876"/>
      <c r="TBT17" s="876"/>
      <c r="TBU17" s="876"/>
      <c r="TBV17" s="876"/>
      <c r="TBW17" s="875"/>
      <c r="TBX17" s="876"/>
      <c r="TBY17" s="876"/>
      <c r="TBZ17" s="876"/>
      <c r="TCA17" s="876"/>
      <c r="TCB17" s="876"/>
      <c r="TCC17" s="876"/>
      <c r="TCD17" s="875"/>
      <c r="TCE17" s="876"/>
      <c r="TCF17" s="876"/>
      <c r="TCG17" s="876"/>
      <c r="TCH17" s="876"/>
      <c r="TCI17" s="876"/>
      <c r="TCJ17" s="876"/>
      <c r="TCK17" s="875"/>
      <c r="TCL17" s="876"/>
      <c r="TCM17" s="876"/>
      <c r="TCN17" s="876"/>
      <c r="TCO17" s="876"/>
      <c r="TCP17" s="876"/>
      <c r="TCQ17" s="876"/>
      <c r="TCR17" s="875"/>
      <c r="TCS17" s="876"/>
      <c r="TCT17" s="876"/>
      <c r="TCU17" s="876"/>
      <c r="TCV17" s="876"/>
      <c r="TCW17" s="876"/>
      <c r="TCX17" s="876"/>
      <c r="TCY17" s="875"/>
      <c r="TCZ17" s="876"/>
      <c r="TDA17" s="876"/>
      <c r="TDB17" s="876"/>
      <c r="TDC17" s="876"/>
      <c r="TDD17" s="876"/>
      <c r="TDE17" s="876"/>
      <c r="TDF17" s="875"/>
      <c r="TDG17" s="876"/>
      <c r="TDH17" s="876"/>
      <c r="TDI17" s="876"/>
      <c r="TDJ17" s="876"/>
      <c r="TDK17" s="876"/>
      <c r="TDL17" s="876"/>
      <c r="TDM17" s="875"/>
      <c r="TDN17" s="876"/>
      <c r="TDO17" s="876"/>
      <c r="TDP17" s="876"/>
      <c r="TDQ17" s="876"/>
      <c r="TDR17" s="876"/>
      <c r="TDS17" s="876"/>
      <c r="TDT17" s="875"/>
      <c r="TDU17" s="876"/>
      <c r="TDV17" s="876"/>
      <c r="TDW17" s="876"/>
      <c r="TDX17" s="876"/>
      <c r="TDY17" s="876"/>
      <c r="TDZ17" s="876"/>
      <c r="TEA17" s="875"/>
      <c r="TEB17" s="876"/>
      <c r="TEC17" s="876"/>
      <c r="TED17" s="876"/>
      <c r="TEE17" s="876"/>
      <c r="TEF17" s="876"/>
      <c r="TEG17" s="876"/>
      <c r="TEH17" s="875"/>
      <c r="TEI17" s="876"/>
      <c r="TEJ17" s="876"/>
      <c r="TEK17" s="876"/>
      <c r="TEL17" s="876"/>
      <c r="TEM17" s="876"/>
      <c r="TEN17" s="876"/>
      <c r="TEO17" s="875"/>
      <c r="TEP17" s="876"/>
      <c r="TEQ17" s="876"/>
      <c r="TER17" s="876"/>
      <c r="TES17" s="876"/>
      <c r="TET17" s="876"/>
      <c r="TEU17" s="876"/>
      <c r="TEV17" s="875"/>
      <c r="TEW17" s="876"/>
      <c r="TEX17" s="876"/>
      <c r="TEY17" s="876"/>
      <c r="TEZ17" s="876"/>
      <c r="TFA17" s="876"/>
      <c r="TFB17" s="876"/>
      <c r="TFC17" s="875"/>
      <c r="TFD17" s="876"/>
      <c r="TFE17" s="876"/>
      <c r="TFF17" s="876"/>
      <c r="TFG17" s="876"/>
      <c r="TFH17" s="876"/>
      <c r="TFI17" s="876"/>
      <c r="TFJ17" s="875"/>
      <c r="TFK17" s="876"/>
      <c r="TFL17" s="876"/>
      <c r="TFM17" s="876"/>
      <c r="TFN17" s="876"/>
      <c r="TFO17" s="876"/>
      <c r="TFP17" s="876"/>
      <c r="TFQ17" s="875"/>
      <c r="TFR17" s="876"/>
      <c r="TFS17" s="876"/>
      <c r="TFT17" s="876"/>
      <c r="TFU17" s="876"/>
      <c r="TFV17" s="876"/>
      <c r="TFW17" s="876"/>
      <c r="TFX17" s="875"/>
      <c r="TFY17" s="876"/>
      <c r="TFZ17" s="876"/>
      <c r="TGA17" s="876"/>
      <c r="TGB17" s="876"/>
      <c r="TGC17" s="876"/>
      <c r="TGD17" s="876"/>
      <c r="TGE17" s="875"/>
      <c r="TGF17" s="876"/>
      <c r="TGG17" s="876"/>
      <c r="TGH17" s="876"/>
      <c r="TGI17" s="876"/>
      <c r="TGJ17" s="876"/>
      <c r="TGK17" s="876"/>
      <c r="TGL17" s="875"/>
      <c r="TGM17" s="876"/>
      <c r="TGN17" s="876"/>
      <c r="TGO17" s="876"/>
      <c r="TGP17" s="876"/>
      <c r="TGQ17" s="876"/>
      <c r="TGR17" s="876"/>
      <c r="TGS17" s="875"/>
      <c r="TGT17" s="876"/>
      <c r="TGU17" s="876"/>
      <c r="TGV17" s="876"/>
      <c r="TGW17" s="876"/>
      <c r="TGX17" s="876"/>
      <c r="TGY17" s="876"/>
      <c r="TGZ17" s="875"/>
      <c r="THA17" s="876"/>
      <c r="THB17" s="876"/>
      <c r="THC17" s="876"/>
      <c r="THD17" s="876"/>
      <c r="THE17" s="876"/>
      <c r="THF17" s="876"/>
      <c r="THG17" s="875"/>
      <c r="THH17" s="876"/>
      <c r="THI17" s="876"/>
      <c r="THJ17" s="876"/>
      <c r="THK17" s="876"/>
      <c r="THL17" s="876"/>
      <c r="THM17" s="876"/>
      <c r="THN17" s="875"/>
      <c r="THO17" s="876"/>
      <c r="THP17" s="876"/>
      <c r="THQ17" s="876"/>
      <c r="THR17" s="876"/>
      <c r="THS17" s="876"/>
      <c r="THT17" s="876"/>
      <c r="THU17" s="875"/>
      <c r="THV17" s="876"/>
      <c r="THW17" s="876"/>
      <c r="THX17" s="876"/>
      <c r="THY17" s="876"/>
      <c r="THZ17" s="876"/>
      <c r="TIA17" s="876"/>
      <c r="TIB17" s="875"/>
      <c r="TIC17" s="876"/>
      <c r="TID17" s="876"/>
      <c r="TIE17" s="876"/>
      <c r="TIF17" s="876"/>
      <c r="TIG17" s="876"/>
      <c r="TIH17" s="876"/>
      <c r="TII17" s="875"/>
      <c r="TIJ17" s="876"/>
      <c r="TIK17" s="876"/>
      <c r="TIL17" s="876"/>
      <c r="TIM17" s="876"/>
      <c r="TIN17" s="876"/>
      <c r="TIO17" s="876"/>
      <c r="TIP17" s="875"/>
      <c r="TIQ17" s="876"/>
      <c r="TIR17" s="876"/>
      <c r="TIS17" s="876"/>
      <c r="TIT17" s="876"/>
      <c r="TIU17" s="876"/>
      <c r="TIV17" s="876"/>
      <c r="TIW17" s="875"/>
      <c r="TIX17" s="876"/>
      <c r="TIY17" s="876"/>
      <c r="TIZ17" s="876"/>
      <c r="TJA17" s="876"/>
      <c r="TJB17" s="876"/>
      <c r="TJC17" s="876"/>
      <c r="TJD17" s="875"/>
      <c r="TJE17" s="876"/>
      <c r="TJF17" s="876"/>
      <c r="TJG17" s="876"/>
      <c r="TJH17" s="876"/>
      <c r="TJI17" s="876"/>
      <c r="TJJ17" s="876"/>
      <c r="TJK17" s="875"/>
      <c r="TJL17" s="876"/>
      <c r="TJM17" s="876"/>
      <c r="TJN17" s="876"/>
      <c r="TJO17" s="876"/>
      <c r="TJP17" s="876"/>
      <c r="TJQ17" s="876"/>
      <c r="TJR17" s="875"/>
      <c r="TJS17" s="876"/>
      <c r="TJT17" s="876"/>
      <c r="TJU17" s="876"/>
      <c r="TJV17" s="876"/>
      <c r="TJW17" s="876"/>
      <c r="TJX17" s="876"/>
      <c r="TJY17" s="875"/>
      <c r="TJZ17" s="876"/>
      <c r="TKA17" s="876"/>
      <c r="TKB17" s="876"/>
      <c r="TKC17" s="876"/>
      <c r="TKD17" s="876"/>
      <c r="TKE17" s="876"/>
      <c r="TKF17" s="875"/>
      <c r="TKG17" s="876"/>
      <c r="TKH17" s="876"/>
      <c r="TKI17" s="876"/>
      <c r="TKJ17" s="876"/>
      <c r="TKK17" s="876"/>
      <c r="TKL17" s="876"/>
      <c r="TKM17" s="875"/>
      <c r="TKN17" s="876"/>
      <c r="TKO17" s="876"/>
      <c r="TKP17" s="876"/>
      <c r="TKQ17" s="876"/>
      <c r="TKR17" s="876"/>
      <c r="TKS17" s="876"/>
      <c r="TKT17" s="875"/>
      <c r="TKU17" s="876"/>
      <c r="TKV17" s="876"/>
      <c r="TKW17" s="876"/>
      <c r="TKX17" s="876"/>
      <c r="TKY17" s="876"/>
      <c r="TKZ17" s="876"/>
      <c r="TLA17" s="875"/>
      <c r="TLB17" s="876"/>
      <c r="TLC17" s="876"/>
      <c r="TLD17" s="876"/>
      <c r="TLE17" s="876"/>
      <c r="TLF17" s="876"/>
      <c r="TLG17" s="876"/>
      <c r="TLH17" s="875"/>
      <c r="TLI17" s="876"/>
      <c r="TLJ17" s="876"/>
      <c r="TLK17" s="876"/>
      <c r="TLL17" s="876"/>
      <c r="TLM17" s="876"/>
      <c r="TLN17" s="876"/>
      <c r="TLO17" s="875"/>
      <c r="TLP17" s="876"/>
      <c r="TLQ17" s="876"/>
      <c r="TLR17" s="876"/>
      <c r="TLS17" s="876"/>
      <c r="TLT17" s="876"/>
      <c r="TLU17" s="876"/>
      <c r="TLV17" s="875"/>
      <c r="TLW17" s="876"/>
      <c r="TLX17" s="876"/>
      <c r="TLY17" s="876"/>
      <c r="TLZ17" s="876"/>
      <c r="TMA17" s="876"/>
      <c r="TMB17" s="876"/>
      <c r="TMC17" s="875"/>
      <c r="TMD17" s="876"/>
      <c r="TME17" s="876"/>
      <c r="TMF17" s="876"/>
      <c r="TMG17" s="876"/>
      <c r="TMH17" s="876"/>
      <c r="TMI17" s="876"/>
      <c r="TMJ17" s="875"/>
      <c r="TMK17" s="876"/>
      <c r="TML17" s="876"/>
      <c r="TMM17" s="876"/>
      <c r="TMN17" s="876"/>
      <c r="TMO17" s="876"/>
      <c r="TMP17" s="876"/>
      <c r="TMQ17" s="875"/>
      <c r="TMR17" s="876"/>
      <c r="TMS17" s="876"/>
      <c r="TMT17" s="876"/>
      <c r="TMU17" s="876"/>
      <c r="TMV17" s="876"/>
      <c r="TMW17" s="876"/>
      <c r="TMX17" s="875"/>
      <c r="TMY17" s="876"/>
      <c r="TMZ17" s="876"/>
      <c r="TNA17" s="876"/>
      <c r="TNB17" s="876"/>
      <c r="TNC17" s="876"/>
      <c r="TND17" s="876"/>
      <c r="TNE17" s="875"/>
      <c r="TNF17" s="876"/>
      <c r="TNG17" s="876"/>
      <c r="TNH17" s="876"/>
      <c r="TNI17" s="876"/>
      <c r="TNJ17" s="876"/>
      <c r="TNK17" s="876"/>
      <c r="TNL17" s="875"/>
      <c r="TNM17" s="876"/>
      <c r="TNN17" s="876"/>
      <c r="TNO17" s="876"/>
      <c r="TNP17" s="876"/>
      <c r="TNQ17" s="876"/>
      <c r="TNR17" s="876"/>
      <c r="TNS17" s="875"/>
      <c r="TNT17" s="876"/>
      <c r="TNU17" s="876"/>
      <c r="TNV17" s="876"/>
      <c r="TNW17" s="876"/>
      <c r="TNX17" s="876"/>
      <c r="TNY17" s="876"/>
      <c r="TNZ17" s="875"/>
      <c r="TOA17" s="876"/>
      <c r="TOB17" s="876"/>
      <c r="TOC17" s="876"/>
      <c r="TOD17" s="876"/>
      <c r="TOE17" s="876"/>
      <c r="TOF17" s="876"/>
      <c r="TOG17" s="875"/>
      <c r="TOH17" s="876"/>
      <c r="TOI17" s="876"/>
      <c r="TOJ17" s="876"/>
      <c r="TOK17" s="876"/>
      <c r="TOL17" s="876"/>
      <c r="TOM17" s="876"/>
      <c r="TON17" s="875"/>
      <c r="TOO17" s="876"/>
      <c r="TOP17" s="876"/>
      <c r="TOQ17" s="876"/>
      <c r="TOR17" s="876"/>
      <c r="TOS17" s="876"/>
      <c r="TOT17" s="876"/>
      <c r="TOU17" s="875"/>
      <c r="TOV17" s="876"/>
      <c r="TOW17" s="876"/>
      <c r="TOX17" s="876"/>
      <c r="TOY17" s="876"/>
      <c r="TOZ17" s="876"/>
      <c r="TPA17" s="876"/>
      <c r="TPB17" s="875"/>
      <c r="TPC17" s="876"/>
      <c r="TPD17" s="876"/>
      <c r="TPE17" s="876"/>
      <c r="TPF17" s="876"/>
      <c r="TPG17" s="876"/>
      <c r="TPH17" s="876"/>
      <c r="TPI17" s="875"/>
      <c r="TPJ17" s="876"/>
      <c r="TPK17" s="876"/>
      <c r="TPL17" s="876"/>
      <c r="TPM17" s="876"/>
      <c r="TPN17" s="876"/>
      <c r="TPO17" s="876"/>
      <c r="TPP17" s="875"/>
      <c r="TPQ17" s="876"/>
      <c r="TPR17" s="876"/>
      <c r="TPS17" s="876"/>
      <c r="TPT17" s="876"/>
      <c r="TPU17" s="876"/>
      <c r="TPV17" s="876"/>
      <c r="TPW17" s="875"/>
      <c r="TPX17" s="876"/>
      <c r="TPY17" s="876"/>
      <c r="TPZ17" s="876"/>
      <c r="TQA17" s="876"/>
      <c r="TQB17" s="876"/>
      <c r="TQC17" s="876"/>
      <c r="TQD17" s="875"/>
      <c r="TQE17" s="876"/>
      <c r="TQF17" s="876"/>
      <c r="TQG17" s="876"/>
      <c r="TQH17" s="876"/>
      <c r="TQI17" s="876"/>
      <c r="TQJ17" s="876"/>
      <c r="TQK17" s="875"/>
      <c r="TQL17" s="876"/>
      <c r="TQM17" s="876"/>
      <c r="TQN17" s="876"/>
      <c r="TQO17" s="876"/>
      <c r="TQP17" s="876"/>
      <c r="TQQ17" s="876"/>
      <c r="TQR17" s="875"/>
      <c r="TQS17" s="876"/>
      <c r="TQT17" s="876"/>
      <c r="TQU17" s="876"/>
      <c r="TQV17" s="876"/>
      <c r="TQW17" s="876"/>
      <c r="TQX17" s="876"/>
      <c r="TQY17" s="875"/>
      <c r="TQZ17" s="876"/>
      <c r="TRA17" s="876"/>
      <c r="TRB17" s="876"/>
      <c r="TRC17" s="876"/>
      <c r="TRD17" s="876"/>
      <c r="TRE17" s="876"/>
      <c r="TRF17" s="875"/>
      <c r="TRG17" s="876"/>
      <c r="TRH17" s="876"/>
      <c r="TRI17" s="876"/>
      <c r="TRJ17" s="876"/>
      <c r="TRK17" s="876"/>
      <c r="TRL17" s="876"/>
      <c r="TRM17" s="875"/>
      <c r="TRN17" s="876"/>
      <c r="TRO17" s="876"/>
      <c r="TRP17" s="876"/>
      <c r="TRQ17" s="876"/>
      <c r="TRR17" s="876"/>
      <c r="TRS17" s="876"/>
      <c r="TRT17" s="875"/>
      <c r="TRU17" s="876"/>
      <c r="TRV17" s="876"/>
      <c r="TRW17" s="876"/>
      <c r="TRX17" s="876"/>
      <c r="TRY17" s="876"/>
      <c r="TRZ17" s="876"/>
      <c r="TSA17" s="875"/>
      <c r="TSB17" s="876"/>
      <c r="TSC17" s="876"/>
      <c r="TSD17" s="876"/>
      <c r="TSE17" s="876"/>
      <c r="TSF17" s="876"/>
      <c r="TSG17" s="876"/>
      <c r="TSH17" s="875"/>
      <c r="TSI17" s="876"/>
      <c r="TSJ17" s="876"/>
      <c r="TSK17" s="876"/>
      <c r="TSL17" s="876"/>
      <c r="TSM17" s="876"/>
      <c r="TSN17" s="876"/>
      <c r="TSO17" s="875"/>
      <c r="TSP17" s="876"/>
      <c r="TSQ17" s="876"/>
      <c r="TSR17" s="876"/>
      <c r="TSS17" s="876"/>
      <c r="TST17" s="876"/>
      <c r="TSU17" s="876"/>
      <c r="TSV17" s="875"/>
      <c r="TSW17" s="876"/>
      <c r="TSX17" s="876"/>
      <c r="TSY17" s="876"/>
      <c r="TSZ17" s="876"/>
      <c r="TTA17" s="876"/>
      <c r="TTB17" s="876"/>
      <c r="TTC17" s="875"/>
      <c r="TTD17" s="876"/>
      <c r="TTE17" s="876"/>
      <c r="TTF17" s="876"/>
      <c r="TTG17" s="876"/>
      <c r="TTH17" s="876"/>
      <c r="TTI17" s="876"/>
      <c r="TTJ17" s="875"/>
      <c r="TTK17" s="876"/>
      <c r="TTL17" s="876"/>
      <c r="TTM17" s="876"/>
      <c r="TTN17" s="876"/>
      <c r="TTO17" s="876"/>
      <c r="TTP17" s="876"/>
      <c r="TTQ17" s="875"/>
      <c r="TTR17" s="876"/>
      <c r="TTS17" s="876"/>
      <c r="TTT17" s="876"/>
      <c r="TTU17" s="876"/>
      <c r="TTV17" s="876"/>
      <c r="TTW17" s="876"/>
      <c r="TTX17" s="875"/>
      <c r="TTY17" s="876"/>
      <c r="TTZ17" s="876"/>
      <c r="TUA17" s="876"/>
      <c r="TUB17" s="876"/>
      <c r="TUC17" s="876"/>
      <c r="TUD17" s="876"/>
      <c r="TUE17" s="875"/>
      <c r="TUF17" s="876"/>
      <c r="TUG17" s="876"/>
      <c r="TUH17" s="876"/>
      <c r="TUI17" s="876"/>
      <c r="TUJ17" s="876"/>
      <c r="TUK17" s="876"/>
      <c r="TUL17" s="875"/>
      <c r="TUM17" s="876"/>
      <c r="TUN17" s="876"/>
      <c r="TUO17" s="876"/>
      <c r="TUP17" s="876"/>
      <c r="TUQ17" s="876"/>
      <c r="TUR17" s="876"/>
      <c r="TUS17" s="875"/>
      <c r="TUT17" s="876"/>
      <c r="TUU17" s="876"/>
      <c r="TUV17" s="876"/>
      <c r="TUW17" s="876"/>
      <c r="TUX17" s="876"/>
      <c r="TUY17" s="876"/>
      <c r="TUZ17" s="875"/>
      <c r="TVA17" s="876"/>
      <c r="TVB17" s="876"/>
      <c r="TVC17" s="876"/>
      <c r="TVD17" s="876"/>
      <c r="TVE17" s="876"/>
      <c r="TVF17" s="876"/>
      <c r="TVG17" s="875"/>
      <c r="TVH17" s="876"/>
      <c r="TVI17" s="876"/>
      <c r="TVJ17" s="876"/>
      <c r="TVK17" s="876"/>
      <c r="TVL17" s="876"/>
      <c r="TVM17" s="876"/>
      <c r="TVN17" s="875"/>
      <c r="TVO17" s="876"/>
      <c r="TVP17" s="876"/>
      <c r="TVQ17" s="876"/>
      <c r="TVR17" s="876"/>
      <c r="TVS17" s="876"/>
      <c r="TVT17" s="876"/>
      <c r="TVU17" s="875"/>
      <c r="TVV17" s="876"/>
      <c r="TVW17" s="876"/>
      <c r="TVX17" s="876"/>
      <c r="TVY17" s="876"/>
      <c r="TVZ17" s="876"/>
      <c r="TWA17" s="876"/>
      <c r="TWB17" s="875"/>
      <c r="TWC17" s="876"/>
      <c r="TWD17" s="876"/>
      <c r="TWE17" s="876"/>
      <c r="TWF17" s="876"/>
      <c r="TWG17" s="876"/>
      <c r="TWH17" s="876"/>
      <c r="TWI17" s="875"/>
      <c r="TWJ17" s="876"/>
      <c r="TWK17" s="876"/>
      <c r="TWL17" s="876"/>
      <c r="TWM17" s="876"/>
      <c r="TWN17" s="876"/>
      <c r="TWO17" s="876"/>
      <c r="TWP17" s="875"/>
      <c r="TWQ17" s="876"/>
      <c r="TWR17" s="876"/>
      <c r="TWS17" s="876"/>
      <c r="TWT17" s="876"/>
      <c r="TWU17" s="876"/>
      <c r="TWV17" s="876"/>
      <c r="TWW17" s="875"/>
      <c r="TWX17" s="876"/>
      <c r="TWY17" s="876"/>
      <c r="TWZ17" s="876"/>
      <c r="TXA17" s="876"/>
      <c r="TXB17" s="876"/>
      <c r="TXC17" s="876"/>
      <c r="TXD17" s="875"/>
      <c r="TXE17" s="876"/>
      <c r="TXF17" s="876"/>
      <c r="TXG17" s="876"/>
      <c r="TXH17" s="876"/>
      <c r="TXI17" s="876"/>
      <c r="TXJ17" s="876"/>
      <c r="TXK17" s="875"/>
      <c r="TXL17" s="876"/>
      <c r="TXM17" s="876"/>
      <c r="TXN17" s="876"/>
      <c r="TXO17" s="876"/>
      <c r="TXP17" s="876"/>
      <c r="TXQ17" s="876"/>
      <c r="TXR17" s="875"/>
      <c r="TXS17" s="876"/>
      <c r="TXT17" s="876"/>
      <c r="TXU17" s="876"/>
      <c r="TXV17" s="876"/>
      <c r="TXW17" s="876"/>
      <c r="TXX17" s="876"/>
      <c r="TXY17" s="875"/>
      <c r="TXZ17" s="876"/>
      <c r="TYA17" s="876"/>
      <c r="TYB17" s="876"/>
      <c r="TYC17" s="876"/>
      <c r="TYD17" s="876"/>
      <c r="TYE17" s="876"/>
      <c r="TYF17" s="875"/>
      <c r="TYG17" s="876"/>
      <c r="TYH17" s="876"/>
      <c r="TYI17" s="876"/>
      <c r="TYJ17" s="876"/>
      <c r="TYK17" s="876"/>
      <c r="TYL17" s="876"/>
      <c r="TYM17" s="875"/>
      <c r="TYN17" s="876"/>
      <c r="TYO17" s="876"/>
      <c r="TYP17" s="876"/>
      <c r="TYQ17" s="876"/>
      <c r="TYR17" s="876"/>
      <c r="TYS17" s="876"/>
      <c r="TYT17" s="875"/>
      <c r="TYU17" s="876"/>
      <c r="TYV17" s="876"/>
      <c r="TYW17" s="876"/>
      <c r="TYX17" s="876"/>
      <c r="TYY17" s="876"/>
      <c r="TYZ17" s="876"/>
      <c r="TZA17" s="875"/>
      <c r="TZB17" s="876"/>
      <c r="TZC17" s="876"/>
      <c r="TZD17" s="876"/>
      <c r="TZE17" s="876"/>
      <c r="TZF17" s="876"/>
      <c r="TZG17" s="876"/>
      <c r="TZH17" s="875"/>
      <c r="TZI17" s="876"/>
      <c r="TZJ17" s="876"/>
      <c r="TZK17" s="876"/>
      <c r="TZL17" s="876"/>
      <c r="TZM17" s="876"/>
      <c r="TZN17" s="876"/>
      <c r="TZO17" s="875"/>
      <c r="TZP17" s="876"/>
      <c r="TZQ17" s="876"/>
      <c r="TZR17" s="876"/>
      <c r="TZS17" s="876"/>
      <c r="TZT17" s="876"/>
      <c r="TZU17" s="876"/>
      <c r="TZV17" s="875"/>
      <c r="TZW17" s="876"/>
      <c r="TZX17" s="876"/>
      <c r="TZY17" s="876"/>
      <c r="TZZ17" s="876"/>
      <c r="UAA17" s="876"/>
      <c r="UAB17" s="876"/>
      <c r="UAC17" s="875"/>
      <c r="UAD17" s="876"/>
      <c r="UAE17" s="876"/>
      <c r="UAF17" s="876"/>
      <c r="UAG17" s="876"/>
      <c r="UAH17" s="876"/>
      <c r="UAI17" s="876"/>
      <c r="UAJ17" s="875"/>
      <c r="UAK17" s="876"/>
      <c r="UAL17" s="876"/>
      <c r="UAM17" s="876"/>
      <c r="UAN17" s="876"/>
      <c r="UAO17" s="876"/>
      <c r="UAP17" s="876"/>
      <c r="UAQ17" s="875"/>
      <c r="UAR17" s="876"/>
      <c r="UAS17" s="876"/>
      <c r="UAT17" s="876"/>
      <c r="UAU17" s="876"/>
      <c r="UAV17" s="876"/>
      <c r="UAW17" s="876"/>
      <c r="UAX17" s="875"/>
      <c r="UAY17" s="876"/>
      <c r="UAZ17" s="876"/>
      <c r="UBA17" s="876"/>
      <c r="UBB17" s="876"/>
      <c r="UBC17" s="876"/>
      <c r="UBD17" s="876"/>
      <c r="UBE17" s="875"/>
      <c r="UBF17" s="876"/>
      <c r="UBG17" s="876"/>
      <c r="UBH17" s="876"/>
      <c r="UBI17" s="876"/>
      <c r="UBJ17" s="876"/>
      <c r="UBK17" s="876"/>
      <c r="UBL17" s="875"/>
      <c r="UBM17" s="876"/>
      <c r="UBN17" s="876"/>
      <c r="UBO17" s="876"/>
      <c r="UBP17" s="876"/>
      <c r="UBQ17" s="876"/>
      <c r="UBR17" s="876"/>
      <c r="UBS17" s="875"/>
      <c r="UBT17" s="876"/>
      <c r="UBU17" s="876"/>
      <c r="UBV17" s="876"/>
      <c r="UBW17" s="876"/>
      <c r="UBX17" s="876"/>
      <c r="UBY17" s="876"/>
      <c r="UBZ17" s="875"/>
      <c r="UCA17" s="876"/>
      <c r="UCB17" s="876"/>
      <c r="UCC17" s="876"/>
      <c r="UCD17" s="876"/>
      <c r="UCE17" s="876"/>
      <c r="UCF17" s="876"/>
      <c r="UCG17" s="875"/>
      <c r="UCH17" s="876"/>
      <c r="UCI17" s="876"/>
      <c r="UCJ17" s="876"/>
      <c r="UCK17" s="876"/>
      <c r="UCL17" s="876"/>
      <c r="UCM17" s="876"/>
      <c r="UCN17" s="875"/>
      <c r="UCO17" s="876"/>
      <c r="UCP17" s="876"/>
      <c r="UCQ17" s="876"/>
      <c r="UCR17" s="876"/>
      <c r="UCS17" s="876"/>
      <c r="UCT17" s="876"/>
      <c r="UCU17" s="875"/>
      <c r="UCV17" s="876"/>
      <c r="UCW17" s="876"/>
      <c r="UCX17" s="876"/>
      <c r="UCY17" s="876"/>
      <c r="UCZ17" s="876"/>
      <c r="UDA17" s="876"/>
      <c r="UDB17" s="875"/>
      <c r="UDC17" s="876"/>
      <c r="UDD17" s="876"/>
      <c r="UDE17" s="876"/>
      <c r="UDF17" s="876"/>
      <c r="UDG17" s="876"/>
      <c r="UDH17" s="876"/>
      <c r="UDI17" s="875"/>
      <c r="UDJ17" s="876"/>
      <c r="UDK17" s="876"/>
      <c r="UDL17" s="876"/>
      <c r="UDM17" s="876"/>
      <c r="UDN17" s="876"/>
      <c r="UDO17" s="876"/>
      <c r="UDP17" s="875"/>
      <c r="UDQ17" s="876"/>
      <c r="UDR17" s="876"/>
      <c r="UDS17" s="876"/>
      <c r="UDT17" s="876"/>
      <c r="UDU17" s="876"/>
      <c r="UDV17" s="876"/>
      <c r="UDW17" s="875"/>
      <c r="UDX17" s="876"/>
      <c r="UDY17" s="876"/>
      <c r="UDZ17" s="876"/>
      <c r="UEA17" s="876"/>
      <c r="UEB17" s="876"/>
      <c r="UEC17" s="876"/>
      <c r="UED17" s="875"/>
      <c r="UEE17" s="876"/>
      <c r="UEF17" s="876"/>
      <c r="UEG17" s="876"/>
      <c r="UEH17" s="876"/>
      <c r="UEI17" s="876"/>
      <c r="UEJ17" s="876"/>
      <c r="UEK17" s="875"/>
      <c r="UEL17" s="876"/>
      <c r="UEM17" s="876"/>
      <c r="UEN17" s="876"/>
      <c r="UEO17" s="876"/>
      <c r="UEP17" s="876"/>
      <c r="UEQ17" s="876"/>
      <c r="UER17" s="875"/>
      <c r="UES17" s="876"/>
      <c r="UET17" s="876"/>
      <c r="UEU17" s="876"/>
      <c r="UEV17" s="876"/>
      <c r="UEW17" s="876"/>
      <c r="UEX17" s="876"/>
      <c r="UEY17" s="875"/>
      <c r="UEZ17" s="876"/>
      <c r="UFA17" s="876"/>
      <c r="UFB17" s="876"/>
      <c r="UFC17" s="876"/>
      <c r="UFD17" s="876"/>
      <c r="UFE17" s="876"/>
      <c r="UFF17" s="875"/>
      <c r="UFG17" s="876"/>
      <c r="UFH17" s="876"/>
      <c r="UFI17" s="876"/>
      <c r="UFJ17" s="876"/>
      <c r="UFK17" s="876"/>
      <c r="UFL17" s="876"/>
      <c r="UFM17" s="875"/>
      <c r="UFN17" s="876"/>
      <c r="UFO17" s="876"/>
      <c r="UFP17" s="876"/>
      <c r="UFQ17" s="876"/>
      <c r="UFR17" s="876"/>
      <c r="UFS17" s="876"/>
      <c r="UFT17" s="875"/>
      <c r="UFU17" s="876"/>
      <c r="UFV17" s="876"/>
      <c r="UFW17" s="876"/>
      <c r="UFX17" s="876"/>
      <c r="UFY17" s="876"/>
      <c r="UFZ17" s="876"/>
      <c r="UGA17" s="875"/>
      <c r="UGB17" s="876"/>
      <c r="UGC17" s="876"/>
      <c r="UGD17" s="876"/>
      <c r="UGE17" s="876"/>
      <c r="UGF17" s="876"/>
      <c r="UGG17" s="876"/>
      <c r="UGH17" s="875"/>
      <c r="UGI17" s="876"/>
      <c r="UGJ17" s="876"/>
      <c r="UGK17" s="876"/>
      <c r="UGL17" s="876"/>
      <c r="UGM17" s="876"/>
      <c r="UGN17" s="876"/>
      <c r="UGO17" s="875"/>
      <c r="UGP17" s="876"/>
      <c r="UGQ17" s="876"/>
      <c r="UGR17" s="876"/>
      <c r="UGS17" s="876"/>
      <c r="UGT17" s="876"/>
      <c r="UGU17" s="876"/>
      <c r="UGV17" s="875"/>
      <c r="UGW17" s="876"/>
      <c r="UGX17" s="876"/>
      <c r="UGY17" s="876"/>
      <c r="UGZ17" s="876"/>
      <c r="UHA17" s="876"/>
      <c r="UHB17" s="876"/>
      <c r="UHC17" s="875"/>
      <c r="UHD17" s="876"/>
      <c r="UHE17" s="876"/>
      <c r="UHF17" s="876"/>
      <c r="UHG17" s="876"/>
      <c r="UHH17" s="876"/>
      <c r="UHI17" s="876"/>
      <c r="UHJ17" s="875"/>
      <c r="UHK17" s="876"/>
      <c r="UHL17" s="876"/>
      <c r="UHM17" s="876"/>
      <c r="UHN17" s="876"/>
      <c r="UHO17" s="876"/>
      <c r="UHP17" s="876"/>
      <c r="UHQ17" s="875"/>
      <c r="UHR17" s="876"/>
      <c r="UHS17" s="876"/>
      <c r="UHT17" s="876"/>
      <c r="UHU17" s="876"/>
      <c r="UHV17" s="876"/>
      <c r="UHW17" s="876"/>
      <c r="UHX17" s="875"/>
      <c r="UHY17" s="876"/>
      <c r="UHZ17" s="876"/>
      <c r="UIA17" s="876"/>
      <c r="UIB17" s="876"/>
      <c r="UIC17" s="876"/>
      <c r="UID17" s="876"/>
      <c r="UIE17" s="875"/>
      <c r="UIF17" s="876"/>
      <c r="UIG17" s="876"/>
      <c r="UIH17" s="876"/>
      <c r="UII17" s="876"/>
      <c r="UIJ17" s="876"/>
      <c r="UIK17" s="876"/>
      <c r="UIL17" s="875"/>
      <c r="UIM17" s="876"/>
      <c r="UIN17" s="876"/>
      <c r="UIO17" s="876"/>
      <c r="UIP17" s="876"/>
      <c r="UIQ17" s="876"/>
      <c r="UIR17" s="876"/>
      <c r="UIS17" s="875"/>
      <c r="UIT17" s="876"/>
      <c r="UIU17" s="876"/>
      <c r="UIV17" s="876"/>
      <c r="UIW17" s="876"/>
      <c r="UIX17" s="876"/>
      <c r="UIY17" s="876"/>
      <c r="UIZ17" s="875"/>
      <c r="UJA17" s="876"/>
      <c r="UJB17" s="876"/>
      <c r="UJC17" s="876"/>
      <c r="UJD17" s="876"/>
      <c r="UJE17" s="876"/>
      <c r="UJF17" s="876"/>
      <c r="UJG17" s="875"/>
      <c r="UJH17" s="876"/>
      <c r="UJI17" s="876"/>
      <c r="UJJ17" s="876"/>
      <c r="UJK17" s="876"/>
      <c r="UJL17" s="876"/>
      <c r="UJM17" s="876"/>
      <c r="UJN17" s="875"/>
      <c r="UJO17" s="876"/>
      <c r="UJP17" s="876"/>
      <c r="UJQ17" s="876"/>
      <c r="UJR17" s="876"/>
      <c r="UJS17" s="876"/>
      <c r="UJT17" s="876"/>
      <c r="UJU17" s="875"/>
      <c r="UJV17" s="876"/>
      <c r="UJW17" s="876"/>
      <c r="UJX17" s="876"/>
      <c r="UJY17" s="876"/>
      <c r="UJZ17" s="876"/>
      <c r="UKA17" s="876"/>
      <c r="UKB17" s="875"/>
      <c r="UKC17" s="876"/>
      <c r="UKD17" s="876"/>
      <c r="UKE17" s="876"/>
      <c r="UKF17" s="876"/>
      <c r="UKG17" s="876"/>
      <c r="UKH17" s="876"/>
      <c r="UKI17" s="875"/>
      <c r="UKJ17" s="876"/>
      <c r="UKK17" s="876"/>
      <c r="UKL17" s="876"/>
      <c r="UKM17" s="876"/>
      <c r="UKN17" s="876"/>
      <c r="UKO17" s="876"/>
      <c r="UKP17" s="875"/>
      <c r="UKQ17" s="876"/>
      <c r="UKR17" s="876"/>
      <c r="UKS17" s="876"/>
      <c r="UKT17" s="876"/>
      <c r="UKU17" s="876"/>
      <c r="UKV17" s="876"/>
      <c r="UKW17" s="875"/>
      <c r="UKX17" s="876"/>
      <c r="UKY17" s="876"/>
      <c r="UKZ17" s="876"/>
      <c r="ULA17" s="876"/>
      <c r="ULB17" s="876"/>
      <c r="ULC17" s="876"/>
      <c r="ULD17" s="875"/>
      <c r="ULE17" s="876"/>
      <c r="ULF17" s="876"/>
      <c r="ULG17" s="876"/>
      <c r="ULH17" s="876"/>
      <c r="ULI17" s="876"/>
      <c r="ULJ17" s="876"/>
      <c r="ULK17" s="875"/>
      <c r="ULL17" s="876"/>
      <c r="ULM17" s="876"/>
      <c r="ULN17" s="876"/>
      <c r="ULO17" s="876"/>
      <c r="ULP17" s="876"/>
      <c r="ULQ17" s="876"/>
      <c r="ULR17" s="875"/>
      <c r="ULS17" s="876"/>
      <c r="ULT17" s="876"/>
      <c r="ULU17" s="876"/>
      <c r="ULV17" s="876"/>
      <c r="ULW17" s="876"/>
      <c r="ULX17" s="876"/>
      <c r="ULY17" s="875"/>
      <c r="ULZ17" s="876"/>
      <c r="UMA17" s="876"/>
      <c r="UMB17" s="876"/>
      <c r="UMC17" s="876"/>
      <c r="UMD17" s="876"/>
      <c r="UME17" s="876"/>
      <c r="UMF17" s="875"/>
      <c r="UMG17" s="876"/>
      <c r="UMH17" s="876"/>
      <c r="UMI17" s="876"/>
      <c r="UMJ17" s="876"/>
      <c r="UMK17" s="876"/>
      <c r="UML17" s="876"/>
      <c r="UMM17" s="875"/>
      <c r="UMN17" s="876"/>
      <c r="UMO17" s="876"/>
      <c r="UMP17" s="876"/>
      <c r="UMQ17" s="876"/>
      <c r="UMR17" s="876"/>
      <c r="UMS17" s="876"/>
      <c r="UMT17" s="875"/>
      <c r="UMU17" s="876"/>
      <c r="UMV17" s="876"/>
      <c r="UMW17" s="876"/>
      <c r="UMX17" s="876"/>
      <c r="UMY17" s="876"/>
      <c r="UMZ17" s="876"/>
      <c r="UNA17" s="875"/>
      <c r="UNB17" s="876"/>
      <c r="UNC17" s="876"/>
      <c r="UND17" s="876"/>
      <c r="UNE17" s="876"/>
      <c r="UNF17" s="876"/>
      <c r="UNG17" s="876"/>
      <c r="UNH17" s="875"/>
      <c r="UNI17" s="876"/>
      <c r="UNJ17" s="876"/>
      <c r="UNK17" s="876"/>
      <c r="UNL17" s="876"/>
      <c r="UNM17" s="876"/>
      <c r="UNN17" s="876"/>
      <c r="UNO17" s="875"/>
      <c r="UNP17" s="876"/>
      <c r="UNQ17" s="876"/>
      <c r="UNR17" s="876"/>
      <c r="UNS17" s="876"/>
      <c r="UNT17" s="876"/>
      <c r="UNU17" s="876"/>
      <c r="UNV17" s="875"/>
      <c r="UNW17" s="876"/>
      <c r="UNX17" s="876"/>
      <c r="UNY17" s="876"/>
      <c r="UNZ17" s="876"/>
      <c r="UOA17" s="876"/>
      <c r="UOB17" s="876"/>
      <c r="UOC17" s="875"/>
      <c r="UOD17" s="876"/>
      <c r="UOE17" s="876"/>
      <c r="UOF17" s="876"/>
      <c r="UOG17" s="876"/>
      <c r="UOH17" s="876"/>
      <c r="UOI17" s="876"/>
      <c r="UOJ17" s="875"/>
      <c r="UOK17" s="876"/>
      <c r="UOL17" s="876"/>
      <c r="UOM17" s="876"/>
      <c r="UON17" s="876"/>
      <c r="UOO17" s="876"/>
      <c r="UOP17" s="876"/>
      <c r="UOQ17" s="875"/>
      <c r="UOR17" s="876"/>
      <c r="UOS17" s="876"/>
      <c r="UOT17" s="876"/>
      <c r="UOU17" s="876"/>
      <c r="UOV17" s="876"/>
      <c r="UOW17" s="876"/>
      <c r="UOX17" s="875"/>
      <c r="UOY17" s="876"/>
      <c r="UOZ17" s="876"/>
      <c r="UPA17" s="876"/>
      <c r="UPB17" s="876"/>
      <c r="UPC17" s="876"/>
      <c r="UPD17" s="876"/>
      <c r="UPE17" s="875"/>
      <c r="UPF17" s="876"/>
      <c r="UPG17" s="876"/>
      <c r="UPH17" s="876"/>
      <c r="UPI17" s="876"/>
      <c r="UPJ17" s="876"/>
      <c r="UPK17" s="876"/>
      <c r="UPL17" s="875"/>
      <c r="UPM17" s="876"/>
      <c r="UPN17" s="876"/>
      <c r="UPO17" s="876"/>
      <c r="UPP17" s="876"/>
      <c r="UPQ17" s="876"/>
      <c r="UPR17" s="876"/>
      <c r="UPS17" s="875"/>
      <c r="UPT17" s="876"/>
      <c r="UPU17" s="876"/>
      <c r="UPV17" s="876"/>
      <c r="UPW17" s="876"/>
      <c r="UPX17" s="876"/>
      <c r="UPY17" s="876"/>
      <c r="UPZ17" s="875"/>
      <c r="UQA17" s="876"/>
      <c r="UQB17" s="876"/>
      <c r="UQC17" s="876"/>
      <c r="UQD17" s="876"/>
      <c r="UQE17" s="876"/>
      <c r="UQF17" s="876"/>
      <c r="UQG17" s="875"/>
      <c r="UQH17" s="876"/>
      <c r="UQI17" s="876"/>
      <c r="UQJ17" s="876"/>
      <c r="UQK17" s="876"/>
      <c r="UQL17" s="876"/>
      <c r="UQM17" s="876"/>
      <c r="UQN17" s="875"/>
      <c r="UQO17" s="876"/>
      <c r="UQP17" s="876"/>
      <c r="UQQ17" s="876"/>
      <c r="UQR17" s="876"/>
      <c r="UQS17" s="876"/>
      <c r="UQT17" s="876"/>
      <c r="UQU17" s="875"/>
      <c r="UQV17" s="876"/>
      <c r="UQW17" s="876"/>
      <c r="UQX17" s="876"/>
      <c r="UQY17" s="876"/>
      <c r="UQZ17" s="876"/>
      <c r="URA17" s="876"/>
      <c r="URB17" s="875"/>
      <c r="URC17" s="876"/>
      <c r="URD17" s="876"/>
      <c r="URE17" s="876"/>
      <c r="URF17" s="876"/>
      <c r="URG17" s="876"/>
      <c r="URH17" s="876"/>
      <c r="URI17" s="875"/>
      <c r="URJ17" s="876"/>
      <c r="URK17" s="876"/>
      <c r="URL17" s="876"/>
      <c r="URM17" s="876"/>
      <c r="URN17" s="876"/>
      <c r="URO17" s="876"/>
      <c r="URP17" s="875"/>
      <c r="URQ17" s="876"/>
      <c r="URR17" s="876"/>
      <c r="URS17" s="876"/>
      <c r="URT17" s="876"/>
      <c r="URU17" s="876"/>
      <c r="URV17" s="876"/>
      <c r="URW17" s="875"/>
      <c r="URX17" s="876"/>
      <c r="URY17" s="876"/>
      <c r="URZ17" s="876"/>
      <c r="USA17" s="876"/>
      <c r="USB17" s="876"/>
      <c r="USC17" s="876"/>
      <c r="USD17" s="875"/>
      <c r="USE17" s="876"/>
      <c r="USF17" s="876"/>
      <c r="USG17" s="876"/>
      <c r="USH17" s="876"/>
      <c r="USI17" s="876"/>
      <c r="USJ17" s="876"/>
      <c r="USK17" s="875"/>
      <c r="USL17" s="876"/>
      <c r="USM17" s="876"/>
      <c r="USN17" s="876"/>
      <c r="USO17" s="876"/>
      <c r="USP17" s="876"/>
      <c r="USQ17" s="876"/>
      <c r="USR17" s="875"/>
      <c r="USS17" s="876"/>
      <c r="UST17" s="876"/>
      <c r="USU17" s="876"/>
      <c r="USV17" s="876"/>
      <c r="USW17" s="876"/>
      <c r="USX17" s="876"/>
      <c r="USY17" s="875"/>
      <c r="USZ17" s="876"/>
      <c r="UTA17" s="876"/>
      <c r="UTB17" s="876"/>
      <c r="UTC17" s="876"/>
      <c r="UTD17" s="876"/>
      <c r="UTE17" s="876"/>
      <c r="UTF17" s="875"/>
      <c r="UTG17" s="876"/>
      <c r="UTH17" s="876"/>
      <c r="UTI17" s="876"/>
      <c r="UTJ17" s="876"/>
      <c r="UTK17" s="876"/>
      <c r="UTL17" s="876"/>
      <c r="UTM17" s="875"/>
      <c r="UTN17" s="876"/>
      <c r="UTO17" s="876"/>
      <c r="UTP17" s="876"/>
      <c r="UTQ17" s="876"/>
      <c r="UTR17" s="876"/>
      <c r="UTS17" s="876"/>
      <c r="UTT17" s="875"/>
      <c r="UTU17" s="876"/>
      <c r="UTV17" s="876"/>
      <c r="UTW17" s="876"/>
      <c r="UTX17" s="876"/>
      <c r="UTY17" s="876"/>
      <c r="UTZ17" s="876"/>
      <c r="UUA17" s="875"/>
      <c r="UUB17" s="876"/>
      <c r="UUC17" s="876"/>
      <c r="UUD17" s="876"/>
      <c r="UUE17" s="876"/>
      <c r="UUF17" s="876"/>
      <c r="UUG17" s="876"/>
      <c r="UUH17" s="875"/>
      <c r="UUI17" s="876"/>
      <c r="UUJ17" s="876"/>
      <c r="UUK17" s="876"/>
      <c r="UUL17" s="876"/>
      <c r="UUM17" s="876"/>
      <c r="UUN17" s="876"/>
      <c r="UUO17" s="875"/>
      <c r="UUP17" s="876"/>
      <c r="UUQ17" s="876"/>
      <c r="UUR17" s="876"/>
      <c r="UUS17" s="876"/>
      <c r="UUT17" s="876"/>
      <c r="UUU17" s="876"/>
      <c r="UUV17" s="875"/>
      <c r="UUW17" s="876"/>
      <c r="UUX17" s="876"/>
      <c r="UUY17" s="876"/>
      <c r="UUZ17" s="876"/>
      <c r="UVA17" s="876"/>
      <c r="UVB17" s="876"/>
      <c r="UVC17" s="875"/>
      <c r="UVD17" s="876"/>
      <c r="UVE17" s="876"/>
      <c r="UVF17" s="876"/>
      <c r="UVG17" s="876"/>
      <c r="UVH17" s="876"/>
      <c r="UVI17" s="876"/>
      <c r="UVJ17" s="875"/>
      <c r="UVK17" s="876"/>
      <c r="UVL17" s="876"/>
      <c r="UVM17" s="876"/>
      <c r="UVN17" s="876"/>
      <c r="UVO17" s="876"/>
      <c r="UVP17" s="876"/>
      <c r="UVQ17" s="875"/>
      <c r="UVR17" s="876"/>
      <c r="UVS17" s="876"/>
      <c r="UVT17" s="876"/>
      <c r="UVU17" s="876"/>
      <c r="UVV17" s="876"/>
      <c r="UVW17" s="876"/>
      <c r="UVX17" s="875"/>
      <c r="UVY17" s="876"/>
      <c r="UVZ17" s="876"/>
      <c r="UWA17" s="876"/>
      <c r="UWB17" s="876"/>
      <c r="UWC17" s="876"/>
      <c r="UWD17" s="876"/>
      <c r="UWE17" s="875"/>
      <c r="UWF17" s="876"/>
      <c r="UWG17" s="876"/>
      <c r="UWH17" s="876"/>
      <c r="UWI17" s="876"/>
      <c r="UWJ17" s="876"/>
      <c r="UWK17" s="876"/>
      <c r="UWL17" s="875"/>
      <c r="UWM17" s="876"/>
      <c r="UWN17" s="876"/>
      <c r="UWO17" s="876"/>
      <c r="UWP17" s="876"/>
      <c r="UWQ17" s="876"/>
      <c r="UWR17" s="876"/>
      <c r="UWS17" s="875"/>
      <c r="UWT17" s="876"/>
      <c r="UWU17" s="876"/>
      <c r="UWV17" s="876"/>
      <c r="UWW17" s="876"/>
      <c r="UWX17" s="876"/>
      <c r="UWY17" s="876"/>
      <c r="UWZ17" s="875"/>
      <c r="UXA17" s="876"/>
      <c r="UXB17" s="876"/>
      <c r="UXC17" s="876"/>
      <c r="UXD17" s="876"/>
      <c r="UXE17" s="876"/>
      <c r="UXF17" s="876"/>
      <c r="UXG17" s="875"/>
      <c r="UXH17" s="876"/>
      <c r="UXI17" s="876"/>
      <c r="UXJ17" s="876"/>
      <c r="UXK17" s="876"/>
      <c r="UXL17" s="876"/>
      <c r="UXM17" s="876"/>
      <c r="UXN17" s="875"/>
      <c r="UXO17" s="876"/>
      <c r="UXP17" s="876"/>
      <c r="UXQ17" s="876"/>
      <c r="UXR17" s="876"/>
      <c r="UXS17" s="876"/>
      <c r="UXT17" s="876"/>
      <c r="UXU17" s="875"/>
      <c r="UXV17" s="876"/>
      <c r="UXW17" s="876"/>
      <c r="UXX17" s="876"/>
      <c r="UXY17" s="876"/>
      <c r="UXZ17" s="876"/>
      <c r="UYA17" s="876"/>
      <c r="UYB17" s="875"/>
      <c r="UYC17" s="876"/>
      <c r="UYD17" s="876"/>
      <c r="UYE17" s="876"/>
      <c r="UYF17" s="876"/>
      <c r="UYG17" s="876"/>
      <c r="UYH17" s="876"/>
      <c r="UYI17" s="875"/>
      <c r="UYJ17" s="876"/>
      <c r="UYK17" s="876"/>
      <c r="UYL17" s="876"/>
      <c r="UYM17" s="876"/>
      <c r="UYN17" s="876"/>
      <c r="UYO17" s="876"/>
      <c r="UYP17" s="875"/>
      <c r="UYQ17" s="876"/>
      <c r="UYR17" s="876"/>
      <c r="UYS17" s="876"/>
      <c r="UYT17" s="876"/>
      <c r="UYU17" s="876"/>
      <c r="UYV17" s="876"/>
      <c r="UYW17" s="875"/>
      <c r="UYX17" s="876"/>
      <c r="UYY17" s="876"/>
      <c r="UYZ17" s="876"/>
      <c r="UZA17" s="876"/>
      <c r="UZB17" s="876"/>
      <c r="UZC17" s="876"/>
      <c r="UZD17" s="875"/>
      <c r="UZE17" s="876"/>
      <c r="UZF17" s="876"/>
      <c r="UZG17" s="876"/>
      <c r="UZH17" s="876"/>
      <c r="UZI17" s="876"/>
      <c r="UZJ17" s="876"/>
      <c r="UZK17" s="875"/>
      <c r="UZL17" s="876"/>
      <c r="UZM17" s="876"/>
      <c r="UZN17" s="876"/>
      <c r="UZO17" s="876"/>
      <c r="UZP17" s="876"/>
      <c r="UZQ17" s="876"/>
      <c r="UZR17" s="875"/>
      <c r="UZS17" s="876"/>
      <c r="UZT17" s="876"/>
      <c r="UZU17" s="876"/>
      <c r="UZV17" s="876"/>
      <c r="UZW17" s="876"/>
      <c r="UZX17" s="876"/>
      <c r="UZY17" s="875"/>
      <c r="UZZ17" s="876"/>
      <c r="VAA17" s="876"/>
      <c r="VAB17" s="876"/>
      <c r="VAC17" s="876"/>
      <c r="VAD17" s="876"/>
      <c r="VAE17" s="876"/>
      <c r="VAF17" s="875"/>
      <c r="VAG17" s="876"/>
      <c r="VAH17" s="876"/>
      <c r="VAI17" s="876"/>
      <c r="VAJ17" s="876"/>
      <c r="VAK17" s="876"/>
      <c r="VAL17" s="876"/>
      <c r="VAM17" s="875"/>
      <c r="VAN17" s="876"/>
      <c r="VAO17" s="876"/>
      <c r="VAP17" s="876"/>
      <c r="VAQ17" s="876"/>
      <c r="VAR17" s="876"/>
      <c r="VAS17" s="876"/>
      <c r="VAT17" s="875"/>
      <c r="VAU17" s="876"/>
      <c r="VAV17" s="876"/>
      <c r="VAW17" s="876"/>
      <c r="VAX17" s="876"/>
      <c r="VAY17" s="876"/>
      <c r="VAZ17" s="876"/>
      <c r="VBA17" s="875"/>
      <c r="VBB17" s="876"/>
      <c r="VBC17" s="876"/>
      <c r="VBD17" s="876"/>
      <c r="VBE17" s="876"/>
      <c r="VBF17" s="876"/>
      <c r="VBG17" s="876"/>
      <c r="VBH17" s="875"/>
      <c r="VBI17" s="876"/>
      <c r="VBJ17" s="876"/>
      <c r="VBK17" s="876"/>
      <c r="VBL17" s="876"/>
      <c r="VBM17" s="876"/>
      <c r="VBN17" s="876"/>
      <c r="VBO17" s="875"/>
      <c r="VBP17" s="876"/>
      <c r="VBQ17" s="876"/>
      <c r="VBR17" s="876"/>
      <c r="VBS17" s="876"/>
      <c r="VBT17" s="876"/>
      <c r="VBU17" s="876"/>
      <c r="VBV17" s="875"/>
      <c r="VBW17" s="876"/>
      <c r="VBX17" s="876"/>
      <c r="VBY17" s="876"/>
      <c r="VBZ17" s="876"/>
      <c r="VCA17" s="876"/>
      <c r="VCB17" s="876"/>
      <c r="VCC17" s="875"/>
      <c r="VCD17" s="876"/>
      <c r="VCE17" s="876"/>
      <c r="VCF17" s="876"/>
      <c r="VCG17" s="876"/>
      <c r="VCH17" s="876"/>
      <c r="VCI17" s="876"/>
      <c r="VCJ17" s="875"/>
      <c r="VCK17" s="876"/>
      <c r="VCL17" s="876"/>
      <c r="VCM17" s="876"/>
      <c r="VCN17" s="876"/>
      <c r="VCO17" s="876"/>
      <c r="VCP17" s="876"/>
      <c r="VCQ17" s="875"/>
      <c r="VCR17" s="876"/>
      <c r="VCS17" s="876"/>
      <c r="VCT17" s="876"/>
      <c r="VCU17" s="876"/>
      <c r="VCV17" s="876"/>
      <c r="VCW17" s="876"/>
      <c r="VCX17" s="875"/>
      <c r="VCY17" s="876"/>
      <c r="VCZ17" s="876"/>
      <c r="VDA17" s="876"/>
      <c r="VDB17" s="876"/>
      <c r="VDC17" s="876"/>
      <c r="VDD17" s="876"/>
      <c r="VDE17" s="875"/>
      <c r="VDF17" s="876"/>
      <c r="VDG17" s="876"/>
      <c r="VDH17" s="876"/>
      <c r="VDI17" s="876"/>
      <c r="VDJ17" s="876"/>
      <c r="VDK17" s="876"/>
      <c r="VDL17" s="875"/>
      <c r="VDM17" s="876"/>
      <c r="VDN17" s="876"/>
      <c r="VDO17" s="876"/>
      <c r="VDP17" s="876"/>
      <c r="VDQ17" s="876"/>
      <c r="VDR17" s="876"/>
      <c r="VDS17" s="875"/>
      <c r="VDT17" s="876"/>
      <c r="VDU17" s="876"/>
      <c r="VDV17" s="876"/>
      <c r="VDW17" s="876"/>
      <c r="VDX17" s="876"/>
      <c r="VDY17" s="876"/>
      <c r="VDZ17" s="875"/>
      <c r="VEA17" s="876"/>
      <c r="VEB17" s="876"/>
      <c r="VEC17" s="876"/>
      <c r="VED17" s="876"/>
      <c r="VEE17" s="876"/>
      <c r="VEF17" s="876"/>
      <c r="VEG17" s="875"/>
      <c r="VEH17" s="876"/>
      <c r="VEI17" s="876"/>
      <c r="VEJ17" s="876"/>
      <c r="VEK17" s="876"/>
      <c r="VEL17" s="876"/>
      <c r="VEM17" s="876"/>
      <c r="VEN17" s="875"/>
      <c r="VEO17" s="876"/>
      <c r="VEP17" s="876"/>
      <c r="VEQ17" s="876"/>
      <c r="VER17" s="876"/>
      <c r="VES17" s="876"/>
      <c r="VET17" s="876"/>
      <c r="VEU17" s="875"/>
      <c r="VEV17" s="876"/>
      <c r="VEW17" s="876"/>
      <c r="VEX17" s="876"/>
      <c r="VEY17" s="876"/>
      <c r="VEZ17" s="876"/>
      <c r="VFA17" s="876"/>
      <c r="VFB17" s="875"/>
      <c r="VFC17" s="876"/>
      <c r="VFD17" s="876"/>
      <c r="VFE17" s="876"/>
      <c r="VFF17" s="876"/>
      <c r="VFG17" s="876"/>
      <c r="VFH17" s="876"/>
      <c r="VFI17" s="875"/>
      <c r="VFJ17" s="876"/>
      <c r="VFK17" s="876"/>
      <c r="VFL17" s="876"/>
      <c r="VFM17" s="876"/>
      <c r="VFN17" s="876"/>
      <c r="VFO17" s="876"/>
      <c r="VFP17" s="875"/>
      <c r="VFQ17" s="876"/>
      <c r="VFR17" s="876"/>
      <c r="VFS17" s="876"/>
      <c r="VFT17" s="876"/>
      <c r="VFU17" s="876"/>
      <c r="VFV17" s="876"/>
      <c r="VFW17" s="875"/>
      <c r="VFX17" s="876"/>
      <c r="VFY17" s="876"/>
      <c r="VFZ17" s="876"/>
      <c r="VGA17" s="876"/>
      <c r="VGB17" s="876"/>
      <c r="VGC17" s="876"/>
      <c r="VGD17" s="875"/>
      <c r="VGE17" s="876"/>
      <c r="VGF17" s="876"/>
      <c r="VGG17" s="876"/>
      <c r="VGH17" s="876"/>
      <c r="VGI17" s="876"/>
      <c r="VGJ17" s="876"/>
      <c r="VGK17" s="875"/>
      <c r="VGL17" s="876"/>
      <c r="VGM17" s="876"/>
      <c r="VGN17" s="876"/>
      <c r="VGO17" s="876"/>
      <c r="VGP17" s="876"/>
      <c r="VGQ17" s="876"/>
      <c r="VGR17" s="875"/>
      <c r="VGS17" s="876"/>
      <c r="VGT17" s="876"/>
      <c r="VGU17" s="876"/>
      <c r="VGV17" s="876"/>
      <c r="VGW17" s="876"/>
      <c r="VGX17" s="876"/>
      <c r="VGY17" s="875"/>
      <c r="VGZ17" s="876"/>
      <c r="VHA17" s="876"/>
      <c r="VHB17" s="876"/>
      <c r="VHC17" s="876"/>
      <c r="VHD17" s="876"/>
      <c r="VHE17" s="876"/>
      <c r="VHF17" s="875"/>
      <c r="VHG17" s="876"/>
      <c r="VHH17" s="876"/>
      <c r="VHI17" s="876"/>
      <c r="VHJ17" s="876"/>
      <c r="VHK17" s="876"/>
      <c r="VHL17" s="876"/>
      <c r="VHM17" s="875"/>
      <c r="VHN17" s="876"/>
      <c r="VHO17" s="876"/>
      <c r="VHP17" s="876"/>
      <c r="VHQ17" s="876"/>
      <c r="VHR17" s="876"/>
      <c r="VHS17" s="876"/>
      <c r="VHT17" s="875"/>
      <c r="VHU17" s="876"/>
      <c r="VHV17" s="876"/>
      <c r="VHW17" s="876"/>
      <c r="VHX17" s="876"/>
      <c r="VHY17" s="876"/>
      <c r="VHZ17" s="876"/>
      <c r="VIA17" s="875"/>
      <c r="VIB17" s="876"/>
      <c r="VIC17" s="876"/>
      <c r="VID17" s="876"/>
      <c r="VIE17" s="876"/>
      <c r="VIF17" s="876"/>
      <c r="VIG17" s="876"/>
      <c r="VIH17" s="875"/>
      <c r="VII17" s="876"/>
      <c r="VIJ17" s="876"/>
      <c r="VIK17" s="876"/>
      <c r="VIL17" s="876"/>
      <c r="VIM17" s="876"/>
      <c r="VIN17" s="876"/>
      <c r="VIO17" s="875"/>
      <c r="VIP17" s="876"/>
      <c r="VIQ17" s="876"/>
      <c r="VIR17" s="876"/>
      <c r="VIS17" s="876"/>
      <c r="VIT17" s="876"/>
      <c r="VIU17" s="876"/>
      <c r="VIV17" s="875"/>
      <c r="VIW17" s="876"/>
      <c r="VIX17" s="876"/>
      <c r="VIY17" s="876"/>
      <c r="VIZ17" s="876"/>
      <c r="VJA17" s="876"/>
      <c r="VJB17" s="876"/>
      <c r="VJC17" s="875"/>
      <c r="VJD17" s="876"/>
      <c r="VJE17" s="876"/>
      <c r="VJF17" s="876"/>
      <c r="VJG17" s="876"/>
      <c r="VJH17" s="876"/>
      <c r="VJI17" s="876"/>
      <c r="VJJ17" s="875"/>
      <c r="VJK17" s="876"/>
      <c r="VJL17" s="876"/>
      <c r="VJM17" s="876"/>
      <c r="VJN17" s="876"/>
      <c r="VJO17" s="876"/>
      <c r="VJP17" s="876"/>
      <c r="VJQ17" s="875"/>
      <c r="VJR17" s="876"/>
      <c r="VJS17" s="876"/>
      <c r="VJT17" s="876"/>
      <c r="VJU17" s="876"/>
      <c r="VJV17" s="876"/>
      <c r="VJW17" s="876"/>
      <c r="VJX17" s="875"/>
      <c r="VJY17" s="876"/>
      <c r="VJZ17" s="876"/>
      <c r="VKA17" s="876"/>
      <c r="VKB17" s="876"/>
      <c r="VKC17" s="876"/>
      <c r="VKD17" s="876"/>
      <c r="VKE17" s="875"/>
      <c r="VKF17" s="876"/>
      <c r="VKG17" s="876"/>
      <c r="VKH17" s="876"/>
      <c r="VKI17" s="876"/>
      <c r="VKJ17" s="876"/>
      <c r="VKK17" s="876"/>
      <c r="VKL17" s="875"/>
      <c r="VKM17" s="876"/>
      <c r="VKN17" s="876"/>
      <c r="VKO17" s="876"/>
      <c r="VKP17" s="876"/>
      <c r="VKQ17" s="876"/>
      <c r="VKR17" s="876"/>
      <c r="VKS17" s="875"/>
      <c r="VKT17" s="876"/>
      <c r="VKU17" s="876"/>
      <c r="VKV17" s="876"/>
      <c r="VKW17" s="876"/>
      <c r="VKX17" s="876"/>
      <c r="VKY17" s="876"/>
      <c r="VKZ17" s="875"/>
      <c r="VLA17" s="876"/>
      <c r="VLB17" s="876"/>
      <c r="VLC17" s="876"/>
      <c r="VLD17" s="876"/>
      <c r="VLE17" s="876"/>
      <c r="VLF17" s="876"/>
      <c r="VLG17" s="875"/>
      <c r="VLH17" s="876"/>
      <c r="VLI17" s="876"/>
      <c r="VLJ17" s="876"/>
      <c r="VLK17" s="876"/>
      <c r="VLL17" s="876"/>
      <c r="VLM17" s="876"/>
      <c r="VLN17" s="875"/>
      <c r="VLO17" s="876"/>
      <c r="VLP17" s="876"/>
      <c r="VLQ17" s="876"/>
      <c r="VLR17" s="876"/>
      <c r="VLS17" s="876"/>
      <c r="VLT17" s="876"/>
      <c r="VLU17" s="875"/>
      <c r="VLV17" s="876"/>
      <c r="VLW17" s="876"/>
      <c r="VLX17" s="876"/>
      <c r="VLY17" s="876"/>
      <c r="VLZ17" s="876"/>
      <c r="VMA17" s="876"/>
      <c r="VMB17" s="875"/>
      <c r="VMC17" s="876"/>
      <c r="VMD17" s="876"/>
      <c r="VME17" s="876"/>
      <c r="VMF17" s="876"/>
      <c r="VMG17" s="876"/>
      <c r="VMH17" s="876"/>
      <c r="VMI17" s="875"/>
      <c r="VMJ17" s="876"/>
      <c r="VMK17" s="876"/>
      <c r="VML17" s="876"/>
      <c r="VMM17" s="876"/>
      <c r="VMN17" s="876"/>
      <c r="VMO17" s="876"/>
      <c r="VMP17" s="875"/>
      <c r="VMQ17" s="876"/>
      <c r="VMR17" s="876"/>
      <c r="VMS17" s="876"/>
      <c r="VMT17" s="876"/>
      <c r="VMU17" s="876"/>
      <c r="VMV17" s="876"/>
      <c r="VMW17" s="875"/>
      <c r="VMX17" s="876"/>
      <c r="VMY17" s="876"/>
      <c r="VMZ17" s="876"/>
      <c r="VNA17" s="876"/>
      <c r="VNB17" s="876"/>
      <c r="VNC17" s="876"/>
      <c r="VND17" s="875"/>
      <c r="VNE17" s="876"/>
      <c r="VNF17" s="876"/>
      <c r="VNG17" s="876"/>
      <c r="VNH17" s="876"/>
      <c r="VNI17" s="876"/>
      <c r="VNJ17" s="876"/>
      <c r="VNK17" s="875"/>
      <c r="VNL17" s="876"/>
      <c r="VNM17" s="876"/>
      <c r="VNN17" s="876"/>
      <c r="VNO17" s="876"/>
      <c r="VNP17" s="876"/>
      <c r="VNQ17" s="876"/>
      <c r="VNR17" s="875"/>
      <c r="VNS17" s="876"/>
      <c r="VNT17" s="876"/>
      <c r="VNU17" s="876"/>
      <c r="VNV17" s="876"/>
      <c r="VNW17" s="876"/>
      <c r="VNX17" s="876"/>
      <c r="VNY17" s="875"/>
      <c r="VNZ17" s="876"/>
      <c r="VOA17" s="876"/>
      <c r="VOB17" s="876"/>
      <c r="VOC17" s="876"/>
      <c r="VOD17" s="876"/>
      <c r="VOE17" s="876"/>
      <c r="VOF17" s="875"/>
      <c r="VOG17" s="876"/>
      <c r="VOH17" s="876"/>
      <c r="VOI17" s="876"/>
      <c r="VOJ17" s="876"/>
      <c r="VOK17" s="876"/>
      <c r="VOL17" s="876"/>
      <c r="VOM17" s="875"/>
      <c r="VON17" s="876"/>
      <c r="VOO17" s="876"/>
      <c r="VOP17" s="876"/>
      <c r="VOQ17" s="876"/>
      <c r="VOR17" s="876"/>
      <c r="VOS17" s="876"/>
      <c r="VOT17" s="875"/>
      <c r="VOU17" s="876"/>
      <c r="VOV17" s="876"/>
      <c r="VOW17" s="876"/>
      <c r="VOX17" s="876"/>
      <c r="VOY17" s="876"/>
      <c r="VOZ17" s="876"/>
      <c r="VPA17" s="875"/>
      <c r="VPB17" s="876"/>
      <c r="VPC17" s="876"/>
      <c r="VPD17" s="876"/>
      <c r="VPE17" s="876"/>
      <c r="VPF17" s="876"/>
      <c r="VPG17" s="876"/>
      <c r="VPH17" s="875"/>
      <c r="VPI17" s="876"/>
      <c r="VPJ17" s="876"/>
      <c r="VPK17" s="876"/>
      <c r="VPL17" s="876"/>
      <c r="VPM17" s="876"/>
      <c r="VPN17" s="876"/>
      <c r="VPO17" s="875"/>
      <c r="VPP17" s="876"/>
      <c r="VPQ17" s="876"/>
      <c r="VPR17" s="876"/>
      <c r="VPS17" s="876"/>
      <c r="VPT17" s="876"/>
      <c r="VPU17" s="876"/>
      <c r="VPV17" s="875"/>
      <c r="VPW17" s="876"/>
      <c r="VPX17" s="876"/>
      <c r="VPY17" s="876"/>
      <c r="VPZ17" s="876"/>
      <c r="VQA17" s="876"/>
      <c r="VQB17" s="876"/>
      <c r="VQC17" s="875"/>
      <c r="VQD17" s="876"/>
      <c r="VQE17" s="876"/>
      <c r="VQF17" s="876"/>
      <c r="VQG17" s="876"/>
      <c r="VQH17" s="876"/>
      <c r="VQI17" s="876"/>
      <c r="VQJ17" s="875"/>
      <c r="VQK17" s="876"/>
      <c r="VQL17" s="876"/>
      <c r="VQM17" s="876"/>
      <c r="VQN17" s="876"/>
      <c r="VQO17" s="876"/>
      <c r="VQP17" s="876"/>
      <c r="VQQ17" s="875"/>
      <c r="VQR17" s="876"/>
      <c r="VQS17" s="876"/>
      <c r="VQT17" s="876"/>
      <c r="VQU17" s="876"/>
      <c r="VQV17" s="876"/>
      <c r="VQW17" s="876"/>
      <c r="VQX17" s="875"/>
      <c r="VQY17" s="876"/>
      <c r="VQZ17" s="876"/>
      <c r="VRA17" s="876"/>
      <c r="VRB17" s="876"/>
      <c r="VRC17" s="876"/>
      <c r="VRD17" s="876"/>
      <c r="VRE17" s="875"/>
      <c r="VRF17" s="876"/>
      <c r="VRG17" s="876"/>
      <c r="VRH17" s="876"/>
      <c r="VRI17" s="876"/>
      <c r="VRJ17" s="876"/>
      <c r="VRK17" s="876"/>
      <c r="VRL17" s="875"/>
      <c r="VRM17" s="876"/>
      <c r="VRN17" s="876"/>
      <c r="VRO17" s="876"/>
      <c r="VRP17" s="876"/>
      <c r="VRQ17" s="876"/>
      <c r="VRR17" s="876"/>
      <c r="VRS17" s="875"/>
      <c r="VRT17" s="876"/>
      <c r="VRU17" s="876"/>
      <c r="VRV17" s="876"/>
      <c r="VRW17" s="876"/>
      <c r="VRX17" s="876"/>
      <c r="VRY17" s="876"/>
      <c r="VRZ17" s="875"/>
      <c r="VSA17" s="876"/>
      <c r="VSB17" s="876"/>
      <c r="VSC17" s="876"/>
      <c r="VSD17" s="876"/>
      <c r="VSE17" s="876"/>
      <c r="VSF17" s="876"/>
      <c r="VSG17" s="875"/>
      <c r="VSH17" s="876"/>
      <c r="VSI17" s="876"/>
      <c r="VSJ17" s="876"/>
      <c r="VSK17" s="876"/>
      <c r="VSL17" s="876"/>
      <c r="VSM17" s="876"/>
      <c r="VSN17" s="875"/>
      <c r="VSO17" s="876"/>
      <c r="VSP17" s="876"/>
      <c r="VSQ17" s="876"/>
      <c r="VSR17" s="876"/>
      <c r="VSS17" s="876"/>
      <c r="VST17" s="876"/>
      <c r="VSU17" s="875"/>
      <c r="VSV17" s="876"/>
      <c r="VSW17" s="876"/>
      <c r="VSX17" s="876"/>
      <c r="VSY17" s="876"/>
      <c r="VSZ17" s="876"/>
      <c r="VTA17" s="876"/>
      <c r="VTB17" s="875"/>
      <c r="VTC17" s="876"/>
      <c r="VTD17" s="876"/>
      <c r="VTE17" s="876"/>
      <c r="VTF17" s="876"/>
      <c r="VTG17" s="876"/>
      <c r="VTH17" s="876"/>
      <c r="VTI17" s="875"/>
      <c r="VTJ17" s="876"/>
      <c r="VTK17" s="876"/>
      <c r="VTL17" s="876"/>
      <c r="VTM17" s="876"/>
      <c r="VTN17" s="876"/>
      <c r="VTO17" s="876"/>
      <c r="VTP17" s="875"/>
      <c r="VTQ17" s="876"/>
      <c r="VTR17" s="876"/>
      <c r="VTS17" s="876"/>
      <c r="VTT17" s="876"/>
      <c r="VTU17" s="876"/>
      <c r="VTV17" s="876"/>
      <c r="VTW17" s="875"/>
      <c r="VTX17" s="876"/>
      <c r="VTY17" s="876"/>
      <c r="VTZ17" s="876"/>
      <c r="VUA17" s="876"/>
      <c r="VUB17" s="876"/>
      <c r="VUC17" s="876"/>
      <c r="VUD17" s="875"/>
      <c r="VUE17" s="876"/>
      <c r="VUF17" s="876"/>
      <c r="VUG17" s="876"/>
      <c r="VUH17" s="876"/>
      <c r="VUI17" s="876"/>
      <c r="VUJ17" s="876"/>
      <c r="VUK17" s="875"/>
      <c r="VUL17" s="876"/>
      <c r="VUM17" s="876"/>
      <c r="VUN17" s="876"/>
      <c r="VUO17" s="876"/>
      <c r="VUP17" s="876"/>
      <c r="VUQ17" s="876"/>
      <c r="VUR17" s="875"/>
      <c r="VUS17" s="876"/>
      <c r="VUT17" s="876"/>
      <c r="VUU17" s="876"/>
      <c r="VUV17" s="876"/>
      <c r="VUW17" s="876"/>
      <c r="VUX17" s="876"/>
      <c r="VUY17" s="875"/>
      <c r="VUZ17" s="876"/>
      <c r="VVA17" s="876"/>
      <c r="VVB17" s="876"/>
      <c r="VVC17" s="876"/>
      <c r="VVD17" s="876"/>
      <c r="VVE17" s="876"/>
      <c r="VVF17" s="875"/>
      <c r="VVG17" s="876"/>
      <c r="VVH17" s="876"/>
      <c r="VVI17" s="876"/>
      <c r="VVJ17" s="876"/>
      <c r="VVK17" s="876"/>
      <c r="VVL17" s="876"/>
      <c r="VVM17" s="875"/>
      <c r="VVN17" s="876"/>
      <c r="VVO17" s="876"/>
      <c r="VVP17" s="876"/>
      <c r="VVQ17" s="876"/>
      <c r="VVR17" s="876"/>
      <c r="VVS17" s="876"/>
      <c r="VVT17" s="875"/>
      <c r="VVU17" s="876"/>
      <c r="VVV17" s="876"/>
      <c r="VVW17" s="876"/>
      <c r="VVX17" s="876"/>
      <c r="VVY17" s="876"/>
      <c r="VVZ17" s="876"/>
      <c r="VWA17" s="875"/>
      <c r="VWB17" s="876"/>
      <c r="VWC17" s="876"/>
      <c r="VWD17" s="876"/>
      <c r="VWE17" s="876"/>
      <c r="VWF17" s="876"/>
      <c r="VWG17" s="876"/>
      <c r="VWH17" s="875"/>
      <c r="VWI17" s="876"/>
      <c r="VWJ17" s="876"/>
      <c r="VWK17" s="876"/>
      <c r="VWL17" s="876"/>
      <c r="VWM17" s="876"/>
      <c r="VWN17" s="876"/>
      <c r="VWO17" s="875"/>
      <c r="VWP17" s="876"/>
      <c r="VWQ17" s="876"/>
      <c r="VWR17" s="876"/>
      <c r="VWS17" s="876"/>
      <c r="VWT17" s="876"/>
      <c r="VWU17" s="876"/>
      <c r="VWV17" s="875"/>
      <c r="VWW17" s="876"/>
      <c r="VWX17" s="876"/>
      <c r="VWY17" s="876"/>
      <c r="VWZ17" s="876"/>
      <c r="VXA17" s="876"/>
      <c r="VXB17" s="876"/>
      <c r="VXC17" s="875"/>
      <c r="VXD17" s="876"/>
      <c r="VXE17" s="876"/>
      <c r="VXF17" s="876"/>
      <c r="VXG17" s="876"/>
      <c r="VXH17" s="876"/>
      <c r="VXI17" s="876"/>
      <c r="VXJ17" s="875"/>
      <c r="VXK17" s="876"/>
      <c r="VXL17" s="876"/>
      <c r="VXM17" s="876"/>
      <c r="VXN17" s="876"/>
      <c r="VXO17" s="876"/>
      <c r="VXP17" s="876"/>
      <c r="VXQ17" s="875"/>
      <c r="VXR17" s="876"/>
      <c r="VXS17" s="876"/>
      <c r="VXT17" s="876"/>
      <c r="VXU17" s="876"/>
      <c r="VXV17" s="876"/>
      <c r="VXW17" s="876"/>
      <c r="VXX17" s="875"/>
      <c r="VXY17" s="876"/>
      <c r="VXZ17" s="876"/>
      <c r="VYA17" s="876"/>
      <c r="VYB17" s="876"/>
      <c r="VYC17" s="876"/>
      <c r="VYD17" s="876"/>
      <c r="VYE17" s="875"/>
      <c r="VYF17" s="876"/>
      <c r="VYG17" s="876"/>
      <c r="VYH17" s="876"/>
      <c r="VYI17" s="876"/>
      <c r="VYJ17" s="876"/>
      <c r="VYK17" s="876"/>
      <c r="VYL17" s="875"/>
      <c r="VYM17" s="876"/>
      <c r="VYN17" s="876"/>
      <c r="VYO17" s="876"/>
      <c r="VYP17" s="876"/>
      <c r="VYQ17" s="876"/>
      <c r="VYR17" s="876"/>
      <c r="VYS17" s="875"/>
      <c r="VYT17" s="876"/>
      <c r="VYU17" s="876"/>
      <c r="VYV17" s="876"/>
      <c r="VYW17" s="876"/>
      <c r="VYX17" s="876"/>
      <c r="VYY17" s="876"/>
      <c r="VYZ17" s="875"/>
      <c r="VZA17" s="876"/>
      <c r="VZB17" s="876"/>
      <c r="VZC17" s="876"/>
      <c r="VZD17" s="876"/>
      <c r="VZE17" s="876"/>
      <c r="VZF17" s="876"/>
      <c r="VZG17" s="875"/>
      <c r="VZH17" s="876"/>
      <c r="VZI17" s="876"/>
      <c r="VZJ17" s="876"/>
      <c r="VZK17" s="876"/>
      <c r="VZL17" s="876"/>
      <c r="VZM17" s="876"/>
      <c r="VZN17" s="875"/>
      <c r="VZO17" s="876"/>
      <c r="VZP17" s="876"/>
      <c r="VZQ17" s="876"/>
      <c r="VZR17" s="876"/>
      <c r="VZS17" s="876"/>
      <c r="VZT17" s="876"/>
      <c r="VZU17" s="875"/>
      <c r="VZV17" s="876"/>
      <c r="VZW17" s="876"/>
      <c r="VZX17" s="876"/>
      <c r="VZY17" s="876"/>
      <c r="VZZ17" s="876"/>
      <c r="WAA17" s="876"/>
      <c r="WAB17" s="875"/>
      <c r="WAC17" s="876"/>
      <c r="WAD17" s="876"/>
      <c r="WAE17" s="876"/>
      <c r="WAF17" s="876"/>
      <c r="WAG17" s="876"/>
      <c r="WAH17" s="876"/>
      <c r="WAI17" s="875"/>
      <c r="WAJ17" s="876"/>
      <c r="WAK17" s="876"/>
      <c r="WAL17" s="876"/>
      <c r="WAM17" s="876"/>
      <c r="WAN17" s="876"/>
      <c r="WAO17" s="876"/>
      <c r="WAP17" s="875"/>
      <c r="WAQ17" s="876"/>
      <c r="WAR17" s="876"/>
      <c r="WAS17" s="876"/>
      <c r="WAT17" s="876"/>
      <c r="WAU17" s="876"/>
      <c r="WAV17" s="876"/>
      <c r="WAW17" s="875"/>
      <c r="WAX17" s="876"/>
      <c r="WAY17" s="876"/>
      <c r="WAZ17" s="876"/>
      <c r="WBA17" s="876"/>
      <c r="WBB17" s="876"/>
      <c r="WBC17" s="876"/>
      <c r="WBD17" s="875"/>
      <c r="WBE17" s="876"/>
      <c r="WBF17" s="876"/>
      <c r="WBG17" s="876"/>
      <c r="WBH17" s="876"/>
      <c r="WBI17" s="876"/>
      <c r="WBJ17" s="876"/>
      <c r="WBK17" s="875"/>
      <c r="WBL17" s="876"/>
      <c r="WBM17" s="876"/>
      <c r="WBN17" s="876"/>
      <c r="WBO17" s="876"/>
      <c r="WBP17" s="876"/>
      <c r="WBQ17" s="876"/>
      <c r="WBR17" s="875"/>
      <c r="WBS17" s="876"/>
      <c r="WBT17" s="876"/>
      <c r="WBU17" s="876"/>
      <c r="WBV17" s="876"/>
      <c r="WBW17" s="876"/>
      <c r="WBX17" s="876"/>
      <c r="WBY17" s="875"/>
      <c r="WBZ17" s="876"/>
      <c r="WCA17" s="876"/>
      <c r="WCB17" s="876"/>
      <c r="WCC17" s="876"/>
      <c r="WCD17" s="876"/>
      <c r="WCE17" s="876"/>
      <c r="WCF17" s="875"/>
      <c r="WCG17" s="876"/>
      <c r="WCH17" s="876"/>
      <c r="WCI17" s="876"/>
      <c r="WCJ17" s="876"/>
      <c r="WCK17" s="876"/>
      <c r="WCL17" s="876"/>
      <c r="WCM17" s="875"/>
      <c r="WCN17" s="876"/>
      <c r="WCO17" s="876"/>
      <c r="WCP17" s="876"/>
      <c r="WCQ17" s="876"/>
      <c r="WCR17" s="876"/>
      <c r="WCS17" s="876"/>
      <c r="WCT17" s="875"/>
      <c r="WCU17" s="876"/>
      <c r="WCV17" s="876"/>
      <c r="WCW17" s="876"/>
      <c r="WCX17" s="876"/>
      <c r="WCY17" s="876"/>
      <c r="WCZ17" s="876"/>
      <c r="WDA17" s="875"/>
      <c r="WDB17" s="876"/>
      <c r="WDC17" s="876"/>
      <c r="WDD17" s="876"/>
      <c r="WDE17" s="876"/>
      <c r="WDF17" s="876"/>
      <c r="WDG17" s="876"/>
      <c r="WDH17" s="875"/>
      <c r="WDI17" s="876"/>
      <c r="WDJ17" s="876"/>
      <c r="WDK17" s="876"/>
      <c r="WDL17" s="876"/>
      <c r="WDM17" s="876"/>
      <c r="WDN17" s="876"/>
      <c r="WDO17" s="875"/>
      <c r="WDP17" s="876"/>
      <c r="WDQ17" s="876"/>
      <c r="WDR17" s="876"/>
      <c r="WDS17" s="876"/>
      <c r="WDT17" s="876"/>
      <c r="WDU17" s="876"/>
      <c r="WDV17" s="875"/>
      <c r="WDW17" s="876"/>
      <c r="WDX17" s="876"/>
      <c r="WDY17" s="876"/>
      <c r="WDZ17" s="876"/>
      <c r="WEA17" s="876"/>
      <c r="WEB17" s="876"/>
      <c r="WEC17" s="875"/>
      <c r="WED17" s="876"/>
      <c r="WEE17" s="876"/>
      <c r="WEF17" s="876"/>
      <c r="WEG17" s="876"/>
      <c r="WEH17" s="876"/>
      <c r="WEI17" s="876"/>
      <c r="WEJ17" s="875"/>
      <c r="WEK17" s="876"/>
      <c r="WEL17" s="876"/>
      <c r="WEM17" s="876"/>
      <c r="WEN17" s="876"/>
      <c r="WEO17" s="876"/>
      <c r="WEP17" s="876"/>
      <c r="WEQ17" s="875"/>
      <c r="WER17" s="876"/>
      <c r="WES17" s="876"/>
      <c r="WET17" s="876"/>
      <c r="WEU17" s="876"/>
      <c r="WEV17" s="876"/>
      <c r="WEW17" s="876"/>
      <c r="WEX17" s="875"/>
      <c r="WEY17" s="876"/>
      <c r="WEZ17" s="876"/>
      <c r="WFA17" s="876"/>
      <c r="WFB17" s="876"/>
      <c r="WFC17" s="876"/>
      <c r="WFD17" s="876"/>
      <c r="WFE17" s="875"/>
      <c r="WFF17" s="876"/>
      <c r="WFG17" s="876"/>
      <c r="WFH17" s="876"/>
      <c r="WFI17" s="876"/>
      <c r="WFJ17" s="876"/>
      <c r="WFK17" s="876"/>
      <c r="WFL17" s="875"/>
      <c r="WFM17" s="876"/>
      <c r="WFN17" s="876"/>
      <c r="WFO17" s="876"/>
      <c r="WFP17" s="876"/>
      <c r="WFQ17" s="876"/>
      <c r="WFR17" s="876"/>
      <c r="WFS17" s="875"/>
      <c r="WFT17" s="876"/>
      <c r="WFU17" s="876"/>
      <c r="WFV17" s="876"/>
      <c r="WFW17" s="876"/>
      <c r="WFX17" s="876"/>
      <c r="WFY17" s="876"/>
      <c r="WFZ17" s="875"/>
      <c r="WGA17" s="876"/>
      <c r="WGB17" s="876"/>
      <c r="WGC17" s="876"/>
      <c r="WGD17" s="876"/>
      <c r="WGE17" s="876"/>
      <c r="WGF17" s="876"/>
      <c r="WGG17" s="875"/>
      <c r="WGH17" s="876"/>
      <c r="WGI17" s="876"/>
      <c r="WGJ17" s="876"/>
      <c r="WGK17" s="876"/>
      <c r="WGL17" s="876"/>
      <c r="WGM17" s="876"/>
      <c r="WGN17" s="875"/>
      <c r="WGO17" s="876"/>
      <c r="WGP17" s="876"/>
      <c r="WGQ17" s="876"/>
      <c r="WGR17" s="876"/>
      <c r="WGS17" s="876"/>
      <c r="WGT17" s="876"/>
      <c r="WGU17" s="875"/>
      <c r="WGV17" s="876"/>
      <c r="WGW17" s="876"/>
      <c r="WGX17" s="876"/>
      <c r="WGY17" s="876"/>
      <c r="WGZ17" s="876"/>
      <c r="WHA17" s="876"/>
      <c r="WHB17" s="875"/>
      <c r="WHC17" s="876"/>
      <c r="WHD17" s="876"/>
      <c r="WHE17" s="876"/>
      <c r="WHF17" s="876"/>
      <c r="WHG17" s="876"/>
      <c r="WHH17" s="876"/>
      <c r="WHI17" s="875"/>
      <c r="WHJ17" s="876"/>
      <c r="WHK17" s="876"/>
      <c r="WHL17" s="876"/>
      <c r="WHM17" s="876"/>
      <c r="WHN17" s="876"/>
      <c r="WHO17" s="876"/>
      <c r="WHP17" s="875"/>
      <c r="WHQ17" s="876"/>
      <c r="WHR17" s="876"/>
      <c r="WHS17" s="876"/>
      <c r="WHT17" s="876"/>
      <c r="WHU17" s="876"/>
      <c r="WHV17" s="876"/>
      <c r="WHW17" s="875"/>
      <c r="WHX17" s="876"/>
      <c r="WHY17" s="876"/>
      <c r="WHZ17" s="876"/>
      <c r="WIA17" s="876"/>
      <c r="WIB17" s="876"/>
      <c r="WIC17" s="876"/>
      <c r="WID17" s="875"/>
      <c r="WIE17" s="876"/>
      <c r="WIF17" s="876"/>
      <c r="WIG17" s="876"/>
      <c r="WIH17" s="876"/>
      <c r="WII17" s="876"/>
      <c r="WIJ17" s="876"/>
      <c r="WIK17" s="875"/>
      <c r="WIL17" s="876"/>
      <c r="WIM17" s="876"/>
      <c r="WIN17" s="876"/>
      <c r="WIO17" s="876"/>
      <c r="WIP17" s="876"/>
      <c r="WIQ17" s="876"/>
      <c r="WIR17" s="875"/>
      <c r="WIS17" s="876"/>
      <c r="WIT17" s="876"/>
      <c r="WIU17" s="876"/>
      <c r="WIV17" s="876"/>
      <c r="WIW17" s="876"/>
      <c r="WIX17" s="876"/>
      <c r="WIY17" s="875"/>
      <c r="WIZ17" s="876"/>
      <c r="WJA17" s="876"/>
      <c r="WJB17" s="876"/>
      <c r="WJC17" s="876"/>
      <c r="WJD17" s="876"/>
      <c r="WJE17" s="876"/>
      <c r="WJF17" s="875"/>
      <c r="WJG17" s="876"/>
      <c r="WJH17" s="876"/>
      <c r="WJI17" s="876"/>
      <c r="WJJ17" s="876"/>
      <c r="WJK17" s="876"/>
      <c r="WJL17" s="876"/>
      <c r="WJM17" s="875"/>
      <c r="WJN17" s="876"/>
      <c r="WJO17" s="876"/>
      <c r="WJP17" s="876"/>
      <c r="WJQ17" s="876"/>
      <c r="WJR17" s="876"/>
      <c r="WJS17" s="876"/>
      <c r="WJT17" s="875"/>
      <c r="WJU17" s="876"/>
      <c r="WJV17" s="876"/>
      <c r="WJW17" s="876"/>
      <c r="WJX17" s="876"/>
      <c r="WJY17" s="876"/>
      <c r="WJZ17" s="876"/>
      <c r="WKA17" s="875"/>
      <c r="WKB17" s="876"/>
      <c r="WKC17" s="876"/>
      <c r="WKD17" s="876"/>
      <c r="WKE17" s="876"/>
      <c r="WKF17" s="876"/>
      <c r="WKG17" s="876"/>
      <c r="WKH17" s="875"/>
      <c r="WKI17" s="876"/>
      <c r="WKJ17" s="876"/>
      <c r="WKK17" s="876"/>
      <c r="WKL17" s="876"/>
      <c r="WKM17" s="876"/>
      <c r="WKN17" s="876"/>
      <c r="WKO17" s="875"/>
      <c r="WKP17" s="876"/>
      <c r="WKQ17" s="876"/>
      <c r="WKR17" s="876"/>
      <c r="WKS17" s="876"/>
      <c r="WKT17" s="876"/>
      <c r="WKU17" s="876"/>
      <c r="WKV17" s="875"/>
      <c r="WKW17" s="876"/>
      <c r="WKX17" s="876"/>
      <c r="WKY17" s="876"/>
      <c r="WKZ17" s="876"/>
      <c r="WLA17" s="876"/>
      <c r="WLB17" s="876"/>
      <c r="WLC17" s="875"/>
      <c r="WLD17" s="876"/>
      <c r="WLE17" s="876"/>
      <c r="WLF17" s="876"/>
      <c r="WLG17" s="876"/>
      <c r="WLH17" s="876"/>
      <c r="WLI17" s="876"/>
      <c r="WLJ17" s="875"/>
      <c r="WLK17" s="876"/>
      <c r="WLL17" s="876"/>
      <c r="WLM17" s="876"/>
      <c r="WLN17" s="876"/>
      <c r="WLO17" s="876"/>
      <c r="WLP17" s="876"/>
      <c r="WLQ17" s="875"/>
      <c r="WLR17" s="876"/>
      <c r="WLS17" s="876"/>
      <c r="WLT17" s="876"/>
      <c r="WLU17" s="876"/>
      <c r="WLV17" s="876"/>
      <c r="WLW17" s="876"/>
      <c r="WLX17" s="875"/>
      <c r="WLY17" s="876"/>
      <c r="WLZ17" s="876"/>
      <c r="WMA17" s="876"/>
      <c r="WMB17" s="876"/>
      <c r="WMC17" s="876"/>
      <c r="WMD17" s="876"/>
      <c r="WME17" s="875"/>
      <c r="WMF17" s="876"/>
      <c r="WMG17" s="876"/>
      <c r="WMH17" s="876"/>
      <c r="WMI17" s="876"/>
      <c r="WMJ17" s="876"/>
      <c r="WMK17" s="876"/>
      <c r="WML17" s="875"/>
      <c r="WMM17" s="876"/>
      <c r="WMN17" s="876"/>
      <c r="WMO17" s="876"/>
      <c r="WMP17" s="876"/>
      <c r="WMQ17" s="876"/>
      <c r="WMR17" s="876"/>
      <c r="WMS17" s="875"/>
      <c r="WMT17" s="876"/>
      <c r="WMU17" s="876"/>
      <c r="WMV17" s="876"/>
      <c r="WMW17" s="876"/>
      <c r="WMX17" s="876"/>
      <c r="WMY17" s="876"/>
      <c r="WMZ17" s="875"/>
      <c r="WNA17" s="876"/>
      <c r="WNB17" s="876"/>
      <c r="WNC17" s="876"/>
      <c r="WND17" s="876"/>
      <c r="WNE17" s="876"/>
      <c r="WNF17" s="876"/>
      <c r="WNG17" s="875"/>
      <c r="WNH17" s="876"/>
      <c r="WNI17" s="876"/>
      <c r="WNJ17" s="876"/>
      <c r="WNK17" s="876"/>
      <c r="WNL17" s="876"/>
      <c r="WNM17" s="876"/>
      <c r="WNN17" s="875"/>
      <c r="WNO17" s="876"/>
      <c r="WNP17" s="876"/>
      <c r="WNQ17" s="876"/>
      <c r="WNR17" s="876"/>
      <c r="WNS17" s="876"/>
      <c r="WNT17" s="876"/>
      <c r="WNU17" s="875"/>
      <c r="WNV17" s="876"/>
      <c r="WNW17" s="876"/>
      <c r="WNX17" s="876"/>
      <c r="WNY17" s="876"/>
      <c r="WNZ17" s="876"/>
      <c r="WOA17" s="876"/>
      <c r="WOB17" s="875"/>
      <c r="WOC17" s="876"/>
      <c r="WOD17" s="876"/>
      <c r="WOE17" s="876"/>
      <c r="WOF17" s="876"/>
      <c r="WOG17" s="876"/>
      <c r="WOH17" s="876"/>
      <c r="WOI17" s="875"/>
      <c r="WOJ17" s="876"/>
      <c r="WOK17" s="876"/>
      <c r="WOL17" s="876"/>
      <c r="WOM17" s="876"/>
      <c r="WON17" s="876"/>
      <c r="WOO17" s="876"/>
      <c r="WOP17" s="875"/>
      <c r="WOQ17" s="876"/>
      <c r="WOR17" s="876"/>
      <c r="WOS17" s="876"/>
      <c r="WOT17" s="876"/>
      <c r="WOU17" s="876"/>
      <c r="WOV17" s="876"/>
      <c r="WOW17" s="875"/>
      <c r="WOX17" s="876"/>
      <c r="WOY17" s="876"/>
      <c r="WOZ17" s="876"/>
      <c r="WPA17" s="876"/>
      <c r="WPB17" s="876"/>
      <c r="WPC17" s="876"/>
      <c r="WPD17" s="875"/>
      <c r="WPE17" s="876"/>
      <c r="WPF17" s="876"/>
      <c r="WPG17" s="876"/>
      <c r="WPH17" s="876"/>
      <c r="WPI17" s="876"/>
      <c r="WPJ17" s="876"/>
      <c r="WPK17" s="875"/>
      <c r="WPL17" s="876"/>
      <c r="WPM17" s="876"/>
      <c r="WPN17" s="876"/>
      <c r="WPO17" s="876"/>
      <c r="WPP17" s="876"/>
      <c r="WPQ17" s="876"/>
      <c r="WPR17" s="875"/>
      <c r="WPS17" s="876"/>
      <c r="WPT17" s="876"/>
      <c r="WPU17" s="876"/>
      <c r="WPV17" s="876"/>
      <c r="WPW17" s="876"/>
      <c r="WPX17" s="876"/>
      <c r="WPY17" s="875"/>
      <c r="WPZ17" s="876"/>
      <c r="WQA17" s="876"/>
      <c r="WQB17" s="876"/>
      <c r="WQC17" s="876"/>
      <c r="WQD17" s="876"/>
      <c r="WQE17" s="876"/>
      <c r="WQF17" s="875"/>
      <c r="WQG17" s="876"/>
      <c r="WQH17" s="876"/>
      <c r="WQI17" s="876"/>
      <c r="WQJ17" s="876"/>
      <c r="WQK17" s="876"/>
      <c r="WQL17" s="876"/>
      <c r="WQM17" s="875"/>
      <c r="WQN17" s="876"/>
      <c r="WQO17" s="876"/>
      <c r="WQP17" s="876"/>
      <c r="WQQ17" s="876"/>
      <c r="WQR17" s="876"/>
      <c r="WQS17" s="876"/>
      <c r="WQT17" s="875"/>
      <c r="WQU17" s="876"/>
      <c r="WQV17" s="876"/>
      <c r="WQW17" s="876"/>
      <c r="WQX17" s="876"/>
      <c r="WQY17" s="876"/>
      <c r="WQZ17" s="876"/>
      <c r="WRA17" s="875"/>
      <c r="WRB17" s="876"/>
      <c r="WRC17" s="876"/>
      <c r="WRD17" s="876"/>
      <c r="WRE17" s="876"/>
      <c r="WRF17" s="876"/>
      <c r="WRG17" s="876"/>
      <c r="WRH17" s="875"/>
      <c r="WRI17" s="876"/>
      <c r="WRJ17" s="876"/>
      <c r="WRK17" s="876"/>
      <c r="WRL17" s="876"/>
      <c r="WRM17" s="876"/>
      <c r="WRN17" s="876"/>
      <c r="WRO17" s="875"/>
      <c r="WRP17" s="876"/>
      <c r="WRQ17" s="876"/>
      <c r="WRR17" s="876"/>
      <c r="WRS17" s="876"/>
      <c r="WRT17" s="876"/>
      <c r="WRU17" s="876"/>
      <c r="WRV17" s="875"/>
      <c r="WRW17" s="876"/>
      <c r="WRX17" s="876"/>
      <c r="WRY17" s="876"/>
      <c r="WRZ17" s="876"/>
      <c r="WSA17" s="876"/>
      <c r="WSB17" s="876"/>
      <c r="WSC17" s="875"/>
      <c r="WSD17" s="876"/>
      <c r="WSE17" s="876"/>
      <c r="WSF17" s="876"/>
      <c r="WSG17" s="876"/>
      <c r="WSH17" s="876"/>
      <c r="WSI17" s="876"/>
      <c r="WSJ17" s="875"/>
      <c r="WSK17" s="876"/>
      <c r="WSL17" s="876"/>
      <c r="WSM17" s="876"/>
      <c r="WSN17" s="876"/>
      <c r="WSO17" s="876"/>
      <c r="WSP17" s="876"/>
      <c r="WSQ17" s="875"/>
      <c r="WSR17" s="876"/>
      <c r="WSS17" s="876"/>
      <c r="WST17" s="876"/>
      <c r="WSU17" s="876"/>
      <c r="WSV17" s="876"/>
      <c r="WSW17" s="876"/>
      <c r="WSX17" s="875"/>
      <c r="WSY17" s="876"/>
      <c r="WSZ17" s="876"/>
      <c r="WTA17" s="876"/>
      <c r="WTB17" s="876"/>
      <c r="WTC17" s="876"/>
      <c r="WTD17" s="876"/>
      <c r="WTE17" s="875"/>
      <c r="WTF17" s="876"/>
      <c r="WTG17" s="876"/>
      <c r="WTH17" s="876"/>
      <c r="WTI17" s="876"/>
      <c r="WTJ17" s="876"/>
      <c r="WTK17" s="876"/>
      <c r="WTL17" s="875"/>
      <c r="WTM17" s="876"/>
      <c r="WTN17" s="876"/>
      <c r="WTO17" s="876"/>
      <c r="WTP17" s="876"/>
      <c r="WTQ17" s="876"/>
      <c r="WTR17" s="876"/>
      <c r="WTS17" s="875"/>
      <c r="WTT17" s="876"/>
      <c r="WTU17" s="876"/>
      <c r="WTV17" s="876"/>
      <c r="WTW17" s="876"/>
      <c r="WTX17" s="876"/>
      <c r="WTY17" s="876"/>
      <c r="WTZ17" s="875"/>
      <c r="WUA17" s="876"/>
      <c r="WUB17" s="876"/>
      <c r="WUC17" s="876"/>
      <c r="WUD17" s="876"/>
      <c r="WUE17" s="876"/>
      <c r="WUF17" s="876"/>
      <c r="WUG17" s="875"/>
      <c r="WUH17" s="876"/>
      <c r="WUI17" s="876"/>
      <c r="WUJ17" s="876"/>
      <c r="WUK17" s="876"/>
      <c r="WUL17" s="876"/>
      <c r="WUM17" s="876"/>
      <c r="WUN17" s="875"/>
      <c r="WUO17" s="876"/>
      <c r="WUP17" s="876"/>
      <c r="WUQ17" s="876"/>
      <c r="WUR17" s="876"/>
      <c r="WUS17" s="876"/>
      <c r="WUT17" s="876"/>
      <c r="WUU17" s="875"/>
      <c r="WUV17" s="876"/>
      <c r="WUW17" s="876"/>
      <c r="WUX17" s="876"/>
      <c r="WUY17" s="876"/>
      <c r="WUZ17" s="876"/>
      <c r="WVA17" s="876"/>
      <c r="WVB17" s="875"/>
      <c r="WVC17" s="876"/>
      <c r="WVD17" s="876"/>
      <c r="WVE17" s="876"/>
      <c r="WVF17" s="876"/>
      <c r="WVG17" s="876"/>
      <c r="WVH17" s="876"/>
      <c r="WVI17" s="875"/>
      <c r="WVJ17" s="876"/>
      <c r="WVK17" s="876"/>
      <c r="WVL17" s="876"/>
      <c r="WVM17" s="876"/>
      <c r="WVN17" s="876"/>
      <c r="WVO17" s="876"/>
      <c r="WVP17" s="875"/>
      <c r="WVQ17" s="876"/>
      <c r="WVR17" s="876"/>
      <c r="WVS17" s="876"/>
      <c r="WVT17" s="876"/>
      <c r="WVU17" s="876"/>
      <c r="WVV17" s="876"/>
      <c r="WVW17" s="875"/>
      <c r="WVX17" s="876"/>
      <c r="WVY17" s="876"/>
      <c r="WVZ17" s="876"/>
      <c r="WWA17" s="876"/>
      <c r="WWB17" s="876"/>
      <c r="WWC17" s="876"/>
      <c r="WWD17" s="875"/>
      <c r="WWE17" s="876"/>
      <c r="WWF17" s="876"/>
      <c r="WWG17" s="876"/>
      <c r="WWH17" s="876"/>
      <c r="WWI17" s="876"/>
      <c r="WWJ17" s="876"/>
      <c r="WWK17" s="875"/>
      <c r="WWL17" s="876"/>
      <c r="WWM17" s="876"/>
      <c r="WWN17" s="876"/>
      <c r="WWO17" s="876"/>
      <c r="WWP17" s="876"/>
      <c r="WWQ17" s="876"/>
      <c r="WWR17" s="875"/>
      <c r="WWS17" s="876"/>
      <c r="WWT17" s="876"/>
      <c r="WWU17" s="876"/>
      <c r="WWV17" s="876"/>
      <c r="WWW17" s="876"/>
      <c r="WWX17" s="876"/>
      <c r="WWY17" s="875"/>
      <c r="WWZ17" s="876"/>
      <c r="WXA17" s="876"/>
      <c r="WXB17" s="876"/>
      <c r="WXC17" s="876"/>
      <c r="WXD17" s="876"/>
      <c r="WXE17" s="876"/>
      <c r="WXF17" s="875"/>
      <c r="WXG17" s="876"/>
      <c r="WXH17" s="876"/>
      <c r="WXI17" s="876"/>
      <c r="WXJ17" s="876"/>
      <c r="WXK17" s="876"/>
      <c r="WXL17" s="876"/>
      <c r="WXM17" s="875"/>
      <c r="WXN17" s="876"/>
      <c r="WXO17" s="876"/>
      <c r="WXP17" s="876"/>
      <c r="WXQ17" s="876"/>
      <c r="WXR17" s="876"/>
      <c r="WXS17" s="876"/>
      <c r="WXT17" s="875"/>
      <c r="WXU17" s="876"/>
      <c r="WXV17" s="876"/>
      <c r="WXW17" s="876"/>
      <c r="WXX17" s="876"/>
      <c r="WXY17" s="876"/>
      <c r="WXZ17" s="876"/>
      <c r="WYA17" s="875"/>
      <c r="WYB17" s="876"/>
      <c r="WYC17" s="876"/>
      <c r="WYD17" s="876"/>
      <c r="WYE17" s="876"/>
      <c r="WYF17" s="876"/>
      <c r="WYG17" s="876"/>
      <c r="WYH17" s="875"/>
      <c r="WYI17" s="876"/>
      <c r="WYJ17" s="876"/>
      <c r="WYK17" s="876"/>
      <c r="WYL17" s="876"/>
      <c r="WYM17" s="876"/>
      <c r="WYN17" s="876"/>
      <c r="WYO17" s="875"/>
      <c r="WYP17" s="876"/>
      <c r="WYQ17" s="876"/>
      <c r="WYR17" s="876"/>
      <c r="WYS17" s="876"/>
      <c r="WYT17" s="876"/>
      <c r="WYU17" s="876"/>
      <c r="WYV17" s="875"/>
      <c r="WYW17" s="876"/>
      <c r="WYX17" s="876"/>
      <c r="WYY17" s="876"/>
      <c r="WYZ17" s="876"/>
      <c r="WZA17" s="876"/>
      <c r="WZB17" s="876"/>
      <c r="WZC17" s="875"/>
      <c r="WZD17" s="876"/>
      <c r="WZE17" s="876"/>
      <c r="WZF17" s="876"/>
      <c r="WZG17" s="876"/>
      <c r="WZH17" s="876"/>
      <c r="WZI17" s="876"/>
      <c r="WZJ17" s="875"/>
      <c r="WZK17" s="876"/>
      <c r="WZL17" s="876"/>
      <c r="WZM17" s="876"/>
      <c r="WZN17" s="876"/>
      <c r="WZO17" s="876"/>
      <c r="WZP17" s="876"/>
      <c r="WZQ17" s="875"/>
      <c r="WZR17" s="876"/>
      <c r="WZS17" s="876"/>
      <c r="WZT17" s="876"/>
      <c r="WZU17" s="876"/>
      <c r="WZV17" s="876"/>
      <c r="WZW17" s="876"/>
      <c r="WZX17" s="875"/>
      <c r="WZY17" s="876"/>
      <c r="WZZ17" s="876"/>
      <c r="XAA17" s="876"/>
      <c r="XAB17" s="876"/>
      <c r="XAC17" s="876"/>
      <c r="XAD17" s="876"/>
      <c r="XAE17" s="875"/>
      <c r="XAF17" s="876"/>
      <c r="XAG17" s="876"/>
      <c r="XAH17" s="876"/>
      <c r="XAI17" s="876"/>
      <c r="XAJ17" s="876"/>
      <c r="XAK17" s="876"/>
      <c r="XAL17" s="875"/>
      <c r="XAM17" s="876"/>
      <c r="XAN17" s="876"/>
      <c r="XAO17" s="876"/>
      <c r="XAP17" s="876"/>
      <c r="XAQ17" s="876"/>
      <c r="XAR17" s="876"/>
      <c r="XAS17" s="875"/>
      <c r="XAT17" s="876"/>
      <c r="XAU17" s="876"/>
      <c r="XAV17" s="876"/>
      <c r="XAW17" s="876"/>
      <c r="XAX17" s="876"/>
      <c r="XAY17" s="876"/>
      <c r="XAZ17" s="875"/>
      <c r="XBA17" s="876"/>
      <c r="XBB17" s="876"/>
      <c r="XBC17" s="876"/>
      <c r="XBD17" s="876"/>
      <c r="XBE17" s="876"/>
      <c r="XBF17" s="876"/>
      <c r="XBG17" s="875"/>
      <c r="XBH17" s="876"/>
      <c r="XBI17" s="876"/>
      <c r="XBJ17" s="876"/>
      <c r="XBK17" s="876"/>
      <c r="XBL17" s="876"/>
      <c r="XBM17" s="876"/>
      <c r="XBN17" s="875"/>
      <c r="XBO17" s="876"/>
      <c r="XBP17" s="876"/>
      <c r="XBQ17" s="876"/>
      <c r="XBR17" s="876"/>
      <c r="XBS17" s="876"/>
      <c r="XBT17" s="876"/>
      <c r="XBU17" s="875"/>
      <c r="XBV17" s="876"/>
      <c r="XBW17" s="876"/>
      <c r="XBX17" s="876"/>
      <c r="XBY17" s="876"/>
      <c r="XBZ17" s="876"/>
      <c r="XCA17" s="876"/>
      <c r="XCB17" s="875"/>
      <c r="XCC17" s="876"/>
      <c r="XCD17" s="876"/>
      <c r="XCE17" s="876"/>
      <c r="XCF17" s="876"/>
      <c r="XCG17" s="876"/>
      <c r="XCH17" s="876"/>
      <c r="XCI17" s="875"/>
      <c r="XCJ17" s="876"/>
      <c r="XCK17" s="876"/>
      <c r="XCL17" s="876"/>
      <c r="XCM17" s="876"/>
      <c r="XCN17" s="876"/>
      <c r="XCO17" s="876"/>
      <c r="XCP17" s="875"/>
      <c r="XCQ17" s="876"/>
      <c r="XCR17" s="876"/>
      <c r="XCS17" s="876"/>
      <c r="XCT17" s="876"/>
      <c r="XCU17" s="876"/>
      <c r="XCV17" s="876"/>
      <c r="XCW17" s="875"/>
      <c r="XCX17" s="876"/>
      <c r="XCY17" s="876"/>
      <c r="XCZ17" s="876"/>
      <c r="XDA17" s="876"/>
      <c r="XDB17" s="876"/>
      <c r="XDC17" s="876"/>
      <c r="XDD17" s="875"/>
      <c r="XDE17" s="876"/>
      <c r="XDF17" s="876"/>
      <c r="XDG17" s="876"/>
      <c r="XDH17" s="876"/>
      <c r="XDI17" s="876"/>
      <c r="XDJ17" s="876"/>
      <c r="XDK17" s="875"/>
      <c r="XDL17" s="876"/>
      <c r="XDM17" s="876"/>
      <c r="XDN17" s="876"/>
      <c r="XDO17" s="876"/>
      <c r="XDP17" s="876"/>
      <c r="XDQ17" s="876"/>
      <c r="XDR17" s="875"/>
      <c r="XDS17" s="876"/>
      <c r="XDT17" s="876"/>
      <c r="XDU17" s="876"/>
      <c r="XDV17" s="876"/>
      <c r="XDW17" s="876"/>
      <c r="XDX17" s="876"/>
      <c r="XDY17" s="875"/>
      <c r="XDZ17" s="876"/>
      <c r="XEA17" s="876"/>
      <c r="XEB17" s="876"/>
      <c r="XEC17" s="876"/>
      <c r="XED17" s="876"/>
      <c r="XEE17" s="876"/>
      <c r="XEF17" s="875"/>
      <c r="XEG17" s="876"/>
      <c r="XEH17" s="876"/>
      <c r="XEI17" s="876"/>
      <c r="XEJ17" s="876"/>
      <c r="XEK17" s="876"/>
      <c r="XEL17" s="876"/>
      <c r="XEM17" s="875"/>
      <c r="XEN17" s="876"/>
      <c r="XEO17" s="876"/>
      <c r="XEP17" s="876"/>
      <c r="XEQ17" s="876"/>
      <c r="XER17" s="876"/>
      <c r="XES17" s="876"/>
      <c r="XET17" s="875"/>
      <c r="XEU17" s="876"/>
      <c r="XEV17" s="876"/>
      <c r="XEW17" s="876"/>
      <c r="XEX17" s="876"/>
      <c r="XEY17" s="876"/>
      <c r="XEZ17" s="876"/>
      <c r="XFA17" s="875"/>
      <c r="XFB17" s="876"/>
      <c r="XFC17" s="876"/>
      <c r="XFD17" s="876"/>
    </row>
    <row r="18" spans="1:16384" s="312" customFormat="1" ht="26.45" customHeight="1">
      <c r="A18" s="900" t="s">
        <v>1408</v>
      </c>
      <c r="B18" s="901"/>
      <c r="C18" s="901"/>
      <c r="D18" s="901"/>
      <c r="E18" s="901"/>
      <c r="F18" s="901"/>
      <c r="G18" s="902"/>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903"/>
      <c r="AK18" s="903"/>
      <c r="AL18" s="903"/>
      <c r="AM18" s="903"/>
      <c r="AN18" s="903"/>
      <c r="AO18" s="903"/>
      <c r="AP18" s="903"/>
      <c r="AQ18" s="903"/>
      <c r="AR18" s="903"/>
      <c r="AS18" s="903"/>
      <c r="AT18" s="903"/>
      <c r="AU18" s="903"/>
      <c r="AV18" s="903"/>
      <c r="AW18" s="903"/>
      <c r="AX18" s="903"/>
      <c r="AY18" s="903"/>
      <c r="AZ18" s="903"/>
      <c r="BA18" s="903"/>
      <c r="BB18" s="903"/>
      <c r="BC18" s="903"/>
      <c r="BD18" s="903"/>
      <c r="BE18" s="903"/>
      <c r="BF18" s="903"/>
      <c r="BG18" s="903"/>
      <c r="BH18" s="903"/>
      <c r="BI18" s="903"/>
      <c r="BJ18" s="903"/>
      <c r="BK18" s="903"/>
      <c r="BL18" s="903"/>
      <c r="BM18" s="903"/>
      <c r="BN18" s="903"/>
      <c r="BO18" s="903"/>
      <c r="BP18" s="903"/>
      <c r="BQ18" s="903"/>
      <c r="BR18" s="903"/>
      <c r="BS18" s="903"/>
      <c r="BT18" s="903"/>
      <c r="BU18" s="903"/>
      <c r="BV18" s="903"/>
      <c r="BW18" s="903"/>
      <c r="BX18" s="903"/>
      <c r="BY18" s="903"/>
      <c r="BZ18" s="898"/>
      <c r="CA18" s="899"/>
      <c r="CB18" s="899"/>
      <c r="CC18" s="899"/>
      <c r="CD18" s="899"/>
      <c r="CE18" s="899"/>
      <c r="CF18" s="899"/>
      <c r="CG18" s="898"/>
      <c r="CH18" s="899"/>
      <c r="CI18" s="899"/>
      <c r="CJ18" s="899"/>
      <c r="CK18" s="899"/>
      <c r="CL18" s="899"/>
      <c r="CM18" s="899"/>
      <c r="CN18" s="898"/>
      <c r="CO18" s="899"/>
      <c r="CP18" s="899"/>
      <c r="CQ18" s="899"/>
      <c r="CR18" s="899"/>
      <c r="CS18" s="899"/>
      <c r="CT18" s="899"/>
      <c r="CU18" s="898"/>
      <c r="CV18" s="899"/>
      <c r="CW18" s="899"/>
      <c r="CX18" s="899"/>
      <c r="CY18" s="899"/>
      <c r="CZ18" s="899"/>
      <c r="DA18" s="899"/>
      <c r="DB18" s="898"/>
      <c r="DC18" s="899"/>
      <c r="DD18" s="899"/>
      <c r="DE18" s="899"/>
      <c r="DF18" s="899"/>
      <c r="DG18" s="899"/>
      <c r="DH18" s="899"/>
      <c r="DI18" s="898"/>
      <c r="DJ18" s="899"/>
      <c r="DK18" s="899"/>
      <c r="DL18" s="899"/>
      <c r="DM18" s="899"/>
      <c r="DN18" s="899"/>
      <c r="DO18" s="899"/>
      <c r="DP18" s="898"/>
      <c r="DQ18" s="899"/>
      <c r="DR18" s="899"/>
      <c r="DS18" s="899"/>
      <c r="DT18" s="899"/>
      <c r="DU18" s="899"/>
      <c r="DV18" s="899"/>
      <c r="DW18" s="898"/>
      <c r="DX18" s="899"/>
      <c r="DY18" s="899"/>
      <c r="DZ18" s="899"/>
      <c r="EA18" s="899"/>
      <c r="EB18" s="899"/>
      <c r="EC18" s="899"/>
      <c r="ED18" s="898"/>
      <c r="EE18" s="899"/>
      <c r="EF18" s="899"/>
      <c r="EG18" s="899"/>
      <c r="EH18" s="899"/>
      <c r="EI18" s="899"/>
      <c r="EJ18" s="899"/>
      <c r="EK18" s="898"/>
      <c r="EL18" s="899"/>
      <c r="EM18" s="899"/>
      <c r="EN18" s="899"/>
      <c r="EO18" s="899"/>
      <c r="EP18" s="899"/>
      <c r="EQ18" s="899"/>
      <c r="ER18" s="898"/>
      <c r="ES18" s="899"/>
      <c r="ET18" s="899"/>
      <c r="EU18" s="899"/>
      <c r="EV18" s="899"/>
      <c r="EW18" s="899"/>
      <c r="EX18" s="899"/>
      <c r="EY18" s="898"/>
      <c r="EZ18" s="899"/>
      <c r="FA18" s="899"/>
      <c r="FB18" s="899"/>
      <c r="FC18" s="899"/>
      <c r="FD18" s="899"/>
      <c r="FE18" s="899"/>
      <c r="FF18" s="898"/>
      <c r="FG18" s="899"/>
      <c r="FH18" s="899"/>
      <c r="FI18" s="899"/>
      <c r="FJ18" s="899"/>
      <c r="FK18" s="899"/>
      <c r="FL18" s="899"/>
      <c r="FM18" s="898"/>
      <c r="FN18" s="899"/>
      <c r="FO18" s="899"/>
      <c r="FP18" s="899"/>
      <c r="FQ18" s="899"/>
      <c r="FR18" s="899"/>
      <c r="FS18" s="899"/>
      <c r="FT18" s="898"/>
      <c r="FU18" s="899"/>
      <c r="FV18" s="899"/>
      <c r="FW18" s="899"/>
      <c r="FX18" s="899"/>
      <c r="FY18" s="899"/>
      <c r="FZ18" s="899"/>
      <c r="GA18" s="898"/>
      <c r="GB18" s="899"/>
      <c r="GC18" s="899"/>
      <c r="GD18" s="899"/>
      <c r="GE18" s="899"/>
      <c r="GF18" s="899"/>
      <c r="GG18" s="899"/>
      <c r="GH18" s="898"/>
      <c r="GI18" s="899"/>
      <c r="GJ18" s="899"/>
      <c r="GK18" s="899"/>
      <c r="GL18" s="899"/>
      <c r="GM18" s="899"/>
      <c r="GN18" s="899"/>
      <c r="GO18" s="898"/>
      <c r="GP18" s="899"/>
      <c r="GQ18" s="899"/>
      <c r="GR18" s="899"/>
      <c r="GS18" s="899"/>
      <c r="GT18" s="899"/>
      <c r="GU18" s="899"/>
      <c r="GV18" s="898"/>
      <c r="GW18" s="899"/>
      <c r="GX18" s="899"/>
      <c r="GY18" s="899"/>
      <c r="GZ18" s="899"/>
      <c r="HA18" s="899"/>
      <c r="HB18" s="899"/>
      <c r="HC18" s="898"/>
      <c r="HD18" s="899"/>
      <c r="HE18" s="899"/>
      <c r="HF18" s="899"/>
      <c r="HG18" s="899"/>
      <c r="HH18" s="899"/>
      <c r="HI18" s="899"/>
      <c r="HJ18" s="898"/>
      <c r="HK18" s="899"/>
      <c r="HL18" s="899"/>
      <c r="HM18" s="899"/>
      <c r="HN18" s="899"/>
      <c r="HO18" s="899"/>
      <c r="HP18" s="899"/>
      <c r="HQ18" s="898"/>
      <c r="HR18" s="899"/>
      <c r="HS18" s="899"/>
      <c r="HT18" s="899"/>
      <c r="HU18" s="899"/>
      <c r="HV18" s="899"/>
      <c r="HW18" s="899"/>
      <c r="HX18" s="898"/>
      <c r="HY18" s="899"/>
      <c r="HZ18" s="899"/>
      <c r="IA18" s="899"/>
      <c r="IB18" s="899"/>
      <c r="IC18" s="899"/>
      <c r="ID18" s="899"/>
      <c r="IE18" s="898"/>
      <c r="IF18" s="899"/>
      <c r="IG18" s="899"/>
      <c r="IH18" s="899"/>
      <c r="II18" s="899"/>
      <c r="IJ18" s="899"/>
      <c r="IK18" s="899"/>
      <c r="IL18" s="898"/>
      <c r="IM18" s="899"/>
      <c r="IN18" s="899"/>
      <c r="IO18" s="899"/>
      <c r="IP18" s="899"/>
      <c r="IQ18" s="899"/>
      <c r="IR18" s="899"/>
      <c r="IS18" s="898"/>
      <c r="IT18" s="899"/>
      <c r="IU18" s="899"/>
      <c r="IV18" s="899"/>
      <c r="IW18" s="899"/>
      <c r="IX18" s="899"/>
      <c r="IY18" s="899"/>
      <c r="IZ18" s="898"/>
      <c r="JA18" s="899"/>
      <c r="JB18" s="899"/>
      <c r="JC18" s="899"/>
      <c r="JD18" s="899"/>
      <c r="JE18" s="899"/>
      <c r="JF18" s="899"/>
      <c r="JG18" s="898"/>
      <c r="JH18" s="899"/>
      <c r="JI18" s="899"/>
      <c r="JJ18" s="899"/>
      <c r="JK18" s="899"/>
      <c r="JL18" s="899"/>
      <c r="JM18" s="899"/>
      <c r="JN18" s="898"/>
      <c r="JO18" s="899"/>
      <c r="JP18" s="899"/>
      <c r="JQ18" s="899"/>
      <c r="JR18" s="899"/>
      <c r="JS18" s="899"/>
      <c r="JT18" s="899"/>
      <c r="JU18" s="898"/>
      <c r="JV18" s="899"/>
      <c r="JW18" s="899"/>
      <c r="JX18" s="899"/>
      <c r="JY18" s="899"/>
      <c r="JZ18" s="899"/>
      <c r="KA18" s="899"/>
      <c r="KB18" s="898"/>
      <c r="KC18" s="899"/>
      <c r="KD18" s="899"/>
      <c r="KE18" s="899"/>
      <c r="KF18" s="899"/>
      <c r="KG18" s="899"/>
      <c r="KH18" s="899"/>
      <c r="KI18" s="898"/>
      <c r="KJ18" s="899"/>
      <c r="KK18" s="899"/>
      <c r="KL18" s="899"/>
      <c r="KM18" s="899"/>
      <c r="KN18" s="899"/>
      <c r="KO18" s="899"/>
      <c r="KP18" s="898"/>
      <c r="KQ18" s="899"/>
      <c r="KR18" s="899"/>
      <c r="KS18" s="899"/>
      <c r="KT18" s="899"/>
      <c r="KU18" s="899"/>
      <c r="KV18" s="899"/>
      <c r="KW18" s="898"/>
      <c r="KX18" s="899"/>
      <c r="KY18" s="899"/>
      <c r="KZ18" s="899"/>
      <c r="LA18" s="899"/>
      <c r="LB18" s="899"/>
      <c r="LC18" s="899"/>
      <c r="LD18" s="898"/>
      <c r="LE18" s="899"/>
      <c r="LF18" s="899"/>
      <c r="LG18" s="899"/>
      <c r="LH18" s="899"/>
      <c r="LI18" s="899"/>
      <c r="LJ18" s="899"/>
      <c r="LK18" s="898"/>
      <c r="LL18" s="899"/>
      <c r="LM18" s="899"/>
      <c r="LN18" s="899"/>
      <c r="LO18" s="899"/>
      <c r="LP18" s="899"/>
      <c r="LQ18" s="899"/>
      <c r="LR18" s="898"/>
      <c r="LS18" s="899"/>
      <c r="LT18" s="899"/>
      <c r="LU18" s="899"/>
      <c r="LV18" s="899"/>
      <c r="LW18" s="899"/>
      <c r="LX18" s="899"/>
      <c r="LY18" s="898"/>
      <c r="LZ18" s="899"/>
      <c r="MA18" s="899"/>
      <c r="MB18" s="899"/>
      <c r="MC18" s="899"/>
      <c r="MD18" s="899"/>
      <c r="ME18" s="899"/>
      <c r="MF18" s="898"/>
      <c r="MG18" s="899"/>
      <c r="MH18" s="899"/>
      <c r="MI18" s="899"/>
      <c r="MJ18" s="899"/>
      <c r="MK18" s="899"/>
      <c r="ML18" s="899"/>
      <c r="MM18" s="898"/>
      <c r="MN18" s="899"/>
      <c r="MO18" s="899"/>
      <c r="MP18" s="899"/>
      <c r="MQ18" s="899"/>
      <c r="MR18" s="899"/>
      <c r="MS18" s="899"/>
      <c r="MT18" s="898"/>
      <c r="MU18" s="899"/>
      <c r="MV18" s="899"/>
      <c r="MW18" s="899"/>
      <c r="MX18" s="899"/>
      <c r="MY18" s="899"/>
      <c r="MZ18" s="899"/>
      <c r="NA18" s="898"/>
      <c r="NB18" s="899"/>
      <c r="NC18" s="899"/>
      <c r="ND18" s="899"/>
      <c r="NE18" s="899"/>
      <c r="NF18" s="899"/>
      <c r="NG18" s="899"/>
      <c r="NH18" s="898"/>
      <c r="NI18" s="899"/>
      <c r="NJ18" s="899"/>
      <c r="NK18" s="899"/>
      <c r="NL18" s="899"/>
      <c r="NM18" s="899"/>
      <c r="NN18" s="899"/>
      <c r="NO18" s="898"/>
      <c r="NP18" s="899"/>
      <c r="NQ18" s="899"/>
      <c r="NR18" s="899"/>
      <c r="NS18" s="899"/>
      <c r="NT18" s="899"/>
      <c r="NU18" s="899"/>
      <c r="NV18" s="898"/>
      <c r="NW18" s="899"/>
      <c r="NX18" s="899"/>
      <c r="NY18" s="899"/>
      <c r="NZ18" s="899"/>
      <c r="OA18" s="899"/>
      <c r="OB18" s="899"/>
      <c r="OC18" s="898"/>
      <c r="OD18" s="899"/>
      <c r="OE18" s="899"/>
      <c r="OF18" s="899"/>
      <c r="OG18" s="899"/>
      <c r="OH18" s="899"/>
      <c r="OI18" s="899"/>
      <c r="OJ18" s="898"/>
      <c r="OK18" s="899"/>
      <c r="OL18" s="899"/>
      <c r="OM18" s="899"/>
      <c r="ON18" s="899"/>
      <c r="OO18" s="899"/>
      <c r="OP18" s="899"/>
      <c r="OQ18" s="898"/>
      <c r="OR18" s="899"/>
      <c r="OS18" s="899"/>
      <c r="OT18" s="899"/>
      <c r="OU18" s="899"/>
      <c r="OV18" s="899"/>
      <c r="OW18" s="899"/>
      <c r="OX18" s="898"/>
      <c r="OY18" s="899"/>
      <c r="OZ18" s="899"/>
      <c r="PA18" s="899"/>
      <c r="PB18" s="899"/>
      <c r="PC18" s="899"/>
      <c r="PD18" s="899"/>
      <c r="PE18" s="898"/>
      <c r="PF18" s="899"/>
      <c r="PG18" s="899"/>
      <c r="PH18" s="899"/>
      <c r="PI18" s="899"/>
      <c r="PJ18" s="899"/>
      <c r="PK18" s="899"/>
      <c r="PL18" s="898"/>
      <c r="PM18" s="899"/>
      <c r="PN18" s="899"/>
      <c r="PO18" s="899"/>
      <c r="PP18" s="899"/>
      <c r="PQ18" s="899"/>
      <c r="PR18" s="899"/>
      <c r="PS18" s="898"/>
      <c r="PT18" s="899"/>
      <c r="PU18" s="899"/>
      <c r="PV18" s="899"/>
      <c r="PW18" s="899"/>
      <c r="PX18" s="899"/>
      <c r="PY18" s="899"/>
      <c r="PZ18" s="898"/>
      <c r="QA18" s="899"/>
      <c r="QB18" s="899"/>
      <c r="QC18" s="899"/>
      <c r="QD18" s="899"/>
      <c r="QE18" s="899"/>
      <c r="QF18" s="899"/>
      <c r="QG18" s="898"/>
      <c r="QH18" s="899"/>
      <c r="QI18" s="899"/>
      <c r="QJ18" s="899"/>
      <c r="QK18" s="899"/>
      <c r="QL18" s="899"/>
      <c r="QM18" s="899"/>
      <c r="QN18" s="898"/>
      <c r="QO18" s="899"/>
      <c r="QP18" s="899"/>
      <c r="QQ18" s="899"/>
      <c r="QR18" s="899"/>
      <c r="QS18" s="899"/>
      <c r="QT18" s="899"/>
      <c r="QU18" s="898"/>
      <c r="QV18" s="899"/>
      <c r="QW18" s="899"/>
      <c r="QX18" s="899"/>
      <c r="QY18" s="899"/>
      <c r="QZ18" s="899"/>
      <c r="RA18" s="899"/>
      <c r="RB18" s="898"/>
      <c r="RC18" s="899"/>
      <c r="RD18" s="899"/>
      <c r="RE18" s="899"/>
      <c r="RF18" s="899"/>
      <c r="RG18" s="899"/>
      <c r="RH18" s="899"/>
      <c r="RI18" s="898"/>
      <c r="RJ18" s="899"/>
      <c r="RK18" s="899"/>
      <c r="RL18" s="899"/>
      <c r="RM18" s="899"/>
      <c r="RN18" s="899"/>
      <c r="RO18" s="899"/>
      <c r="RP18" s="898"/>
      <c r="RQ18" s="899"/>
      <c r="RR18" s="899"/>
      <c r="RS18" s="899"/>
      <c r="RT18" s="899"/>
      <c r="RU18" s="899"/>
      <c r="RV18" s="899"/>
      <c r="RW18" s="898"/>
      <c r="RX18" s="899"/>
      <c r="RY18" s="899"/>
      <c r="RZ18" s="899"/>
      <c r="SA18" s="899"/>
      <c r="SB18" s="899"/>
      <c r="SC18" s="899"/>
      <c r="SD18" s="898"/>
      <c r="SE18" s="899"/>
      <c r="SF18" s="899"/>
      <c r="SG18" s="899"/>
      <c r="SH18" s="899"/>
      <c r="SI18" s="899"/>
      <c r="SJ18" s="899"/>
      <c r="SK18" s="898"/>
      <c r="SL18" s="899"/>
      <c r="SM18" s="899"/>
      <c r="SN18" s="899"/>
      <c r="SO18" s="899"/>
      <c r="SP18" s="899"/>
      <c r="SQ18" s="899"/>
      <c r="SR18" s="898"/>
      <c r="SS18" s="899"/>
      <c r="ST18" s="899"/>
      <c r="SU18" s="899"/>
      <c r="SV18" s="899"/>
      <c r="SW18" s="899"/>
      <c r="SX18" s="899"/>
      <c r="SY18" s="898"/>
      <c r="SZ18" s="899"/>
      <c r="TA18" s="899"/>
      <c r="TB18" s="899"/>
      <c r="TC18" s="899"/>
      <c r="TD18" s="899"/>
      <c r="TE18" s="899"/>
      <c r="TF18" s="898"/>
      <c r="TG18" s="899"/>
      <c r="TH18" s="899"/>
      <c r="TI18" s="899"/>
      <c r="TJ18" s="899"/>
      <c r="TK18" s="899"/>
      <c r="TL18" s="899"/>
      <c r="TM18" s="898"/>
      <c r="TN18" s="899"/>
      <c r="TO18" s="899"/>
      <c r="TP18" s="899"/>
      <c r="TQ18" s="899"/>
      <c r="TR18" s="899"/>
      <c r="TS18" s="899"/>
      <c r="TT18" s="898"/>
      <c r="TU18" s="899"/>
      <c r="TV18" s="899"/>
      <c r="TW18" s="899"/>
      <c r="TX18" s="899"/>
      <c r="TY18" s="899"/>
      <c r="TZ18" s="899"/>
      <c r="UA18" s="898"/>
      <c r="UB18" s="899"/>
      <c r="UC18" s="899"/>
      <c r="UD18" s="899"/>
      <c r="UE18" s="899"/>
      <c r="UF18" s="899"/>
      <c r="UG18" s="899"/>
      <c r="UH18" s="898"/>
      <c r="UI18" s="899"/>
      <c r="UJ18" s="899"/>
      <c r="UK18" s="899"/>
      <c r="UL18" s="899"/>
      <c r="UM18" s="899"/>
      <c r="UN18" s="899"/>
      <c r="UO18" s="898"/>
      <c r="UP18" s="899"/>
      <c r="UQ18" s="899"/>
      <c r="UR18" s="899"/>
      <c r="US18" s="899"/>
      <c r="UT18" s="899"/>
      <c r="UU18" s="899"/>
      <c r="UV18" s="898"/>
      <c r="UW18" s="899"/>
      <c r="UX18" s="899"/>
      <c r="UY18" s="899"/>
      <c r="UZ18" s="899"/>
      <c r="VA18" s="899"/>
      <c r="VB18" s="899"/>
      <c r="VC18" s="898"/>
      <c r="VD18" s="899"/>
      <c r="VE18" s="899"/>
      <c r="VF18" s="899"/>
      <c r="VG18" s="899"/>
      <c r="VH18" s="899"/>
      <c r="VI18" s="899"/>
      <c r="VJ18" s="898"/>
      <c r="VK18" s="899"/>
      <c r="VL18" s="899"/>
      <c r="VM18" s="899"/>
      <c r="VN18" s="899"/>
      <c r="VO18" s="899"/>
      <c r="VP18" s="899"/>
      <c r="VQ18" s="898"/>
      <c r="VR18" s="899"/>
      <c r="VS18" s="899"/>
      <c r="VT18" s="899"/>
      <c r="VU18" s="899"/>
      <c r="VV18" s="899"/>
      <c r="VW18" s="899"/>
      <c r="VX18" s="898"/>
      <c r="VY18" s="899"/>
      <c r="VZ18" s="899"/>
      <c r="WA18" s="899"/>
      <c r="WB18" s="899"/>
      <c r="WC18" s="899"/>
      <c r="WD18" s="899"/>
      <c r="WE18" s="898"/>
      <c r="WF18" s="899"/>
      <c r="WG18" s="899"/>
      <c r="WH18" s="899"/>
      <c r="WI18" s="899"/>
      <c r="WJ18" s="899"/>
      <c r="WK18" s="899"/>
      <c r="WL18" s="898"/>
      <c r="WM18" s="899"/>
      <c r="WN18" s="899"/>
      <c r="WO18" s="899"/>
      <c r="WP18" s="899"/>
      <c r="WQ18" s="899"/>
      <c r="WR18" s="899"/>
      <c r="WS18" s="898"/>
      <c r="WT18" s="899"/>
      <c r="WU18" s="899"/>
      <c r="WV18" s="899"/>
      <c r="WW18" s="899"/>
      <c r="WX18" s="899"/>
      <c r="WY18" s="899"/>
      <c r="WZ18" s="898"/>
      <c r="XA18" s="899"/>
      <c r="XB18" s="899"/>
      <c r="XC18" s="899"/>
      <c r="XD18" s="899"/>
      <c r="XE18" s="899"/>
      <c r="XF18" s="899"/>
      <c r="XG18" s="898"/>
      <c r="XH18" s="899"/>
      <c r="XI18" s="899"/>
      <c r="XJ18" s="899"/>
      <c r="XK18" s="899"/>
      <c r="XL18" s="899"/>
      <c r="XM18" s="899"/>
      <c r="XN18" s="898"/>
      <c r="XO18" s="899"/>
      <c r="XP18" s="899"/>
      <c r="XQ18" s="899"/>
      <c r="XR18" s="899"/>
      <c r="XS18" s="899"/>
      <c r="XT18" s="899"/>
      <c r="XU18" s="898"/>
      <c r="XV18" s="899"/>
      <c r="XW18" s="899"/>
      <c r="XX18" s="899"/>
      <c r="XY18" s="899"/>
      <c r="XZ18" s="899"/>
      <c r="YA18" s="899"/>
      <c r="YB18" s="898"/>
      <c r="YC18" s="899"/>
      <c r="YD18" s="899"/>
      <c r="YE18" s="899"/>
      <c r="YF18" s="899"/>
      <c r="YG18" s="899"/>
      <c r="YH18" s="899"/>
      <c r="YI18" s="898"/>
      <c r="YJ18" s="899"/>
      <c r="YK18" s="899"/>
      <c r="YL18" s="899"/>
      <c r="YM18" s="899"/>
      <c r="YN18" s="899"/>
      <c r="YO18" s="899"/>
      <c r="YP18" s="898"/>
      <c r="YQ18" s="899"/>
      <c r="YR18" s="899"/>
      <c r="YS18" s="899"/>
      <c r="YT18" s="899"/>
      <c r="YU18" s="899"/>
      <c r="YV18" s="899"/>
      <c r="YW18" s="898"/>
      <c r="YX18" s="899"/>
      <c r="YY18" s="899"/>
      <c r="YZ18" s="899"/>
      <c r="ZA18" s="899"/>
      <c r="ZB18" s="899"/>
      <c r="ZC18" s="899"/>
      <c r="ZD18" s="898"/>
      <c r="ZE18" s="899"/>
      <c r="ZF18" s="899"/>
      <c r="ZG18" s="899"/>
      <c r="ZH18" s="899"/>
      <c r="ZI18" s="899"/>
      <c r="ZJ18" s="899"/>
      <c r="ZK18" s="898"/>
      <c r="ZL18" s="899"/>
      <c r="ZM18" s="899"/>
      <c r="ZN18" s="899"/>
      <c r="ZO18" s="899"/>
      <c r="ZP18" s="899"/>
      <c r="ZQ18" s="899"/>
      <c r="ZR18" s="898"/>
      <c r="ZS18" s="899"/>
      <c r="ZT18" s="899"/>
      <c r="ZU18" s="899"/>
      <c r="ZV18" s="899"/>
      <c r="ZW18" s="899"/>
      <c r="ZX18" s="899"/>
      <c r="ZY18" s="898"/>
      <c r="ZZ18" s="899"/>
      <c r="AAA18" s="899"/>
      <c r="AAB18" s="899"/>
      <c r="AAC18" s="899"/>
      <c r="AAD18" s="899"/>
      <c r="AAE18" s="899"/>
      <c r="AAF18" s="898"/>
      <c r="AAG18" s="899"/>
      <c r="AAH18" s="899"/>
      <c r="AAI18" s="899"/>
      <c r="AAJ18" s="899"/>
      <c r="AAK18" s="899"/>
      <c r="AAL18" s="899"/>
      <c r="AAM18" s="898"/>
      <c r="AAN18" s="899"/>
      <c r="AAO18" s="899"/>
      <c r="AAP18" s="899"/>
      <c r="AAQ18" s="899"/>
      <c r="AAR18" s="899"/>
      <c r="AAS18" s="899"/>
      <c r="AAT18" s="898"/>
      <c r="AAU18" s="899"/>
      <c r="AAV18" s="899"/>
      <c r="AAW18" s="899"/>
      <c r="AAX18" s="899"/>
      <c r="AAY18" s="899"/>
      <c r="AAZ18" s="899"/>
      <c r="ABA18" s="898"/>
      <c r="ABB18" s="899"/>
      <c r="ABC18" s="899"/>
      <c r="ABD18" s="899"/>
      <c r="ABE18" s="899"/>
      <c r="ABF18" s="899"/>
      <c r="ABG18" s="899"/>
      <c r="ABH18" s="898"/>
      <c r="ABI18" s="899"/>
      <c r="ABJ18" s="899"/>
      <c r="ABK18" s="899"/>
      <c r="ABL18" s="899"/>
      <c r="ABM18" s="899"/>
      <c r="ABN18" s="899"/>
      <c r="ABO18" s="898"/>
      <c r="ABP18" s="899"/>
      <c r="ABQ18" s="899"/>
      <c r="ABR18" s="899"/>
      <c r="ABS18" s="899"/>
      <c r="ABT18" s="899"/>
      <c r="ABU18" s="899"/>
      <c r="ABV18" s="898"/>
      <c r="ABW18" s="899"/>
      <c r="ABX18" s="899"/>
      <c r="ABY18" s="899"/>
      <c r="ABZ18" s="899"/>
      <c r="ACA18" s="899"/>
      <c r="ACB18" s="899"/>
      <c r="ACC18" s="898"/>
      <c r="ACD18" s="899"/>
      <c r="ACE18" s="899"/>
      <c r="ACF18" s="899"/>
      <c r="ACG18" s="899"/>
      <c r="ACH18" s="899"/>
      <c r="ACI18" s="899"/>
      <c r="ACJ18" s="898"/>
      <c r="ACK18" s="899"/>
      <c r="ACL18" s="899"/>
      <c r="ACM18" s="899"/>
      <c r="ACN18" s="899"/>
      <c r="ACO18" s="899"/>
      <c r="ACP18" s="899"/>
      <c r="ACQ18" s="898"/>
      <c r="ACR18" s="899"/>
      <c r="ACS18" s="899"/>
      <c r="ACT18" s="899"/>
      <c r="ACU18" s="899"/>
      <c r="ACV18" s="899"/>
      <c r="ACW18" s="899"/>
      <c r="ACX18" s="898"/>
      <c r="ACY18" s="899"/>
      <c r="ACZ18" s="899"/>
      <c r="ADA18" s="899"/>
      <c r="ADB18" s="899"/>
      <c r="ADC18" s="899"/>
      <c r="ADD18" s="899"/>
      <c r="ADE18" s="898"/>
      <c r="ADF18" s="899"/>
      <c r="ADG18" s="899"/>
      <c r="ADH18" s="899"/>
      <c r="ADI18" s="899"/>
      <c r="ADJ18" s="899"/>
      <c r="ADK18" s="899"/>
      <c r="ADL18" s="898"/>
      <c r="ADM18" s="899"/>
      <c r="ADN18" s="899"/>
      <c r="ADO18" s="899"/>
      <c r="ADP18" s="899"/>
      <c r="ADQ18" s="899"/>
      <c r="ADR18" s="899"/>
      <c r="ADS18" s="898"/>
      <c r="ADT18" s="899"/>
      <c r="ADU18" s="899"/>
      <c r="ADV18" s="899"/>
      <c r="ADW18" s="899"/>
      <c r="ADX18" s="899"/>
      <c r="ADY18" s="899"/>
      <c r="ADZ18" s="898"/>
      <c r="AEA18" s="899"/>
      <c r="AEB18" s="899"/>
      <c r="AEC18" s="899"/>
      <c r="AED18" s="899"/>
      <c r="AEE18" s="899"/>
      <c r="AEF18" s="899"/>
      <c r="AEG18" s="898"/>
      <c r="AEH18" s="899"/>
      <c r="AEI18" s="899"/>
      <c r="AEJ18" s="899"/>
      <c r="AEK18" s="899"/>
      <c r="AEL18" s="899"/>
      <c r="AEM18" s="899"/>
      <c r="AEN18" s="898"/>
      <c r="AEO18" s="899"/>
      <c r="AEP18" s="899"/>
      <c r="AEQ18" s="899"/>
      <c r="AER18" s="899"/>
      <c r="AES18" s="899"/>
      <c r="AET18" s="899"/>
      <c r="AEU18" s="898"/>
      <c r="AEV18" s="899"/>
      <c r="AEW18" s="899"/>
      <c r="AEX18" s="899"/>
      <c r="AEY18" s="899"/>
      <c r="AEZ18" s="899"/>
      <c r="AFA18" s="899"/>
      <c r="AFB18" s="898"/>
      <c r="AFC18" s="899"/>
      <c r="AFD18" s="899"/>
      <c r="AFE18" s="899"/>
      <c r="AFF18" s="899"/>
      <c r="AFG18" s="899"/>
      <c r="AFH18" s="899"/>
      <c r="AFI18" s="898"/>
      <c r="AFJ18" s="899"/>
      <c r="AFK18" s="899"/>
      <c r="AFL18" s="899"/>
      <c r="AFM18" s="899"/>
      <c r="AFN18" s="899"/>
      <c r="AFO18" s="899"/>
      <c r="AFP18" s="898"/>
      <c r="AFQ18" s="899"/>
      <c r="AFR18" s="899"/>
      <c r="AFS18" s="899"/>
      <c r="AFT18" s="899"/>
      <c r="AFU18" s="899"/>
      <c r="AFV18" s="899"/>
      <c r="AFW18" s="898"/>
      <c r="AFX18" s="899"/>
      <c r="AFY18" s="899"/>
      <c r="AFZ18" s="899"/>
      <c r="AGA18" s="899"/>
      <c r="AGB18" s="899"/>
      <c r="AGC18" s="899"/>
      <c r="AGD18" s="898"/>
      <c r="AGE18" s="899"/>
      <c r="AGF18" s="899"/>
      <c r="AGG18" s="899"/>
      <c r="AGH18" s="899"/>
      <c r="AGI18" s="899"/>
      <c r="AGJ18" s="899"/>
      <c r="AGK18" s="898"/>
      <c r="AGL18" s="899"/>
      <c r="AGM18" s="899"/>
      <c r="AGN18" s="899"/>
      <c r="AGO18" s="899"/>
      <c r="AGP18" s="899"/>
      <c r="AGQ18" s="899"/>
      <c r="AGR18" s="898"/>
      <c r="AGS18" s="899"/>
      <c r="AGT18" s="899"/>
      <c r="AGU18" s="899"/>
      <c r="AGV18" s="899"/>
      <c r="AGW18" s="899"/>
      <c r="AGX18" s="899"/>
      <c r="AGY18" s="898"/>
      <c r="AGZ18" s="899"/>
      <c r="AHA18" s="899"/>
      <c r="AHB18" s="899"/>
      <c r="AHC18" s="899"/>
      <c r="AHD18" s="899"/>
      <c r="AHE18" s="899"/>
      <c r="AHF18" s="898"/>
      <c r="AHG18" s="899"/>
      <c r="AHH18" s="899"/>
      <c r="AHI18" s="899"/>
      <c r="AHJ18" s="899"/>
      <c r="AHK18" s="899"/>
      <c r="AHL18" s="899"/>
      <c r="AHM18" s="898"/>
      <c r="AHN18" s="899"/>
      <c r="AHO18" s="899"/>
      <c r="AHP18" s="899"/>
      <c r="AHQ18" s="899"/>
      <c r="AHR18" s="899"/>
      <c r="AHS18" s="899"/>
      <c r="AHT18" s="898"/>
      <c r="AHU18" s="899"/>
      <c r="AHV18" s="899"/>
      <c r="AHW18" s="899"/>
      <c r="AHX18" s="899"/>
      <c r="AHY18" s="899"/>
      <c r="AHZ18" s="899"/>
      <c r="AIA18" s="898"/>
      <c r="AIB18" s="899"/>
      <c r="AIC18" s="899"/>
      <c r="AID18" s="899"/>
      <c r="AIE18" s="899"/>
      <c r="AIF18" s="899"/>
      <c r="AIG18" s="899"/>
      <c r="AIH18" s="898"/>
      <c r="AII18" s="899"/>
      <c r="AIJ18" s="899"/>
      <c r="AIK18" s="899"/>
      <c r="AIL18" s="899"/>
      <c r="AIM18" s="899"/>
      <c r="AIN18" s="899"/>
      <c r="AIO18" s="898"/>
      <c r="AIP18" s="899"/>
      <c r="AIQ18" s="899"/>
      <c r="AIR18" s="899"/>
      <c r="AIS18" s="899"/>
      <c r="AIT18" s="899"/>
      <c r="AIU18" s="899"/>
      <c r="AIV18" s="898"/>
      <c r="AIW18" s="899"/>
      <c r="AIX18" s="899"/>
      <c r="AIY18" s="899"/>
      <c r="AIZ18" s="899"/>
      <c r="AJA18" s="899"/>
      <c r="AJB18" s="899"/>
      <c r="AJC18" s="898"/>
      <c r="AJD18" s="899"/>
      <c r="AJE18" s="899"/>
      <c r="AJF18" s="899"/>
      <c r="AJG18" s="899"/>
      <c r="AJH18" s="899"/>
      <c r="AJI18" s="899"/>
      <c r="AJJ18" s="898"/>
      <c r="AJK18" s="899"/>
      <c r="AJL18" s="899"/>
      <c r="AJM18" s="899"/>
      <c r="AJN18" s="899"/>
      <c r="AJO18" s="899"/>
      <c r="AJP18" s="899"/>
      <c r="AJQ18" s="898"/>
      <c r="AJR18" s="899"/>
      <c r="AJS18" s="899"/>
      <c r="AJT18" s="899"/>
      <c r="AJU18" s="899"/>
      <c r="AJV18" s="899"/>
      <c r="AJW18" s="899"/>
      <c r="AJX18" s="898"/>
      <c r="AJY18" s="899"/>
      <c r="AJZ18" s="899"/>
      <c r="AKA18" s="899"/>
      <c r="AKB18" s="899"/>
      <c r="AKC18" s="899"/>
      <c r="AKD18" s="899"/>
      <c r="AKE18" s="898"/>
      <c r="AKF18" s="899"/>
      <c r="AKG18" s="899"/>
      <c r="AKH18" s="899"/>
      <c r="AKI18" s="899"/>
      <c r="AKJ18" s="899"/>
      <c r="AKK18" s="899"/>
      <c r="AKL18" s="898"/>
      <c r="AKM18" s="899"/>
      <c r="AKN18" s="899"/>
      <c r="AKO18" s="899"/>
      <c r="AKP18" s="899"/>
      <c r="AKQ18" s="899"/>
      <c r="AKR18" s="899"/>
      <c r="AKS18" s="898"/>
      <c r="AKT18" s="899"/>
      <c r="AKU18" s="899"/>
      <c r="AKV18" s="899"/>
      <c r="AKW18" s="899"/>
      <c r="AKX18" s="899"/>
      <c r="AKY18" s="899"/>
      <c r="AKZ18" s="898"/>
      <c r="ALA18" s="899"/>
      <c r="ALB18" s="899"/>
      <c r="ALC18" s="899"/>
      <c r="ALD18" s="899"/>
      <c r="ALE18" s="899"/>
      <c r="ALF18" s="899"/>
      <c r="ALG18" s="898"/>
      <c r="ALH18" s="899"/>
      <c r="ALI18" s="899"/>
      <c r="ALJ18" s="899"/>
      <c r="ALK18" s="899"/>
      <c r="ALL18" s="899"/>
      <c r="ALM18" s="899"/>
      <c r="ALN18" s="898"/>
      <c r="ALO18" s="899"/>
      <c r="ALP18" s="899"/>
      <c r="ALQ18" s="899"/>
      <c r="ALR18" s="899"/>
      <c r="ALS18" s="899"/>
      <c r="ALT18" s="899"/>
      <c r="ALU18" s="898"/>
      <c r="ALV18" s="899"/>
      <c r="ALW18" s="899"/>
      <c r="ALX18" s="899"/>
      <c r="ALY18" s="899"/>
      <c r="ALZ18" s="899"/>
      <c r="AMA18" s="899"/>
      <c r="AMB18" s="898"/>
      <c r="AMC18" s="899"/>
      <c r="AMD18" s="899"/>
      <c r="AME18" s="899"/>
      <c r="AMF18" s="899"/>
      <c r="AMG18" s="899"/>
      <c r="AMH18" s="899"/>
      <c r="AMI18" s="898"/>
      <c r="AMJ18" s="899"/>
      <c r="AMK18" s="899"/>
      <c r="AML18" s="899"/>
      <c r="AMM18" s="899"/>
      <c r="AMN18" s="899"/>
      <c r="AMO18" s="899"/>
      <c r="AMP18" s="898"/>
      <c r="AMQ18" s="899"/>
      <c r="AMR18" s="899"/>
      <c r="AMS18" s="899"/>
      <c r="AMT18" s="899"/>
      <c r="AMU18" s="899"/>
      <c r="AMV18" s="899"/>
      <c r="AMW18" s="898"/>
      <c r="AMX18" s="899"/>
      <c r="AMY18" s="899"/>
      <c r="AMZ18" s="899"/>
      <c r="ANA18" s="899"/>
      <c r="ANB18" s="899"/>
      <c r="ANC18" s="899"/>
      <c r="AND18" s="898"/>
      <c r="ANE18" s="899"/>
      <c r="ANF18" s="899"/>
      <c r="ANG18" s="899"/>
      <c r="ANH18" s="899"/>
      <c r="ANI18" s="899"/>
      <c r="ANJ18" s="899"/>
      <c r="ANK18" s="898"/>
      <c r="ANL18" s="899"/>
      <c r="ANM18" s="899"/>
      <c r="ANN18" s="899"/>
      <c r="ANO18" s="899"/>
      <c r="ANP18" s="899"/>
      <c r="ANQ18" s="899"/>
      <c r="ANR18" s="898"/>
      <c r="ANS18" s="899"/>
      <c r="ANT18" s="899"/>
      <c r="ANU18" s="899"/>
      <c r="ANV18" s="899"/>
      <c r="ANW18" s="899"/>
      <c r="ANX18" s="899"/>
      <c r="ANY18" s="898"/>
      <c r="ANZ18" s="899"/>
      <c r="AOA18" s="899"/>
      <c r="AOB18" s="899"/>
      <c r="AOC18" s="899"/>
      <c r="AOD18" s="899"/>
      <c r="AOE18" s="899"/>
      <c r="AOF18" s="898"/>
      <c r="AOG18" s="899"/>
      <c r="AOH18" s="899"/>
      <c r="AOI18" s="899"/>
      <c r="AOJ18" s="899"/>
      <c r="AOK18" s="899"/>
      <c r="AOL18" s="899"/>
      <c r="AOM18" s="898"/>
      <c r="AON18" s="899"/>
      <c r="AOO18" s="899"/>
      <c r="AOP18" s="899"/>
      <c r="AOQ18" s="899"/>
      <c r="AOR18" s="899"/>
      <c r="AOS18" s="899"/>
      <c r="AOT18" s="898"/>
      <c r="AOU18" s="899"/>
      <c r="AOV18" s="899"/>
      <c r="AOW18" s="899"/>
      <c r="AOX18" s="899"/>
      <c r="AOY18" s="899"/>
      <c r="AOZ18" s="899"/>
      <c r="APA18" s="898"/>
      <c r="APB18" s="899"/>
      <c r="APC18" s="899"/>
      <c r="APD18" s="899"/>
      <c r="APE18" s="899"/>
      <c r="APF18" s="899"/>
      <c r="APG18" s="899"/>
      <c r="APH18" s="898"/>
      <c r="API18" s="899"/>
      <c r="APJ18" s="899"/>
      <c r="APK18" s="899"/>
      <c r="APL18" s="899"/>
      <c r="APM18" s="899"/>
      <c r="APN18" s="899"/>
      <c r="APO18" s="898"/>
      <c r="APP18" s="899"/>
      <c r="APQ18" s="899"/>
      <c r="APR18" s="899"/>
      <c r="APS18" s="899"/>
      <c r="APT18" s="899"/>
      <c r="APU18" s="899"/>
      <c r="APV18" s="898"/>
      <c r="APW18" s="899"/>
      <c r="APX18" s="899"/>
      <c r="APY18" s="899"/>
      <c r="APZ18" s="899"/>
      <c r="AQA18" s="899"/>
      <c r="AQB18" s="899"/>
      <c r="AQC18" s="898"/>
      <c r="AQD18" s="899"/>
      <c r="AQE18" s="899"/>
      <c r="AQF18" s="899"/>
      <c r="AQG18" s="899"/>
      <c r="AQH18" s="899"/>
      <c r="AQI18" s="899"/>
      <c r="AQJ18" s="898"/>
      <c r="AQK18" s="899"/>
      <c r="AQL18" s="899"/>
      <c r="AQM18" s="899"/>
      <c r="AQN18" s="899"/>
      <c r="AQO18" s="899"/>
      <c r="AQP18" s="899"/>
      <c r="AQQ18" s="898"/>
      <c r="AQR18" s="899"/>
      <c r="AQS18" s="899"/>
      <c r="AQT18" s="899"/>
      <c r="AQU18" s="899"/>
      <c r="AQV18" s="899"/>
      <c r="AQW18" s="899"/>
      <c r="AQX18" s="898"/>
      <c r="AQY18" s="899"/>
      <c r="AQZ18" s="899"/>
      <c r="ARA18" s="899"/>
      <c r="ARB18" s="899"/>
      <c r="ARC18" s="899"/>
      <c r="ARD18" s="899"/>
      <c r="ARE18" s="898"/>
      <c r="ARF18" s="899"/>
      <c r="ARG18" s="899"/>
      <c r="ARH18" s="899"/>
      <c r="ARI18" s="899"/>
      <c r="ARJ18" s="899"/>
      <c r="ARK18" s="899"/>
      <c r="ARL18" s="898"/>
      <c r="ARM18" s="899"/>
      <c r="ARN18" s="899"/>
      <c r="ARO18" s="899"/>
      <c r="ARP18" s="899"/>
      <c r="ARQ18" s="899"/>
      <c r="ARR18" s="899"/>
      <c r="ARS18" s="898"/>
      <c r="ART18" s="899"/>
      <c r="ARU18" s="899"/>
      <c r="ARV18" s="899"/>
      <c r="ARW18" s="899"/>
      <c r="ARX18" s="899"/>
      <c r="ARY18" s="899"/>
      <c r="ARZ18" s="898"/>
      <c r="ASA18" s="899"/>
      <c r="ASB18" s="899"/>
      <c r="ASC18" s="899"/>
      <c r="ASD18" s="899"/>
      <c r="ASE18" s="899"/>
      <c r="ASF18" s="899"/>
      <c r="ASG18" s="898"/>
      <c r="ASH18" s="899"/>
      <c r="ASI18" s="899"/>
      <c r="ASJ18" s="899"/>
      <c r="ASK18" s="899"/>
      <c r="ASL18" s="899"/>
      <c r="ASM18" s="899"/>
      <c r="ASN18" s="898"/>
      <c r="ASO18" s="899"/>
      <c r="ASP18" s="899"/>
      <c r="ASQ18" s="899"/>
      <c r="ASR18" s="899"/>
      <c r="ASS18" s="899"/>
      <c r="AST18" s="899"/>
      <c r="ASU18" s="898"/>
      <c r="ASV18" s="899"/>
      <c r="ASW18" s="899"/>
      <c r="ASX18" s="899"/>
      <c r="ASY18" s="899"/>
      <c r="ASZ18" s="899"/>
      <c r="ATA18" s="899"/>
      <c r="ATB18" s="898"/>
      <c r="ATC18" s="899"/>
      <c r="ATD18" s="899"/>
      <c r="ATE18" s="899"/>
      <c r="ATF18" s="899"/>
      <c r="ATG18" s="899"/>
      <c r="ATH18" s="899"/>
      <c r="ATI18" s="898"/>
      <c r="ATJ18" s="899"/>
      <c r="ATK18" s="899"/>
      <c r="ATL18" s="899"/>
      <c r="ATM18" s="899"/>
      <c r="ATN18" s="899"/>
      <c r="ATO18" s="899"/>
      <c r="ATP18" s="898"/>
      <c r="ATQ18" s="899"/>
      <c r="ATR18" s="899"/>
      <c r="ATS18" s="899"/>
      <c r="ATT18" s="899"/>
      <c r="ATU18" s="899"/>
      <c r="ATV18" s="899"/>
      <c r="ATW18" s="898"/>
      <c r="ATX18" s="899"/>
      <c r="ATY18" s="899"/>
      <c r="ATZ18" s="899"/>
      <c r="AUA18" s="899"/>
      <c r="AUB18" s="899"/>
      <c r="AUC18" s="899"/>
      <c r="AUD18" s="898"/>
      <c r="AUE18" s="899"/>
      <c r="AUF18" s="899"/>
      <c r="AUG18" s="899"/>
      <c r="AUH18" s="899"/>
      <c r="AUI18" s="899"/>
      <c r="AUJ18" s="899"/>
      <c r="AUK18" s="898"/>
      <c r="AUL18" s="899"/>
      <c r="AUM18" s="899"/>
      <c r="AUN18" s="899"/>
      <c r="AUO18" s="899"/>
      <c r="AUP18" s="899"/>
      <c r="AUQ18" s="899"/>
      <c r="AUR18" s="898"/>
      <c r="AUS18" s="899"/>
      <c r="AUT18" s="899"/>
      <c r="AUU18" s="899"/>
      <c r="AUV18" s="899"/>
      <c r="AUW18" s="899"/>
      <c r="AUX18" s="899"/>
      <c r="AUY18" s="898"/>
      <c r="AUZ18" s="899"/>
      <c r="AVA18" s="899"/>
      <c r="AVB18" s="899"/>
      <c r="AVC18" s="899"/>
      <c r="AVD18" s="899"/>
      <c r="AVE18" s="899"/>
      <c r="AVF18" s="898"/>
      <c r="AVG18" s="899"/>
      <c r="AVH18" s="899"/>
      <c r="AVI18" s="899"/>
      <c r="AVJ18" s="899"/>
      <c r="AVK18" s="899"/>
      <c r="AVL18" s="899"/>
      <c r="AVM18" s="898"/>
      <c r="AVN18" s="899"/>
      <c r="AVO18" s="899"/>
      <c r="AVP18" s="899"/>
      <c r="AVQ18" s="899"/>
      <c r="AVR18" s="899"/>
      <c r="AVS18" s="899"/>
      <c r="AVT18" s="898"/>
      <c r="AVU18" s="899"/>
      <c r="AVV18" s="899"/>
      <c r="AVW18" s="899"/>
      <c r="AVX18" s="899"/>
      <c r="AVY18" s="899"/>
      <c r="AVZ18" s="899"/>
      <c r="AWA18" s="898"/>
      <c r="AWB18" s="899"/>
      <c r="AWC18" s="899"/>
      <c r="AWD18" s="899"/>
      <c r="AWE18" s="899"/>
      <c r="AWF18" s="899"/>
      <c r="AWG18" s="899"/>
      <c r="AWH18" s="898"/>
      <c r="AWI18" s="899"/>
      <c r="AWJ18" s="899"/>
      <c r="AWK18" s="899"/>
      <c r="AWL18" s="899"/>
      <c r="AWM18" s="899"/>
      <c r="AWN18" s="899"/>
      <c r="AWO18" s="898"/>
      <c r="AWP18" s="899"/>
      <c r="AWQ18" s="899"/>
      <c r="AWR18" s="899"/>
      <c r="AWS18" s="899"/>
      <c r="AWT18" s="899"/>
      <c r="AWU18" s="899"/>
      <c r="AWV18" s="898"/>
      <c r="AWW18" s="899"/>
      <c r="AWX18" s="899"/>
      <c r="AWY18" s="899"/>
      <c r="AWZ18" s="899"/>
      <c r="AXA18" s="899"/>
      <c r="AXB18" s="899"/>
      <c r="AXC18" s="898"/>
      <c r="AXD18" s="899"/>
      <c r="AXE18" s="899"/>
      <c r="AXF18" s="899"/>
      <c r="AXG18" s="899"/>
      <c r="AXH18" s="899"/>
      <c r="AXI18" s="899"/>
      <c r="AXJ18" s="898"/>
      <c r="AXK18" s="899"/>
      <c r="AXL18" s="899"/>
      <c r="AXM18" s="899"/>
      <c r="AXN18" s="899"/>
      <c r="AXO18" s="899"/>
      <c r="AXP18" s="899"/>
      <c r="AXQ18" s="898"/>
      <c r="AXR18" s="899"/>
      <c r="AXS18" s="899"/>
      <c r="AXT18" s="899"/>
      <c r="AXU18" s="899"/>
      <c r="AXV18" s="899"/>
      <c r="AXW18" s="899"/>
      <c r="AXX18" s="898"/>
      <c r="AXY18" s="899"/>
      <c r="AXZ18" s="899"/>
      <c r="AYA18" s="899"/>
      <c r="AYB18" s="899"/>
      <c r="AYC18" s="899"/>
      <c r="AYD18" s="899"/>
      <c r="AYE18" s="898"/>
      <c r="AYF18" s="899"/>
      <c r="AYG18" s="899"/>
      <c r="AYH18" s="899"/>
      <c r="AYI18" s="899"/>
      <c r="AYJ18" s="899"/>
      <c r="AYK18" s="899"/>
      <c r="AYL18" s="898"/>
      <c r="AYM18" s="899"/>
      <c r="AYN18" s="899"/>
      <c r="AYO18" s="899"/>
      <c r="AYP18" s="899"/>
      <c r="AYQ18" s="899"/>
      <c r="AYR18" s="899"/>
      <c r="AYS18" s="898"/>
      <c r="AYT18" s="899"/>
      <c r="AYU18" s="899"/>
      <c r="AYV18" s="899"/>
      <c r="AYW18" s="899"/>
      <c r="AYX18" s="899"/>
      <c r="AYY18" s="899"/>
      <c r="AYZ18" s="898"/>
      <c r="AZA18" s="899"/>
      <c r="AZB18" s="899"/>
      <c r="AZC18" s="899"/>
      <c r="AZD18" s="899"/>
      <c r="AZE18" s="899"/>
      <c r="AZF18" s="899"/>
      <c r="AZG18" s="898"/>
      <c r="AZH18" s="899"/>
      <c r="AZI18" s="899"/>
      <c r="AZJ18" s="899"/>
      <c r="AZK18" s="899"/>
      <c r="AZL18" s="899"/>
      <c r="AZM18" s="899"/>
      <c r="AZN18" s="898"/>
      <c r="AZO18" s="899"/>
      <c r="AZP18" s="899"/>
      <c r="AZQ18" s="899"/>
      <c r="AZR18" s="899"/>
      <c r="AZS18" s="899"/>
      <c r="AZT18" s="899"/>
      <c r="AZU18" s="898"/>
      <c r="AZV18" s="899"/>
      <c r="AZW18" s="899"/>
      <c r="AZX18" s="899"/>
      <c r="AZY18" s="899"/>
      <c r="AZZ18" s="899"/>
      <c r="BAA18" s="899"/>
      <c r="BAB18" s="898"/>
      <c r="BAC18" s="899"/>
      <c r="BAD18" s="899"/>
      <c r="BAE18" s="899"/>
      <c r="BAF18" s="899"/>
      <c r="BAG18" s="899"/>
      <c r="BAH18" s="899"/>
      <c r="BAI18" s="898"/>
      <c r="BAJ18" s="899"/>
      <c r="BAK18" s="899"/>
      <c r="BAL18" s="899"/>
      <c r="BAM18" s="899"/>
      <c r="BAN18" s="899"/>
      <c r="BAO18" s="899"/>
      <c r="BAP18" s="898"/>
      <c r="BAQ18" s="899"/>
      <c r="BAR18" s="899"/>
      <c r="BAS18" s="899"/>
      <c r="BAT18" s="899"/>
      <c r="BAU18" s="899"/>
      <c r="BAV18" s="899"/>
      <c r="BAW18" s="898"/>
      <c r="BAX18" s="899"/>
      <c r="BAY18" s="899"/>
      <c r="BAZ18" s="899"/>
      <c r="BBA18" s="899"/>
      <c r="BBB18" s="899"/>
      <c r="BBC18" s="899"/>
      <c r="BBD18" s="898"/>
      <c r="BBE18" s="899"/>
      <c r="BBF18" s="899"/>
      <c r="BBG18" s="899"/>
      <c r="BBH18" s="899"/>
      <c r="BBI18" s="899"/>
      <c r="BBJ18" s="899"/>
      <c r="BBK18" s="898"/>
      <c r="BBL18" s="899"/>
      <c r="BBM18" s="899"/>
      <c r="BBN18" s="899"/>
      <c r="BBO18" s="899"/>
      <c r="BBP18" s="899"/>
      <c r="BBQ18" s="899"/>
      <c r="BBR18" s="898"/>
      <c r="BBS18" s="899"/>
      <c r="BBT18" s="899"/>
      <c r="BBU18" s="899"/>
      <c r="BBV18" s="899"/>
      <c r="BBW18" s="899"/>
      <c r="BBX18" s="899"/>
      <c r="BBY18" s="898"/>
      <c r="BBZ18" s="899"/>
      <c r="BCA18" s="899"/>
      <c r="BCB18" s="899"/>
      <c r="BCC18" s="899"/>
      <c r="BCD18" s="899"/>
      <c r="BCE18" s="899"/>
      <c r="BCF18" s="898"/>
      <c r="BCG18" s="899"/>
      <c r="BCH18" s="899"/>
      <c r="BCI18" s="899"/>
      <c r="BCJ18" s="899"/>
      <c r="BCK18" s="899"/>
      <c r="BCL18" s="899"/>
      <c r="BCM18" s="898"/>
      <c r="BCN18" s="899"/>
      <c r="BCO18" s="899"/>
      <c r="BCP18" s="899"/>
      <c r="BCQ18" s="899"/>
      <c r="BCR18" s="899"/>
      <c r="BCS18" s="899"/>
      <c r="BCT18" s="898"/>
      <c r="BCU18" s="899"/>
      <c r="BCV18" s="899"/>
      <c r="BCW18" s="899"/>
      <c r="BCX18" s="899"/>
      <c r="BCY18" s="899"/>
      <c r="BCZ18" s="899"/>
      <c r="BDA18" s="898"/>
      <c r="BDB18" s="899"/>
      <c r="BDC18" s="899"/>
      <c r="BDD18" s="899"/>
      <c r="BDE18" s="899"/>
      <c r="BDF18" s="899"/>
      <c r="BDG18" s="899"/>
      <c r="BDH18" s="898"/>
      <c r="BDI18" s="899"/>
      <c r="BDJ18" s="899"/>
      <c r="BDK18" s="899"/>
      <c r="BDL18" s="899"/>
      <c r="BDM18" s="899"/>
      <c r="BDN18" s="899"/>
      <c r="BDO18" s="898"/>
      <c r="BDP18" s="899"/>
      <c r="BDQ18" s="899"/>
      <c r="BDR18" s="899"/>
      <c r="BDS18" s="899"/>
      <c r="BDT18" s="899"/>
      <c r="BDU18" s="899"/>
      <c r="BDV18" s="898"/>
      <c r="BDW18" s="899"/>
      <c r="BDX18" s="899"/>
      <c r="BDY18" s="899"/>
      <c r="BDZ18" s="899"/>
      <c r="BEA18" s="899"/>
      <c r="BEB18" s="899"/>
      <c r="BEC18" s="898"/>
      <c r="BED18" s="899"/>
      <c r="BEE18" s="899"/>
      <c r="BEF18" s="899"/>
      <c r="BEG18" s="899"/>
      <c r="BEH18" s="899"/>
      <c r="BEI18" s="899"/>
      <c r="BEJ18" s="898"/>
      <c r="BEK18" s="899"/>
      <c r="BEL18" s="899"/>
      <c r="BEM18" s="899"/>
      <c r="BEN18" s="899"/>
      <c r="BEO18" s="899"/>
      <c r="BEP18" s="899"/>
      <c r="BEQ18" s="898"/>
      <c r="BER18" s="899"/>
      <c r="BES18" s="899"/>
      <c r="BET18" s="899"/>
      <c r="BEU18" s="899"/>
      <c r="BEV18" s="899"/>
      <c r="BEW18" s="899"/>
      <c r="BEX18" s="898"/>
      <c r="BEY18" s="899"/>
      <c r="BEZ18" s="899"/>
      <c r="BFA18" s="899"/>
      <c r="BFB18" s="899"/>
      <c r="BFC18" s="899"/>
      <c r="BFD18" s="899"/>
      <c r="BFE18" s="898"/>
      <c r="BFF18" s="899"/>
      <c r="BFG18" s="899"/>
      <c r="BFH18" s="899"/>
      <c r="BFI18" s="899"/>
      <c r="BFJ18" s="899"/>
      <c r="BFK18" s="899"/>
      <c r="BFL18" s="898"/>
      <c r="BFM18" s="899"/>
      <c r="BFN18" s="899"/>
      <c r="BFO18" s="899"/>
      <c r="BFP18" s="899"/>
      <c r="BFQ18" s="899"/>
      <c r="BFR18" s="899"/>
      <c r="BFS18" s="898"/>
      <c r="BFT18" s="899"/>
      <c r="BFU18" s="899"/>
      <c r="BFV18" s="899"/>
      <c r="BFW18" s="899"/>
      <c r="BFX18" s="899"/>
      <c r="BFY18" s="899"/>
      <c r="BFZ18" s="898"/>
      <c r="BGA18" s="899"/>
      <c r="BGB18" s="899"/>
      <c r="BGC18" s="899"/>
      <c r="BGD18" s="899"/>
      <c r="BGE18" s="899"/>
      <c r="BGF18" s="899"/>
      <c r="BGG18" s="898"/>
      <c r="BGH18" s="899"/>
      <c r="BGI18" s="899"/>
      <c r="BGJ18" s="899"/>
      <c r="BGK18" s="899"/>
      <c r="BGL18" s="899"/>
      <c r="BGM18" s="899"/>
      <c r="BGN18" s="898"/>
      <c r="BGO18" s="899"/>
      <c r="BGP18" s="899"/>
      <c r="BGQ18" s="899"/>
      <c r="BGR18" s="899"/>
      <c r="BGS18" s="899"/>
      <c r="BGT18" s="899"/>
      <c r="BGU18" s="898"/>
      <c r="BGV18" s="899"/>
      <c r="BGW18" s="899"/>
      <c r="BGX18" s="899"/>
      <c r="BGY18" s="899"/>
      <c r="BGZ18" s="899"/>
      <c r="BHA18" s="899"/>
      <c r="BHB18" s="898"/>
      <c r="BHC18" s="899"/>
      <c r="BHD18" s="899"/>
      <c r="BHE18" s="899"/>
      <c r="BHF18" s="899"/>
      <c r="BHG18" s="899"/>
      <c r="BHH18" s="899"/>
      <c r="BHI18" s="898"/>
      <c r="BHJ18" s="899"/>
      <c r="BHK18" s="899"/>
      <c r="BHL18" s="899"/>
      <c r="BHM18" s="899"/>
      <c r="BHN18" s="899"/>
      <c r="BHO18" s="899"/>
      <c r="BHP18" s="898"/>
      <c r="BHQ18" s="899"/>
      <c r="BHR18" s="899"/>
      <c r="BHS18" s="899"/>
      <c r="BHT18" s="899"/>
      <c r="BHU18" s="899"/>
      <c r="BHV18" s="899"/>
      <c r="BHW18" s="898"/>
      <c r="BHX18" s="899"/>
      <c r="BHY18" s="899"/>
      <c r="BHZ18" s="899"/>
      <c r="BIA18" s="899"/>
      <c r="BIB18" s="899"/>
      <c r="BIC18" s="899"/>
      <c r="BID18" s="898"/>
      <c r="BIE18" s="899"/>
      <c r="BIF18" s="899"/>
      <c r="BIG18" s="899"/>
      <c r="BIH18" s="899"/>
      <c r="BII18" s="899"/>
      <c r="BIJ18" s="899"/>
      <c r="BIK18" s="898"/>
      <c r="BIL18" s="899"/>
      <c r="BIM18" s="899"/>
      <c r="BIN18" s="899"/>
      <c r="BIO18" s="899"/>
      <c r="BIP18" s="899"/>
      <c r="BIQ18" s="899"/>
      <c r="BIR18" s="898"/>
      <c r="BIS18" s="899"/>
      <c r="BIT18" s="899"/>
      <c r="BIU18" s="899"/>
      <c r="BIV18" s="899"/>
      <c r="BIW18" s="899"/>
      <c r="BIX18" s="899"/>
      <c r="BIY18" s="898"/>
      <c r="BIZ18" s="899"/>
      <c r="BJA18" s="899"/>
      <c r="BJB18" s="899"/>
      <c r="BJC18" s="899"/>
      <c r="BJD18" s="899"/>
      <c r="BJE18" s="899"/>
      <c r="BJF18" s="898"/>
      <c r="BJG18" s="899"/>
      <c r="BJH18" s="899"/>
      <c r="BJI18" s="899"/>
      <c r="BJJ18" s="899"/>
      <c r="BJK18" s="899"/>
      <c r="BJL18" s="899"/>
      <c r="BJM18" s="898"/>
      <c r="BJN18" s="899"/>
      <c r="BJO18" s="899"/>
      <c r="BJP18" s="899"/>
      <c r="BJQ18" s="899"/>
      <c r="BJR18" s="899"/>
      <c r="BJS18" s="899"/>
      <c r="BJT18" s="898"/>
      <c r="BJU18" s="899"/>
      <c r="BJV18" s="899"/>
      <c r="BJW18" s="899"/>
      <c r="BJX18" s="899"/>
      <c r="BJY18" s="899"/>
      <c r="BJZ18" s="899"/>
      <c r="BKA18" s="898"/>
      <c r="BKB18" s="899"/>
      <c r="BKC18" s="899"/>
      <c r="BKD18" s="899"/>
      <c r="BKE18" s="899"/>
      <c r="BKF18" s="899"/>
      <c r="BKG18" s="899"/>
      <c r="BKH18" s="898"/>
      <c r="BKI18" s="899"/>
      <c r="BKJ18" s="899"/>
      <c r="BKK18" s="899"/>
      <c r="BKL18" s="899"/>
      <c r="BKM18" s="899"/>
      <c r="BKN18" s="899"/>
      <c r="BKO18" s="898"/>
      <c r="BKP18" s="899"/>
      <c r="BKQ18" s="899"/>
      <c r="BKR18" s="899"/>
      <c r="BKS18" s="899"/>
      <c r="BKT18" s="899"/>
      <c r="BKU18" s="899"/>
      <c r="BKV18" s="898"/>
      <c r="BKW18" s="899"/>
      <c r="BKX18" s="899"/>
      <c r="BKY18" s="899"/>
      <c r="BKZ18" s="899"/>
      <c r="BLA18" s="899"/>
      <c r="BLB18" s="899"/>
      <c r="BLC18" s="898"/>
      <c r="BLD18" s="899"/>
      <c r="BLE18" s="899"/>
      <c r="BLF18" s="899"/>
      <c r="BLG18" s="899"/>
      <c r="BLH18" s="899"/>
      <c r="BLI18" s="899"/>
      <c r="BLJ18" s="898"/>
      <c r="BLK18" s="899"/>
      <c r="BLL18" s="899"/>
      <c r="BLM18" s="899"/>
      <c r="BLN18" s="899"/>
      <c r="BLO18" s="899"/>
      <c r="BLP18" s="899"/>
      <c r="BLQ18" s="898"/>
      <c r="BLR18" s="899"/>
      <c r="BLS18" s="899"/>
      <c r="BLT18" s="899"/>
      <c r="BLU18" s="899"/>
      <c r="BLV18" s="899"/>
      <c r="BLW18" s="899"/>
      <c r="BLX18" s="898"/>
      <c r="BLY18" s="899"/>
      <c r="BLZ18" s="899"/>
      <c r="BMA18" s="899"/>
      <c r="BMB18" s="899"/>
      <c r="BMC18" s="899"/>
      <c r="BMD18" s="899"/>
      <c r="BME18" s="898"/>
      <c r="BMF18" s="899"/>
      <c r="BMG18" s="899"/>
      <c r="BMH18" s="899"/>
      <c r="BMI18" s="899"/>
      <c r="BMJ18" s="899"/>
      <c r="BMK18" s="899"/>
      <c r="BML18" s="898"/>
      <c r="BMM18" s="899"/>
      <c r="BMN18" s="899"/>
      <c r="BMO18" s="899"/>
      <c r="BMP18" s="899"/>
      <c r="BMQ18" s="899"/>
      <c r="BMR18" s="899"/>
      <c r="BMS18" s="898"/>
      <c r="BMT18" s="899"/>
      <c r="BMU18" s="899"/>
      <c r="BMV18" s="899"/>
      <c r="BMW18" s="899"/>
      <c r="BMX18" s="899"/>
      <c r="BMY18" s="899"/>
      <c r="BMZ18" s="898"/>
      <c r="BNA18" s="899"/>
      <c r="BNB18" s="899"/>
      <c r="BNC18" s="899"/>
      <c r="BND18" s="899"/>
      <c r="BNE18" s="899"/>
      <c r="BNF18" s="899"/>
      <c r="BNG18" s="898"/>
      <c r="BNH18" s="899"/>
      <c r="BNI18" s="899"/>
      <c r="BNJ18" s="899"/>
      <c r="BNK18" s="899"/>
      <c r="BNL18" s="899"/>
      <c r="BNM18" s="899"/>
      <c r="BNN18" s="898"/>
      <c r="BNO18" s="899"/>
      <c r="BNP18" s="899"/>
      <c r="BNQ18" s="899"/>
      <c r="BNR18" s="899"/>
      <c r="BNS18" s="899"/>
      <c r="BNT18" s="899"/>
      <c r="BNU18" s="898"/>
      <c r="BNV18" s="899"/>
      <c r="BNW18" s="899"/>
      <c r="BNX18" s="899"/>
      <c r="BNY18" s="899"/>
      <c r="BNZ18" s="899"/>
      <c r="BOA18" s="899"/>
      <c r="BOB18" s="898"/>
      <c r="BOC18" s="899"/>
      <c r="BOD18" s="899"/>
      <c r="BOE18" s="899"/>
      <c r="BOF18" s="899"/>
      <c r="BOG18" s="899"/>
      <c r="BOH18" s="899"/>
      <c r="BOI18" s="898"/>
      <c r="BOJ18" s="899"/>
      <c r="BOK18" s="899"/>
      <c r="BOL18" s="899"/>
      <c r="BOM18" s="899"/>
      <c r="BON18" s="899"/>
      <c r="BOO18" s="899"/>
      <c r="BOP18" s="898"/>
      <c r="BOQ18" s="899"/>
      <c r="BOR18" s="899"/>
      <c r="BOS18" s="899"/>
      <c r="BOT18" s="899"/>
      <c r="BOU18" s="899"/>
      <c r="BOV18" s="899"/>
      <c r="BOW18" s="898"/>
      <c r="BOX18" s="899"/>
      <c r="BOY18" s="899"/>
      <c r="BOZ18" s="899"/>
      <c r="BPA18" s="899"/>
      <c r="BPB18" s="899"/>
      <c r="BPC18" s="899"/>
      <c r="BPD18" s="898"/>
      <c r="BPE18" s="899"/>
      <c r="BPF18" s="899"/>
      <c r="BPG18" s="899"/>
      <c r="BPH18" s="899"/>
      <c r="BPI18" s="899"/>
      <c r="BPJ18" s="899"/>
      <c r="BPK18" s="898"/>
      <c r="BPL18" s="899"/>
      <c r="BPM18" s="899"/>
      <c r="BPN18" s="899"/>
      <c r="BPO18" s="899"/>
      <c r="BPP18" s="899"/>
      <c r="BPQ18" s="899"/>
      <c r="BPR18" s="898"/>
      <c r="BPS18" s="899"/>
      <c r="BPT18" s="899"/>
      <c r="BPU18" s="899"/>
      <c r="BPV18" s="899"/>
      <c r="BPW18" s="899"/>
      <c r="BPX18" s="899"/>
      <c r="BPY18" s="898"/>
      <c r="BPZ18" s="899"/>
      <c r="BQA18" s="899"/>
      <c r="BQB18" s="899"/>
      <c r="BQC18" s="899"/>
      <c r="BQD18" s="899"/>
      <c r="BQE18" s="899"/>
      <c r="BQF18" s="898"/>
      <c r="BQG18" s="899"/>
      <c r="BQH18" s="899"/>
      <c r="BQI18" s="899"/>
      <c r="BQJ18" s="899"/>
      <c r="BQK18" s="899"/>
      <c r="BQL18" s="899"/>
      <c r="BQM18" s="898"/>
      <c r="BQN18" s="899"/>
      <c r="BQO18" s="899"/>
      <c r="BQP18" s="899"/>
      <c r="BQQ18" s="899"/>
      <c r="BQR18" s="899"/>
      <c r="BQS18" s="899"/>
      <c r="BQT18" s="898"/>
      <c r="BQU18" s="899"/>
      <c r="BQV18" s="899"/>
      <c r="BQW18" s="899"/>
      <c r="BQX18" s="899"/>
      <c r="BQY18" s="899"/>
      <c r="BQZ18" s="899"/>
      <c r="BRA18" s="898"/>
      <c r="BRB18" s="899"/>
      <c r="BRC18" s="899"/>
      <c r="BRD18" s="899"/>
      <c r="BRE18" s="899"/>
      <c r="BRF18" s="899"/>
      <c r="BRG18" s="899"/>
      <c r="BRH18" s="898"/>
      <c r="BRI18" s="899"/>
      <c r="BRJ18" s="899"/>
      <c r="BRK18" s="899"/>
      <c r="BRL18" s="899"/>
      <c r="BRM18" s="899"/>
      <c r="BRN18" s="899"/>
      <c r="BRO18" s="898"/>
      <c r="BRP18" s="899"/>
      <c r="BRQ18" s="899"/>
      <c r="BRR18" s="899"/>
      <c r="BRS18" s="899"/>
      <c r="BRT18" s="899"/>
      <c r="BRU18" s="899"/>
      <c r="BRV18" s="898"/>
      <c r="BRW18" s="899"/>
      <c r="BRX18" s="899"/>
      <c r="BRY18" s="899"/>
      <c r="BRZ18" s="899"/>
      <c r="BSA18" s="899"/>
      <c r="BSB18" s="899"/>
      <c r="BSC18" s="898"/>
      <c r="BSD18" s="899"/>
      <c r="BSE18" s="899"/>
      <c r="BSF18" s="899"/>
      <c r="BSG18" s="899"/>
      <c r="BSH18" s="899"/>
      <c r="BSI18" s="899"/>
      <c r="BSJ18" s="898"/>
      <c r="BSK18" s="899"/>
      <c r="BSL18" s="899"/>
      <c r="BSM18" s="899"/>
      <c r="BSN18" s="899"/>
      <c r="BSO18" s="899"/>
      <c r="BSP18" s="899"/>
      <c r="BSQ18" s="898"/>
      <c r="BSR18" s="899"/>
      <c r="BSS18" s="899"/>
      <c r="BST18" s="899"/>
      <c r="BSU18" s="899"/>
      <c r="BSV18" s="899"/>
      <c r="BSW18" s="899"/>
      <c r="BSX18" s="898"/>
      <c r="BSY18" s="899"/>
      <c r="BSZ18" s="899"/>
      <c r="BTA18" s="899"/>
      <c r="BTB18" s="899"/>
      <c r="BTC18" s="899"/>
      <c r="BTD18" s="899"/>
      <c r="BTE18" s="898"/>
      <c r="BTF18" s="899"/>
      <c r="BTG18" s="899"/>
      <c r="BTH18" s="899"/>
      <c r="BTI18" s="899"/>
      <c r="BTJ18" s="899"/>
      <c r="BTK18" s="899"/>
      <c r="BTL18" s="898"/>
      <c r="BTM18" s="899"/>
      <c r="BTN18" s="899"/>
      <c r="BTO18" s="899"/>
      <c r="BTP18" s="899"/>
      <c r="BTQ18" s="899"/>
      <c r="BTR18" s="899"/>
      <c r="BTS18" s="898"/>
      <c r="BTT18" s="899"/>
      <c r="BTU18" s="899"/>
      <c r="BTV18" s="899"/>
      <c r="BTW18" s="899"/>
      <c r="BTX18" s="899"/>
      <c r="BTY18" s="899"/>
      <c r="BTZ18" s="898"/>
      <c r="BUA18" s="899"/>
      <c r="BUB18" s="899"/>
      <c r="BUC18" s="899"/>
      <c r="BUD18" s="899"/>
      <c r="BUE18" s="899"/>
      <c r="BUF18" s="899"/>
      <c r="BUG18" s="898"/>
      <c r="BUH18" s="899"/>
      <c r="BUI18" s="899"/>
      <c r="BUJ18" s="899"/>
      <c r="BUK18" s="899"/>
      <c r="BUL18" s="899"/>
      <c r="BUM18" s="899"/>
      <c r="BUN18" s="898"/>
      <c r="BUO18" s="899"/>
      <c r="BUP18" s="899"/>
      <c r="BUQ18" s="899"/>
      <c r="BUR18" s="899"/>
      <c r="BUS18" s="899"/>
      <c r="BUT18" s="899"/>
      <c r="BUU18" s="898"/>
      <c r="BUV18" s="899"/>
      <c r="BUW18" s="899"/>
      <c r="BUX18" s="899"/>
      <c r="BUY18" s="899"/>
      <c r="BUZ18" s="899"/>
      <c r="BVA18" s="899"/>
      <c r="BVB18" s="898"/>
      <c r="BVC18" s="899"/>
      <c r="BVD18" s="899"/>
      <c r="BVE18" s="899"/>
      <c r="BVF18" s="899"/>
      <c r="BVG18" s="899"/>
      <c r="BVH18" s="899"/>
      <c r="BVI18" s="898"/>
      <c r="BVJ18" s="899"/>
      <c r="BVK18" s="899"/>
      <c r="BVL18" s="899"/>
      <c r="BVM18" s="899"/>
      <c r="BVN18" s="899"/>
      <c r="BVO18" s="899"/>
      <c r="BVP18" s="898"/>
      <c r="BVQ18" s="899"/>
      <c r="BVR18" s="899"/>
      <c r="BVS18" s="899"/>
      <c r="BVT18" s="899"/>
      <c r="BVU18" s="899"/>
      <c r="BVV18" s="899"/>
      <c r="BVW18" s="898"/>
      <c r="BVX18" s="899"/>
      <c r="BVY18" s="899"/>
      <c r="BVZ18" s="899"/>
      <c r="BWA18" s="899"/>
      <c r="BWB18" s="899"/>
      <c r="BWC18" s="899"/>
      <c r="BWD18" s="898"/>
      <c r="BWE18" s="899"/>
      <c r="BWF18" s="899"/>
      <c r="BWG18" s="899"/>
      <c r="BWH18" s="899"/>
      <c r="BWI18" s="899"/>
      <c r="BWJ18" s="899"/>
      <c r="BWK18" s="898"/>
      <c r="BWL18" s="899"/>
      <c r="BWM18" s="899"/>
      <c r="BWN18" s="899"/>
      <c r="BWO18" s="899"/>
      <c r="BWP18" s="899"/>
      <c r="BWQ18" s="899"/>
      <c r="BWR18" s="898"/>
      <c r="BWS18" s="899"/>
      <c r="BWT18" s="899"/>
      <c r="BWU18" s="899"/>
      <c r="BWV18" s="899"/>
      <c r="BWW18" s="899"/>
      <c r="BWX18" s="899"/>
      <c r="BWY18" s="898"/>
      <c r="BWZ18" s="899"/>
      <c r="BXA18" s="899"/>
      <c r="BXB18" s="899"/>
      <c r="BXC18" s="899"/>
      <c r="BXD18" s="899"/>
      <c r="BXE18" s="899"/>
      <c r="BXF18" s="898"/>
      <c r="BXG18" s="899"/>
      <c r="BXH18" s="899"/>
      <c r="BXI18" s="899"/>
      <c r="BXJ18" s="899"/>
      <c r="BXK18" s="899"/>
      <c r="BXL18" s="899"/>
      <c r="BXM18" s="898"/>
      <c r="BXN18" s="899"/>
      <c r="BXO18" s="899"/>
      <c r="BXP18" s="899"/>
      <c r="BXQ18" s="899"/>
      <c r="BXR18" s="899"/>
      <c r="BXS18" s="899"/>
      <c r="BXT18" s="898"/>
      <c r="BXU18" s="899"/>
      <c r="BXV18" s="899"/>
      <c r="BXW18" s="899"/>
      <c r="BXX18" s="899"/>
      <c r="BXY18" s="899"/>
      <c r="BXZ18" s="899"/>
      <c r="BYA18" s="898"/>
      <c r="BYB18" s="899"/>
      <c r="BYC18" s="899"/>
      <c r="BYD18" s="899"/>
      <c r="BYE18" s="899"/>
      <c r="BYF18" s="899"/>
      <c r="BYG18" s="899"/>
      <c r="BYH18" s="898"/>
      <c r="BYI18" s="899"/>
      <c r="BYJ18" s="899"/>
      <c r="BYK18" s="899"/>
      <c r="BYL18" s="899"/>
      <c r="BYM18" s="899"/>
      <c r="BYN18" s="899"/>
      <c r="BYO18" s="898"/>
      <c r="BYP18" s="899"/>
      <c r="BYQ18" s="899"/>
      <c r="BYR18" s="899"/>
      <c r="BYS18" s="899"/>
      <c r="BYT18" s="899"/>
      <c r="BYU18" s="899"/>
      <c r="BYV18" s="898"/>
      <c r="BYW18" s="899"/>
      <c r="BYX18" s="899"/>
      <c r="BYY18" s="899"/>
      <c r="BYZ18" s="899"/>
      <c r="BZA18" s="899"/>
      <c r="BZB18" s="899"/>
      <c r="BZC18" s="898"/>
      <c r="BZD18" s="899"/>
      <c r="BZE18" s="899"/>
      <c r="BZF18" s="899"/>
      <c r="BZG18" s="899"/>
      <c r="BZH18" s="899"/>
      <c r="BZI18" s="899"/>
      <c r="BZJ18" s="898"/>
      <c r="BZK18" s="899"/>
      <c r="BZL18" s="899"/>
      <c r="BZM18" s="899"/>
      <c r="BZN18" s="899"/>
      <c r="BZO18" s="899"/>
      <c r="BZP18" s="899"/>
      <c r="BZQ18" s="898"/>
      <c r="BZR18" s="899"/>
      <c r="BZS18" s="899"/>
      <c r="BZT18" s="899"/>
      <c r="BZU18" s="899"/>
      <c r="BZV18" s="899"/>
      <c r="BZW18" s="899"/>
      <c r="BZX18" s="898"/>
      <c r="BZY18" s="899"/>
      <c r="BZZ18" s="899"/>
      <c r="CAA18" s="899"/>
      <c r="CAB18" s="899"/>
      <c r="CAC18" s="899"/>
      <c r="CAD18" s="899"/>
      <c r="CAE18" s="898"/>
      <c r="CAF18" s="899"/>
      <c r="CAG18" s="899"/>
      <c r="CAH18" s="899"/>
      <c r="CAI18" s="899"/>
      <c r="CAJ18" s="899"/>
      <c r="CAK18" s="899"/>
      <c r="CAL18" s="898"/>
      <c r="CAM18" s="899"/>
      <c r="CAN18" s="899"/>
      <c r="CAO18" s="899"/>
      <c r="CAP18" s="899"/>
      <c r="CAQ18" s="899"/>
      <c r="CAR18" s="899"/>
      <c r="CAS18" s="898"/>
      <c r="CAT18" s="899"/>
      <c r="CAU18" s="899"/>
      <c r="CAV18" s="899"/>
      <c r="CAW18" s="899"/>
      <c r="CAX18" s="899"/>
      <c r="CAY18" s="899"/>
      <c r="CAZ18" s="898"/>
      <c r="CBA18" s="899"/>
      <c r="CBB18" s="899"/>
      <c r="CBC18" s="899"/>
      <c r="CBD18" s="899"/>
      <c r="CBE18" s="899"/>
      <c r="CBF18" s="899"/>
      <c r="CBG18" s="898"/>
      <c r="CBH18" s="899"/>
      <c r="CBI18" s="899"/>
      <c r="CBJ18" s="899"/>
      <c r="CBK18" s="899"/>
      <c r="CBL18" s="899"/>
      <c r="CBM18" s="899"/>
      <c r="CBN18" s="898"/>
      <c r="CBO18" s="899"/>
      <c r="CBP18" s="899"/>
      <c r="CBQ18" s="899"/>
      <c r="CBR18" s="899"/>
      <c r="CBS18" s="899"/>
      <c r="CBT18" s="899"/>
      <c r="CBU18" s="898"/>
      <c r="CBV18" s="899"/>
      <c r="CBW18" s="899"/>
      <c r="CBX18" s="899"/>
      <c r="CBY18" s="899"/>
      <c r="CBZ18" s="899"/>
      <c r="CCA18" s="899"/>
      <c r="CCB18" s="898"/>
      <c r="CCC18" s="899"/>
      <c r="CCD18" s="899"/>
      <c r="CCE18" s="899"/>
      <c r="CCF18" s="899"/>
      <c r="CCG18" s="899"/>
      <c r="CCH18" s="899"/>
      <c r="CCI18" s="898"/>
      <c r="CCJ18" s="899"/>
      <c r="CCK18" s="899"/>
      <c r="CCL18" s="899"/>
      <c r="CCM18" s="899"/>
      <c r="CCN18" s="899"/>
      <c r="CCO18" s="899"/>
      <c r="CCP18" s="898"/>
      <c r="CCQ18" s="899"/>
      <c r="CCR18" s="899"/>
      <c r="CCS18" s="899"/>
      <c r="CCT18" s="899"/>
      <c r="CCU18" s="899"/>
      <c r="CCV18" s="899"/>
      <c r="CCW18" s="898"/>
      <c r="CCX18" s="899"/>
      <c r="CCY18" s="899"/>
      <c r="CCZ18" s="899"/>
      <c r="CDA18" s="899"/>
      <c r="CDB18" s="899"/>
      <c r="CDC18" s="899"/>
      <c r="CDD18" s="898"/>
      <c r="CDE18" s="899"/>
      <c r="CDF18" s="899"/>
      <c r="CDG18" s="899"/>
      <c r="CDH18" s="899"/>
      <c r="CDI18" s="899"/>
      <c r="CDJ18" s="899"/>
      <c r="CDK18" s="898"/>
      <c r="CDL18" s="899"/>
      <c r="CDM18" s="899"/>
      <c r="CDN18" s="899"/>
      <c r="CDO18" s="899"/>
      <c r="CDP18" s="899"/>
      <c r="CDQ18" s="899"/>
      <c r="CDR18" s="898"/>
      <c r="CDS18" s="899"/>
      <c r="CDT18" s="899"/>
      <c r="CDU18" s="899"/>
      <c r="CDV18" s="899"/>
      <c r="CDW18" s="899"/>
      <c r="CDX18" s="899"/>
      <c r="CDY18" s="898"/>
      <c r="CDZ18" s="899"/>
      <c r="CEA18" s="899"/>
      <c r="CEB18" s="899"/>
      <c r="CEC18" s="899"/>
      <c r="CED18" s="899"/>
      <c r="CEE18" s="899"/>
      <c r="CEF18" s="898"/>
      <c r="CEG18" s="899"/>
      <c r="CEH18" s="899"/>
      <c r="CEI18" s="899"/>
      <c r="CEJ18" s="899"/>
      <c r="CEK18" s="899"/>
      <c r="CEL18" s="899"/>
      <c r="CEM18" s="898"/>
      <c r="CEN18" s="899"/>
      <c r="CEO18" s="899"/>
      <c r="CEP18" s="899"/>
      <c r="CEQ18" s="899"/>
      <c r="CER18" s="899"/>
      <c r="CES18" s="899"/>
      <c r="CET18" s="898"/>
      <c r="CEU18" s="899"/>
      <c r="CEV18" s="899"/>
      <c r="CEW18" s="899"/>
      <c r="CEX18" s="899"/>
      <c r="CEY18" s="899"/>
      <c r="CEZ18" s="899"/>
      <c r="CFA18" s="898"/>
      <c r="CFB18" s="899"/>
      <c r="CFC18" s="899"/>
      <c r="CFD18" s="899"/>
      <c r="CFE18" s="899"/>
      <c r="CFF18" s="899"/>
      <c r="CFG18" s="899"/>
      <c r="CFH18" s="898"/>
      <c r="CFI18" s="899"/>
      <c r="CFJ18" s="899"/>
      <c r="CFK18" s="899"/>
      <c r="CFL18" s="899"/>
      <c r="CFM18" s="899"/>
      <c r="CFN18" s="899"/>
      <c r="CFO18" s="898"/>
      <c r="CFP18" s="899"/>
      <c r="CFQ18" s="899"/>
      <c r="CFR18" s="899"/>
      <c r="CFS18" s="899"/>
      <c r="CFT18" s="899"/>
      <c r="CFU18" s="899"/>
      <c r="CFV18" s="898"/>
      <c r="CFW18" s="899"/>
      <c r="CFX18" s="899"/>
      <c r="CFY18" s="899"/>
      <c r="CFZ18" s="899"/>
      <c r="CGA18" s="899"/>
      <c r="CGB18" s="899"/>
      <c r="CGC18" s="898"/>
      <c r="CGD18" s="899"/>
      <c r="CGE18" s="899"/>
      <c r="CGF18" s="899"/>
      <c r="CGG18" s="899"/>
      <c r="CGH18" s="899"/>
      <c r="CGI18" s="899"/>
      <c r="CGJ18" s="898"/>
      <c r="CGK18" s="899"/>
      <c r="CGL18" s="899"/>
      <c r="CGM18" s="899"/>
      <c r="CGN18" s="899"/>
      <c r="CGO18" s="899"/>
      <c r="CGP18" s="899"/>
      <c r="CGQ18" s="898"/>
      <c r="CGR18" s="899"/>
      <c r="CGS18" s="899"/>
      <c r="CGT18" s="899"/>
      <c r="CGU18" s="899"/>
      <c r="CGV18" s="899"/>
      <c r="CGW18" s="899"/>
      <c r="CGX18" s="898"/>
      <c r="CGY18" s="899"/>
      <c r="CGZ18" s="899"/>
      <c r="CHA18" s="899"/>
      <c r="CHB18" s="899"/>
      <c r="CHC18" s="899"/>
      <c r="CHD18" s="899"/>
      <c r="CHE18" s="898"/>
      <c r="CHF18" s="899"/>
      <c r="CHG18" s="899"/>
      <c r="CHH18" s="899"/>
      <c r="CHI18" s="899"/>
      <c r="CHJ18" s="899"/>
      <c r="CHK18" s="899"/>
      <c r="CHL18" s="898"/>
      <c r="CHM18" s="899"/>
      <c r="CHN18" s="899"/>
      <c r="CHO18" s="899"/>
      <c r="CHP18" s="899"/>
      <c r="CHQ18" s="899"/>
      <c r="CHR18" s="899"/>
      <c r="CHS18" s="898"/>
      <c r="CHT18" s="899"/>
      <c r="CHU18" s="899"/>
      <c r="CHV18" s="899"/>
      <c r="CHW18" s="899"/>
      <c r="CHX18" s="899"/>
      <c r="CHY18" s="899"/>
      <c r="CHZ18" s="898"/>
      <c r="CIA18" s="899"/>
      <c r="CIB18" s="899"/>
      <c r="CIC18" s="899"/>
      <c r="CID18" s="899"/>
      <c r="CIE18" s="899"/>
      <c r="CIF18" s="899"/>
      <c r="CIG18" s="898"/>
      <c r="CIH18" s="899"/>
      <c r="CII18" s="899"/>
      <c r="CIJ18" s="899"/>
      <c r="CIK18" s="899"/>
      <c r="CIL18" s="899"/>
      <c r="CIM18" s="899"/>
      <c r="CIN18" s="898"/>
      <c r="CIO18" s="899"/>
      <c r="CIP18" s="899"/>
      <c r="CIQ18" s="899"/>
      <c r="CIR18" s="899"/>
      <c r="CIS18" s="899"/>
      <c r="CIT18" s="899"/>
      <c r="CIU18" s="898"/>
      <c r="CIV18" s="899"/>
      <c r="CIW18" s="899"/>
      <c r="CIX18" s="899"/>
      <c r="CIY18" s="899"/>
      <c r="CIZ18" s="899"/>
      <c r="CJA18" s="899"/>
      <c r="CJB18" s="898"/>
      <c r="CJC18" s="899"/>
      <c r="CJD18" s="899"/>
      <c r="CJE18" s="899"/>
      <c r="CJF18" s="899"/>
      <c r="CJG18" s="899"/>
      <c r="CJH18" s="899"/>
      <c r="CJI18" s="898"/>
      <c r="CJJ18" s="899"/>
      <c r="CJK18" s="899"/>
      <c r="CJL18" s="899"/>
      <c r="CJM18" s="899"/>
      <c r="CJN18" s="899"/>
      <c r="CJO18" s="899"/>
      <c r="CJP18" s="898"/>
      <c r="CJQ18" s="899"/>
      <c r="CJR18" s="899"/>
      <c r="CJS18" s="899"/>
      <c r="CJT18" s="899"/>
      <c r="CJU18" s="899"/>
      <c r="CJV18" s="899"/>
      <c r="CJW18" s="898"/>
      <c r="CJX18" s="899"/>
      <c r="CJY18" s="899"/>
      <c r="CJZ18" s="899"/>
      <c r="CKA18" s="899"/>
      <c r="CKB18" s="899"/>
      <c r="CKC18" s="899"/>
      <c r="CKD18" s="898"/>
      <c r="CKE18" s="899"/>
      <c r="CKF18" s="899"/>
      <c r="CKG18" s="899"/>
      <c r="CKH18" s="899"/>
      <c r="CKI18" s="899"/>
      <c r="CKJ18" s="899"/>
      <c r="CKK18" s="898"/>
      <c r="CKL18" s="899"/>
      <c r="CKM18" s="899"/>
      <c r="CKN18" s="899"/>
      <c r="CKO18" s="899"/>
      <c r="CKP18" s="899"/>
      <c r="CKQ18" s="899"/>
      <c r="CKR18" s="898"/>
      <c r="CKS18" s="899"/>
      <c r="CKT18" s="899"/>
      <c r="CKU18" s="899"/>
      <c r="CKV18" s="899"/>
      <c r="CKW18" s="899"/>
      <c r="CKX18" s="899"/>
      <c r="CKY18" s="898"/>
      <c r="CKZ18" s="899"/>
      <c r="CLA18" s="899"/>
      <c r="CLB18" s="899"/>
      <c r="CLC18" s="899"/>
      <c r="CLD18" s="899"/>
      <c r="CLE18" s="899"/>
      <c r="CLF18" s="898"/>
      <c r="CLG18" s="899"/>
      <c r="CLH18" s="899"/>
      <c r="CLI18" s="899"/>
      <c r="CLJ18" s="899"/>
      <c r="CLK18" s="899"/>
      <c r="CLL18" s="899"/>
      <c r="CLM18" s="898"/>
      <c r="CLN18" s="899"/>
      <c r="CLO18" s="899"/>
      <c r="CLP18" s="899"/>
      <c r="CLQ18" s="899"/>
      <c r="CLR18" s="899"/>
      <c r="CLS18" s="899"/>
      <c r="CLT18" s="898"/>
      <c r="CLU18" s="899"/>
      <c r="CLV18" s="899"/>
      <c r="CLW18" s="899"/>
      <c r="CLX18" s="899"/>
      <c r="CLY18" s="899"/>
      <c r="CLZ18" s="899"/>
      <c r="CMA18" s="898"/>
      <c r="CMB18" s="899"/>
      <c r="CMC18" s="899"/>
      <c r="CMD18" s="899"/>
      <c r="CME18" s="899"/>
      <c r="CMF18" s="899"/>
      <c r="CMG18" s="899"/>
      <c r="CMH18" s="898"/>
      <c r="CMI18" s="899"/>
      <c r="CMJ18" s="899"/>
      <c r="CMK18" s="899"/>
      <c r="CML18" s="899"/>
      <c r="CMM18" s="899"/>
      <c r="CMN18" s="899"/>
      <c r="CMO18" s="898"/>
      <c r="CMP18" s="899"/>
      <c r="CMQ18" s="899"/>
      <c r="CMR18" s="899"/>
      <c r="CMS18" s="899"/>
      <c r="CMT18" s="899"/>
      <c r="CMU18" s="899"/>
      <c r="CMV18" s="898"/>
      <c r="CMW18" s="899"/>
      <c r="CMX18" s="899"/>
      <c r="CMY18" s="899"/>
      <c r="CMZ18" s="899"/>
      <c r="CNA18" s="899"/>
      <c r="CNB18" s="899"/>
      <c r="CNC18" s="898"/>
      <c r="CND18" s="899"/>
      <c r="CNE18" s="899"/>
      <c r="CNF18" s="899"/>
      <c r="CNG18" s="899"/>
      <c r="CNH18" s="899"/>
      <c r="CNI18" s="899"/>
      <c r="CNJ18" s="898"/>
      <c r="CNK18" s="899"/>
      <c r="CNL18" s="899"/>
      <c r="CNM18" s="899"/>
      <c r="CNN18" s="899"/>
      <c r="CNO18" s="899"/>
      <c r="CNP18" s="899"/>
      <c r="CNQ18" s="898"/>
      <c r="CNR18" s="899"/>
      <c r="CNS18" s="899"/>
      <c r="CNT18" s="899"/>
      <c r="CNU18" s="899"/>
      <c r="CNV18" s="899"/>
      <c r="CNW18" s="899"/>
      <c r="CNX18" s="898"/>
      <c r="CNY18" s="899"/>
      <c r="CNZ18" s="899"/>
      <c r="COA18" s="899"/>
      <c r="COB18" s="899"/>
      <c r="COC18" s="899"/>
      <c r="COD18" s="899"/>
      <c r="COE18" s="898"/>
      <c r="COF18" s="899"/>
      <c r="COG18" s="899"/>
      <c r="COH18" s="899"/>
      <c r="COI18" s="899"/>
      <c r="COJ18" s="899"/>
      <c r="COK18" s="899"/>
      <c r="COL18" s="898"/>
      <c r="COM18" s="899"/>
      <c r="CON18" s="899"/>
      <c r="COO18" s="899"/>
      <c r="COP18" s="899"/>
      <c r="COQ18" s="899"/>
      <c r="COR18" s="899"/>
      <c r="COS18" s="898"/>
      <c r="COT18" s="899"/>
      <c r="COU18" s="899"/>
      <c r="COV18" s="899"/>
      <c r="COW18" s="899"/>
      <c r="COX18" s="899"/>
      <c r="COY18" s="899"/>
      <c r="COZ18" s="898"/>
      <c r="CPA18" s="899"/>
      <c r="CPB18" s="899"/>
      <c r="CPC18" s="899"/>
      <c r="CPD18" s="899"/>
      <c r="CPE18" s="899"/>
      <c r="CPF18" s="899"/>
      <c r="CPG18" s="898"/>
      <c r="CPH18" s="899"/>
      <c r="CPI18" s="899"/>
      <c r="CPJ18" s="899"/>
      <c r="CPK18" s="899"/>
      <c r="CPL18" s="899"/>
      <c r="CPM18" s="899"/>
      <c r="CPN18" s="898"/>
      <c r="CPO18" s="899"/>
      <c r="CPP18" s="899"/>
      <c r="CPQ18" s="899"/>
      <c r="CPR18" s="899"/>
      <c r="CPS18" s="899"/>
      <c r="CPT18" s="899"/>
      <c r="CPU18" s="898"/>
      <c r="CPV18" s="899"/>
      <c r="CPW18" s="899"/>
      <c r="CPX18" s="899"/>
      <c r="CPY18" s="899"/>
      <c r="CPZ18" s="899"/>
      <c r="CQA18" s="899"/>
      <c r="CQB18" s="898"/>
      <c r="CQC18" s="899"/>
      <c r="CQD18" s="899"/>
      <c r="CQE18" s="899"/>
      <c r="CQF18" s="899"/>
      <c r="CQG18" s="899"/>
      <c r="CQH18" s="899"/>
      <c r="CQI18" s="898"/>
      <c r="CQJ18" s="899"/>
      <c r="CQK18" s="899"/>
      <c r="CQL18" s="899"/>
      <c r="CQM18" s="899"/>
      <c r="CQN18" s="899"/>
      <c r="CQO18" s="899"/>
      <c r="CQP18" s="898"/>
      <c r="CQQ18" s="899"/>
      <c r="CQR18" s="899"/>
      <c r="CQS18" s="899"/>
      <c r="CQT18" s="899"/>
      <c r="CQU18" s="899"/>
      <c r="CQV18" s="899"/>
      <c r="CQW18" s="898"/>
      <c r="CQX18" s="899"/>
      <c r="CQY18" s="899"/>
      <c r="CQZ18" s="899"/>
      <c r="CRA18" s="899"/>
      <c r="CRB18" s="899"/>
      <c r="CRC18" s="899"/>
      <c r="CRD18" s="898"/>
      <c r="CRE18" s="899"/>
      <c r="CRF18" s="899"/>
      <c r="CRG18" s="899"/>
      <c r="CRH18" s="899"/>
      <c r="CRI18" s="899"/>
      <c r="CRJ18" s="899"/>
      <c r="CRK18" s="898"/>
      <c r="CRL18" s="899"/>
      <c r="CRM18" s="899"/>
      <c r="CRN18" s="899"/>
      <c r="CRO18" s="899"/>
      <c r="CRP18" s="899"/>
      <c r="CRQ18" s="899"/>
      <c r="CRR18" s="898"/>
      <c r="CRS18" s="899"/>
      <c r="CRT18" s="899"/>
      <c r="CRU18" s="899"/>
      <c r="CRV18" s="899"/>
      <c r="CRW18" s="899"/>
      <c r="CRX18" s="899"/>
      <c r="CRY18" s="898"/>
      <c r="CRZ18" s="899"/>
      <c r="CSA18" s="899"/>
      <c r="CSB18" s="899"/>
      <c r="CSC18" s="899"/>
      <c r="CSD18" s="899"/>
      <c r="CSE18" s="899"/>
      <c r="CSF18" s="898"/>
      <c r="CSG18" s="899"/>
      <c r="CSH18" s="899"/>
      <c r="CSI18" s="899"/>
      <c r="CSJ18" s="899"/>
      <c r="CSK18" s="899"/>
      <c r="CSL18" s="899"/>
      <c r="CSM18" s="898"/>
      <c r="CSN18" s="899"/>
      <c r="CSO18" s="899"/>
      <c r="CSP18" s="899"/>
      <c r="CSQ18" s="899"/>
      <c r="CSR18" s="899"/>
      <c r="CSS18" s="899"/>
      <c r="CST18" s="898"/>
      <c r="CSU18" s="899"/>
      <c r="CSV18" s="899"/>
      <c r="CSW18" s="899"/>
      <c r="CSX18" s="899"/>
      <c r="CSY18" s="899"/>
      <c r="CSZ18" s="899"/>
      <c r="CTA18" s="898"/>
      <c r="CTB18" s="899"/>
      <c r="CTC18" s="899"/>
      <c r="CTD18" s="899"/>
      <c r="CTE18" s="899"/>
      <c r="CTF18" s="899"/>
      <c r="CTG18" s="899"/>
      <c r="CTH18" s="898"/>
      <c r="CTI18" s="899"/>
      <c r="CTJ18" s="899"/>
      <c r="CTK18" s="899"/>
      <c r="CTL18" s="899"/>
      <c r="CTM18" s="899"/>
      <c r="CTN18" s="899"/>
      <c r="CTO18" s="898"/>
      <c r="CTP18" s="899"/>
      <c r="CTQ18" s="899"/>
      <c r="CTR18" s="899"/>
      <c r="CTS18" s="899"/>
      <c r="CTT18" s="899"/>
      <c r="CTU18" s="899"/>
      <c r="CTV18" s="898"/>
      <c r="CTW18" s="899"/>
      <c r="CTX18" s="899"/>
      <c r="CTY18" s="899"/>
      <c r="CTZ18" s="899"/>
      <c r="CUA18" s="899"/>
      <c r="CUB18" s="899"/>
      <c r="CUC18" s="898"/>
      <c r="CUD18" s="899"/>
      <c r="CUE18" s="899"/>
      <c r="CUF18" s="899"/>
      <c r="CUG18" s="899"/>
      <c r="CUH18" s="899"/>
      <c r="CUI18" s="899"/>
      <c r="CUJ18" s="898"/>
      <c r="CUK18" s="899"/>
      <c r="CUL18" s="899"/>
      <c r="CUM18" s="899"/>
      <c r="CUN18" s="899"/>
      <c r="CUO18" s="899"/>
      <c r="CUP18" s="899"/>
      <c r="CUQ18" s="898"/>
      <c r="CUR18" s="899"/>
      <c r="CUS18" s="899"/>
      <c r="CUT18" s="899"/>
      <c r="CUU18" s="899"/>
      <c r="CUV18" s="899"/>
      <c r="CUW18" s="899"/>
      <c r="CUX18" s="898"/>
      <c r="CUY18" s="899"/>
      <c r="CUZ18" s="899"/>
      <c r="CVA18" s="899"/>
      <c r="CVB18" s="899"/>
      <c r="CVC18" s="899"/>
      <c r="CVD18" s="899"/>
      <c r="CVE18" s="898"/>
      <c r="CVF18" s="899"/>
      <c r="CVG18" s="899"/>
      <c r="CVH18" s="899"/>
      <c r="CVI18" s="899"/>
      <c r="CVJ18" s="899"/>
      <c r="CVK18" s="899"/>
      <c r="CVL18" s="898"/>
      <c r="CVM18" s="899"/>
      <c r="CVN18" s="899"/>
      <c r="CVO18" s="899"/>
      <c r="CVP18" s="899"/>
      <c r="CVQ18" s="899"/>
      <c r="CVR18" s="899"/>
      <c r="CVS18" s="898"/>
      <c r="CVT18" s="899"/>
      <c r="CVU18" s="899"/>
      <c r="CVV18" s="899"/>
      <c r="CVW18" s="899"/>
      <c r="CVX18" s="899"/>
      <c r="CVY18" s="899"/>
      <c r="CVZ18" s="898"/>
      <c r="CWA18" s="899"/>
      <c r="CWB18" s="899"/>
      <c r="CWC18" s="899"/>
      <c r="CWD18" s="899"/>
      <c r="CWE18" s="899"/>
      <c r="CWF18" s="899"/>
      <c r="CWG18" s="898"/>
      <c r="CWH18" s="899"/>
      <c r="CWI18" s="899"/>
      <c r="CWJ18" s="899"/>
      <c r="CWK18" s="899"/>
      <c r="CWL18" s="899"/>
      <c r="CWM18" s="899"/>
      <c r="CWN18" s="898"/>
      <c r="CWO18" s="899"/>
      <c r="CWP18" s="899"/>
      <c r="CWQ18" s="899"/>
      <c r="CWR18" s="899"/>
      <c r="CWS18" s="899"/>
      <c r="CWT18" s="899"/>
      <c r="CWU18" s="898"/>
      <c r="CWV18" s="899"/>
      <c r="CWW18" s="899"/>
      <c r="CWX18" s="899"/>
      <c r="CWY18" s="899"/>
      <c r="CWZ18" s="899"/>
      <c r="CXA18" s="899"/>
      <c r="CXB18" s="898"/>
      <c r="CXC18" s="899"/>
      <c r="CXD18" s="899"/>
      <c r="CXE18" s="899"/>
      <c r="CXF18" s="899"/>
      <c r="CXG18" s="899"/>
      <c r="CXH18" s="899"/>
      <c r="CXI18" s="898"/>
      <c r="CXJ18" s="899"/>
      <c r="CXK18" s="899"/>
      <c r="CXL18" s="899"/>
      <c r="CXM18" s="899"/>
      <c r="CXN18" s="899"/>
      <c r="CXO18" s="899"/>
      <c r="CXP18" s="898"/>
      <c r="CXQ18" s="899"/>
      <c r="CXR18" s="899"/>
      <c r="CXS18" s="899"/>
      <c r="CXT18" s="899"/>
      <c r="CXU18" s="899"/>
      <c r="CXV18" s="899"/>
      <c r="CXW18" s="898"/>
      <c r="CXX18" s="899"/>
      <c r="CXY18" s="899"/>
      <c r="CXZ18" s="899"/>
      <c r="CYA18" s="899"/>
      <c r="CYB18" s="899"/>
      <c r="CYC18" s="899"/>
      <c r="CYD18" s="898"/>
      <c r="CYE18" s="899"/>
      <c r="CYF18" s="899"/>
      <c r="CYG18" s="899"/>
      <c r="CYH18" s="899"/>
      <c r="CYI18" s="899"/>
      <c r="CYJ18" s="899"/>
      <c r="CYK18" s="898"/>
      <c r="CYL18" s="899"/>
      <c r="CYM18" s="899"/>
      <c r="CYN18" s="899"/>
      <c r="CYO18" s="899"/>
      <c r="CYP18" s="899"/>
      <c r="CYQ18" s="899"/>
      <c r="CYR18" s="898"/>
      <c r="CYS18" s="899"/>
      <c r="CYT18" s="899"/>
      <c r="CYU18" s="899"/>
      <c r="CYV18" s="899"/>
      <c r="CYW18" s="899"/>
      <c r="CYX18" s="899"/>
      <c r="CYY18" s="898"/>
      <c r="CYZ18" s="899"/>
      <c r="CZA18" s="899"/>
      <c r="CZB18" s="899"/>
      <c r="CZC18" s="899"/>
      <c r="CZD18" s="899"/>
      <c r="CZE18" s="899"/>
      <c r="CZF18" s="898"/>
      <c r="CZG18" s="899"/>
      <c r="CZH18" s="899"/>
      <c r="CZI18" s="899"/>
      <c r="CZJ18" s="899"/>
      <c r="CZK18" s="899"/>
      <c r="CZL18" s="899"/>
      <c r="CZM18" s="898"/>
      <c r="CZN18" s="899"/>
      <c r="CZO18" s="899"/>
      <c r="CZP18" s="899"/>
      <c r="CZQ18" s="899"/>
      <c r="CZR18" s="899"/>
      <c r="CZS18" s="899"/>
      <c r="CZT18" s="898"/>
      <c r="CZU18" s="899"/>
      <c r="CZV18" s="899"/>
      <c r="CZW18" s="899"/>
      <c r="CZX18" s="899"/>
      <c r="CZY18" s="899"/>
      <c r="CZZ18" s="899"/>
      <c r="DAA18" s="898"/>
      <c r="DAB18" s="899"/>
      <c r="DAC18" s="899"/>
      <c r="DAD18" s="899"/>
      <c r="DAE18" s="899"/>
      <c r="DAF18" s="899"/>
      <c r="DAG18" s="899"/>
      <c r="DAH18" s="898"/>
      <c r="DAI18" s="899"/>
      <c r="DAJ18" s="899"/>
      <c r="DAK18" s="899"/>
      <c r="DAL18" s="899"/>
      <c r="DAM18" s="899"/>
      <c r="DAN18" s="899"/>
      <c r="DAO18" s="898"/>
      <c r="DAP18" s="899"/>
      <c r="DAQ18" s="899"/>
      <c r="DAR18" s="899"/>
      <c r="DAS18" s="899"/>
      <c r="DAT18" s="899"/>
      <c r="DAU18" s="899"/>
      <c r="DAV18" s="898"/>
      <c r="DAW18" s="899"/>
      <c r="DAX18" s="899"/>
      <c r="DAY18" s="899"/>
      <c r="DAZ18" s="899"/>
      <c r="DBA18" s="899"/>
      <c r="DBB18" s="899"/>
      <c r="DBC18" s="898"/>
      <c r="DBD18" s="899"/>
      <c r="DBE18" s="899"/>
      <c r="DBF18" s="899"/>
      <c r="DBG18" s="899"/>
      <c r="DBH18" s="899"/>
      <c r="DBI18" s="899"/>
      <c r="DBJ18" s="898"/>
      <c r="DBK18" s="899"/>
      <c r="DBL18" s="899"/>
      <c r="DBM18" s="899"/>
      <c r="DBN18" s="899"/>
      <c r="DBO18" s="899"/>
      <c r="DBP18" s="899"/>
      <c r="DBQ18" s="898"/>
      <c r="DBR18" s="899"/>
      <c r="DBS18" s="899"/>
      <c r="DBT18" s="899"/>
      <c r="DBU18" s="899"/>
      <c r="DBV18" s="899"/>
      <c r="DBW18" s="899"/>
      <c r="DBX18" s="898"/>
      <c r="DBY18" s="899"/>
      <c r="DBZ18" s="899"/>
      <c r="DCA18" s="899"/>
      <c r="DCB18" s="899"/>
      <c r="DCC18" s="899"/>
      <c r="DCD18" s="899"/>
      <c r="DCE18" s="898"/>
      <c r="DCF18" s="899"/>
      <c r="DCG18" s="899"/>
      <c r="DCH18" s="899"/>
      <c r="DCI18" s="899"/>
      <c r="DCJ18" s="899"/>
      <c r="DCK18" s="899"/>
      <c r="DCL18" s="898"/>
      <c r="DCM18" s="899"/>
      <c r="DCN18" s="899"/>
      <c r="DCO18" s="899"/>
      <c r="DCP18" s="899"/>
      <c r="DCQ18" s="899"/>
      <c r="DCR18" s="899"/>
      <c r="DCS18" s="898"/>
      <c r="DCT18" s="899"/>
      <c r="DCU18" s="899"/>
      <c r="DCV18" s="899"/>
      <c r="DCW18" s="899"/>
      <c r="DCX18" s="899"/>
      <c r="DCY18" s="899"/>
      <c r="DCZ18" s="898"/>
      <c r="DDA18" s="899"/>
      <c r="DDB18" s="899"/>
      <c r="DDC18" s="899"/>
      <c r="DDD18" s="899"/>
      <c r="DDE18" s="899"/>
      <c r="DDF18" s="899"/>
      <c r="DDG18" s="898"/>
      <c r="DDH18" s="899"/>
      <c r="DDI18" s="899"/>
      <c r="DDJ18" s="899"/>
      <c r="DDK18" s="899"/>
      <c r="DDL18" s="899"/>
      <c r="DDM18" s="899"/>
      <c r="DDN18" s="898"/>
      <c r="DDO18" s="899"/>
      <c r="DDP18" s="899"/>
      <c r="DDQ18" s="899"/>
      <c r="DDR18" s="899"/>
      <c r="DDS18" s="899"/>
      <c r="DDT18" s="899"/>
      <c r="DDU18" s="898"/>
      <c r="DDV18" s="899"/>
      <c r="DDW18" s="899"/>
      <c r="DDX18" s="899"/>
      <c r="DDY18" s="899"/>
      <c r="DDZ18" s="899"/>
      <c r="DEA18" s="899"/>
      <c r="DEB18" s="898"/>
      <c r="DEC18" s="899"/>
      <c r="DED18" s="899"/>
      <c r="DEE18" s="899"/>
      <c r="DEF18" s="899"/>
      <c r="DEG18" s="899"/>
      <c r="DEH18" s="899"/>
      <c r="DEI18" s="898"/>
      <c r="DEJ18" s="899"/>
      <c r="DEK18" s="899"/>
      <c r="DEL18" s="899"/>
      <c r="DEM18" s="899"/>
      <c r="DEN18" s="899"/>
      <c r="DEO18" s="899"/>
      <c r="DEP18" s="898"/>
      <c r="DEQ18" s="899"/>
      <c r="DER18" s="899"/>
      <c r="DES18" s="899"/>
      <c r="DET18" s="899"/>
      <c r="DEU18" s="899"/>
      <c r="DEV18" s="899"/>
      <c r="DEW18" s="898"/>
      <c r="DEX18" s="899"/>
      <c r="DEY18" s="899"/>
      <c r="DEZ18" s="899"/>
      <c r="DFA18" s="899"/>
      <c r="DFB18" s="899"/>
      <c r="DFC18" s="899"/>
      <c r="DFD18" s="898"/>
      <c r="DFE18" s="899"/>
      <c r="DFF18" s="899"/>
      <c r="DFG18" s="899"/>
      <c r="DFH18" s="899"/>
      <c r="DFI18" s="899"/>
      <c r="DFJ18" s="899"/>
      <c r="DFK18" s="898"/>
      <c r="DFL18" s="899"/>
      <c r="DFM18" s="899"/>
      <c r="DFN18" s="899"/>
      <c r="DFO18" s="899"/>
      <c r="DFP18" s="899"/>
      <c r="DFQ18" s="899"/>
      <c r="DFR18" s="898"/>
      <c r="DFS18" s="899"/>
      <c r="DFT18" s="899"/>
      <c r="DFU18" s="899"/>
      <c r="DFV18" s="899"/>
      <c r="DFW18" s="899"/>
      <c r="DFX18" s="899"/>
      <c r="DFY18" s="898"/>
      <c r="DFZ18" s="899"/>
      <c r="DGA18" s="899"/>
      <c r="DGB18" s="899"/>
      <c r="DGC18" s="899"/>
      <c r="DGD18" s="899"/>
      <c r="DGE18" s="899"/>
      <c r="DGF18" s="898"/>
      <c r="DGG18" s="899"/>
      <c r="DGH18" s="899"/>
      <c r="DGI18" s="899"/>
      <c r="DGJ18" s="899"/>
      <c r="DGK18" s="899"/>
      <c r="DGL18" s="899"/>
      <c r="DGM18" s="898"/>
      <c r="DGN18" s="899"/>
      <c r="DGO18" s="899"/>
      <c r="DGP18" s="899"/>
      <c r="DGQ18" s="899"/>
      <c r="DGR18" s="899"/>
      <c r="DGS18" s="899"/>
      <c r="DGT18" s="898"/>
      <c r="DGU18" s="899"/>
      <c r="DGV18" s="899"/>
      <c r="DGW18" s="899"/>
      <c r="DGX18" s="899"/>
      <c r="DGY18" s="899"/>
      <c r="DGZ18" s="899"/>
      <c r="DHA18" s="898"/>
      <c r="DHB18" s="899"/>
      <c r="DHC18" s="899"/>
      <c r="DHD18" s="899"/>
      <c r="DHE18" s="899"/>
      <c r="DHF18" s="899"/>
      <c r="DHG18" s="899"/>
      <c r="DHH18" s="898"/>
      <c r="DHI18" s="899"/>
      <c r="DHJ18" s="899"/>
      <c r="DHK18" s="899"/>
      <c r="DHL18" s="899"/>
      <c r="DHM18" s="899"/>
      <c r="DHN18" s="899"/>
      <c r="DHO18" s="898"/>
      <c r="DHP18" s="899"/>
      <c r="DHQ18" s="899"/>
      <c r="DHR18" s="899"/>
      <c r="DHS18" s="899"/>
      <c r="DHT18" s="899"/>
      <c r="DHU18" s="899"/>
      <c r="DHV18" s="898"/>
      <c r="DHW18" s="899"/>
      <c r="DHX18" s="899"/>
      <c r="DHY18" s="899"/>
      <c r="DHZ18" s="899"/>
      <c r="DIA18" s="899"/>
      <c r="DIB18" s="899"/>
      <c r="DIC18" s="898"/>
      <c r="DID18" s="899"/>
      <c r="DIE18" s="899"/>
      <c r="DIF18" s="899"/>
      <c r="DIG18" s="899"/>
      <c r="DIH18" s="899"/>
      <c r="DII18" s="899"/>
      <c r="DIJ18" s="898"/>
      <c r="DIK18" s="899"/>
      <c r="DIL18" s="899"/>
      <c r="DIM18" s="899"/>
      <c r="DIN18" s="899"/>
      <c r="DIO18" s="899"/>
      <c r="DIP18" s="899"/>
      <c r="DIQ18" s="898"/>
      <c r="DIR18" s="899"/>
      <c r="DIS18" s="899"/>
      <c r="DIT18" s="899"/>
      <c r="DIU18" s="899"/>
      <c r="DIV18" s="899"/>
      <c r="DIW18" s="899"/>
      <c r="DIX18" s="898"/>
      <c r="DIY18" s="899"/>
      <c r="DIZ18" s="899"/>
      <c r="DJA18" s="899"/>
      <c r="DJB18" s="899"/>
      <c r="DJC18" s="899"/>
      <c r="DJD18" s="899"/>
      <c r="DJE18" s="898"/>
      <c r="DJF18" s="899"/>
      <c r="DJG18" s="899"/>
      <c r="DJH18" s="899"/>
      <c r="DJI18" s="899"/>
      <c r="DJJ18" s="899"/>
      <c r="DJK18" s="899"/>
      <c r="DJL18" s="898"/>
      <c r="DJM18" s="899"/>
      <c r="DJN18" s="899"/>
      <c r="DJO18" s="899"/>
      <c r="DJP18" s="899"/>
      <c r="DJQ18" s="899"/>
      <c r="DJR18" s="899"/>
      <c r="DJS18" s="898"/>
      <c r="DJT18" s="899"/>
      <c r="DJU18" s="899"/>
      <c r="DJV18" s="899"/>
      <c r="DJW18" s="899"/>
      <c r="DJX18" s="899"/>
      <c r="DJY18" s="899"/>
      <c r="DJZ18" s="898"/>
      <c r="DKA18" s="899"/>
      <c r="DKB18" s="899"/>
      <c r="DKC18" s="899"/>
      <c r="DKD18" s="899"/>
      <c r="DKE18" s="899"/>
      <c r="DKF18" s="899"/>
      <c r="DKG18" s="898"/>
      <c r="DKH18" s="899"/>
      <c r="DKI18" s="899"/>
      <c r="DKJ18" s="899"/>
      <c r="DKK18" s="899"/>
      <c r="DKL18" s="899"/>
      <c r="DKM18" s="899"/>
      <c r="DKN18" s="898"/>
      <c r="DKO18" s="899"/>
      <c r="DKP18" s="899"/>
      <c r="DKQ18" s="899"/>
      <c r="DKR18" s="899"/>
      <c r="DKS18" s="899"/>
      <c r="DKT18" s="899"/>
      <c r="DKU18" s="898"/>
      <c r="DKV18" s="899"/>
      <c r="DKW18" s="899"/>
      <c r="DKX18" s="899"/>
      <c r="DKY18" s="899"/>
      <c r="DKZ18" s="899"/>
      <c r="DLA18" s="899"/>
      <c r="DLB18" s="898"/>
      <c r="DLC18" s="899"/>
      <c r="DLD18" s="899"/>
      <c r="DLE18" s="899"/>
      <c r="DLF18" s="899"/>
      <c r="DLG18" s="899"/>
      <c r="DLH18" s="899"/>
      <c r="DLI18" s="898"/>
      <c r="DLJ18" s="899"/>
      <c r="DLK18" s="899"/>
      <c r="DLL18" s="899"/>
      <c r="DLM18" s="899"/>
      <c r="DLN18" s="899"/>
      <c r="DLO18" s="899"/>
      <c r="DLP18" s="898"/>
      <c r="DLQ18" s="899"/>
      <c r="DLR18" s="899"/>
      <c r="DLS18" s="899"/>
      <c r="DLT18" s="899"/>
      <c r="DLU18" s="899"/>
      <c r="DLV18" s="899"/>
      <c r="DLW18" s="898"/>
      <c r="DLX18" s="899"/>
      <c r="DLY18" s="899"/>
      <c r="DLZ18" s="899"/>
      <c r="DMA18" s="899"/>
      <c r="DMB18" s="899"/>
      <c r="DMC18" s="899"/>
      <c r="DMD18" s="898"/>
      <c r="DME18" s="899"/>
      <c r="DMF18" s="899"/>
      <c r="DMG18" s="899"/>
      <c r="DMH18" s="899"/>
      <c r="DMI18" s="899"/>
      <c r="DMJ18" s="899"/>
      <c r="DMK18" s="898"/>
      <c r="DML18" s="899"/>
      <c r="DMM18" s="899"/>
      <c r="DMN18" s="899"/>
      <c r="DMO18" s="899"/>
      <c r="DMP18" s="899"/>
      <c r="DMQ18" s="899"/>
      <c r="DMR18" s="898"/>
      <c r="DMS18" s="899"/>
      <c r="DMT18" s="899"/>
      <c r="DMU18" s="899"/>
      <c r="DMV18" s="899"/>
      <c r="DMW18" s="899"/>
      <c r="DMX18" s="899"/>
      <c r="DMY18" s="898"/>
      <c r="DMZ18" s="899"/>
      <c r="DNA18" s="899"/>
      <c r="DNB18" s="899"/>
      <c r="DNC18" s="899"/>
      <c r="DND18" s="899"/>
      <c r="DNE18" s="899"/>
      <c r="DNF18" s="898"/>
      <c r="DNG18" s="899"/>
      <c r="DNH18" s="899"/>
      <c r="DNI18" s="899"/>
      <c r="DNJ18" s="899"/>
      <c r="DNK18" s="899"/>
      <c r="DNL18" s="899"/>
      <c r="DNM18" s="898"/>
      <c r="DNN18" s="899"/>
      <c r="DNO18" s="899"/>
      <c r="DNP18" s="899"/>
      <c r="DNQ18" s="899"/>
      <c r="DNR18" s="899"/>
      <c r="DNS18" s="899"/>
      <c r="DNT18" s="898"/>
      <c r="DNU18" s="899"/>
      <c r="DNV18" s="899"/>
      <c r="DNW18" s="899"/>
      <c r="DNX18" s="899"/>
      <c r="DNY18" s="899"/>
      <c r="DNZ18" s="899"/>
      <c r="DOA18" s="898"/>
      <c r="DOB18" s="899"/>
      <c r="DOC18" s="899"/>
      <c r="DOD18" s="899"/>
      <c r="DOE18" s="899"/>
      <c r="DOF18" s="899"/>
      <c r="DOG18" s="899"/>
      <c r="DOH18" s="898"/>
      <c r="DOI18" s="899"/>
      <c r="DOJ18" s="899"/>
      <c r="DOK18" s="899"/>
      <c r="DOL18" s="899"/>
      <c r="DOM18" s="899"/>
      <c r="DON18" s="899"/>
      <c r="DOO18" s="898"/>
      <c r="DOP18" s="899"/>
      <c r="DOQ18" s="899"/>
      <c r="DOR18" s="899"/>
      <c r="DOS18" s="899"/>
      <c r="DOT18" s="899"/>
      <c r="DOU18" s="899"/>
      <c r="DOV18" s="898"/>
      <c r="DOW18" s="899"/>
      <c r="DOX18" s="899"/>
      <c r="DOY18" s="899"/>
      <c r="DOZ18" s="899"/>
      <c r="DPA18" s="899"/>
      <c r="DPB18" s="899"/>
      <c r="DPC18" s="898"/>
      <c r="DPD18" s="899"/>
      <c r="DPE18" s="899"/>
      <c r="DPF18" s="899"/>
      <c r="DPG18" s="899"/>
      <c r="DPH18" s="899"/>
      <c r="DPI18" s="899"/>
      <c r="DPJ18" s="898"/>
      <c r="DPK18" s="899"/>
      <c r="DPL18" s="899"/>
      <c r="DPM18" s="899"/>
      <c r="DPN18" s="899"/>
      <c r="DPO18" s="899"/>
      <c r="DPP18" s="899"/>
      <c r="DPQ18" s="898"/>
      <c r="DPR18" s="899"/>
      <c r="DPS18" s="899"/>
      <c r="DPT18" s="899"/>
      <c r="DPU18" s="899"/>
      <c r="DPV18" s="899"/>
      <c r="DPW18" s="899"/>
      <c r="DPX18" s="898"/>
      <c r="DPY18" s="899"/>
      <c r="DPZ18" s="899"/>
      <c r="DQA18" s="899"/>
      <c r="DQB18" s="899"/>
      <c r="DQC18" s="899"/>
      <c r="DQD18" s="899"/>
      <c r="DQE18" s="898"/>
      <c r="DQF18" s="899"/>
      <c r="DQG18" s="899"/>
      <c r="DQH18" s="899"/>
      <c r="DQI18" s="899"/>
      <c r="DQJ18" s="899"/>
      <c r="DQK18" s="899"/>
      <c r="DQL18" s="898"/>
      <c r="DQM18" s="899"/>
      <c r="DQN18" s="899"/>
      <c r="DQO18" s="899"/>
      <c r="DQP18" s="899"/>
      <c r="DQQ18" s="899"/>
      <c r="DQR18" s="899"/>
      <c r="DQS18" s="898"/>
      <c r="DQT18" s="899"/>
      <c r="DQU18" s="899"/>
      <c r="DQV18" s="899"/>
      <c r="DQW18" s="899"/>
      <c r="DQX18" s="899"/>
      <c r="DQY18" s="899"/>
      <c r="DQZ18" s="898"/>
      <c r="DRA18" s="899"/>
      <c r="DRB18" s="899"/>
      <c r="DRC18" s="899"/>
      <c r="DRD18" s="899"/>
      <c r="DRE18" s="899"/>
      <c r="DRF18" s="899"/>
      <c r="DRG18" s="898"/>
      <c r="DRH18" s="899"/>
      <c r="DRI18" s="899"/>
      <c r="DRJ18" s="899"/>
      <c r="DRK18" s="899"/>
      <c r="DRL18" s="899"/>
      <c r="DRM18" s="899"/>
      <c r="DRN18" s="898"/>
      <c r="DRO18" s="899"/>
      <c r="DRP18" s="899"/>
      <c r="DRQ18" s="899"/>
      <c r="DRR18" s="899"/>
      <c r="DRS18" s="899"/>
      <c r="DRT18" s="899"/>
      <c r="DRU18" s="898"/>
      <c r="DRV18" s="899"/>
      <c r="DRW18" s="899"/>
      <c r="DRX18" s="899"/>
      <c r="DRY18" s="899"/>
      <c r="DRZ18" s="899"/>
      <c r="DSA18" s="899"/>
      <c r="DSB18" s="898"/>
      <c r="DSC18" s="899"/>
      <c r="DSD18" s="899"/>
      <c r="DSE18" s="899"/>
      <c r="DSF18" s="899"/>
      <c r="DSG18" s="899"/>
      <c r="DSH18" s="899"/>
      <c r="DSI18" s="898"/>
      <c r="DSJ18" s="899"/>
      <c r="DSK18" s="899"/>
      <c r="DSL18" s="899"/>
      <c r="DSM18" s="899"/>
      <c r="DSN18" s="899"/>
      <c r="DSO18" s="899"/>
      <c r="DSP18" s="898"/>
      <c r="DSQ18" s="899"/>
      <c r="DSR18" s="899"/>
      <c r="DSS18" s="899"/>
      <c r="DST18" s="899"/>
      <c r="DSU18" s="899"/>
      <c r="DSV18" s="899"/>
      <c r="DSW18" s="898"/>
      <c r="DSX18" s="899"/>
      <c r="DSY18" s="899"/>
      <c r="DSZ18" s="899"/>
      <c r="DTA18" s="899"/>
      <c r="DTB18" s="899"/>
      <c r="DTC18" s="899"/>
      <c r="DTD18" s="898"/>
      <c r="DTE18" s="899"/>
      <c r="DTF18" s="899"/>
      <c r="DTG18" s="899"/>
      <c r="DTH18" s="899"/>
      <c r="DTI18" s="899"/>
      <c r="DTJ18" s="899"/>
      <c r="DTK18" s="898"/>
      <c r="DTL18" s="899"/>
      <c r="DTM18" s="899"/>
      <c r="DTN18" s="899"/>
      <c r="DTO18" s="899"/>
      <c r="DTP18" s="899"/>
      <c r="DTQ18" s="899"/>
      <c r="DTR18" s="898"/>
      <c r="DTS18" s="899"/>
      <c r="DTT18" s="899"/>
      <c r="DTU18" s="899"/>
      <c r="DTV18" s="899"/>
      <c r="DTW18" s="899"/>
      <c r="DTX18" s="899"/>
      <c r="DTY18" s="898"/>
      <c r="DTZ18" s="899"/>
      <c r="DUA18" s="899"/>
      <c r="DUB18" s="899"/>
      <c r="DUC18" s="899"/>
      <c r="DUD18" s="899"/>
      <c r="DUE18" s="899"/>
      <c r="DUF18" s="898"/>
      <c r="DUG18" s="899"/>
      <c r="DUH18" s="899"/>
      <c r="DUI18" s="899"/>
      <c r="DUJ18" s="899"/>
      <c r="DUK18" s="899"/>
      <c r="DUL18" s="899"/>
      <c r="DUM18" s="898"/>
      <c r="DUN18" s="899"/>
      <c r="DUO18" s="899"/>
      <c r="DUP18" s="899"/>
      <c r="DUQ18" s="899"/>
      <c r="DUR18" s="899"/>
      <c r="DUS18" s="899"/>
      <c r="DUT18" s="898"/>
      <c r="DUU18" s="899"/>
      <c r="DUV18" s="899"/>
      <c r="DUW18" s="899"/>
      <c r="DUX18" s="899"/>
      <c r="DUY18" s="899"/>
      <c r="DUZ18" s="899"/>
      <c r="DVA18" s="898"/>
      <c r="DVB18" s="899"/>
      <c r="DVC18" s="899"/>
      <c r="DVD18" s="899"/>
      <c r="DVE18" s="899"/>
      <c r="DVF18" s="899"/>
      <c r="DVG18" s="899"/>
      <c r="DVH18" s="898"/>
      <c r="DVI18" s="899"/>
      <c r="DVJ18" s="899"/>
      <c r="DVK18" s="899"/>
      <c r="DVL18" s="899"/>
      <c r="DVM18" s="899"/>
      <c r="DVN18" s="899"/>
      <c r="DVO18" s="898"/>
      <c r="DVP18" s="899"/>
      <c r="DVQ18" s="899"/>
      <c r="DVR18" s="899"/>
      <c r="DVS18" s="899"/>
      <c r="DVT18" s="899"/>
      <c r="DVU18" s="899"/>
      <c r="DVV18" s="898"/>
      <c r="DVW18" s="899"/>
      <c r="DVX18" s="899"/>
      <c r="DVY18" s="899"/>
      <c r="DVZ18" s="899"/>
      <c r="DWA18" s="899"/>
      <c r="DWB18" s="899"/>
      <c r="DWC18" s="898"/>
      <c r="DWD18" s="899"/>
      <c r="DWE18" s="899"/>
      <c r="DWF18" s="899"/>
      <c r="DWG18" s="899"/>
      <c r="DWH18" s="899"/>
      <c r="DWI18" s="899"/>
      <c r="DWJ18" s="898"/>
      <c r="DWK18" s="899"/>
      <c r="DWL18" s="899"/>
      <c r="DWM18" s="899"/>
      <c r="DWN18" s="899"/>
      <c r="DWO18" s="899"/>
      <c r="DWP18" s="899"/>
      <c r="DWQ18" s="898"/>
      <c r="DWR18" s="899"/>
      <c r="DWS18" s="899"/>
      <c r="DWT18" s="899"/>
      <c r="DWU18" s="899"/>
      <c r="DWV18" s="899"/>
      <c r="DWW18" s="899"/>
      <c r="DWX18" s="898"/>
      <c r="DWY18" s="899"/>
      <c r="DWZ18" s="899"/>
      <c r="DXA18" s="899"/>
      <c r="DXB18" s="899"/>
      <c r="DXC18" s="899"/>
      <c r="DXD18" s="899"/>
      <c r="DXE18" s="898"/>
      <c r="DXF18" s="899"/>
      <c r="DXG18" s="899"/>
      <c r="DXH18" s="899"/>
      <c r="DXI18" s="899"/>
      <c r="DXJ18" s="899"/>
      <c r="DXK18" s="899"/>
      <c r="DXL18" s="898"/>
      <c r="DXM18" s="899"/>
      <c r="DXN18" s="899"/>
      <c r="DXO18" s="899"/>
      <c r="DXP18" s="899"/>
      <c r="DXQ18" s="899"/>
      <c r="DXR18" s="899"/>
      <c r="DXS18" s="898"/>
      <c r="DXT18" s="899"/>
      <c r="DXU18" s="899"/>
      <c r="DXV18" s="899"/>
      <c r="DXW18" s="899"/>
      <c r="DXX18" s="899"/>
      <c r="DXY18" s="899"/>
      <c r="DXZ18" s="898"/>
      <c r="DYA18" s="899"/>
      <c r="DYB18" s="899"/>
      <c r="DYC18" s="899"/>
      <c r="DYD18" s="899"/>
      <c r="DYE18" s="899"/>
      <c r="DYF18" s="899"/>
      <c r="DYG18" s="898"/>
      <c r="DYH18" s="899"/>
      <c r="DYI18" s="899"/>
      <c r="DYJ18" s="899"/>
      <c r="DYK18" s="899"/>
      <c r="DYL18" s="899"/>
      <c r="DYM18" s="899"/>
      <c r="DYN18" s="898"/>
      <c r="DYO18" s="899"/>
      <c r="DYP18" s="899"/>
      <c r="DYQ18" s="899"/>
      <c r="DYR18" s="899"/>
      <c r="DYS18" s="899"/>
      <c r="DYT18" s="899"/>
      <c r="DYU18" s="898"/>
      <c r="DYV18" s="899"/>
      <c r="DYW18" s="899"/>
      <c r="DYX18" s="899"/>
      <c r="DYY18" s="899"/>
      <c r="DYZ18" s="899"/>
      <c r="DZA18" s="899"/>
      <c r="DZB18" s="898"/>
      <c r="DZC18" s="899"/>
      <c r="DZD18" s="899"/>
      <c r="DZE18" s="899"/>
      <c r="DZF18" s="899"/>
      <c r="DZG18" s="899"/>
      <c r="DZH18" s="899"/>
      <c r="DZI18" s="898"/>
      <c r="DZJ18" s="899"/>
      <c r="DZK18" s="899"/>
      <c r="DZL18" s="899"/>
      <c r="DZM18" s="899"/>
      <c r="DZN18" s="899"/>
      <c r="DZO18" s="899"/>
      <c r="DZP18" s="898"/>
      <c r="DZQ18" s="899"/>
      <c r="DZR18" s="899"/>
      <c r="DZS18" s="899"/>
      <c r="DZT18" s="899"/>
      <c r="DZU18" s="899"/>
      <c r="DZV18" s="899"/>
      <c r="DZW18" s="898"/>
      <c r="DZX18" s="899"/>
      <c r="DZY18" s="899"/>
      <c r="DZZ18" s="899"/>
      <c r="EAA18" s="899"/>
      <c r="EAB18" s="899"/>
      <c r="EAC18" s="899"/>
      <c r="EAD18" s="898"/>
      <c r="EAE18" s="899"/>
      <c r="EAF18" s="899"/>
      <c r="EAG18" s="899"/>
      <c r="EAH18" s="899"/>
      <c r="EAI18" s="899"/>
      <c r="EAJ18" s="899"/>
      <c r="EAK18" s="898"/>
      <c r="EAL18" s="899"/>
      <c r="EAM18" s="899"/>
      <c r="EAN18" s="899"/>
      <c r="EAO18" s="899"/>
      <c r="EAP18" s="899"/>
      <c r="EAQ18" s="899"/>
      <c r="EAR18" s="898"/>
      <c r="EAS18" s="899"/>
      <c r="EAT18" s="899"/>
      <c r="EAU18" s="899"/>
      <c r="EAV18" s="899"/>
      <c r="EAW18" s="899"/>
      <c r="EAX18" s="899"/>
      <c r="EAY18" s="898"/>
      <c r="EAZ18" s="899"/>
      <c r="EBA18" s="899"/>
      <c r="EBB18" s="899"/>
      <c r="EBC18" s="899"/>
      <c r="EBD18" s="899"/>
      <c r="EBE18" s="899"/>
      <c r="EBF18" s="898"/>
      <c r="EBG18" s="899"/>
      <c r="EBH18" s="899"/>
      <c r="EBI18" s="899"/>
      <c r="EBJ18" s="899"/>
      <c r="EBK18" s="899"/>
      <c r="EBL18" s="899"/>
      <c r="EBM18" s="898"/>
      <c r="EBN18" s="899"/>
      <c r="EBO18" s="899"/>
      <c r="EBP18" s="899"/>
      <c r="EBQ18" s="899"/>
      <c r="EBR18" s="899"/>
      <c r="EBS18" s="899"/>
      <c r="EBT18" s="898"/>
      <c r="EBU18" s="899"/>
      <c r="EBV18" s="899"/>
      <c r="EBW18" s="899"/>
      <c r="EBX18" s="899"/>
      <c r="EBY18" s="899"/>
      <c r="EBZ18" s="899"/>
      <c r="ECA18" s="898"/>
      <c r="ECB18" s="899"/>
      <c r="ECC18" s="899"/>
      <c r="ECD18" s="899"/>
      <c r="ECE18" s="899"/>
      <c r="ECF18" s="899"/>
      <c r="ECG18" s="899"/>
      <c r="ECH18" s="898"/>
      <c r="ECI18" s="899"/>
      <c r="ECJ18" s="899"/>
      <c r="ECK18" s="899"/>
      <c r="ECL18" s="899"/>
      <c r="ECM18" s="899"/>
      <c r="ECN18" s="899"/>
      <c r="ECO18" s="898"/>
      <c r="ECP18" s="899"/>
      <c r="ECQ18" s="899"/>
      <c r="ECR18" s="899"/>
      <c r="ECS18" s="899"/>
      <c r="ECT18" s="899"/>
      <c r="ECU18" s="899"/>
      <c r="ECV18" s="898"/>
      <c r="ECW18" s="899"/>
      <c r="ECX18" s="899"/>
      <c r="ECY18" s="899"/>
      <c r="ECZ18" s="899"/>
      <c r="EDA18" s="899"/>
      <c r="EDB18" s="899"/>
      <c r="EDC18" s="898"/>
      <c r="EDD18" s="899"/>
      <c r="EDE18" s="899"/>
      <c r="EDF18" s="899"/>
      <c r="EDG18" s="899"/>
      <c r="EDH18" s="899"/>
      <c r="EDI18" s="899"/>
      <c r="EDJ18" s="898"/>
      <c r="EDK18" s="899"/>
      <c r="EDL18" s="899"/>
      <c r="EDM18" s="899"/>
      <c r="EDN18" s="899"/>
      <c r="EDO18" s="899"/>
      <c r="EDP18" s="899"/>
      <c r="EDQ18" s="898"/>
      <c r="EDR18" s="899"/>
      <c r="EDS18" s="899"/>
      <c r="EDT18" s="899"/>
      <c r="EDU18" s="899"/>
      <c r="EDV18" s="899"/>
      <c r="EDW18" s="899"/>
      <c r="EDX18" s="898"/>
      <c r="EDY18" s="899"/>
      <c r="EDZ18" s="899"/>
      <c r="EEA18" s="899"/>
      <c r="EEB18" s="899"/>
      <c r="EEC18" s="899"/>
      <c r="EED18" s="899"/>
      <c r="EEE18" s="898"/>
      <c r="EEF18" s="899"/>
      <c r="EEG18" s="899"/>
      <c r="EEH18" s="899"/>
      <c r="EEI18" s="899"/>
      <c r="EEJ18" s="899"/>
      <c r="EEK18" s="899"/>
      <c r="EEL18" s="898"/>
      <c r="EEM18" s="899"/>
      <c r="EEN18" s="899"/>
      <c r="EEO18" s="899"/>
      <c r="EEP18" s="899"/>
      <c r="EEQ18" s="899"/>
      <c r="EER18" s="899"/>
      <c r="EES18" s="898"/>
      <c r="EET18" s="899"/>
      <c r="EEU18" s="899"/>
      <c r="EEV18" s="899"/>
      <c r="EEW18" s="899"/>
      <c r="EEX18" s="899"/>
      <c r="EEY18" s="899"/>
      <c r="EEZ18" s="898"/>
      <c r="EFA18" s="899"/>
      <c r="EFB18" s="899"/>
      <c r="EFC18" s="899"/>
      <c r="EFD18" s="899"/>
      <c r="EFE18" s="899"/>
      <c r="EFF18" s="899"/>
      <c r="EFG18" s="898"/>
      <c r="EFH18" s="899"/>
      <c r="EFI18" s="899"/>
      <c r="EFJ18" s="899"/>
      <c r="EFK18" s="899"/>
      <c r="EFL18" s="899"/>
      <c r="EFM18" s="899"/>
      <c r="EFN18" s="898"/>
      <c r="EFO18" s="899"/>
      <c r="EFP18" s="899"/>
      <c r="EFQ18" s="899"/>
      <c r="EFR18" s="899"/>
      <c r="EFS18" s="899"/>
      <c r="EFT18" s="899"/>
      <c r="EFU18" s="898"/>
      <c r="EFV18" s="899"/>
      <c r="EFW18" s="899"/>
      <c r="EFX18" s="899"/>
      <c r="EFY18" s="899"/>
      <c r="EFZ18" s="899"/>
      <c r="EGA18" s="899"/>
      <c r="EGB18" s="898"/>
      <c r="EGC18" s="899"/>
      <c r="EGD18" s="899"/>
      <c r="EGE18" s="899"/>
      <c r="EGF18" s="899"/>
      <c r="EGG18" s="899"/>
      <c r="EGH18" s="899"/>
      <c r="EGI18" s="898"/>
      <c r="EGJ18" s="899"/>
      <c r="EGK18" s="899"/>
      <c r="EGL18" s="899"/>
      <c r="EGM18" s="899"/>
      <c r="EGN18" s="899"/>
      <c r="EGO18" s="899"/>
      <c r="EGP18" s="898"/>
      <c r="EGQ18" s="899"/>
      <c r="EGR18" s="899"/>
      <c r="EGS18" s="899"/>
      <c r="EGT18" s="899"/>
      <c r="EGU18" s="899"/>
      <c r="EGV18" s="899"/>
      <c r="EGW18" s="898"/>
      <c r="EGX18" s="899"/>
      <c r="EGY18" s="899"/>
      <c r="EGZ18" s="899"/>
      <c r="EHA18" s="899"/>
      <c r="EHB18" s="899"/>
      <c r="EHC18" s="899"/>
      <c r="EHD18" s="898"/>
      <c r="EHE18" s="899"/>
      <c r="EHF18" s="899"/>
      <c r="EHG18" s="899"/>
      <c r="EHH18" s="899"/>
      <c r="EHI18" s="899"/>
      <c r="EHJ18" s="899"/>
      <c r="EHK18" s="898"/>
      <c r="EHL18" s="899"/>
      <c r="EHM18" s="899"/>
      <c r="EHN18" s="899"/>
      <c r="EHO18" s="899"/>
      <c r="EHP18" s="899"/>
      <c r="EHQ18" s="899"/>
      <c r="EHR18" s="898"/>
      <c r="EHS18" s="899"/>
      <c r="EHT18" s="899"/>
      <c r="EHU18" s="899"/>
      <c r="EHV18" s="899"/>
      <c r="EHW18" s="899"/>
      <c r="EHX18" s="899"/>
      <c r="EHY18" s="898"/>
      <c r="EHZ18" s="899"/>
      <c r="EIA18" s="899"/>
      <c r="EIB18" s="899"/>
      <c r="EIC18" s="899"/>
      <c r="EID18" s="899"/>
      <c r="EIE18" s="899"/>
      <c r="EIF18" s="898"/>
      <c r="EIG18" s="899"/>
      <c r="EIH18" s="899"/>
      <c r="EII18" s="899"/>
      <c r="EIJ18" s="899"/>
      <c r="EIK18" s="899"/>
      <c r="EIL18" s="899"/>
      <c r="EIM18" s="898"/>
      <c r="EIN18" s="899"/>
      <c r="EIO18" s="899"/>
      <c r="EIP18" s="899"/>
      <c r="EIQ18" s="899"/>
      <c r="EIR18" s="899"/>
      <c r="EIS18" s="899"/>
      <c r="EIT18" s="898"/>
      <c r="EIU18" s="899"/>
      <c r="EIV18" s="899"/>
      <c r="EIW18" s="899"/>
      <c r="EIX18" s="899"/>
      <c r="EIY18" s="899"/>
      <c r="EIZ18" s="899"/>
      <c r="EJA18" s="898"/>
      <c r="EJB18" s="899"/>
      <c r="EJC18" s="899"/>
      <c r="EJD18" s="899"/>
      <c r="EJE18" s="899"/>
      <c r="EJF18" s="899"/>
      <c r="EJG18" s="899"/>
      <c r="EJH18" s="898"/>
      <c r="EJI18" s="899"/>
      <c r="EJJ18" s="899"/>
      <c r="EJK18" s="899"/>
      <c r="EJL18" s="899"/>
      <c r="EJM18" s="899"/>
      <c r="EJN18" s="899"/>
      <c r="EJO18" s="898"/>
      <c r="EJP18" s="899"/>
      <c r="EJQ18" s="899"/>
      <c r="EJR18" s="899"/>
      <c r="EJS18" s="899"/>
      <c r="EJT18" s="899"/>
      <c r="EJU18" s="899"/>
      <c r="EJV18" s="898"/>
      <c r="EJW18" s="899"/>
      <c r="EJX18" s="899"/>
      <c r="EJY18" s="899"/>
      <c r="EJZ18" s="899"/>
      <c r="EKA18" s="899"/>
      <c r="EKB18" s="899"/>
      <c r="EKC18" s="898"/>
      <c r="EKD18" s="899"/>
      <c r="EKE18" s="899"/>
      <c r="EKF18" s="899"/>
      <c r="EKG18" s="899"/>
      <c r="EKH18" s="899"/>
      <c r="EKI18" s="899"/>
      <c r="EKJ18" s="898"/>
      <c r="EKK18" s="899"/>
      <c r="EKL18" s="899"/>
      <c r="EKM18" s="899"/>
      <c r="EKN18" s="899"/>
      <c r="EKO18" s="899"/>
      <c r="EKP18" s="899"/>
      <c r="EKQ18" s="898"/>
      <c r="EKR18" s="899"/>
      <c r="EKS18" s="899"/>
      <c r="EKT18" s="899"/>
      <c r="EKU18" s="899"/>
      <c r="EKV18" s="899"/>
      <c r="EKW18" s="899"/>
      <c r="EKX18" s="898"/>
      <c r="EKY18" s="899"/>
      <c r="EKZ18" s="899"/>
      <c r="ELA18" s="899"/>
      <c r="ELB18" s="899"/>
      <c r="ELC18" s="899"/>
      <c r="ELD18" s="899"/>
      <c r="ELE18" s="898"/>
      <c r="ELF18" s="899"/>
      <c r="ELG18" s="899"/>
      <c r="ELH18" s="899"/>
      <c r="ELI18" s="899"/>
      <c r="ELJ18" s="899"/>
      <c r="ELK18" s="899"/>
      <c r="ELL18" s="898"/>
      <c r="ELM18" s="899"/>
      <c r="ELN18" s="899"/>
      <c r="ELO18" s="899"/>
      <c r="ELP18" s="899"/>
      <c r="ELQ18" s="899"/>
      <c r="ELR18" s="899"/>
      <c r="ELS18" s="898"/>
      <c r="ELT18" s="899"/>
      <c r="ELU18" s="899"/>
      <c r="ELV18" s="899"/>
      <c r="ELW18" s="899"/>
      <c r="ELX18" s="899"/>
      <c r="ELY18" s="899"/>
      <c r="ELZ18" s="898"/>
      <c r="EMA18" s="899"/>
      <c r="EMB18" s="899"/>
      <c r="EMC18" s="899"/>
      <c r="EMD18" s="899"/>
      <c r="EME18" s="899"/>
      <c r="EMF18" s="899"/>
      <c r="EMG18" s="898"/>
      <c r="EMH18" s="899"/>
      <c r="EMI18" s="899"/>
      <c r="EMJ18" s="899"/>
      <c r="EMK18" s="899"/>
      <c r="EML18" s="899"/>
      <c r="EMM18" s="899"/>
      <c r="EMN18" s="898"/>
      <c r="EMO18" s="899"/>
      <c r="EMP18" s="899"/>
      <c r="EMQ18" s="899"/>
      <c r="EMR18" s="899"/>
      <c r="EMS18" s="899"/>
      <c r="EMT18" s="899"/>
      <c r="EMU18" s="898"/>
      <c r="EMV18" s="899"/>
      <c r="EMW18" s="899"/>
      <c r="EMX18" s="899"/>
      <c r="EMY18" s="899"/>
      <c r="EMZ18" s="899"/>
      <c r="ENA18" s="899"/>
      <c r="ENB18" s="898"/>
      <c r="ENC18" s="899"/>
      <c r="END18" s="899"/>
      <c r="ENE18" s="899"/>
      <c r="ENF18" s="899"/>
      <c r="ENG18" s="899"/>
      <c r="ENH18" s="899"/>
      <c r="ENI18" s="898"/>
      <c r="ENJ18" s="899"/>
      <c r="ENK18" s="899"/>
      <c r="ENL18" s="899"/>
      <c r="ENM18" s="899"/>
      <c r="ENN18" s="899"/>
      <c r="ENO18" s="899"/>
      <c r="ENP18" s="898"/>
      <c r="ENQ18" s="899"/>
      <c r="ENR18" s="899"/>
      <c r="ENS18" s="899"/>
      <c r="ENT18" s="899"/>
      <c r="ENU18" s="899"/>
      <c r="ENV18" s="899"/>
      <c r="ENW18" s="898"/>
      <c r="ENX18" s="899"/>
      <c r="ENY18" s="899"/>
      <c r="ENZ18" s="899"/>
      <c r="EOA18" s="899"/>
      <c r="EOB18" s="899"/>
      <c r="EOC18" s="899"/>
      <c r="EOD18" s="898"/>
      <c r="EOE18" s="899"/>
      <c r="EOF18" s="899"/>
      <c r="EOG18" s="899"/>
      <c r="EOH18" s="899"/>
      <c r="EOI18" s="899"/>
      <c r="EOJ18" s="899"/>
      <c r="EOK18" s="898"/>
      <c r="EOL18" s="899"/>
      <c r="EOM18" s="899"/>
      <c r="EON18" s="899"/>
      <c r="EOO18" s="899"/>
      <c r="EOP18" s="899"/>
      <c r="EOQ18" s="899"/>
      <c r="EOR18" s="898"/>
      <c r="EOS18" s="899"/>
      <c r="EOT18" s="899"/>
      <c r="EOU18" s="899"/>
      <c r="EOV18" s="899"/>
      <c r="EOW18" s="899"/>
      <c r="EOX18" s="899"/>
      <c r="EOY18" s="898"/>
      <c r="EOZ18" s="899"/>
      <c r="EPA18" s="899"/>
      <c r="EPB18" s="899"/>
      <c r="EPC18" s="899"/>
      <c r="EPD18" s="899"/>
      <c r="EPE18" s="899"/>
      <c r="EPF18" s="898"/>
      <c r="EPG18" s="899"/>
      <c r="EPH18" s="899"/>
      <c r="EPI18" s="899"/>
      <c r="EPJ18" s="899"/>
      <c r="EPK18" s="899"/>
      <c r="EPL18" s="899"/>
      <c r="EPM18" s="898"/>
      <c r="EPN18" s="899"/>
      <c r="EPO18" s="899"/>
      <c r="EPP18" s="899"/>
      <c r="EPQ18" s="899"/>
      <c r="EPR18" s="899"/>
      <c r="EPS18" s="899"/>
      <c r="EPT18" s="898"/>
      <c r="EPU18" s="899"/>
      <c r="EPV18" s="899"/>
      <c r="EPW18" s="899"/>
      <c r="EPX18" s="899"/>
      <c r="EPY18" s="899"/>
      <c r="EPZ18" s="899"/>
      <c r="EQA18" s="898"/>
      <c r="EQB18" s="899"/>
      <c r="EQC18" s="899"/>
      <c r="EQD18" s="899"/>
      <c r="EQE18" s="899"/>
      <c r="EQF18" s="899"/>
      <c r="EQG18" s="899"/>
      <c r="EQH18" s="898"/>
      <c r="EQI18" s="899"/>
      <c r="EQJ18" s="899"/>
      <c r="EQK18" s="899"/>
      <c r="EQL18" s="899"/>
      <c r="EQM18" s="899"/>
      <c r="EQN18" s="899"/>
      <c r="EQO18" s="898"/>
      <c r="EQP18" s="899"/>
      <c r="EQQ18" s="899"/>
      <c r="EQR18" s="899"/>
      <c r="EQS18" s="899"/>
      <c r="EQT18" s="899"/>
      <c r="EQU18" s="899"/>
      <c r="EQV18" s="898"/>
      <c r="EQW18" s="899"/>
      <c r="EQX18" s="899"/>
      <c r="EQY18" s="899"/>
      <c r="EQZ18" s="899"/>
      <c r="ERA18" s="899"/>
      <c r="ERB18" s="899"/>
      <c r="ERC18" s="898"/>
      <c r="ERD18" s="899"/>
      <c r="ERE18" s="899"/>
      <c r="ERF18" s="899"/>
      <c r="ERG18" s="899"/>
      <c r="ERH18" s="899"/>
      <c r="ERI18" s="899"/>
      <c r="ERJ18" s="898"/>
      <c r="ERK18" s="899"/>
      <c r="ERL18" s="899"/>
      <c r="ERM18" s="899"/>
      <c r="ERN18" s="899"/>
      <c r="ERO18" s="899"/>
      <c r="ERP18" s="899"/>
      <c r="ERQ18" s="898"/>
      <c r="ERR18" s="899"/>
      <c r="ERS18" s="899"/>
      <c r="ERT18" s="899"/>
      <c r="ERU18" s="899"/>
      <c r="ERV18" s="899"/>
      <c r="ERW18" s="899"/>
      <c r="ERX18" s="898"/>
      <c r="ERY18" s="899"/>
      <c r="ERZ18" s="899"/>
      <c r="ESA18" s="899"/>
      <c r="ESB18" s="899"/>
      <c r="ESC18" s="899"/>
      <c r="ESD18" s="899"/>
      <c r="ESE18" s="898"/>
      <c r="ESF18" s="899"/>
      <c r="ESG18" s="899"/>
      <c r="ESH18" s="899"/>
      <c r="ESI18" s="899"/>
      <c r="ESJ18" s="899"/>
      <c r="ESK18" s="899"/>
      <c r="ESL18" s="898"/>
      <c r="ESM18" s="899"/>
      <c r="ESN18" s="899"/>
      <c r="ESO18" s="899"/>
      <c r="ESP18" s="899"/>
      <c r="ESQ18" s="899"/>
      <c r="ESR18" s="899"/>
      <c r="ESS18" s="898"/>
      <c r="EST18" s="899"/>
      <c r="ESU18" s="899"/>
      <c r="ESV18" s="899"/>
      <c r="ESW18" s="899"/>
      <c r="ESX18" s="899"/>
      <c r="ESY18" s="899"/>
      <c r="ESZ18" s="898"/>
      <c r="ETA18" s="899"/>
      <c r="ETB18" s="899"/>
      <c r="ETC18" s="899"/>
      <c r="ETD18" s="899"/>
      <c r="ETE18" s="899"/>
      <c r="ETF18" s="899"/>
      <c r="ETG18" s="898"/>
      <c r="ETH18" s="899"/>
      <c r="ETI18" s="899"/>
      <c r="ETJ18" s="899"/>
      <c r="ETK18" s="899"/>
      <c r="ETL18" s="899"/>
      <c r="ETM18" s="899"/>
      <c r="ETN18" s="898"/>
      <c r="ETO18" s="899"/>
      <c r="ETP18" s="899"/>
      <c r="ETQ18" s="899"/>
      <c r="ETR18" s="899"/>
      <c r="ETS18" s="899"/>
      <c r="ETT18" s="899"/>
      <c r="ETU18" s="898"/>
      <c r="ETV18" s="899"/>
      <c r="ETW18" s="899"/>
      <c r="ETX18" s="899"/>
      <c r="ETY18" s="899"/>
      <c r="ETZ18" s="899"/>
      <c r="EUA18" s="899"/>
      <c r="EUB18" s="898"/>
      <c r="EUC18" s="899"/>
      <c r="EUD18" s="899"/>
      <c r="EUE18" s="899"/>
      <c r="EUF18" s="899"/>
      <c r="EUG18" s="899"/>
      <c r="EUH18" s="899"/>
      <c r="EUI18" s="898"/>
      <c r="EUJ18" s="899"/>
      <c r="EUK18" s="899"/>
      <c r="EUL18" s="899"/>
      <c r="EUM18" s="899"/>
      <c r="EUN18" s="899"/>
      <c r="EUO18" s="899"/>
      <c r="EUP18" s="898"/>
      <c r="EUQ18" s="899"/>
      <c r="EUR18" s="899"/>
      <c r="EUS18" s="899"/>
      <c r="EUT18" s="899"/>
      <c r="EUU18" s="899"/>
      <c r="EUV18" s="899"/>
      <c r="EUW18" s="898"/>
      <c r="EUX18" s="899"/>
      <c r="EUY18" s="899"/>
      <c r="EUZ18" s="899"/>
      <c r="EVA18" s="899"/>
      <c r="EVB18" s="899"/>
      <c r="EVC18" s="899"/>
      <c r="EVD18" s="898"/>
      <c r="EVE18" s="899"/>
      <c r="EVF18" s="899"/>
      <c r="EVG18" s="899"/>
      <c r="EVH18" s="899"/>
      <c r="EVI18" s="899"/>
      <c r="EVJ18" s="899"/>
      <c r="EVK18" s="898"/>
      <c r="EVL18" s="899"/>
      <c r="EVM18" s="899"/>
      <c r="EVN18" s="899"/>
      <c r="EVO18" s="899"/>
      <c r="EVP18" s="899"/>
      <c r="EVQ18" s="899"/>
      <c r="EVR18" s="898"/>
      <c r="EVS18" s="899"/>
      <c r="EVT18" s="899"/>
      <c r="EVU18" s="899"/>
      <c r="EVV18" s="899"/>
      <c r="EVW18" s="899"/>
      <c r="EVX18" s="899"/>
      <c r="EVY18" s="898"/>
      <c r="EVZ18" s="899"/>
      <c r="EWA18" s="899"/>
      <c r="EWB18" s="899"/>
      <c r="EWC18" s="899"/>
      <c r="EWD18" s="899"/>
      <c r="EWE18" s="899"/>
      <c r="EWF18" s="898"/>
      <c r="EWG18" s="899"/>
      <c r="EWH18" s="899"/>
      <c r="EWI18" s="899"/>
      <c r="EWJ18" s="899"/>
      <c r="EWK18" s="899"/>
      <c r="EWL18" s="899"/>
      <c r="EWM18" s="898"/>
      <c r="EWN18" s="899"/>
      <c r="EWO18" s="899"/>
      <c r="EWP18" s="899"/>
      <c r="EWQ18" s="899"/>
      <c r="EWR18" s="899"/>
      <c r="EWS18" s="899"/>
      <c r="EWT18" s="898"/>
      <c r="EWU18" s="899"/>
      <c r="EWV18" s="899"/>
      <c r="EWW18" s="899"/>
      <c r="EWX18" s="899"/>
      <c r="EWY18" s="899"/>
      <c r="EWZ18" s="899"/>
      <c r="EXA18" s="898"/>
      <c r="EXB18" s="899"/>
      <c r="EXC18" s="899"/>
      <c r="EXD18" s="899"/>
      <c r="EXE18" s="899"/>
      <c r="EXF18" s="899"/>
      <c r="EXG18" s="899"/>
      <c r="EXH18" s="898"/>
      <c r="EXI18" s="899"/>
      <c r="EXJ18" s="899"/>
      <c r="EXK18" s="899"/>
      <c r="EXL18" s="899"/>
      <c r="EXM18" s="899"/>
      <c r="EXN18" s="899"/>
      <c r="EXO18" s="898"/>
      <c r="EXP18" s="899"/>
      <c r="EXQ18" s="899"/>
      <c r="EXR18" s="899"/>
      <c r="EXS18" s="899"/>
      <c r="EXT18" s="899"/>
      <c r="EXU18" s="899"/>
      <c r="EXV18" s="898"/>
      <c r="EXW18" s="899"/>
      <c r="EXX18" s="899"/>
      <c r="EXY18" s="899"/>
      <c r="EXZ18" s="899"/>
      <c r="EYA18" s="899"/>
      <c r="EYB18" s="899"/>
      <c r="EYC18" s="898"/>
      <c r="EYD18" s="899"/>
      <c r="EYE18" s="899"/>
      <c r="EYF18" s="899"/>
      <c r="EYG18" s="899"/>
      <c r="EYH18" s="899"/>
      <c r="EYI18" s="899"/>
      <c r="EYJ18" s="898"/>
      <c r="EYK18" s="899"/>
      <c r="EYL18" s="899"/>
      <c r="EYM18" s="899"/>
      <c r="EYN18" s="899"/>
      <c r="EYO18" s="899"/>
      <c r="EYP18" s="899"/>
      <c r="EYQ18" s="898"/>
      <c r="EYR18" s="899"/>
      <c r="EYS18" s="899"/>
      <c r="EYT18" s="899"/>
      <c r="EYU18" s="899"/>
      <c r="EYV18" s="899"/>
      <c r="EYW18" s="899"/>
      <c r="EYX18" s="898"/>
      <c r="EYY18" s="899"/>
      <c r="EYZ18" s="899"/>
      <c r="EZA18" s="899"/>
      <c r="EZB18" s="899"/>
      <c r="EZC18" s="899"/>
      <c r="EZD18" s="899"/>
      <c r="EZE18" s="898"/>
      <c r="EZF18" s="899"/>
      <c r="EZG18" s="899"/>
      <c r="EZH18" s="899"/>
      <c r="EZI18" s="899"/>
      <c r="EZJ18" s="899"/>
      <c r="EZK18" s="899"/>
      <c r="EZL18" s="898"/>
      <c r="EZM18" s="899"/>
      <c r="EZN18" s="899"/>
      <c r="EZO18" s="899"/>
      <c r="EZP18" s="899"/>
      <c r="EZQ18" s="899"/>
      <c r="EZR18" s="899"/>
      <c r="EZS18" s="898"/>
      <c r="EZT18" s="899"/>
      <c r="EZU18" s="899"/>
      <c r="EZV18" s="899"/>
      <c r="EZW18" s="899"/>
      <c r="EZX18" s="899"/>
      <c r="EZY18" s="899"/>
      <c r="EZZ18" s="898"/>
      <c r="FAA18" s="899"/>
      <c r="FAB18" s="899"/>
      <c r="FAC18" s="899"/>
      <c r="FAD18" s="899"/>
      <c r="FAE18" s="899"/>
      <c r="FAF18" s="899"/>
      <c r="FAG18" s="898"/>
      <c r="FAH18" s="899"/>
      <c r="FAI18" s="899"/>
      <c r="FAJ18" s="899"/>
      <c r="FAK18" s="899"/>
      <c r="FAL18" s="899"/>
      <c r="FAM18" s="899"/>
      <c r="FAN18" s="898"/>
      <c r="FAO18" s="899"/>
      <c r="FAP18" s="899"/>
      <c r="FAQ18" s="899"/>
      <c r="FAR18" s="899"/>
      <c r="FAS18" s="899"/>
      <c r="FAT18" s="899"/>
      <c r="FAU18" s="898"/>
      <c r="FAV18" s="899"/>
      <c r="FAW18" s="899"/>
      <c r="FAX18" s="899"/>
      <c r="FAY18" s="899"/>
      <c r="FAZ18" s="899"/>
      <c r="FBA18" s="899"/>
      <c r="FBB18" s="898"/>
      <c r="FBC18" s="899"/>
      <c r="FBD18" s="899"/>
      <c r="FBE18" s="899"/>
      <c r="FBF18" s="899"/>
      <c r="FBG18" s="899"/>
      <c r="FBH18" s="899"/>
      <c r="FBI18" s="898"/>
      <c r="FBJ18" s="899"/>
      <c r="FBK18" s="899"/>
      <c r="FBL18" s="899"/>
      <c r="FBM18" s="899"/>
      <c r="FBN18" s="899"/>
      <c r="FBO18" s="899"/>
      <c r="FBP18" s="898"/>
      <c r="FBQ18" s="899"/>
      <c r="FBR18" s="899"/>
      <c r="FBS18" s="899"/>
      <c r="FBT18" s="899"/>
      <c r="FBU18" s="899"/>
      <c r="FBV18" s="899"/>
      <c r="FBW18" s="898"/>
      <c r="FBX18" s="899"/>
      <c r="FBY18" s="899"/>
      <c r="FBZ18" s="899"/>
      <c r="FCA18" s="899"/>
      <c r="FCB18" s="899"/>
      <c r="FCC18" s="899"/>
      <c r="FCD18" s="898"/>
      <c r="FCE18" s="899"/>
      <c r="FCF18" s="899"/>
      <c r="FCG18" s="899"/>
      <c r="FCH18" s="899"/>
      <c r="FCI18" s="899"/>
      <c r="FCJ18" s="899"/>
      <c r="FCK18" s="898"/>
      <c r="FCL18" s="899"/>
      <c r="FCM18" s="899"/>
      <c r="FCN18" s="899"/>
      <c r="FCO18" s="899"/>
      <c r="FCP18" s="899"/>
      <c r="FCQ18" s="899"/>
      <c r="FCR18" s="898"/>
      <c r="FCS18" s="899"/>
      <c r="FCT18" s="899"/>
      <c r="FCU18" s="899"/>
      <c r="FCV18" s="899"/>
      <c r="FCW18" s="899"/>
      <c r="FCX18" s="899"/>
      <c r="FCY18" s="898"/>
      <c r="FCZ18" s="899"/>
      <c r="FDA18" s="899"/>
      <c r="FDB18" s="899"/>
      <c r="FDC18" s="899"/>
      <c r="FDD18" s="899"/>
      <c r="FDE18" s="899"/>
      <c r="FDF18" s="898"/>
      <c r="FDG18" s="899"/>
      <c r="FDH18" s="899"/>
      <c r="FDI18" s="899"/>
      <c r="FDJ18" s="899"/>
      <c r="FDK18" s="899"/>
      <c r="FDL18" s="899"/>
      <c r="FDM18" s="898"/>
      <c r="FDN18" s="899"/>
      <c r="FDO18" s="899"/>
      <c r="FDP18" s="899"/>
      <c r="FDQ18" s="899"/>
      <c r="FDR18" s="899"/>
      <c r="FDS18" s="899"/>
      <c r="FDT18" s="898"/>
      <c r="FDU18" s="899"/>
      <c r="FDV18" s="899"/>
      <c r="FDW18" s="899"/>
      <c r="FDX18" s="899"/>
      <c r="FDY18" s="899"/>
      <c r="FDZ18" s="899"/>
      <c r="FEA18" s="898"/>
      <c r="FEB18" s="899"/>
      <c r="FEC18" s="899"/>
      <c r="FED18" s="899"/>
      <c r="FEE18" s="899"/>
      <c r="FEF18" s="899"/>
      <c r="FEG18" s="899"/>
      <c r="FEH18" s="898"/>
      <c r="FEI18" s="899"/>
      <c r="FEJ18" s="899"/>
      <c r="FEK18" s="899"/>
      <c r="FEL18" s="899"/>
      <c r="FEM18" s="899"/>
      <c r="FEN18" s="899"/>
      <c r="FEO18" s="898"/>
      <c r="FEP18" s="899"/>
      <c r="FEQ18" s="899"/>
      <c r="FER18" s="899"/>
      <c r="FES18" s="899"/>
      <c r="FET18" s="899"/>
      <c r="FEU18" s="899"/>
      <c r="FEV18" s="898"/>
      <c r="FEW18" s="899"/>
      <c r="FEX18" s="899"/>
      <c r="FEY18" s="899"/>
      <c r="FEZ18" s="899"/>
      <c r="FFA18" s="899"/>
      <c r="FFB18" s="899"/>
      <c r="FFC18" s="898"/>
      <c r="FFD18" s="899"/>
      <c r="FFE18" s="899"/>
      <c r="FFF18" s="899"/>
      <c r="FFG18" s="899"/>
      <c r="FFH18" s="899"/>
      <c r="FFI18" s="899"/>
      <c r="FFJ18" s="898"/>
      <c r="FFK18" s="899"/>
      <c r="FFL18" s="899"/>
      <c r="FFM18" s="899"/>
      <c r="FFN18" s="899"/>
      <c r="FFO18" s="899"/>
      <c r="FFP18" s="899"/>
      <c r="FFQ18" s="898"/>
      <c r="FFR18" s="899"/>
      <c r="FFS18" s="899"/>
      <c r="FFT18" s="899"/>
      <c r="FFU18" s="899"/>
      <c r="FFV18" s="899"/>
      <c r="FFW18" s="899"/>
      <c r="FFX18" s="898"/>
      <c r="FFY18" s="899"/>
      <c r="FFZ18" s="899"/>
      <c r="FGA18" s="899"/>
      <c r="FGB18" s="899"/>
      <c r="FGC18" s="899"/>
      <c r="FGD18" s="899"/>
      <c r="FGE18" s="898"/>
      <c r="FGF18" s="899"/>
      <c r="FGG18" s="899"/>
      <c r="FGH18" s="899"/>
      <c r="FGI18" s="899"/>
      <c r="FGJ18" s="899"/>
      <c r="FGK18" s="899"/>
      <c r="FGL18" s="898"/>
      <c r="FGM18" s="899"/>
      <c r="FGN18" s="899"/>
      <c r="FGO18" s="899"/>
      <c r="FGP18" s="899"/>
      <c r="FGQ18" s="899"/>
      <c r="FGR18" s="899"/>
      <c r="FGS18" s="898"/>
      <c r="FGT18" s="899"/>
      <c r="FGU18" s="899"/>
      <c r="FGV18" s="899"/>
      <c r="FGW18" s="899"/>
      <c r="FGX18" s="899"/>
      <c r="FGY18" s="899"/>
      <c r="FGZ18" s="898"/>
      <c r="FHA18" s="899"/>
      <c r="FHB18" s="899"/>
      <c r="FHC18" s="899"/>
      <c r="FHD18" s="899"/>
      <c r="FHE18" s="899"/>
      <c r="FHF18" s="899"/>
      <c r="FHG18" s="898"/>
      <c r="FHH18" s="899"/>
      <c r="FHI18" s="899"/>
      <c r="FHJ18" s="899"/>
      <c r="FHK18" s="899"/>
      <c r="FHL18" s="899"/>
      <c r="FHM18" s="899"/>
      <c r="FHN18" s="898"/>
      <c r="FHO18" s="899"/>
      <c r="FHP18" s="899"/>
      <c r="FHQ18" s="899"/>
      <c r="FHR18" s="899"/>
      <c r="FHS18" s="899"/>
      <c r="FHT18" s="899"/>
      <c r="FHU18" s="898"/>
      <c r="FHV18" s="899"/>
      <c r="FHW18" s="899"/>
      <c r="FHX18" s="899"/>
      <c r="FHY18" s="899"/>
      <c r="FHZ18" s="899"/>
      <c r="FIA18" s="899"/>
      <c r="FIB18" s="898"/>
      <c r="FIC18" s="899"/>
      <c r="FID18" s="899"/>
      <c r="FIE18" s="899"/>
      <c r="FIF18" s="899"/>
      <c r="FIG18" s="899"/>
      <c r="FIH18" s="899"/>
      <c r="FII18" s="898"/>
      <c r="FIJ18" s="899"/>
      <c r="FIK18" s="899"/>
      <c r="FIL18" s="899"/>
      <c r="FIM18" s="899"/>
      <c r="FIN18" s="899"/>
      <c r="FIO18" s="899"/>
      <c r="FIP18" s="898"/>
      <c r="FIQ18" s="899"/>
      <c r="FIR18" s="899"/>
      <c r="FIS18" s="899"/>
      <c r="FIT18" s="899"/>
      <c r="FIU18" s="899"/>
      <c r="FIV18" s="899"/>
      <c r="FIW18" s="898"/>
      <c r="FIX18" s="899"/>
      <c r="FIY18" s="899"/>
      <c r="FIZ18" s="899"/>
      <c r="FJA18" s="899"/>
      <c r="FJB18" s="899"/>
      <c r="FJC18" s="899"/>
      <c r="FJD18" s="898"/>
      <c r="FJE18" s="899"/>
      <c r="FJF18" s="899"/>
      <c r="FJG18" s="899"/>
      <c r="FJH18" s="899"/>
      <c r="FJI18" s="899"/>
      <c r="FJJ18" s="899"/>
      <c r="FJK18" s="898"/>
      <c r="FJL18" s="899"/>
      <c r="FJM18" s="899"/>
      <c r="FJN18" s="899"/>
      <c r="FJO18" s="899"/>
      <c r="FJP18" s="899"/>
      <c r="FJQ18" s="899"/>
      <c r="FJR18" s="898"/>
      <c r="FJS18" s="899"/>
      <c r="FJT18" s="899"/>
      <c r="FJU18" s="899"/>
      <c r="FJV18" s="899"/>
      <c r="FJW18" s="899"/>
      <c r="FJX18" s="899"/>
      <c r="FJY18" s="898"/>
      <c r="FJZ18" s="899"/>
      <c r="FKA18" s="899"/>
      <c r="FKB18" s="899"/>
      <c r="FKC18" s="899"/>
      <c r="FKD18" s="899"/>
      <c r="FKE18" s="899"/>
      <c r="FKF18" s="898"/>
      <c r="FKG18" s="899"/>
      <c r="FKH18" s="899"/>
      <c r="FKI18" s="899"/>
      <c r="FKJ18" s="899"/>
      <c r="FKK18" s="899"/>
      <c r="FKL18" s="899"/>
      <c r="FKM18" s="898"/>
      <c r="FKN18" s="899"/>
      <c r="FKO18" s="899"/>
      <c r="FKP18" s="899"/>
      <c r="FKQ18" s="899"/>
      <c r="FKR18" s="899"/>
      <c r="FKS18" s="899"/>
      <c r="FKT18" s="898"/>
      <c r="FKU18" s="899"/>
      <c r="FKV18" s="899"/>
      <c r="FKW18" s="899"/>
      <c r="FKX18" s="899"/>
      <c r="FKY18" s="899"/>
      <c r="FKZ18" s="899"/>
      <c r="FLA18" s="898"/>
      <c r="FLB18" s="899"/>
      <c r="FLC18" s="899"/>
      <c r="FLD18" s="899"/>
      <c r="FLE18" s="899"/>
      <c r="FLF18" s="899"/>
      <c r="FLG18" s="899"/>
      <c r="FLH18" s="898"/>
      <c r="FLI18" s="899"/>
      <c r="FLJ18" s="899"/>
      <c r="FLK18" s="899"/>
      <c r="FLL18" s="899"/>
      <c r="FLM18" s="899"/>
      <c r="FLN18" s="899"/>
      <c r="FLO18" s="898"/>
      <c r="FLP18" s="899"/>
      <c r="FLQ18" s="899"/>
      <c r="FLR18" s="899"/>
      <c r="FLS18" s="899"/>
      <c r="FLT18" s="899"/>
      <c r="FLU18" s="899"/>
      <c r="FLV18" s="898"/>
      <c r="FLW18" s="899"/>
      <c r="FLX18" s="899"/>
      <c r="FLY18" s="899"/>
      <c r="FLZ18" s="899"/>
      <c r="FMA18" s="899"/>
      <c r="FMB18" s="899"/>
      <c r="FMC18" s="898"/>
      <c r="FMD18" s="899"/>
      <c r="FME18" s="899"/>
      <c r="FMF18" s="899"/>
      <c r="FMG18" s="899"/>
      <c r="FMH18" s="899"/>
      <c r="FMI18" s="899"/>
      <c r="FMJ18" s="898"/>
      <c r="FMK18" s="899"/>
      <c r="FML18" s="899"/>
      <c r="FMM18" s="899"/>
      <c r="FMN18" s="899"/>
      <c r="FMO18" s="899"/>
      <c r="FMP18" s="899"/>
      <c r="FMQ18" s="898"/>
      <c r="FMR18" s="899"/>
      <c r="FMS18" s="899"/>
      <c r="FMT18" s="899"/>
      <c r="FMU18" s="899"/>
      <c r="FMV18" s="899"/>
      <c r="FMW18" s="899"/>
      <c r="FMX18" s="898"/>
      <c r="FMY18" s="899"/>
      <c r="FMZ18" s="899"/>
      <c r="FNA18" s="899"/>
      <c r="FNB18" s="899"/>
      <c r="FNC18" s="899"/>
      <c r="FND18" s="899"/>
      <c r="FNE18" s="898"/>
      <c r="FNF18" s="899"/>
      <c r="FNG18" s="899"/>
      <c r="FNH18" s="899"/>
      <c r="FNI18" s="899"/>
      <c r="FNJ18" s="899"/>
      <c r="FNK18" s="899"/>
      <c r="FNL18" s="898"/>
      <c r="FNM18" s="899"/>
      <c r="FNN18" s="899"/>
      <c r="FNO18" s="899"/>
      <c r="FNP18" s="899"/>
      <c r="FNQ18" s="899"/>
      <c r="FNR18" s="899"/>
      <c r="FNS18" s="898"/>
      <c r="FNT18" s="899"/>
      <c r="FNU18" s="899"/>
      <c r="FNV18" s="899"/>
      <c r="FNW18" s="899"/>
      <c r="FNX18" s="899"/>
      <c r="FNY18" s="899"/>
      <c r="FNZ18" s="898"/>
      <c r="FOA18" s="899"/>
      <c r="FOB18" s="899"/>
      <c r="FOC18" s="899"/>
      <c r="FOD18" s="899"/>
      <c r="FOE18" s="899"/>
      <c r="FOF18" s="899"/>
      <c r="FOG18" s="898"/>
      <c r="FOH18" s="899"/>
      <c r="FOI18" s="899"/>
      <c r="FOJ18" s="899"/>
      <c r="FOK18" s="899"/>
      <c r="FOL18" s="899"/>
      <c r="FOM18" s="899"/>
      <c r="FON18" s="898"/>
      <c r="FOO18" s="899"/>
      <c r="FOP18" s="899"/>
      <c r="FOQ18" s="899"/>
      <c r="FOR18" s="899"/>
      <c r="FOS18" s="899"/>
      <c r="FOT18" s="899"/>
      <c r="FOU18" s="898"/>
      <c r="FOV18" s="899"/>
      <c r="FOW18" s="899"/>
      <c r="FOX18" s="899"/>
      <c r="FOY18" s="899"/>
      <c r="FOZ18" s="899"/>
      <c r="FPA18" s="899"/>
      <c r="FPB18" s="898"/>
      <c r="FPC18" s="899"/>
      <c r="FPD18" s="899"/>
      <c r="FPE18" s="899"/>
      <c r="FPF18" s="899"/>
      <c r="FPG18" s="899"/>
      <c r="FPH18" s="899"/>
      <c r="FPI18" s="898"/>
      <c r="FPJ18" s="899"/>
      <c r="FPK18" s="899"/>
      <c r="FPL18" s="899"/>
      <c r="FPM18" s="899"/>
      <c r="FPN18" s="899"/>
      <c r="FPO18" s="899"/>
      <c r="FPP18" s="898"/>
      <c r="FPQ18" s="899"/>
      <c r="FPR18" s="899"/>
      <c r="FPS18" s="899"/>
      <c r="FPT18" s="899"/>
      <c r="FPU18" s="899"/>
      <c r="FPV18" s="899"/>
      <c r="FPW18" s="898"/>
      <c r="FPX18" s="899"/>
      <c r="FPY18" s="899"/>
      <c r="FPZ18" s="899"/>
      <c r="FQA18" s="899"/>
      <c r="FQB18" s="899"/>
      <c r="FQC18" s="899"/>
      <c r="FQD18" s="898"/>
      <c r="FQE18" s="899"/>
      <c r="FQF18" s="899"/>
      <c r="FQG18" s="899"/>
      <c r="FQH18" s="899"/>
      <c r="FQI18" s="899"/>
      <c r="FQJ18" s="899"/>
      <c r="FQK18" s="898"/>
      <c r="FQL18" s="899"/>
      <c r="FQM18" s="899"/>
      <c r="FQN18" s="899"/>
      <c r="FQO18" s="899"/>
      <c r="FQP18" s="899"/>
      <c r="FQQ18" s="899"/>
      <c r="FQR18" s="898"/>
      <c r="FQS18" s="899"/>
      <c r="FQT18" s="899"/>
      <c r="FQU18" s="899"/>
      <c r="FQV18" s="899"/>
      <c r="FQW18" s="899"/>
      <c r="FQX18" s="899"/>
      <c r="FQY18" s="898"/>
      <c r="FQZ18" s="899"/>
      <c r="FRA18" s="899"/>
      <c r="FRB18" s="899"/>
      <c r="FRC18" s="899"/>
      <c r="FRD18" s="899"/>
      <c r="FRE18" s="899"/>
      <c r="FRF18" s="898"/>
      <c r="FRG18" s="899"/>
      <c r="FRH18" s="899"/>
      <c r="FRI18" s="899"/>
      <c r="FRJ18" s="899"/>
      <c r="FRK18" s="899"/>
      <c r="FRL18" s="899"/>
      <c r="FRM18" s="898"/>
      <c r="FRN18" s="899"/>
      <c r="FRO18" s="899"/>
      <c r="FRP18" s="899"/>
      <c r="FRQ18" s="899"/>
      <c r="FRR18" s="899"/>
      <c r="FRS18" s="899"/>
      <c r="FRT18" s="898"/>
      <c r="FRU18" s="899"/>
      <c r="FRV18" s="899"/>
      <c r="FRW18" s="899"/>
      <c r="FRX18" s="899"/>
      <c r="FRY18" s="899"/>
      <c r="FRZ18" s="899"/>
      <c r="FSA18" s="898"/>
      <c r="FSB18" s="899"/>
      <c r="FSC18" s="899"/>
      <c r="FSD18" s="899"/>
      <c r="FSE18" s="899"/>
      <c r="FSF18" s="899"/>
      <c r="FSG18" s="899"/>
      <c r="FSH18" s="898"/>
      <c r="FSI18" s="899"/>
      <c r="FSJ18" s="899"/>
      <c r="FSK18" s="899"/>
      <c r="FSL18" s="899"/>
      <c r="FSM18" s="899"/>
      <c r="FSN18" s="899"/>
      <c r="FSO18" s="898"/>
      <c r="FSP18" s="899"/>
      <c r="FSQ18" s="899"/>
      <c r="FSR18" s="899"/>
      <c r="FSS18" s="899"/>
      <c r="FST18" s="899"/>
      <c r="FSU18" s="899"/>
      <c r="FSV18" s="898"/>
      <c r="FSW18" s="899"/>
      <c r="FSX18" s="899"/>
      <c r="FSY18" s="899"/>
      <c r="FSZ18" s="899"/>
      <c r="FTA18" s="899"/>
      <c r="FTB18" s="899"/>
      <c r="FTC18" s="898"/>
      <c r="FTD18" s="899"/>
      <c r="FTE18" s="899"/>
      <c r="FTF18" s="899"/>
      <c r="FTG18" s="899"/>
      <c r="FTH18" s="899"/>
      <c r="FTI18" s="899"/>
      <c r="FTJ18" s="898"/>
      <c r="FTK18" s="899"/>
      <c r="FTL18" s="899"/>
      <c r="FTM18" s="899"/>
      <c r="FTN18" s="899"/>
      <c r="FTO18" s="899"/>
      <c r="FTP18" s="899"/>
      <c r="FTQ18" s="898"/>
      <c r="FTR18" s="899"/>
      <c r="FTS18" s="899"/>
      <c r="FTT18" s="899"/>
      <c r="FTU18" s="899"/>
      <c r="FTV18" s="899"/>
      <c r="FTW18" s="899"/>
      <c r="FTX18" s="898"/>
      <c r="FTY18" s="899"/>
      <c r="FTZ18" s="899"/>
      <c r="FUA18" s="899"/>
      <c r="FUB18" s="899"/>
      <c r="FUC18" s="899"/>
      <c r="FUD18" s="899"/>
      <c r="FUE18" s="898"/>
      <c r="FUF18" s="899"/>
      <c r="FUG18" s="899"/>
      <c r="FUH18" s="899"/>
      <c r="FUI18" s="899"/>
      <c r="FUJ18" s="899"/>
      <c r="FUK18" s="899"/>
      <c r="FUL18" s="898"/>
      <c r="FUM18" s="899"/>
      <c r="FUN18" s="899"/>
      <c r="FUO18" s="899"/>
      <c r="FUP18" s="899"/>
      <c r="FUQ18" s="899"/>
      <c r="FUR18" s="899"/>
      <c r="FUS18" s="898"/>
      <c r="FUT18" s="899"/>
      <c r="FUU18" s="899"/>
      <c r="FUV18" s="899"/>
      <c r="FUW18" s="899"/>
      <c r="FUX18" s="899"/>
      <c r="FUY18" s="899"/>
      <c r="FUZ18" s="898"/>
      <c r="FVA18" s="899"/>
      <c r="FVB18" s="899"/>
      <c r="FVC18" s="899"/>
      <c r="FVD18" s="899"/>
      <c r="FVE18" s="899"/>
      <c r="FVF18" s="899"/>
      <c r="FVG18" s="898"/>
      <c r="FVH18" s="899"/>
      <c r="FVI18" s="899"/>
      <c r="FVJ18" s="899"/>
      <c r="FVK18" s="899"/>
      <c r="FVL18" s="899"/>
      <c r="FVM18" s="899"/>
      <c r="FVN18" s="898"/>
      <c r="FVO18" s="899"/>
      <c r="FVP18" s="899"/>
      <c r="FVQ18" s="899"/>
      <c r="FVR18" s="899"/>
      <c r="FVS18" s="899"/>
      <c r="FVT18" s="899"/>
      <c r="FVU18" s="898"/>
      <c r="FVV18" s="899"/>
      <c r="FVW18" s="899"/>
      <c r="FVX18" s="899"/>
      <c r="FVY18" s="899"/>
      <c r="FVZ18" s="899"/>
      <c r="FWA18" s="899"/>
      <c r="FWB18" s="898"/>
      <c r="FWC18" s="899"/>
      <c r="FWD18" s="899"/>
      <c r="FWE18" s="899"/>
      <c r="FWF18" s="899"/>
      <c r="FWG18" s="899"/>
      <c r="FWH18" s="899"/>
      <c r="FWI18" s="898"/>
      <c r="FWJ18" s="899"/>
      <c r="FWK18" s="899"/>
      <c r="FWL18" s="899"/>
      <c r="FWM18" s="899"/>
      <c r="FWN18" s="899"/>
      <c r="FWO18" s="899"/>
      <c r="FWP18" s="898"/>
      <c r="FWQ18" s="899"/>
      <c r="FWR18" s="899"/>
      <c r="FWS18" s="899"/>
      <c r="FWT18" s="899"/>
      <c r="FWU18" s="899"/>
      <c r="FWV18" s="899"/>
      <c r="FWW18" s="898"/>
      <c r="FWX18" s="899"/>
      <c r="FWY18" s="899"/>
      <c r="FWZ18" s="899"/>
      <c r="FXA18" s="899"/>
      <c r="FXB18" s="899"/>
      <c r="FXC18" s="899"/>
      <c r="FXD18" s="898"/>
      <c r="FXE18" s="899"/>
      <c r="FXF18" s="899"/>
      <c r="FXG18" s="899"/>
      <c r="FXH18" s="899"/>
      <c r="FXI18" s="899"/>
      <c r="FXJ18" s="899"/>
      <c r="FXK18" s="898"/>
      <c r="FXL18" s="899"/>
      <c r="FXM18" s="899"/>
      <c r="FXN18" s="899"/>
      <c r="FXO18" s="899"/>
      <c r="FXP18" s="899"/>
      <c r="FXQ18" s="899"/>
      <c r="FXR18" s="898"/>
      <c r="FXS18" s="899"/>
      <c r="FXT18" s="899"/>
      <c r="FXU18" s="899"/>
      <c r="FXV18" s="899"/>
      <c r="FXW18" s="899"/>
      <c r="FXX18" s="899"/>
      <c r="FXY18" s="898"/>
      <c r="FXZ18" s="899"/>
      <c r="FYA18" s="899"/>
      <c r="FYB18" s="899"/>
      <c r="FYC18" s="899"/>
      <c r="FYD18" s="899"/>
      <c r="FYE18" s="899"/>
      <c r="FYF18" s="898"/>
      <c r="FYG18" s="899"/>
      <c r="FYH18" s="899"/>
      <c r="FYI18" s="899"/>
      <c r="FYJ18" s="899"/>
      <c r="FYK18" s="899"/>
      <c r="FYL18" s="899"/>
      <c r="FYM18" s="898"/>
      <c r="FYN18" s="899"/>
      <c r="FYO18" s="899"/>
      <c r="FYP18" s="899"/>
      <c r="FYQ18" s="899"/>
      <c r="FYR18" s="899"/>
      <c r="FYS18" s="899"/>
      <c r="FYT18" s="898"/>
      <c r="FYU18" s="899"/>
      <c r="FYV18" s="899"/>
      <c r="FYW18" s="899"/>
      <c r="FYX18" s="899"/>
      <c r="FYY18" s="899"/>
      <c r="FYZ18" s="899"/>
      <c r="FZA18" s="898"/>
      <c r="FZB18" s="899"/>
      <c r="FZC18" s="899"/>
      <c r="FZD18" s="899"/>
      <c r="FZE18" s="899"/>
      <c r="FZF18" s="899"/>
      <c r="FZG18" s="899"/>
      <c r="FZH18" s="898"/>
      <c r="FZI18" s="899"/>
      <c r="FZJ18" s="899"/>
      <c r="FZK18" s="899"/>
      <c r="FZL18" s="899"/>
      <c r="FZM18" s="899"/>
      <c r="FZN18" s="899"/>
      <c r="FZO18" s="898"/>
      <c r="FZP18" s="899"/>
      <c r="FZQ18" s="899"/>
      <c r="FZR18" s="899"/>
      <c r="FZS18" s="899"/>
      <c r="FZT18" s="899"/>
      <c r="FZU18" s="899"/>
      <c r="FZV18" s="898"/>
      <c r="FZW18" s="899"/>
      <c r="FZX18" s="899"/>
      <c r="FZY18" s="899"/>
      <c r="FZZ18" s="899"/>
      <c r="GAA18" s="899"/>
      <c r="GAB18" s="899"/>
      <c r="GAC18" s="898"/>
      <c r="GAD18" s="899"/>
      <c r="GAE18" s="899"/>
      <c r="GAF18" s="899"/>
      <c r="GAG18" s="899"/>
      <c r="GAH18" s="899"/>
      <c r="GAI18" s="899"/>
      <c r="GAJ18" s="898"/>
      <c r="GAK18" s="899"/>
      <c r="GAL18" s="899"/>
      <c r="GAM18" s="899"/>
      <c r="GAN18" s="899"/>
      <c r="GAO18" s="899"/>
      <c r="GAP18" s="899"/>
      <c r="GAQ18" s="898"/>
      <c r="GAR18" s="899"/>
      <c r="GAS18" s="899"/>
      <c r="GAT18" s="899"/>
      <c r="GAU18" s="899"/>
      <c r="GAV18" s="899"/>
      <c r="GAW18" s="899"/>
      <c r="GAX18" s="898"/>
      <c r="GAY18" s="899"/>
      <c r="GAZ18" s="899"/>
      <c r="GBA18" s="899"/>
      <c r="GBB18" s="899"/>
      <c r="GBC18" s="899"/>
      <c r="GBD18" s="899"/>
      <c r="GBE18" s="898"/>
      <c r="GBF18" s="899"/>
      <c r="GBG18" s="899"/>
      <c r="GBH18" s="899"/>
      <c r="GBI18" s="899"/>
      <c r="GBJ18" s="899"/>
      <c r="GBK18" s="899"/>
      <c r="GBL18" s="898"/>
      <c r="GBM18" s="899"/>
      <c r="GBN18" s="899"/>
      <c r="GBO18" s="899"/>
      <c r="GBP18" s="899"/>
      <c r="GBQ18" s="899"/>
      <c r="GBR18" s="899"/>
      <c r="GBS18" s="898"/>
      <c r="GBT18" s="899"/>
      <c r="GBU18" s="899"/>
      <c r="GBV18" s="899"/>
      <c r="GBW18" s="899"/>
      <c r="GBX18" s="899"/>
      <c r="GBY18" s="899"/>
      <c r="GBZ18" s="898"/>
      <c r="GCA18" s="899"/>
      <c r="GCB18" s="899"/>
      <c r="GCC18" s="899"/>
      <c r="GCD18" s="899"/>
      <c r="GCE18" s="899"/>
      <c r="GCF18" s="899"/>
      <c r="GCG18" s="898"/>
      <c r="GCH18" s="899"/>
      <c r="GCI18" s="899"/>
      <c r="GCJ18" s="899"/>
      <c r="GCK18" s="899"/>
      <c r="GCL18" s="899"/>
      <c r="GCM18" s="899"/>
      <c r="GCN18" s="898"/>
      <c r="GCO18" s="899"/>
      <c r="GCP18" s="899"/>
      <c r="GCQ18" s="899"/>
      <c r="GCR18" s="899"/>
      <c r="GCS18" s="899"/>
      <c r="GCT18" s="899"/>
      <c r="GCU18" s="898"/>
      <c r="GCV18" s="899"/>
      <c r="GCW18" s="899"/>
      <c r="GCX18" s="899"/>
      <c r="GCY18" s="899"/>
      <c r="GCZ18" s="899"/>
      <c r="GDA18" s="899"/>
      <c r="GDB18" s="898"/>
      <c r="GDC18" s="899"/>
      <c r="GDD18" s="899"/>
      <c r="GDE18" s="899"/>
      <c r="GDF18" s="899"/>
      <c r="GDG18" s="899"/>
      <c r="GDH18" s="899"/>
      <c r="GDI18" s="898"/>
      <c r="GDJ18" s="899"/>
      <c r="GDK18" s="899"/>
      <c r="GDL18" s="899"/>
      <c r="GDM18" s="899"/>
      <c r="GDN18" s="899"/>
      <c r="GDO18" s="899"/>
      <c r="GDP18" s="898"/>
      <c r="GDQ18" s="899"/>
      <c r="GDR18" s="899"/>
      <c r="GDS18" s="899"/>
      <c r="GDT18" s="899"/>
      <c r="GDU18" s="899"/>
      <c r="GDV18" s="899"/>
      <c r="GDW18" s="898"/>
      <c r="GDX18" s="899"/>
      <c r="GDY18" s="899"/>
      <c r="GDZ18" s="899"/>
      <c r="GEA18" s="899"/>
      <c r="GEB18" s="899"/>
      <c r="GEC18" s="899"/>
      <c r="GED18" s="898"/>
      <c r="GEE18" s="899"/>
      <c r="GEF18" s="899"/>
      <c r="GEG18" s="899"/>
      <c r="GEH18" s="899"/>
      <c r="GEI18" s="899"/>
      <c r="GEJ18" s="899"/>
      <c r="GEK18" s="898"/>
      <c r="GEL18" s="899"/>
      <c r="GEM18" s="899"/>
      <c r="GEN18" s="899"/>
      <c r="GEO18" s="899"/>
      <c r="GEP18" s="899"/>
      <c r="GEQ18" s="899"/>
      <c r="GER18" s="898"/>
      <c r="GES18" s="899"/>
      <c r="GET18" s="899"/>
      <c r="GEU18" s="899"/>
      <c r="GEV18" s="899"/>
      <c r="GEW18" s="899"/>
      <c r="GEX18" s="899"/>
      <c r="GEY18" s="898"/>
      <c r="GEZ18" s="899"/>
      <c r="GFA18" s="899"/>
      <c r="GFB18" s="899"/>
      <c r="GFC18" s="899"/>
      <c r="GFD18" s="899"/>
      <c r="GFE18" s="899"/>
      <c r="GFF18" s="898"/>
      <c r="GFG18" s="899"/>
      <c r="GFH18" s="899"/>
      <c r="GFI18" s="899"/>
      <c r="GFJ18" s="899"/>
      <c r="GFK18" s="899"/>
      <c r="GFL18" s="899"/>
      <c r="GFM18" s="898"/>
      <c r="GFN18" s="899"/>
      <c r="GFO18" s="899"/>
      <c r="GFP18" s="899"/>
      <c r="GFQ18" s="899"/>
      <c r="GFR18" s="899"/>
      <c r="GFS18" s="899"/>
      <c r="GFT18" s="898"/>
      <c r="GFU18" s="899"/>
      <c r="GFV18" s="899"/>
      <c r="GFW18" s="899"/>
      <c r="GFX18" s="899"/>
      <c r="GFY18" s="899"/>
      <c r="GFZ18" s="899"/>
      <c r="GGA18" s="898"/>
      <c r="GGB18" s="899"/>
      <c r="GGC18" s="899"/>
      <c r="GGD18" s="899"/>
      <c r="GGE18" s="899"/>
      <c r="GGF18" s="899"/>
      <c r="GGG18" s="899"/>
      <c r="GGH18" s="898"/>
      <c r="GGI18" s="899"/>
      <c r="GGJ18" s="899"/>
      <c r="GGK18" s="899"/>
      <c r="GGL18" s="899"/>
      <c r="GGM18" s="899"/>
      <c r="GGN18" s="899"/>
      <c r="GGO18" s="898"/>
      <c r="GGP18" s="899"/>
      <c r="GGQ18" s="899"/>
      <c r="GGR18" s="899"/>
      <c r="GGS18" s="899"/>
      <c r="GGT18" s="899"/>
      <c r="GGU18" s="899"/>
      <c r="GGV18" s="898"/>
      <c r="GGW18" s="899"/>
      <c r="GGX18" s="899"/>
      <c r="GGY18" s="899"/>
      <c r="GGZ18" s="899"/>
      <c r="GHA18" s="899"/>
      <c r="GHB18" s="899"/>
      <c r="GHC18" s="898"/>
      <c r="GHD18" s="899"/>
      <c r="GHE18" s="899"/>
      <c r="GHF18" s="899"/>
      <c r="GHG18" s="899"/>
      <c r="GHH18" s="899"/>
      <c r="GHI18" s="899"/>
      <c r="GHJ18" s="898"/>
      <c r="GHK18" s="899"/>
      <c r="GHL18" s="899"/>
      <c r="GHM18" s="899"/>
      <c r="GHN18" s="899"/>
      <c r="GHO18" s="899"/>
      <c r="GHP18" s="899"/>
      <c r="GHQ18" s="898"/>
      <c r="GHR18" s="899"/>
      <c r="GHS18" s="899"/>
      <c r="GHT18" s="899"/>
      <c r="GHU18" s="899"/>
      <c r="GHV18" s="899"/>
      <c r="GHW18" s="899"/>
      <c r="GHX18" s="898"/>
      <c r="GHY18" s="899"/>
      <c r="GHZ18" s="899"/>
      <c r="GIA18" s="899"/>
      <c r="GIB18" s="899"/>
      <c r="GIC18" s="899"/>
      <c r="GID18" s="899"/>
      <c r="GIE18" s="898"/>
      <c r="GIF18" s="899"/>
      <c r="GIG18" s="899"/>
      <c r="GIH18" s="899"/>
      <c r="GII18" s="899"/>
      <c r="GIJ18" s="899"/>
      <c r="GIK18" s="899"/>
      <c r="GIL18" s="898"/>
      <c r="GIM18" s="899"/>
      <c r="GIN18" s="899"/>
      <c r="GIO18" s="899"/>
      <c r="GIP18" s="899"/>
      <c r="GIQ18" s="899"/>
      <c r="GIR18" s="899"/>
      <c r="GIS18" s="898"/>
      <c r="GIT18" s="899"/>
      <c r="GIU18" s="899"/>
      <c r="GIV18" s="899"/>
      <c r="GIW18" s="899"/>
      <c r="GIX18" s="899"/>
      <c r="GIY18" s="899"/>
      <c r="GIZ18" s="898"/>
      <c r="GJA18" s="899"/>
      <c r="GJB18" s="899"/>
      <c r="GJC18" s="899"/>
      <c r="GJD18" s="899"/>
      <c r="GJE18" s="899"/>
      <c r="GJF18" s="899"/>
      <c r="GJG18" s="898"/>
      <c r="GJH18" s="899"/>
      <c r="GJI18" s="899"/>
      <c r="GJJ18" s="899"/>
      <c r="GJK18" s="899"/>
      <c r="GJL18" s="899"/>
      <c r="GJM18" s="899"/>
      <c r="GJN18" s="898"/>
      <c r="GJO18" s="899"/>
      <c r="GJP18" s="899"/>
      <c r="GJQ18" s="899"/>
      <c r="GJR18" s="899"/>
      <c r="GJS18" s="899"/>
      <c r="GJT18" s="899"/>
      <c r="GJU18" s="898"/>
      <c r="GJV18" s="899"/>
      <c r="GJW18" s="899"/>
      <c r="GJX18" s="899"/>
      <c r="GJY18" s="899"/>
      <c r="GJZ18" s="899"/>
      <c r="GKA18" s="899"/>
      <c r="GKB18" s="898"/>
      <c r="GKC18" s="899"/>
      <c r="GKD18" s="899"/>
      <c r="GKE18" s="899"/>
      <c r="GKF18" s="899"/>
      <c r="GKG18" s="899"/>
      <c r="GKH18" s="899"/>
      <c r="GKI18" s="898"/>
      <c r="GKJ18" s="899"/>
      <c r="GKK18" s="899"/>
      <c r="GKL18" s="899"/>
      <c r="GKM18" s="899"/>
      <c r="GKN18" s="899"/>
      <c r="GKO18" s="899"/>
      <c r="GKP18" s="898"/>
      <c r="GKQ18" s="899"/>
      <c r="GKR18" s="899"/>
      <c r="GKS18" s="899"/>
      <c r="GKT18" s="899"/>
      <c r="GKU18" s="899"/>
      <c r="GKV18" s="899"/>
      <c r="GKW18" s="898"/>
      <c r="GKX18" s="899"/>
      <c r="GKY18" s="899"/>
      <c r="GKZ18" s="899"/>
      <c r="GLA18" s="899"/>
      <c r="GLB18" s="899"/>
      <c r="GLC18" s="899"/>
      <c r="GLD18" s="898"/>
      <c r="GLE18" s="899"/>
      <c r="GLF18" s="899"/>
      <c r="GLG18" s="899"/>
      <c r="GLH18" s="899"/>
      <c r="GLI18" s="899"/>
      <c r="GLJ18" s="899"/>
      <c r="GLK18" s="898"/>
      <c r="GLL18" s="899"/>
      <c r="GLM18" s="899"/>
      <c r="GLN18" s="899"/>
      <c r="GLO18" s="899"/>
      <c r="GLP18" s="899"/>
      <c r="GLQ18" s="899"/>
      <c r="GLR18" s="898"/>
      <c r="GLS18" s="899"/>
      <c r="GLT18" s="899"/>
      <c r="GLU18" s="899"/>
      <c r="GLV18" s="899"/>
      <c r="GLW18" s="899"/>
      <c r="GLX18" s="899"/>
      <c r="GLY18" s="898"/>
      <c r="GLZ18" s="899"/>
      <c r="GMA18" s="899"/>
      <c r="GMB18" s="899"/>
      <c r="GMC18" s="899"/>
      <c r="GMD18" s="899"/>
      <c r="GME18" s="899"/>
      <c r="GMF18" s="898"/>
      <c r="GMG18" s="899"/>
      <c r="GMH18" s="899"/>
      <c r="GMI18" s="899"/>
      <c r="GMJ18" s="899"/>
      <c r="GMK18" s="899"/>
      <c r="GML18" s="899"/>
      <c r="GMM18" s="898"/>
      <c r="GMN18" s="899"/>
      <c r="GMO18" s="899"/>
      <c r="GMP18" s="899"/>
      <c r="GMQ18" s="899"/>
      <c r="GMR18" s="899"/>
      <c r="GMS18" s="899"/>
      <c r="GMT18" s="898"/>
      <c r="GMU18" s="899"/>
      <c r="GMV18" s="899"/>
      <c r="GMW18" s="899"/>
      <c r="GMX18" s="899"/>
      <c r="GMY18" s="899"/>
      <c r="GMZ18" s="899"/>
      <c r="GNA18" s="898"/>
      <c r="GNB18" s="899"/>
      <c r="GNC18" s="899"/>
      <c r="GND18" s="899"/>
      <c r="GNE18" s="899"/>
      <c r="GNF18" s="899"/>
      <c r="GNG18" s="899"/>
      <c r="GNH18" s="898"/>
      <c r="GNI18" s="899"/>
      <c r="GNJ18" s="899"/>
      <c r="GNK18" s="899"/>
      <c r="GNL18" s="899"/>
      <c r="GNM18" s="899"/>
      <c r="GNN18" s="899"/>
      <c r="GNO18" s="898"/>
      <c r="GNP18" s="899"/>
      <c r="GNQ18" s="899"/>
      <c r="GNR18" s="899"/>
      <c r="GNS18" s="899"/>
      <c r="GNT18" s="899"/>
      <c r="GNU18" s="899"/>
      <c r="GNV18" s="898"/>
      <c r="GNW18" s="899"/>
      <c r="GNX18" s="899"/>
      <c r="GNY18" s="899"/>
      <c r="GNZ18" s="899"/>
      <c r="GOA18" s="899"/>
      <c r="GOB18" s="899"/>
      <c r="GOC18" s="898"/>
      <c r="GOD18" s="899"/>
      <c r="GOE18" s="899"/>
      <c r="GOF18" s="899"/>
      <c r="GOG18" s="899"/>
      <c r="GOH18" s="899"/>
      <c r="GOI18" s="899"/>
      <c r="GOJ18" s="898"/>
      <c r="GOK18" s="899"/>
      <c r="GOL18" s="899"/>
      <c r="GOM18" s="899"/>
      <c r="GON18" s="899"/>
      <c r="GOO18" s="899"/>
      <c r="GOP18" s="899"/>
      <c r="GOQ18" s="898"/>
      <c r="GOR18" s="899"/>
      <c r="GOS18" s="899"/>
      <c r="GOT18" s="899"/>
      <c r="GOU18" s="899"/>
      <c r="GOV18" s="899"/>
      <c r="GOW18" s="899"/>
      <c r="GOX18" s="898"/>
      <c r="GOY18" s="899"/>
      <c r="GOZ18" s="899"/>
      <c r="GPA18" s="899"/>
      <c r="GPB18" s="899"/>
      <c r="GPC18" s="899"/>
      <c r="GPD18" s="899"/>
      <c r="GPE18" s="898"/>
      <c r="GPF18" s="899"/>
      <c r="GPG18" s="899"/>
      <c r="GPH18" s="899"/>
      <c r="GPI18" s="899"/>
      <c r="GPJ18" s="899"/>
      <c r="GPK18" s="899"/>
      <c r="GPL18" s="898"/>
      <c r="GPM18" s="899"/>
      <c r="GPN18" s="899"/>
      <c r="GPO18" s="899"/>
      <c r="GPP18" s="899"/>
      <c r="GPQ18" s="899"/>
      <c r="GPR18" s="899"/>
      <c r="GPS18" s="898"/>
      <c r="GPT18" s="899"/>
      <c r="GPU18" s="899"/>
      <c r="GPV18" s="899"/>
      <c r="GPW18" s="899"/>
      <c r="GPX18" s="899"/>
      <c r="GPY18" s="899"/>
      <c r="GPZ18" s="898"/>
      <c r="GQA18" s="899"/>
      <c r="GQB18" s="899"/>
      <c r="GQC18" s="899"/>
      <c r="GQD18" s="899"/>
      <c r="GQE18" s="899"/>
      <c r="GQF18" s="899"/>
      <c r="GQG18" s="898"/>
      <c r="GQH18" s="899"/>
      <c r="GQI18" s="899"/>
      <c r="GQJ18" s="899"/>
      <c r="GQK18" s="899"/>
      <c r="GQL18" s="899"/>
      <c r="GQM18" s="899"/>
      <c r="GQN18" s="898"/>
      <c r="GQO18" s="899"/>
      <c r="GQP18" s="899"/>
      <c r="GQQ18" s="899"/>
      <c r="GQR18" s="899"/>
      <c r="GQS18" s="899"/>
      <c r="GQT18" s="899"/>
      <c r="GQU18" s="898"/>
      <c r="GQV18" s="899"/>
      <c r="GQW18" s="899"/>
      <c r="GQX18" s="899"/>
      <c r="GQY18" s="899"/>
      <c r="GQZ18" s="899"/>
      <c r="GRA18" s="899"/>
      <c r="GRB18" s="898"/>
      <c r="GRC18" s="899"/>
      <c r="GRD18" s="899"/>
      <c r="GRE18" s="899"/>
      <c r="GRF18" s="899"/>
      <c r="GRG18" s="899"/>
      <c r="GRH18" s="899"/>
      <c r="GRI18" s="898"/>
      <c r="GRJ18" s="899"/>
      <c r="GRK18" s="899"/>
      <c r="GRL18" s="899"/>
      <c r="GRM18" s="899"/>
      <c r="GRN18" s="899"/>
      <c r="GRO18" s="899"/>
      <c r="GRP18" s="898"/>
      <c r="GRQ18" s="899"/>
      <c r="GRR18" s="899"/>
      <c r="GRS18" s="899"/>
      <c r="GRT18" s="899"/>
      <c r="GRU18" s="899"/>
      <c r="GRV18" s="899"/>
      <c r="GRW18" s="898"/>
      <c r="GRX18" s="899"/>
      <c r="GRY18" s="899"/>
      <c r="GRZ18" s="899"/>
      <c r="GSA18" s="899"/>
      <c r="GSB18" s="899"/>
      <c r="GSC18" s="899"/>
      <c r="GSD18" s="898"/>
      <c r="GSE18" s="899"/>
      <c r="GSF18" s="899"/>
      <c r="GSG18" s="899"/>
      <c r="GSH18" s="899"/>
      <c r="GSI18" s="899"/>
      <c r="GSJ18" s="899"/>
      <c r="GSK18" s="898"/>
      <c r="GSL18" s="899"/>
      <c r="GSM18" s="899"/>
      <c r="GSN18" s="899"/>
      <c r="GSO18" s="899"/>
      <c r="GSP18" s="899"/>
      <c r="GSQ18" s="899"/>
      <c r="GSR18" s="898"/>
      <c r="GSS18" s="899"/>
      <c r="GST18" s="899"/>
      <c r="GSU18" s="899"/>
      <c r="GSV18" s="899"/>
      <c r="GSW18" s="899"/>
      <c r="GSX18" s="899"/>
      <c r="GSY18" s="898"/>
      <c r="GSZ18" s="899"/>
      <c r="GTA18" s="899"/>
      <c r="GTB18" s="899"/>
      <c r="GTC18" s="899"/>
      <c r="GTD18" s="899"/>
      <c r="GTE18" s="899"/>
      <c r="GTF18" s="898"/>
      <c r="GTG18" s="899"/>
      <c r="GTH18" s="899"/>
      <c r="GTI18" s="899"/>
      <c r="GTJ18" s="899"/>
      <c r="GTK18" s="899"/>
      <c r="GTL18" s="899"/>
      <c r="GTM18" s="898"/>
      <c r="GTN18" s="899"/>
      <c r="GTO18" s="899"/>
      <c r="GTP18" s="899"/>
      <c r="GTQ18" s="899"/>
      <c r="GTR18" s="899"/>
      <c r="GTS18" s="899"/>
      <c r="GTT18" s="898"/>
      <c r="GTU18" s="899"/>
      <c r="GTV18" s="899"/>
      <c r="GTW18" s="899"/>
      <c r="GTX18" s="899"/>
      <c r="GTY18" s="899"/>
      <c r="GTZ18" s="899"/>
      <c r="GUA18" s="898"/>
      <c r="GUB18" s="899"/>
      <c r="GUC18" s="899"/>
      <c r="GUD18" s="899"/>
      <c r="GUE18" s="899"/>
      <c r="GUF18" s="899"/>
      <c r="GUG18" s="899"/>
      <c r="GUH18" s="898"/>
      <c r="GUI18" s="899"/>
      <c r="GUJ18" s="899"/>
      <c r="GUK18" s="899"/>
      <c r="GUL18" s="899"/>
      <c r="GUM18" s="899"/>
      <c r="GUN18" s="899"/>
      <c r="GUO18" s="898"/>
      <c r="GUP18" s="899"/>
      <c r="GUQ18" s="899"/>
      <c r="GUR18" s="899"/>
      <c r="GUS18" s="899"/>
      <c r="GUT18" s="899"/>
      <c r="GUU18" s="899"/>
      <c r="GUV18" s="898"/>
      <c r="GUW18" s="899"/>
      <c r="GUX18" s="899"/>
      <c r="GUY18" s="899"/>
      <c r="GUZ18" s="899"/>
      <c r="GVA18" s="899"/>
      <c r="GVB18" s="899"/>
      <c r="GVC18" s="898"/>
      <c r="GVD18" s="899"/>
      <c r="GVE18" s="899"/>
      <c r="GVF18" s="899"/>
      <c r="GVG18" s="899"/>
      <c r="GVH18" s="899"/>
      <c r="GVI18" s="899"/>
      <c r="GVJ18" s="898"/>
      <c r="GVK18" s="899"/>
      <c r="GVL18" s="899"/>
      <c r="GVM18" s="899"/>
      <c r="GVN18" s="899"/>
      <c r="GVO18" s="899"/>
      <c r="GVP18" s="899"/>
      <c r="GVQ18" s="898"/>
      <c r="GVR18" s="899"/>
      <c r="GVS18" s="899"/>
      <c r="GVT18" s="899"/>
      <c r="GVU18" s="899"/>
      <c r="GVV18" s="899"/>
      <c r="GVW18" s="899"/>
      <c r="GVX18" s="898"/>
      <c r="GVY18" s="899"/>
      <c r="GVZ18" s="899"/>
      <c r="GWA18" s="899"/>
      <c r="GWB18" s="899"/>
      <c r="GWC18" s="899"/>
      <c r="GWD18" s="899"/>
      <c r="GWE18" s="898"/>
      <c r="GWF18" s="899"/>
      <c r="GWG18" s="899"/>
      <c r="GWH18" s="899"/>
      <c r="GWI18" s="899"/>
      <c r="GWJ18" s="899"/>
      <c r="GWK18" s="899"/>
      <c r="GWL18" s="898"/>
      <c r="GWM18" s="899"/>
      <c r="GWN18" s="899"/>
      <c r="GWO18" s="899"/>
      <c r="GWP18" s="899"/>
      <c r="GWQ18" s="899"/>
      <c r="GWR18" s="899"/>
      <c r="GWS18" s="898"/>
      <c r="GWT18" s="899"/>
      <c r="GWU18" s="899"/>
      <c r="GWV18" s="899"/>
      <c r="GWW18" s="899"/>
      <c r="GWX18" s="899"/>
      <c r="GWY18" s="899"/>
      <c r="GWZ18" s="898"/>
      <c r="GXA18" s="899"/>
      <c r="GXB18" s="899"/>
      <c r="GXC18" s="899"/>
      <c r="GXD18" s="899"/>
      <c r="GXE18" s="899"/>
      <c r="GXF18" s="899"/>
      <c r="GXG18" s="898"/>
      <c r="GXH18" s="899"/>
      <c r="GXI18" s="899"/>
      <c r="GXJ18" s="899"/>
      <c r="GXK18" s="899"/>
      <c r="GXL18" s="899"/>
      <c r="GXM18" s="899"/>
      <c r="GXN18" s="898"/>
      <c r="GXO18" s="899"/>
      <c r="GXP18" s="899"/>
      <c r="GXQ18" s="899"/>
      <c r="GXR18" s="899"/>
      <c r="GXS18" s="899"/>
      <c r="GXT18" s="899"/>
      <c r="GXU18" s="898"/>
      <c r="GXV18" s="899"/>
      <c r="GXW18" s="899"/>
      <c r="GXX18" s="899"/>
      <c r="GXY18" s="899"/>
      <c r="GXZ18" s="899"/>
      <c r="GYA18" s="899"/>
      <c r="GYB18" s="898"/>
      <c r="GYC18" s="899"/>
      <c r="GYD18" s="899"/>
      <c r="GYE18" s="899"/>
      <c r="GYF18" s="899"/>
      <c r="GYG18" s="899"/>
      <c r="GYH18" s="899"/>
      <c r="GYI18" s="898"/>
      <c r="GYJ18" s="899"/>
      <c r="GYK18" s="899"/>
      <c r="GYL18" s="899"/>
      <c r="GYM18" s="899"/>
      <c r="GYN18" s="899"/>
      <c r="GYO18" s="899"/>
      <c r="GYP18" s="898"/>
      <c r="GYQ18" s="899"/>
      <c r="GYR18" s="899"/>
      <c r="GYS18" s="899"/>
      <c r="GYT18" s="899"/>
      <c r="GYU18" s="899"/>
      <c r="GYV18" s="899"/>
      <c r="GYW18" s="898"/>
      <c r="GYX18" s="899"/>
      <c r="GYY18" s="899"/>
      <c r="GYZ18" s="899"/>
      <c r="GZA18" s="899"/>
      <c r="GZB18" s="899"/>
      <c r="GZC18" s="899"/>
      <c r="GZD18" s="898"/>
      <c r="GZE18" s="899"/>
      <c r="GZF18" s="899"/>
      <c r="GZG18" s="899"/>
      <c r="GZH18" s="899"/>
      <c r="GZI18" s="899"/>
      <c r="GZJ18" s="899"/>
      <c r="GZK18" s="898"/>
      <c r="GZL18" s="899"/>
      <c r="GZM18" s="899"/>
      <c r="GZN18" s="899"/>
      <c r="GZO18" s="899"/>
      <c r="GZP18" s="899"/>
      <c r="GZQ18" s="899"/>
      <c r="GZR18" s="898"/>
      <c r="GZS18" s="899"/>
      <c r="GZT18" s="899"/>
      <c r="GZU18" s="899"/>
      <c r="GZV18" s="899"/>
      <c r="GZW18" s="899"/>
      <c r="GZX18" s="899"/>
      <c r="GZY18" s="898"/>
      <c r="GZZ18" s="899"/>
      <c r="HAA18" s="899"/>
      <c r="HAB18" s="899"/>
      <c r="HAC18" s="899"/>
      <c r="HAD18" s="899"/>
      <c r="HAE18" s="899"/>
      <c r="HAF18" s="898"/>
      <c r="HAG18" s="899"/>
      <c r="HAH18" s="899"/>
      <c r="HAI18" s="899"/>
      <c r="HAJ18" s="899"/>
      <c r="HAK18" s="899"/>
      <c r="HAL18" s="899"/>
      <c r="HAM18" s="898"/>
      <c r="HAN18" s="899"/>
      <c r="HAO18" s="899"/>
      <c r="HAP18" s="899"/>
      <c r="HAQ18" s="899"/>
      <c r="HAR18" s="899"/>
      <c r="HAS18" s="899"/>
      <c r="HAT18" s="898"/>
      <c r="HAU18" s="899"/>
      <c r="HAV18" s="899"/>
      <c r="HAW18" s="899"/>
      <c r="HAX18" s="899"/>
      <c r="HAY18" s="899"/>
      <c r="HAZ18" s="899"/>
      <c r="HBA18" s="898"/>
      <c r="HBB18" s="899"/>
      <c r="HBC18" s="899"/>
      <c r="HBD18" s="899"/>
      <c r="HBE18" s="899"/>
      <c r="HBF18" s="899"/>
      <c r="HBG18" s="899"/>
      <c r="HBH18" s="898"/>
      <c r="HBI18" s="899"/>
      <c r="HBJ18" s="899"/>
      <c r="HBK18" s="899"/>
      <c r="HBL18" s="899"/>
      <c r="HBM18" s="899"/>
      <c r="HBN18" s="899"/>
      <c r="HBO18" s="898"/>
      <c r="HBP18" s="899"/>
      <c r="HBQ18" s="899"/>
      <c r="HBR18" s="899"/>
      <c r="HBS18" s="899"/>
      <c r="HBT18" s="899"/>
      <c r="HBU18" s="899"/>
      <c r="HBV18" s="898"/>
      <c r="HBW18" s="899"/>
      <c r="HBX18" s="899"/>
      <c r="HBY18" s="899"/>
      <c r="HBZ18" s="899"/>
      <c r="HCA18" s="899"/>
      <c r="HCB18" s="899"/>
      <c r="HCC18" s="898"/>
      <c r="HCD18" s="899"/>
      <c r="HCE18" s="899"/>
      <c r="HCF18" s="899"/>
      <c r="HCG18" s="899"/>
      <c r="HCH18" s="899"/>
      <c r="HCI18" s="899"/>
      <c r="HCJ18" s="898"/>
      <c r="HCK18" s="899"/>
      <c r="HCL18" s="899"/>
      <c r="HCM18" s="899"/>
      <c r="HCN18" s="899"/>
      <c r="HCO18" s="899"/>
      <c r="HCP18" s="899"/>
      <c r="HCQ18" s="898"/>
      <c r="HCR18" s="899"/>
      <c r="HCS18" s="899"/>
      <c r="HCT18" s="899"/>
      <c r="HCU18" s="899"/>
      <c r="HCV18" s="899"/>
      <c r="HCW18" s="899"/>
      <c r="HCX18" s="898"/>
      <c r="HCY18" s="899"/>
      <c r="HCZ18" s="899"/>
      <c r="HDA18" s="899"/>
      <c r="HDB18" s="899"/>
      <c r="HDC18" s="899"/>
      <c r="HDD18" s="899"/>
      <c r="HDE18" s="898"/>
      <c r="HDF18" s="899"/>
      <c r="HDG18" s="899"/>
      <c r="HDH18" s="899"/>
      <c r="HDI18" s="899"/>
      <c r="HDJ18" s="899"/>
      <c r="HDK18" s="899"/>
      <c r="HDL18" s="898"/>
      <c r="HDM18" s="899"/>
      <c r="HDN18" s="899"/>
      <c r="HDO18" s="899"/>
      <c r="HDP18" s="899"/>
      <c r="HDQ18" s="899"/>
      <c r="HDR18" s="899"/>
      <c r="HDS18" s="898"/>
      <c r="HDT18" s="899"/>
      <c r="HDU18" s="899"/>
      <c r="HDV18" s="899"/>
      <c r="HDW18" s="899"/>
      <c r="HDX18" s="899"/>
      <c r="HDY18" s="899"/>
      <c r="HDZ18" s="898"/>
      <c r="HEA18" s="899"/>
      <c r="HEB18" s="899"/>
      <c r="HEC18" s="899"/>
      <c r="HED18" s="899"/>
      <c r="HEE18" s="899"/>
      <c r="HEF18" s="899"/>
      <c r="HEG18" s="898"/>
      <c r="HEH18" s="899"/>
      <c r="HEI18" s="899"/>
      <c r="HEJ18" s="899"/>
      <c r="HEK18" s="899"/>
      <c r="HEL18" s="899"/>
      <c r="HEM18" s="899"/>
      <c r="HEN18" s="898"/>
      <c r="HEO18" s="899"/>
      <c r="HEP18" s="899"/>
      <c r="HEQ18" s="899"/>
      <c r="HER18" s="899"/>
      <c r="HES18" s="899"/>
      <c r="HET18" s="899"/>
      <c r="HEU18" s="898"/>
      <c r="HEV18" s="899"/>
      <c r="HEW18" s="899"/>
      <c r="HEX18" s="899"/>
      <c r="HEY18" s="899"/>
      <c r="HEZ18" s="899"/>
      <c r="HFA18" s="899"/>
      <c r="HFB18" s="898"/>
      <c r="HFC18" s="899"/>
      <c r="HFD18" s="899"/>
      <c r="HFE18" s="899"/>
      <c r="HFF18" s="899"/>
      <c r="HFG18" s="899"/>
      <c r="HFH18" s="899"/>
      <c r="HFI18" s="898"/>
      <c r="HFJ18" s="899"/>
      <c r="HFK18" s="899"/>
      <c r="HFL18" s="899"/>
      <c r="HFM18" s="899"/>
      <c r="HFN18" s="899"/>
      <c r="HFO18" s="899"/>
      <c r="HFP18" s="898"/>
      <c r="HFQ18" s="899"/>
      <c r="HFR18" s="899"/>
      <c r="HFS18" s="899"/>
      <c r="HFT18" s="899"/>
      <c r="HFU18" s="899"/>
      <c r="HFV18" s="899"/>
      <c r="HFW18" s="898"/>
      <c r="HFX18" s="899"/>
      <c r="HFY18" s="899"/>
      <c r="HFZ18" s="899"/>
      <c r="HGA18" s="899"/>
      <c r="HGB18" s="899"/>
      <c r="HGC18" s="899"/>
      <c r="HGD18" s="898"/>
      <c r="HGE18" s="899"/>
      <c r="HGF18" s="899"/>
      <c r="HGG18" s="899"/>
      <c r="HGH18" s="899"/>
      <c r="HGI18" s="899"/>
      <c r="HGJ18" s="899"/>
      <c r="HGK18" s="898"/>
      <c r="HGL18" s="899"/>
      <c r="HGM18" s="899"/>
      <c r="HGN18" s="899"/>
      <c r="HGO18" s="899"/>
      <c r="HGP18" s="899"/>
      <c r="HGQ18" s="899"/>
      <c r="HGR18" s="898"/>
      <c r="HGS18" s="899"/>
      <c r="HGT18" s="899"/>
      <c r="HGU18" s="899"/>
      <c r="HGV18" s="899"/>
      <c r="HGW18" s="899"/>
      <c r="HGX18" s="899"/>
      <c r="HGY18" s="898"/>
      <c r="HGZ18" s="899"/>
      <c r="HHA18" s="899"/>
      <c r="HHB18" s="899"/>
      <c r="HHC18" s="899"/>
      <c r="HHD18" s="899"/>
      <c r="HHE18" s="899"/>
      <c r="HHF18" s="898"/>
      <c r="HHG18" s="899"/>
      <c r="HHH18" s="899"/>
      <c r="HHI18" s="899"/>
      <c r="HHJ18" s="899"/>
      <c r="HHK18" s="899"/>
      <c r="HHL18" s="899"/>
      <c r="HHM18" s="898"/>
      <c r="HHN18" s="899"/>
      <c r="HHO18" s="899"/>
      <c r="HHP18" s="899"/>
      <c r="HHQ18" s="899"/>
      <c r="HHR18" s="899"/>
      <c r="HHS18" s="899"/>
      <c r="HHT18" s="898"/>
      <c r="HHU18" s="899"/>
      <c r="HHV18" s="899"/>
      <c r="HHW18" s="899"/>
      <c r="HHX18" s="899"/>
      <c r="HHY18" s="899"/>
      <c r="HHZ18" s="899"/>
      <c r="HIA18" s="898"/>
      <c r="HIB18" s="899"/>
      <c r="HIC18" s="899"/>
      <c r="HID18" s="899"/>
      <c r="HIE18" s="899"/>
      <c r="HIF18" s="899"/>
      <c r="HIG18" s="899"/>
      <c r="HIH18" s="898"/>
      <c r="HII18" s="899"/>
      <c r="HIJ18" s="899"/>
      <c r="HIK18" s="899"/>
      <c r="HIL18" s="899"/>
      <c r="HIM18" s="899"/>
      <c r="HIN18" s="899"/>
      <c r="HIO18" s="898"/>
      <c r="HIP18" s="899"/>
      <c r="HIQ18" s="899"/>
      <c r="HIR18" s="899"/>
      <c r="HIS18" s="899"/>
      <c r="HIT18" s="899"/>
      <c r="HIU18" s="899"/>
      <c r="HIV18" s="898"/>
      <c r="HIW18" s="899"/>
      <c r="HIX18" s="899"/>
      <c r="HIY18" s="899"/>
      <c r="HIZ18" s="899"/>
      <c r="HJA18" s="899"/>
      <c r="HJB18" s="899"/>
      <c r="HJC18" s="898"/>
      <c r="HJD18" s="899"/>
      <c r="HJE18" s="899"/>
      <c r="HJF18" s="899"/>
      <c r="HJG18" s="899"/>
      <c r="HJH18" s="899"/>
      <c r="HJI18" s="899"/>
      <c r="HJJ18" s="898"/>
      <c r="HJK18" s="899"/>
      <c r="HJL18" s="899"/>
      <c r="HJM18" s="899"/>
      <c r="HJN18" s="899"/>
      <c r="HJO18" s="899"/>
      <c r="HJP18" s="899"/>
      <c r="HJQ18" s="898"/>
      <c r="HJR18" s="899"/>
      <c r="HJS18" s="899"/>
      <c r="HJT18" s="899"/>
      <c r="HJU18" s="899"/>
      <c r="HJV18" s="899"/>
      <c r="HJW18" s="899"/>
      <c r="HJX18" s="898"/>
      <c r="HJY18" s="899"/>
      <c r="HJZ18" s="899"/>
      <c r="HKA18" s="899"/>
      <c r="HKB18" s="899"/>
      <c r="HKC18" s="899"/>
      <c r="HKD18" s="899"/>
      <c r="HKE18" s="898"/>
      <c r="HKF18" s="899"/>
      <c r="HKG18" s="899"/>
      <c r="HKH18" s="899"/>
      <c r="HKI18" s="899"/>
      <c r="HKJ18" s="899"/>
      <c r="HKK18" s="899"/>
      <c r="HKL18" s="898"/>
      <c r="HKM18" s="899"/>
      <c r="HKN18" s="899"/>
      <c r="HKO18" s="899"/>
      <c r="HKP18" s="899"/>
      <c r="HKQ18" s="899"/>
      <c r="HKR18" s="899"/>
      <c r="HKS18" s="898"/>
      <c r="HKT18" s="899"/>
      <c r="HKU18" s="899"/>
      <c r="HKV18" s="899"/>
      <c r="HKW18" s="899"/>
      <c r="HKX18" s="899"/>
      <c r="HKY18" s="899"/>
      <c r="HKZ18" s="898"/>
      <c r="HLA18" s="899"/>
      <c r="HLB18" s="899"/>
      <c r="HLC18" s="899"/>
      <c r="HLD18" s="899"/>
      <c r="HLE18" s="899"/>
      <c r="HLF18" s="899"/>
      <c r="HLG18" s="898"/>
      <c r="HLH18" s="899"/>
      <c r="HLI18" s="899"/>
      <c r="HLJ18" s="899"/>
      <c r="HLK18" s="899"/>
      <c r="HLL18" s="899"/>
      <c r="HLM18" s="899"/>
      <c r="HLN18" s="898"/>
      <c r="HLO18" s="899"/>
      <c r="HLP18" s="899"/>
      <c r="HLQ18" s="899"/>
      <c r="HLR18" s="899"/>
      <c r="HLS18" s="899"/>
      <c r="HLT18" s="899"/>
      <c r="HLU18" s="898"/>
      <c r="HLV18" s="899"/>
      <c r="HLW18" s="899"/>
      <c r="HLX18" s="899"/>
      <c r="HLY18" s="899"/>
      <c r="HLZ18" s="899"/>
      <c r="HMA18" s="899"/>
      <c r="HMB18" s="898"/>
      <c r="HMC18" s="899"/>
      <c r="HMD18" s="899"/>
      <c r="HME18" s="899"/>
      <c r="HMF18" s="899"/>
      <c r="HMG18" s="899"/>
      <c r="HMH18" s="899"/>
      <c r="HMI18" s="898"/>
      <c r="HMJ18" s="899"/>
      <c r="HMK18" s="899"/>
      <c r="HML18" s="899"/>
      <c r="HMM18" s="899"/>
      <c r="HMN18" s="899"/>
      <c r="HMO18" s="899"/>
      <c r="HMP18" s="898"/>
      <c r="HMQ18" s="899"/>
      <c r="HMR18" s="899"/>
      <c r="HMS18" s="899"/>
      <c r="HMT18" s="899"/>
      <c r="HMU18" s="899"/>
      <c r="HMV18" s="899"/>
      <c r="HMW18" s="898"/>
      <c r="HMX18" s="899"/>
      <c r="HMY18" s="899"/>
      <c r="HMZ18" s="899"/>
      <c r="HNA18" s="899"/>
      <c r="HNB18" s="899"/>
      <c r="HNC18" s="899"/>
      <c r="HND18" s="898"/>
      <c r="HNE18" s="899"/>
      <c r="HNF18" s="899"/>
      <c r="HNG18" s="899"/>
      <c r="HNH18" s="899"/>
      <c r="HNI18" s="899"/>
      <c r="HNJ18" s="899"/>
      <c r="HNK18" s="898"/>
      <c r="HNL18" s="899"/>
      <c r="HNM18" s="899"/>
      <c r="HNN18" s="899"/>
      <c r="HNO18" s="899"/>
      <c r="HNP18" s="899"/>
      <c r="HNQ18" s="899"/>
      <c r="HNR18" s="898"/>
      <c r="HNS18" s="899"/>
      <c r="HNT18" s="899"/>
      <c r="HNU18" s="899"/>
      <c r="HNV18" s="899"/>
      <c r="HNW18" s="899"/>
      <c r="HNX18" s="899"/>
      <c r="HNY18" s="898"/>
      <c r="HNZ18" s="899"/>
      <c r="HOA18" s="899"/>
      <c r="HOB18" s="899"/>
      <c r="HOC18" s="899"/>
      <c r="HOD18" s="899"/>
      <c r="HOE18" s="899"/>
      <c r="HOF18" s="898"/>
      <c r="HOG18" s="899"/>
      <c r="HOH18" s="899"/>
      <c r="HOI18" s="899"/>
      <c r="HOJ18" s="899"/>
      <c r="HOK18" s="899"/>
      <c r="HOL18" s="899"/>
      <c r="HOM18" s="898"/>
      <c r="HON18" s="899"/>
      <c r="HOO18" s="899"/>
      <c r="HOP18" s="899"/>
      <c r="HOQ18" s="899"/>
      <c r="HOR18" s="899"/>
      <c r="HOS18" s="899"/>
      <c r="HOT18" s="898"/>
      <c r="HOU18" s="899"/>
      <c r="HOV18" s="899"/>
      <c r="HOW18" s="899"/>
      <c r="HOX18" s="899"/>
      <c r="HOY18" s="899"/>
      <c r="HOZ18" s="899"/>
      <c r="HPA18" s="898"/>
      <c r="HPB18" s="899"/>
      <c r="HPC18" s="899"/>
      <c r="HPD18" s="899"/>
      <c r="HPE18" s="899"/>
      <c r="HPF18" s="899"/>
      <c r="HPG18" s="899"/>
      <c r="HPH18" s="898"/>
      <c r="HPI18" s="899"/>
      <c r="HPJ18" s="899"/>
      <c r="HPK18" s="899"/>
      <c r="HPL18" s="899"/>
      <c r="HPM18" s="899"/>
      <c r="HPN18" s="899"/>
      <c r="HPO18" s="898"/>
      <c r="HPP18" s="899"/>
      <c r="HPQ18" s="899"/>
      <c r="HPR18" s="899"/>
      <c r="HPS18" s="899"/>
      <c r="HPT18" s="899"/>
      <c r="HPU18" s="899"/>
      <c r="HPV18" s="898"/>
      <c r="HPW18" s="899"/>
      <c r="HPX18" s="899"/>
      <c r="HPY18" s="899"/>
      <c r="HPZ18" s="899"/>
      <c r="HQA18" s="899"/>
      <c r="HQB18" s="899"/>
      <c r="HQC18" s="898"/>
      <c r="HQD18" s="899"/>
      <c r="HQE18" s="899"/>
      <c r="HQF18" s="899"/>
      <c r="HQG18" s="899"/>
      <c r="HQH18" s="899"/>
      <c r="HQI18" s="899"/>
      <c r="HQJ18" s="898"/>
      <c r="HQK18" s="899"/>
      <c r="HQL18" s="899"/>
      <c r="HQM18" s="899"/>
      <c r="HQN18" s="899"/>
      <c r="HQO18" s="899"/>
      <c r="HQP18" s="899"/>
      <c r="HQQ18" s="898"/>
      <c r="HQR18" s="899"/>
      <c r="HQS18" s="899"/>
      <c r="HQT18" s="899"/>
      <c r="HQU18" s="899"/>
      <c r="HQV18" s="899"/>
      <c r="HQW18" s="899"/>
      <c r="HQX18" s="898"/>
      <c r="HQY18" s="899"/>
      <c r="HQZ18" s="899"/>
      <c r="HRA18" s="899"/>
      <c r="HRB18" s="899"/>
      <c r="HRC18" s="899"/>
      <c r="HRD18" s="899"/>
      <c r="HRE18" s="898"/>
      <c r="HRF18" s="899"/>
      <c r="HRG18" s="899"/>
      <c r="HRH18" s="899"/>
      <c r="HRI18" s="899"/>
      <c r="HRJ18" s="899"/>
      <c r="HRK18" s="899"/>
      <c r="HRL18" s="898"/>
      <c r="HRM18" s="899"/>
      <c r="HRN18" s="899"/>
      <c r="HRO18" s="899"/>
      <c r="HRP18" s="899"/>
      <c r="HRQ18" s="899"/>
      <c r="HRR18" s="899"/>
      <c r="HRS18" s="898"/>
      <c r="HRT18" s="899"/>
      <c r="HRU18" s="899"/>
      <c r="HRV18" s="899"/>
      <c r="HRW18" s="899"/>
      <c r="HRX18" s="899"/>
      <c r="HRY18" s="899"/>
      <c r="HRZ18" s="898"/>
      <c r="HSA18" s="899"/>
      <c r="HSB18" s="899"/>
      <c r="HSC18" s="899"/>
      <c r="HSD18" s="899"/>
      <c r="HSE18" s="899"/>
      <c r="HSF18" s="899"/>
      <c r="HSG18" s="898"/>
      <c r="HSH18" s="899"/>
      <c r="HSI18" s="899"/>
      <c r="HSJ18" s="899"/>
      <c r="HSK18" s="899"/>
      <c r="HSL18" s="899"/>
      <c r="HSM18" s="899"/>
      <c r="HSN18" s="898"/>
      <c r="HSO18" s="899"/>
      <c r="HSP18" s="899"/>
      <c r="HSQ18" s="899"/>
      <c r="HSR18" s="899"/>
      <c r="HSS18" s="899"/>
      <c r="HST18" s="899"/>
      <c r="HSU18" s="898"/>
      <c r="HSV18" s="899"/>
      <c r="HSW18" s="899"/>
      <c r="HSX18" s="899"/>
      <c r="HSY18" s="899"/>
      <c r="HSZ18" s="899"/>
      <c r="HTA18" s="899"/>
      <c r="HTB18" s="898"/>
      <c r="HTC18" s="899"/>
      <c r="HTD18" s="899"/>
      <c r="HTE18" s="899"/>
      <c r="HTF18" s="899"/>
      <c r="HTG18" s="899"/>
      <c r="HTH18" s="899"/>
      <c r="HTI18" s="898"/>
      <c r="HTJ18" s="899"/>
      <c r="HTK18" s="899"/>
      <c r="HTL18" s="899"/>
      <c r="HTM18" s="899"/>
      <c r="HTN18" s="899"/>
      <c r="HTO18" s="899"/>
      <c r="HTP18" s="898"/>
      <c r="HTQ18" s="899"/>
      <c r="HTR18" s="899"/>
      <c r="HTS18" s="899"/>
      <c r="HTT18" s="899"/>
      <c r="HTU18" s="899"/>
      <c r="HTV18" s="899"/>
      <c r="HTW18" s="898"/>
      <c r="HTX18" s="899"/>
      <c r="HTY18" s="899"/>
      <c r="HTZ18" s="899"/>
      <c r="HUA18" s="899"/>
      <c r="HUB18" s="899"/>
      <c r="HUC18" s="899"/>
      <c r="HUD18" s="898"/>
      <c r="HUE18" s="899"/>
      <c r="HUF18" s="899"/>
      <c r="HUG18" s="899"/>
      <c r="HUH18" s="899"/>
      <c r="HUI18" s="899"/>
      <c r="HUJ18" s="899"/>
      <c r="HUK18" s="898"/>
      <c r="HUL18" s="899"/>
      <c r="HUM18" s="899"/>
      <c r="HUN18" s="899"/>
      <c r="HUO18" s="899"/>
      <c r="HUP18" s="899"/>
      <c r="HUQ18" s="899"/>
      <c r="HUR18" s="898"/>
      <c r="HUS18" s="899"/>
      <c r="HUT18" s="899"/>
      <c r="HUU18" s="899"/>
      <c r="HUV18" s="899"/>
      <c r="HUW18" s="899"/>
      <c r="HUX18" s="899"/>
      <c r="HUY18" s="898"/>
      <c r="HUZ18" s="899"/>
      <c r="HVA18" s="899"/>
      <c r="HVB18" s="899"/>
      <c r="HVC18" s="899"/>
      <c r="HVD18" s="899"/>
      <c r="HVE18" s="899"/>
      <c r="HVF18" s="898"/>
      <c r="HVG18" s="899"/>
      <c r="HVH18" s="899"/>
      <c r="HVI18" s="899"/>
      <c r="HVJ18" s="899"/>
      <c r="HVK18" s="899"/>
      <c r="HVL18" s="899"/>
      <c r="HVM18" s="898"/>
      <c r="HVN18" s="899"/>
      <c r="HVO18" s="899"/>
      <c r="HVP18" s="899"/>
      <c r="HVQ18" s="899"/>
      <c r="HVR18" s="899"/>
      <c r="HVS18" s="899"/>
      <c r="HVT18" s="898"/>
      <c r="HVU18" s="899"/>
      <c r="HVV18" s="899"/>
      <c r="HVW18" s="899"/>
      <c r="HVX18" s="899"/>
      <c r="HVY18" s="899"/>
      <c r="HVZ18" s="899"/>
      <c r="HWA18" s="898"/>
      <c r="HWB18" s="899"/>
      <c r="HWC18" s="899"/>
      <c r="HWD18" s="899"/>
      <c r="HWE18" s="899"/>
      <c r="HWF18" s="899"/>
      <c r="HWG18" s="899"/>
      <c r="HWH18" s="898"/>
      <c r="HWI18" s="899"/>
      <c r="HWJ18" s="899"/>
      <c r="HWK18" s="899"/>
      <c r="HWL18" s="899"/>
      <c r="HWM18" s="899"/>
      <c r="HWN18" s="899"/>
      <c r="HWO18" s="898"/>
      <c r="HWP18" s="899"/>
      <c r="HWQ18" s="899"/>
      <c r="HWR18" s="899"/>
      <c r="HWS18" s="899"/>
      <c r="HWT18" s="899"/>
      <c r="HWU18" s="899"/>
      <c r="HWV18" s="898"/>
      <c r="HWW18" s="899"/>
      <c r="HWX18" s="899"/>
      <c r="HWY18" s="899"/>
      <c r="HWZ18" s="899"/>
      <c r="HXA18" s="899"/>
      <c r="HXB18" s="899"/>
      <c r="HXC18" s="898"/>
      <c r="HXD18" s="899"/>
      <c r="HXE18" s="899"/>
      <c r="HXF18" s="899"/>
      <c r="HXG18" s="899"/>
      <c r="HXH18" s="899"/>
      <c r="HXI18" s="899"/>
      <c r="HXJ18" s="898"/>
      <c r="HXK18" s="899"/>
      <c r="HXL18" s="899"/>
      <c r="HXM18" s="899"/>
      <c r="HXN18" s="899"/>
      <c r="HXO18" s="899"/>
      <c r="HXP18" s="899"/>
      <c r="HXQ18" s="898"/>
      <c r="HXR18" s="899"/>
      <c r="HXS18" s="899"/>
      <c r="HXT18" s="899"/>
      <c r="HXU18" s="899"/>
      <c r="HXV18" s="899"/>
      <c r="HXW18" s="899"/>
      <c r="HXX18" s="898"/>
      <c r="HXY18" s="899"/>
      <c r="HXZ18" s="899"/>
      <c r="HYA18" s="899"/>
      <c r="HYB18" s="899"/>
      <c r="HYC18" s="899"/>
      <c r="HYD18" s="899"/>
      <c r="HYE18" s="898"/>
      <c r="HYF18" s="899"/>
      <c r="HYG18" s="899"/>
      <c r="HYH18" s="899"/>
      <c r="HYI18" s="899"/>
      <c r="HYJ18" s="899"/>
      <c r="HYK18" s="899"/>
      <c r="HYL18" s="898"/>
      <c r="HYM18" s="899"/>
      <c r="HYN18" s="899"/>
      <c r="HYO18" s="899"/>
      <c r="HYP18" s="899"/>
      <c r="HYQ18" s="899"/>
      <c r="HYR18" s="899"/>
      <c r="HYS18" s="898"/>
      <c r="HYT18" s="899"/>
      <c r="HYU18" s="899"/>
      <c r="HYV18" s="899"/>
      <c r="HYW18" s="899"/>
      <c r="HYX18" s="899"/>
      <c r="HYY18" s="899"/>
      <c r="HYZ18" s="898"/>
      <c r="HZA18" s="899"/>
      <c r="HZB18" s="899"/>
      <c r="HZC18" s="899"/>
      <c r="HZD18" s="899"/>
      <c r="HZE18" s="899"/>
      <c r="HZF18" s="899"/>
      <c r="HZG18" s="898"/>
      <c r="HZH18" s="899"/>
      <c r="HZI18" s="899"/>
      <c r="HZJ18" s="899"/>
      <c r="HZK18" s="899"/>
      <c r="HZL18" s="899"/>
      <c r="HZM18" s="899"/>
      <c r="HZN18" s="898"/>
      <c r="HZO18" s="899"/>
      <c r="HZP18" s="899"/>
      <c r="HZQ18" s="899"/>
      <c r="HZR18" s="899"/>
      <c r="HZS18" s="899"/>
      <c r="HZT18" s="899"/>
      <c r="HZU18" s="898"/>
      <c r="HZV18" s="899"/>
      <c r="HZW18" s="899"/>
      <c r="HZX18" s="899"/>
      <c r="HZY18" s="899"/>
      <c r="HZZ18" s="899"/>
      <c r="IAA18" s="899"/>
      <c r="IAB18" s="898"/>
      <c r="IAC18" s="899"/>
      <c r="IAD18" s="899"/>
      <c r="IAE18" s="899"/>
      <c r="IAF18" s="899"/>
      <c r="IAG18" s="899"/>
      <c r="IAH18" s="899"/>
      <c r="IAI18" s="898"/>
      <c r="IAJ18" s="899"/>
      <c r="IAK18" s="899"/>
      <c r="IAL18" s="899"/>
      <c r="IAM18" s="899"/>
      <c r="IAN18" s="899"/>
      <c r="IAO18" s="899"/>
      <c r="IAP18" s="898"/>
      <c r="IAQ18" s="899"/>
      <c r="IAR18" s="899"/>
      <c r="IAS18" s="899"/>
      <c r="IAT18" s="899"/>
      <c r="IAU18" s="899"/>
      <c r="IAV18" s="899"/>
      <c r="IAW18" s="898"/>
      <c r="IAX18" s="899"/>
      <c r="IAY18" s="899"/>
      <c r="IAZ18" s="899"/>
      <c r="IBA18" s="899"/>
      <c r="IBB18" s="899"/>
      <c r="IBC18" s="899"/>
      <c r="IBD18" s="898"/>
      <c r="IBE18" s="899"/>
      <c r="IBF18" s="899"/>
      <c r="IBG18" s="899"/>
      <c r="IBH18" s="899"/>
      <c r="IBI18" s="899"/>
      <c r="IBJ18" s="899"/>
      <c r="IBK18" s="898"/>
      <c r="IBL18" s="899"/>
      <c r="IBM18" s="899"/>
      <c r="IBN18" s="899"/>
      <c r="IBO18" s="899"/>
      <c r="IBP18" s="899"/>
      <c r="IBQ18" s="899"/>
      <c r="IBR18" s="898"/>
      <c r="IBS18" s="899"/>
      <c r="IBT18" s="899"/>
      <c r="IBU18" s="899"/>
      <c r="IBV18" s="899"/>
      <c r="IBW18" s="899"/>
      <c r="IBX18" s="899"/>
      <c r="IBY18" s="898"/>
      <c r="IBZ18" s="899"/>
      <c r="ICA18" s="899"/>
      <c r="ICB18" s="899"/>
      <c r="ICC18" s="899"/>
      <c r="ICD18" s="899"/>
      <c r="ICE18" s="899"/>
      <c r="ICF18" s="898"/>
      <c r="ICG18" s="899"/>
      <c r="ICH18" s="899"/>
      <c r="ICI18" s="899"/>
      <c r="ICJ18" s="899"/>
      <c r="ICK18" s="899"/>
      <c r="ICL18" s="899"/>
      <c r="ICM18" s="898"/>
      <c r="ICN18" s="899"/>
      <c r="ICO18" s="899"/>
      <c r="ICP18" s="899"/>
      <c r="ICQ18" s="899"/>
      <c r="ICR18" s="899"/>
      <c r="ICS18" s="899"/>
      <c r="ICT18" s="898"/>
      <c r="ICU18" s="899"/>
      <c r="ICV18" s="899"/>
      <c r="ICW18" s="899"/>
      <c r="ICX18" s="899"/>
      <c r="ICY18" s="899"/>
      <c r="ICZ18" s="899"/>
      <c r="IDA18" s="898"/>
      <c r="IDB18" s="899"/>
      <c r="IDC18" s="899"/>
      <c r="IDD18" s="899"/>
      <c r="IDE18" s="899"/>
      <c r="IDF18" s="899"/>
      <c r="IDG18" s="899"/>
      <c r="IDH18" s="898"/>
      <c r="IDI18" s="899"/>
      <c r="IDJ18" s="899"/>
      <c r="IDK18" s="899"/>
      <c r="IDL18" s="899"/>
      <c r="IDM18" s="899"/>
      <c r="IDN18" s="899"/>
      <c r="IDO18" s="898"/>
      <c r="IDP18" s="899"/>
      <c r="IDQ18" s="899"/>
      <c r="IDR18" s="899"/>
      <c r="IDS18" s="899"/>
      <c r="IDT18" s="899"/>
      <c r="IDU18" s="899"/>
      <c r="IDV18" s="898"/>
      <c r="IDW18" s="899"/>
      <c r="IDX18" s="899"/>
      <c r="IDY18" s="899"/>
      <c r="IDZ18" s="899"/>
      <c r="IEA18" s="899"/>
      <c r="IEB18" s="899"/>
      <c r="IEC18" s="898"/>
      <c r="IED18" s="899"/>
      <c r="IEE18" s="899"/>
      <c r="IEF18" s="899"/>
      <c r="IEG18" s="899"/>
      <c r="IEH18" s="899"/>
      <c r="IEI18" s="899"/>
      <c r="IEJ18" s="898"/>
      <c r="IEK18" s="899"/>
      <c r="IEL18" s="899"/>
      <c r="IEM18" s="899"/>
      <c r="IEN18" s="899"/>
      <c r="IEO18" s="899"/>
      <c r="IEP18" s="899"/>
      <c r="IEQ18" s="898"/>
      <c r="IER18" s="899"/>
      <c r="IES18" s="899"/>
      <c r="IET18" s="899"/>
      <c r="IEU18" s="899"/>
      <c r="IEV18" s="899"/>
      <c r="IEW18" s="899"/>
      <c r="IEX18" s="898"/>
      <c r="IEY18" s="899"/>
      <c r="IEZ18" s="899"/>
      <c r="IFA18" s="899"/>
      <c r="IFB18" s="899"/>
      <c r="IFC18" s="899"/>
      <c r="IFD18" s="899"/>
      <c r="IFE18" s="898"/>
      <c r="IFF18" s="899"/>
      <c r="IFG18" s="899"/>
      <c r="IFH18" s="899"/>
      <c r="IFI18" s="899"/>
      <c r="IFJ18" s="899"/>
      <c r="IFK18" s="899"/>
      <c r="IFL18" s="898"/>
      <c r="IFM18" s="899"/>
      <c r="IFN18" s="899"/>
      <c r="IFO18" s="899"/>
      <c r="IFP18" s="899"/>
      <c r="IFQ18" s="899"/>
      <c r="IFR18" s="899"/>
      <c r="IFS18" s="898"/>
      <c r="IFT18" s="899"/>
      <c r="IFU18" s="899"/>
      <c r="IFV18" s="899"/>
      <c r="IFW18" s="899"/>
      <c r="IFX18" s="899"/>
      <c r="IFY18" s="899"/>
      <c r="IFZ18" s="898"/>
      <c r="IGA18" s="899"/>
      <c r="IGB18" s="899"/>
      <c r="IGC18" s="899"/>
      <c r="IGD18" s="899"/>
      <c r="IGE18" s="899"/>
      <c r="IGF18" s="899"/>
      <c r="IGG18" s="898"/>
      <c r="IGH18" s="899"/>
      <c r="IGI18" s="899"/>
      <c r="IGJ18" s="899"/>
      <c r="IGK18" s="899"/>
      <c r="IGL18" s="899"/>
      <c r="IGM18" s="899"/>
      <c r="IGN18" s="898"/>
      <c r="IGO18" s="899"/>
      <c r="IGP18" s="899"/>
      <c r="IGQ18" s="899"/>
      <c r="IGR18" s="899"/>
      <c r="IGS18" s="899"/>
      <c r="IGT18" s="899"/>
      <c r="IGU18" s="898"/>
      <c r="IGV18" s="899"/>
      <c r="IGW18" s="899"/>
      <c r="IGX18" s="899"/>
      <c r="IGY18" s="899"/>
      <c r="IGZ18" s="899"/>
      <c r="IHA18" s="899"/>
      <c r="IHB18" s="898"/>
      <c r="IHC18" s="899"/>
      <c r="IHD18" s="899"/>
      <c r="IHE18" s="899"/>
      <c r="IHF18" s="899"/>
      <c r="IHG18" s="899"/>
      <c r="IHH18" s="899"/>
      <c r="IHI18" s="898"/>
      <c r="IHJ18" s="899"/>
      <c r="IHK18" s="899"/>
      <c r="IHL18" s="899"/>
      <c r="IHM18" s="899"/>
      <c r="IHN18" s="899"/>
      <c r="IHO18" s="899"/>
      <c r="IHP18" s="898"/>
      <c r="IHQ18" s="899"/>
      <c r="IHR18" s="899"/>
      <c r="IHS18" s="899"/>
      <c r="IHT18" s="899"/>
      <c r="IHU18" s="899"/>
      <c r="IHV18" s="899"/>
      <c r="IHW18" s="898"/>
      <c r="IHX18" s="899"/>
      <c r="IHY18" s="899"/>
      <c r="IHZ18" s="899"/>
      <c r="IIA18" s="899"/>
      <c r="IIB18" s="899"/>
      <c r="IIC18" s="899"/>
      <c r="IID18" s="898"/>
      <c r="IIE18" s="899"/>
      <c r="IIF18" s="899"/>
      <c r="IIG18" s="899"/>
      <c r="IIH18" s="899"/>
      <c r="III18" s="899"/>
      <c r="IIJ18" s="899"/>
      <c r="IIK18" s="898"/>
      <c r="IIL18" s="899"/>
      <c r="IIM18" s="899"/>
      <c r="IIN18" s="899"/>
      <c r="IIO18" s="899"/>
      <c r="IIP18" s="899"/>
      <c r="IIQ18" s="899"/>
      <c r="IIR18" s="898"/>
      <c r="IIS18" s="899"/>
      <c r="IIT18" s="899"/>
      <c r="IIU18" s="899"/>
      <c r="IIV18" s="899"/>
      <c r="IIW18" s="899"/>
      <c r="IIX18" s="899"/>
      <c r="IIY18" s="898"/>
      <c r="IIZ18" s="899"/>
      <c r="IJA18" s="899"/>
      <c r="IJB18" s="899"/>
      <c r="IJC18" s="899"/>
      <c r="IJD18" s="899"/>
      <c r="IJE18" s="899"/>
      <c r="IJF18" s="898"/>
      <c r="IJG18" s="899"/>
      <c r="IJH18" s="899"/>
      <c r="IJI18" s="899"/>
      <c r="IJJ18" s="899"/>
      <c r="IJK18" s="899"/>
      <c r="IJL18" s="899"/>
      <c r="IJM18" s="898"/>
      <c r="IJN18" s="899"/>
      <c r="IJO18" s="899"/>
      <c r="IJP18" s="899"/>
      <c r="IJQ18" s="899"/>
      <c r="IJR18" s="899"/>
      <c r="IJS18" s="899"/>
      <c r="IJT18" s="898"/>
      <c r="IJU18" s="899"/>
      <c r="IJV18" s="899"/>
      <c r="IJW18" s="899"/>
      <c r="IJX18" s="899"/>
      <c r="IJY18" s="899"/>
      <c r="IJZ18" s="899"/>
      <c r="IKA18" s="898"/>
      <c r="IKB18" s="899"/>
      <c r="IKC18" s="899"/>
      <c r="IKD18" s="899"/>
      <c r="IKE18" s="899"/>
      <c r="IKF18" s="899"/>
      <c r="IKG18" s="899"/>
      <c r="IKH18" s="898"/>
      <c r="IKI18" s="899"/>
      <c r="IKJ18" s="899"/>
      <c r="IKK18" s="899"/>
      <c r="IKL18" s="899"/>
      <c r="IKM18" s="899"/>
      <c r="IKN18" s="899"/>
      <c r="IKO18" s="898"/>
      <c r="IKP18" s="899"/>
      <c r="IKQ18" s="899"/>
      <c r="IKR18" s="899"/>
      <c r="IKS18" s="899"/>
      <c r="IKT18" s="899"/>
      <c r="IKU18" s="899"/>
      <c r="IKV18" s="898"/>
      <c r="IKW18" s="899"/>
      <c r="IKX18" s="899"/>
      <c r="IKY18" s="899"/>
      <c r="IKZ18" s="899"/>
      <c r="ILA18" s="899"/>
      <c r="ILB18" s="899"/>
      <c r="ILC18" s="898"/>
      <c r="ILD18" s="899"/>
      <c r="ILE18" s="899"/>
      <c r="ILF18" s="899"/>
      <c r="ILG18" s="899"/>
      <c r="ILH18" s="899"/>
      <c r="ILI18" s="899"/>
      <c r="ILJ18" s="898"/>
      <c r="ILK18" s="899"/>
      <c r="ILL18" s="899"/>
      <c r="ILM18" s="899"/>
      <c r="ILN18" s="899"/>
      <c r="ILO18" s="899"/>
      <c r="ILP18" s="899"/>
      <c r="ILQ18" s="898"/>
      <c r="ILR18" s="899"/>
      <c r="ILS18" s="899"/>
      <c r="ILT18" s="899"/>
      <c r="ILU18" s="899"/>
      <c r="ILV18" s="899"/>
      <c r="ILW18" s="899"/>
      <c r="ILX18" s="898"/>
      <c r="ILY18" s="899"/>
      <c r="ILZ18" s="899"/>
      <c r="IMA18" s="899"/>
      <c r="IMB18" s="899"/>
      <c r="IMC18" s="899"/>
      <c r="IMD18" s="899"/>
      <c r="IME18" s="898"/>
      <c r="IMF18" s="899"/>
      <c r="IMG18" s="899"/>
      <c r="IMH18" s="899"/>
      <c r="IMI18" s="899"/>
      <c r="IMJ18" s="899"/>
      <c r="IMK18" s="899"/>
      <c r="IML18" s="898"/>
      <c r="IMM18" s="899"/>
      <c r="IMN18" s="899"/>
      <c r="IMO18" s="899"/>
      <c r="IMP18" s="899"/>
      <c r="IMQ18" s="899"/>
      <c r="IMR18" s="899"/>
      <c r="IMS18" s="898"/>
      <c r="IMT18" s="899"/>
      <c r="IMU18" s="899"/>
      <c r="IMV18" s="899"/>
      <c r="IMW18" s="899"/>
      <c r="IMX18" s="899"/>
      <c r="IMY18" s="899"/>
      <c r="IMZ18" s="898"/>
      <c r="INA18" s="899"/>
      <c r="INB18" s="899"/>
      <c r="INC18" s="899"/>
      <c r="IND18" s="899"/>
      <c r="INE18" s="899"/>
      <c r="INF18" s="899"/>
      <c r="ING18" s="898"/>
      <c r="INH18" s="899"/>
      <c r="INI18" s="899"/>
      <c r="INJ18" s="899"/>
      <c r="INK18" s="899"/>
      <c r="INL18" s="899"/>
      <c r="INM18" s="899"/>
      <c r="INN18" s="898"/>
      <c r="INO18" s="899"/>
      <c r="INP18" s="899"/>
      <c r="INQ18" s="899"/>
      <c r="INR18" s="899"/>
      <c r="INS18" s="899"/>
      <c r="INT18" s="899"/>
      <c r="INU18" s="898"/>
      <c r="INV18" s="899"/>
      <c r="INW18" s="899"/>
      <c r="INX18" s="899"/>
      <c r="INY18" s="899"/>
      <c r="INZ18" s="899"/>
      <c r="IOA18" s="899"/>
      <c r="IOB18" s="898"/>
      <c r="IOC18" s="899"/>
      <c r="IOD18" s="899"/>
      <c r="IOE18" s="899"/>
      <c r="IOF18" s="899"/>
      <c r="IOG18" s="899"/>
      <c r="IOH18" s="899"/>
      <c r="IOI18" s="898"/>
      <c r="IOJ18" s="899"/>
      <c r="IOK18" s="899"/>
      <c r="IOL18" s="899"/>
      <c r="IOM18" s="899"/>
      <c r="ION18" s="899"/>
      <c r="IOO18" s="899"/>
      <c r="IOP18" s="898"/>
      <c r="IOQ18" s="899"/>
      <c r="IOR18" s="899"/>
      <c r="IOS18" s="899"/>
      <c r="IOT18" s="899"/>
      <c r="IOU18" s="899"/>
      <c r="IOV18" s="899"/>
      <c r="IOW18" s="898"/>
      <c r="IOX18" s="899"/>
      <c r="IOY18" s="899"/>
      <c r="IOZ18" s="899"/>
      <c r="IPA18" s="899"/>
      <c r="IPB18" s="899"/>
      <c r="IPC18" s="899"/>
      <c r="IPD18" s="898"/>
      <c r="IPE18" s="899"/>
      <c r="IPF18" s="899"/>
      <c r="IPG18" s="899"/>
      <c r="IPH18" s="899"/>
      <c r="IPI18" s="899"/>
      <c r="IPJ18" s="899"/>
      <c r="IPK18" s="898"/>
      <c r="IPL18" s="899"/>
      <c r="IPM18" s="899"/>
      <c r="IPN18" s="899"/>
      <c r="IPO18" s="899"/>
      <c r="IPP18" s="899"/>
      <c r="IPQ18" s="899"/>
      <c r="IPR18" s="898"/>
      <c r="IPS18" s="899"/>
      <c r="IPT18" s="899"/>
      <c r="IPU18" s="899"/>
      <c r="IPV18" s="899"/>
      <c r="IPW18" s="899"/>
      <c r="IPX18" s="899"/>
      <c r="IPY18" s="898"/>
      <c r="IPZ18" s="899"/>
      <c r="IQA18" s="899"/>
      <c r="IQB18" s="899"/>
      <c r="IQC18" s="899"/>
      <c r="IQD18" s="899"/>
      <c r="IQE18" s="899"/>
      <c r="IQF18" s="898"/>
      <c r="IQG18" s="899"/>
      <c r="IQH18" s="899"/>
      <c r="IQI18" s="899"/>
      <c r="IQJ18" s="899"/>
      <c r="IQK18" s="899"/>
      <c r="IQL18" s="899"/>
      <c r="IQM18" s="898"/>
      <c r="IQN18" s="899"/>
      <c r="IQO18" s="899"/>
      <c r="IQP18" s="899"/>
      <c r="IQQ18" s="899"/>
      <c r="IQR18" s="899"/>
      <c r="IQS18" s="899"/>
      <c r="IQT18" s="898"/>
      <c r="IQU18" s="899"/>
      <c r="IQV18" s="899"/>
      <c r="IQW18" s="899"/>
      <c r="IQX18" s="899"/>
      <c r="IQY18" s="899"/>
      <c r="IQZ18" s="899"/>
      <c r="IRA18" s="898"/>
      <c r="IRB18" s="899"/>
      <c r="IRC18" s="899"/>
      <c r="IRD18" s="899"/>
      <c r="IRE18" s="899"/>
      <c r="IRF18" s="899"/>
      <c r="IRG18" s="899"/>
      <c r="IRH18" s="898"/>
      <c r="IRI18" s="899"/>
      <c r="IRJ18" s="899"/>
      <c r="IRK18" s="899"/>
      <c r="IRL18" s="899"/>
      <c r="IRM18" s="899"/>
      <c r="IRN18" s="899"/>
      <c r="IRO18" s="898"/>
      <c r="IRP18" s="899"/>
      <c r="IRQ18" s="899"/>
      <c r="IRR18" s="899"/>
      <c r="IRS18" s="899"/>
      <c r="IRT18" s="899"/>
      <c r="IRU18" s="899"/>
      <c r="IRV18" s="898"/>
      <c r="IRW18" s="899"/>
      <c r="IRX18" s="899"/>
      <c r="IRY18" s="899"/>
      <c r="IRZ18" s="899"/>
      <c r="ISA18" s="899"/>
      <c r="ISB18" s="899"/>
      <c r="ISC18" s="898"/>
      <c r="ISD18" s="899"/>
      <c r="ISE18" s="899"/>
      <c r="ISF18" s="899"/>
      <c r="ISG18" s="899"/>
      <c r="ISH18" s="899"/>
      <c r="ISI18" s="899"/>
      <c r="ISJ18" s="898"/>
      <c r="ISK18" s="899"/>
      <c r="ISL18" s="899"/>
      <c r="ISM18" s="899"/>
      <c r="ISN18" s="899"/>
      <c r="ISO18" s="899"/>
      <c r="ISP18" s="899"/>
      <c r="ISQ18" s="898"/>
      <c r="ISR18" s="899"/>
      <c r="ISS18" s="899"/>
      <c r="IST18" s="899"/>
      <c r="ISU18" s="899"/>
      <c r="ISV18" s="899"/>
      <c r="ISW18" s="899"/>
      <c r="ISX18" s="898"/>
      <c r="ISY18" s="899"/>
      <c r="ISZ18" s="899"/>
      <c r="ITA18" s="899"/>
      <c r="ITB18" s="899"/>
      <c r="ITC18" s="899"/>
      <c r="ITD18" s="899"/>
      <c r="ITE18" s="898"/>
      <c r="ITF18" s="899"/>
      <c r="ITG18" s="899"/>
      <c r="ITH18" s="899"/>
      <c r="ITI18" s="899"/>
      <c r="ITJ18" s="899"/>
      <c r="ITK18" s="899"/>
      <c r="ITL18" s="898"/>
      <c r="ITM18" s="899"/>
      <c r="ITN18" s="899"/>
      <c r="ITO18" s="899"/>
      <c r="ITP18" s="899"/>
      <c r="ITQ18" s="899"/>
      <c r="ITR18" s="899"/>
      <c r="ITS18" s="898"/>
      <c r="ITT18" s="899"/>
      <c r="ITU18" s="899"/>
      <c r="ITV18" s="899"/>
      <c r="ITW18" s="899"/>
      <c r="ITX18" s="899"/>
      <c r="ITY18" s="899"/>
      <c r="ITZ18" s="898"/>
      <c r="IUA18" s="899"/>
      <c r="IUB18" s="899"/>
      <c r="IUC18" s="899"/>
      <c r="IUD18" s="899"/>
      <c r="IUE18" s="899"/>
      <c r="IUF18" s="899"/>
      <c r="IUG18" s="898"/>
      <c r="IUH18" s="899"/>
      <c r="IUI18" s="899"/>
      <c r="IUJ18" s="899"/>
      <c r="IUK18" s="899"/>
      <c r="IUL18" s="899"/>
      <c r="IUM18" s="899"/>
      <c r="IUN18" s="898"/>
      <c r="IUO18" s="899"/>
      <c r="IUP18" s="899"/>
      <c r="IUQ18" s="899"/>
      <c r="IUR18" s="899"/>
      <c r="IUS18" s="899"/>
      <c r="IUT18" s="899"/>
      <c r="IUU18" s="898"/>
      <c r="IUV18" s="899"/>
      <c r="IUW18" s="899"/>
      <c r="IUX18" s="899"/>
      <c r="IUY18" s="899"/>
      <c r="IUZ18" s="899"/>
      <c r="IVA18" s="899"/>
      <c r="IVB18" s="898"/>
      <c r="IVC18" s="899"/>
      <c r="IVD18" s="899"/>
      <c r="IVE18" s="899"/>
      <c r="IVF18" s="899"/>
      <c r="IVG18" s="899"/>
      <c r="IVH18" s="899"/>
      <c r="IVI18" s="898"/>
      <c r="IVJ18" s="899"/>
      <c r="IVK18" s="899"/>
      <c r="IVL18" s="899"/>
      <c r="IVM18" s="899"/>
      <c r="IVN18" s="899"/>
      <c r="IVO18" s="899"/>
      <c r="IVP18" s="898"/>
      <c r="IVQ18" s="899"/>
      <c r="IVR18" s="899"/>
      <c r="IVS18" s="899"/>
      <c r="IVT18" s="899"/>
      <c r="IVU18" s="899"/>
      <c r="IVV18" s="899"/>
      <c r="IVW18" s="898"/>
      <c r="IVX18" s="899"/>
      <c r="IVY18" s="899"/>
      <c r="IVZ18" s="899"/>
      <c r="IWA18" s="899"/>
      <c r="IWB18" s="899"/>
      <c r="IWC18" s="899"/>
      <c r="IWD18" s="898"/>
      <c r="IWE18" s="899"/>
      <c r="IWF18" s="899"/>
      <c r="IWG18" s="899"/>
      <c r="IWH18" s="899"/>
      <c r="IWI18" s="899"/>
      <c r="IWJ18" s="899"/>
      <c r="IWK18" s="898"/>
      <c r="IWL18" s="899"/>
      <c r="IWM18" s="899"/>
      <c r="IWN18" s="899"/>
      <c r="IWO18" s="899"/>
      <c r="IWP18" s="899"/>
      <c r="IWQ18" s="899"/>
      <c r="IWR18" s="898"/>
      <c r="IWS18" s="899"/>
      <c r="IWT18" s="899"/>
      <c r="IWU18" s="899"/>
      <c r="IWV18" s="899"/>
      <c r="IWW18" s="899"/>
      <c r="IWX18" s="899"/>
      <c r="IWY18" s="898"/>
      <c r="IWZ18" s="899"/>
      <c r="IXA18" s="899"/>
      <c r="IXB18" s="899"/>
      <c r="IXC18" s="899"/>
      <c r="IXD18" s="899"/>
      <c r="IXE18" s="899"/>
      <c r="IXF18" s="898"/>
      <c r="IXG18" s="899"/>
      <c r="IXH18" s="899"/>
      <c r="IXI18" s="899"/>
      <c r="IXJ18" s="899"/>
      <c r="IXK18" s="899"/>
      <c r="IXL18" s="899"/>
      <c r="IXM18" s="898"/>
      <c r="IXN18" s="899"/>
      <c r="IXO18" s="899"/>
      <c r="IXP18" s="899"/>
      <c r="IXQ18" s="899"/>
      <c r="IXR18" s="899"/>
      <c r="IXS18" s="899"/>
      <c r="IXT18" s="898"/>
      <c r="IXU18" s="899"/>
      <c r="IXV18" s="899"/>
      <c r="IXW18" s="899"/>
      <c r="IXX18" s="899"/>
      <c r="IXY18" s="899"/>
      <c r="IXZ18" s="899"/>
      <c r="IYA18" s="898"/>
      <c r="IYB18" s="899"/>
      <c r="IYC18" s="899"/>
      <c r="IYD18" s="899"/>
      <c r="IYE18" s="899"/>
      <c r="IYF18" s="899"/>
      <c r="IYG18" s="899"/>
      <c r="IYH18" s="898"/>
      <c r="IYI18" s="899"/>
      <c r="IYJ18" s="899"/>
      <c r="IYK18" s="899"/>
      <c r="IYL18" s="899"/>
      <c r="IYM18" s="899"/>
      <c r="IYN18" s="899"/>
      <c r="IYO18" s="898"/>
      <c r="IYP18" s="899"/>
      <c r="IYQ18" s="899"/>
      <c r="IYR18" s="899"/>
      <c r="IYS18" s="899"/>
      <c r="IYT18" s="899"/>
      <c r="IYU18" s="899"/>
      <c r="IYV18" s="898"/>
      <c r="IYW18" s="899"/>
      <c r="IYX18" s="899"/>
      <c r="IYY18" s="899"/>
      <c r="IYZ18" s="899"/>
      <c r="IZA18" s="899"/>
      <c r="IZB18" s="899"/>
      <c r="IZC18" s="898"/>
      <c r="IZD18" s="899"/>
      <c r="IZE18" s="899"/>
      <c r="IZF18" s="899"/>
      <c r="IZG18" s="899"/>
      <c r="IZH18" s="899"/>
      <c r="IZI18" s="899"/>
      <c r="IZJ18" s="898"/>
      <c r="IZK18" s="899"/>
      <c r="IZL18" s="899"/>
      <c r="IZM18" s="899"/>
      <c r="IZN18" s="899"/>
      <c r="IZO18" s="899"/>
      <c r="IZP18" s="899"/>
      <c r="IZQ18" s="898"/>
      <c r="IZR18" s="899"/>
      <c r="IZS18" s="899"/>
      <c r="IZT18" s="899"/>
      <c r="IZU18" s="899"/>
      <c r="IZV18" s="899"/>
      <c r="IZW18" s="899"/>
      <c r="IZX18" s="898"/>
      <c r="IZY18" s="899"/>
      <c r="IZZ18" s="899"/>
      <c r="JAA18" s="899"/>
      <c r="JAB18" s="899"/>
      <c r="JAC18" s="899"/>
      <c r="JAD18" s="899"/>
      <c r="JAE18" s="898"/>
      <c r="JAF18" s="899"/>
      <c r="JAG18" s="899"/>
      <c r="JAH18" s="899"/>
      <c r="JAI18" s="899"/>
      <c r="JAJ18" s="899"/>
      <c r="JAK18" s="899"/>
      <c r="JAL18" s="898"/>
      <c r="JAM18" s="899"/>
      <c r="JAN18" s="899"/>
      <c r="JAO18" s="899"/>
      <c r="JAP18" s="899"/>
      <c r="JAQ18" s="899"/>
      <c r="JAR18" s="899"/>
      <c r="JAS18" s="898"/>
      <c r="JAT18" s="899"/>
      <c r="JAU18" s="899"/>
      <c r="JAV18" s="899"/>
      <c r="JAW18" s="899"/>
      <c r="JAX18" s="899"/>
      <c r="JAY18" s="899"/>
      <c r="JAZ18" s="898"/>
      <c r="JBA18" s="899"/>
      <c r="JBB18" s="899"/>
      <c r="JBC18" s="899"/>
      <c r="JBD18" s="899"/>
      <c r="JBE18" s="899"/>
      <c r="JBF18" s="899"/>
      <c r="JBG18" s="898"/>
      <c r="JBH18" s="899"/>
      <c r="JBI18" s="899"/>
      <c r="JBJ18" s="899"/>
      <c r="JBK18" s="899"/>
      <c r="JBL18" s="899"/>
      <c r="JBM18" s="899"/>
      <c r="JBN18" s="898"/>
      <c r="JBO18" s="899"/>
      <c r="JBP18" s="899"/>
      <c r="JBQ18" s="899"/>
      <c r="JBR18" s="899"/>
      <c r="JBS18" s="899"/>
      <c r="JBT18" s="899"/>
      <c r="JBU18" s="898"/>
      <c r="JBV18" s="899"/>
      <c r="JBW18" s="899"/>
      <c r="JBX18" s="899"/>
      <c r="JBY18" s="899"/>
      <c r="JBZ18" s="899"/>
      <c r="JCA18" s="899"/>
      <c r="JCB18" s="898"/>
      <c r="JCC18" s="899"/>
      <c r="JCD18" s="899"/>
      <c r="JCE18" s="899"/>
      <c r="JCF18" s="899"/>
      <c r="JCG18" s="899"/>
      <c r="JCH18" s="899"/>
      <c r="JCI18" s="898"/>
      <c r="JCJ18" s="899"/>
      <c r="JCK18" s="899"/>
      <c r="JCL18" s="899"/>
      <c r="JCM18" s="899"/>
      <c r="JCN18" s="899"/>
      <c r="JCO18" s="899"/>
      <c r="JCP18" s="898"/>
      <c r="JCQ18" s="899"/>
      <c r="JCR18" s="899"/>
      <c r="JCS18" s="899"/>
      <c r="JCT18" s="899"/>
      <c r="JCU18" s="899"/>
      <c r="JCV18" s="899"/>
      <c r="JCW18" s="898"/>
      <c r="JCX18" s="899"/>
      <c r="JCY18" s="899"/>
      <c r="JCZ18" s="899"/>
      <c r="JDA18" s="899"/>
      <c r="JDB18" s="899"/>
      <c r="JDC18" s="899"/>
      <c r="JDD18" s="898"/>
      <c r="JDE18" s="899"/>
      <c r="JDF18" s="899"/>
      <c r="JDG18" s="899"/>
      <c r="JDH18" s="899"/>
      <c r="JDI18" s="899"/>
      <c r="JDJ18" s="899"/>
      <c r="JDK18" s="898"/>
      <c r="JDL18" s="899"/>
      <c r="JDM18" s="899"/>
      <c r="JDN18" s="899"/>
      <c r="JDO18" s="899"/>
      <c r="JDP18" s="899"/>
      <c r="JDQ18" s="899"/>
      <c r="JDR18" s="898"/>
      <c r="JDS18" s="899"/>
      <c r="JDT18" s="899"/>
      <c r="JDU18" s="899"/>
      <c r="JDV18" s="899"/>
      <c r="JDW18" s="899"/>
      <c r="JDX18" s="899"/>
      <c r="JDY18" s="898"/>
      <c r="JDZ18" s="899"/>
      <c r="JEA18" s="899"/>
      <c r="JEB18" s="899"/>
      <c r="JEC18" s="899"/>
      <c r="JED18" s="899"/>
      <c r="JEE18" s="899"/>
      <c r="JEF18" s="898"/>
      <c r="JEG18" s="899"/>
      <c r="JEH18" s="899"/>
      <c r="JEI18" s="899"/>
      <c r="JEJ18" s="899"/>
      <c r="JEK18" s="899"/>
      <c r="JEL18" s="899"/>
      <c r="JEM18" s="898"/>
      <c r="JEN18" s="899"/>
      <c r="JEO18" s="899"/>
      <c r="JEP18" s="899"/>
      <c r="JEQ18" s="899"/>
      <c r="JER18" s="899"/>
      <c r="JES18" s="899"/>
      <c r="JET18" s="898"/>
      <c r="JEU18" s="899"/>
      <c r="JEV18" s="899"/>
      <c r="JEW18" s="899"/>
      <c r="JEX18" s="899"/>
      <c r="JEY18" s="899"/>
      <c r="JEZ18" s="899"/>
      <c r="JFA18" s="898"/>
      <c r="JFB18" s="899"/>
      <c r="JFC18" s="899"/>
      <c r="JFD18" s="899"/>
      <c r="JFE18" s="899"/>
      <c r="JFF18" s="899"/>
      <c r="JFG18" s="899"/>
      <c r="JFH18" s="898"/>
      <c r="JFI18" s="899"/>
      <c r="JFJ18" s="899"/>
      <c r="JFK18" s="899"/>
      <c r="JFL18" s="899"/>
      <c r="JFM18" s="899"/>
      <c r="JFN18" s="899"/>
      <c r="JFO18" s="898"/>
      <c r="JFP18" s="899"/>
      <c r="JFQ18" s="899"/>
      <c r="JFR18" s="899"/>
      <c r="JFS18" s="899"/>
      <c r="JFT18" s="899"/>
      <c r="JFU18" s="899"/>
      <c r="JFV18" s="898"/>
      <c r="JFW18" s="899"/>
      <c r="JFX18" s="899"/>
      <c r="JFY18" s="899"/>
      <c r="JFZ18" s="899"/>
      <c r="JGA18" s="899"/>
      <c r="JGB18" s="899"/>
      <c r="JGC18" s="898"/>
      <c r="JGD18" s="899"/>
      <c r="JGE18" s="899"/>
      <c r="JGF18" s="899"/>
      <c r="JGG18" s="899"/>
      <c r="JGH18" s="899"/>
      <c r="JGI18" s="899"/>
      <c r="JGJ18" s="898"/>
      <c r="JGK18" s="899"/>
      <c r="JGL18" s="899"/>
      <c r="JGM18" s="899"/>
      <c r="JGN18" s="899"/>
      <c r="JGO18" s="899"/>
      <c r="JGP18" s="899"/>
      <c r="JGQ18" s="898"/>
      <c r="JGR18" s="899"/>
      <c r="JGS18" s="899"/>
      <c r="JGT18" s="899"/>
      <c r="JGU18" s="899"/>
      <c r="JGV18" s="899"/>
      <c r="JGW18" s="899"/>
      <c r="JGX18" s="898"/>
      <c r="JGY18" s="899"/>
      <c r="JGZ18" s="899"/>
      <c r="JHA18" s="899"/>
      <c r="JHB18" s="899"/>
      <c r="JHC18" s="899"/>
      <c r="JHD18" s="899"/>
      <c r="JHE18" s="898"/>
      <c r="JHF18" s="899"/>
      <c r="JHG18" s="899"/>
      <c r="JHH18" s="899"/>
      <c r="JHI18" s="899"/>
      <c r="JHJ18" s="899"/>
      <c r="JHK18" s="899"/>
      <c r="JHL18" s="898"/>
      <c r="JHM18" s="899"/>
      <c r="JHN18" s="899"/>
      <c r="JHO18" s="899"/>
      <c r="JHP18" s="899"/>
      <c r="JHQ18" s="899"/>
      <c r="JHR18" s="899"/>
      <c r="JHS18" s="898"/>
      <c r="JHT18" s="899"/>
      <c r="JHU18" s="899"/>
      <c r="JHV18" s="899"/>
      <c r="JHW18" s="899"/>
      <c r="JHX18" s="899"/>
      <c r="JHY18" s="899"/>
      <c r="JHZ18" s="898"/>
      <c r="JIA18" s="899"/>
      <c r="JIB18" s="899"/>
      <c r="JIC18" s="899"/>
      <c r="JID18" s="899"/>
      <c r="JIE18" s="899"/>
      <c r="JIF18" s="899"/>
      <c r="JIG18" s="898"/>
      <c r="JIH18" s="899"/>
      <c r="JII18" s="899"/>
      <c r="JIJ18" s="899"/>
      <c r="JIK18" s="899"/>
      <c r="JIL18" s="899"/>
      <c r="JIM18" s="899"/>
      <c r="JIN18" s="898"/>
      <c r="JIO18" s="899"/>
      <c r="JIP18" s="899"/>
      <c r="JIQ18" s="899"/>
      <c r="JIR18" s="899"/>
      <c r="JIS18" s="899"/>
      <c r="JIT18" s="899"/>
      <c r="JIU18" s="898"/>
      <c r="JIV18" s="899"/>
      <c r="JIW18" s="899"/>
      <c r="JIX18" s="899"/>
      <c r="JIY18" s="899"/>
      <c r="JIZ18" s="899"/>
      <c r="JJA18" s="899"/>
      <c r="JJB18" s="898"/>
      <c r="JJC18" s="899"/>
      <c r="JJD18" s="899"/>
      <c r="JJE18" s="899"/>
      <c r="JJF18" s="899"/>
      <c r="JJG18" s="899"/>
      <c r="JJH18" s="899"/>
      <c r="JJI18" s="898"/>
      <c r="JJJ18" s="899"/>
      <c r="JJK18" s="899"/>
      <c r="JJL18" s="899"/>
      <c r="JJM18" s="899"/>
      <c r="JJN18" s="899"/>
      <c r="JJO18" s="899"/>
      <c r="JJP18" s="898"/>
      <c r="JJQ18" s="899"/>
      <c r="JJR18" s="899"/>
      <c r="JJS18" s="899"/>
      <c r="JJT18" s="899"/>
      <c r="JJU18" s="899"/>
      <c r="JJV18" s="899"/>
      <c r="JJW18" s="898"/>
      <c r="JJX18" s="899"/>
      <c r="JJY18" s="899"/>
      <c r="JJZ18" s="899"/>
      <c r="JKA18" s="899"/>
      <c r="JKB18" s="899"/>
      <c r="JKC18" s="899"/>
      <c r="JKD18" s="898"/>
      <c r="JKE18" s="899"/>
      <c r="JKF18" s="899"/>
      <c r="JKG18" s="899"/>
      <c r="JKH18" s="899"/>
      <c r="JKI18" s="899"/>
      <c r="JKJ18" s="899"/>
      <c r="JKK18" s="898"/>
      <c r="JKL18" s="899"/>
      <c r="JKM18" s="899"/>
      <c r="JKN18" s="899"/>
      <c r="JKO18" s="899"/>
      <c r="JKP18" s="899"/>
      <c r="JKQ18" s="899"/>
      <c r="JKR18" s="898"/>
      <c r="JKS18" s="899"/>
      <c r="JKT18" s="899"/>
      <c r="JKU18" s="899"/>
      <c r="JKV18" s="899"/>
      <c r="JKW18" s="899"/>
      <c r="JKX18" s="899"/>
      <c r="JKY18" s="898"/>
      <c r="JKZ18" s="899"/>
      <c r="JLA18" s="899"/>
      <c r="JLB18" s="899"/>
      <c r="JLC18" s="899"/>
      <c r="JLD18" s="899"/>
      <c r="JLE18" s="899"/>
      <c r="JLF18" s="898"/>
      <c r="JLG18" s="899"/>
      <c r="JLH18" s="899"/>
      <c r="JLI18" s="899"/>
      <c r="JLJ18" s="899"/>
      <c r="JLK18" s="899"/>
      <c r="JLL18" s="899"/>
      <c r="JLM18" s="898"/>
      <c r="JLN18" s="899"/>
      <c r="JLO18" s="899"/>
      <c r="JLP18" s="899"/>
      <c r="JLQ18" s="899"/>
      <c r="JLR18" s="899"/>
      <c r="JLS18" s="899"/>
      <c r="JLT18" s="898"/>
      <c r="JLU18" s="899"/>
      <c r="JLV18" s="899"/>
      <c r="JLW18" s="899"/>
      <c r="JLX18" s="899"/>
      <c r="JLY18" s="899"/>
      <c r="JLZ18" s="899"/>
      <c r="JMA18" s="898"/>
      <c r="JMB18" s="899"/>
      <c r="JMC18" s="899"/>
      <c r="JMD18" s="899"/>
      <c r="JME18" s="899"/>
      <c r="JMF18" s="899"/>
      <c r="JMG18" s="899"/>
      <c r="JMH18" s="898"/>
      <c r="JMI18" s="899"/>
      <c r="JMJ18" s="899"/>
      <c r="JMK18" s="899"/>
      <c r="JML18" s="899"/>
      <c r="JMM18" s="899"/>
      <c r="JMN18" s="899"/>
      <c r="JMO18" s="898"/>
      <c r="JMP18" s="899"/>
      <c r="JMQ18" s="899"/>
      <c r="JMR18" s="899"/>
      <c r="JMS18" s="899"/>
      <c r="JMT18" s="899"/>
      <c r="JMU18" s="899"/>
      <c r="JMV18" s="898"/>
      <c r="JMW18" s="899"/>
      <c r="JMX18" s="899"/>
      <c r="JMY18" s="899"/>
      <c r="JMZ18" s="899"/>
      <c r="JNA18" s="899"/>
      <c r="JNB18" s="899"/>
      <c r="JNC18" s="898"/>
      <c r="JND18" s="899"/>
      <c r="JNE18" s="899"/>
      <c r="JNF18" s="899"/>
      <c r="JNG18" s="899"/>
      <c r="JNH18" s="899"/>
      <c r="JNI18" s="899"/>
      <c r="JNJ18" s="898"/>
      <c r="JNK18" s="899"/>
      <c r="JNL18" s="899"/>
      <c r="JNM18" s="899"/>
      <c r="JNN18" s="899"/>
      <c r="JNO18" s="899"/>
      <c r="JNP18" s="899"/>
      <c r="JNQ18" s="898"/>
      <c r="JNR18" s="899"/>
      <c r="JNS18" s="899"/>
      <c r="JNT18" s="899"/>
      <c r="JNU18" s="899"/>
      <c r="JNV18" s="899"/>
      <c r="JNW18" s="899"/>
      <c r="JNX18" s="898"/>
      <c r="JNY18" s="899"/>
      <c r="JNZ18" s="899"/>
      <c r="JOA18" s="899"/>
      <c r="JOB18" s="899"/>
      <c r="JOC18" s="899"/>
      <c r="JOD18" s="899"/>
      <c r="JOE18" s="898"/>
      <c r="JOF18" s="899"/>
      <c r="JOG18" s="899"/>
      <c r="JOH18" s="899"/>
      <c r="JOI18" s="899"/>
      <c r="JOJ18" s="899"/>
      <c r="JOK18" s="899"/>
      <c r="JOL18" s="898"/>
      <c r="JOM18" s="899"/>
      <c r="JON18" s="899"/>
      <c r="JOO18" s="899"/>
      <c r="JOP18" s="899"/>
      <c r="JOQ18" s="899"/>
      <c r="JOR18" s="899"/>
      <c r="JOS18" s="898"/>
      <c r="JOT18" s="899"/>
      <c r="JOU18" s="899"/>
      <c r="JOV18" s="899"/>
      <c r="JOW18" s="899"/>
      <c r="JOX18" s="899"/>
      <c r="JOY18" s="899"/>
      <c r="JOZ18" s="898"/>
      <c r="JPA18" s="899"/>
      <c r="JPB18" s="899"/>
      <c r="JPC18" s="899"/>
      <c r="JPD18" s="899"/>
      <c r="JPE18" s="899"/>
      <c r="JPF18" s="899"/>
      <c r="JPG18" s="898"/>
      <c r="JPH18" s="899"/>
      <c r="JPI18" s="899"/>
      <c r="JPJ18" s="899"/>
      <c r="JPK18" s="899"/>
      <c r="JPL18" s="899"/>
      <c r="JPM18" s="899"/>
      <c r="JPN18" s="898"/>
      <c r="JPO18" s="899"/>
      <c r="JPP18" s="899"/>
      <c r="JPQ18" s="899"/>
      <c r="JPR18" s="899"/>
      <c r="JPS18" s="899"/>
      <c r="JPT18" s="899"/>
      <c r="JPU18" s="898"/>
      <c r="JPV18" s="899"/>
      <c r="JPW18" s="899"/>
      <c r="JPX18" s="899"/>
      <c r="JPY18" s="899"/>
      <c r="JPZ18" s="899"/>
      <c r="JQA18" s="899"/>
      <c r="JQB18" s="898"/>
      <c r="JQC18" s="899"/>
      <c r="JQD18" s="899"/>
      <c r="JQE18" s="899"/>
      <c r="JQF18" s="899"/>
      <c r="JQG18" s="899"/>
      <c r="JQH18" s="899"/>
      <c r="JQI18" s="898"/>
      <c r="JQJ18" s="899"/>
      <c r="JQK18" s="899"/>
      <c r="JQL18" s="899"/>
      <c r="JQM18" s="899"/>
      <c r="JQN18" s="899"/>
      <c r="JQO18" s="899"/>
      <c r="JQP18" s="898"/>
      <c r="JQQ18" s="899"/>
      <c r="JQR18" s="899"/>
      <c r="JQS18" s="899"/>
      <c r="JQT18" s="899"/>
      <c r="JQU18" s="899"/>
      <c r="JQV18" s="899"/>
      <c r="JQW18" s="898"/>
      <c r="JQX18" s="899"/>
      <c r="JQY18" s="899"/>
      <c r="JQZ18" s="899"/>
      <c r="JRA18" s="899"/>
      <c r="JRB18" s="899"/>
      <c r="JRC18" s="899"/>
      <c r="JRD18" s="898"/>
      <c r="JRE18" s="899"/>
      <c r="JRF18" s="899"/>
      <c r="JRG18" s="899"/>
      <c r="JRH18" s="899"/>
      <c r="JRI18" s="899"/>
      <c r="JRJ18" s="899"/>
      <c r="JRK18" s="898"/>
      <c r="JRL18" s="899"/>
      <c r="JRM18" s="899"/>
      <c r="JRN18" s="899"/>
      <c r="JRO18" s="899"/>
      <c r="JRP18" s="899"/>
      <c r="JRQ18" s="899"/>
      <c r="JRR18" s="898"/>
      <c r="JRS18" s="899"/>
      <c r="JRT18" s="899"/>
      <c r="JRU18" s="899"/>
      <c r="JRV18" s="899"/>
      <c r="JRW18" s="899"/>
      <c r="JRX18" s="899"/>
      <c r="JRY18" s="898"/>
      <c r="JRZ18" s="899"/>
      <c r="JSA18" s="899"/>
      <c r="JSB18" s="899"/>
      <c r="JSC18" s="899"/>
      <c r="JSD18" s="899"/>
      <c r="JSE18" s="899"/>
      <c r="JSF18" s="898"/>
      <c r="JSG18" s="899"/>
      <c r="JSH18" s="899"/>
      <c r="JSI18" s="899"/>
      <c r="JSJ18" s="899"/>
      <c r="JSK18" s="899"/>
      <c r="JSL18" s="899"/>
      <c r="JSM18" s="898"/>
      <c r="JSN18" s="899"/>
      <c r="JSO18" s="899"/>
      <c r="JSP18" s="899"/>
      <c r="JSQ18" s="899"/>
      <c r="JSR18" s="899"/>
      <c r="JSS18" s="899"/>
      <c r="JST18" s="898"/>
      <c r="JSU18" s="899"/>
      <c r="JSV18" s="899"/>
      <c r="JSW18" s="899"/>
      <c r="JSX18" s="899"/>
      <c r="JSY18" s="899"/>
      <c r="JSZ18" s="899"/>
      <c r="JTA18" s="898"/>
      <c r="JTB18" s="899"/>
      <c r="JTC18" s="899"/>
      <c r="JTD18" s="899"/>
      <c r="JTE18" s="899"/>
      <c r="JTF18" s="899"/>
      <c r="JTG18" s="899"/>
      <c r="JTH18" s="898"/>
      <c r="JTI18" s="899"/>
      <c r="JTJ18" s="899"/>
      <c r="JTK18" s="899"/>
      <c r="JTL18" s="899"/>
      <c r="JTM18" s="899"/>
      <c r="JTN18" s="899"/>
      <c r="JTO18" s="898"/>
      <c r="JTP18" s="899"/>
      <c r="JTQ18" s="899"/>
      <c r="JTR18" s="899"/>
      <c r="JTS18" s="899"/>
      <c r="JTT18" s="899"/>
      <c r="JTU18" s="899"/>
      <c r="JTV18" s="898"/>
      <c r="JTW18" s="899"/>
      <c r="JTX18" s="899"/>
      <c r="JTY18" s="899"/>
      <c r="JTZ18" s="899"/>
      <c r="JUA18" s="899"/>
      <c r="JUB18" s="899"/>
      <c r="JUC18" s="898"/>
      <c r="JUD18" s="899"/>
      <c r="JUE18" s="899"/>
      <c r="JUF18" s="899"/>
      <c r="JUG18" s="899"/>
      <c r="JUH18" s="899"/>
      <c r="JUI18" s="899"/>
      <c r="JUJ18" s="898"/>
      <c r="JUK18" s="899"/>
      <c r="JUL18" s="899"/>
      <c r="JUM18" s="899"/>
      <c r="JUN18" s="899"/>
      <c r="JUO18" s="899"/>
      <c r="JUP18" s="899"/>
      <c r="JUQ18" s="898"/>
      <c r="JUR18" s="899"/>
      <c r="JUS18" s="899"/>
      <c r="JUT18" s="899"/>
      <c r="JUU18" s="899"/>
      <c r="JUV18" s="899"/>
      <c r="JUW18" s="899"/>
      <c r="JUX18" s="898"/>
      <c r="JUY18" s="899"/>
      <c r="JUZ18" s="899"/>
      <c r="JVA18" s="899"/>
      <c r="JVB18" s="899"/>
      <c r="JVC18" s="899"/>
      <c r="JVD18" s="899"/>
      <c r="JVE18" s="898"/>
      <c r="JVF18" s="899"/>
      <c r="JVG18" s="899"/>
      <c r="JVH18" s="899"/>
      <c r="JVI18" s="899"/>
      <c r="JVJ18" s="899"/>
      <c r="JVK18" s="899"/>
      <c r="JVL18" s="898"/>
      <c r="JVM18" s="899"/>
      <c r="JVN18" s="899"/>
      <c r="JVO18" s="899"/>
      <c r="JVP18" s="899"/>
      <c r="JVQ18" s="899"/>
      <c r="JVR18" s="899"/>
      <c r="JVS18" s="898"/>
      <c r="JVT18" s="899"/>
      <c r="JVU18" s="899"/>
      <c r="JVV18" s="899"/>
      <c r="JVW18" s="899"/>
      <c r="JVX18" s="899"/>
      <c r="JVY18" s="899"/>
      <c r="JVZ18" s="898"/>
      <c r="JWA18" s="899"/>
      <c r="JWB18" s="899"/>
      <c r="JWC18" s="899"/>
      <c r="JWD18" s="899"/>
      <c r="JWE18" s="899"/>
      <c r="JWF18" s="899"/>
      <c r="JWG18" s="898"/>
      <c r="JWH18" s="899"/>
      <c r="JWI18" s="899"/>
      <c r="JWJ18" s="899"/>
      <c r="JWK18" s="899"/>
      <c r="JWL18" s="899"/>
      <c r="JWM18" s="899"/>
      <c r="JWN18" s="898"/>
      <c r="JWO18" s="899"/>
      <c r="JWP18" s="899"/>
      <c r="JWQ18" s="899"/>
      <c r="JWR18" s="899"/>
      <c r="JWS18" s="899"/>
      <c r="JWT18" s="899"/>
      <c r="JWU18" s="898"/>
      <c r="JWV18" s="899"/>
      <c r="JWW18" s="899"/>
      <c r="JWX18" s="899"/>
      <c r="JWY18" s="899"/>
      <c r="JWZ18" s="899"/>
      <c r="JXA18" s="899"/>
      <c r="JXB18" s="898"/>
      <c r="JXC18" s="899"/>
      <c r="JXD18" s="899"/>
      <c r="JXE18" s="899"/>
      <c r="JXF18" s="899"/>
      <c r="JXG18" s="899"/>
      <c r="JXH18" s="899"/>
      <c r="JXI18" s="898"/>
      <c r="JXJ18" s="899"/>
      <c r="JXK18" s="899"/>
      <c r="JXL18" s="899"/>
      <c r="JXM18" s="899"/>
      <c r="JXN18" s="899"/>
      <c r="JXO18" s="899"/>
      <c r="JXP18" s="898"/>
      <c r="JXQ18" s="899"/>
      <c r="JXR18" s="899"/>
      <c r="JXS18" s="899"/>
      <c r="JXT18" s="899"/>
      <c r="JXU18" s="899"/>
      <c r="JXV18" s="899"/>
      <c r="JXW18" s="898"/>
      <c r="JXX18" s="899"/>
      <c r="JXY18" s="899"/>
      <c r="JXZ18" s="899"/>
      <c r="JYA18" s="899"/>
      <c r="JYB18" s="899"/>
      <c r="JYC18" s="899"/>
      <c r="JYD18" s="898"/>
      <c r="JYE18" s="899"/>
      <c r="JYF18" s="899"/>
      <c r="JYG18" s="899"/>
      <c r="JYH18" s="899"/>
      <c r="JYI18" s="899"/>
      <c r="JYJ18" s="899"/>
      <c r="JYK18" s="898"/>
      <c r="JYL18" s="899"/>
      <c r="JYM18" s="899"/>
      <c r="JYN18" s="899"/>
      <c r="JYO18" s="899"/>
      <c r="JYP18" s="899"/>
      <c r="JYQ18" s="899"/>
      <c r="JYR18" s="898"/>
      <c r="JYS18" s="899"/>
      <c r="JYT18" s="899"/>
      <c r="JYU18" s="899"/>
      <c r="JYV18" s="899"/>
      <c r="JYW18" s="899"/>
      <c r="JYX18" s="899"/>
      <c r="JYY18" s="898"/>
      <c r="JYZ18" s="899"/>
      <c r="JZA18" s="899"/>
      <c r="JZB18" s="899"/>
      <c r="JZC18" s="899"/>
      <c r="JZD18" s="899"/>
      <c r="JZE18" s="899"/>
      <c r="JZF18" s="898"/>
      <c r="JZG18" s="899"/>
      <c r="JZH18" s="899"/>
      <c r="JZI18" s="899"/>
      <c r="JZJ18" s="899"/>
      <c r="JZK18" s="899"/>
      <c r="JZL18" s="899"/>
      <c r="JZM18" s="898"/>
      <c r="JZN18" s="899"/>
      <c r="JZO18" s="899"/>
      <c r="JZP18" s="899"/>
      <c r="JZQ18" s="899"/>
      <c r="JZR18" s="899"/>
      <c r="JZS18" s="899"/>
      <c r="JZT18" s="898"/>
      <c r="JZU18" s="899"/>
      <c r="JZV18" s="899"/>
      <c r="JZW18" s="899"/>
      <c r="JZX18" s="899"/>
      <c r="JZY18" s="899"/>
      <c r="JZZ18" s="899"/>
      <c r="KAA18" s="898"/>
      <c r="KAB18" s="899"/>
      <c r="KAC18" s="899"/>
      <c r="KAD18" s="899"/>
      <c r="KAE18" s="899"/>
      <c r="KAF18" s="899"/>
      <c r="KAG18" s="899"/>
      <c r="KAH18" s="898"/>
      <c r="KAI18" s="899"/>
      <c r="KAJ18" s="899"/>
      <c r="KAK18" s="899"/>
      <c r="KAL18" s="899"/>
      <c r="KAM18" s="899"/>
      <c r="KAN18" s="899"/>
      <c r="KAO18" s="898"/>
      <c r="KAP18" s="899"/>
      <c r="KAQ18" s="899"/>
      <c r="KAR18" s="899"/>
      <c r="KAS18" s="899"/>
      <c r="KAT18" s="899"/>
      <c r="KAU18" s="899"/>
      <c r="KAV18" s="898"/>
      <c r="KAW18" s="899"/>
      <c r="KAX18" s="899"/>
      <c r="KAY18" s="899"/>
      <c r="KAZ18" s="899"/>
      <c r="KBA18" s="899"/>
      <c r="KBB18" s="899"/>
      <c r="KBC18" s="898"/>
      <c r="KBD18" s="899"/>
      <c r="KBE18" s="899"/>
      <c r="KBF18" s="899"/>
      <c r="KBG18" s="899"/>
      <c r="KBH18" s="899"/>
      <c r="KBI18" s="899"/>
      <c r="KBJ18" s="898"/>
      <c r="KBK18" s="899"/>
      <c r="KBL18" s="899"/>
      <c r="KBM18" s="899"/>
      <c r="KBN18" s="899"/>
      <c r="KBO18" s="899"/>
      <c r="KBP18" s="899"/>
      <c r="KBQ18" s="898"/>
      <c r="KBR18" s="899"/>
      <c r="KBS18" s="899"/>
      <c r="KBT18" s="899"/>
      <c r="KBU18" s="899"/>
      <c r="KBV18" s="899"/>
      <c r="KBW18" s="899"/>
      <c r="KBX18" s="898"/>
      <c r="KBY18" s="899"/>
      <c r="KBZ18" s="899"/>
      <c r="KCA18" s="899"/>
      <c r="KCB18" s="899"/>
      <c r="KCC18" s="899"/>
      <c r="KCD18" s="899"/>
      <c r="KCE18" s="898"/>
      <c r="KCF18" s="899"/>
      <c r="KCG18" s="899"/>
      <c r="KCH18" s="899"/>
      <c r="KCI18" s="899"/>
      <c r="KCJ18" s="899"/>
      <c r="KCK18" s="899"/>
      <c r="KCL18" s="898"/>
      <c r="KCM18" s="899"/>
      <c r="KCN18" s="899"/>
      <c r="KCO18" s="899"/>
      <c r="KCP18" s="899"/>
      <c r="KCQ18" s="899"/>
      <c r="KCR18" s="899"/>
      <c r="KCS18" s="898"/>
      <c r="KCT18" s="899"/>
      <c r="KCU18" s="899"/>
      <c r="KCV18" s="899"/>
      <c r="KCW18" s="899"/>
      <c r="KCX18" s="899"/>
      <c r="KCY18" s="899"/>
      <c r="KCZ18" s="898"/>
      <c r="KDA18" s="899"/>
      <c r="KDB18" s="899"/>
      <c r="KDC18" s="899"/>
      <c r="KDD18" s="899"/>
      <c r="KDE18" s="899"/>
      <c r="KDF18" s="899"/>
      <c r="KDG18" s="898"/>
      <c r="KDH18" s="899"/>
      <c r="KDI18" s="899"/>
      <c r="KDJ18" s="899"/>
      <c r="KDK18" s="899"/>
      <c r="KDL18" s="899"/>
      <c r="KDM18" s="899"/>
      <c r="KDN18" s="898"/>
      <c r="KDO18" s="899"/>
      <c r="KDP18" s="899"/>
      <c r="KDQ18" s="899"/>
      <c r="KDR18" s="899"/>
      <c r="KDS18" s="899"/>
      <c r="KDT18" s="899"/>
      <c r="KDU18" s="898"/>
      <c r="KDV18" s="899"/>
      <c r="KDW18" s="899"/>
      <c r="KDX18" s="899"/>
      <c r="KDY18" s="899"/>
      <c r="KDZ18" s="899"/>
      <c r="KEA18" s="899"/>
      <c r="KEB18" s="898"/>
      <c r="KEC18" s="899"/>
      <c r="KED18" s="899"/>
      <c r="KEE18" s="899"/>
      <c r="KEF18" s="899"/>
      <c r="KEG18" s="899"/>
      <c r="KEH18" s="899"/>
      <c r="KEI18" s="898"/>
      <c r="KEJ18" s="899"/>
      <c r="KEK18" s="899"/>
      <c r="KEL18" s="899"/>
      <c r="KEM18" s="899"/>
      <c r="KEN18" s="899"/>
      <c r="KEO18" s="899"/>
      <c r="KEP18" s="898"/>
      <c r="KEQ18" s="899"/>
      <c r="KER18" s="899"/>
      <c r="KES18" s="899"/>
      <c r="KET18" s="899"/>
      <c r="KEU18" s="899"/>
      <c r="KEV18" s="899"/>
      <c r="KEW18" s="898"/>
      <c r="KEX18" s="899"/>
      <c r="KEY18" s="899"/>
      <c r="KEZ18" s="899"/>
      <c r="KFA18" s="899"/>
      <c r="KFB18" s="899"/>
      <c r="KFC18" s="899"/>
      <c r="KFD18" s="898"/>
      <c r="KFE18" s="899"/>
      <c r="KFF18" s="899"/>
      <c r="KFG18" s="899"/>
      <c r="KFH18" s="899"/>
      <c r="KFI18" s="899"/>
      <c r="KFJ18" s="899"/>
      <c r="KFK18" s="898"/>
      <c r="KFL18" s="899"/>
      <c r="KFM18" s="899"/>
      <c r="KFN18" s="899"/>
      <c r="KFO18" s="899"/>
      <c r="KFP18" s="899"/>
      <c r="KFQ18" s="899"/>
      <c r="KFR18" s="898"/>
      <c r="KFS18" s="899"/>
      <c r="KFT18" s="899"/>
      <c r="KFU18" s="899"/>
      <c r="KFV18" s="899"/>
      <c r="KFW18" s="899"/>
      <c r="KFX18" s="899"/>
      <c r="KFY18" s="898"/>
      <c r="KFZ18" s="899"/>
      <c r="KGA18" s="899"/>
      <c r="KGB18" s="899"/>
      <c r="KGC18" s="899"/>
      <c r="KGD18" s="899"/>
      <c r="KGE18" s="899"/>
      <c r="KGF18" s="898"/>
      <c r="KGG18" s="899"/>
      <c r="KGH18" s="899"/>
      <c r="KGI18" s="899"/>
      <c r="KGJ18" s="899"/>
      <c r="KGK18" s="899"/>
      <c r="KGL18" s="899"/>
      <c r="KGM18" s="898"/>
      <c r="KGN18" s="899"/>
      <c r="KGO18" s="899"/>
      <c r="KGP18" s="899"/>
      <c r="KGQ18" s="899"/>
      <c r="KGR18" s="899"/>
      <c r="KGS18" s="899"/>
      <c r="KGT18" s="898"/>
      <c r="KGU18" s="899"/>
      <c r="KGV18" s="899"/>
      <c r="KGW18" s="899"/>
      <c r="KGX18" s="899"/>
      <c r="KGY18" s="899"/>
      <c r="KGZ18" s="899"/>
      <c r="KHA18" s="898"/>
      <c r="KHB18" s="899"/>
      <c r="KHC18" s="899"/>
      <c r="KHD18" s="899"/>
      <c r="KHE18" s="899"/>
      <c r="KHF18" s="899"/>
      <c r="KHG18" s="899"/>
      <c r="KHH18" s="898"/>
      <c r="KHI18" s="899"/>
      <c r="KHJ18" s="899"/>
      <c r="KHK18" s="899"/>
      <c r="KHL18" s="899"/>
      <c r="KHM18" s="899"/>
      <c r="KHN18" s="899"/>
      <c r="KHO18" s="898"/>
      <c r="KHP18" s="899"/>
      <c r="KHQ18" s="899"/>
      <c r="KHR18" s="899"/>
      <c r="KHS18" s="899"/>
      <c r="KHT18" s="899"/>
      <c r="KHU18" s="899"/>
      <c r="KHV18" s="898"/>
      <c r="KHW18" s="899"/>
      <c r="KHX18" s="899"/>
      <c r="KHY18" s="899"/>
      <c r="KHZ18" s="899"/>
      <c r="KIA18" s="899"/>
      <c r="KIB18" s="899"/>
      <c r="KIC18" s="898"/>
      <c r="KID18" s="899"/>
      <c r="KIE18" s="899"/>
      <c r="KIF18" s="899"/>
      <c r="KIG18" s="899"/>
      <c r="KIH18" s="899"/>
      <c r="KII18" s="899"/>
      <c r="KIJ18" s="898"/>
      <c r="KIK18" s="899"/>
      <c r="KIL18" s="899"/>
      <c r="KIM18" s="899"/>
      <c r="KIN18" s="899"/>
      <c r="KIO18" s="899"/>
      <c r="KIP18" s="899"/>
      <c r="KIQ18" s="898"/>
      <c r="KIR18" s="899"/>
      <c r="KIS18" s="899"/>
      <c r="KIT18" s="899"/>
      <c r="KIU18" s="899"/>
      <c r="KIV18" s="899"/>
      <c r="KIW18" s="899"/>
      <c r="KIX18" s="898"/>
      <c r="KIY18" s="899"/>
      <c r="KIZ18" s="899"/>
      <c r="KJA18" s="899"/>
      <c r="KJB18" s="899"/>
      <c r="KJC18" s="899"/>
      <c r="KJD18" s="899"/>
      <c r="KJE18" s="898"/>
      <c r="KJF18" s="899"/>
      <c r="KJG18" s="899"/>
      <c r="KJH18" s="899"/>
      <c r="KJI18" s="899"/>
      <c r="KJJ18" s="899"/>
      <c r="KJK18" s="899"/>
      <c r="KJL18" s="898"/>
      <c r="KJM18" s="899"/>
      <c r="KJN18" s="899"/>
      <c r="KJO18" s="899"/>
      <c r="KJP18" s="899"/>
      <c r="KJQ18" s="899"/>
      <c r="KJR18" s="899"/>
      <c r="KJS18" s="898"/>
      <c r="KJT18" s="899"/>
      <c r="KJU18" s="899"/>
      <c r="KJV18" s="899"/>
      <c r="KJW18" s="899"/>
      <c r="KJX18" s="899"/>
      <c r="KJY18" s="899"/>
      <c r="KJZ18" s="898"/>
      <c r="KKA18" s="899"/>
      <c r="KKB18" s="899"/>
      <c r="KKC18" s="899"/>
      <c r="KKD18" s="899"/>
      <c r="KKE18" s="899"/>
      <c r="KKF18" s="899"/>
      <c r="KKG18" s="898"/>
      <c r="KKH18" s="899"/>
      <c r="KKI18" s="899"/>
      <c r="KKJ18" s="899"/>
      <c r="KKK18" s="899"/>
      <c r="KKL18" s="899"/>
      <c r="KKM18" s="899"/>
      <c r="KKN18" s="898"/>
      <c r="KKO18" s="899"/>
      <c r="KKP18" s="899"/>
      <c r="KKQ18" s="899"/>
      <c r="KKR18" s="899"/>
      <c r="KKS18" s="899"/>
      <c r="KKT18" s="899"/>
      <c r="KKU18" s="898"/>
      <c r="KKV18" s="899"/>
      <c r="KKW18" s="899"/>
      <c r="KKX18" s="899"/>
      <c r="KKY18" s="899"/>
      <c r="KKZ18" s="899"/>
      <c r="KLA18" s="899"/>
      <c r="KLB18" s="898"/>
      <c r="KLC18" s="899"/>
      <c r="KLD18" s="899"/>
      <c r="KLE18" s="899"/>
      <c r="KLF18" s="899"/>
      <c r="KLG18" s="899"/>
      <c r="KLH18" s="899"/>
      <c r="KLI18" s="898"/>
      <c r="KLJ18" s="899"/>
      <c r="KLK18" s="899"/>
      <c r="KLL18" s="899"/>
      <c r="KLM18" s="899"/>
      <c r="KLN18" s="899"/>
      <c r="KLO18" s="899"/>
      <c r="KLP18" s="898"/>
      <c r="KLQ18" s="899"/>
      <c r="KLR18" s="899"/>
      <c r="KLS18" s="899"/>
      <c r="KLT18" s="899"/>
      <c r="KLU18" s="899"/>
      <c r="KLV18" s="899"/>
      <c r="KLW18" s="898"/>
      <c r="KLX18" s="899"/>
      <c r="KLY18" s="899"/>
      <c r="KLZ18" s="899"/>
      <c r="KMA18" s="899"/>
      <c r="KMB18" s="899"/>
      <c r="KMC18" s="899"/>
      <c r="KMD18" s="898"/>
      <c r="KME18" s="899"/>
      <c r="KMF18" s="899"/>
      <c r="KMG18" s="899"/>
      <c r="KMH18" s="899"/>
      <c r="KMI18" s="899"/>
      <c r="KMJ18" s="899"/>
      <c r="KMK18" s="898"/>
      <c r="KML18" s="899"/>
      <c r="KMM18" s="899"/>
      <c r="KMN18" s="899"/>
      <c r="KMO18" s="899"/>
      <c r="KMP18" s="899"/>
      <c r="KMQ18" s="899"/>
      <c r="KMR18" s="898"/>
      <c r="KMS18" s="899"/>
      <c r="KMT18" s="899"/>
      <c r="KMU18" s="899"/>
      <c r="KMV18" s="899"/>
      <c r="KMW18" s="899"/>
      <c r="KMX18" s="899"/>
      <c r="KMY18" s="898"/>
      <c r="KMZ18" s="899"/>
      <c r="KNA18" s="899"/>
      <c r="KNB18" s="899"/>
      <c r="KNC18" s="899"/>
      <c r="KND18" s="899"/>
      <c r="KNE18" s="899"/>
      <c r="KNF18" s="898"/>
      <c r="KNG18" s="899"/>
      <c r="KNH18" s="899"/>
      <c r="KNI18" s="899"/>
      <c r="KNJ18" s="899"/>
      <c r="KNK18" s="899"/>
      <c r="KNL18" s="899"/>
      <c r="KNM18" s="898"/>
      <c r="KNN18" s="899"/>
      <c r="KNO18" s="899"/>
      <c r="KNP18" s="899"/>
      <c r="KNQ18" s="899"/>
      <c r="KNR18" s="899"/>
      <c r="KNS18" s="899"/>
      <c r="KNT18" s="898"/>
      <c r="KNU18" s="899"/>
      <c r="KNV18" s="899"/>
      <c r="KNW18" s="899"/>
      <c r="KNX18" s="899"/>
      <c r="KNY18" s="899"/>
      <c r="KNZ18" s="899"/>
      <c r="KOA18" s="898"/>
      <c r="KOB18" s="899"/>
      <c r="KOC18" s="899"/>
      <c r="KOD18" s="899"/>
      <c r="KOE18" s="899"/>
      <c r="KOF18" s="899"/>
      <c r="KOG18" s="899"/>
      <c r="KOH18" s="898"/>
      <c r="KOI18" s="899"/>
      <c r="KOJ18" s="899"/>
      <c r="KOK18" s="899"/>
      <c r="KOL18" s="899"/>
      <c r="KOM18" s="899"/>
      <c r="KON18" s="899"/>
      <c r="KOO18" s="898"/>
      <c r="KOP18" s="899"/>
      <c r="KOQ18" s="899"/>
      <c r="KOR18" s="899"/>
      <c r="KOS18" s="899"/>
      <c r="KOT18" s="899"/>
      <c r="KOU18" s="899"/>
      <c r="KOV18" s="898"/>
      <c r="KOW18" s="899"/>
      <c r="KOX18" s="899"/>
      <c r="KOY18" s="899"/>
      <c r="KOZ18" s="899"/>
      <c r="KPA18" s="899"/>
      <c r="KPB18" s="899"/>
      <c r="KPC18" s="898"/>
      <c r="KPD18" s="899"/>
      <c r="KPE18" s="899"/>
      <c r="KPF18" s="899"/>
      <c r="KPG18" s="899"/>
      <c r="KPH18" s="899"/>
      <c r="KPI18" s="899"/>
      <c r="KPJ18" s="898"/>
      <c r="KPK18" s="899"/>
      <c r="KPL18" s="899"/>
      <c r="KPM18" s="899"/>
      <c r="KPN18" s="899"/>
      <c r="KPO18" s="899"/>
      <c r="KPP18" s="899"/>
      <c r="KPQ18" s="898"/>
      <c r="KPR18" s="899"/>
      <c r="KPS18" s="899"/>
      <c r="KPT18" s="899"/>
      <c r="KPU18" s="899"/>
      <c r="KPV18" s="899"/>
      <c r="KPW18" s="899"/>
      <c r="KPX18" s="898"/>
      <c r="KPY18" s="899"/>
      <c r="KPZ18" s="899"/>
      <c r="KQA18" s="899"/>
      <c r="KQB18" s="899"/>
      <c r="KQC18" s="899"/>
      <c r="KQD18" s="899"/>
      <c r="KQE18" s="898"/>
      <c r="KQF18" s="899"/>
      <c r="KQG18" s="899"/>
      <c r="KQH18" s="899"/>
      <c r="KQI18" s="899"/>
      <c r="KQJ18" s="899"/>
      <c r="KQK18" s="899"/>
      <c r="KQL18" s="898"/>
      <c r="KQM18" s="899"/>
      <c r="KQN18" s="899"/>
      <c r="KQO18" s="899"/>
      <c r="KQP18" s="899"/>
      <c r="KQQ18" s="899"/>
      <c r="KQR18" s="899"/>
      <c r="KQS18" s="898"/>
      <c r="KQT18" s="899"/>
      <c r="KQU18" s="899"/>
      <c r="KQV18" s="899"/>
      <c r="KQW18" s="899"/>
      <c r="KQX18" s="899"/>
      <c r="KQY18" s="899"/>
      <c r="KQZ18" s="898"/>
      <c r="KRA18" s="899"/>
      <c r="KRB18" s="899"/>
      <c r="KRC18" s="899"/>
      <c r="KRD18" s="899"/>
      <c r="KRE18" s="899"/>
      <c r="KRF18" s="899"/>
      <c r="KRG18" s="898"/>
      <c r="KRH18" s="899"/>
      <c r="KRI18" s="899"/>
      <c r="KRJ18" s="899"/>
      <c r="KRK18" s="899"/>
      <c r="KRL18" s="899"/>
      <c r="KRM18" s="899"/>
      <c r="KRN18" s="898"/>
      <c r="KRO18" s="899"/>
      <c r="KRP18" s="899"/>
      <c r="KRQ18" s="899"/>
      <c r="KRR18" s="899"/>
      <c r="KRS18" s="899"/>
      <c r="KRT18" s="899"/>
      <c r="KRU18" s="898"/>
      <c r="KRV18" s="899"/>
      <c r="KRW18" s="899"/>
      <c r="KRX18" s="899"/>
      <c r="KRY18" s="899"/>
      <c r="KRZ18" s="899"/>
      <c r="KSA18" s="899"/>
      <c r="KSB18" s="898"/>
      <c r="KSC18" s="899"/>
      <c r="KSD18" s="899"/>
      <c r="KSE18" s="899"/>
      <c r="KSF18" s="899"/>
      <c r="KSG18" s="899"/>
      <c r="KSH18" s="899"/>
      <c r="KSI18" s="898"/>
      <c r="KSJ18" s="899"/>
      <c r="KSK18" s="899"/>
      <c r="KSL18" s="899"/>
      <c r="KSM18" s="899"/>
      <c r="KSN18" s="899"/>
      <c r="KSO18" s="899"/>
      <c r="KSP18" s="898"/>
      <c r="KSQ18" s="899"/>
      <c r="KSR18" s="899"/>
      <c r="KSS18" s="899"/>
      <c r="KST18" s="899"/>
      <c r="KSU18" s="899"/>
      <c r="KSV18" s="899"/>
      <c r="KSW18" s="898"/>
      <c r="KSX18" s="899"/>
      <c r="KSY18" s="899"/>
      <c r="KSZ18" s="899"/>
      <c r="KTA18" s="899"/>
      <c r="KTB18" s="899"/>
      <c r="KTC18" s="899"/>
      <c r="KTD18" s="898"/>
      <c r="KTE18" s="899"/>
      <c r="KTF18" s="899"/>
      <c r="KTG18" s="899"/>
      <c r="KTH18" s="899"/>
      <c r="KTI18" s="899"/>
      <c r="KTJ18" s="899"/>
      <c r="KTK18" s="898"/>
      <c r="KTL18" s="899"/>
      <c r="KTM18" s="899"/>
      <c r="KTN18" s="899"/>
      <c r="KTO18" s="899"/>
      <c r="KTP18" s="899"/>
      <c r="KTQ18" s="899"/>
      <c r="KTR18" s="898"/>
      <c r="KTS18" s="899"/>
      <c r="KTT18" s="899"/>
      <c r="KTU18" s="899"/>
      <c r="KTV18" s="899"/>
      <c r="KTW18" s="899"/>
      <c r="KTX18" s="899"/>
      <c r="KTY18" s="898"/>
      <c r="KTZ18" s="899"/>
      <c r="KUA18" s="899"/>
      <c r="KUB18" s="899"/>
      <c r="KUC18" s="899"/>
      <c r="KUD18" s="899"/>
      <c r="KUE18" s="899"/>
      <c r="KUF18" s="898"/>
      <c r="KUG18" s="899"/>
      <c r="KUH18" s="899"/>
      <c r="KUI18" s="899"/>
      <c r="KUJ18" s="899"/>
      <c r="KUK18" s="899"/>
      <c r="KUL18" s="899"/>
      <c r="KUM18" s="898"/>
      <c r="KUN18" s="899"/>
      <c r="KUO18" s="899"/>
      <c r="KUP18" s="899"/>
      <c r="KUQ18" s="899"/>
      <c r="KUR18" s="899"/>
      <c r="KUS18" s="899"/>
      <c r="KUT18" s="898"/>
      <c r="KUU18" s="899"/>
      <c r="KUV18" s="899"/>
      <c r="KUW18" s="899"/>
      <c r="KUX18" s="899"/>
      <c r="KUY18" s="899"/>
      <c r="KUZ18" s="899"/>
      <c r="KVA18" s="898"/>
      <c r="KVB18" s="899"/>
      <c r="KVC18" s="899"/>
      <c r="KVD18" s="899"/>
      <c r="KVE18" s="899"/>
      <c r="KVF18" s="899"/>
      <c r="KVG18" s="899"/>
      <c r="KVH18" s="898"/>
      <c r="KVI18" s="899"/>
      <c r="KVJ18" s="899"/>
      <c r="KVK18" s="899"/>
      <c r="KVL18" s="899"/>
      <c r="KVM18" s="899"/>
      <c r="KVN18" s="899"/>
      <c r="KVO18" s="898"/>
      <c r="KVP18" s="899"/>
      <c r="KVQ18" s="899"/>
      <c r="KVR18" s="899"/>
      <c r="KVS18" s="899"/>
      <c r="KVT18" s="899"/>
      <c r="KVU18" s="899"/>
      <c r="KVV18" s="898"/>
      <c r="KVW18" s="899"/>
      <c r="KVX18" s="899"/>
      <c r="KVY18" s="899"/>
      <c r="KVZ18" s="899"/>
      <c r="KWA18" s="899"/>
      <c r="KWB18" s="899"/>
      <c r="KWC18" s="898"/>
      <c r="KWD18" s="899"/>
      <c r="KWE18" s="899"/>
      <c r="KWF18" s="899"/>
      <c r="KWG18" s="899"/>
      <c r="KWH18" s="899"/>
      <c r="KWI18" s="899"/>
      <c r="KWJ18" s="898"/>
      <c r="KWK18" s="899"/>
      <c r="KWL18" s="899"/>
      <c r="KWM18" s="899"/>
      <c r="KWN18" s="899"/>
      <c r="KWO18" s="899"/>
      <c r="KWP18" s="899"/>
      <c r="KWQ18" s="898"/>
      <c r="KWR18" s="899"/>
      <c r="KWS18" s="899"/>
      <c r="KWT18" s="899"/>
      <c r="KWU18" s="899"/>
      <c r="KWV18" s="899"/>
      <c r="KWW18" s="899"/>
      <c r="KWX18" s="898"/>
      <c r="KWY18" s="899"/>
      <c r="KWZ18" s="899"/>
      <c r="KXA18" s="899"/>
      <c r="KXB18" s="899"/>
      <c r="KXC18" s="899"/>
      <c r="KXD18" s="899"/>
      <c r="KXE18" s="898"/>
      <c r="KXF18" s="899"/>
      <c r="KXG18" s="899"/>
      <c r="KXH18" s="899"/>
      <c r="KXI18" s="899"/>
      <c r="KXJ18" s="899"/>
      <c r="KXK18" s="899"/>
      <c r="KXL18" s="898"/>
      <c r="KXM18" s="899"/>
      <c r="KXN18" s="899"/>
      <c r="KXO18" s="899"/>
      <c r="KXP18" s="899"/>
      <c r="KXQ18" s="899"/>
      <c r="KXR18" s="899"/>
      <c r="KXS18" s="898"/>
      <c r="KXT18" s="899"/>
      <c r="KXU18" s="899"/>
      <c r="KXV18" s="899"/>
      <c r="KXW18" s="899"/>
      <c r="KXX18" s="899"/>
      <c r="KXY18" s="899"/>
      <c r="KXZ18" s="898"/>
      <c r="KYA18" s="899"/>
      <c r="KYB18" s="899"/>
      <c r="KYC18" s="899"/>
      <c r="KYD18" s="899"/>
      <c r="KYE18" s="899"/>
      <c r="KYF18" s="899"/>
      <c r="KYG18" s="898"/>
      <c r="KYH18" s="899"/>
      <c r="KYI18" s="899"/>
      <c r="KYJ18" s="899"/>
      <c r="KYK18" s="899"/>
      <c r="KYL18" s="899"/>
      <c r="KYM18" s="899"/>
      <c r="KYN18" s="898"/>
      <c r="KYO18" s="899"/>
      <c r="KYP18" s="899"/>
      <c r="KYQ18" s="899"/>
      <c r="KYR18" s="899"/>
      <c r="KYS18" s="899"/>
      <c r="KYT18" s="899"/>
      <c r="KYU18" s="898"/>
      <c r="KYV18" s="899"/>
      <c r="KYW18" s="899"/>
      <c r="KYX18" s="899"/>
      <c r="KYY18" s="899"/>
      <c r="KYZ18" s="899"/>
      <c r="KZA18" s="899"/>
      <c r="KZB18" s="898"/>
      <c r="KZC18" s="899"/>
      <c r="KZD18" s="899"/>
      <c r="KZE18" s="899"/>
      <c r="KZF18" s="899"/>
      <c r="KZG18" s="899"/>
      <c r="KZH18" s="899"/>
      <c r="KZI18" s="898"/>
      <c r="KZJ18" s="899"/>
      <c r="KZK18" s="899"/>
      <c r="KZL18" s="899"/>
      <c r="KZM18" s="899"/>
      <c r="KZN18" s="899"/>
      <c r="KZO18" s="899"/>
      <c r="KZP18" s="898"/>
      <c r="KZQ18" s="899"/>
      <c r="KZR18" s="899"/>
      <c r="KZS18" s="899"/>
      <c r="KZT18" s="899"/>
      <c r="KZU18" s="899"/>
      <c r="KZV18" s="899"/>
      <c r="KZW18" s="898"/>
      <c r="KZX18" s="899"/>
      <c r="KZY18" s="899"/>
      <c r="KZZ18" s="899"/>
      <c r="LAA18" s="899"/>
      <c r="LAB18" s="899"/>
      <c r="LAC18" s="899"/>
      <c r="LAD18" s="898"/>
      <c r="LAE18" s="899"/>
      <c r="LAF18" s="899"/>
      <c r="LAG18" s="899"/>
      <c r="LAH18" s="899"/>
      <c r="LAI18" s="899"/>
      <c r="LAJ18" s="899"/>
      <c r="LAK18" s="898"/>
      <c r="LAL18" s="899"/>
      <c r="LAM18" s="899"/>
      <c r="LAN18" s="899"/>
      <c r="LAO18" s="899"/>
      <c r="LAP18" s="899"/>
      <c r="LAQ18" s="899"/>
      <c r="LAR18" s="898"/>
      <c r="LAS18" s="899"/>
      <c r="LAT18" s="899"/>
      <c r="LAU18" s="899"/>
      <c r="LAV18" s="899"/>
      <c r="LAW18" s="899"/>
      <c r="LAX18" s="899"/>
      <c r="LAY18" s="898"/>
      <c r="LAZ18" s="899"/>
      <c r="LBA18" s="899"/>
      <c r="LBB18" s="899"/>
      <c r="LBC18" s="899"/>
      <c r="LBD18" s="899"/>
      <c r="LBE18" s="899"/>
      <c r="LBF18" s="898"/>
      <c r="LBG18" s="899"/>
      <c r="LBH18" s="899"/>
      <c r="LBI18" s="899"/>
      <c r="LBJ18" s="899"/>
      <c r="LBK18" s="899"/>
      <c r="LBL18" s="899"/>
      <c r="LBM18" s="898"/>
      <c r="LBN18" s="899"/>
      <c r="LBO18" s="899"/>
      <c r="LBP18" s="899"/>
      <c r="LBQ18" s="899"/>
      <c r="LBR18" s="899"/>
      <c r="LBS18" s="899"/>
      <c r="LBT18" s="898"/>
      <c r="LBU18" s="899"/>
      <c r="LBV18" s="899"/>
      <c r="LBW18" s="899"/>
      <c r="LBX18" s="899"/>
      <c r="LBY18" s="899"/>
      <c r="LBZ18" s="899"/>
      <c r="LCA18" s="898"/>
      <c r="LCB18" s="899"/>
      <c r="LCC18" s="899"/>
      <c r="LCD18" s="899"/>
      <c r="LCE18" s="899"/>
      <c r="LCF18" s="899"/>
      <c r="LCG18" s="899"/>
      <c r="LCH18" s="898"/>
      <c r="LCI18" s="899"/>
      <c r="LCJ18" s="899"/>
      <c r="LCK18" s="899"/>
      <c r="LCL18" s="899"/>
      <c r="LCM18" s="899"/>
      <c r="LCN18" s="899"/>
      <c r="LCO18" s="898"/>
      <c r="LCP18" s="899"/>
      <c r="LCQ18" s="899"/>
      <c r="LCR18" s="899"/>
      <c r="LCS18" s="899"/>
      <c r="LCT18" s="899"/>
      <c r="LCU18" s="899"/>
      <c r="LCV18" s="898"/>
      <c r="LCW18" s="899"/>
      <c r="LCX18" s="899"/>
      <c r="LCY18" s="899"/>
      <c r="LCZ18" s="899"/>
      <c r="LDA18" s="899"/>
      <c r="LDB18" s="899"/>
      <c r="LDC18" s="898"/>
      <c r="LDD18" s="899"/>
      <c r="LDE18" s="899"/>
      <c r="LDF18" s="899"/>
      <c r="LDG18" s="899"/>
      <c r="LDH18" s="899"/>
      <c r="LDI18" s="899"/>
      <c r="LDJ18" s="898"/>
      <c r="LDK18" s="899"/>
      <c r="LDL18" s="899"/>
      <c r="LDM18" s="899"/>
      <c r="LDN18" s="899"/>
      <c r="LDO18" s="899"/>
      <c r="LDP18" s="899"/>
      <c r="LDQ18" s="898"/>
      <c r="LDR18" s="899"/>
      <c r="LDS18" s="899"/>
      <c r="LDT18" s="899"/>
      <c r="LDU18" s="899"/>
      <c r="LDV18" s="899"/>
      <c r="LDW18" s="899"/>
      <c r="LDX18" s="898"/>
      <c r="LDY18" s="899"/>
      <c r="LDZ18" s="899"/>
      <c r="LEA18" s="899"/>
      <c r="LEB18" s="899"/>
      <c r="LEC18" s="899"/>
      <c r="LED18" s="899"/>
      <c r="LEE18" s="898"/>
      <c r="LEF18" s="899"/>
      <c r="LEG18" s="899"/>
      <c r="LEH18" s="899"/>
      <c r="LEI18" s="899"/>
      <c r="LEJ18" s="899"/>
      <c r="LEK18" s="899"/>
      <c r="LEL18" s="898"/>
      <c r="LEM18" s="899"/>
      <c r="LEN18" s="899"/>
      <c r="LEO18" s="899"/>
      <c r="LEP18" s="899"/>
      <c r="LEQ18" s="899"/>
      <c r="LER18" s="899"/>
      <c r="LES18" s="898"/>
      <c r="LET18" s="899"/>
      <c r="LEU18" s="899"/>
      <c r="LEV18" s="899"/>
      <c r="LEW18" s="899"/>
      <c r="LEX18" s="899"/>
      <c r="LEY18" s="899"/>
      <c r="LEZ18" s="898"/>
      <c r="LFA18" s="899"/>
      <c r="LFB18" s="899"/>
      <c r="LFC18" s="899"/>
      <c r="LFD18" s="899"/>
      <c r="LFE18" s="899"/>
      <c r="LFF18" s="899"/>
      <c r="LFG18" s="898"/>
      <c r="LFH18" s="899"/>
      <c r="LFI18" s="899"/>
      <c r="LFJ18" s="899"/>
      <c r="LFK18" s="899"/>
      <c r="LFL18" s="899"/>
      <c r="LFM18" s="899"/>
      <c r="LFN18" s="898"/>
      <c r="LFO18" s="899"/>
      <c r="LFP18" s="899"/>
      <c r="LFQ18" s="899"/>
      <c r="LFR18" s="899"/>
      <c r="LFS18" s="899"/>
      <c r="LFT18" s="899"/>
      <c r="LFU18" s="898"/>
      <c r="LFV18" s="899"/>
      <c r="LFW18" s="899"/>
      <c r="LFX18" s="899"/>
      <c r="LFY18" s="899"/>
      <c r="LFZ18" s="899"/>
      <c r="LGA18" s="899"/>
      <c r="LGB18" s="898"/>
      <c r="LGC18" s="899"/>
      <c r="LGD18" s="899"/>
      <c r="LGE18" s="899"/>
      <c r="LGF18" s="899"/>
      <c r="LGG18" s="899"/>
      <c r="LGH18" s="899"/>
      <c r="LGI18" s="898"/>
      <c r="LGJ18" s="899"/>
      <c r="LGK18" s="899"/>
      <c r="LGL18" s="899"/>
      <c r="LGM18" s="899"/>
      <c r="LGN18" s="899"/>
      <c r="LGO18" s="899"/>
      <c r="LGP18" s="898"/>
      <c r="LGQ18" s="899"/>
      <c r="LGR18" s="899"/>
      <c r="LGS18" s="899"/>
      <c r="LGT18" s="899"/>
      <c r="LGU18" s="899"/>
      <c r="LGV18" s="899"/>
      <c r="LGW18" s="898"/>
      <c r="LGX18" s="899"/>
      <c r="LGY18" s="899"/>
      <c r="LGZ18" s="899"/>
      <c r="LHA18" s="899"/>
      <c r="LHB18" s="899"/>
      <c r="LHC18" s="899"/>
      <c r="LHD18" s="898"/>
      <c r="LHE18" s="899"/>
      <c r="LHF18" s="899"/>
      <c r="LHG18" s="899"/>
      <c r="LHH18" s="899"/>
      <c r="LHI18" s="899"/>
      <c r="LHJ18" s="899"/>
      <c r="LHK18" s="898"/>
      <c r="LHL18" s="899"/>
      <c r="LHM18" s="899"/>
      <c r="LHN18" s="899"/>
      <c r="LHO18" s="899"/>
      <c r="LHP18" s="899"/>
      <c r="LHQ18" s="899"/>
      <c r="LHR18" s="898"/>
      <c r="LHS18" s="899"/>
      <c r="LHT18" s="899"/>
      <c r="LHU18" s="899"/>
      <c r="LHV18" s="899"/>
      <c r="LHW18" s="899"/>
      <c r="LHX18" s="899"/>
      <c r="LHY18" s="898"/>
      <c r="LHZ18" s="899"/>
      <c r="LIA18" s="899"/>
      <c r="LIB18" s="899"/>
      <c r="LIC18" s="899"/>
      <c r="LID18" s="899"/>
      <c r="LIE18" s="899"/>
      <c r="LIF18" s="898"/>
      <c r="LIG18" s="899"/>
      <c r="LIH18" s="899"/>
      <c r="LII18" s="899"/>
      <c r="LIJ18" s="899"/>
      <c r="LIK18" s="899"/>
      <c r="LIL18" s="899"/>
      <c r="LIM18" s="898"/>
      <c r="LIN18" s="899"/>
      <c r="LIO18" s="899"/>
      <c r="LIP18" s="899"/>
      <c r="LIQ18" s="899"/>
      <c r="LIR18" s="899"/>
      <c r="LIS18" s="899"/>
      <c r="LIT18" s="898"/>
      <c r="LIU18" s="899"/>
      <c r="LIV18" s="899"/>
      <c r="LIW18" s="899"/>
      <c r="LIX18" s="899"/>
      <c r="LIY18" s="899"/>
      <c r="LIZ18" s="899"/>
      <c r="LJA18" s="898"/>
      <c r="LJB18" s="899"/>
      <c r="LJC18" s="899"/>
      <c r="LJD18" s="899"/>
      <c r="LJE18" s="899"/>
      <c r="LJF18" s="899"/>
      <c r="LJG18" s="899"/>
      <c r="LJH18" s="898"/>
      <c r="LJI18" s="899"/>
      <c r="LJJ18" s="899"/>
      <c r="LJK18" s="899"/>
      <c r="LJL18" s="899"/>
      <c r="LJM18" s="899"/>
      <c r="LJN18" s="899"/>
      <c r="LJO18" s="898"/>
      <c r="LJP18" s="899"/>
      <c r="LJQ18" s="899"/>
      <c r="LJR18" s="899"/>
      <c r="LJS18" s="899"/>
      <c r="LJT18" s="899"/>
      <c r="LJU18" s="899"/>
      <c r="LJV18" s="898"/>
      <c r="LJW18" s="899"/>
      <c r="LJX18" s="899"/>
      <c r="LJY18" s="899"/>
      <c r="LJZ18" s="899"/>
      <c r="LKA18" s="899"/>
      <c r="LKB18" s="899"/>
      <c r="LKC18" s="898"/>
      <c r="LKD18" s="899"/>
      <c r="LKE18" s="899"/>
      <c r="LKF18" s="899"/>
      <c r="LKG18" s="899"/>
      <c r="LKH18" s="899"/>
      <c r="LKI18" s="899"/>
      <c r="LKJ18" s="898"/>
      <c r="LKK18" s="899"/>
      <c r="LKL18" s="899"/>
      <c r="LKM18" s="899"/>
      <c r="LKN18" s="899"/>
      <c r="LKO18" s="899"/>
      <c r="LKP18" s="899"/>
      <c r="LKQ18" s="898"/>
      <c r="LKR18" s="899"/>
      <c r="LKS18" s="899"/>
      <c r="LKT18" s="899"/>
      <c r="LKU18" s="899"/>
      <c r="LKV18" s="899"/>
      <c r="LKW18" s="899"/>
      <c r="LKX18" s="898"/>
      <c r="LKY18" s="899"/>
      <c r="LKZ18" s="899"/>
      <c r="LLA18" s="899"/>
      <c r="LLB18" s="899"/>
      <c r="LLC18" s="899"/>
      <c r="LLD18" s="899"/>
      <c r="LLE18" s="898"/>
      <c r="LLF18" s="899"/>
      <c r="LLG18" s="899"/>
      <c r="LLH18" s="899"/>
      <c r="LLI18" s="899"/>
      <c r="LLJ18" s="899"/>
      <c r="LLK18" s="899"/>
      <c r="LLL18" s="898"/>
      <c r="LLM18" s="899"/>
      <c r="LLN18" s="899"/>
      <c r="LLO18" s="899"/>
      <c r="LLP18" s="899"/>
      <c r="LLQ18" s="899"/>
      <c r="LLR18" s="899"/>
      <c r="LLS18" s="898"/>
      <c r="LLT18" s="899"/>
      <c r="LLU18" s="899"/>
      <c r="LLV18" s="899"/>
      <c r="LLW18" s="899"/>
      <c r="LLX18" s="899"/>
      <c r="LLY18" s="899"/>
      <c r="LLZ18" s="898"/>
      <c r="LMA18" s="899"/>
      <c r="LMB18" s="899"/>
      <c r="LMC18" s="899"/>
      <c r="LMD18" s="899"/>
      <c r="LME18" s="899"/>
      <c r="LMF18" s="899"/>
      <c r="LMG18" s="898"/>
      <c r="LMH18" s="899"/>
      <c r="LMI18" s="899"/>
      <c r="LMJ18" s="899"/>
      <c r="LMK18" s="899"/>
      <c r="LML18" s="899"/>
      <c r="LMM18" s="899"/>
      <c r="LMN18" s="898"/>
      <c r="LMO18" s="899"/>
      <c r="LMP18" s="899"/>
      <c r="LMQ18" s="899"/>
      <c r="LMR18" s="899"/>
      <c r="LMS18" s="899"/>
      <c r="LMT18" s="899"/>
      <c r="LMU18" s="898"/>
      <c r="LMV18" s="899"/>
      <c r="LMW18" s="899"/>
      <c r="LMX18" s="899"/>
      <c r="LMY18" s="899"/>
      <c r="LMZ18" s="899"/>
      <c r="LNA18" s="899"/>
      <c r="LNB18" s="898"/>
      <c r="LNC18" s="899"/>
      <c r="LND18" s="899"/>
      <c r="LNE18" s="899"/>
      <c r="LNF18" s="899"/>
      <c r="LNG18" s="899"/>
      <c r="LNH18" s="899"/>
      <c r="LNI18" s="898"/>
      <c r="LNJ18" s="899"/>
      <c r="LNK18" s="899"/>
      <c r="LNL18" s="899"/>
      <c r="LNM18" s="899"/>
      <c r="LNN18" s="899"/>
      <c r="LNO18" s="899"/>
      <c r="LNP18" s="898"/>
      <c r="LNQ18" s="899"/>
      <c r="LNR18" s="899"/>
      <c r="LNS18" s="899"/>
      <c r="LNT18" s="899"/>
      <c r="LNU18" s="899"/>
      <c r="LNV18" s="899"/>
      <c r="LNW18" s="898"/>
      <c r="LNX18" s="899"/>
      <c r="LNY18" s="899"/>
      <c r="LNZ18" s="899"/>
      <c r="LOA18" s="899"/>
      <c r="LOB18" s="899"/>
      <c r="LOC18" s="899"/>
      <c r="LOD18" s="898"/>
      <c r="LOE18" s="899"/>
      <c r="LOF18" s="899"/>
      <c r="LOG18" s="899"/>
      <c r="LOH18" s="899"/>
      <c r="LOI18" s="899"/>
      <c r="LOJ18" s="899"/>
      <c r="LOK18" s="898"/>
      <c r="LOL18" s="899"/>
      <c r="LOM18" s="899"/>
      <c r="LON18" s="899"/>
      <c r="LOO18" s="899"/>
      <c r="LOP18" s="899"/>
      <c r="LOQ18" s="899"/>
      <c r="LOR18" s="898"/>
      <c r="LOS18" s="899"/>
      <c r="LOT18" s="899"/>
      <c r="LOU18" s="899"/>
      <c r="LOV18" s="899"/>
      <c r="LOW18" s="899"/>
      <c r="LOX18" s="899"/>
      <c r="LOY18" s="898"/>
      <c r="LOZ18" s="899"/>
      <c r="LPA18" s="899"/>
      <c r="LPB18" s="899"/>
      <c r="LPC18" s="899"/>
      <c r="LPD18" s="899"/>
      <c r="LPE18" s="899"/>
      <c r="LPF18" s="898"/>
      <c r="LPG18" s="899"/>
      <c r="LPH18" s="899"/>
      <c r="LPI18" s="899"/>
      <c r="LPJ18" s="899"/>
      <c r="LPK18" s="899"/>
      <c r="LPL18" s="899"/>
      <c r="LPM18" s="898"/>
      <c r="LPN18" s="899"/>
      <c r="LPO18" s="899"/>
      <c r="LPP18" s="899"/>
      <c r="LPQ18" s="899"/>
      <c r="LPR18" s="899"/>
      <c r="LPS18" s="899"/>
      <c r="LPT18" s="898"/>
      <c r="LPU18" s="899"/>
      <c r="LPV18" s="899"/>
      <c r="LPW18" s="899"/>
      <c r="LPX18" s="899"/>
      <c r="LPY18" s="899"/>
      <c r="LPZ18" s="899"/>
      <c r="LQA18" s="898"/>
      <c r="LQB18" s="899"/>
      <c r="LQC18" s="899"/>
      <c r="LQD18" s="899"/>
      <c r="LQE18" s="899"/>
      <c r="LQF18" s="899"/>
      <c r="LQG18" s="899"/>
      <c r="LQH18" s="898"/>
      <c r="LQI18" s="899"/>
      <c r="LQJ18" s="899"/>
      <c r="LQK18" s="899"/>
      <c r="LQL18" s="899"/>
      <c r="LQM18" s="899"/>
      <c r="LQN18" s="899"/>
      <c r="LQO18" s="898"/>
      <c r="LQP18" s="899"/>
      <c r="LQQ18" s="899"/>
      <c r="LQR18" s="899"/>
      <c r="LQS18" s="899"/>
      <c r="LQT18" s="899"/>
      <c r="LQU18" s="899"/>
      <c r="LQV18" s="898"/>
      <c r="LQW18" s="899"/>
      <c r="LQX18" s="899"/>
      <c r="LQY18" s="899"/>
      <c r="LQZ18" s="899"/>
      <c r="LRA18" s="899"/>
      <c r="LRB18" s="899"/>
      <c r="LRC18" s="898"/>
      <c r="LRD18" s="899"/>
      <c r="LRE18" s="899"/>
      <c r="LRF18" s="899"/>
      <c r="LRG18" s="899"/>
      <c r="LRH18" s="899"/>
      <c r="LRI18" s="899"/>
      <c r="LRJ18" s="898"/>
      <c r="LRK18" s="899"/>
      <c r="LRL18" s="899"/>
      <c r="LRM18" s="899"/>
      <c r="LRN18" s="899"/>
      <c r="LRO18" s="899"/>
      <c r="LRP18" s="899"/>
      <c r="LRQ18" s="898"/>
      <c r="LRR18" s="899"/>
      <c r="LRS18" s="899"/>
      <c r="LRT18" s="899"/>
      <c r="LRU18" s="899"/>
      <c r="LRV18" s="899"/>
      <c r="LRW18" s="899"/>
      <c r="LRX18" s="898"/>
      <c r="LRY18" s="899"/>
      <c r="LRZ18" s="899"/>
      <c r="LSA18" s="899"/>
      <c r="LSB18" s="899"/>
      <c r="LSC18" s="899"/>
      <c r="LSD18" s="899"/>
      <c r="LSE18" s="898"/>
      <c r="LSF18" s="899"/>
      <c r="LSG18" s="899"/>
      <c r="LSH18" s="899"/>
      <c r="LSI18" s="899"/>
      <c r="LSJ18" s="899"/>
      <c r="LSK18" s="899"/>
      <c r="LSL18" s="898"/>
      <c r="LSM18" s="899"/>
      <c r="LSN18" s="899"/>
      <c r="LSO18" s="899"/>
      <c r="LSP18" s="899"/>
      <c r="LSQ18" s="899"/>
      <c r="LSR18" s="899"/>
      <c r="LSS18" s="898"/>
      <c r="LST18" s="899"/>
      <c r="LSU18" s="899"/>
      <c r="LSV18" s="899"/>
      <c r="LSW18" s="899"/>
      <c r="LSX18" s="899"/>
      <c r="LSY18" s="899"/>
      <c r="LSZ18" s="898"/>
      <c r="LTA18" s="899"/>
      <c r="LTB18" s="899"/>
      <c r="LTC18" s="899"/>
      <c r="LTD18" s="899"/>
      <c r="LTE18" s="899"/>
      <c r="LTF18" s="899"/>
      <c r="LTG18" s="898"/>
      <c r="LTH18" s="899"/>
      <c r="LTI18" s="899"/>
      <c r="LTJ18" s="899"/>
      <c r="LTK18" s="899"/>
      <c r="LTL18" s="899"/>
      <c r="LTM18" s="899"/>
      <c r="LTN18" s="898"/>
      <c r="LTO18" s="899"/>
      <c r="LTP18" s="899"/>
      <c r="LTQ18" s="899"/>
      <c r="LTR18" s="899"/>
      <c r="LTS18" s="899"/>
      <c r="LTT18" s="899"/>
      <c r="LTU18" s="898"/>
      <c r="LTV18" s="899"/>
      <c r="LTW18" s="899"/>
      <c r="LTX18" s="899"/>
      <c r="LTY18" s="899"/>
      <c r="LTZ18" s="899"/>
      <c r="LUA18" s="899"/>
      <c r="LUB18" s="898"/>
      <c r="LUC18" s="899"/>
      <c r="LUD18" s="899"/>
      <c r="LUE18" s="899"/>
      <c r="LUF18" s="899"/>
      <c r="LUG18" s="899"/>
      <c r="LUH18" s="899"/>
      <c r="LUI18" s="898"/>
      <c r="LUJ18" s="899"/>
      <c r="LUK18" s="899"/>
      <c r="LUL18" s="899"/>
      <c r="LUM18" s="899"/>
      <c r="LUN18" s="899"/>
      <c r="LUO18" s="899"/>
      <c r="LUP18" s="898"/>
      <c r="LUQ18" s="899"/>
      <c r="LUR18" s="899"/>
      <c r="LUS18" s="899"/>
      <c r="LUT18" s="899"/>
      <c r="LUU18" s="899"/>
      <c r="LUV18" s="899"/>
      <c r="LUW18" s="898"/>
      <c r="LUX18" s="899"/>
      <c r="LUY18" s="899"/>
      <c r="LUZ18" s="899"/>
      <c r="LVA18" s="899"/>
      <c r="LVB18" s="899"/>
      <c r="LVC18" s="899"/>
      <c r="LVD18" s="898"/>
      <c r="LVE18" s="899"/>
      <c r="LVF18" s="899"/>
      <c r="LVG18" s="899"/>
      <c r="LVH18" s="899"/>
      <c r="LVI18" s="899"/>
      <c r="LVJ18" s="899"/>
      <c r="LVK18" s="898"/>
      <c r="LVL18" s="899"/>
      <c r="LVM18" s="899"/>
      <c r="LVN18" s="899"/>
      <c r="LVO18" s="899"/>
      <c r="LVP18" s="899"/>
      <c r="LVQ18" s="899"/>
      <c r="LVR18" s="898"/>
      <c r="LVS18" s="899"/>
      <c r="LVT18" s="899"/>
      <c r="LVU18" s="899"/>
      <c r="LVV18" s="899"/>
      <c r="LVW18" s="899"/>
      <c r="LVX18" s="899"/>
      <c r="LVY18" s="898"/>
      <c r="LVZ18" s="899"/>
      <c r="LWA18" s="899"/>
      <c r="LWB18" s="899"/>
      <c r="LWC18" s="899"/>
      <c r="LWD18" s="899"/>
      <c r="LWE18" s="899"/>
      <c r="LWF18" s="898"/>
      <c r="LWG18" s="899"/>
      <c r="LWH18" s="899"/>
      <c r="LWI18" s="899"/>
      <c r="LWJ18" s="899"/>
      <c r="LWK18" s="899"/>
      <c r="LWL18" s="899"/>
      <c r="LWM18" s="898"/>
      <c r="LWN18" s="899"/>
      <c r="LWO18" s="899"/>
      <c r="LWP18" s="899"/>
      <c r="LWQ18" s="899"/>
      <c r="LWR18" s="899"/>
      <c r="LWS18" s="899"/>
      <c r="LWT18" s="898"/>
      <c r="LWU18" s="899"/>
      <c r="LWV18" s="899"/>
      <c r="LWW18" s="899"/>
      <c r="LWX18" s="899"/>
      <c r="LWY18" s="899"/>
      <c r="LWZ18" s="899"/>
      <c r="LXA18" s="898"/>
      <c r="LXB18" s="899"/>
      <c r="LXC18" s="899"/>
      <c r="LXD18" s="899"/>
      <c r="LXE18" s="899"/>
      <c r="LXF18" s="899"/>
      <c r="LXG18" s="899"/>
      <c r="LXH18" s="898"/>
      <c r="LXI18" s="899"/>
      <c r="LXJ18" s="899"/>
      <c r="LXK18" s="899"/>
      <c r="LXL18" s="899"/>
      <c r="LXM18" s="899"/>
      <c r="LXN18" s="899"/>
      <c r="LXO18" s="898"/>
      <c r="LXP18" s="899"/>
      <c r="LXQ18" s="899"/>
      <c r="LXR18" s="899"/>
      <c r="LXS18" s="899"/>
      <c r="LXT18" s="899"/>
      <c r="LXU18" s="899"/>
      <c r="LXV18" s="898"/>
      <c r="LXW18" s="899"/>
      <c r="LXX18" s="899"/>
      <c r="LXY18" s="899"/>
      <c r="LXZ18" s="899"/>
      <c r="LYA18" s="899"/>
      <c r="LYB18" s="899"/>
      <c r="LYC18" s="898"/>
      <c r="LYD18" s="899"/>
      <c r="LYE18" s="899"/>
      <c r="LYF18" s="899"/>
      <c r="LYG18" s="899"/>
      <c r="LYH18" s="899"/>
      <c r="LYI18" s="899"/>
      <c r="LYJ18" s="898"/>
      <c r="LYK18" s="899"/>
      <c r="LYL18" s="899"/>
      <c r="LYM18" s="899"/>
      <c r="LYN18" s="899"/>
      <c r="LYO18" s="899"/>
      <c r="LYP18" s="899"/>
      <c r="LYQ18" s="898"/>
      <c r="LYR18" s="899"/>
      <c r="LYS18" s="899"/>
      <c r="LYT18" s="899"/>
      <c r="LYU18" s="899"/>
      <c r="LYV18" s="899"/>
      <c r="LYW18" s="899"/>
      <c r="LYX18" s="898"/>
      <c r="LYY18" s="899"/>
      <c r="LYZ18" s="899"/>
      <c r="LZA18" s="899"/>
      <c r="LZB18" s="899"/>
      <c r="LZC18" s="899"/>
      <c r="LZD18" s="899"/>
      <c r="LZE18" s="898"/>
      <c r="LZF18" s="899"/>
      <c r="LZG18" s="899"/>
      <c r="LZH18" s="899"/>
      <c r="LZI18" s="899"/>
      <c r="LZJ18" s="899"/>
      <c r="LZK18" s="899"/>
      <c r="LZL18" s="898"/>
      <c r="LZM18" s="899"/>
      <c r="LZN18" s="899"/>
      <c r="LZO18" s="899"/>
      <c r="LZP18" s="899"/>
      <c r="LZQ18" s="899"/>
      <c r="LZR18" s="899"/>
      <c r="LZS18" s="898"/>
      <c r="LZT18" s="899"/>
      <c r="LZU18" s="899"/>
      <c r="LZV18" s="899"/>
      <c r="LZW18" s="899"/>
      <c r="LZX18" s="899"/>
      <c r="LZY18" s="899"/>
      <c r="LZZ18" s="898"/>
      <c r="MAA18" s="899"/>
      <c r="MAB18" s="899"/>
      <c r="MAC18" s="899"/>
      <c r="MAD18" s="899"/>
      <c r="MAE18" s="899"/>
      <c r="MAF18" s="899"/>
      <c r="MAG18" s="898"/>
      <c r="MAH18" s="899"/>
      <c r="MAI18" s="899"/>
      <c r="MAJ18" s="899"/>
      <c r="MAK18" s="899"/>
      <c r="MAL18" s="899"/>
      <c r="MAM18" s="899"/>
      <c r="MAN18" s="898"/>
      <c r="MAO18" s="899"/>
      <c r="MAP18" s="899"/>
      <c r="MAQ18" s="899"/>
      <c r="MAR18" s="899"/>
      <c r="MAS18" s="899"/>
      <c r="MAT18" s="899"/>
      <c r="MAU18" s="898"/>
      <c r="MAV18" s="899"/>
      <c r="MAW18" s="899"/>
      <c r="MAX18" s="899"/>
      <c r="MAY18" s="899"/>
      <c r="MAZ18" s="899"/>
      <c r="MBA18" s="899"/>
      <c r="MBB18" s="898"/>
      <c r="MBC18" s="899"/>
      <c r="MBD18" s="899"/>
      <c r="MBE18" s="899"/>
      <c r="MBF18" s="899"/>
      <c r="MBG18" s="899"/>
      <c r="MBH18" s="899"/>
      <c r="MBI18" s="898"/>
      <c r="MBJ18" s="899"/>
      <c r="MBK18" s="899"/>
      <c r="MBL18" s="899"/>
      <c r="MBM18" s="899"/>
      <c r="MBN18" s="899"/>
      <c r="MBO18" s="899"/>
      <c r="MBP18" s="898"/>
      <c r="MBQ18" s="899"/>
      <c r="MBR18" s="899"/>
      <c r="MBS18" s="899"/>
      <c r="MBT18" s="899"/>
      <c r="MBU18" s="899"/>
      <c r="MBV18" s="899"/>
      <c r="MBW18" s="898"/>
      <c r="MBX18" s="899"/>
      <c r="MBY18" s="899"/>
      <c r="MBZ18" s="899"/>
      <c r="MCA18" s="899"/>
      <c r="MCB18" s="899"/>
      <c r="MCC18" s="899"/>
      <c r="MCD18" s="898"/>
      <c r="MCE18" s="899"/>
      <c r="MCF18" s="899"/>
      <c r="MCG18" s="899"/>
      <c r="MCH18" s="899"/>
      <c r="MCI18" s="899"/>
      <c r="MCJ18" s="899"/>
      <c r="MCK18" s="898"/>
      <c r="MCL18" s="899"/>
      <c r="MCM18" s="899"/>
      <c r="MCN18" s="899"/>
      <c r="MCO18" s="899"/>
      <c r="MCP18" s="899"/>
      <c r="MCQ18" s="899"/>
      <c r="MCR18" s="898"/>
      <c r="MCS18" s="899"/>
      <c r="MCT18" s="899"/>
      <c r="MCU18" s="899"/>
      <c r="MCV18" s="899"/>
      <c r="MCW18" s="899"/>
      <c r="MCX18" s="899"/>
      <c r="MCY18" s="898"/>
      <c r="MCZ18" s="899"/>
      <c r="MDA18" s="899"/>
      <c r="MDB18" s="899"/>
      <c r="MDC18" s="899"/>
      <c r="MDD18" s="899"/>
      <c r="MDE18" s="899"/>
      <c r="MDF18" s="898"/>
      <c r="MDG18" s="899"/>
      <c r="MDH18" s="899"/>
      <c r="MDI18" s="899"/>
      <c r="MDJ18" s="899"/>
      <c r="MDK18" s="899"/>
      <c r="MDL18" s="899"/>
      <c r="MDM18" s="898"/>
      <c r="MDN18" s="899"/>
      <c r="MDO18" s="899"/>
      <c r="MDP18" s="899"/>
      <c r="MDQ18" s="899"/>
      <c r="MDR18" s="899"/>
      <c r="MDS18" s="899"/>
      <c r="MDT18" s="898"/>
      <c r="MDU18" s="899"/>
      <c r="MDV18" s="899"/>
      <c r="MDW18" s="899"/>
      <c r="MDX18" s="899"/>
      <c r="MDY18" s="899"/>
      <c r="MDZ18" s="899"/>
      <c r="MEA18" s="898"/>
      <c r="MEB18" s="899"/>
      <c r="MEC18" s="899"/>
      <c r="MED18" s="899"/>
      <c r="MEE18" s="899"/>
      <c r="MEF18" s="899"/>
      <c r="MEG18" s="899"/>
      <c r="MEH18" s="898"/>
      <c r="MEI18" s="899"/>
      <c r="MEJ18" s="899"/>
      <c r="MEK18" s="899"/>
      <c r="MEL18" s="899"/>
      <c r="MEM18" s="899"/>
      <c r="MEN18" s="899"/>
      <c r="MEO18" s="898"/>
      <c r="MEP18" s="899"/>
      <c r="MEQ18" s="899"/>
      <c r="MER18" s="899"/>
      <c r="MES18" s="899"/>
      <c r="MET18" s="899"/>
      <c r="MEU18" s="899"/>
      <c r="MEV18" s="898"/>
      <c r="MEW18" s="899"/>
      <c r="MEX18" s="899"/>
      <c r="MEY18" s="899"/>
      <c r="MEZ18" s="899"/>
      <c r="MFA18" s="899"/>
      <c r="MFB18" s="899"/>
      <c r="MFC18" s="898"/>
      <c r="MFD18" s="899"/>
      <c r="MFE18" s="899"/>
      <c r="MFF18" s="899"/>
      <c r="MFG18" s="899"/>
      <c r="MFH18" s="899"/>
      <c r="MFI18" s="899"/>
      <c r="MFJ18" s="898"/>
      <c r="MFK18" s="899"/>
      <c r="MFL18" s="899"/>
      <c r="MFM18" s="899"/>
      <c r="MFN18" s="899"/>
      <c r="MFO18" s="899"/>
      <c r="MFP18" s="899"/>
      <c r="MFQ18" s="898"/>
      <c r="MFR18" s="899"/>
      <c r="MFS18" s="899"/>
      <c r="MFT18" s="899"/>
      <c r="MFU18" s="899"/>
      <c r="MFV18" s="899"/>
      <c r="MFW18" s="899"/>
      <c r="MFX18" s="898"/>
      <c r="MFY18" s="899"/>
      <c r="MFZ18" s="899"/>
      <c r="MGA18" s="899"/>
      <c r="MGB18" s="899"/>
      <c r="MGC18" s="899"/>
      <c r="MGD18" s="899"/>
      <c r="MGE18" s="898"/>
      <c r="MGF18" s="899"/>
      <c r="MGG18" s="899"/>
      <c r="MGH18" s="899"/>
      <c r="MGI18" s="899"/>
      <c r="MGJ18" s="899"/>
      <c r="MGK18" s="899"/>
      <c r="MGL18" s="898"/>
      <c r="MGM18" s="899"/>
      <c r="MGN18" s="899"/>
      <c r="MGO18" s="899"/>
      <c r="MGP18" s="899"/>
      <c r="MGQ18" s="899"/>
      <c r="MGR18" s="899"/>
      <c r="MGS18" s="898"/>
      <c r="MGT18" s="899"/>
      <c r="MGU18" s="899"/>
      <c r="MGV18" s="899"/>
      <c r="MGW18" s="899"/>
      <c r="MGX18" s="899"/>
      <c r="MGY18" s="899"/>
      <c r="MGZ18" s="898"/>
      <c r="MHA18" s="899"/>
      <c r="MHB18" s="899"/>
      <c r="MHC18" s="899"/>
      <c r="MHD18" s="899"/>
      <c r="MHE18" s="899"/>
      <c r="MHF18" s="899"/>
      <c r="MHG18" s="898"/>
      <c r="MHH18" s="899"/>
      <c r="MHI18" s="899"/>
      <c r="MHJ18" s="899"/>
      <c r="MHK18" s="899"/>
      <c r="MHL18" s="899"/>
      <c r="MHM18" s="899"/>
      <c r="MHN18" s="898"/>
      <c r="MHO18" s="899"/>
      <c r="MHP18" s="899"/>
      <c r="MHQ18" s="899"/>
      <c r="MHR18" s="899"/>
      <c r="MHS18" s="899"/>
      <c r="MHT18" s="899"/>
      <c r="MHU18" s="898"/>
      <c r="MHV18" s="899"/>
      <c r="MHW18" s="899"/>
      <c r="MHX18" s="899"/>
      <c r="MHY18" s="899"/>
      <c r="MHZ18" s="899"/>
      <c r="MIA18" s="899"/>
      <c r="MIB18" s="898"/>
      <c r="MIC18" s="899"/>
      <c r="MID18" s="899"/>
      <c r="MIE18" s="899"/>
      <c r="MIF18" s="899"/>
      <c r="MIG18" s="899"/>
      <c r="MIH18" s="899"/>
      <c r="MII18" s="898"/>
      <c r="MIJ18" s="899"/>
      <c r="MIK18" s="899"/>
      <c r="MIL18" s="899"/>
      <c r="MIM18" s="899"/>
      <c r="MIN18" s="899"/>
      <c r="MIO18" s="899"/>
      <c r="MIP18" s="898"/>
      <c r="MIQ18" s="899"/>
      <c r="MIR18" s="899"/>
      <c r="MIS18" s="899"/>
      <c r="MIT18" s="899"/>
      <c r="MIU18" s="899"/>
      <c r="MIV18" s="899"/>
      <c r="MIW18" s="898"/>
      <c r="MIX18" s="899"/>
      <c r="MIY18" s="899"/>
      <c r="MIZ18" s="899"/>
      <c r="MJA18" s="899"/>
      <c r="MJB18" s="899"/>
      <c r="MJC18" s="899"/>
      <c r="MJD18" s="898"/>
      <c r="MJE18" s="899"/>
      <c r="MJF18" s="899"/>
      <c r="MJG18" s="899"/>
      <c r="MJH18" s="899"/>
      <c r="MJI18" s="899"/>
      <c r="MJJ18" s="899"/>
      <c r="MJK18" s="898"/>
      <c r="MJL18" s="899"/>
      <c r="MJM18" s="899"/>
      <c r="MJN18" s="899"/>
      <c r="MJO18" s="899"/>
      <c r="MJP18" s="899"/>
      <c r="MJQ18" s="899"/>
      <c r="MJR18" s="898"/>
      <c r="MJS18" s="899"/>
      <c r="MJT18" s="899"/>
      <c r="MJU18" s="899"/>
      <c r="MJV18" s="899"/>
      <c r="MJW18" s="899"/>
      <c r="MJX18" s="899"/>
      <c r="MJY18" s="898"/>
      <c r="MJZ18" s="899"/>
      <c r="MKA18" s="899"/>
      <c r="MKB18" s="899"/>
      <c r="MKC18" s="899"/>
      <c r="MKD18" s="899"/>
      <c r="MKE18" s="899"/>
      <c r="MKF18" s="898"/>
      <c r="MKG18" s="899"/>
      <c r="MKH18" s="899"/>
      <c r="MKI18" s="899"/>
      <c r="MKJ18" s="899"/>
      <c r="MKK18" s="899"/>
      <c r="MKL18" s="899"/>
      <c r="MKM18" s="898"/>
      <c r="MKN18" s="899"/>
      <c r="MKO18" s="899"/>
      <c r="MKP18" s="899"/>
      <c r="MKQ18" s="899"/>
      <c r="MKR18" s="899"/>
      <c r="MKS18" s="899"/>
      <c r="MKT18" s="898"/>
      <c r="MKU18" s="899"/>
      <c r="MKV18" s="899"/>
      <c r="MKW18" s="899"/>
      <c r="MKX18" s="899"/>
      <c r="MKY18" s="899"/>
      <c r="MKZ18" s="899"/>
      <c r="MLA18" s="898"/>
      <c r="MLB18" s="899"/>
      <c r="MLC18" s="899"/>
      <c r="MLD18" s="899"/>
      <c r="MLE18" s="899"/>
      <c r="MLF18" s="899"/>
      <c r="MLG18" s="899"/>
      <c r="MLH18" s="898"/>
      <c r="MLI18" s="899"/>
      <c r="MLJ18" s="899"/>
      <c r="MLK18" s="899"/>
      <c r="MLL18" s="899"/>
      <c r="MLM18" s="899"/>
      <c r="MLN18" s="899"/>
      <c r="MLO18" s="898"/>
      <c r="MLP18" s="899"/>
      <c r="MLQ18" s="899"/>
      <c r="MLR18" s="899"/>
      <c r="MLS18" s="899"/>
      <c r="MLT18" s="899"/>
      <c r="MLU18" s="899"/>
      <c r="MLV18" s="898"/>
      <c r="MLW18" s="899"/>
      <c r="MLX18" s="899"/>
      <c r="MLY18" s="899"/>
      <c r="MLZ18" s="899"/>
      <c r="MMA18" s="899"/>
      <c r="MMB18" s="899"/>
      <c r="MMC18" s="898"/>
      <c r="MMD18" s="899"/>
      <c r="MME18" s="899"/>
      <c r="MMF18" s="899"/>
      <c r="MMG18" s="899"/>
      <c r="MMH18" s="899"/>
      <c r="MMI18" s="899"/>
      <c r="MMJ18" s="898"/>
      <c r="MMK18" s="899"/>
      <c r="MML18" s="899"/>
      <c r="MMM18" s="899"/>
      <c r="MMN18" s="899"/>
      <c r="MMO18" s="899"/>
      <c r="MMP18" s="899"/>
      <c r="MMQ18" s="898"/>
      <c r="MMR18" s="899"/>
      <c r="MMS18" s="899"/>
      <c r="MMT18" s="899"/>
      <c r="MMU18" s="899"/>
      <c r="MMV18" s="899"/>
      <c r="MMW18" s="899"/>
      <c r="MMX18" s="898"/>
      <c r="MMY18" s="899"/>
      <c r="MMZ18" s="899"/>
      <c r="MNA18" s="899"/>
      <c r="MNB18" s="899"/>
      <c r="MNC18" s="899"/>
      <c r="MND18" s="899"/>
      <c r="MNE18" s="898"/>
      <c r="MNF18" s="899"/>
      <c r="MNG18" s="899"/>
      <c r="MNH18" s="899"/>
      <c r="MNI18" s="899"/>
      <c r="MNJ18" s="899"/>
      <c r="MNK18" s="899"/>
      <c r="MNL18" s="898"/>
      <c r="MNM18" s="899"/>
      <c r="MNN18" s="899"/>
      <c r="MNO18" s="899"/>
      <c r="MNP18" s="899"/>
      <c r="MNQ18" s="899"/>
      <c r="MNR18" s="899"/>
      <c r="MNS18" s="898"/>
      <c r="MNT18" s="899"/>
      <c r="MNU18" s="899"/>
      <c r="MNV18" s="899"/>
      <c r="MNW18" s="899"/>
      <c r="MNX18" s="899"/>
      <c r="MNY18" s="899"/>
      <c r="MNZ18" s="898"/>
      <c r="MOA18" s="899"/>
      <c r="MOB18" s="899"/>
      <c r="MOC18" s="899"/>
      <c r="MOD18" s="899"/>
      <c r="MOE18" s="899"/>
      <c r="MOF18" s="899"/>
      <c r="MOG18" s="898"/>
      <c r="MOH18" s="899"/>
      <c r="MOI18" s="899"/>
      <c r="MOJ18" s="899"/>
      <c r="MOK18" s="899"/>
      <c r="MOL18" s="899"/>
      <c r="MOM18" s="899"/>
      <c r="MON18" s="898"/>
      <c r="MOO18" s="899"/>
      <c r="MOP18" s="899"/>
      <c r="MOQ18" s="899"/>
      <c r="MOR18" s="899"/>
      <c r="MOS18" s="899"/>
      <c r="MOT18" s="899"/>
      <c r="MOU18" s="898"/>
      <c r="MOV18" s="899"/>
      <c r="MOW18" s="899"/>
      <c r="MOX18" s="899"/>
      <c r="MOY18" s="899"/>
      <c r="MOZ18" s="899"/>
      <c r="MPA18" s="899"/>
      <c r="MPB18" s="898"/>
      <c r="MPC18" s="899"/>
      <c r="MPD18" s="899"/>
      <c r="MPE18" s="899"/>
      <c r="MPF18" s="899"/>
      <c r="MPG18" s="899"/>
      <c r="MPH18" s="899"/>
      <c r="MPI18" s="898"/>
      <c r="MPJ18" s="899"/>
      <c r="MPK18" s="899"/>
      <c r="MPL18" s="899"/>
      <c r="MPM18" s="899"/>
      <c r="MPN18" s="899"/>
      <c r="MPO18" s="899"/>
      <c r="MPP18" s="898"/>
      <c r="MPQ18" s="899"/>
      <c r="MPR18" s="899"/>
      <c r="MPS18" s="899"/>
      <c r="MPT18" s="899"/>
      <c r="MPU18" s="899"/>
      <c r="MPV18" s="899"/>
      <c r="MPW18" s="898"/>
      <c r="MPX18" s="899"/>
      <c r="MPY18" s="899"/>
      <c r="MPZ18" s="899"/>
      <c r="MQA18" s="899"/>
      <c r="MQB18" s="899"/>
      <c r="MQC18" s="899"/>
      <c r="MQD18" s="898"/>
      <c r="MQE18" s="899"/>
      <c r="MQF18" s="899"/>
      <c r="MQG18" s="899"/>
      <c r="MQH18" s="899"/>
      <c r="MQI18" s="899"/>
      <c r="MQJ18" s="899"/>
      <c r="MQK18" s="898"/>
      <c r="MQL18" s="899"/>
      <c r="MQM18" s="899"/>
      <c r="MQN18" s="899"/>
      <c r="MQO18" s="899"/>
      <c r="MQP18" s="899"/>
      <c r="MQQ18" s="899"/>
      <c r="MQR18" s="898"/>
      <c r="MQS18" s="899"/>
      <c r="MQT18" s="899"/>
      <c r="MQU18" s="899"/>
      <c r="MQV18" s="899"/>
      <c r="MQW18" s="899"/>
      <c r="MQX18" s="899"/>
      <c r="MQY18" s="898"/>
      <c r="MQZ18" s="899"/>
      <c r="MRA18" s="899"/>
      <c r="MRB18" s="899"/>
      <c r="MRC18" s="899"/>
      <c r="MRD18" s="899"/>
      <c r="MRE18" s="899"/>
      <c r="MRF18" s="898"/>
      <c r="MRG18" s="899"/>
      <c r="MRH18" s="899"/>
      <c r="MRI18" s="899"/>
      <c r="MRJ18" s="899"/>
      <c r="MRK18" s="899"/>
      <c r="MRL18" s="899"/>
      <c r="MRM18" s="898"/>
      <c r="MRN18" s="899"/>
      <c r="MRO18" s="899"/>
      <c r="MRP18" s="899"/>
      <c r="MRQ18" s="899"/>
      <c r="MRR18" s="899"/>
      <c r="MRS18" s="899"/>
      <c r="MRT18" s="898"/>
      <c r="MRU18" s="899"/>
      <c r="MRV18" s="899"/>
      <c r="MRW18" s="899"/>
      <c r="MRX18" s="899"/>
      <c r="MRY18" s="899"/>
      <c r="MRZ18" s="899"/>
      <c r="MSA18" s="898"/>
      <c r="MSB18" s="899"/>
      <c r="MSC18" s="899"/>
      <c r="MSD18" s="899"/>
      <c r="MSE18" s="899"/>
      <c r="MSF18" s="899"/>
      <c r="MSG18" s="899"/>
      <c r="MSH18" s="898"/>
      <c r="MSI18" s="899"/>
      <c r="MSJ18" s="899"/>
      <c r="MSK18" s="899"/>
      <c r="MSL18" s="899"/>
      <c r="MSM18" s="899"/>
      <c r="MSN18" s="899"/>
      <c r="MSO18" s="898"/>
      <c r="MSP18" s="899"/>
      <c r="MSQ18" s="899"/>
      <c r="MSR18" s="899"/>
      <c r="MSS18" s="899"/>
      <c r="MST18" s="899"/>
      <c r="MSU18" s="899"/>
      <c r="MSV18" s="898"/>
      <c r="MSW18" s="899"/>
      <c r="MSX18" s="899"/>
      <c r="MSY18" s="899"/>
      <c r="MSZ18" s="899"/>
      <c r="MTA18" s="899"/>
      <c r="MTB18" s="899"/>
      <c r="MTC18" s="898"/>
      <c r="MTD18" s="899"/>
      <c r="MTE18" s="899"/>
      <c r="MTF18" s="899"/>
      <c r="MTG18" s="899"/>
      <c r="MTH18" s="899"/>
      <c r="MTI18" s="899"/>
      <c r="MTJ18" s="898"/>
      <c r="MTK18" s="899"/>
      <c r="MTL18" s="899"/>
      <c r="MTM18" s="899"/>
      <c r="MTN18" s="899"/>
      <c r="MTO18" s="899"/>
      <c r="MTP18" s="899"/>
      <c r="MTQ18" s="898"/>
      <c r="MTR18" s="899"/>
      <c r="MTS18" s="899"/>
      <c r="MTT18" s="899"/>
      <c r="MTU18" s="899"/>
      <c r="MTV18" s="899"/>
      <c r="MTW18" s="899"/>
      <c r="MTX18" s="898"/>
      <c r="MTY18" s="899"/>
      <c r="MTZ18" s="899"/>
      <c r="MUA18" s="899"/>
      <c r="MUB18" s="899"/>
      <c r="MUC18" s="899"/>
      <c r="MUD18" s="899"/>
      <c r="MUE18" s="898"/>
      <c r="MUF18" s="899"/>
      <c r="MUG18" s="899"/>
      <c r="MUH18" s="899"/>
      <c r="MUI18" s="899"/>
      <c r="MUJ18" s="899"/>
      <c r="MUK18" s="899"/>
      <c r="MUL18" s="898"/>
      <c r="MUM18" s="899"/>
      <c r="MUN18" s="899"/>
      <c r="MUO18" s="899"/>
      <c r="MUP18" s="899"/>
      <c r="MUQ18" s="899"/>
      <c r="MUR18" s="899"/>
      <c r="MUS18" s="898"/>
      <c r="MUT18" s="899"/>
      <c r="MUU18" s="899"/>
      <c r="MUV18" s="899"/>
      <c r="MUW18" s="899"/>
      <c r="MUX18" s="899"/>
      <c r="MUY18" s="899"/>
      <c r="MUZ18" s="898"/>
      <c r="MVA18" s="899"/>
      <c r="MVB18" s="899"/>
      <c r="MVC18" s="899"/>
      <c r="MVD18" s="899"/>
      <c r="MVE18" s="899"/>
      <c r="MVF18" s="899"/>
      <c r="MVG18" s="898"/>
      <c r="MVH18" s="899"/>
      <c r="MVI18" s="899"/>
      <c r="MVJ18" s="899"/>
      <c r="MVK18" s="899"/>
      <c r="MVL18" s="899"/>
      <c r="MVM18" s="899"/>
      <c r="MVN18" s="898"/>
      <c r="MVO18" s="899"/>
      <c r="MVP18" s="899"/>
      <c r="MVQ18" s="899"/>
      <c r="MVR18" s="899"/>
      <c r="MVS18" s="899"/>
      <c r="MVT18" s="899"/>
      <c r="MVU18" s="898"/>
      <c r="MVV18" s="899"/>
      <c r="MVW18" s="899"/>
      <c r="MVX18" s="899"/>
      <c r="MVY18" s="899"/>
      <c r="MVZ18" s="899"/>
      <c r="MWA18" s="899"/>
      <c r="MWB18" s="898"/>
      <c r="MWC18" s="899"/>
      <c r="MWD18" s="899"/>
      <c r="MWE18" s="899"/>
      <c r="MWF18" s="899"/>
      <c r="MWG18" s="899"/>
      <c r="MWH18" s="899"/>
      <c r="MWI18" s="898"/>
      <c r="MWJ18" s="899"/>
      <c r="MWK18" s="899"/>
      <c r="MWL18" s="899"/>
      <c r="MWM18" s="899"/>
      <c r="MWN18" s="899"/>
      <c r="MWO18" s="899"/>
      <c r="MWP18" s="898"/>
      <c r="MWQ18" s="899"/>
      <c r="MWR18" s="899"/>
      <c r="MWS18" s="899"/>
      <c r="MWT18" s="899"/>
      <c r="MWU18" s="899"/>
      <c r="MWV18" s="899"/>
      <c r="MWW18" s="898"/>
      <c r="MWX18" s="899"/>
      <c r="MWY18" s="899"/>
      <c r="MWZ18" s="899"/>
      <c r="MXA18" s="899"/>
      <c r="MXB18" s="899"/>
      <c r="MXC18" s="899"/>
      <c r="MXD18" s="898"/>
      <c r="MXE18" s="899"/>
      <c r="MXF18" s="899"/>
      <c r="MXG18" s="899"/>
      <c r="MXH18" s="899"/>
      <c r="MXI18" s="899"/>
      <c r="MXJ18" s="899"/>
      <c r="MXK18" s="898"/>
      <c r="MXL18" s="899"/>
      <c r="MXM18" s="899"/>
      <c r="MXN18" s="899"/>
      <c r="MXO18" s="899"/>
      <c r="MXP18" s="899"/>
      <c r="MXQ18" s="899"/>
      <c r="MXR18" s="898"/>
      <c r="MXS18" s="899"/>
      <c r="MXT18" s="899"/>
      <c r="MXU18" s="899"/>
      <c r="MXV18" s="899"/>
      <c r="MXW18" s="899"/>
      <c r="MXX18" s="899"/>
      <c r="MXY18" s="898"/>
      <c r="MXZ18" s="899"/>
      <c r="MYA18" s="899"/>
      <c r="MYB18" s="899"/>
      <c r="MYC18" s="899"/>
      <c r="MYD18" s="899"/>
      <c r="MYE18" s="899"/>
      <c r="MYF18" s="898"/>
      <c r="MYG18" s="899"/>
      <c r="MYH18" s="899"/>
      <c r="MYI18" s="899"/>
      <c r="MYJ18" s="899"/>
      <c r="MYK18" s="899"/>
      <c r="MYL18" s="899"/>
      <c r="MYM18" s="898"/>
      <c r="MYN18" s="899"/>
      <c r="MYO18" s="899"/>
      <c r="MYP18" s="899"/>
      <c r="MYQ18" s="899"/>
      <c r="MYR18" s="899"/>
      <c r="MYS18" s="899"/>
      <c r="MYT18" s="898"/>
      <c r="MYU18" s="899"/>
      <c r="MYV18" s="899"/>
      <c r="MYW18" s="899"/>
      <c r="MYX18" s="899"/>
      <c r="MYY18" s="899"/>
      <c r="MYZ18" s="899"/>
      <c r="MZA18" s="898"/>
      <c r="MZB18" s="899"/>
      <c r="MZC18" s="899"/>
      <c r="MZD18" s="899"/>
      <c r="MZE18" s="899"/>
      <c r="MZF18" s="899"/>
      <c r="MZG18" s="899"/>
      <c r="MZH18" s="898"/>
      <c r="MZI18" s="899"/>
      <c r="MZJ18" s="899"/>
      <c r="MZK18" s="899"/>
      <c r="MZL18" s="899"/>
      <c r="MZM18" s="899"/>
      <c r="MZN18" s="899"/>
      <c r="MZO18" s="898"/>
      <c r="MZP18" s="899"/>
      <c r="MZQ18" s="899"/>
      <c r="MZR18" s="899"/>
      <c r="MZS18" s="899"/>
      <c r="MZT18" s="899"/>
      <c r="MZU18" s="899"/>
      <c r="MZV18" s="898"/>
      <c r="MZW18" s="899"/>
      <c r="MZX18" s="899"/>
      <c r="MZY18" s="899"/>
      <c r="MZZ18" s="899"/>
      <c r="NAA18" s="899"/>
      <c r="NAB18" s="899"/>
      <c r="NAC18" s="898"/>
      <c r="NAD18" s="899"/>
      <c r="NAE18" s="899"/>
      <c r="NAF18" s="899"/>
      <c r="NAG18" s="899"/>
      <c r="NAH18" s="899"/>
      <c r="NAI18" s="899"/>
      <c r="NAJ18" s="898"/>
      <c r="NAK18" s="899"/>
      <c r="NAL18" s="899"/>
      <c r="NAM18" s="899"/>
      <c r="NAN18" s="899"/>
      <c r="NAO18" s="899"/>
      <c r="NAP18" s="899"/>
      <c r="NAQ18" s="898"/>
      <c r="NAR18" s="899"/>
      <c r="NAS18" s="899"/>
      <c r="NAT18" s="899"/>
      <c r="NAU18" s="899"/>
      <c r="NAV18" s="899"/>
      <c r="NAW18" s="899"/>
      <c r="NAX18" s="898"/>
      <c r="NAY18" s="899"/>
      <c r="NAZ18" s="899"/>
      <c r="NBA18" s="899"/>
      <c r="NBB18" s="899"/>
      <c r="NBC18" s="899"/>
      <c r="NBD18" s="899"/>
      <c r="NBE18" s="898"/>
      <c r="NBF18" s="899"/>
      <c r="NBG18" s="899"/>
      <c r="NBH18" s="899"/>
      <c r="NBI18" s="899"/>
      <c r="NBJ18" s="899"/>
      <c r="NBK18" s="899"/>
      <c r="NBL18" s="898"/>
      <c r="NBM18" s="899"/>
      <c r="NBN18" s="899"/>
      <c r="NBO18" s="899"/>
      <c r="NBP18" s="899"/>
      <c r="NBQ18" s="899"/>
      <c r="NBR18" s="899"/>
      <c r="NBS18" s="898"/>
      <c r="NBT18" s="899"/>
      <c r="NBU18" s="899"/>
      <c r="NBV18" s="899"/>
      <c r="NBW18" s="899"/>
      <c r="NBX18" s="899"/>
      <c r="NBY18" s="899"/>
      <c r="NBZ18" s="898"/>
      <c r="NCA18" s="899"/>
      <c r="NCB18" s="899"/>
      <c r="NCC18" s="899"/>
      <c r="NCD18" s="899"/>
      <c r="NCE18" s="899"/>
      <c r="NCF18" s="899"/>
      <c r="NCG18" s="898"/>
      <c r="NCH18" s="899"/>
      <c r="NCI18" s="899"/>
      <c r="NCJ18" s="899"/>
      <c r="NCK18" s="899"/>
      <c r="NCL18" s="899"/>
      <c r="NCM18" s="899"/>
      <c r="NCN18" s="898"/>
      <c r="NCO18" s="899"/>
      <c r="NCP18" s="899"/>
      <c r="NCQ18" s="899"/>
      <c r="NCR18" s="899"/>
      <c r="NCS18" s="899"/>
      <c r="NCT18" s="899"/>
      <c r="NCU18" s="898"/>
      <c r="NCV18" s="899"/>
      <c r="NCW18" s="899"/>
      <c r="NCX18" s="899"/>
      <c r="NCY18" s="899"/>
      <c r="NCZ18" s="899"/>
      <c r="NDA18" s="899"/>
      <c r="NDB18" s="898"/>
      <c r="NDC18" s="899"/>
      <c r="NDD18" s="899"/>
      <c r="NDE18" s="899"/>
      <c r="NDF18" s="899"/>
      <c r="NDG18" s="899"/>
      <c r="NDH18" s="899"/>
      <c r="NDI18" s="898"/>
      <c r="NDJ18" s="899"/>
      <c r="NDK18" s="899"/>
      <c r="NDL18" s="899"/>
      <c r="NDM18" s="899"/>
      <c r="NDN18" s="899"/>
      <c r="NDO18" s="899"/>
      <c r="NDP18" s="898"/>
      <c r="NDQ18" s="899"/>
      <c r="NDR18" s="899"/>
      <c r="NDS18" s="899"/>
      <c r="NDT18" s="899"/>
      <c r="NDU18" s="899"/>
      <c r="NDV18" s="899"/>
      <c r="NDW18" s="898"/>
      <c r="NDX18" s="899"/>
      <c r="NDY18" s="899"/>
      <c r="NDZ18" s="899"/>
      <c r="NEA18" s="899"/>
      <c r="NEB18" s="899"/>
      <c r="NEC18" s="899"/>
      <c r="NED18" s="898"/>
      <c r="NEE18" s="899"/>
      <c r="NEF18" s="899"/>
      <c r="NEG18" s="899"/>
      <c r="NEH18" s="899"/>
      <c r="NEI18" s="899"/>
      <c r="NEJ18" s="899"/>
      <c r="NEK18" s="898"/>
      <c r="NEL18" s="899"/>
      <c r="NEM18" s="899"/>
      <c r="NEN18" s="899"/>
      <c r="NEO18" s="899"/>
      <c r="NEP18" s="899"/>
      <c r="NEQ18" s="899"/>
      <c r="NER18" s="898"/>
      <c r="NES18" s="899"/>
      <c r="NET18" s="899"/>
      <c r="NEU18" s="899"/>
      <c r="NEV18" s="899"/>
      <c r="NEW18" s="899"/>
      <c r="NEX18" s="899"/>
      <c r="NEY18" s="898"/>
      <c r="NEZ18" s="899"/>
      <c r="NFA18" s="899"/>
      <c r="NFB18" s="899"/>
      <c r="NFC18" s="899"/>
      <c r="NFD18" s="899"/>
      <c r="NFE18" s="899"/>
      <c r="NFF18" s="898"/>
      <c r="NFG18" s="899"/>
      <c r="NFH18" s="899"/>
      <c r="NFI18" s="899"/>
      <c r="NFJ18" s="899"/>
      <c r="NFK18" s="899"/>
      <c r="NFL18" s="899"/>
      <c r="NFM18" s="898"/>
      <c r="NFN18" s="899"/>
      <c r="NFO18" s="899"/>
      <c r="NFP18" s="899"/>
      <c r="NFQ18" s="899"/>
      <c r="NFR18" s="899"/>
      <c r="NFS18" s="899"/>
      <c r="NFT18" s="898"/>
      <c r="NFU18" s="899"/>
      <c r="NFV18" s="899"/>
      <c r="NFW18" s="899"/>
      <c r="NFX18" s="899"/>
      <c r="NFY18" s="899"/>
      <c r="NFZ18" s="899"/>
      <c r="NGA18" s="898"/>
      <c r="NGB18" s="899"/>
      <c r="NGC18" s="899"/>
      <c r="NGD18" s="899"/>
      <c r="NGE18" s="899"/>
      <c r="NGF18" s="899"/>
      <c r="NGG18" s="899"/>
      <c r="NGH18" s="898"/>
      <c r="NGI18" s="899"/>
      <c r="NGJ18" s="899"/>
      <c r="NGK18" s="899"/>
      <c r="NGL18" s="899"/>
      <c r="NGM18" s="899"/>
      <c r="NGN18" s="899"/>
      <c r="NGO18" s="898"/>
      <c r="NGP18" s="899"/>
      <c r="NGQ18" s="899"/>
      <c r="NGR18" s="899"/>
      <c r="NGS18" s="899"/>
      <c r="NGT18" s="899"/>
      <c r="NGU18" s="899"/>
      <c r="NGV18" s="898"/>
      <c r="NGW18" s="899"/>
      <c r="NGX18" s="899"/>
      <c r="NGY18" s="899"/>
      <c r="NGZ18" s="899"/>
      <c r="NHA18" s="899"/>
      <c r="NHB18" s="899"/>
      <c r="NHC18" s="898"/>
      <c r="NHD18" s="899"/>
      <c r="NHE18" s="899"/>
      <c r="NHF18" s="899"/>
      <c r="NHG18" s="899"/>
      <c r="NHH18" s="899"/>
      <c r="NHI18" s="899"/>
      <c r="NHJ18" s="898"/>
      <c r="NHK18" s="899"/>
      <c r="NHL18" s="899"/>
      <c r="NHM18" s="899"/>
      <c r="NHN18" s="899"/>
      <c r="NHO18" s="899"/>
      <c r="NHP18" s="899"/>
      <c r="NHQ18" s="898"/>
      <c r="NHR18" s="899"/>
      <c r="NHS18" s="899"/>
      <c r="NHT18" s="899"/>
      <c r="NHU18" s="899"/>
      <c r="NHV18" s="899"/>
      <c r="NHW18" s="899"/>
      <c r="NHX18" s="898"/>
      <c r="NHY18" s="899"/>
      <c r="NHZ18" s="899"/>
      <c r="NIA18" s="899"/>
      <c r="NIB18" s="899"/>
      <c r="NIC18" s="899"/>
      <c r="NID18" s="899"/>
      <c r="NIE18" s="898"/>
      <c r="NIF18" s="899"/>
      <c r="NIG18" s="899"/>
      <c r="NIH18" s="899"/>
      <c r="NII18" s="899"/>
      <c r="NIJ18" s="899"/>
      <c r="NIK18" s="899"/>
      <c r="NIL18" s="898"/>
      <c r="NIM18" s="899"/>
      <c r="NIN18" s="899"/>
      <c r="NIO18" s="899"/>
      <c r="NIP18" s="899"/>
      <c r="NIQ18" s="899"/>
      <c r="NIR18" s="899"/>
      <c r="NIS18" s="898"/>
      <c r="NIT18" s="899"/>
      <c r="NIU18" s="899"/>
      <c r="NIV18" s="899"/>
      <c r="NIW18" s="899"/>
      <c r="NIX18" s="899"/>
      <c r="NIY18" s="899"/>
      <c r="NIZ18" s="898"/>
      <c r="NJA18" s="899"/>
      <c r="NJB18" s="899"/>
      <c r="NJC18" s="899"/>
      <c r="NJD18" s="899"/>
      <c r="NJE18" s="899"/>
      <c r="NJF18" s="899"/>
      <c r="NJG18" s="898"/>
      <c r="NJH18" s="899"/>
      <c r="NJI18" s="899"/>
      <c r="NJJ18" s="899"/>
      <c r="NJK18" s="899"/>
      <c r="NJL18" s="899"/>
      <c r="NJM18" s="899"/>
      <c r="NJN18" s="898"/>
      <c r="NJO18" s="899"/>
      <c r="NJP18" s="899"/>
      <c r="NJQ18" s="899"/>
      <c r="NJR18" s="899"/>
      <c r="NJS18" s="899"/>
      <c r="NJT18" s="899"/>
      <c r="NJU18" s="898"/>
      <c r="NJV18" s="899"/>
      <c r="NJW18" s="899"/>
      <c r="NJX18" s="899"/>
      <c r="NJY18" s="899"/>
      <c r="NJZ18" s="899"/>
      <c r="NKA18" s="899"/>
      <c r="NKB18" s="898"/>
      <c r="NKC18" s="899"/>
      <c r="NKD18" s="899"/>
      <c r="NKE18" s="899"/>
      <c r="NKF18" s="899"/>
      <c r="NKG18" s="899"/>
      <c r="NKH18" s="899"/>
      <c r="NKI18" s="898"/>
      <c r="NKJ18" s="899"/>
      <c r="NKK18" s="899"/>
      <c r="NKL18" s="899"/>
      <c r="NKM18" s="899"/>
      <c r="NKN18" s="899"/>
      <c r="NKO18" s="899"/>
      <c r="NKP18" s="898"/>
      <c r="NKQ18" s="899"/>
      <c r="NKR18" s="899"/>
      <c r="NKS18" s="899"/>
      <c r="NKT18" s="899"/>
      <c r="NKU18" s="899"/>
      <c r="NKV18" s="899"/>
      <c r="NKW18" s="898"/>
      <c r="NKX18" s="899"/>
      <c r="NKY18" s="899"/>
      <c r="NKZ18" s="899"/>
      <c r="NLA18" s="899"/>
      <c r="NLB18" s="899"/>
      <c r="NLC18" s="899"/>
      <c r="NLD18" s="898"/>
      <c r="NLE18" s="899"/>
      <c r="NLF18" s="899"/>
      <c r="NLG18" s="899"/>
      <c r="NLH18" s="899"/>
      <c r="NLI18" s="899"/>
      <c r="NLJ18" s="899"/>
      <c r="NLK18" s="898"/>
      <c r="NLL18" s="899"/>
      <c r="NLM18" s="899"/>
      <c r="NLN18" s="899"/>
      <c r="NLO18" s="899"/>
      <c r="NLP18" s="899"/>
      <c r="NLQ18" s="899"/>
      <c r="NLR18" s="898"/>
      <c r="NLS18" s="899"/>
      <c r="NLT18" s="899"/>
      <c r="NLU18" s="899"/>
      <c r="NLV18" s="899"/>
      <c r="NLW18" s="899"/>
      <c r="NLX18" s="899"/>
      <c r="NLY18" s="898"/>
      <c r="NLZ18" s="899"/>
      <c r="NMA18" s="899"/>
      <c r="NMB18" s="899"/>
      <c r="NMC18" s="899"/>
      <c r="NMD18" s="899"/>
      <c r="NME18" s="899"/>
      <c r="NMF18" s="898"/>
      <c r="NMG18" s="899"/>
      <c r="NMH18" s="899"/>
      <c r="NMI18" s="899"/>
      <c r="NMJ18" s="899"/>
      <c r="NMK18" s="899"/>
      <c r="NML18" s="899"/>
      <c r="NMM18" s="898"/>
      <c r="NMN18" s="899"/>
      <c r="NMO18" s="899"/>
      <c r="NMP18" s="899"/>
      <c r="NMQ18" s="899"/>
      <c r="NMR18" s="899"/>
      <c r="NMS18" s="899"/>
      <c r="NMT18" s="898"/>
      <c r="NMU18" s="899"/>
      <c r="NMV18" s="899"/>
      <c r="NMW18" s="899"/>
      <c r="NMX18" s="899"/>
      <c r="NMY18" s="899"/>
      <c r="NMZ18" s="899"/>
      <c r="NNA18" s="898"/>
      <c r="NNB18" s="899"/>
      <c r="NNC18" s="899"/>
      <c r="NND18" s="899"/>
      <c r="NNE18" s="899"/>
      <c r="NNF18" s="899"/>
      <c r="NNG18" s="899"/>
      <c r="NNH18" s="898"/>
      <c r="NNI18" s="899"/>
      <c r="NNJ18" s="899"/>
      <c r="NNK18" s="899"/>
      <c r="NNL18" s="899"/>
      <c r="NNM18" s="899"/>
      <c r="NNN18" s="899"/>
      <c r="NNO18" s="898"/>
      <c r="NNP18" s="899"/>
      <c r="NNQ18" s="899"/>
      <c r="NNR18" s="899"/>
      <c r="NNS18" s="899"/>
      <c r="NNT18" s="899"/>
      <c r="NNU18" s="899"/>
      <c r="NNV18" s="898"/>
      <c r="NNW18" s="899"/>
      <c r="NNX18" s="899"/>
      <c r="NNY18" s="899"/>
      <c r="NNZ18" s="899"/>
      <c r="NOA18" s="899"/>
      <c r="NOB18" s="899"/>
      <c r="NOC18" s="898"/>
      <c r="NOD18" s="899"/>
      <c r="NOE18" s="899"/>
      <c r="NOF18" s="899"/>
      <c r="NOG18" s="899"/>
      <c r="NOH18" s="899"/>
      <c r="NOI18" s="899"/>
      <c r="NOJ18" s="898"/>
      <c r="NOK18" s="899"/>
      <c r="NOL18" s="899"/>
      <c r="NOM18" s="899"/>
      <c r="NON18" s="899"/>
      <c r="NOO18" s="899"/>
      <c r="NOP18" s="899"/>
      <c r="NOQ18" s="898"/>
      <c r="NOR18" s="899"/>
      <c r="NOS18" s="899"/>
      <c r="NOT18" s="899"/>
      <c r="NOU18" s="899"/>
      <c r="NOV18" s="899"/>
      <c r="NOW18" s="899"/>
      <c r="NOX18" s="898"/>
      <c r="NOY18" s="899"/>
      <c r="NOZ18" s="899"/>
      <c r="NPA18" s="899"/>
      <c r="NPB18" s="899"/>
      <c r="NPC18" s="899"/>
      <c r="NPD18" s="899"/>
      <c r="NPE18" s="898"/>
      <c r="NPF18" s="899"/>
      <c r="NPG18" s="899"/>
      <c r="NPH18" s="899"/>
      <c r="NPI18" s="899"/>
      <c r="NPJ18" s="899"/>
      <c r="NPK18" s="899"/>
      <c r="NPL18" s="898"/>
      <c r="NPM18" s="899"/>
      <c r="NPN18" s="899"/>
      <c r="NPO18" s="899"/>
      <c r="NPP18" s="899"/>
      <c r="NPQ18" s="899"/>
      <c r="NPR18" s="899"/>
      <c r="NPS18" s="898"/>
      <c r="NPT18" s="899"/>
      <c r="NPU18" s="899"/>
      <c r="NPV18" s="899"/>
      <c r="NPW18" s="899"/>
      <c r="NPX18" s="899"/>
      <c r="NPY18" s="899"/>
      <c r="NPZ18" s="898"/>
      <c r="NQA18" s="899"/>
      <c r="NQB18" s="899"/>
      <c r="NQC18" s="899"/>
      <c r="NQD18" s="899"/>
      <c r="NQE18" s="899"/>
      <c r="NQF18" s="899"/>
      <c r="NQG18" s="898"/>
      <c r="NQH18" s="899"/>
      <c r="NQI18" s="899"/>
      <c r="NQJ18" s="899"/>
      <c r="NQK18" s="899"/>
      <c r="NQL18" s="899"/>
      <c r="NQM18" s="899"/>
      <c r="NQN18" s="898"/>
      <c r="NQO18" s="899"/>
      <c r="NQP18" s="899"/>
      <c r="NQQ18" s="899"/>
      <c r="NQR18" s="899"/>
      <c r="NQS18" s="899"/>
      <c r="NQT18" s="899"/>
      <c r="NQU18" s="898"/>
      <c r="NQV18" s="899"/>
      <c r="NQW18" s="899"/>
      <c r="NQX18" s="899"/>
      <c r="NQY18" s="899"/>
      <c r="NQZ18" s="899"/>
      <c r="NRA18" s="899"/>
      <c r="NRB18" s="898"/>
      <c r="NRC18" s="899"/>
      <c r="NRD18" s="899"/>
      <c r="NRE18" s="899"/>
      <c r="NRF18" s="899"/>
      <c r="NRG18" s="899"/>
      <c r="NRH18" s="899"/>
      <c r="NRI18" s="898"/>
      <c r="NRJ18" s="899"/>
      <c r="NRK18" s="899"/>
      <c r="NRL18" s="899"/>
      <c r="NRM18" s="899"/>
      <c r="NRN18" s="899"/>
      <c r="NRO18" s="899"/>
      <c r="NRP18" s="898"/>
      <c r="NRQ18" s="899"/>
      <c r="NRR18" s="899"/>
      <c r="NRS18" s="899"/>
      <c r="NRT18" s="899"/>
      <c r="NRU18" s="899"/>
      <c r="NRV18" s="899"/>
      <c r="NRW18" s="898"/>
      <c r="NRX18" s="899"/>
      <c r="NRY18" s="899"/>
      <c r="NRZ18" s="899"/>
      <c r="NSA18" s="899"/>
      <c r="NSB18" s="899"/>
      <c r="NSC18" s="899"/>
      <c r="NSD18" s="898"/>
      <c r="NSE18" s="899"/>
      <c r="NSF18" s="899"/>
      <c r="NSG18" s="899"/>
      <c r="NSH18" s="899"/>
      <c r="NSI18" s="899"/>
      <c r="NSJ18" s="899"/>
      <c r="NSK18" s="898"/>
      <c r="NSL18" s="899"/>
      <c r="NSM18" s="899"/>
      <c r="NSN18" s="899"/>
      <c r="NSO18" s="899"/>
      <c r="NSP18" s="899"/>
      <c r="NSQ18" s="899"/>
      <c r="NSR18" s="898"/>
      <c r="NSS18" s="899"/>
      <c r="NST18" s="899"/>
      <c r="NSU18" s="899"/>
      <c r="NSV18" s="899"/>
      <c r="NSW18" s="899"/>
      <c r="NSX18" s="899"/>
      <c r="NSY18" s="898"/>
      <c r="NSZ18" s="899"/>
      <c r="NTA18" s="899"/>
      <c r="NTB18" s="899"/>
      <c r="NTC18" s="899"/>
      <c r="NTD18" s="899"/>
      <c r="NTE18" s="899"/>
      <c r="NTF18" s="898"/>
      <c r="NTG18" s="899"/>
      <c r="NTH18" s="899"/>
      <c r="NTI18" s="899"/>
      <c r="NTJ18" s="899"/>
      <c r="NTK18" s="899"/>
      <c r="NTL18" s="899"/>
      <c r="NTM18" s="898"/>
      <c r="NTN18" s="899"/>
      <c r="NTO18" s="899"/>
      <c r="NTP18" s="899"/>
      <c r="NTQ18" s="899"/>
      <c r="NTR18" s="899"/>
      <c r="NTS18" s="899"/>
      <c r="NTT18" s="898"/>
      <c r="NTU18" s="899"/>
      <c r="NTV18" s="899"/>
      <c r="NTW18" s="899"/>
      <c r="NTX18" s="899"/>
      <c r="NTY18" s="899"/>
      <c r="NTZ18" s="899"/>
      <c r="NUA18" s="898"/>
      <c r="NUB18" s="899"/>
      <c r="NUC18" s="899"/>
      <c r="NUD18" s="899"/>
      <c r="NUE18" s="899"/>
      <c r="NUF18" s="899"/>
      <c r="NUG18" s="899"/>
      <c r="NUH18" s="898"/>
      <c r="NUI18" s="899"/>
      <c r="NUJ18" s="899"/>
      <c r="NUK18" s="899"/>
      <c r="NUL18" s="899"/>
      <c r="NUM18" s="899"/>
      <c r="NUN18" s="899"/>
      <c r="NUO18" s="898"/>
      <c r="NUP18" s="899"/>
      <c r="NUQ18" s="899"/>
      <c r="NUR18" s="899"/>
      <c r="NUS18" s="899"/>
      <c r="NUT18" s="899"/>
      <c r="NUU18" s="899"/>
      <c r="NUV18" s="898"/>
      <c r="NUW18" s="899"/>
      <c r="NUX18" s="899"/>
      <c r="NUY18" s="899"/>
      <c r="NUZ18" s="899"/>
      <c r="NVA18" s="899"/>
      <c r="NVB18" s="899"/>
      <c r="NVC18" s="898"/>
      <c r="NVD18" s="899"/>
      <c r="NVE18" s="899"/>
      <c r="NVF18" s="899"/>
      <c r="NVG18" s="899"/>
      <c r="NVH18" s="899"/>
      <c r="NVI18" s="899"/>
      <c r="NVJ18" s="898"/>
      <c r="NVK18" s="899"/>
      <c r="NVL18" s="899"/>
      <c r="NVM18" s="899"/>
      <c r="NVN18" s="899"/>
      <c r="NVO18" s="899"/>
      <c r="NVP18" s="899"/>
      <c r="NVQ18" s="898"/>
      <c r="NVR18" s="899"/>
      <c r="NVS18" s="899"/>
      <c r="NVT18" s="899"/>
      <c r="NVU18" s="899"/>
      <c r="NVV18" s="899"/>
      <c r="NVW18" s="899"/>
      <c r="NVX18" s="898"/>
      <c r="NVY18" s="899"/>
      <c r="NVZ18" s="899"/>
      <c r="NWA18" s="899"/>
      <c r="NWB18" s="899"/>
      <c r="NWC18" s="899"/>
      <c r="NWD18" s="899"/>
      <c r="NWE18" s="898"/>
      <c r="NWF18" s="899"/>
      <c r="NWG18" s="899"/>
      <c r="NWH18" s="899"/>
      <c r="NWI18" s="899"/>
      <c r="NWJ18" s="899"/>
      <c r="NWK18" s="899"/>
      <c r="NWL18" s="898"/>
      <c r="NWM18" s="899"/>
      <c r="NWN18" s="899"/>
      <c r="NWO18" s="899"/>
      <c r="NWP18" s="899"/>
      <c r="NWQ18" s="899"/>
      <c r="NWR18" s="899"/>
      <c r="NWS18" s="898"/>
      <c r="NWT18" s="899"/>
      <c r="NWU18" s="899"/>
      <c r="NWV18" s="899"/>
      <c r="NWW18" s="899"/>
      <c r="NWX18" s="899"/>
      <c r="NWY18" s="899"/>
      <c r="NWZ18" s="898"/>
      <c r="NXA18" s="899"/>
      <c r="NXB18" s="899"/>
      <c r="NXC18" s="899"/>
      <c r="NXD18" s="899"/>
      <c r="NXE18" s="899"/>
      <c r="NXF18" s="899"/>
      <c r="NXG18" s="898"/>
      <c r="NXH18" s="899"/>
      <c r="NXI18" s="899"/>
      <c r="NXJ18" s="899"/>
      <c r="NXK18" s="899"/>
      <c r="NXL18" s="899"/>
      <c r="NXM18" s="899"/>
      <c r="NXN18" s="898"/>
      <c r="NXO18" s="899"/>
      <c r="NXP18" s="899"/>
      <c r="NXQ18" s="899"/>
      <c r="NXR18" s="899"/>
      <c r="NXS18" s="899"/>
      <c r="NXT18" s="899"/>
      <c r="NXU18" s="898"/>
      <c r="NXV18" s="899"/>
      <c r="NXW18" s="899"/>
      <c r="NXX18" s="899"/>
      <c r="NXY18" s="899"/>
      <c r="NXZ18" s="899"/>
      <c r="NYA18" s="899"/>
      <c r="NYB18" s="898"/>
      <c r="NYC18" s="899"/>
      <c r="NYD18" s="899"/>
      <c r="NYE18" s="899"/>
      <c r="NYF18" s="899"/>
      <c r="NYG18" s="899"/>
      <c r="NYH18" s="899"/>
      <c r="NYI18" s="898"/>
      <c r="NYJ18" s="899"/>
      <c r="NYK18" s="899"/>
      <c r="NYL18" s="899"/>
      <c r="NYM18" s="899"/>
      <c r="NYN18" s="899"/>
      <c r="NYO18" s="899"/>
      <c r="NYP18" s="898"/>
      <c r="NYQ18" s="899"/>
      <c r="NYR18" s="899"/>
      <c r="NYS18" s="899"/>
      <c r="NYT18" s="899"/>
      <c r="NYU18" s="899"/>
      <c r="NYV18" s="899"/>
      <c r="NYW18" s="898"/>
      <c r="NYX18" s="899"/>
      <c r="NYY18" s="899"/>
      <c r="NYZ18" s="899"/>
      <c r="NZA18" s="899"/>
      <c r="NZB18" s="899"/>
      <c r="NZC18" s="899"/>
      <c r="NZD18" s="898"/>
      <c r="NZE18" s="899"/>
      <c r="NZF18" s="899"/>
      <c r="NZG18" s="899"/>
      <c r="NZH18" s="899"/>
      <c r="NZI18" s="899"/>
      <c r="NZJ18" s="899"/>
      <c r="NZK18" s="898"/>
      <c r="NZL18" s="899"/>
      <c r="NZM18" s="899"/>
      <c r="NZN18" s="899"/>
      <c r="NZO18" s="899"/>
      <c r="NZP18" s="899"/>
      <c r="NZQ18" s="899"/>
      <c r="NZR18" s="898"/>
      <c r="NZS18" s="899"/>
      <c r="NZT18" s="899"/>
      <c r="NZU18" s="899"/>
      <c r="NZV18" s="899"/>
      <c r="NZW18" s="899"/>
      <c r="NZX18" s="899"/>
      <c r="NZY18" s="898"/>
      <c r="NZZ18" s="899"/>
      <c r="OAA18" s="899"/>
      <c r="OAB18" s="899"/>
      <c r="OAC18" s="899"/>
      <c r="OAD18" s="899"/>
      <c r="OAE18" s="899"/>
      <c r="OAF18" s="898"/>
      <c r="OAG18" s="899"/>
      <c r="OAH18" s="899"/>
      <c r="OAI18" s="899"/>
      <c r="OAJ18" s="899"/>
      <c r="OAK18" s="899"/>
      <c r="OAL18" s="899"/>
      <c r="OAM18" s="898"/>
      <c r="OAN18" s="899"/>
      <c r="OAO18" s="899"/>
      <c r="OAP18" s="899"/>
      <c r="OAQ18" s="899"/>
      <c r="OAR18" s="899"/>
      <c r="OAS18" s="899"/>
      <c r="OAT18" s="898"/>
      <c r="OAU18" s="899"/>
      <c r="OAV18" s="899"/>
      <c r="OAW18" s="899"/>
      <c r="OAX18" s="899"/>
      <c r="OAY18" s="899"/>
      <c r="OAZ18" s="899"/>
      <c r="OBA18" s="898"/>
      <c r="OBB18" s="899"/>
      <c r="OBC18" s="899"/>
      <c r="OBD18" s="899"/>
      <c r="OBE18" s="899"/>
      <c r="OBF18" s="899"/>
      <c r="OBG18" s="899"/>
      <c r="OBH18" s="898"/>
      <c r="OBI18" s="899"/>
      <c r="OBJ18" s="899"/>
      <c r="OBK18" s="899"/>
      <c r="OBL18" s="899"/>
      <c r="OBM18" s="899"/>
      <c r="OBN18" s="899"/>
      <c r="OBO18" s="898"/>
      <c r="OBP18" s="899"/>
      <c r="OBQ18" s="899"/>
      <c r="OBR18" s="899"/>
      <c r="OBS18" s="899"/>
      <c r="OBT18" s="899"/>
      <c r="OBU18" s="899"/>
      <c r="OBV18" s="898"/>
      <c r="OBW18" s="899"/>
      <c r="OBX18" s="899"/>
      <c r="OBY18" s="899"/>
      <c r="OBZ18" s="899"/>
      <c r="OCA18" s="899"/>
      <c r="OCB18" s="899"/>
      <c r="OCC18" s="898"/>
      <c r="OCD18" s="899"/>
      <c r="OCE18" s="899"/>
      <c r="OCF18" s="899"/>
      <c r="OCG18" s="899"/>
      <c r="OCH18" s="899"/>
      <c r="OCI18" s="899"/>
      <c r="OCJ18" s="898"/>
      <c r="OCK18" s="899"/>
      <c r="OCL18" s="899"/>
      <c r="OCM18" s="899"/>
      <c r="OCN18" s="899"/>
      <c r="OCO18" s="899"/>
      <c r="OCP18" s="899"/>
      <c r="OCQ18" s="898"/>
      <c r="OCR18" s="899"/>
      <c r="OCS18" s="899"/>
      <c r="OCT18" s="899"/>
      <c r="OCU18" s="899"/>
      <c r="OCV18" s="899"/>
      <c r="OCW18" s="899"/>
      <c r="OCX18" s="898"/>
      <c r="OCY18" s="899"/>
      <c r="OCZ18" s="899"/>
      <c r="ODA18" s="899"/>
      <c r="ODB18" s="899"/>
      <c r="ODC18" s="899"/>
      <c r="ODD18" s="899"/>
      <c r="ODE18" s="898"/>
      <c r="ODF18" s="899"/>
      <c r="ODG18" s="899"/>
      <c r="ODH18" s="899"/>
      <c r="ODI18" s="899"/>
      <c r="ODJ18" s="899"/>
      <c r="ODK18" s="899"/>
      <c r="ODL18" s="898"/>
      <c r="ODM18" s="899"/>
      <c r="ODN18" s="899"/>
      <c r="ODO18" s="899"/>
      <c r="ODP18" s="899"/>
      <c r="ODQ18" s="899"/>
      <c r="ODR18" s="899"/>
      <c r="ODS18" s="898"/>
      <c r="ODT18" s="899"/>
      <c r="ODU18" s="899"/>
      <c r="ODV18" s="899"/>
      <c r="ODW18" s="899"/>
      <c r="ODX18" s="899"/>
      <c r="ODY18" s="899"/>
      <c r="ODZ18" s="898"/>
      <c r="OEA18" s="899"/>
      <c r="OEB18" s="899"/>
      <c r="OEC18" s="899"/>
      <c r="OED18" s="899"/>
      <c r="OEE18" s="899"/>
      <c r="OEF18" s="899"/>
      <c r="OEG18" s="898"/>
      <c r="OEH18" s="899"/>
      <c r="OEI18" s="899"/>
      <c r="OEJ18" s="899"/>
      <c r="OEK18" s="899"/>
      <c r="OEL18" s="899"/>
      <c r="OEM18" s="899"/>
      <c r="OEN18" s="898"/>
      <c r="OEO18" s="899"/>
      <c r="OEP18" s="899"/>
      <c r="OEQ18" s="899"/>
      <c r="OER18" s="899"/>
      <c r="OES18" s="899"/>
      <c r="OET18" s="899"/>
      <c r="OEU18" s="898"/>
      <c r="OEV18" s="899"/>
      <c r="OEW18" s="899"/>
      <c r="OEX18" s="899"/>
      <c r="OEY18" s="899"/>
      <c r="OEZ18" s="899"/>
      <c r="OFA18" s="899"/>
      <c r="OFB18" s="898"/>
      <c r="OFC18" s="899"/>
      <c r="OFD18" s="899"/>
      <c r="OFE18" s="899"/>
      <c r="OFF18" s="899"/>
      <c r="OFG18" s="899"/>
      <c r="OFH18" s="899"/>
      <c r="OFI18" s="898"/>
      <c r="OFJ18" s="899"/>
      <c r="OFK18" s="899"/>
      <c r="OFL18" s="899"/>
      <c r="OFM18" s="899"/>
      <c r="OFN18" s="899"/>
      <c r="OFO18" s="899"/>
      <c r="OFP18" s="898"/>
      <c r="OFQ18" s="899"/>
      <c r="OFR18" s="899"/>
      <c r="OFS18" s="899"/>
      <c r="OFT18" s="899"/>
      <c r="OFU18" s="899"/>
      <c r="OFV18" s="899"/>
      <c r="OFW18" s="898"/>
      <c r="OFX18" s="899"/>
      <c r="OFY18" s="899"/>
      <c r="OFZ18" s="899"/>
      <c r="OGA18" s="899"/>
      <c r="OGB18" s="899"/>
      <c r="OGC18" s="899"/>
      <c r="OGD18" s="898"/>
      <c r="OGE18" s="899"/>
      <c r="OGF18" s="899"/>
      <c r="OGG18" s="899"/>
      <c r="OGH18" s="899"/>
      <c r="OGI18" s="899"/>
      <c r="OGJ18" s="899"/>
      <c r="OGK18" s="898"/>
      <c r="OGL18" s="899"/>
      <c r="OGM18" s="899"/>
      <c r="OGN18" s="899"/>
      <c r="OGO18" s="899"/>
      <c r="OGP18" s="899"/>
      <c r="OGQ18" s="899"/>
      <c r="OGR18" s="898"/>
      <c r="OGS18" s="899"/>
      <c r="OGT18" s="899"/>
      <c r="OGU18" s="899"/>
      <c r="OGV18" s="899"/>
      <c r="OGW18" s="899"/>
      <c r="OGX18" s="899"/>
      <c r="OGY18" s="898"/>
      <c r="OGZ18" s="899"/>
      <c r="OHA18" s="899"/>
      <c r="OHB18" s="899"/>
      <c r="OHC18" s="899"/>
      <c r="OHD18" s="899"/>
      <c r="OHE18" s="899"/>
      <c r="OHF18" s="898"/>
      <c r="OHG18" s="899"/>
      <c r="OHH18" s="899"/>
      <c r="OHI18" s="899"/>
      <c r="OHJ18" s="899"/>
      <c r="OHK18" s="899"/>
      <c r="OHL18" s="899"/>
      <c r="OHM18" s="898"/>
      <c r="OHN18" s="899"/>
      <c r="OHO18" s="899"/>
      <c r="OHP18" s="899"/>
      <c r="OHQ18" s="899"/>
      <c r="OHR18" s="899"/>
      <c r="OHS18" s="899"/>
      <c r="OHT18" s="898"/>
      <c r="OHU18" s="899"/>
      <c r="OHV18" s="899"/>
      <c r="OHW18" s="899"/>
      <c r="OHX18" s="899"/>
      <c r="OHY18" s="899"/>
      <c r="OHZ18" s="899"/>
      <c r="OIA18" s="898"/>
      <c r="OIB18" s="899"/>
      <c r="OIC18" s="899"/>
      <c r="OID18" s="899"/>
      <c r="OIE18" s="899"/>
      <c r="OIF18" s="899"/>
      <c r="OIG18" s="899"/>
      <c r="OIH18" s="898"/>
      <c r="OII18" s="899"/>
      <c r="OIJ18" s="899"/>
      <c r="OIK18" s="899"/>
      <c r="OIL18" s="899"/>
      <c r="OIM18" s="899"/>
      <c r="OIN18" s="899"/>
      <c r="OIO18" s="898"/>
      <c r="OIP18" s="899"/>
      <c r="OIQ18" s="899"/>
      <c r="OIR18" s="899"/>
      <c r="OIS18" s="899"/>
      <c r="OIT18" s="899"/>
      <c r="OIU18" s="899"/>
      <c r="OIV18" s="898"/>
      <c r="OIW18" s="899"/>
      <c r="OIX18" s="899"/>
      <c r="OIY18" s="899"/>
      <c r="OIZ18" s="899"/>
      <c r="OJA18" s="899"/>
      <c r="OJB18" s="899"/>
      <c r="OJC18" s="898"/>
      <c r="OJD18" s="899"/>
      <c r="OJE18" s="899"/>
      <c r="OJF18" s="899"/>
      <c r="OJG18" s="899"/>
      <c r="OJH18" s="899"/>
      <c r="OJI18" s="899"/>
      <c r="OJJ18" s="898"/>
      <c r="OJK18" s="899"/>
      <c r="OJL18" s="899"/>
      <c r="OJM18" s="899"/>
      <c r="OJN18" s="899"/>
      <c r="OJO18" s="899"/>
      <c r="OJP18" s="899"/>
      <c r="OJQ18" s="898"/>
      <c r="OJR18" s="899"/>
      <c r="OJS18" s="899"/>
      <c r="OJT18" s="899"/>
      <c r="OJU18" s="899"/>
      <c r="OJV18" s="899"/>
      <c r="OJW18" s="899"/>
      <c r="OJX18" s="898"/>
      <c r="OJY18" s="899"/>
      <c r="OJZ18" s="899"/>
      <c r="OKA18" s="899"/>
      <c r="OKB18" s="899"/>
      <c r="OKC18" s="899"/>
      <c r="OKD18" s="899"/>
      <c r="OKE18" s="898"/>
      <c r="OKF18" s="899"/>
      <c r="OKG18" s="899"/>
      <c r="OKH18" s="899"/>
      <c r="OKI18" s="899"/>
      <c r="OKJ18" s="899"/>
      <c r="OKK18" s="899"/>
      <c r="OKL18" s="898"/>
      <c r="OKM18" s="899"/>
      <c r="OKN18" s="899"/>
      <c r="OKO18" s="899"/>
      <c r="OKP18" s="899"/>
      <c r="OKQ18" s="899"/>
      <c r="OKR18" s="899"/>
      <c r="OKS18" s="898"/>
      <c r="OKT18" s="899"/>
      <c r="OKU18" s="899"/>
      <c r="OKV18" s="899"/>
      <c r="OKW18" s="899"/>
      <c r="OKX18" s="899"/>
      <c r="OKY18" s="899"/>
      <c r="OKZ18" s="898"/>
      <c r="OLA18" s="899"/>
      <c r="OLB18" s="899"/>
      <c r="OLC18" s="899"/>
      <c r="OLD18" s="899"/>
      <c r="OLE18" s="899"/>
      <c r="OLF18" s="899"/>
      <c r="OLG18" s="898"/>
      <c r="OLH18" s="899"/>
      <c r="OLI18" s="899"/>
      <c r="OLJ18" s="899"/>
      <c r="OLK18" s="899"/>
      <c r="OLL18" s="899"/>
      <c r="OLM18" s="899"/>
      <c r="OLN18" s="898"/>
      <c r="OLO18" s="899"/>
      <c r="OLP18" s="899"/>
      <c r="OLQ18" s="899"/>
      <c r="OLR18" s="899"/>
      <c r="OLS18" s="899"/>
      <c r="OLT18" s="899"/>
      <c r="OLU18" s="898"/>
      <c r="OLV18" s="899"/>
      <c r="OLW18" s="899"/>
      <c r="OLX18" s="899"/>
      <c r="OLY18" s="899"/>
      <c r="OLZ18" s="899"/>
      <c r="OMA18" s="899"/>
      <c r="OMB18" s="898"/>
      <c r="OMC18" s="899"/>
      <c r="OMD18" s="899"/>
      <c r="OME18" s="899"/>
      <c r="OMF18" s="899"/>
      <c r="OMG18" s="899"/>
      <c r="OMH18" s="899"/>
      <c r="OMI18" s="898"/>
      <c r="OMJ18" s="899"/>
      <c r="OMK18" s="899"/>
      <c r="OML18" s="899"/>
      <c r="OMM18" s="899"/>
      <c r="OMN18" s="899"/>
      <c r="OMO18" s="899"/>
      <c r="OMP18" s="898"/>
      <c r="OMQ18" s="899"/>
      <c r="OMR18" s="899"/>
      <c r="OMS18" s="899"/>
      <c r="OMT18" s="899"/>
      <c r="OMU18" s="899"/>
      <c r="OMV18" s="899"/>
      <c r="OMW18" s="898"/>
      <c r="OMX18" s="899"/>
      <c r="OMY18" s="899"/>
      <c r="OMZ18" s="899"/>
      <c r="ONA18" s="899"/>
      <c r="ONB18" s="899"/>
      <c r="ONC18" s="899"/>
      <c r="OND18" s="898"/>
      <c r="ONE18" s="899"/>
      <c r="ONF18" s="899"/>
      <c r="ONG18" s="899"/>
      <c r="ONH18" s="899"/>
      <c r="ONI18" s="899"/>
      <c r="ONJ18" s="899"/>
      <c r="ONK18" s="898"/>
      <c r="ONL18" s="899"/>
      <c r="ONM18" s="899"/>
      <c r="ONN18" s="899"/>
      <c r="ONO18" s="899"/>
      <c r="ONP18" s="899"/>
      <c r="ONQ18" s="899"/>
      <c r="ONR18" s="898"/>
      <c r="ONS18" s="899"/>
      <c r="ONT18" s="899"/>
      <c r="ONU18" s="899"/>
      <c r="ONV18" s="899"/>
      <c r="ONW18" s="899"/>
      <c r="ONX18" s="899"/>
      <c r="ONY18" s="898"/>
      <c r="ONZ18" s="899"/>
      <c r="OOA18" s="899"/>
      <c r="OOB18" s="899"/>
      <c r="OOC18" s="899"/>
      <c r="OOD18" s="899"/>
      <c r="OOE18" s="899"/>
      <c r="OOF18" s="898"/>
      <c r="OOG18" s="899"/>
      <c r="OOH18" s="899"/>
      <c r="OOI18" s="899"/>
      <c r="OOJ18" s="899"/>
      <c r="OOK18" s="899"/>
      <c r="OOL18" s="899"/>
      <c r="OOM18" s="898"/>
      <c r="OON18" s="899"/>
      <c r="OOO18" s="899"/>
      <c r="OOP18" s="899"/>
      <c r="OOQ18" s="899"/>
      <c r="OOR18" s="899"/>
      <c r="OOS18" s="899"/>
      <c r="OOT18" s="898"/>
      <c r="OOU18" s="899"/>
      <c r="OOV18" s="899"/>
      <c r="OOW18" s="899"/>
      <c r="OOX18" s="899"/>
      <c r="OOY18" s="899"/>
      <c r="OOZ18" s="899"/>
      <c r="OPA18" s="898"/>
      <c r="OPB18" s="899"/>
      <c r="OPC18" s="899"/>
      <c r="OPD18" s="899"/>
      <c r="OPE18" s="899"/>
      <c r="OPF18" s="899"/>
      <c r="OPG18" s="899"/>
      <c r="OPH18" s="898"/>
      <c r="OPI18" s="899"/>
      <c r="OPJ18" s="899"/>
      <c r="OPK18" s="899"/>
      <c r="OPL18" s="899"/>
      <c r="OPM18" s="899"/>
      <c r="OPN18" s="899"/>
      <c r="OPO18" s="898"/>
      <c r="OPP18" s="899"/>
      <c r="OPQ18" s="899"/>
      <c r="OPR18" s="899"/>
      <c r="OPS18" s="899"/>
      <c r="OPT18" s="899"/>
      <c r="OPU18" s="899"/>
      <c r="OPV18" s="898"/>
      <c r="OPW18" s="899"/>
      <c r="OPX18" s="899"/>
      <c r="OPY18" s="899"/>
      <c r="OPZ18" s="899"/>
      <c r="OQA18" s="899"/>
      <c r="OQB18" s="899"/>
      <c r="OQC18" s="898"/>
      <c r="OQD18" s="899"/>
      <c r="OQE18" s="899"/>
      <c r="OQF18" s="899"/>
      <c r="OQG18" s="899"/>
      <c r="OQH18" s="899"/>
      <c r="OQI18" s="899"/>
      <c r="OQJ18" s="898"/>
      <c r="OQK18" s="899"/>
      <c r="OQL18" s="899"/>
      <c r="OQM18" s="899"/>
      <c r="OQN18" s="899"/>
      <c r="OQO18" s="899"/>
      <c r="OQP18" s="899"/>
      <c r="OQQ18" s="898"/>
      <c r="OQR18" s="899"/>
      <c r="OQS18" s="899"/>
      <c r="OQT18" s="899"/>
      <c r="OQU18" s="899"/>
      <c r="OQV18" s="899"/>
      <c r="OQW18" s="899"/>
      <c r="OQX18" s="898"/>
      <c r="OQY18" s="899"/>
      <c r="OQZ18" s="899"/>
      <c r="ORA18" s="899"/>
      <c r="ORB18" s="899"/>
      <c r="ORC18" s="899"/>
      <c r="ORD18" s="899"/>
      <c r="ORE18" s="898"/>
      <c r="ORF18" s="899"/>
      <c r="ORG18" s="899"/>
      <c r="ORH18" s="899"/>
      <c r="ORI18" s="899"/>
      <c r="ORJ18" s="899"/>
      <c r="ORK18" s="899"/>
      <c r="ORL18" s="898"/>
      <c r="ORM18" s="899"/>
      <c r="ORN18" s="899"/>
      <c r="ORO18" s="899"/>
      <c r="ORP18" s="899"/>
      <c r="ORQ18" s="899"/>
      <c r="ORR18" s="899"/>
      <c r="ORS18" s="898"/>
      <c r="ORT18" s="899"/>
      <c r="ORU18" s="899"/>
      <c r="ORV18" s="899"/>
      <c r="ORW18" s="899"/>
      <c r="ORX18" s="899"/>
      <c r="ORY18" s="899"/>
      <c r="ORZ18" s="898"/>
      <c r="OSA18" s="899"/>
      <c r="OSB18" s="899"/>
      <c r="OSC18" s="899"/>
      <c r="OSD18" s="899"/>
      <c r="OSE18" s="899"/>
      <c r="OSF18" s="899"/>
      <c r="OSG18" s="898"/>
      <c r="OSH18" s="899"/>
      <c r="OSI18" s="899"/>
      <c r="OSJ18" s="899"/>
      <c r="OSK18" s="899"/>
      <c r="OSL18" s="899"/>
      <c r="OSM18" s="899"/>
      <c r="OSN18" s="898"/>
      <c r="OSO18" s="899"/>
      <c r="OSP18" s="899"/>
      <c r="OSQ18" s="899"/>
      <c r="OSR18" s="899"/>
      <c r="OSS18" s="899"/>
      <c r="OST18" s="899"/>
      <c r="OSU18" s="898"/>
      <c r="OSV18" s="899"/>
      <c r="OSW18" s="899"/>
      <c r="OSX18" s="899"/>
      <c r="OSY18" s="899"/>
      <c r="OSZ18" s="899"/>
      <c r="OTA18" s="899"/>
      <c r="OTB18" s="898"/>
      <c r="OTC18" s="899"/>
      <c r="OTD18" s="899"/>
      <c r="OTE18" s="899"/>
      <c r="OTF18" s="899"/>
      <c r="OTG18" s="899"/>
      <c r="OTH18" s="899"/>
      <c r="OTI18" s="898"/>
      <c r="OTJ18" s="899"/>
      <c r="OTK18" s="899"/>
      <c r="OTL18" s="899"/>
      <c r="OTM18" s="899"/>
      <c r="OTN18" s="899"/>
      <c r="OTO18" s="899"/>
      <c r="OTP18" s="898"/>
      <c r="OTQ18" s="899"/>
      <c r="OTR18" s="899"/>
      <c r="OTS18" s="899"/>
      <c r="OTT18" s="899"/>
      <c r="OTU18" s="899"/>
      <c r="OTV18" s="899"/>
      <c r="OTW18" s="898"/>
      <c r="OTX18" s="899"/>
      <c r="OTY18" s="899"/>
      <c r="OTZ18" s="899"/>
      <c r="OUA18" s="899"/>
      <c r="OUB18" s="899"/>
      <c r="OUC18" s="899"/>
      <c r="OUD18" s="898"/>
      <c r="OUE18" s="899"/>
      <c r="OUF18" s="899"/>
      <c r="OUG18" s="899"/>
      <c r="OUH18" s="899"/>
      <c r="OUI18" s="899"/>
      <c r="OUJ18" s="899"/>
      <c r="OUK18" s="898"/>
      <c r="OUL18" s="899"/>
      <c r="OUM18" s="899"/>
      <c r="OUN18" s="899"/>
      <c r="OUO18" s="899"/>
      <c r="OUP18" s="899"/>
      <c r="OUQ18" s="899"/>
      <c r="OUR18" s="898"/>
      <c r="OUS18" s="899"/>
      <c r="OUT18" s="899"/>
      <c r="OUU18" s="899"/>
      <c r="OUV18" s="899"/>
      <c r="OUW18" s="899"/>
      <c r="OUX18" s="899"/>
      <c r="OUY18" s="898"/>
      <c r="OUZ18" s="899"/>
      <c r="OVA18" s="899"/>
      <c r="OVB18" s="899"/>
      <c r="OVC18" s="899"/>
      <c r="OVD18" s="899"/>
      <c r="OVE18" s="899"/>
      <c r="OVF18" s="898"/>
      <c r="OVG18" s="899"/>
      <c r="OVH18" s="899"/>
      <c r="OVI18" s="899"/>
      <c r="OVJ18" s="899"/>
      <c r="OVK18" s="899"/>
      <c r="OVL18" s="899"/>
      <c r="OVM18" s="898"/>
      <c r="OVN18" s="899"/>
      <c r="OVO18" s="899"/>
      <c r="OVP18" s="899"/>
      <c r="OVQ18" s="899"/>
      <c r="OVR18" s="899"/>
      <c r="OVS18" s="899"/>
      <c r="OVT18" s="898"/>
      <c r="OVU18" s="899"/>
      <c r="OVV18" s="899"/>
      <c r="OVW18" s="899"/>
      <c r="OVX18" s="899"/>
      <c r="OVY18" s="899"/>
      <c r="OVZ18" s="899"/>
      <c r="OWA18" s="898"/>
      <c r="OWB18" s="899"/>
      <c r="OWC18" s="899"/>
      <c r="OWD18" s="899"/>
      <c r="OWE18" s="899"/>
      <c r="OWF18" s="899"/>
      <c r="OWG18" s="899"/>
      <c r="OWH18" s="898"/>
      <c r="OWI18" s="899"/>
      <c r="OWJ18" s="899"/>
      <c r="OWK18" s="899"/>
      <c r="OWL18" s="899"/>
      <c r="OWM18" s="899"/>
      <c r="OWN18" s="899"/>
      <c r="OWO18" s="898"/>
      <c r="OWP18" s="899"/>
      <c r="OWQ18" s="899"/>
      <c r="OWR18" s="899"/>
      <c r="OWS18" s="899"/>
      <c r="OWT18" s="899"/>
      <c r="OWU18" s="899"/>
      <c r="OWV18" s="898"/>
      <c r="OWW18" s="899"/>
      <c r="OWX18" s="899"/>
      <c r="OWY18" s="899"/>
      <c r="OWZ18" s="899"/>
      <c r="OXA18" s="899"/>
      <c r="OXB18" s="899"/>
      <c r="OXC18" s="898"/>
      <c r="OXD18" s="899"/>
      <c r="OXE18" s="899"/>
      <c r="OXF18" s="899"/>
      <c r="OXG18" s="899"/>
      <c r="OXH18" s="899"/>
      <c r="OXI18" s="899"/>
      <c r="OXJ18" s="898"/>
      <c r="OXK18" s="899"/>
      <c r="OXL18" s="899"/>
      <c r="OXM18" s="899"/>
      <c r="OXN18" s="899"/>
      <c r="OXO18" s="899"/>
      <c r="OXP18" s="899"/>
      <c r="OXQ18" s="898"/>
      <c r="OXR18" s="899"/>
      <c r="OXS18" s="899"/>
      <c r="OXT18" s="899"/>
      <c r="OXU18" s="899"/>
      <c r="OXV18" s="899"/>
      <c r="OXW18" s="899"/>
      <c r="OXX18" s="898"/>
      <c r="OXY18" s="899"/>
      <c r="OXZ18" s="899"/>
      <c r="OYA18" s="899"/>
      <c r="OYB18" s="899"/>
      <c r="OYC18" s="899"/>
      <c r="OYD18" s="899"/>
      <c r="OYE18" s="898"/>
      <c r="OYF18" s="899"/>
      <c r="OYG18" s="899"/>
      <c r="OYH18" s="899"/>
      <c r="OYI18" s="899"/>
      <c r="OYJ18" s="899"/>
      <c r="OYK18" s="899"/>
      <c r="OYL18" s="898"/>
      <c r="OYM18" s="899"/>
      <c r="OYN18" s="899"/>
      <c r="OYO18" s="899"/>
      <c r="OYP18" s="899"/>
      <c r="OYQ18" s="899"/>
      <c r="OYR18" s="899"/>
      <c r="OYS18" s="898"/>
      <c r="OYT18" s="899"/>
      <c r="OYU18" s="899"/>
      <c r="OYV18" s="899"/>
      <c r="OYW18" s="899"/>
      <c r="OYX18" s="899"/>
      <c r="OYY18" s="899"/>
      <c r="OYZ18" s="898"/>
      <c r="OZA18" s="899"/>
      <c r="OZB18" s="899"/>
      <c r="OZC18" s="899"/>
      <c r="OZD18" s="899"/>
      <c r="OZE18" s="899"/>
      <c r="OZF18" s="899"/>
      <c r="OZG18" s="898"/>
      <c r="OZH18" s="899"/>
      <c r="OZI18" s="899"/>
      <c r="OZJ18" s="899"/>
      <c r="OZK18" s="899"/>
      <c r="OZL18" s="899"/>
      <c r="OZM18" s="899"/>
      <c r="OZN18" s="898"/>
      <c r="OZO18" s="899"/>
      <c r="OZP18" s="899"/>
      <c r="OZQ18" s="899"/>
      <c r="OZR18" s="899"/>
      <c r="OZS18" s="899"/>
      <c r="OZT18" s="899"/>
      <c r="OZU18" s="898"/>
      <c r="OZV18" s="899"/>
      <c r="OZW18" s="899"/>
      <c r="OZX18" s="899"/>
      <c r="OZY18" s="899"/>
      <c r="OZZ18" s="899"/>
      <c r="PAA18" s="899"/>
      <c r="PAB18" s="898"/>
      <c r="PAC18" s="899"/>
      <c r="PAD18" s="899"/>
      <c r="PAE18" s="899"/>
      <c r="PAF18" s="899"/>
      <c r="PAG18" s="899"/>
      <c r="PAH18" s="899"/>
      <c r="PAI18" s="898"/>
      <c r="PAJ18" s="899"/>
      <c r="PAK18" s="899"/>
      <c r="PAL18" s="899"/>
      <c r="PAM18" s="899"/>
      <c r="PAN18" s="899"/>
      <c r="PAO18" s="899"/>
      <c r="PAP18" s="898"/>
      <c r="PAQ18" s="899"/>
      <c r="PAR18" s="899"/>
      <c r="PAS18" s="899"/>
      <c r="PAT18" s="899"/>
      <c r="PAU18" s="899"/>
      <c r="PAV18" s="899"/>
      <c r="PAW18" s="898"/>
      <c r="PAX18" s="899"/>
      <c r="PAY18" s="899"/>
      <c r="PAZ18" s="899"/>
      <c r="PBA18" s="899"/>
      <c r="PBB18" s="899"/>
      <c r="PBC18" s="899"/>
      <c r="PBD18" s="898"/>
      <c r="PBE18" s="899"/>
      <c r="PBF18" s="899"/>
      <c r="PBG18" s="899"/>
      <c r="PBH18" s="899"/>
      <c r="PBI18" s="899"/>
      <c r="PBJ18" s="899"/>
      <c r="PBK18" s="898"/>
      <c r="PBL18" s="899"/>
      <c r="PBM18" s="899"/>
      <c r="PBN18" s="899"/>
      <c r="PBO18" s="899"/>
      <c r="PBP18" s="899"/>
      <c r="PBQ18" s="899"/>
      <c r="PBR18" s="898"/>
      <c r="PBS18" s="899"/>
      <c r="PBT18" s="899"/>
      <c r="PBU18" s="899"/>
      <c r="PBV18" s="899"/>
      <c r="PBW18" s="899"/>
      <c r="PBX18" s="899"/>
      <c r="PBY18" s="898"/>
      <c r="PBZ18" s="899"/>
      <c r="PCA18" s="899"/>
      <c r="PCB18" s="899"/>
      <c r="PCC18" s="899"/>
      <c r="PCD18" s="899"/>
      <c r="PCE18" s="899"/>
      <c r="PCF18" s="898"/>
      <c r="PCG18" s="899"/>
      <c r="PCH18" s="899"/>
      <c r="PCI18" s="899"/>
      <c r="PCJ18" s="899"/>
      <c r="PCK18" s="899"/>
      <c r="PCL18" s="899"/>
      <c r="PCM18" s="898"/>
      <c r="PCN18" s="899"/>
      <c r="PCO18" s="899"/>
      <c r="PCP18" s="899"/>
      <c r="PCQ18" s="899"/>
      <c r="PCR18" s="899"/>
      <c r="PCS18" s="899"/>
      <c r="PCT18" s="898"/>
      <c r="PCU18" s="899"/>
      <c r="PCV18" s="899"/>
      <c r="PCW18" s="899"/>
      <c r="PCX18" s="899"/>
      <c r="PCY18" s="899"/>
      <c r="PCZ18" s="899"/>
      <c r="PDA18" s="898"/>
      <c r="PDB18" s="899"/>
      <c r="PDC18" s="899"/>
      <c r="PDD18" s="899"/>
      <c r="PDE18" s="899"/>
      <c r="PDF18" s="899"/>
      <c r="PDG18" s="899"/>
      <c r="PDH18" s="898"/>
      <c r="PDI18" s="899"/>
      <c r="PDJ18" s="899"/>
      <c r="PDK18" s="899"/>
      <c r="PDL18" s="899"/>
      <c r="PDM18" s="899"/>
      <c r="PDN18" s="899"/>
      <c r="PDO18" s="898"/>
      <c r="PDP18" s="899"/>
      <c r="PDQ18" s="899"/>
      <c r="PDR18" s="899"/>
      <c r="PDS18" s="899"/>
      <c r="PDT18" s="899"/>
      <c r="PDU18" s="899"/>
      <c r="PDV18" s="898"/>
      <c r="PDW18" s="899"/>
      <c r="PDX18" s="899"/>
      <c r="PDY18" s="899"/>
      <c r="PDZ18" s="899"/>
      <c r="PEA18" s="899"/>
      <c r="PEB18" s="899"/>
      <c r="PEC18" s="898"/>
      <c r="PED18" s="899"/>
      <c r="PEE18" s="899"/>
      <c r="PEF18" s="899"/>
      <c r="PEG18" s="899"/>
      <c r="PEH18" s="899"/>
      <c r="PEI18" s="899"/>
      <c r="PEJ18" s="898"/>
      <c r="PEK18" s="899"/>
      <c r="PEL18" s="899"/>
      <c r="PEM18" s="899"/>
      <c r="PEN18" s="899"/>
      <c r="PEO18" s="899"/>
      <c r="PEP18" s="899"/>
      <c r="PEQ18" s="898"/>
      <c r="PER18" s="899"/>
      <c r="PES18" s="899"/>
      <c r="PET18" s="899"/>
      <c r="PEU18" s="899"/>
      <c r="PEV18" s="899"/>
      <c r="PEW18" s="899"/>
      <c r="PEX18" s="898"/>
      <c r="PEY18" s="899"/>
      <c r="PEZ18" s="899"/>
      <c r="PFA18" s="899"/>
      <c r="PFB18" s="899"/>
      <c r="PFC18" s="899"/>
      <c r="PFD18" s="899"/>
      <c r="PFE18" s="898"/>
      <c r="PFF18" s="899"/>
      <c r="PFG18" s="899"/>
      <c r="PFH18" s="899"/>
      <c r="PFI18" s="899"/>
      <c r="PFJ18" s="899"/>
      <c r="PFK18" s="899"/>
      <c r="PFL18" s="898"/>
      <c r="PFM18" s="899"/>
      <c r="PFN18" s="899"/>
      <c r="PFO18" s="899"/>
      <c r="PFP18" s="899"/>
      <c r="PFQ18" s="899"/>
      <c r="PFR18" s="899"/>
      <c r="PFS18" s="898"/>
      <c r="PFT18" s="899"/>
      <c r="PFU18" s="899"/>
      <c r="PFV18" s="899"/>
      <c r="PFW18" s="899"/>
      <c r="PFX18" s="899"/>
      <c r="PFY18" s="899"/>
      <c r="PFZ18" s="898"/>
      <c r="PGA18" s="899"/>
      <c r="PGB18" s="899"/>
      <c r="PGC18" s="899"/>
      <c r="PGD18" s="899"/>
      <c r="PGE18" s="899"/>
      <c r="PGF18" s="899"/>
      <c r="PGG18" s="898"/>
      <c r="PGH18" s="899"/>
      <c r="PGI18" s="899"/>
      <c r="PGJ18" s="899"/>
      <c r="PGK18" s="899"/>
      <c r="PGL18" s="899"/>
      <c r="PGM18" s="899"/>
      <c r="PGN18" s="898"/>
      <c r="PGO18" s="899"/>
      <c r="PGP18" s="899"/>
      <c r="PGQ18" s="899"/>
      <c r="PGR18" s="899"/>
      <c r="PGS18" s="899"/>
      <c r="PGT18" s="899"/>
      <c r="PGU18" s="898"/>
      <c r="PGV18" s="899"/>
      <c r="PGW18" s="899"/>
      <c r="PGX18" s="899"/>
      <c r="PGY18" s="899"/>
      <c r="PGZ18" s="899"/>
      <c r="PHA18" s="899"/>
      <c r="PHB18" s="898"/>
      <c r="PHC18" s="899"/>
      <c r="PHD18" s="899"/>
      <c r="PHE18" s="899"/>
      <c r="PHF18" s="899"/>
      <c r="PHG18" s="899"/>
      <c r="PHH18" s="899"/>
      <c r="PHI18" s="898"/>
      <c r="PHJ18" s="899"/>
      <c r="PHK18" s="899"/>
      <c r="PHL18" s="899"/>
      <c r="PHM18" s="899"/>
      <c r="PHN18" s="899"/>
      <c r="PHO18" s="899"/>
      <c r="PHP18" s="898"/>
      <c r="PHQ18" s="899"/>
      <c r="PHR18" s="899"/>
      <c r="PHS18" s="899"/>
      <c r="PHT18" s="899"/>
      <c r="PHU18" s="899"/>
      <c r="PHV18" s="899"/>
      <c r="PHW18" s="898"/>
      <c r="PHX18" s="899"/>
      <c r="PHY18" s="899"/>
      <c r="PHZ18" s="899"/>
      <c r="PIA18" s="899"/>
      <c r="PIB18" s="899"/>
      <c r="PIC18" s="899"/>
      <c r="PID18" s="898"/>
      <c r="PIE18" s="899"/>
      <c r="PIF18" s="899"/>
      <c r="PIG18" s="899"/>
      <c r="PIH18" s="899"/>
      <c r="PII18" s="899"/>
      <c r="PIJ18" s="899"/>
      <c r="PIK18" s="898"/>
      <c r="PIL18" s="899"/>
      <c r="PIM18" s="899"/>
      <c r="PIN18" s="899"/>
      <c r="PIO18" s="899"/>
      <c r="PIP18" s="899"/>
      <c r="PIQ18" s="899"/>
      <c r="PIR18" s="898"/>
      <c r="PIS18" s="899"/>
      <c r="PIT18" s="899"/>
      <c r="PIU18" s="899"/>
      <c r="PIV18" s="899"/>
      <c r="PIW18" s="899"/>
      <c r="PIX18" s="899"/>
      <c r="PIY18" s="898"/>
      <c r="PIZ18" s="899"/>
      <c r="PJA18" s="899"/>
      <c r="PJB18" s="899"/>
      <c r="PJC18" s="899"/>
      <c r="PJD18" s="899"/>
      <c r="PJE18" s="899"/>
      <c r="PJF18" s="898"/>
      <c r="PJG18" s="899"/>
      <c r="PJH18" s="899"/>
      <c r="PJI18" s="899"/>
      <c r="PJJ18" s="899"/>
      <c r="PJK18" s="899"/>
      <c r="PJL18" s="899"/>
      <c r="PJM18" s="898"/>
      <c r="PJN18" s="899"/>
      <c r="PJO18" s="899"/>
      <c r="PJP18" s="899"/>
      <c r="PJQ18" s="899"/>
      <c r="PJR18" s="899"/>
      <c r="PJS18" s="899"/>
      <c r="PJT18" s="898"/>
      <c r="PJU18" s="899"/>
      <c r="PJV18" s="899"/>
      <c r="PJW18" s="899"/>
      <c r="PJX18" s="899"/>
      <c r="PJY18" s="899"/>
      <c r="PJZ18" s="899"/>
      <c r="PKA18" s="898"/>
      <c r="PKB18" s="899"/>
      <c r="PKC18" s="899"/>
      <c r="PKD18" s="899"/>
      <c r="PKE18" s="899"/>
      <c r="PKF18" s="899"/>
      <c r="PKG18" s="899"/>
      <c r="PKH18" s="898"/>
      <c r="PKI18" s="899"/>
      <c r="PKJ18" s="899"/>
      <c r="PKK18" s="899"/>
      <c r="PKL18" s="899"/>
      <c r="PKM18" s="899"/>
      <c r="PKN18" s="899"/>
      <c r="PKO18" s="898"/>
      <c r="PKP18" s="899"/>
      <c r="PKQ18" s="899"/>
      <c r="PKR18" s="899"/>
      <c r="PKS18" s="899"/>
      <c r="PKT18" s="899"/>
      <c r="PKU18" s="899"/>
      <c r="PKV18" s="898"/>
      <c r="PKW18" s="899"/>
      <c r="PKX18" s="899"/>
      <c r="PKY18" s="899"/>
      <c r="PKZ18" s="899"/>
      <c r="PLA18" s="899"/>
      <c r="PLB18" s="899"/>
      <c r="PLC18" s="898"/>
      <c r="PLD18" s="899"/>
      <c r="PLE18" s="899"/>
      <c r="PLF18" s="899"/>
      <c r="PLG18" s="899"/>
      <c r="PLH18" s="899"/>
      <c r="PLI18" s="899"/>
      <c r="PLJ18" s="898"/>
      <c r="PLK18" s="899"/>
      <c r="PLL18" s="899"/>
      <c r="PLM18" s="899"/>
      <c r="PLN18" s="899"/>
      <c r="PLO18" s="899"/>
      <c r="PLP18" s="899"/>
      <c r="PLQ18" s="898"/>
      <c r="PLR18" s="899"/>
      <c r="PLS18" s="899"/>
      <c r="PLT18" s="899"/>
      <c r="PLU18" s="899"/>
      <c r="PLV18" s="899"/>
      <c r="PLW18" s="899"/>
      <c r="PLX18" s="898"/>
      <c r="PLY18" s="899"/>
      <c r="PLZ18" s="899"/>
      <c r="PMA18" s="899"/>
      <c r="PMB18" s="899"/>
      <c r="PMC18" s="899"/>
      <c r="PMD18" s="899"/>
      <c r="PME18" s="898"/>
      <c r="PMF18" s="899"/>
      <c r="PMG18" s="899"/>
      <c r="PMH18" s="899"/>
      <c r="PMI18" s="899"/>
      <c r="PMJ18" s="899"/>
      <c r="PMK18" s="899"/>
      <c r="PML18" s="898"/>
      <c r="PMM18" s="899"/>
      <c r="PMN18" s="899"/>
      <c r="PMO18" s="899"/>
      <c r="PMP18" s="899"/>
      <c r="PMQ18" s="899"/>
      <c r="PMR18" s="899"/>
      <c r="PMS18" s="898"/>
      <c r="PMT18" s="899"/>
      <c r="PMU18" s="899"/>
      <c r="PMV18" s="899"/>
      <c r="PMW18" s="899"/>
      <c r="PMX18" s="899"/>
      <c r="PMY18" s="899"/>
      <c r="PMZ18" s="898"/>
      <c r="PNA18" s="899"/>
      <c r="PNB18" s="899"/>
      <c r="PNC18" s="899"/>
      <c r="PND18" s="899"/>
      <c r="PNE18" s="899"/>
      <c r="PNF18" s="899"/>
      <c r="PNG18" s="898"/>
      <c r="PNH18" s="899"/>
      <c r="PNI18" s="899"/>
      <c r="PNJ18" s="899"/>
      <c r="PNK18" s="899"/>
      <c r="PNL18" s="899"/>
      <c r="PNM18" s="899"/>
      <c r="PNN18" s="898"/>
      <c r="PNO18" s="899"/>
      <c r="PNP18" s="899"/>
      <c r="PNQ18" s="899"/>
      <c r="PNR18" s="899"/>
      <c r="PNS18" s="899"/>
      <c r="PNT18" s="899"/>
      <c r="PNU18" s="898"/>
      <c r="PNV18" s="899"/>
      <c r="PNW18" s="899"/>
      <c r="PNX18" s="899"/>
      <c r="PNY18" s="899"/>
      <c r="PNZ18" s="899"/>
      <c r="POA18" s="899"/>
      <c r="POB18" s="898"/>
      <c r="POC18" s="899"/>
      <c r="POD18" s="899"/>
      <c r="POE18" s="899"/>
      <c r="POF18" s="899"/>
      <c r="POG18" s="899"/>
      <c r="POH18" s="899"/>
      <c r="POI18" s="898"/>
      <c r="POJ18" s="899"/>
      <c r="POK18" s="899"/>
      <c r="POL18" s="899"/>
      <c r="POM18" s="899"/>
      <c r="PON18" s="899"/>
      <c r="POO18" s="899"/>
      <c r="POP18" s="898"/>
      <c r="POQ18" s="899"/>
      <c r="POR18" s="899"/>
      <c r="POS18" s="899"/>
      <c r="POT18" s="899"/>
      <c r="POU18" s="899"/>
      <c r="POV18" s="899"/>
      <c r="POW18" s="898"/>
      <c r="POX18" s="899"/>
      <c r="POY18" s="899"/>
      <c r="POZ18" s="899"/>
      <c r="PPA18" s="899"/>
      <c r="PPB18" s="899"/>
      <c r="PPC18" s="899"/>
      <c r="PPD18" s="898"/>
      <c r="PPE18" s="899"/>
      <c r="PPF18" s="899"/>
      <c r="PPG18" s="899"/>
      <c r="PPH18" s="899"/>
      <c r="PPI18" s="899"/>
      <c r="PPJ18" s="899"/>
      <c r="PPK18" s="898"/>
      <c r="PPL18" s="899"/>
      <c r="PPM18" s="899"/>
      <c r="PPN18" s="899"/>
      <c r="PPO18" s="899"/>
      <c r="PPP18" s="899"/>
      <c r="PPQ18" s="899"/>
      <c r="PPR18" s="898"/>
      <c r="PPS18" s="899"/>
      <c r="PPT18" s="899"/>
      <c r="PPU18" s="899"/>
      <c r="PPV18" s="899"/>
      <c r="PPW18" s="899"/>
      <c r="PPX18" s="899"/>
      <c r="PPY18" s="898"/>
      <c r="PPZ18" s="899"/>
      <c r="PQA18" s="899"/>
      <c r="PQB18" s="899"/>
      <c r="PQC18" s="899"/>
      <c r="PQD18" s="899"/>
      <c r="PQE18" s="899"/>
      <c r="PQF18" s="898"/>
      <c r="PQG18" s="899"/>
      <c r="PQH18" s="899"/>
      <c r="PQI18" s="899"/>
      <c r="PQJ18" s="899"/>
      <c r="PQK18" s="899"/>
      <c r="PQL18" s="899"/>
      <c r="PQM18" s="898"/>
      <c r="PQN18" s="899"/>
      <c r="PQO18" s="899"/>
      <c r="PQP18" s="899"/>
      <c r="PQQ18" s="899"/>
      <c r="PQR18" s="899"/>
      <c r="PQS18" s="899"/>
      <c r="PQT18" s="898"/>
      <c r="PQU18" s="899"/>
      <c r="PQV18" s="899"/>
      <c r="PQW18" s="899"/>
      <c r="PQX18" s="899"/>
      <c r="PQY18" s="899"/>
      <c r="PQZ18" s="899"/>
      <c r="PRA18" s="898"/>
      <c r="PRB18" s="899"/>
      <c r="PRC18" s="899"/>
      <c r="PRD18" s="899"/>
      <c r="PRE18" s="899"/>
      <c r="PRF18" s="899"/>
      <c r="PRG18" s="899"/>
      <c r="PRH18" s="898"/>
      <c r="PRI18" s="899"/>
      <c r="PRJ18" s="899"/>
      <c r="PRK18" s="899"/>
      <c r="PRL18" s="899"/>
      <c r="PRM18" s="899"/>
      <c r="PRN18" s="899"/>
      <c r="PRO18" s="898"/>
      <c r="PRP18" s="899"/>
      <c r="PRQ18" s="899"/>
      <c r="PRR18" s="899"/>
      <c r="PRS18" s="899"/>
      <c r="PRT18" s="899"/>
      <c r="PRU18" s="899"/>
      <c r="PRV18" s="898"/>
      <c r="PRW18" s="899"/>
      <c r="PRX18" s="899"/>
      <c r="PRY18" s="899"/>
      <c r="PRZ18" s="899"/>
      <c r="PSA18" s="899"/>
      <c r="PSB18" s="899"/>
      <c r="PSC18" s="898"/>
      <c r="PSD18" s="899"/>
      <c r="PSE18" s="899"/>
      <c r="PSF18" s="899"/>
      <c r="PSG18" s="899"/>
      <c r="PSH18" s="899"/>
      <c r="PSI18" s="899"/>
      <c r="PSJ18" s="898"/>
      <c r="PSK18" s="899"/>
      <c r="PSL18" s="899"/>
      <c r="PSM18" s="899"/>
      <c r="PSN18" s="899"/>
      <c r="PSO18" s="899"/>
      <c r="PSP18" s="899"/>
      <c r="PSQ18" s="898"/>
      <c r="PSR18" s="899"/>
      <c r="PSS18" s="899"/>
      <c r="PST18" s="899"/>
      <c r="PSU18" s="899"/>
      <c r="PSV18" s="899"/>
      <c r="PSW18" s="899"/>
      <c r="PSX18" s="898"/>
      <c r="PSY18" s="899"/>
      <c r="PSZ18" s="899"/>
      <c r="PTA18" s="899"/>
      <c r="PTB18" s="899"/>
      <c r="PTC18" s="899"/>
      <c r="PTD18" s="899"/>
      <c r="PTE18" s="898"/>
      <c r="PTF18" s="899"/>
      <c r="PTG18" s="899"/>
      <c r="PTH18" s="899"/>
      <c r="PTI18" s="899"/>
      <c r="PTJ18" s="899"/>
      <c r="PTK18" s="899"/>
      <c r="PTL18" s="898"/>
      <c r="PTM18" s="899"/>
      <c r="PTN18" s="899"/>
      <c r="PTO18" s="899"/>
      <c r="PTP18" s="899"/>
      <c r="PTQ18" s="899"/>
      <c r="PTR18" s="899"/>
      <c r="PTS18" s="898"/>
      <c r="PTT18" s="899"/>
      <c r="PTU18" s="899"/>
      <c r="PTV18" s="899"/>
      <c r="PTW18" s="899"/>
      <c r="PTX18" s="899"/>
      <c r="PTY18" s="899"/>
      <c r="PTZ18" s="898"/>
      <c r="PUA18" s="899"/>
      <c r="PUB18" s="899"/>
      <c r="PUC18" s="899"/>
      <c r="PUD18" s="899"/>
      <c r="PUE18" s="899"/>
      <c r="PUF18" s="899"/>
      <c r="PUG18" s="898"/>
      <c r="PUH18" s="899"/>
      <c r="PUI18" s="899"/>
      <c r="PUJ18" s="899"/>
      <c r="PUK18" s="899"/>
      <c r="PUL18" s="899"/>
      <c r="PUM18" s="899"/>
      <c r="PUN18" s="898"/>
      <c r="PUO18" s="899"/>
      <c r="PUP18" s="899"/>
      <c r="PUQ18" s="899"/>
      <c r="PUR18" s="899"/>
      <c r="PUS18" s="899"/>
      <c r="PUT18" s="899"/>
      <c r="PUU18" s="898"/>
      <c r="PUV18" s="899"/>
      <c r="PUW18" s="899"/>
      <c r="PUX18" s="899"/>
      <c r="PUY18" s="899"/>
      <c r="PUZ18" s="899"/>
      <c r="PVA18" s="899"/>
      <c r="PVB18" s="898"/>
      <c r="PVC18" s="899"/>
      <c r="PVD18" s="899"/>
      <c r="PVE18" s="899"/>
      <c r="PVF18" s="899"/>
      <c r="PVG18" s="899"/>
      <c r="PVH18" s="899"/>
      <c r="PVI18" s="898"/>
      <c r="PVJ18" s="899"/>
      <c r="PVK18" s="899"/>
      <c r="PVL18" s="899"/>
      <c r="PVM18" s="899"/>
      <c r="PVN18" s="899"/>
      <c r="PVO18" s="899"/>
      <c r="PVP18" s="898"/>
      <c r="PVQ18" s="899"/>
      <c r="PVR18" s="899"/>
      <c r="PVS18" s="899"/>
      <c r="PVT18" s="899"/>
      <c r="PVU18" s="899"/>
      <c r="PVV18" s="899"/>
      <c r="PVW18" s="898"/>
      <c r="PVX18" s="899"/>
      <c r="PVY18" s="899"/>
      <c r="PVZ18" s="899"/>
      <c r="PWA18" s="899"/>
      <c r="PWB18" s="899"/>
      <c r="PWC18" s="899"/>
      <c r="PWD18" s="898"/>
      <c r="PWE18" s="899"/>
      <c r="PWF18" s="899"/>
      <c r="PWG18" s="899"/>
      <c r="PWH18" s="899"/>
      <c r="PWI18" s="899"/>
      <c r="PWJ18" s="899"/>
      <c r="PWK18" s="898"/>
      <c r="PWL18" s="899"/>
      <c r="PWM18" s="899"/>
      <c r="PWN18" s="899"/>
      <c r="PWO18" s="899"/>
      <c r="PWP18" s="899"/>
      <c r="PWQ18" s="899"/>
      <c r="PWR18" s="898"/>
      <c r="PWS18" s="899"/>
      <c r="PWT18" s="899"/>
      <c r="PWU18" s="899"/>
      <c r="PWV18" s="899"/>
      <c r="PWW18" s="899"/>
      <c r="PWX18" s="899"/>
      <c r="PWY18" s="898"/>
      <c r="PWZ18" s="899"/>
      <c r="PXA18" s="899"/>
      <c r="PXB18" s="899"/>
      <c r="PXC18" s="899"/>
      <c r="PXD18" s="899"/>
      <c r="PXE18" s="899"/>
      <c r="PXF18" s="898"/>
      <c r="PXG18" s="899"/>
      <c r="PXH18" s="899"/>
      <c r="PXI18" s="899"/>
      <c r="PXJ18" s="899"/>
      <c r="PXK18" s="899"/>
      <c r="PXL18" s="899"/>
      <c r="PXM18" s="898"/>
      <c r="PXN18" s="899"/>
      <c r="PXO18" s="899"/>
      <c r="PXP18" s="899"/>
      <c r="PXQ18" s="899"/>
      <c r="PXR18" s="899"/>
      <c r="PXS18" s="899"/>
      <c r="PXT18" s="898"/>
      <c r="PXU18" s="899"/>
      <c r="PXV18" s="899"/>
      <c r="PXW18" s="899"/>
      <c r="PXX18" s="899"/>
      <c r="PXY18" s="899"/>
      <c r="PXZ18" s="899"/>
      <c r="PYA18" s="898"/>
      <c r="PYB18" s="899"/>
      <c r="PYC18" s="899"/>
      <c r="PYD18" s="899"/>
      <c r="PYE18" s="899"/>
      <c r="PYF18" s="899"/>
      <c r="PYG18" s="899"/>
      <c r="PYH18" s="898"/>
      <c r="PYI18" s="899"/>
      <c r="PYJ18" s="899"/>
      <c r="PYK18" s="899"/>
      <c r="PYL18" s="899"/>
      <c r="PYM18" s="899"/>
      <c r="PYN18" s="899"/>
      <c r="PYO18" s="898"/>
      <c r="PYP18" s="899"/>
      <c r="PYQ18" s="899"/>
      <c r="PYR18" s="899"/>
      <c r="PYS18" s="899"/>
      <c r="PYT18" s="899"/>
      <c r="PYU18" s="899"/>
      <c r="PYV18" s="898"/>
      <c r="PYW18" s="899"/>
      <c r="PYX18" s="899"/>
      <c r="PYY18" s="899"/>
      <c r="PYZ18" s="899"/>
      <c r="PZA18" s="899"/>
      <c r="PZB18" s="899"/>
      <c r="PZC18" s="898"/>
      <c r="PZD18" s="899"/>
      <c r="PZE18" s="899"/>
      <c r="PZF18" s="899"/>
      <c r="PZG18" s="899"/>
      <c r="PZH18" s="899"/>
      <c r="PZI18" s="899"/>
      <c r="PZJ18" s="898"/>
      <c r="PZK18" s="899"/>
      <c r="PZL18" s="899"/>
      <c r="PZM18" s="899"/>
      <c r="PZN18" s="899"/>
      <c r="PZO18" s="899"/>
      <c r="PZP18" s="899"/>
      <c r="PZQ18" s="898"/>
      <c r="PZR18" s="899"/>
      <c r="PZS18" s="899"/>
      <c r="PZT18" s="899"/>
      <c r="PZU18" s="899"/>
      <c r="PZV18" s="899"/>
      <c r="PZW18" s="899"/>
      <c r="PZX18" s="898"/>
      <c r="PZY18" s="899"/>
      <c r="PZZ18" s="899"/>
      <c r="QAA18" s="899"/>
      <c r="QAB18" s="899"/>
      <c r="QAC18" s="899"/>
      <c r="QAD18" s="899"/>
      <c r="QAE18" s="898"/>
      <c r="QAF18" s="899"/>
      <c r="QAG18" s="899"/>
      <c r="QAH18" s="899"/>
      <c r="QAI18" s="899"/>
      <c r="QAJ18" s="899"/>
      <c r="QAK18" s="899"/>
      <c r="QAL18" s="898"/>
      <c r="QAM18" s="899"/>
      <c r="QAN18" s="899"/>
      <c r="QAO18" s="899"/>
      <c r="QAP18" s="899"/>
      <c r="QAQ18" s="899"/>
      <c r="QAR18" s="899"/>
      <c r="QAS18" s="898"/>
      <c r="QAT18" s="899"/>
      <c r="QAU18" s="899"/>
      <c r="QAV18" s="899"/>
      <c r="QAW18" s="899"/>
      <c r="QAX18" s="899"/>
      <c r="QAY18" s="899"/>
      <c r="QAZ18" s="898"/>
      <c r="QBA18" s="899"/>
      <c r="QBB18" s="899"/>
      <c r="QBC18" s="899"/>
      <c r="QBD18" s="899"/>
      <c r="QBE18" s="899"/>
      <c r="QBF18" s="899"/>
      <c r="QBG18" s="898"/>
      <c r="QBH18" s="899"/>
      <c r="QBI18" s="899"/>
      <c r="QBJ18" s="899"/>
      <c r="QBK18" s="899"/>
      <c r="QBL18" s="899"/>
      <c r="QBM18" s="899"/>
      <c r="QBN18" s="898"/>
      <c r="QBO18" s="899"/>
      <c r="QBP18" s="899"/>
      <c r="QBQ18" s="899"/>
      <c r="QBR18" s="899"/>
      <c r="QBS18" s="899"/>
      <c r="QBT18" s="899"/>
      <c r="QBU18" s="898"/>
      <c r="QBV18" s="899"/>
      <c r="QBW18" s="899"/>
      <c r="QBX18" s="899"/>
      <c r="QBY18" s="899"/>
      <c r="QBZ18" s="899"/>
      <c r="QCA18" s="899"/>
      <c r="QCB18" s="898"/>
      <c r="QCC18" s="899"/>
      <c r="QCD18" s="899"/>
      <c r="QCE18" s="899"/>
      <c r="QCF18" s="899"/>
      <c r="QCG18" s="899"/>
      <c r="QCH18" s="899"/>
      <c r="QCI18" s="898"/>
      <c r="QCJ18" s="899"/>
      <c r="QCK18" s="899"/>
      <c r="QCL18" s="899"/>
      <c r="QCM18" s="899"/>
      <c r="QCN18" s="899"/>
      <c r="QCO18" s="899"/>
      <c r="QCP18" s="898"/>
      <c r="QCQ18" s="899"/>
      <c r="QCR18" s="899"/>
      <c r="QCS18" s="899"/>
      <c r="QCT18" s="899"/>
      <c r="QCU18" s="899"/>
      <c r="QCV18" s="899"/>
      <c r="QCW18" s="898"/>
      <c r="QCX18" s="899"/>
      <c r="QCY18" s="899"/>
      <c r="QCZ18" s="899"/>
      <c r="QDA18" s="899"/>
      <c r="QDB18" s="899"/>
      <c r="QDC18" s="899"/>
      <c r="QDD18" s="898"/>
      <c r="QDE18" s="899"/>
      <c r="QDF18" s="899"/>
      <c r="QDG18" s="899"/>
      <c r="QDH18" s="899"/>
      <c r="QDI18" s="899"/>
      <c r="QDJ18" s="899"/>
      <c r="QDK18" s="898"/>
      <c r="QDL18" s="899"/>
      <c r="QDM18" s="899"/>
      <c r="QDN18" s="899"/>
      <c r="QDO18" s="899"/>
      <c r="QDP18" s="899"/>
      <c r="QDQ18" s="899"/>
      <c r="QDR18" s="898"/>
      <c r="QDS18" s="899"/>
      <c r="QDT18" s="899"/>
      <c r="QDU18" s="899"/>
      <c r="QDV18" s="899"/>
      <c r="QDW18" s="899"/>
      <c r="QDX18" s="899"/>
      <c r="QDY18" s="898"/>
      <c r="QDZ18" s="899"/>
      <c r="QEA18" s="899"/>
      <c r="QEB18" s="899"/>
      <c r="QEC18" s="899"/>
      <c r="QED18" s="899"/>
      <c r="QEE18" s="899"/>
      <c r="QEF18" s="898"/>
      <c r="QEG18" s="899"/>
      <c r="QEH18" s="899"/>
      <c r="QEI18" s="899"/>
      <c r="QEJ18" s="899"/>
      <c r="QEK18" s="899"/>
      <c r="QEL18" s="899"/>
      <c r="QEM18" s="898"/>
      <c r="QEN18" s="899"/>
      <c r="QEO18" s="899"/>
      <c r="QEP18" s="899"/>
      <c r="QEQ18" s="899"/>
      <c r="QER18" s="899"/>
      <c r="QES18" s="899"/>
      <c r="QET18" s="898"/>
      <c r="QEU18" s="899"/>
      <c r="QEV18" s="899"/>
      <c r="QEW18" s="899"/>
      <c r="QEX18" s="899"/>
      <c r="QEY18" s="899"/>
      <c r="QEZ18" s="899"/>
      <c r="QFA18" s="898"/>
      <c r="QFB18" s="899"/>
      <c r="QFC18" s="899"/>
      <c r="QFD18" s="899"/>
      <c r="QFE18" s="899"/>
      <c r="QFF18" s="899"/>
      <c r="QFG18" s="899"/>
      <c r="QFH18" s="898"/>
      <c r="QFI18" s="899"/>
      <c r="QFJ18" s="899"/>
      <c r="QFK18" s="899"/>
      <c r="QFL18" s="899"/>
      <c r="QFM18" s="899"/>
      <c r="QFN18" s="899"/>
      <c r="QFO18" s="898"/>
      <c r="QFP18" s="899"/>
      <c r="QFQ18" s="899"/>
      <c r="QFR18" s="899"/>
      <c r="QFS18" s="899"/>
      <c r="QFT18" s="899"/>
      <c r="QFU18" s="899"/>
      <c r="QFV18" s="898"/>
      <c r="QFW18" s="899"/>
      <c r="QFX18" s="899"/>
      <c r="QFY18" s="899"/>
      <c r="QFZ18" s="899"/>
      <c r="QGA18" s="899"/>
      <c r="QGB18" s="899"/>
      <c r="QGC18" s="898"/>
      <c r="QGD18" s="899"/>
      <c r="QGE18" s="899"/>
      <c r="QGF18" s="899"/>
      <c r="QGG18" s="899"/>
      <c r="QGH18" s="899"/>
      <c r="QGI18" s="899"/>
      <c r="QGJ18" s="898"/>
      <c r="QGK18" s="899"/>
      <c r="QGL18" s="899"/>
      <c r="QGM18" s="899"/>
      <c r="QGN18" s="899"/>
      <c r="QGO18" s="899"/>
      <c r="QGP18" s="899"/>
      <c r="QGQ18" s="898"/>
      <c r="QGR18" s="899"/>
      <c r="QGS18" s="899"/>
      <c r="QGT18" s="899"/>
      <c r="QGU18" s="899"/>
      <c r="QGV18" s="899"/>
      <c r="QGW18" s="899"/>
      <c r="QGX18" s="898"/>
      <c r="QGY18" s="899"/>
      <c r="QGZ18" s="899"/>
      <c r="QHA18" s="899"/>
      <c r="QHB18" s="899"/>
      <c r="QHC18" s="899"/>
      <c r="QHD18" s="899"/>
      <c r="QHE18" s="898"/>
      <c r="QHF18" s="899"/>
      <c r="QHG18" s="899"/>
      <c r="QHH18" s="899"/>
      <c r="QHI18" s="899"/>
      <c r="QHJ18" s="899"/>
      <c r="QHK18" s="899"/>
      <c r="QHL18" s="898"/>
      <c r="QHM18" s="899"/>
      <c r="QHN18" s="899"/>
      <c r="QHO18" s="899"/>
      <c r="QHP18" s="899"/>
      <c r="QHQ18" s="899"/>
      <c r="QHR18" s="899"/>
      <c r="QHS18" s="898"/>
      <c r="QHT18" s="899"/>
      <c r="QHU18" s="899"/>
      <c r="QHV18" s="899"/>
      <c r="QHW18" s="899"/>
      <c r="QHX18" s="899"/>
      <c r="QHY18" s="899"/>
      <c r="QHZ18" s="898"/>
      <c r="QIA18" s="899"/>
      <c r="QIB18" s="899"/>
      <c r="QIC18" s="899"/>
      <c r="QID18" s="899"/>
      <c r="QIE18" s="899"/>
      <c r="QIF18" s="899"/>
      <c r="QIG18" s="898"/>
      <c r="QIH18" s="899"/>
      <c r="QII18" s="899"/>
      <c r="QIJ18" s="899"/>
      <c r="QIK18" s="899"/>
      <c r="QIL18" s="899"/>
      <c r="QIM18" s="899"/>
      <c r="QIN18" s="898"/>
      <c r="QIO18" s="899"/>
      <c r="QIP18" s="899"/>
      <c r="QIQ18" s="899"/>
      <c r="QIR18" s="899"/>
      <c r="QIS18" s="899"/>
      <c r="QIT18" s="899"/>
      <c r="QIU18" s="898"/>
      <c r="QIV18" s="899"/>
      <c r="QIW18" s="899"/>
      <c r="QIX18" s="899"/>
      <c r="QIY18" s="899"/>
      <c r="QIZ18" s="899"/>
      <c r="QJA18" s="899"/>
      <c r="QJB18" s="898"/>
      <c r="QJC18" s="899"/>
      <c r="QJD18" s="899"/>
      <c r="QJE18" s="899"/>
      <c r="QJF18" s="899"/>
      <c r="QJG18" s="899"/>
      <c r="QJH18" s="899"/>
      <c r="QJI18" s="898"/>
      <c r="QJJ18" s="899"/>
      <c r="QJK18" s="899"/>
      <c r="QJL18" s="899"/>
      <c r="QJM18" s="899"/>
      <c r="QJN18" s="899"/>
      <c r="QJO18" s="899"/>
      <c r="QJP18" s="898"/>
      <c r="QJQ18" s="899"/>
      <c r="QJR18" s="899"/>
      <c r="QJS18" s="899"/>
      <c r="QJT18" s="899"/>
      <c r="QJU18" s="899"/>
      <c r="QJV18" s="899"/>
      <c r="QJW18" s="898"/>
      <c r="QJX18" s="899"/>
      <c r="QJY18" s="899"/>
      <c r="QJZ18" s="899"/>
      <c r="QKA18" s="899"/>
      <c r="QKB18" s="899"/>
      <c r="QKC18" s="899"/>
      <c r="QKD18" s="898"/>
      <c r="QKE18" s="899"/>
      <c r="QKF18" s="899"/>
      <c r="QKG18" s="899"/>
      <c r="QKH18" s="899"/>
      <c r="QKI18" s="899"/>
      <c r="QKJ18" s="899"/>
      <c r="QKK18" s="898"/>
      <c r="QKL18" s="899"/>
      <c r="QKM18" s="899"/>
      <c r="QKN18" s="899"/>
      <c r="QKO18" s="899"/>
      <c r="QKP18" s="899"/>
      <c r="QKQ18" s="899"/>
      <c r="QKR18" s="898"/>
      <c r="QKS18" s="899"/>
      <c r="QKT18" s="899"/>
      <c r="QKU18" s="899"/>
      <c r="QKV18" s="899"/>
      <c r="QKW18" s="899"/>
      <c r="QKX18" s="899"/>
      <c r="QKY18" s="898"/>
      <c r="QKZ18" s="899"/>
      <c r="QLA18" s="899"/>
      <c r="QLB18" s="899"/>
      <c r="QLC18" s="899"/>
      <c r="QLD18" s="899"/>
      <c r="QLE18" s="899"/>
      <c r="QLF18" s="898"/>
      <c r="QLG18" s="899"/>
      <c r="QLH18" s="899"/>
      <c r="QLI18" s="899"/>
      <c r="QLJ18" s="899"/>
      <c r="QLK18" s="899"/>
      <c r="QLL18" s="899"/>
      <c r="QLM18" s="898"/>
      <c r="QLN18" s="899"/>
      <c r="QLO18" s="899"/>
      <c r="QLP18" s="899"/>
      <c r="QLQ18" s="899"/>
      <c r="QLR18" s="899"/>
      <c r="QLS18" s="899"/>
      <c r="QLT18" s="898"/>
      <c r="QLU18" s="899"/>
      <c r="QLV18" s="899"/>
      <c r="QLW18" s="899"/>
      <c r="QLX18" s="899"/>
      <c r="QLY18" s="899"/>
      <c r="QLZ18" s="899"/>
      <c r="QMA18" s="898"/>
      <c r="QMB18" s="899"/>
      <c r="QMC18" s="899"/>
      <c r="QMD18" s="899"/>
      <c r="QME18" s="899"/>
      <c r="QMF18" s="899"/>
      <c r="QMG18" s="899"/>
      <c r="QMH18" s="898"/>
      <c r="QMI18" s="899"/>
      <c r="QMJ18" s="899"/>
      <c r="QMK18" s="899"/>
      <c r="QML18" s="899"/>
      <c r="QMM18" s="899"/>
      <c r="QMN18" s="899"/>
      <c r="QMO18" s="898"/>
      <c r="QMP18" s="899"/>
      <c r="QMQ18" s="899"/>
      <c r="QMR18" s="899"/>
      <c r="QMS18" s="899"/>
      <c r="QMT18" s="899"/>
      <c r="QMU18" s="899"/>
      <c r="QMV18" s="898"/>
      <c r="QMW18" s="899"/>
      <c r="QMX18" s="899"/>
      <c r="QMY18" s="899"/>
      <c r="QMZ18" s="899"/>
      <c r="QNA18" s="899"/>
      <c r="QNB18" s="899"/>
      <c r="QNC18" s="898"/>
      <c r="QND18" s="899"/>
      <c r="QNE18" s="899"/>
      <c r="QNF18" s="899"/>
      <c r="QNG18" s="899"/>
      <c r="QNH18" s="899"/>
      <c r="QNI18" s="899"/>
      <c r="QNJ18" s="898"/>
      <c r="QNK18" s="899"/>
      <c r="QNL18" s="899"/>
      <c r="QNM18" s="899"/>
      <c r="QNN18" s="899"/>
      <c r="QNO18" s="899"/>
      <c r="QNP18" s="899"/>
      <c r="QNQ18" s="898"/>
      <c r="QNR18" s="899"/>
      <c r="QNS18" s="899"/>
      <c r="QNT18" s="899"/>
      <c r="QNU18" s="899"/>
      <c r="QNV18" s="899"/>
      <c r="QNW18" s="899"/>
      <c r="QNX18" s="898"/>
      <c r="QNY18" s="899"/>
      <c r="QNZ18" s="899"/>
      <c r="QOA18" s="899"/>
      <c r="QOB18" s="899"/>
      <c r="QOC18" s="899"/>
      <c r="QOD18" s="899"/>
      <c r="QOE18" s="898"/>
      <c r="QOF18" s="899"/>
      <c r="QOG18" s="899"/>
      <c r="QOH18" s="899"/>
      <c r="QOI18" s="899"/>
      <c r="QOJ18" s="899"/>
      <c r="QOK18" s="899"/>
      <c r="QOL18" s="898"/>
      <c r="QOM18" s="899"/>
      <c r="QON18" s="899"/>
      <c r="QOO18" s="899"/>
      <c r="QOP18" s="899"/>
      <c r="QOQ18" s="899"/>
      <c r="QOR18" s="899"/>
      <c r="QOS18" s="898"/>
      <c r="QOT18" s="899"/>
      <c r="QOU18" s="899"/>
      <c r="QOV18" s="899"/>
      <c r="QOW18" s="899"/>
      <c r="QOX18" s="899"/>
      <c r="QOY18" s="899"/>
      <c r="QOZ18" s="898"/>
      <c r="QPA18" s="899"/>
      <c r="QPB18" s="899"/>
      <c r="QPC18" s="899"/>
      <c r="QPD18" s="899"/>
      <c r="QPE18" s="899"/>
      <c r="QPF18" s="899"/>
      <c r="QPG18" s="898"/>
      <c r="QPH18" s="899"/>
      <c r="QPI18" s="899"/>
      <c r="QPJ18" s="899"/>
      <c r="QPK18" s="899"/>
      <c r="QPL18" s="899"/>
      <c r="QPM18" s="899"/>
      <c r="QPN18" s="898"/>
      <c r="QPO18" s="899"/>
      <c r="QPP18" s="899"/>
      <c r="QPQ18" s="899"/>
      <c r="QPR18" s="899"/>
      <c r="QPS18" s="899"/>
      <c r="QPT18" s="899"/>
      <c r="QPU18" s="898"/>
      <c r="QPV18" s="899"/>
      <c r="QPW18" s="899"/>
      <c r="QPX18" s="899"/>
      <c r="QPY18" s="899"/>
      <c r="QPZ18" s="899"/>
      <c r="QQA18" s="899"/>
      <c r="QQB18" s="898"/>
      <c r="QQC18" s="899"/>
      <c r="QQD18" s="899"/>
      <c r="QQE18" s="899"/>
      <c r="QQF18" s="899"/>
      <c r="QQG18" s="899"/>
      <c r="QQH18" s="899"/>
      <c r="QQI18" s="898"/>
      <c r="QQJ18" s="899"/>
      <c r="QQK18" s="899"/>
      <c r="QQL18" s="899"/>
      <c r="QQM18" s="899"/>
      <c r="QQN18" s="899"/>
      <c r="QQO18" s="899"/>
      <c r="QQP18" s="898"/>
      <c r="QQQ18" s="899"/>
      <c r="QQR18" s="899"/>
      <c r="QQS18" s="899"/>
      <c r="QQT18" s="899"/>
      <c r="QQU18" s="899"/>
      <c r="QQV18" s="899"/>
      <c r="QQW18" s="898"/>
      <c r="QQX18" s="899"/>
      <c r="QQY18" s="899"/>
      <c r="QQZ18" s="899"/>
      <c r="QRA18" s="899"/>
      <c r="QRB18" s="899"/>
      <c r="QRC18" s="899"/>
      <c r="QRD18" s="898"/>
      <c r="QRE18" s="899"/>
      <c r="QRF18" s="899"/>
      <c r="QRG18" s="899"/>
      <c r="QRH18" s="899"/>
      <c r="QRI18" s="899"/>
      <c r="QRJ18" s="899"/>
      <c r="QRK18" s="898"/>
      <c r="QRL18" s="899"/>
      <c r="QRM18" s="899"/>
      <c r="QRN18" s="899"/>
      <c r="QRO18" s="899"/>
      <c r="QRP18" s="899"/>
      <c r="QRQ18" s="899"/>
      <c r="QRR18" s="898"/>
      <c r="QRS18" s="899"/>
      <c r="QRT18" s="899"/>
      <c r="QRU18" s="899"/>
      <c r="QRV18" s="899"/>
      <c r="QRW18" s="899"/>
      <c r="QRX18" s="899"/>
      <c r="QRY18" s="898"/>
      <c r="QRZ18" s="899"/>
      <c r="QSA18" s="899"/>
      <c r="QSB18" s="899"/>
      <c r="QSC18" s="899"/>
      <c r="QSD18" s="899"/>
      <c r="QSE18" s="899"/>
      <c r="QSF18" s="898"/>
      <c r="QSG18" s="899"/>
      <c r="QSH18" s="899"/>
      <c r="QSI18" s="899"/>
      <c r="QSJ18" s="899"/>
      <c r="QSK18" s="899"/>
      <c r="QSL18" s="899"/>
      <c r="QSM18" s="898"/>
      <c r="QSN18" s="899"/>
      <c r="QSO18" s="899"/>
      <c r="QSP18" s="899"/>
      <c r="QSQ18" s="899"/>
      <c r="QSR18" s="899"/>
      <c r="QSS18" s="899"/>
      <c r="QST18" s="898"/>
      <c r="QSU18" s="899"/>
      <c r="QSV18" s="899"/>
      <c r="QSW18" s="899"/>
      <c r="QSX18" s="899"/>
      <c r="QSY18" s="899"/>
      <c r="QSZ18" s="899"/>
      <c r="QTA18" s="898"/>
      <c r="QTB18" s="899"/>
      <c r="QTC18" s="899"/>
      <c r="QTD18" s="899"/>
      <c r="QTE18" s="899"/>
      <c r="QTF18" s="899"/>
      <c r="QTG18" s="899"/>
      <c r="QTH18" s="898"/>
      <c r="QTI18" s="899"/>
      <c r="QTJ18" s="899"/>
      <c r="QTK18" s="899"/>
      <c r="QTL18" s="899"/>
      <c r="QTM18" s="899"/>
      <c r="QTN18" s="899"/>
      <c r="QTO18" s="898"/>
      <c r="QTP18" s="899"/>
      <c r="QTQ18" s="899"/>
      <c r="QTR18" s="899"/>
      <c r="QTS18" s="899"/>
      <c r="QTT18" s="899"/>
      <c r="QTU18" s="899"/>
      <c r="QTV18" s="898"/>
      <c r="QTW18" s="899"/>
      <c r="QTX18" s="899"/>
      <c r="QTY18" s="899"/>
      <c r="QTZ18" s="899"/>
      <c r="QUA18" s="899"/>
      <c r="QUB18" s="899"/>
      <c r="QUC18" s="898"/>
      <c r="QUD18" s="899"/>
      <c r="QUE18" s="899"/>
      <c r="QUF18" s="899"/>
      <c r="QUG18" s="899"/>
      <c r="QUH18" s="899"/>
      <c r="QUI18" s="899"/>
      <c r="QUJ18" s="898"/>
      <c r="QUK18" s="899"/>
      <c r="QUL18" s="899"/>
      <c r="QUM18" s="899"/>
      <c r="QUN18" s="899"/>
      <c r="QUO18" s="899"/>
      <c r="QUP18" s="899"/>
      <c r="QUQ18" s="898"/>
      <c r="QUR18" s="899"/>
      <c r="QUS18" s="899"/>
      <c r="QUT18" s="899"/>
      <c r="QUU18" s="899"/>
      <c r="QUV18" s="899"/>
      <c r="QUW18" s="899"/>
      <c r="QUX18" s="898"/>
      <c r="QUY18" s="899"/>
      <c r="QUZ18" s="899"/>
      <c r="QVA18" s="899"/>
      <c r="QVB18" s="899"/>
      <c r="QVC18" s="899"/>
      <c r="QVD18" s="899"/>
      <c r="QVE18" s="898"/>
      <c r="QVF18" s="899"/>
      <c r="QVG18" s="899"/>
      <c r="QVH18" s="899"/>
      <c r="QVI18" s="899"/>
      <c r="QVJ18" s="899"/>
      <c r="QVK18" s="899"/>
      <c r="QVL18" s="898"/>
      <c r="QVM18" s="899"/>
      <c r="QVN18" s="899"/>
      <c r="QVO18" s="899"/>
      <c r="QVP18" s="899"/>
      <c r="QVQ18" s="899"/>
      <c r="QVR18" s="899"/>
      <c r="QVS18" s="898"/>
      <c r="QVT18" s="899"/>
      <c r="QVU18" s="899"/>
      <c r="QVV18" s="899"/>
      <c r="QVW18" s="899"/>
      <c r="QVX18" s="899"/>
      <c r="QVY18" s="899"/>
      <c r="QVZ18" s="898"/>
      <c r="QWA18" s="899"/>
      <c r="QWB18" s="899"/>
      <c r="QWC18" s="899"/>
      <c r="QWD18" s="899"/>
      <c r="QWE18" s="899"/>
      <c r="QWF18" s="899"/>
      <c r="QWG18" s="898"/>
      <c r="QWH18" s="899"/>
      <c r="QWI18" s="899"/>
      <c r="QWJ18" s="899"/>
      <c r="QWK18" s="899"/>
      <c r="QWL18" s="899"/>
      <c r="QWM18" s="899"/>
      <c r="QWN18" s="898"/>
      <c r="QWO18" s="899"/>
      <c r="QWP18" s="899"/>
      <c r="QWQ18" s="899"/>
      <c r="QWR18" s="899"/>
      <c r="QWS18" s="899"/>
      <c r="QWT18" s="899"/>
      <c r="QWU18" s="898"/>
      <c r="QWV18" s="899"/>
      <c r="QWW18" s="899"/>
      <c r="QWX18" s="899"/>
      <c r="QWY18" s="899"/>
      <c r="QWZ18" s="899"/>
      <c r="QXA18" s="899"/>
      <c r="QXB18" s="898"/>
      <c r="QXC18" s="899"/>
      <c r="QXD18" s="899"/>
      <c r="QXE18" s="899"/>
      <c r="QXF18" s="899"/>
      <c r="QXG18" s="899"/>
      <c r="QXH18" s="899"/>
      <c r="QXI18" s="898"/>
      <c r="QXJ18" s="899"/>
      <c r="QXK18" s="899"/>
      <c r="QXL18" s="899"/>
      <c r="QXM18" s="899"/>
      <c r="QXN18" s="899"/>
      <c r="QXO18" s="899"/>
      <c r="QXP18" s="898"/>
      <c r="QXQ18" s="899"/>
      <c r="QXR18" s="899"/>
      <c r="QXS18" s="899"/>
      <c r="QXT18" s="899"/>
      <c r="QXU18" s="899"/>
      <c r="QXV18" s="899"/>
      <c r="QXW18" s="898"/>
      <c r="QXX18" s="899"/>
      <c r="QXY18" s="899"/>
      <c r="QXZ18" s="899"/>
      <c r="QYA18" s="899"/>
      <c r="QYB18" s="899"/>
      <c r="QYC18" s="899"/>
      <c r="QYD18" s="898"/>
      <c r="QYE18" s="899"/>
      <c r="QYF18" s="899"/>
      <c r="QYG18" s="899"/>
      <c r="QYH18" s="899"/>
      <c r="QYI18" s="899"/>
      <c r="QYJ18" s="899"/>
      <c r="QYK18" s="898"/>
      <c r="QYL18" s="899"/>
      <c r="QYM18" s="899"/>
      <c r="QYN18" s="899"/>
      <c r="QYO18" s="899"/>
      <c r="QYP18" s="899"/>
      <c r="QYQ18" s="899"/>
      <c r="QYR18" s="898"/>
      <c r="QYS18" s="899"/>
      <c r="QYT18" s="899"/>
      <c r="QYU18" s="899"/>
      <c r="QYV18" s="899"/>
      <c r="QYW18" s="899"/>
      <c r="QYX18" s="899"/>
      <c r="QYY18" s="898"/>
      <c r="QYZ18" s="899"/>
      <c r="QZA18" s="899"/>
      <c r="QZB18" s="899"/>
      <c r="QZC18" s="899"/>
      <c r="QZD18" s="899"/>
      <c r="QZE18" s="899"/>
      <c r="QZF18" s="898"/>
      <c r="QZG18" s="899"/>
      <c r="QZH18" s="899"/>
      <c r="QZI18" s="899"/>
      <c r="QZJ18" s="899"/>
      <c r="QZK18" s="899"/>
      <c r="QZL18" s="899"/>
      <c r="QZM18" s="898"/>
      <c r="QZN18" s="899"/>
      <c r="QZO18" s="899"/>
      <c r="QZP18" s="899"/>
      <c r="QZQ18" s="899"/>
      <c r="QZR18" s="899"/>
      <c r="QZS18" s="899"/>
      <c r="QZT18" s="898"/>
      <c r="QZU18" s="899"/>
      <c r="QZV18" s="899"/>
      <c r="QZW18" s="899"/>
      <c r="QZX18" s="899"/>
      <c r="QZY18" s="899"/>
      <c r="QZZ18" s="899"/>
      <c r="RAA18" s="898"/>
      <c r="RAB18" s="899"/>
      <c r="RAC18" s="899"/>
      <c r="RAD18" s="899"/>
      <c r="RAE18" s="899"/>
      <c r="RAF18" s="899"/>
      <c r="RAG18" s="899"/>
      <c r="RAH18" s="898"/>
      <c r="RAI18" s="899"/>
      <c r="RAJ18" s="899"/>
      <c r="RAK18" s="899"/>
      <c r="RAL18" s="899"/>
      <c r="RAM18" s="899"/>
      <c r="RAN18" s="899"/>
      <c r="RAO18" s="898"/>
      <c r="RAP18" s="899"/>
      <c r="RAQ18" s="899"/>
      <c r="RAR18" s="899"/>
      <c r="RAS18" s="899"/>
      <c r="RAT18" s="899"/>
      <c r="RAU18" s="899"/>
      <c r="RAV18" s="898"/>
      <c r="RAW18" s="899"/>
      <c r="RAX18" s="899"/>
      <c r="RAY18" s="899"/>
      <c r="RAZ18" s="899"/>
      <c r="RBA18" s="899"/>
      <c r="RBB18" s="899"/>
      <c r="RBC18" s="898"/>
      <c r="RBD18" s="899"/>
      <c r="RBE18" s="899"/>
      <c r="RBF18" s="899"/>
      <c r="RBG18" s="899"/>
      <c r="RBH18" s="899"/>
      <c r="RBI18" s="899"/>
      <c r="RBJ18" s="898"/>
      <c r="RBK18" s="899"/>
      <c r="RBL18" s="899"/>
      <c r="RBM18" s="899"/>
      <c r="RBN18" s="899"/>
      <c r="RBO18" s="899"/>
      <c r="RBP18" s="899"/>
      <c r="RBQ18" s="898"/>
      <c r="RBR18" s="899"/>
      <c r="RBS18" s="899"/>
      <c r="RBT18" s="899"/>
      <c r="RBU18" s="899"/>
      <c r="RBV18" s="899"/>
      <c r="RBW18" s="899"/>
      <c r="RBX18" s="898"/>
      <c r="RBY18" s="899"/>
      <c r="RBZ18" s="899"/>
      <c r="RCA18" s="899"/>
      <c r="RCB18" s="899"/>
      <c r="RCC18" s="899"/>
      <c r="RCD18" s="899"/>
      <c r="RCE18" s="898"/>
      <c r="RCF18" s="899"/>
      <c r="RCG18" s="899"/>
      <c r="RCH18" s="899"/>
      <c r="RCI18" s="899"/>
      <c r="RCJ18" s="899"/>
      <c r="RCK18" s="899"/>
      <c r="RCL18" s="898"/>
      <c r="RCM18" s="899"/>
      <c r="RCN18" s="899"/>
      <c r="RCO18" s="899"/>
      <c r="RCP18" s="899"/>
      <c r="RCQ18" s="899"/>
      <c r="RCR18" s="899"/>
      <c r="RCS18" s="898"/>
      <c r="RCT18" s="899"/>
      <c r="RCU18" s="899"/>
      <c r="RCV18" s="899"/>
      <c r="RCW18" s="899"/>
      <c r="RCX18" s="899"/>
      <c r="RCY18" s="899"/>
      <c r="RCZ18" s="898"/>
      <c r="RDA18" s="899"/>
      <c r="RDB18" s="899"/>
      <c r="RDC18" s="899"/>
      <c r="RDD18" s="899"/>
      <c r="RDE18" s="899"/>
      <c r="RDF18" s="899"/>
      <c r="RDG18" s="898"/>
      <c r="RDH18" s="899"/>
      <c r="RDI18" s="899"/>
      <c r="RDJ18" s="899"/>
      <c r="RDK18" s="899"/>
      <c r="RDL18" s="899"/>
      <c r="RDM18" s="899"/>
      <c r="RDN18" s="898"/>
      <c r="RDO18" s="899"/>
      <c r="RDP18" s="899"/>
      <c r="RDQ18" s="899"/>
      <c r="RDR18" s="899"/>
      <c r="RDS18" s="899"/>
      <c r="RDT18" s="899"/>
      <c r="RDU18" s="898"/>
      <c r="RDV18" s="899"/>
      <c r="RDW18" s="899"/>
      <c r="RDX18" s="899"/>
      <c r="RDY18" s="899"/>
      <c r="RDZ18" s="899"/>
      <c r="REA18" s="899"/>
      <c r="REB18" s="898"/>
      <c r="REC18" s="899"/>
      <c r="RED18" s="899"/>
      <c r="REE18" s="899"/>
      <c r="REF18" s="899"/>
      <c r="REG18" s="899"/>
      <c r="REH18" s="899"/>
      <c r="REI18" s="898"/>
      <c r="REJ18" s="899"/>
      <c r="REK18" s="899"/>
      <c r="REL18" s="899"/>
      <c r="REM18" s="899"/>
      <c r="REN18" s="899"/>
      <c r="REO18" s="899"/>
      <c r="REP18" s="898"/>
      <c r="REQ18" s="899"/>
      <c r="RER18" s="899"/>
      <c r="RES18" s="899"/>
      <c r="RET18" s="899"/>
      <c r="REU18" s="899"/>
      <c r="REV18" s="899"/>
      <c r="REW18" s="898"/>
      <c r="REX18" s="899"/>
      <c r="REY18" s="899"/>
      <c r="REZ18" s="899"/>
      <c r="RFA18" s="899"/>
      <c r="RFB18" s="899"/>
      <c r="RFC18" s="899"/>
      <c r="RFD18" s="898"/>
      <c r="RFE18" s="899"/>
      <c r="RFF18" s="899"/>
      <c r="RFG18" s="899"/>
      <c r="RFH18" s="899"/>
      <c r="RFI18" s="899"/>
      <c r="RFJ18" s="899"/>
      <c r="RFK18" s="898"/>
      <c r="RFL18" s="899"/>
      <c r="RFM18" s="899"/>
      <c r="RFN18" s="899"/>
      <c r="RFO18" s="899"/>
      <c r="RFP18" s="899"/>
      <c r="RFQ18" s="899"/>
      <c r="RFR18" s="898"/>
      <c r="RFS18" s="899"/>
      <c r="RFT18" s="899"/>
      <c r="RFU18" s="899"/>
      <c r="RFV18" s="899"/>
      <c r="RFW18" s="899"/>
      <c r="RFX18" s="899"/>
      <c r="RFY18" s="898"/>
      <c r="RFZ18" s="899"/>
      <c r="RGA18" s="899"/>
      <c r="RGB18" s="899"/>
      <c r="RGC18" s="899"/>
      <c r="RGD18" s="899"/>
      <c r="RGE18" s="899"/>
      <c r="RGF18" s="898"/>
      <c r="RGG18" s="899"/>
      <c r="RGH18" s="899"/>
      <c r="RGI18" s="899"/>
      <c r="RGJ18" s="899"/>
      <c r="RGK18" s="899"/>
      <c r="RGL18" s="899"/>
      <c r="RGM18" s="898"/>
      <c r="RGN18" s="899"/>
      <c r="RGO18" s="899"/>
      <c r="RGP18" s="899"/>
      <c r="RGQ18" s="899"/>
      <c r="RGR18" s="899"/>
      <c r="RGS18" s="899"/>
      <c r="RGT18" s="898"/>
      <c r="RGU18" s="899"/>
      <c r="RGV18" s="899"/>
      <c r="RGW18" s="899"/>
      <c r="RGX18" s="899"/>
      <c r="RGY18" s="899"/>
      <c r="RGZ18" s="899"/>
      <c r="RHA18" s="898"/>
      <c r="RHB18" s="899"/>
      <c r="RHC18" s="899"/>
      <c r="RHD18" s="899"/>
      <c r="RHE18" s="899"/>
      <c r="RHF18" s="899"/>
      <c r="RHG18" s="899"/>
      <c r="RHH18" s="898"/>
      <c r="RHI18" s="899"/>
      <c r="RHJ18" s="899"/>
      <c r="RHK18" s="899"/>
      <c r="RHL18" s="899"/>
      <c r="RHM18" s="899"/>
      <c r="RHN18" s="899"/>
      <c r="RHO18" s="898"/>
      <c r="RHP18" s="899"/>
      <c r="RHQ18" s="899"/>
      <c r="RHR18" s="899"/>
      <c r="RHS18" s="899"/>
      <c r="RHT18" s="899"/>
      <c r="RHU18" s="899"/>
      <c r="RHV18" s="898"/>
      <c r="RHW18" s="899"/>
      <c r="RHX18" s="899"/>
      <c r="RHY18" s="899"/>
      <c r="RHZ18" s="899"/>
      <c r="RIA18" s="899"/>
      <c r="RIB18" s="899"/>
      <c r="RIC18" s="898"/>
      <c r="RID18" s="899"/>
      <c r="RIE18" s="899"/>
      <c r="RIF18" s="899"/>
      <c r="RIG18" s="899"/>
      <c r="RIH18" s="899"/>
      <c r="RII18" s="899"/>
      <c r="RIJ18" s="898"/>
      <c r="RIK18" s="899"/>
      <c r="RIL18" s="899"/>
      <c r="RIM18" s="899"/>
      <c r="RIN18" s="899"/>
      <c r="RIO18" s="899"/>
      <c r="RIP18" s="899"/>
      <c r="RIQ18" s="898"/>
      <c r="RIR18" s="899"/>
      <c r="RIS18" s="899"/>
      <c r="RIT18" s="899"/>
      <c r="RIU18" s="899"/>
      <c r="RIV18" s="899"/>
      <c r="RIW18" s="899"/>
      <c r="RIX18" s="898"/>
      <c r="RIY18" s="899"/>
      <c r="RIZ18" s="899"/>
      <c r="RJA18" s="899"/>
      <c r="RJB18" s="899"/>
      <c r="RJC18" s="899"/>
      <c r="RJD18" s="899"/>
      <c r="RJE18" s="898"/>
      <c r="RJF18" s="899"/>
      <c r="RJG18" s="899"/>
      <c r="RJH18" s="899"/>
      <c r="RJI18" s="899"/>
      <c r="RJJ18" s="899"/>
      <c r="RJK18" s="899"/>
      <c r="RJL18" s="898"/>
      <c r="RJM18" s="899"/>
      <c r="RJN18" s="899"/>
      <c r="RJO18" s="899"/>
      <c r="RJP18" s="899"/>
      <c r="RJQ18" s="899"/>
      <c r="RJR18" s="899"/>
      <c r="RJS18" s="898"/>
      <c r="RJT18" s="899"/>
      <c r="RJU18" s="899"/>
      <c r="RJV18" s="899"/>
      <c r="RJW18" s="899"/>
      <c r="RJX18" s="899"/>
      <c r="RJY18" s="899"/>
      <c r="RJZ18" s="898"/>
      <c r="RKA18" s="899"/>
      <c r="RKB18" s="899"/>
      <c r="RKC18" s="899"/>
      <c r="RKD18" s="899"/>
      <c r="RKE18" s="899"/>
      <c r="RKF18" s="899"/>
      <c r="RKG18" s="898"/>
      <c r="RKH18" s="899"/>
      <c r="RKI18" s="899"/>
      <c r="RKJ18" s="899"/>
      <c r="RKK18" s="899"/>
      <c r="RKL18" s="899"/>
      <c r="RKM18" s="899"/>
      <c r="RKN18" s="898"/>
      <c r="RKO18" s="899"/>
      <c r="RKP18" s="899"/>
      <c r="RKQ18" s="899"/>
      <c r="RKR18" s="899"/>
      <c r="RKS18" s="899"/>
      <c r="RKT18" s="899"/>
      <c r="RKU18" s="898"/>
      <c r="RKV18" s="899"/>
      <c r="RKW18" s="899"/>
      <c r="RKX18" s="899"/>
      <c r="RKY18" s="899"/>
      <c r="RKZ18" s="899"/>
      <c r="RLA18" s="899"/>
      <c r="RLB18" s="898"/>
      <c r="RLC18" s="899"/>
      <c r="RLD18" s="899"/>
      <c r="RLE18" s="899"/>
      <c r="RLF18" s="899"/>
      <c r="RLG18" s="899"/>
      <c r="RLH18" s="899"/>
      <c r="RLI18" s="898"/>
      <c r="RLJ18" s="899"/>
      <c r="RLK18" s="899"/>
      <c r="RLL18" s="899"/>
      <c r="RLM18" s="899"/>
      <c r="RLN18" s="899"/>
      <c r="RLO18" s="899"/>
      <c r="RLP18" s="898"/>
      <c r="RLQ18" s="899"/>
      <c r="RLR18" s="899"/>
      <c r="RLS18" s="899"/>
      <c r="RLT18" s="899"/>
      <c r="RLU18" s="899"/>
      <c r="RLV18" s="899"/>
      <c r="RLW18" s="898"/>
      <c r="RLX18" s="899"/>
      <c r="RLY18" s="899"/>
      <c r="RLZ18" s="899"/>
      <c r="RMA18" s="899"/>
      <c r="RMB18" s="899"/>
      <c r="RMC18" s="899"/>
      <c r="RMD18" s="898"/>
      <c r="RME18" s="899"/>
      <c r="RMF18" s="899"/>
      <c r="RMG18" s="899"/>
      <c r="RMH18" s="899"/>
      <c r="RMI18" s="899"/>
      <c r="RMJ18" s="899"/>
      <c r="RMK18" s="898"/>
      <c r="RML18" s="899"/>
      <c r="RMM18" s="899"/>
      <c r="RMN18" s="899"/>
      <c r="RMO18" s="899"/>
      <c r="RMP18" s="899"/>
      <c r="RMQ18" s="899"/>
      <c r="RMR18" s="898"/>
      <c r="RMS18" s="899"/>
      <c r="RMT18" s="899"/>
      <c r="RMU18" s="899"/>
      <c r="RMV18" s="899"/>
      <c r="RMW18" s="899"/>
      <c r="RMX18" s="899"/>
      <c r="RMY18" s="898"/>
      <c r="RMZ18" s="899"/>
      <c r="RNA18" s="899"/>
      <c r="RNB18" s="899"/>
      <c r="RNC18" s="899"/>
      <c r="RND18" s="899"/>
      <c r="RNE18" s="899"/>
      <c r="RNF18" s="898"/>
      <c r="RNG18" s="899"/>
      <c r="RNH18" s="899"/>
      <c r="RNI18" s="899"/>
      <c r="RNJ18" s="899"/>
      <c r="RNK18" s="899"/>
      <c r="RNL18" s="899"/>
      <c r="RNM18" s="898"/>
      <c r="RNN18" s="899"/>
      <c r="RNO18" s="899"/>
      <c r="RNP18" s="899"/>
      <c r="RNQ18" s="899"/>
      <c r="RNR18" s="899"/>
      <c r="RNS18" s="899"/>
      <c r="RNT18" s="898"/>
      <c r="RNU18" s="899"/>
      <c r="RNV18" s="899"/>
      <c r="RNW18" s="899"/>
      <c r="RNX18" s="899"/>
      <c r="RNY18" s="899"/>
      <c r="RNZ18" s="899"/>
      <c r="ROA18" s="898"/>
      <c r="ROB18" s="899"/>
      <c r="ROC18" s="899"/>
      <c r="ROD18" s="899"/>
      <c r="ROE18" s="899"/>
      <c r="ROF18" s="899"/>
      <c r="ROG18" s="899"/>
      <c r="ROH18" s="898"/>
      <c r="ROI18" s="899"/>
      <c r="ROJ18" s="899"/>
      <c r="ROK18" s="899"/>
      <c r="ROL18" s="899"/>
      <c r="ROM18" s="899"/>
      <c r="RON18" s="899"/>
      <c r="ROO18" s="898"/>
      <c r="ROP18" s="899"/>
      <c r="ROQ18" s="899"/>
      <c r="ROR18" s="899"/>
      <c r="ROS18" s="899"/>
      <c r="ROT18" s="899"/>
      <c r="ROU18" s="899"/>
      <c r="ROV18" s="898"/>
      <c r="ROW18" s="899"/>
      <c r="ROX18" s="899"/>
      <c r="ROY18" s="899"/>
      <c r="ROZ18" s="899"/>
      <c r="RPA18" s="899"/>
      <c r="RPB18" s="899"/>
      <c r="RPC18" s="898"/>
      <c r="RPD18" s="899"/>
      <c r="RPE18" s="899"/>
      <c r="RPF18" s="899"/>
      <c r="RPG18" s="899"/>
      <c r="RPH18" s="899"/>
      <c r="RPI18" s="899"/>
      <c r="RPJ18" s="898"/>
      <c r="RPK18" s="899"/>
      <c r="RPL18" s="899"/>
      <c r="RPM18" s="899"/>
      <c r="RPN18" s="899"/>
      <c r="RPO18" s="899"/>
      <c r="RPP18" s="899"/>
      <c r="RPQ18" s="898"/>
      <c r="RPR18" s="899"/>
      <c r="RPS18" s="899"/>
      <c r="RPT18" s="899"/>
      <c r="RPU18" s="899"/>
      <c r="RPV18" s="899"/>
      <c r="RPW18" s="899"/>
      <c r="RPX18" s="898"/>
      <c r="RPY18" s="899"/>
      <c r="RPZ18" s="899"/>
      <c r="RQA18" s="899"/>
      <c r="RQB18" s="899"/>
      <c r="RQC18" s="899"/>
      <c r="RQD18" s="899"/>
      <c r="RQE18" s="898"/>
      <c r="RQF18" s="899"/>
      <c r="RQG18" s="899"/>
      <c r="RQH18" s="899"/>
      <c r="RQI18" s="899"/>
      <c r="RQJ18" s="899"/>
      <c r="RQK18" s="899"/>
      <c r="RQL18" s="898"/>
      <c r="RQM18" s="899"/>
      <c r="RQN18" s="899"/>
      <c r="RQO18" s="899"/>
      <c r="RQP18" s="899"/>
      <c r="RQQ18" s="899"/>
      <c r="RQR18" s="899"/>
      <c r="RQS18" s="898"/>
      <c r="RQT18" s="899"/>
      <c r="RQU18" s="899"/>
      <c r="RQV18" s="899"/>
      <c r="RQW18" s="899"/>
      <c r="RQX18" s="899"/>
      <c r="RQY18" s="899"/>
      <c r="RQZ18" s="898"/>
      <c r="RRA18" s="899"/>
      <c r="RRB18" s="899"/>
      <c r="RRC18" s="899"/>
      <c r="RRD18" s="899"/>
      <c r="RRE18" s="899"/>
      <c r="RRF18" s="899"/>
      <c r="RRG18" s="898"/>
      <c r="RRH18" s="899"/>
      <c r="RRI18" s="899"/>
      <c r="RRJ18" s="899"/>
      <c r="RRK18" s="899"/>
      <c r="RRL18" s="899"/>
      <c r="RRM18" s="899"/>
      <c r="RRN18" s="898"/>
      <c r="RRO18" s="899"/>
      <c r="RRP18" s="899"/>
      <c r="RRQ18" s="899"/>
      <c r="RRR18" s="899"/>
      <c r="RRS18" s="899"/>
      <c r="RRT18" s="899"/>
      <c r="RRU18" s="898"/>
      <c r="RRV18" s="899"/>
      <c r="RRW18" s="899"/>
      <c r="RRX18" s="899"/>
      <c r="RRY18" s="899"/>
      <c r="RRZ18" s="899"/>
      <c r="RSA18" s="899"/>
      <c r="RSB18" s="898"/>
      <c r="RSC18" s="899"/>
      <c r="RSD18" s="899"/>
      <c r="RSE18" s="899"/>
      <c r="RSF18" s="899"/>
      <c r="RSG18" s="899"/>
      <c r="RSH18" s="899"/>
      <c r="RSI18" s="898"/>
      <c r="RSJ18" s="899"/>
      <c r="RSK18" s="899"/>
      <c r="RSL18" s="899"/>
      <c r="RSM18" s="899"/>
      <c r="RSN18" s="899"/>
      <c r="RSO18" s="899"/>
      <c r="RSP18" s="898"/>
      <c r="RSQ18" s="899"/>
      <c r="RSR18" s="899"/>
      <c r="RSS18" s="899"/>
      <c r="RST18" s="899"/>
      <c r="RSU18" s="899"/>
      <c r="RSV18" s="899"/>
      <c r="RSW18" s="898"/>
      <c r="RSX18" s="899"/>
      <c r="RSY18" s="899"/>
      <c r="RSZ18" s="899"/>
      <c r="RTA18" s="899"/>
      <c r="RTB18" s="899"/>
      <c r="RTC18" s="899"/>
      <c r="RTD18" s="898"/>
      <c r="RTE18" s="899"/>
      <c r="RTF18" s="899"/>
      <c r="RTG18" s="899"/>
      <c r="RTH18" s="899"/>
      <c r="RTI18" s="899"/>
      <c r="RTJ18" s="899"/>
      <c r="RTK18" s="898"/>
      <c r="RTL18" s="899"/>
      <c r="RTM18" s="899"/>
      <c r="RTN18" s="899"/>
      <c r="RTO18" s="899"/>
      <c r="RTP18" s="899"/>
      <c r="RTQ18" s="899"/>
      <c r="RTR18" s="898"/>
      <c r="RTS18" s="899"/>
      <c r="RTT18" s="899"/>
      <c r="RTU18" s="899"/>
      <c r="RTV18" s="899"/>
      <c r="RTW18" s="899"/>
      <c r="RTX18" s="899"/>
      <c r="RTY18" s="898"/>
      <c r="RTZ18" s="899"/>
      <c r="RUA18" s="899"/>
      <c r="RUB18" s="899"/>
      <c r="RUC18" s="899"/>
      <c r="RUD18" s="899"/>
      <c r="RUE18" s="899"/>
      <c r="RUF18" s="898"/>
      <c r="RUG18" s="899"/>
      <c r="RUH18" s="899"/>
      <c r="RUI18" s="899"/>
      <c r="RUJ18" s="899"/>
      <c r="RUK18" s="899"/>
      <c r="RUL18" s="899"/>
      <c r="RUM18" s="898"/>
      <c r="RUN18" s="899"/>
      <c r="RUO18" s="899"/>
      <c r="RUP18" s="899"/>
      <c r="RUQ18" s="899"/>
      <c r="RUR18" s="899"/>
      <c r="RUS18" s="899"/>
      <c r="RUT18" s="898"/>
      <c r="RUU18" s="899"/>
      <c r="RUV18" s="899"/>
      <c r="RUW18" s="899"/>
      <c r="RUX18" s="899"/>
      <c r="RUY18" s="899"/>
      <c r="RUZ18" s="899"/>
      <c r="RVA18" s="898"/>
      <c r="RVB18" s="899"/>
      <c r="RVC18" s="899"/>
      <c r="RVD18" s="899"/>
      <c r="RVE18" s="899"/>
      <c r="RVF18" s="899"/>
      <c r="RVG18" s="899"/>
      <c r="RVH18" s="898"/>
      <c r="RVI18" s="899"/>
      <c r="RVJ18" s="899"/>
      <c r="RVK18" s="899"/>
      <c r="RVL18" s="899"/>
      <c r="RVM18" s="899"/>
      <c r="RVN18" s="899"/>
      <c r="RVO18" s="898"/>
      <c r="RVP18" s="899"/>
      <c r="RVQ18" s="899"/>
      <c r="RVR18" s="899"/>
      <c r="RVS18" s="899"/>
      <c r="RVT18" s="899"/>
      <c r="RVU18" s="899"/>
      <c r="RVV18" s="898"/>
      <c r="RVW18" s="899"/>
      <c r="RVX18" s="899"/>
      <c r="RVY18" s="899"/>
      <c r="RVZ18" s="899"/>
      <c r="RWA18" s="899"/>
      <c r="RWB18" s="899"/>
      <c r="RWC18" s="898"/>
      <c r="RWD18" s="899"/>
      <c r="RWE18" s="899"/>
      <c r="RWF18" s="899"/>
      <c r="RWG18" s="899"/>
      <c r="RWH18" s="899"/>
      <c r="RWI18" s="899"/>
      <c r="RWJ18" s="898"/>
      <c r="RWK18" s="899"/>
      <c r="RWL18" s="899"/>
      <c r="RWM18" s="899"/>
      <c r="RWN18" s="899"/>
      <c r="RWO18" s="899"/>
      <c r="RWP18" s="899"/>
      <c r="RWQ18" s="898"/>
      <c r="RWR18" s="899"/>
      <c r="RWS18" s="899"/>
      <c r="RWT18" s="899"/>
      <c r="RWU18" s="899"/>
      <c r="RWV18" s="899"/>
      <c r="RWW18" s="899"/>
      <c r="RWX18" s="898"/>
      <c r="RWY18" s="899"/>
      <c r="RWZ18" s="899"/>
      <c r="RXA18" s="899"/>
      <c r="RXB18" s="899"/>
      <c r="RXC18" s="899"/>
      <c r="RXD18" s="899"/>
      <c r="RXE18" s="898"/>
      <c r="RXF18" s="899"/>
      <c r="RXG18" s="899"/>
      <c r="RXH18" s="899"/>
      <c r="RXI18" s="899"/>
      <c r="RXJ18" s="899"/>
      <c r="RXK18" s="899"/>
      <c r="RXL18" s="898"/>
      <c r="RXM18" s="899"/>
      <c r="RXN18" s="899"/>
      <c r="RXO18" s="899"/>
      <c r="RXP18" s="899"/>
      <c r="RXQ18" s="899"/>
      <c r="RXR18" s="899"/>
      <c r="RXS18" s="898"/>
      <c r="RXT18" s="899"/>
      <c r="RXU18" s="899"/>
      <c r="RXV18" s="899"/>
      <c r="RXW18" s="899"/>
      <c r="RXX18" s="899"/>
      <c r="RXY18" s="899"/>
      <c r="RXZ18" s="898"/>
      <c r="RYA18" s="899"/>
      <c r="RYB18" s="899"/>
      <c r="RYC18" s="899"/>
      <c r="RYD18" s="899"/>
      <c r="RYE18" s="899"/>
      <c r="RYF18" s="899"/>
      <c r="RYG18" s="898"/>
      <c r="RYH18" s="899"/>
      <c r="RYI18" s="899"/>
      <c r="RYJ18" s="899"/>
      <c r="RYK18" s="899"/>
      <c r="RYL18" s="899"/>
      <c r="RYM18" s="899"/>
      <c r="RYN18" s="898"/>
      <c r="RYO18" s="899"/>
      <c r="RYP18" s="899"/>
      <c r="RYQ18" s="899"/>
      <c r="RYR18" s="899"/>
      <c r="RYS18" s="899"/>
      <c r="RYT18" s="899"/>
      <c r="RYU18" s="898"/>
      <c r="RYV18" s="899"/>
      <c r="RYW18" s="899"/>
      <c r="RYX18" s="899"/>
      <c r="RYY18" s="899"/>
      <c r="RYZ18" s="899"/>
      <c r="RZA18" s="899"/>
      <c r="RZB18" s="898"/>
      <c r="RZC18" s="899"/>
      <c r="RZD18" s="899"/>
      <c r="RZE18" s="899"/>
      <c r="RZF18" s="899"/>
      <c r="RZG18" s="899"/>
      <c r="RZH18" s="899"/>
      <c r="RZI18" s="898"/>
      <c r="RZJ18" s="899"/>
      <c r="RZK18" s="899"/>
      <c r="RZL18" s="899"/>
      <c r="RZM18" s="899"/>
      <c r="RZN18" s="899"/>
      <c r="RZO18" s="899"/>
      <c r="RZP18" s="898"/>
      <c r="RZQ18" s="899"/>
      <c r="RZR18" s="899"/>
      <c r="RZS18" s="899"/>
      <c r="RZT18" s="899"/>
      <c r="RZU18" s="899"/>
      <c r="RZV18" s="899"/>
      <c r="RZW18" s="898"/>
      <c r="RZX18" s="899"/>
      <c r="RZY18" s="899"/>
      <c r="RZZ18" s="899"/>
      <c r="SAA18" s="899"/>
      <c r="SAB18" s="899"/>
      <c r="SAC18" s="899"/>
      <c r="SAD18" s="898"/>
      <c r="SAE18" s="899"/>
      <c r="SAF18" s="899"/>
      <c r="SAG18" s="899"/>
      <c r="SAH18" s="899"/>
      <c r="SAI18" s="899"/>
      <c r="SAJ18" s="899"/>
      <c r="SAK18" s="898"/>
      <c r="SAL18" s="899"/>
      <c r="SAM18" s="899"/>
      <c r="SAN18" s="899"/>
      <c r="SAO18" s="899"/>
      <c r="SAP18" s="899"/>
      <c r="SAQ18" s="899"/>
      <c r="SAR18" s="898"/>
      <c r="SAS18" s="899"/>
      <c r="SAT18" s="899"/>
      <c r="SAU18" s="899"/>
      <c r="SAV18" s="899"/>
      <c r="SAW18" s="899"/>
      <c r="SAX18" s="899"/>
      <c r="SAY18" s="898"/>
      <c r="SAZ18" s="899"/>
      <c r="SBA18" s="899"/>
      <c r="SBB18" s="899"/>
      <c r="SBC18" s="899"/>
      <c r="SBD18" s="899"/>
      <c r="SBE18" s="899"/>
      <c r="SBF18" s="898"/>
      <c r="SBG18" s="899"/>
      <c r="SBH18" s="899"/>
      <c r="SBI18" s="899"/>
      <c r="SBJ18" s="899"/>
      <c r="SBK18" s="899"/>
      <c r="SBL18" s="899"/>
      <c r="SBM18" s="898"/>
      <c r="SBN18" s="899"/>
      <c r="SBO18" s="899"/>
      <c r="SBP18" s="899"/>
      <c r="SBQ18" s="899"/>
      <c r="SBR18" s="899"/>
      <c r="SBS18" s="899"/>
      <c r="SBT18" s="898"/>
      <c r="SBU18" s="899"/>
      <c r="SBV18" s="899"/>
      <c r="SBW18" s="899"/>
      <c r="SBX18" s="899"/>
      <c r="SBY18" s="899"/>
      <c r="SBZ18" s="899"/>
      <c r="SCA18" s="898"/>
      <c r="SCB18" s="899"/>
      <c r="SCC18" s="899"/>
      <c r="SCD18" s="899"/>
      <c r="SCE18" s="899"/>
      <c r="SCF18" s="899"/>
      <c r="SCG18" s="899"/>
      <c r="SCH18" s="898"/>
      <c r="SCI18" s="899"/>
      <c r="SCJ18" s="899"/>
      <c r="SCK18" s="899"/>
      <c r="SCL18" s="899"/>
      <c r="SCM18" s="899"/>
      <c r="SCN18" s="899"/>
      <c r="SCO18" s="898"/>
      <c r="SCP18" s="899"/>
      <c r="SCQ18" s="899"/>
      <c r="SCR18" s="899"/>
      <c r="SCS18" s="899"/>
      <c r="SCT18" s="899"/>
      <c r="SCU18" s="899"/>
      <c r="SCV18" s="898"/>
      <c r="SCW18" s="899"/>
      <c r="SCX18" s="899"/>
      <c r="SCY18" s="899"/>
      <c r="SCZ18" s="899"/>
      <c r="SDA18" s="899"/>
      <c r="SDB18" s="899"/>
      <c r="SDC18" s="898"/>
      <c r="SDD18" s="899"/>
      <c r="SDE18" s="899"/>
      <c r="SDF18" s="899"/>
      <c r="SDG18" s="899"/>
      <c r="SDH18" s="899"/>
      <c r="SDI18" s="899"/>
      <c r="SDJ18" s="898"/>
      <c r="SDK18" s="899"/>
      <c r="SDL18" s="899"/>
      <c r="SDM18" s="899"/>
      <c r="SDN18" s="899"/>
      <c r="SDO18" s="899"/>
      <c r="SDP18" s="899"/>
      <c r="SDQ18" s="898"/>
      <c r="SDR18" s="899"/>
      <c r="SDS18" s="899"/>
      <c r="SDT18" s="899"/>
      <c r="SDU18" s="899"/>
      <c r="SDV18" s="899"/>
      <c r="SDW18" s="899"/>
      <c r="SDX18" s="898"/>
      <c r="SDY18" s="899"/>
      <c r="SDZ18" s="899"/>
      <c r="SEA18" s="899"/>
      <c r="SEB18" s="899"/>
      <c r="SEC18" s="899"/>
      <c r="SED18" s="899"/>
      <c r="SEE18" s="898"/>
      <c r="SEF18" s="899"/>
      <c r="SEG18" s="899"/>
      <c r="SEH18" s="899"/>
      <c r="SEI18" s="899"/>
      <c r="SEJ18" s="899"/>
      <c r="SEK18" s="899"/>
      <c r="SEL18" s="898"/>
      <c r="SEM18" s="899"/>
      <c r="SEN18" s="899"/>
      <c r="SEO18" s="899"/>
      <c r="SEP18" s="899"/>
      <c r="SEQ18" s="899"/>
      <c r="SER18" s="899"/>
      <c r="SES18" s="898"/>
      <c r="SET18" s="899"/>
      <c r="SEU18" s="899"/>
      <c r="SEV18" s="899"/>
      <c r="SEW18" s="899"/>
      <c r="SEX18" s="899"/>
      <c r="SEY18" s="899"/>
      <c r="SEZ18" s="898"/>
      <c r="SFA18" s="899"/>
      <c r="SFB18" s="899"/>
      <c r="SFC18" s="899"/>
      <c r="SFD18" s="899"/>
      <c r="SFE18" s="899"/>
      <c r="SFF18" s="899"/>
      <c r="SFG18" s="898"/>
      <c r="SFH18" s="899"/>
      <c r="SFI18" s="899"/>
      <c r="SFJ18" s="899"/>
      <c r="SFK18" s="899"/>
      <c r="SFL18" s="899"/>
      <c r="SFM18" s="899"/>
      <c r="SFN18" s="898"/>
      <c r="SFO18" s="899"/>
      <c r="SFP18" s="899"/>
      <c r="SFQ18" s="899"/>
      <c r="SFR18" s="899"/>
      <c r="SFS18" s="899"/>
      <c r="SFT18" s="899"/>
      <c r="SFU18" s="898"/>
      <c r="SFV18" s="899"/>
      <c r="SFW18" s="899"/>
      <c r="SFX18" s="899"/>
      <c r="SFY18" s="899"/>
      <c r="SFZ18" s="899"/>
      <c r="SGA18" s="899"/>
      <c r="SGB18" s="898"/>
      <c r="SGC18" s="899"/>
      <c r="SGD18" s="899"/>
      <c r="SGE18" s="899"/>
      <c r="SGF18" s="899"/>
      <c r="SGG18" s="899"/>
      <c r="SGH18" s="899"/>
      <c r="SGI18" s="898"/>
      <c r="SGJ18" s="899"/>
      <c r="SGK18" s="899"/>
      <c r="SGL18" s="899"/>
      <c r="SGM18" s="899"/>
      <c r="SGN18" s="899"/>
      <c r="SGO18" s="899"/>
      <c r="SGP18" s="898"/>
      <c r="SGQ18" s="899"/>
      <c r="SGR18" s="899"/>
      <c r="SGS18" s="899"/>
      <c r="SGT18" s="899"/>
      <c r="SGU18" s="899"/>
      <c r="SGV18" s="899"/>
      <c r="SGW18" s="898"/>
      <c r="SGX18" s="899"/>
      <c r="SGY18" s="899"/>
      <c r="SGZ18" s="899"/>
      <c r="SHA18" s="899"/>
      <c r="SHB18" s="899"/>
      <c r="SHC18" s="899"/>
      <c r="SHD18" s="898"/>
      <c r="SHE18" s="899"/>
      <c r="SHF18" s="899"/>
      <c r="SHG18" s="899"/>
      <c r="SHH18" s="899"/>
      <c r="SHI18" s="899"/>
      <c r="SHJ18" s="899"/>
      <c r="SHK18" s="898"/>
      <c r="SHL18" s="899"/>
      <c r="SHM18" s="899"/>
      <c r="SHN18" s="899"/>
      <c r="SHO18" s="899"/>
      <c r="SHP18" s="899"/>
      <c r="SHQ18" s="899"/>
      <c r="SHR18" s="898"/>
      <c r="SHS18" s="899"/>
      <c r="SHT18" s="899"/>
      <c r="SHU18" s="899"/>
      <c r="SHV18" s="899"/>
      <c r="SHW18" s="899"/>
      <c r="SHX18" s="899"/>
      <c r="SHY18" s="898"/>
      <c r="SHZ18" s="899"/>
      <c r="SIA18" s="899"/>
      <c r="SIB18" s="899"/>
      <c r="SIC18" s="899"/>
      <c r="SID18" s="899"/>
      <c r="SIE18" s="899"/>
      <c r="SIF18" s="898"/>
      <c r="SIG18" s="899"/>
      <c r="SIH18" s="899"/>
      <c r="SII18" s="899"/>
      <c r="SIJ18" s="899"/>
      <c r="SIK18" s="899"/>
      <c r="SIL18" s="899"/>
      <c r="SIM18" s="898"/>
      <c r="SIN18" s="899"/>
      <c r="SIO18" s="899"/>
      <c r="SIP18" s="899"/>
      <c r="SIQ18" s="899"/>
      <c r="SIR18" s="899"/>
      <c r="SIS18" s="899"/>
      <c r="SIT18" s="898"/>
      <c r="SIU18" s="899"/>
      <c r="SIV18" s="899"/>
      <c r="SIW18" s="899"/>
      <c r="SIX18" s="899"/>
      <c r="SIY18" s="899"/>
      <c r="SIZ18" s="899"/>
      <c r="SJA18" s="898"/>
      <c r="SJB18" s="899"/>
      <c r="SJC18" s="899"/>
      <c r="SJD18" s="899"/>
      <c r="SJE18" s="899"/>
      <c r="SJF18" s="899"/>
      <c r="SJG18" s="899"/>
      <c r="SJH18" s="898"/>
      <c r="SJI18" s="899"/>
      <c r="SJJ18" s="899"/>
      <c r="SJK18" s="899"/>
      <c r="SJL18" s="899"/>
      <c r="SJM18" s="899"/>
      <c r="SJN18" s="899"/>
      <c r="SJO18" s="898"/>
      <c r="SJP18" s="899"/>
      <c r="SJQ18" s="899"/>
      <c r="SJR18" s="899"/>
      <c r="SJS18" s="899"/>
      <c r="SJT18" s="899"/>
      <c r="SJU18" s="899"/>
      <c r="SJV18" s="898"/>
      <c r="SJW18" s="899"/>
      <c r="SJX18" s="899"/>
      <c r="SJY18" s="899"/>
      <c r="SJZ18" s="899"/>
      <c r="SKA18" s="899"/>
      <c r="SKB18" s="899"/>
      <c r="SKC18" s="898"/>
      <c r="SKD18" s="899"/>
      <c r="SKE18" s="899"/>
      <c r="SKF18" s="899"/>
      <c r="SKG18" s="899"/>
      <c r="SKH18" s="899"/>
      <c r="SKI18" s="899"/>
      <c r="SKJ18" s="898"/>
      <c r="SKK18" s="899"/>
      <c r="SKL18" s="899"/>
      <c r="SKM18" s="899"/>
      <c r="SKN18" s="899"/>
      <c r="SKO18" s="899"/>
      <c r="SKP18" s="899"/>
      <c r="SKQ18" s="898"/>
      <c r="SKR18" s="899"/>
      <c r="SKS18" s="899"/>
      <c r="SKT18" s="899"/>
      <c r="SKU18" s="899"/>
      <c r="SKV18" s="899"/>
      <c r="SKW18" s="899"/>
      <c r="SKX18" s="898"/>
      <c r="SKY18" s="899"/>
      <c r="SKZ18" s="899"/>
      <c r="SLA18" s="899"/>
      <c r="SLB18" s="899"/>
      <c r="SLC18" s="899"/>
      <c r="SLD18" s="899"/>
      <c r="SLE18" s="898"/>
      <c r="SLF18" s="899"/>
      <c r="SLG18" s="899"/>
      <c r="SLH18" s="899"/>
      <c r="SLI18" s="899"/>
      <c r="SLJ18" s="899"/>
      <c r="SLK18" s="899"/>
      <c r="SLL18" s="898"/>
      <c r="SLM18" s="899"/>
      <c r="SLN18" s="899"/>
      <c r="SLO18" s="899"/>
      <c r="SLP18" s="899"/>
      <c r="SLQ18" s="899"/>
      <c r="SLR18" s="899"/>
      <c r="SLS18" s="898"/>
      <c r="SLT18" s="899"/>
      <c r="SLU18" s="899"/>
      <c r="SLV18" s="899"/>
      <c r="SLW18" s="899"/>
      <c r="SLX18" s="899"/>
      <c r="SLY18" s="899"/>
      <c r="SLZ18" s="898"/>
      <c r="SMA18" s="899"/>
      <c r="SMB18" s="899"/>
      <c r="SMC18" s="899"/>
      <c r="SMD18" s="899"/>
      <c r="SME18" s="899"/>
      <c r="SMF18" s="899"/>
      <c r="SMG18" s="898"/>
      <c r="SMH18" s="899"/>
      <c r="SMI18" s="899"/>
      <c r="SMJ18" s="899"/>
      <c r="SMK18" s="899"/>
      <c r="SML18" s="899"/>
      <c r="SMM18" s="899"/>
      <c r="SMN18" s="898"/>
      <c r="SMO18" s="899"/>
      <c r="SMP18" s="899"/>
      <c r="SMQ18" s="899"/>
      <c r="SMR18" s="899"/>
      <c r="SMS18" s="899"/>
      <c r="SMT18" s="899"/>
      <c r="SMU18" s="898"/>
      <c r="SMV18" s="899"/>
      <c r="SMW18" s="899"/>
      <c r="SMX18" s="899"/>
      <c r="SMY18" s="899"/>
      <c r="SMZ18" s="899"/>
      <c r="SNA18" s="899"/>
      <c r="SNB18" s="898"/>
      <c r="SNC18" s="899"/>
      <c r="SND18" s="899"/>
      <c r="SNE18" s="899"/>
      <c r="SNF18" s="899"/>
      <c r="SNG18" s="899"/>
      <c r="SNH18" s="899"/>
      <c r="SNI18" s="898"/>
      <c r="SNJ18" s="899"/>
      <c r="SNK18" s="899"/>
      <c r="SNL18" s="899"/>
      <c r="SNM18" s="899"/>
      <c r="SNN18" s="899"/>
      <c r="SNO18" s="899"/>
      <c r="SNP18" s="898"/>
      <c r="SNQ18" s="899"/>
      <c r="SNR18" s="899"/>
      <c r="SNS18" s="899"/>
      <c r="SNT18" s="899"/>
      <c r="SNU18" s="899"/>
      <c r="SNV18" s="899"/>
      <c r="SNW18" s="898"/>
      <c r="SNX18" s="899"/>
      <c r="SNY18" s="899"/>
      <c r="SNZ18" s="899"/>
      <c r="SOA18" s="899"/>
      <c r="SOB18" s="899"/>
      <c r="SOC18" s="899"/>
      <c r="SOD18" s="898"/>
      <c r="SOE18" s="899"/>
      <c r="SOF18" s="899"/>
      <c r="SOG18" s="899"/>
      <c r="SOH18" s="899"/>
      <c r="SOI18" s="899"/>
      <c r="SOJ18" s="899"/>
      <c r="SOK18" s="898"/>
      <c r="SOL18" s="899"/>
      <c r="SOM18" s="899"/>
      <c r="SON18" s="899"/>
      <c r="SOO18" s="899"/>
      <c r="SOP18" s="899"/>
      <c r="SOQ18" s="899"/>
      <c r="SOR18" s="898"/>
      <c r="SOS18" s="899"/>
      <c r="SOT18" s="899"/>
      <c r="SOU18" s="899"/>
      <c r="SOV18" s="899"/>
      <c r="SOW18" s="899"/>
      <c r="SOX18" s="899"/>
      <c r="SOY18" s="898"/>
      <c r="SOZ18" s="899"/>
      <c r="SPA18" s="899"/>
      <c r="SPB18" s="899"/>
      <c r="SPC18" s="899"/>
      <c r="SPD18" s="899"/>
      <c r="SPE18" s="899"/>
      <c r="SPF18" s="898"/>
      <c r="SPG18" s="899"/>
      <c r="SPH18" s="899"/>
      <c r="SPI18" s="899"/>
      <c r="SPJ18" s="899"/>
      <c r="SPK18" s="899"/>
      <c r="SPL18" s="899"/>
      <c r="SPM18" s="898"/>
      <c r="SPN18" s="899"/>
      <c r="SPO18" s="899"/>
      <c r="SPP18" s="899"/>
      <c r="SPQ18" s="899"/>
      <c r="SPR18" s="899"/>
      <c r="SPS18" s="899"/>
      <c r="SPT18" s="898"/>
      <c r="SPU18" s="899"/>
      <c r="SPV18" s="899"/>
      <c r="SPW18" s="899"/>
      <c r="SPX18" s="899"/>
      <c r="SPY18" s="899"/>
      <c r="SPZ18" s="899"/>
      <c r="SQA18" s="898"/>
      <c r="SQB18" s="899"/>
      <c r="SQC18" s="899"/>
      <c r="SQD18" s="899"/>
      <c r="SQE18" s="899"/>
      <c r="SQF18" s="899"/>
      <c r="SQG18" s="899"/>
      <c r="SQH18" s="898"/>
      <c r="SQI18" s="899"/>
      <c r="SQJ18" s="899"/>
      <c r="SQK18" s="899"/>
      <c r="SQL18" s="899"/>
      <c r="SQM18" s="899"/>
      <c r="SQN18" s="899"/>
      <c r="SQO18" s="898"/>
      <c r="SQP18" s="899"/>
      <c r="SQQ18" s="899"/>
      <c r="SQR18" s="899"/>
      <c r="SQS18" s="899"/>
      <c r="SQT18" s="899"/>
      <c r="SQU18" s="899"/>
      <c r="SQV18" s="898"/>
      <c r="SQW18" s="899"/>
      <c r="SQX18" s="899"/>
      <c r="SQY18" s="899"/>
      <c r="SQZ18" s="899"/>
      <c r="SRA18" s="899"/>
      <c r="SRB18" s="899"/>
      <c r="SRC18" s="898"/>
      <c r="SRD18" s="899"/>
      <c r="SRE18" s="899"/>
      <c r="SRF18" s="899"/>
      <c r="SRG18" s="899"/>
      <c r="SRH18" s="899"/>
      <c r="SRI18" s="899"/>
      <c r="SRJ18" s="898"/>
      <c r="SRK18" s="899"/>
      <c r="SRL18" s="899"/>
      <c r="SRM18" s="899"/>
      <c r="SRN18" s="899"/>
      <c r="SRO18" s="899"/>
      <c r="SRP18" s="899"/>
      <c r="SRQ18" s="898"/>
      <c r="SRR18" s="899"/>
      <c r="SRS18" s="899"/>
      <c r="SRT18" s="899"/>
      <c r="SRU18" s="899"/>
      <c r="SRV18" s="899"/>
      <c r="SRW18" s="899"/>
      <c r="SRX18" s="898"/>
      <c r="SRY18" s="899"/>
      <c r="SRZ18" s="899"/>
      <c r="SSA18" s="899"/>
      <c r="SSB18" s="899"/>
      <c r="SSC18" s="899"/>
      <c r="SSD18" s="899"/>
      <c r="SSE18" s="898"/>
      <c r="SSF18" s="899"/>
      <c r="SSG18" s="899"/>
      <c r="SSH18" s="899"/>
      <c r="SSI18" s="899"/>
      <c r="SSJ18" s="899"/>
      <c r="SSK18" s="899"/>
      <c r="SSL18" s="898"/>
      <c r="SSM18" s="899"/>
      <c r="SSN18" s="899"/>
      <c r="SSO18" s="899"/>
      <c r="SSP18" s="899"/>
      <c r="SSQ18" s="899"/>
      <c r="SSR18" s="899"/>
      <c r="SSS18" s="898"/>
      <c r="SST18" s="899"/>
      <c r="SSU18" s="899"/>
      <c r="SSV18" s="899"/>
      <c r="SSW18" s="899"/>
      <c r="SSX18" s="899"/>
      <c r="SSY18" s="899"/>
      <c r="SSZ18" s="898"/>
      <c r="STA18" s="899"/>
      <c r="STB18" s="899"/>
      <c r="STC18" s="899"/>
      <c r="STD18" s="899"/>
      <c r="STE18" s="899"/>
      <c r="STF18" s="899"/>
      <c r="STG18" s="898"/>
      <c r="STH18" s="899"/>
      <c r="STI18" s="899"/>
      <c r="STJ18" s="899"/>
      <c r="STK18" s="899"/>
      <c r="STL18" s="899"/>
      <c r="STM18" s="899"/>
      <c r="STN18" s="898"/>
      <c r="STO18" s="899"/>
      <c r="STP18" s="899"/>
      <c r="STQ18" s="899"/>
      <c r="STR18" s="899"/>
      <c r="STS18" s="899"/>
      <c r="STT18" s="899"/>
      <c r="STU18" s="898"/>
      <c r="STV18" s="899"/>
      <c r="STW18" s="899"/>
      <c r="STX18" s="899"/>
      <c r="STY18" s="899"/>
      <c r="STZ18" s="899"/>
      <c r="SUA18" s="899"/>
      <c r="SUB18" s="898"/>
      <c r="SUC18" s="899"/>
      <c r="SUD18" s="899"/>
      <c r="SUE18" s="899"/>
      <c r="SUF18" s="899"/>
      <c r="SUG18" s="899"/>
      <c r="SUH18" s="899"/>
      <c r="SUI18" s="898"/>
      <c r="SUJ18" s="899"/>
      <c r="SUK18" s="899"/>
      <c r="SUL18" s="899"/>
      <c r="SUM18" s="899"/>
      <c r="SUN18" s="899"/>
      <c r="SUO18" s="899"/>
      <c r="SUP18" s="898"/>
      <c r="SUQ18" s="899"/>
      <c r="SUR18" s="899"/>
      <c r="SUS18" s="899"/>
      <c r="SUT18" s="899"/>
      <c r="SUU18" s="899"/>
      <c r="SUV18" s="899"/>
      <c r="SUW18" s="898"/>
      <c r="SUX18" s="899"/>
      <c r="SUY18" s="899"/>
      <c r="SUZ18" s="899"/>
      <c r="SVA18" s="899"/>
      <c r="SVB18" s="899"/>
      <c r="SVC18" s="899"/>
      <c r="SVD18" s="898"/>
      <c r="SVE18" s="899"/>
      <c r="SVF18" s="899"/>
      <c r="SVG18" s="899"/>
      <c r="SVH18" s="899"/>
      <c r="SVI18" s="899"/>
      <c r="SVJ18" s="899"/>
      <c r="SVK18" s="898"/>
      <c r="SVL18" s="899"/>
      <c r="SVM18" s="899"/>
      <c r="SVN18" s="899"/>
      <c r="SVO18" s="899"/>
      <c r="SVP18" s="899"/>
      <c r="SVQ18" s="899"/>
      <c r="SVR18" s="898"/>
      <c r="SVS18" s="899"/>
      <c r="SVT18" s="899"/>
      <c r="SVU18" s="899"/>
      <c r="SVV18" s="899"/>
      <c r="SVW18" s="899"/>
      <c r="SVX18" s="899"/>
      <c r="SVY18" s="898"/>
      <c r="SVZ18" s="899"/>
      <c r="SWA18" s="899"/>
      <c r="SWB18" s="899"/>
      <c r="SWC18" s="899"/>
      <c r="SWD18" s="899"/>
      <c r="SWE18" s="899"/>
      <c r="SWF18" s="898"/>
      <c r="SWG18" s="899"/>
      <c r="SWH18" s="899"/>
      <c r="SWI18" s="899"/>
      <c r="SWJ18" s="899"/>
      <c r="SWK18" s="899"/>
      <c r="SWL18" s="899"/>
      <c r="SWM18" s="898"/>
      <c r="SWN18" s="899"/>
      <c r="SWO18" s="899"/>
      <c r="SWP18" s="899"/>
      <c r="SWQ18" s="899"/>
      <c r="SWR18" s="899"/>
      <c r="SWS18" s="899"/>
      <c r="SWT18" s="898"/>
      <c r="SWU18" s="899"/>
      <c r="SWV18" s="899"/>
      <c r="SWW18" s="899"/>
      <c r="SWX18" s="899"/>
      <c r="SWY18" s="899"/>
      <c r="SWZ18" s="899"/>
      <c r="SXA18" s="898"/>
      <c r="SXB18" s="899"/>
      <c r="SXC18" s="899"/>
      <c r="SXD18" s="899"/>
      <c r="SXE18" s="899"/>
      <c r="SXF18" s="899"/>
      <c r="SXG18" s="899"/>
      <c r="SXH18" s="898"/>
      <c r="SXI18" s="899"/>
      <c r="SXJ18" s="899"/>
      <c r="SXK18" s="899"/>
      <c r="SXL18" s="899"/>
      <c r="SXM18" s="899"/>
      <c r="SXN18" s="899"/>
      <c r="SXO18" s="898"/>
      <c r="SXP18" s="899"/>
      <c r="SXQ18" s="899"/>
      <c r="SXR18" s="899"/>
      <c r="SXS18" s="899"/>
      <c r="SXT18" s="899"/>
      <c r="SXU18" s="899"/>
      <c r="SXV18" s="898"/>
      <c r="SXW18" s="899"/>
      <c r="SXX18" s="899"/>
      <c r="SXY18" s="899"/>
      <c r="SXZ18" s="899"/>
      <c r="SYA18" s="899"/>
      <c r="SYB18" s="899"/>
      <c r="SYC18" s="898"/>
      <c r="SYD18" s="899"/>
      <c r="SYE18" s="899"/>
      <c r="SYF18" s="899"/>
      <c r="SYG18" s="899"/>
      <c r="SYH18" s="899"/>
      <c r="SYI18" s="899"/>
      <c r="SYJ18" s="898"/>
      <c r="SYK18" s="899"/>
      <c r="SYL18" s="899"/>
      <c r="SYM18" s="899"/>
      <c r="SYN18" s="899"/>
      <c r="SYO18" s="899"/>
      <c r="SYP18" s="899"/>
      <c r="SYQ18" s="898"/>
      <c r="SYR18" s="899"/>
      <c r="SYS18" s="899"/>
      <c r="SYT18" s="899"/>
      <c r="SYU18" s="899"/>
      <c r="SYV18" s="899"/>
      <c r="SYW18" s="899"/>
      <c r="SYX18" s="898"/>
      <c r="SYY18" s="899"/>
      <c r="SYZ18" s="899"/>
      <c r="SZA18" s="899"/>
      <c r="SZB18" s="899"/>
      <c r="SZC18" s="899"/>
      <c r="SZD18" s="899"/>
      <c r="SZE18" s="898"/>
      <c r="SZF18" s="899"/>
      <c r="SZG18" s="899"/>
      <c r="SZH18" s="899"/>
      <c r="SZI18" s="899"/>
      <c r="SZJ18" s="899"/>
      <c r="SZK18" s="899"/>
      <c r="SZL18" s="898"/>
      <c r="SZM18" s="899"/>
      <c r="SZN18" s="899"/>
      <c r="SZO18" s="899"/>
      <c r="SZP18" s="899"/>
      <c r="SZQ18" s="899"/>
      <c r="SZR18" s="899"/>
      <c r="SZS18" s="898"/>
      <c r="SZT18" s="899"/>
      <c r="SZU18" s="899"/>
      <c r="SZV18" s="899"/>
      <c r="SZW18" s="899"/>
      <c r="SZX18" s="899"/>
      <c r="SZY18" s="899"/>
      <c r="SZZ18" s="898"/>
      <c r="TAA18" s="899"/>
      <c r="TAB18" s="899"/>
      <c r="TAC18" s="899"/>
      <c r="TAD18" s="899"/>
      <c r="TAE18" s="899"/>
      <c r="TAF18" s="899"/>
      <c r="TAG18" s="898"/>
      <c r="TAH18" s="899"/>
      <c r="TAI18" s="899"/>
      <c r="TAJ18" s="899"/>
      <c r="TAK18" s="899"/>
      <c r="TAL18" s="899"/>
      <c r="TAM18" s="899"/>
      <c r="TAN18" s="898"/>
      <c r="TAO18" s="899"/>
      <c r="TAP18" s="899"/>
      <c r="TAQ18" s="899"/>
      <c r="TAR18" s="899"/>
      <c r="TAS18" s="899"/>
      <c r="TAT18" s="899"/>
      <c r="TAU18" s="898"/>
      <c r="TAV18" s="899"/>
      <c r="TAW18" s="899"/>
      <c r="TAX18" s="899"/>
      <c r="TAY18" s="899"/>
      <c r="TAZ18" s="899"/>
      <c r="TBA18" s="899"/>
      <c r="TBB18" s="898"/>
      <c r="TBC18" s="899"/>
      <c r="TBD18" s="899"/>
      <c r="TBE18" s="899"/>
      <c r="TBF18" s="899"/>
      <c r="TBG18" s="899"/>
      <c r="TBH18" s="899"/>
      <c r="TBI18" s="898"/>
      <c r="TBJ18" s="899"/>
      <c r="TBK18" s="899"/>
      <c r="TBL18" s="899"/>
      <c r="TBM18" s="899"/>
      <c r="TBN18" s="899"/>
      <c r="TBO18" s="899"/>
      <c r="TBP18" s="898"/>
      <c r="TBQ18" s="899"/>
      <c r="TBR18" s="899"/>
      <c r="TBS18" s="899"/>
      <c r="TBT18" s="899"/>
      <c r="TBU18" s="899"/>
      <c r="TBV18" s="899"/>
      <c r="TBW18" s="898"/>
      <c r="TBX18" s="899"/>
      <c r="TBY18" s="899"/>
      <c r="TBZ18" s="899"/>
      <c r="TCA18" s="899"/>
      <c r="TCB18" s="899"/>
      <c r="TCC18" s="899"/>
      <c r="TCD18" s="898"/>
      <c r="TCE18" s="899"/>
      <c r="TCF18" s="899"/>
      <c r="TCG18" s="899"/>
      <c r="TCH18" s="899"/>
      <c r="TCI18" s="899"/>
      <c r="TCJ18" s="899"/>
      <c r="TCK18" s="898"/>
      <c r="TCL18" s="899"/>
      <c r="TCM18" s="899"/>
      <c r="TCN18" s="899"/>
      <c r="TCO18" s="899"/>
      <c r="TCP18" s="899"/>
      <c r="TCQ18" s="899"/>
      <c r="TCR18" s="898"/>
      <c r="TCS18" s="899"/>
      <c r="TCT18" s="899"/>
      <c r="TCU18" s="899"/>
      <c r="TCV18" s="899"/>
      <c r="TCW18" s="899"/>
      <c r="TCX18" s="899"/>
      <c r="TCY18" s="898"/>
      <c r="TCZ18" s="899"/>
      <c r="TDA18" s="899"/>
      <c r="TDB18" s="899"/>
      <c r="TDC18" s="899"/>
      <c r="TDD18" s="899"/>
      <c r="TDE18" s="899"/>
      <c r="TDF18" s="898"/>
      <c r="TDG18" s="899"/>
      <c r="TDH18" s="899"/>
      <c r="TDI18" s="899"/>
      <c r="TDJ18" s="899"/>
      <c r="TDK18" s="899"/>
      <c r="TDL18" s="899"/>
      <c r="TDM18" s="898"/>
      <c r="TDN18" s="899"/>
      <c r="TDO18" s="899"/>
      <c r="TDP18" s="899"/>
      <c r="TDQ18" s="899"/>
      <c r="TDR18" s="899"/>
      <c r="TDS18" s="899"/>
      <c r="TDT18" s="898"/>
      <c r="TDU18" s="899"/>
      <c r="TDV18" s="899"/>
      <c r="TDW18" s="899"/>
      <c r="TDX18" s="899"/>
      <c r="TDY18" s="899"/>
      <c r="TDZ18" s="899"/>
      <c r="TEA18" s="898"/>
      <c r="TEB18" s="899"/>
      <c r="TEC18" s="899"/>
      <c r="TED18" s="899"/>
      <c r="TEE18" s="899"/>
      <c r="TEF18" s="899"/>
      <c r="TEG18" s="899"/>
      <c r="TEH18" s="898"/>
      <c r="TEI18" s="899"/>
      <c r="TEJ18" s="899"/>
      <c r="TEK18" s="899"/>
      <c r="TEL18" s="899"/>
      <c r="TEM18" s="899"/>
      <c r="TEN18" s="899"/>
      <c r="TEO18" s="898"/>
      <c r="TEP18" s="899"/>
      <c r="TEQ18" s="899"/>
      <c r="TER18" s="899"/>
      <c r="TES18" s="899"/>
      <c r="TET18" s="899"/>
      <c r="TEU18" s="899"/>
      <c r="TEV18" s="898"/>
      <c r="TEW18" s="899"/>
      <c r="TEX18" s="899"/>
      <c r="TEY18" s="899"/>
      <c r="TEZ18" s="899"/>
      <c r="TFA18" s="899"/>
      <c r="TFB18" s="899"/>
      <c r="TFC18" s="898"/>
      <c r="TFD18" s="899"/>
      <c r="TFE18" s="899"/>
      <c r="TFF18" s="899"/>
      <c r="TFG18" s="899"/>
      <c r="TFH18" s="899"/>
      <c r="TFI18" s="899"/>
      <c r="TFJ18" s="898"/>
      <c r="TFK18" s="899"/>
      <c r="TFL18" s="899"/>
      <c r="TFM18" s="899"/>
      <c r="TFN18" s="899"/>
      <c r="TFO18" s="899"/>
      <c r="TFP18" s="899"/>
      <c r="TFQ18" s="898"/>
      <c r="TFR18" s="899"/>
      <c r="TFS18" s="899"/>
      <c r="TFT18" s="899"/>
      <c r="TFU18" s="899"/>
      <c r="TFV18" s="899"/>
      <c r="TFW18" s="899"/>
      <c r="TFX18" s="898"/>
      <c r="TFY18" s="899"/>
      <c r="TFZ18" s="899"/>
      <c r="TGA18" s="899"/>
      <c r="TGB18" s="899"/>
      <c r="TGC18" s="899"/>
      <c r="TGD18" s="899"/>
      <c r="TGE18" s="898"/>
      <c r="TGF18" s="899"/>
      <c r="TGG18" s="899"/>
      <c r="TGH18" s="899"/>
      <c r="TGI18" s="899"/>
      <c r="TGJ18" s="899"/>
      <c r="TGK18" s="899"/>
      <c r="TGL18" s="898"/>
      <c r="TGM18" s="899"/>
      <c r="TGN18" s="899"/>
      <c r="TGO18" s="899"/>
      <c r="TGP18" s="899"/>
      <c r="TGQ18" s="899"/>
      <c r="TGR18" s="899"/>
      <c r="TGS18" s="898"/>
      <c r="TGT18" s="899"/>
      <c r="TGU18" s="899"/>
      <c r="TGV18" s="899"/>
      <c r="TGW18" s="899"/>
      <c r="TGX18" s="899"/>
      <c r="TGY18" s="899"/>
      <c r="TGZ18" s="898"/>
      <c r="THA18" s="899"/>
      <c r="THB18" s="899"/>
      <c r="THC18" s="899"/>
      <c r="THD18" s="899"/>
      <c r="THE18" s="899"/>
      <c r="THF18" s="899"/>
      <c r="THG18" s="898"/>
      <c r="THH18" s="899"/>
      <c r="THI18" s="899"/>
      <c r="THJ18" s="899"/>
      <c r="THK18" s="899"/>
      <c r="THL18" s="899"/>
      <c r="THM18" s="899"/>
      <c r="THN18" s="898"/>
      <c r="THO18" s="899"/>
      <c r="THP18" s="899"/>
      <c r="THQ18" s="899"/>
      <c r="THR18" s="899"/>
      <c r="THS18" s="899"/>
      <c r="THT18" s="899"/>
      <c r="THU18" s="898"/>
      <c r="THV18" s="899"/>
      <c r="THW18" s="899"/>
      <c r="THX18" s="899"/>
      <c r="THY18" s="899"/>
      <c r="THZ18" s="899"/>
      <c r="TIA18" s="899"/>
      <c r="TIB18" s="898"/>
      <c r="TIC18" s="899"/>
      <c r="TID18" s="899"/>
      <c r="TIE18" s="899"/>
      <c r="TIF18" s="899"/>
      <c r="TIG18" s="899"/>
      <c r="TIH18" s="899"/>
      <c r="TII18" s="898"/>
      <c r="TIJ18" s="899"/>
      <c r="TIK18" s="899"/>
      <c r="TIL18" s="899"/>
      <c r="TIM18" s="899"/>
      <c r="TIN18" s="899"/>
      <c r="TIO18" s="899"/>
      <c r="TIP18" s="898"/>
      <c r="TIQ18" s="899"/>
      <c r="TIR18" s="899"/>
      <c r="TIS18" s="899"/>
      <c r="TIT18" s="899"/>
      <c r="TIU18" s="899"/>
      <c r="TIV18" s="899"/>
      <c r="TIW18" s="898"/>
      <c r="TIX18" s="899"/>
      <c r="TIY18" s="899"/>
      <c r="TIZ18" s="899"/>
      <c r="TJA18" s="899"/>
      <c r="TJB18" s="899"/>
      <c r="TJC18" s="899"/>
      <c r="TJD18" s="898"/>
      <c r="TJE18" s="899"/>
      <c r="TJF18" s="899"/>
      <c r="TJG18" s="899"/>
      <c r="TJH18" s="899"/>
      <c r="TJI18" s="899"/>
      <c r="TJJ18" s="899"/>
      <c r="TJK18" s="898"/>
      <c r="TJL18" s="899"/>
      <c r="TJM18" s="899"/>
      <c r="TJN18" s="899"/>
      <c r="TJO18" s="899"/>
      <c r="TJP18" s="899"/>
      <c r="TJQ18" s="899"/>
      <c r="TJR18" s="898"/>
      <c r="TJS18" s="899"/>
      <c r="TJT18" s="899"/>
      <c r="TJU18" s="899"/>
      <c r="TJV18" s="899"/>
      <c r="TJW18" s="899"/>
      <c r="TJX18" s="899"/>
      <c r="TJY18" s="898"/>
      <c r="TJZ18" s="899"/>
      <c r="TKA18" s="899"/>
      <c r="TKB18" s="899"/>
      <c r="TKC18" s="899"/>
      <c r="TKD18" s="899"/>
      <c r="TKE18" s="899"/>
      <c r="TKF18" s="898"/>
      <c r="TKG18" s="899"/>
      <c r="TKH18" s="899"/>
      <c r="TKI18" s="899"/>
      <c r="TKJ18" s="899"/>
      <c r="TKK18" s="899"/>
      <c r="TKL18" s="899"/>
      <c r="TKM18" s="898"/>
      <c r="TKN18" s="899"/>
      <c r="TKO18" s="899"/>
      <c r="TKP18" s="899"/>
      <c r="TKQ18" s="899"/>
      <c r="TKR18" s="899"/>
      <c r="TKS18" s="899"/>
      <c r="TKT18" s="898"/>
      <c r="TKU18" s="899"/>
      <c r="TKV18" s="899"/>
      <c r="TKW18" s="899"/>
      <c r="TKX18" s="899"/>
      <c r="TKY18" s="899"/>
      <c r="TKZ18" s="899"/>
      <c r="TLA18" s="898"/>
      <c r="TLB18" s="899"/>
      <c r="TLC18" s="899"/>
      <c r="TLD18" s="899"/>
      <c r="TLE18" s="899"/>
      <c r="TLF18" s="899"/>
      <c r="TLG18" s="899"/>
      <c r="TLH18" s="898"/>
      <c r="TLI18" s="899"/>
      <c r="TLJ18" s="899"/>
      <c r="TLK18" s="899"/>
      <c r="TLL18" s="899"/>
      <c r="TLM18" s="899"/>
      <c r="TLN18" s="899"/>
      <c r="TLO18" s="898"/>
      <c r="TLP18" s="899"/>
      <c r="TLQ18" s="899"/>
      <c r="TLR18" s="899"/>
      <c r="TLS18" s="899"/>
      <c r="TLT18" s="899"/>
      <c r="TLU18" s="899"/>
      <c r="TLV18" s="898"/>
      <c r="TLW18" s="899"/>
      <c r="TLX18" s="899"/>
      <c r="TLY18" s="899"/>
      <c r="TLZ18" s="899"/>
      <c r="TMA18" s="899"/>
      <c r="TMB18" s="899"/>
      <c r="TMC18" s="898"/>
      <c r="TMD18" s="899"/>
      <c r="TME18" s="899"/>
      <c r="TMF18" s="899"/>
      <c r="TMG18" s="899"/>
      <c r="TMH18" s="899"/>
      <c r="TMI18" s="899"/>
      <c r="TMJ18" s="898"/>
      <c r="TMK18" s="899"/>
      <c r="TML18" s="899"/>
      <c r="TMM18" s="899"/>
      <c r="TMN18" s="899"/>
      <c r="TMO18" s="899"/>
      <c r="TMP18" s="899"/>
      <c r="TMQ18" s="898"/>
      <c r="TMR18" s="899"/>
      <c r="TMS18" s="899"/>
      <c r="TMT18" s="899"/>
      <c r="TMU18" s="899"/>
      <c r="TMV18" s="899"/>
      <c r="TMW18" s="899"/>
      <c r="TMX18" s="898"/>
      <c r="TMY18" s="899"/>
      <c r="TMZ18" s="899"/>
      <c r="TNA18" s="899"/>
      <c r="TNB18" s="899"/>
      <c r="TNC18" s="899"/>
      <c r="TND18" s="899"/>
      <c r="TNE18" s="898"/>
      <c r="TNF18" s="899"/>
      <c r="TNG18" s="899"/>
      <c r="TNH18" s="899"/>
      <c r="TNI18" s="899"/>
      <c r="TNJ18" s="899"/>
      <c r="TNK18" s="899"/>
      <c r="TNL18" s="898"/>
      <c r="TNM18" s="899"/>
      <c r="TNN18" s="899"/>
      <c r="TNO18" s="899"/>
      <c r="TNP18" s="899"/>
      <c r="TNQ18" s="899"/>
      <c r="TNR18" s="899"/>
      <c r="TNS18" s="898"/>
      <c r="TNT18" s="899"/>
      <c r="TNU18" s="899"/>
      <c r="TNV18" s="899"/>
      <c r="TNW18" s="899"/>
      <c r="TNX18" s="899"/>
      <c r="TNY18" s="899"/>
      <c r="TNZ18" s="898"/>
      <c r="TOA18" s="899"/>
      <c r="TOB18" s="899"/>
      <c r="TOC18" s="899"/>
      <c r="TOD18" s="899"/>
      <c r="TOE18" s="899"/>
      <c r="TOF18" s="899"/>
      <c r="TOG18" s="898"/>
      <c r="TOH18" s="899"/>
      <c r="TOI18" s="899"/>
      <c r="TOJ18" s="899"/>
      <c r="TOK18" s="899"/>
      <c r="TOL18" s="899"/>
      <c r="TOM18" s="899"/>
      <c r="TON18" s="898"/>
      <c r="TOO18" s="899"/>
      <c r="TOP18" s="899"/>
      <c r="TOQ18" s="899"/>
      <c r="TOR18" s="899"/>
      <c r="TOS18" s="899"/>
      <c r="TOT18" s="899"/>
      <c r="TOU18" s="898"/>
      <c r="TOV18" s="899"/>
      <c r="TOW18" s="899"/>
      <c r="TOX18" s="899"/>
      <c r="TOY18" s="899"/>
      <c r="TOZ18" s="899"/>
      <c r="TPA18" s="899"/>
      <c r="TPB18" s="898"/>
      <c r="TPC18" s="899"/>
      <c r="TPD18" s="899"/>
      <c r="TPE18" s="899"/>
      <c r="TPF18" s="899"/>
      <c r="TPG18" s="899"/>
      <c r="TPH18" s="899"/>
      <c r="TPI18" s="898"/>
      <c r="TPJ18" s="899"/>
      <c r="TPK18" s="899"/>
      <c r="TPL18" s="899"/>
      <c r="TPM18" s="899"/>
      <c r="TPN18" s="899"/>
      <c r="TPO18" s="899"/>
      <c r="TPP18" s="898"/>
      <c r="TPQ18" s="899"/>
      <c r="TPR18" s="899"/>
      <c r="TPS18" s="899"/>
      <c r="TPT18" s="899"/>
      <c r="TPU18" s="899"/>
      <c r="TPV18" s="899"/>
      <c r="TPW18" s="898"/>
      <c r="TPX18" s="899"/>
      <c r="TPY18" s="899"/>
      <c r="TPZ18" s="899"/>
      <c r="TQA18" s="899"/>
      <c r="TQB18" s="899"/>
      <c r="TQC18" s="899"/>
      <c r="TQD18" s="898"/>
      <c r="TQE18" s="899"/>
      <c r="TQF18" s="899"/>
      <c r="TQG18" s="899"/>
      <c r="TQH18" s="899"/>
      <c r="TQI18" s="899"/>
      <c r="TQJ18" s="899"/>
      <c r="TQK18" s="898"/>
      <c r="TQL18" s="899"/>
      <c r="TQM18" s="899"/>
      <c r="TQN18" s="899"/>
      <c r="TQO18" s="899"/>
      <c r="TQP18" s="899"/>
      <c r="TQQ18" s="899"/>
      <c r="TQR18" s="898"/>
      <c r="TQS18" s="899"/>
      <c r="TQT18" s="899"/>
      <c r="TQU18" s="899"/>
      <c r="TQV18" s="899"/>
      <c r="TQW18" s="899"/>
      <c r="TQX18" s="899"/>
      <c r="TQY18" s="898"/>
      <c r="TQZ18" s="899"/>
      <c r="TRA18" s="899"/>
      <c r="TRB18" s="899"/>
      <c r="TRC18" s="899"/>
      <c r="TRD18" s="899"/>
      <c r="TRE18" s="899"/>
      <c r="TRF18" s="898"/>
      <c r="TRG18" s="899"/>
      <c r="TRH18" s="899"/>
      <c r="TRI18" s="899"/>
      <c r="TRJ18" s="899"/>
      <c r="TRK18" s="899"/>
      <c r="TRL18" s="899"/>
      <c r="TRM18" s="898"/>
      <c r="TRN18" s="899"/>
      <c r="TRO18" s="899"/>
      <c r="TRP18" s="899"/>
      <c r="TRQ18" s="899"/>
      <c r="TRR18" s="899"/>
      <c r="TRS18" s="899"/>
      <c r="TRT18" s="898"/>
      <c r="TRU18" s="899"/>
      <c r="TRV18" s="899"/>
      <c r="TRW18" s="899"/>
      <c r="TRX18" s="899"/>
      <c r="TRY18" s="899"/>
      <c r="TRZ18" s="899"/>
      <c r="TSA18" s="898"/>
      <c r="TSB18" s="899"/>
      <c r="TSC18" s="899"/>
      <c r="TSD18" s="899"/>
      <c r="TSE18" s="899"/>
      <c r="TSF18" s="899"/>
      <c r="TSG18" s="899"/>
      <c r="TSH18" s="898"/>
      <c r="TSI18" s="899"/>
      <c r="TSJ18" s="899"/>
      <c r="TSK18" s="899"/>
      <c r="TSL18" s="899"/>
      <c r="TSM18" s="899"/>
      <c r="TSN18" s="899"/>
      <c r="TSO18" s="898"/>
      <c r="TSP18" s="899"/>
      <c r="TSQ18" s="899"/>
      <c r="TSR18" s="899"/>
      <c r="TSS18" s="899"/>
      <c r="TST18" s="899"/>
      <c r="TSU18" s="899"/>
      <c r="TSV18" s="898"/>
      <c r="TSW18" s="899"/>
      <c r="TSX18" s="899"/>
      <c r="TSY18" s="899"/>
      <c r="TSZ18" s="899"/>
      <c r="TTA18" s="899"/>
      <c r="TTB18" s="899"/>
      <c r="TTC18" s="898"/>
      <c r="TTD18" s="899"/>
      <c r="TTE18" s="899"/>
      <c r="TTF18" s="899"/>
      <c r="TTG18" s="899"/>
      <c r="TTH18" s="899"/>
      <c r="TTI18" s="899"/>
      <c r="TTJ18" s="898"/>
      <c r="TTK18" s="899"/>
      <c r="TTL18" s="899"/>
      <c r="TTM18" s="899"/>
      <c r="TTN18" s="899"/>
      <c r="TTO18" s="899"/>
      <c r="TTP18" s="899"/>
      <c r="TTQ18" s="898"/>
      <c r="TTR18" s="899"/>
      <c r="TTS18" s="899"/>
      <c r="TTT18" s="899"/>
      <c r="TTU18" s="899"/>
      <c r="TTV18" s="899"/>
      <c r="TTW18" s="899"/>
      <c r="TTX18" s="898"/>
      <c r="TTY18" s="899"/>
      <c r="TTZ18" s="899"/>
      <c r="TUA18" s="899"/>
      <c r="TUB18" s="899"/>
      <c r="TUC18" s="899"/>
      <c r="TUD18" s="899"/>
      <c r="TUE18" s="898"/>
      <c r="TUF18" s="899"/>
      <c r="TUG18" s="899"/>
      <c r="TUH18" s="899"/>
      <c r="TUI18" s="899"/>
      <c r="TUJ18" s="899"/>
      <c r="TUK18" s="899"/>
      <c r="TUL18" s="898"/>
      <c r="TUM18" s="899"/>
      <c r="TUN18" s="899"/>
      <c r="TUO18" s="899"/>
      <c r="TUP18" s="899"/>
      <c r="TUQ18" s="899"/>
      <c r="TUR18" s="899"/>
      <c r="TUS18" s="898"/>
      <c r="TUT18" s="899"/>
      <c r="TUU18" s="899"/>
      <c r="TUV18" s="899"/>
      <c r="TUW18" s="899"/>
      <c r="TUX18" s="899"/>
      <c r="TUY18" s="899"/>
      <c r="TUZ18" s="898"/>
      <c r="TVA18" s="899"/>
      <c r="TVB18" s="899"/>
      <c r="TVC18" s="899"/>
      <c r="TVD18" s="899"/>
      <c r="TVE18" s="899"/>
      <c r="TVF18" s="899"/>
      <c r="TVG18" s="898"/>
      <c r="TVH18" s="899"/>
      <c r="TVI18" s="899"/>
      <c r="TVJ18" s="899"/>
      <c r="TVK18" s="899"/>
      <c r="TVL18" s="899"/>
      <c r="TVM18" s="899"/>
      <c r="TVN18" s="898"/>
      <c r="TVO18" s="899"/>
      <c r="TVP18" s="899"/>
      <c r="TVQ18" s="899"/>
      <c r="TVR18" s="899"/>
      <c r="TVS18" s="899"/>
      <c r="TVT18" s="899"/>
      <c r="TVU18" s="898"/>
      <c r="TVV18" s="899"/>
      <c r="TVW18" s="899"/>
      <c r="TVX18" s="899"/>
      <c r="TVY18" s="899"/>
      <c r="TVZ18" s="899"/>
      <c r="TWA18" s="899"/>
      <c r="TWB18" s="898"/>
      <c r="TWC18" s="899"/>
      <c r="TWD18" s="899"/>
      <c r="TWE18" s="899"/>
      <c r="TWF18" s="899"/>
      <c r="TWG18" s="899"/>
      <c r="TWH18" s="899"/>
      <c r="TWI18" s="898"/>
      <c r="TWJ18" s="899"/>
      <c r="TWK18" s="899"/>
      <c r="TWL18" s="899"/>
      <c r="TWM18" s="899"/>
      <c r="TWN18" s="899"/>
      <c r="TWO18" s="899"/>
      <c r="TWP18" s="898"/>
      <c r="TWQ18" s="899"/>
      <c r="TWR18" s="899"/>
      <c r="TWS18" s="899"/>
      <c r="TWT18" s="899"/>
      <c r="TWU18" s="899"/>
      <c r="TWV18" s="899"/>
      <c r="TWW18" s="898"/>
      <c r="TWX18" s="899"/>
      <c r="TWY18" s="899"/>
      <c r="TWZ18" s="899"/>
      <c r="TXA18" s="899"/>
      <c r="TXB18" s="899"/>
      <c r="TXC18" s="899"/>
      <c r="TXD18" s="898"/>
      <c r="TXE18" s="899"/>
      <c r="TXF18" s="899"/>
      <c r="TXG18" s="899"/>
      <c r="TXH18" s="899"/>
      <c r="TXI18" s="899"/>
      <c r="TXJ18" s="899"/>
      <c r="TXK18" s="898"/>
      <c r="TXL18" s="899"/>
      <c r="TXM18" s="899"/>
      <c r="TXN18" s="899"/>
      <c r="TXO18" s="899"/>
      <c r="TXP18" s="899"/>
      <c r="TXQ18" s="899"/>
      <c r="TXR18" s="898"/>
      <c r="TXS18" s="899"/>
      <c r="TXT18" s="899"/>
      <c r="TXU18" s="899"/>
      <c r="TXV18" s="899"/>
      <c r="TXW18" s="899"/>
      <c r="TXX18" s="899"/>
      <c r="TXY18" s="898"/>
      <c r="TXZ18" s="899"/>
      <c r="TYA18" s="899"/>
      <c r="TYB18" s="899"/>
      <c r="TYC18" s="899"/>
      <c r="TYD18" s="899"/>
      <c r="TYE18" s="899"/>
      <c r="TYF18" s="898"/>
      <c r="TYG18" s="899"/>
      <c r="TYH18" s="899"/>
      <c r="TYI18" s="899"/>
      <c r="TYJ18" s="899"/>
      <c r="TYK18" s="899"/>
      <c r="TYL18" s="899"/>
      <c r="TYM18" s="898"/>
      <c r="TYN18" s="899"/>
      <c r="TYO18" s="899"/>
      <c r="TYP18" s="899"/>
      <c r="TYQ18" s="899"/>
      <c r="TYR18" s="899"/>
      <c r="TYS18" s="899"/>
      <c r="TYT18" s="898"/>
      <c r="TYU18" s="899"/>
      <c r="TYV18" s="899"/>
      <c r="TYW18" s="899"/>
      <c r="TYX18" s="899"/>
      <c r="TYY18" s="899"/>
      <c r="TYZ18" s="899"/>
      <c r="TZA18" s="898"/>
      <c r="TZB18" s="899"/>
      <c r="TZC18" s="899"/>
      <c r="TZD18" s="899"/>
      <c r="TZE18" s="899"/>
      <c r="TZF18" s="899"/>
      <c r="TZG18" s="899"/>
      <c r="TZH18" s="898"/>
      <c r="TZI18" s="899"/>
      <c r="TZJ18" s="899"/>
      <c r="TZK18" s="899"/>
      <c r="TZL18" s="899"/>
      <c r="TZM18" s="899"/>
      <c r="TZN18" s="899"/>
      <c r="TZO18" s="898"/>
      <c r="TZP18" s="899"/>
      <c r="TZQ18" s="899"/>
      <c r="TZR18" s="899"/>
      <c r="TZS18" s="899"/>
      <c r="TZT18" s="899"/>
      <c r="TZU18" s="899"/>
      <c r="TZV18" s="898"/>
      <c r="TZW18" s="899"/>
      <c r="TZX18" s="899"/>
      <c r="TZY18" s="899"/>
      <c r="TZZ18" s="899"/>
      <c r="UAA18" s="899"/>
      <c r="UAB18" s="899"/>
      <c r="UAC18" s="898"/>
      <c r="UAD18" s="899"/>
      <c r="UAE18" s="899"/>
      <c r="UAF18" s="899"/>
      <c r="UAG18" s="899"/>
      <c r="UAH18" s="899"/>
      <c r="UAI18" s="899"/>
      <c r="UAJ18" s="898"/>
      <c r="UAK18" s="899"/>
      <c r="UAL18" s="899"/>
      <c r="UAM18" s="899"/>
      <c r="UAN18" s="899"/>
      <c r="UAO18" s="899"/>
      <c r="UAP18" s="899"/>
      <c r="UAQ18" s="898"/>
      <c r="UAR18" s="899"/>
      <c r="UAS18" s="899"/>
      <c r="UAT18" s="899"/>
      <c r="UAU18" s="899"/>
      <c r="UAV18" s="899"/>
      <c r="UAW18" s="899"/>
      <c r="UAX18" s="898"/>
      <c r="UAY18" s="899"/>
      <c r="UAZ18" s="899"/>
      <c r="UBA18" s="899"/>
      <c r="UBB18" s="899"/>
      <c r="UBC18" s="899"/>
      <c r="UBD18" s="899"/>
      <c r="UBE18" s="898"/>
      <c r="UBF18" s="899"/>
      <c r="UBG18" s="899"/>
      <c r="UBH18" s="899"/>
      <c r="UBI18" s="899"/>
      <c r="UBJ18" s="899"/>
      <c r="UBK18" s="899"/>
      <c r="UBL18" s="898"/>
      <c r="UBM18" s="899"/>
      <c r="UBN18" s="899"/>
      <c r="UBO18" s="899"/>
      <c r="UBP18" s="899"/>
      <c r="UBQ18" s="899"/>
      <c r="UBR18" s="899"/>
      <c r="UBS18" s="898"/>
      <c r="UBT18" s="899"/>
      <c r="UBU18" s="899"/>
      <c r="UBV18" s="899"/>
      <c r="UBW18" s="899"/>
      <c r="UBX18" s="899"/>
      <c r="UBY18" s="899"/>
      <c r="UBZ18" s="898"/>
      <c r="UCA18" s="899"/>
      <c r="UCB18" s="899"/>
      <c r="UCC18" s="899"/>
      <c r="UCD18" s="899"/>
      <c r="UCE18" s="899"/>
      <c r="UCF18" s="899"/>
      <c r="UCG18" s="898"/>
      <c r="UCH18" s="899"/>
      <c r="UCI18" s="899"/>
      <c r="UCJ18" s="899"/>
      <c r="UCK18" s="899"/>
      <c r="UCL18" s="899"/>
      <c r="UCM18" s="899"/>
      <c r="UCN18" s="898"/>
      <c r="UCO18" s="899"/>
      <c r="UCP18" s="899"/>
      <c r="UCQ18" s="899"/>
      <c r="UCR18" s="899"/>
      <c r="UCS18" s="899"/>
      <c r="UCT18" s="899"/>
      <c r="UCU18" s="898"/>
      <c r="UCV18" s="899"/>
      <c r="UCW18" s="899"/>
      <c r="UCX18" s="899"/>
      <c r="UCY18" s="899"/>
      <c r="UCZ18" s="899"/>
      <c r="UDA18" s="899"/>
      <c r="UDB18" s="898"/>
      <c r="UDC18" s="899"/>
      <c r="UDD18" s="899"/>
      <c r="UDE18" s="899"/>
      <c r="UDF18" s="899"/>
      <c r="UDG18" s="899"/>
      <c r="UDH18" s="899"/>
      <c r="UDI18" s="898"/>
      <c r="UDJ18" s="899"/>
      <c r="UDK18" s="899"/>
      <c r="UDL18" s="899"/>
      <c r="UDM18" s="899"/>
      <c r="UDN18" s="899"/>
      <c r="UDO18" s="899"/>
      <c r="UDP18" s="898"/>
      <c r="UDQ18" s="899"/>
      <c r="UDR18" s="899"/>
      <c r="UDS18" s="899"/>
      <c r="UDT18" s="899"/>
      <c r="UDU18" s="899"/>
      <c r="UDV18" s="899"/>
      <c r="UDW18" s="898"/>
      <c r="UDX18" s="899"/>
      <c r="UDY18" s="899"/>
      <c r="UDZ18" s="899"/>
      <c r="UEA18" s="899"/>
      <c r="UEB18" s="899"/>
      <c r="UEC18" s="899"/>
      <c r="UED18" s="898"/>
      <c r="UEE18" s="899"/>
      <c r="UEF18" s="899"/>
      <c r="UEG18" s="899"/>
      <c r="UEH18" s="899"/>
      <c r="UEI18" s="899"/>
      <c r="UEJ18" s="899"/>
      <c r="UEK18" s="898"/>
      <c r="UEL18" s="899"/>
      <c r="UEM18" s="899"/>
      <c r="UEN18" s="899"/>
      <c r="UEO18" s="899"/>
      <c r="UEP18" s="899"/>
      <c r="UEQ18" s="899"/>
      <c r="UER18" s="898"/>
      <c r="UES18" s="899"/>
      <c r="UET18" s="899"/>
      <c r="UEU18" s="899"/>
      <c r="UEV18" s="899"/>
      <c r="UEW18" s="899"/>
      <c r="UEX18" s="899"/>
      <c r="UEY18" s="898"/>
      <c r="UEZ18" s="899"/>
      <c r="UFA18" s="899"/>
      <c r="UFB18" s="899"/>
      <c r="UFC18" s="899"/>
      <c r="UFD18" s="899"/>
      <c r="UFE18" s="899"/>
      <c r="UFF18" s="898"/>
      <c r="UFG18" s="899"/>
      <c r="UFH18" s="899"/>
      <c r="UFI18" s="899"/>
      <c r="UFJ18" s="899"/>
      <c r="UFK18" s="899"/>
      <c r="UFL18" s="899"/>
      <c r="UFM18" s="898"/>
      <c r="UFN18" s="899"/>
      <c r="UFO18" s="899"/>
      <c r="UFP18" s="899"/>
      <c r="UFQ18" s="899"/>
      <c r="UFR18" s="899"/>
      <c r="UFS18" s="899"/>
      <c r="UFT18" s="898"/>
      <c r="UFU18" s="899"/>
      <c r="UFV18" s="899"/>
      <c r="UFW18" s="899"/>
      <c r="UFX18" s="899"/>
      <c r="UFY18" s="899"/>
      <c r="UFZ18" s="899"/>
      <c r="UGA18" s="898"/>
      <c r="UGB18" s="899"/>
      <c r="UGC18" s="899"/>
      <c r="UGD18" s="899"/>
      <c r="UGE18" s="899"/>
      <c r="UGF18" s="899"/>
      <c r="UGG18" s="899"/>
      <c r="UGH18" s="898"/>
      <c r="UGI18" s="899"/>
      <c r="UGJ18" s="899"/>
      <c r="UGK18" s="899"/>
      <c r="UGL18" s="899"/>
      <c r="UGM18" s="899"/>
      <c r="UGN18" s="899"/>
      <c r="UGO18" s="898"/>
      <c r="UGP18" s="899"/>
      <c r="UGQ18" s="899"/>
      <c r="UGR18" s="899"/>
      <c r="UGS18" s="899"/>
      <c r="UGT18" s="899"/>
      <c r="UGU18" s="899"/>
      <c r="UGV18" s="898"/>
      <c r="UGW18" s="899"/>
      <c r="UGX18" s="899"/>
      <c r="UGY18" s="899"/>
      <c r="UGZ18" s="899"/>
      <c r="UHA18" s="899"/>
      <c r="UHB18" s="899"/>
      <c r="UHC18" s="898"/>
      <c r="UHD18" s="899"/>
      <c r="UHE18" s="899"/>
      <c r="UHF18" s="899"/>
      <c r="UHG18" s="899"/>
      <c r="UHH18" s="899"/>
      <c r="UHI18" s="899"/>
      <c r="UHJ18" s="898"/>
      <c r="UHK18" s="899"/>
      <c r="UHL18" s="899"/>
      <c r="UHM18" s="899"/>
      <c r="UHN18" s="899"/>
      <c r="UHO18" s="899"/>
      <c r="UHP18" s="899"/>
      <c r="UHQ18" s="898"/>
      <c r="UHR18" s="899"/>
      <c r="UHS18" s="899"/>
      <c r="UHT18" s="899"/>
      <c r="UHU18" s="899"/>
      <c r="UHV18" s="899"/>
      <c r="UHW18" s="899"/>
      <c r="UHX18" s="898"/>
      <c r="UHY18" s="899"/>
      <c r="UHZ18" s="899"/>
      <c r="UIA18" s="899"/>
      <c r="UIB18" s="899"/>
      <c r="UIC18" s="899"/>
      <c r="UID18" s="899"/>
      <c r="UIE18" s="898"/>
      <c r="UIF18" s="899"/>
      <c r="UIG18" s="899"/>
      <c r="UIH18" s="899"/>
      <c r="UII18" s="899"/>
      <c r="UIJ18" s="899"/>
      <c r="UIK18" s="899"/>
      <c r="UIL18" s="898"/>
      <c r="UIM18" s="899"/>
      <c r="UIN18" s="899"/>
      <c r="UIO18" s="899"/>
      <c r="UIP18" s="899"/>
      <c r="UIQ18" s="899"/>
      <c r="UIR18" s="899"/>
      <c r="UIS18" s="898"/>
      <c r="UIT18" s="899"/>
      <c r="UIU18" s="899"/>
      <c r="UIV18" s="899"/>
      <c r="UIW18" s="899"/>
      <c r="UIX18" s="899"/>
      <c r="UIY18" s="899"/>
      <c r="UIZ18" s="898"/>
      <c r="UJA18" s="899"/>
      <c r="UJB18" s="899"/>
      <c r="UJC18" s="899"/>
      <c r="UJD18" s="899"/>
      <c r="UJE18" s="899"/>
      <c r="UJF18" s="899"/>
      <c r="UJG18" s="898"/>
      <c r="UJH18" s="899"/>
      <c r="UJI18" s="899"/>
      <c r="UJJ18" s="899"/>
      <c r="UJK18" s="899"/>
      <c r="UJL18" s="899"/>
      <c r="UJM18" s="899"/>
      <c r="UJN18" s="898"/>
      <c r="UJO18" s="899"/>
      <c r="UJP18" s="899"/>
      <c r="UJQ18" s="899"/>
      <c r="UJR18" s="899"/>
      <c r="UJS18" s="899"/>
      <c r="UJT18" s="899"/>
      <c r="UJU18" s="898"/>
      <c r="UJV18" s="899"/>
      <c r="UJW18" s="899"/>
      <c r="UJX18" s="899"/>
      <c r="UJY18" s="899"/>
      <c r="UJZ18" s="899"/>
      <c r="UKA18" s="899"/>
      <c r="UKB18" s="898"/>
      <c r="UKC18" s="899"/>
      <c r="UKD18" s="899"/>
      <c r="UKE18" s="899"/>
      <c r="UKF18" s="899"/>
      <c r="UKG18" s="899"/>
      <c r="UKH18" s="899"/>
      <c r="UKI18" s="898"/>
      <c r="UKJ18" s="899"/>
      <c r="UKK18" s="899"/>
      <c r="UKL18" s="899"/>
      <c r="UKM18" s="899"/>
      <c r="UKN18" s="899"/>
      <c r="UKO18" s="899"/>
      <c r="UKP18" s="898"/>
      <c r="UKQ18" s="899"/>
      <c r="UKR18" s="899"/>
      <c r="UKS18" s="899"/>
      <c r="UKT18" s="899"/>
      <c r="UKU18" s="899"/>
      <c r="UKV18" s="899"/>
      <c r="UKW18" s="898"/>
      <c r="UKX18" s="899"/>
      <c r="UKY18" s="899"/>
      <c r="UKZ18" s="899"/>
      <c r="ULA18" s="899"/>
      <c r="ULB18" s="899"/>
      <c r="ULC18" s="899"/>
      <c r="ULD18" s="898"/>
      <c r="ULE18" s="899"/>
      <c r="ULF18" s="899"/>
      <c r="ULG18" s="899"/>
      <c r="ULH18" s="899"/>
      <c r="ULI18" s="899"/>
      <c r="ULJ18" s="899"/>
      <c r="ULK18" s="898"/>
      <c r="ULL18" s="899"/>
      <c r="ULM18" s="899"/>
      <c r="ULN18" s="899"/>
      <c r="ULO18" s="899"/>
      <c r="ULP18" s="899"/>
      <c r="ULQ18" s="899"/>
      <c r="ULR18" s="898"/>
      <c r="ULS18" s="899"/>
      <c r="ULT18" s="899"/>
      <c r="ULU18" s="899"/>
      <c r="ULV18" s="899"/>
      <c r="ULW18" s="899"/>
      <c r="ULX18" s="899"/>
      <c r="ULY18" s="898"/>
      <c r="ULZ18" s="899"/>
      <c r="UMA18" s="899"/>
      <c r="UMB18" s="899"/>
      <c r="UMC18" s="899"/>
      <c r="UMD18" s="899"/>
      <c r="UME18" s="899"/>
      <c r="UMF18" s="898"/>
      <c r="UMG18" s="899"/>
      <c r="UMH18" s="899"/>
      <c r="UMI18" s="899"/>
      <c r="UMJ18" s="899"/>
      <c r="UMK18" s="899"/>
      <c r="UML18" s="899"/>
      <c r="UMM18" s="898"/>
      <c r="UMN18" s="899"/>
      <c r="UMO18" s="899"/>
      <c r="UMP18" s="899"/>
      <c r="UMQ18" s="899"/>
      <c r="UMR18" s="899"/>
      <c r="UMS18" s="899"/>
      <c r="UMT18" s="898"/>
      <c r="UMU18" s="899"/>
      <c r="UMV18" s="899"/>
      <c r="UMW18" s="899"/>
      <c r="UMX18" s="899"/>
      <c r="UMY18" s="899"/>
      <c r="UMZ18" s="899"/>
      <c r="UNA18" s="898"/>
      <c r="UNB18" s="899"/>
      <c r="UNC18" s="899"/>
      <c r="UND18" s="899"/>
      <c r="UNE18" s="899"/>
      <c r="UNF18" s="899"/>
      <c r="UNG18" s="899"/>
      <c r="UNH18" s="898"/>
      <c r="UNI18" s="899"/>
      <c r="UNJ18" s="899"/>
      <c r="UNK18" s="899"/>
      <c r="UNL18" s="899"/>
      <c r="UNM18" s="899"/>
      <c r="UNN18" s="899"/>
      <c r="UNO18" s="898"/>
      <c r="UNP18" s="899"/>
      <c r="UNQ18" s="899"/>
      <c r="UNR18" s="899"/>
      <c r="UNS18" s="899"/>
      <c r="UNT18" s="899"/>
      <c r="UNU18" s="899"/>
      <c r="UNV18" s="898"/>
      <c r="UNW18" s="899"/>
      <c r="UNX18" s="899"/>
      <c r="UNY18" s="899"/>
      <c r="UNZ18" s="899"/>
      <c r="UOA18" s="899"/>
      <c r="UOB18" s="899"/>
      <c r="UOC18" s="898"/>
      <c r="UOD18" s="899"/>
      <c r="UOE18" s="899"/>
      <c r="UOF18" s="899"/>
      <c r="UOG18" s="899"/>
      <c r="UOH18" s="899"/>
      <c r="UOI18" s="899"/>
      <c r="UOJ18" s="898"/>
      <c r="UOK18" s="899"/>
      <c r="UOL18" s="899"/>
      <c r="UOM18" s="899"/>
      <c r="UON18" s="899"/>
      <c r="UOO18" s="899"/>
      <c r="UOP18" s="899"/>
      <c r="UOQ18" s="898"/>
      <c r="UOR18" s="899"/>
      <c r="UOS18" s="899"/>
      <c r="UOT18" s="899"/>
      <c r="UOU18" s="899"/>
      <c r="UOV18" s="899"/>
      <c r="UOW18" s="899"/>
      <c r="UOX18" s="898"/>
      <c r="UOY18" s="899"/>
      <c r="UOZ18" s="899"/>
      <c r="UPA18" s="899"/>
      <c r="UPB18" s="899"/>
      <c r="UPC18" s="899"/>
      <c r="UPD18" s="899"/>
      <c r="UPE18" s="898"/>
      <c r="UPF18" s="899"/>
      <c r="UPG18" s="899"/>
      <c r="UPH18" s="899"/>
      <c r="UPI18" s="899"/>
      <c r="UPJ18" s="899"/>
      <c r="UPK18" s="899"/>
      <c r="UPL18" s="898"/>
      <c r="UPM18" s="899"/>
      <c r="UPN18" s="899"/>
      <c r="UPO18" s="899"/>
      <c r="UPP18" s="899"/>
      <c r="UPQ18" s="899"/>
      <c r="UPR18" s="899"/>
      <c r="UPS18" s="898"/>
      <c r="UPT18" s="899"/>
      <c r="UPU18" s="899"/>
      <c r="UPV18" s="899"/>
      <c r="UPW18" s="899"/>
      <c r="UPX18" s="899"/>
      <c r="UPY18" s="899"/>
      <c r="UPZ18" s="898"/>
      <c r="UQA18" s="899"/>
      <c r="UQB18" s="899"/>
      <c r="UQC18" s="899"/>
      <c r="UQD18" s="899"/>
      <c r="UQE18" s="899"/>
      <c r="UQF18" s="899"/>
      <c r="UQG18" s="898"/>
      <c r="UQH18" s="899"/>
      <c r="UQI18" s="899"/>
      <c r="UQJ18" s="899"/>
      <c r="UQK18" s="899"/>
      <c r="UQL18" s="899"/>
      <c r="UQM18" s="899"/>
      <c r="UQN18" s="898"/>
      <c r="UQO18" s="899"/>
      <c r="UQP18" s="899"/>
      <c r="UQQ18" s="899"/>
      <c r="UQR18" s="899"/>
      <c r="UQS18" s="899"/>
      <c r="UQT18" s="899"/>
      <c r="UQU18" s="898"/>
      <c r="UQV18" s="899"/>
      <c r="UQW18" s="899"/>
      <c r="UQX18" s="899"/>
      <c r="UQY18" s="899"/>
      <c r="UQZ18" s="899"/>
      <c r="URA18" s="899"/>
      <c r="URB18" s="898"/>
      <c r="URC18" s="899"/>
      <c r="URD18" s="899"/>
      <c r="URE18" s="899"/>
      <c r="URF18" s="899"/>
      <c r="URG18" s="899"/>
      <c r="URH18" s="899"/>
      <c r="URI18" s="898"/>
      <c r="URJ18" s="899"/>
      <c r="URK18" s="899"/>
      <c r="URL18" s="899"/>
      <c r="URM18" s="899"/>
      <c r="URN18" s="899"/>
      <c r="URO18" s="899"/>
      <c r="URP18" s="898"/>
      <c r="URQ18" s="899"/>
      <c r="URR18" s="899"/>
      <c r="URS18" s="899"/>
      <c r="URT18" s="899"/>
      <c r="URU18" s="899"/>
      <c r="URV18" s="899"/>
      <c r="URW18" s="898"/>
      <c r="URX18" s="899"/>
      <c r="URY18" s="899"/>
      <c r="URZ18" s="899"/>
      <c r="USA18" s="899"/>
      <c r="USB18" s="899"/>
      <c r="USC18" s="899"/>
      <c r="USD18" s="898"/>
      <c r="USE18" s="899"/>
      <c r="USF18" s="899"/>
      <c r="USG18" s="899"/>
      <c r="USH18" s="899"/>
      <c r="USI18" s="899"/>
      <c r="USJ18" s="899"/>
      <c r="USK18" s="898"/>
      <c r="USL18" s="899"/>
      <c r="USM18" s="899"/>
      <c r="USN18" s="899"/>
      <c r="USO18" s="899"/>
      <c r="USP18" s="899"/>
      <c r="USQ18" s="899"/>
      <c r="USR18" s="898"/>
      <c r="USS18" s="899"/>
      <c r="UST18" s="899"/>
      <c r="USU18" s="899"/>
      <c r="USV18" s="899"/>
      <c r="USW18" s="899"/>
      <c r="USX18" s="899"/>
      <c r="USY18" s="898"/>
      <c r="USZ18" s="899"/>
      <c r="UTA18" s="899"/>
      <c r="UTB18" s="899"/>
      <c r="UTC18" s="899"/>
      <c r="UTD18" s="899"/>
      <c r="UTE18" s="899"/>
      <c r="UTF18" s="898"/>
      <c r="UTG18" s="899"/>
      <c r="UTH18" s="899"/>
      <c r="UTI18" s="899"/>
      <c r="UTJ18" s="899"/>
      <c r="UTK18" s="899"/>
      <c r="UTL18" s="899"/>
      <c r="UTM18" s="898"/>
      <c r="UTN18" s="899"/>
      <c r="UTO18" s="899"/>
      <c r="UTP18" s="899"/>
      <c r="UTQ18" s="899"/>
      <c r="UTR18" s="899"/>
      <c r="UTS18" s="899"/>
      <c r="UTT18" s="898"/>
      <c r="UTU18" s="899"/>
      <c r="UTV18" s="899"/>
      <c r="UTW18" s="899"/>
      <c r="UTX18" s="899"/>
      <c r="UTY18" s="899"/>
      <c r="UTZ18" s="899"/>
      <c r="UUA18" s="898"/>
      <c r="UUB18" s="899"/>
      <c r="UUC18" s="899"/>
      <c r="UUD18" s="899"/>
      <c r="UUE18" s="899"/>
      <c r="UUF18" s="899"/>
      <c r="UUG18" s="899"/>
      <c r="UUH18" s="898"/>
      <c r="UUI18" s="899"/>
      <c r="UUJ18" s="899"/>
      <c r="UUK18" s="899"/>
      <c r="UUL18" s="899"/>
      <c r="UUM18" s="899"/>
      <c r="UUN18" s="899"/>
      <c r="UUO18" s="898"/>
      <c r="UUP18" s="899"/>
      <c r="UUQ18" s="899"/>
      <c r="UUR18" s="899"/>
      <c r="UUS18" s="899"/>
      <c r="UUT18" s="899"/>
      <c r="UUU18" s="899"/>
      <c r="UUV18" s="898"/>
      <c r="UUW18" s="899"/>
      <c r="UUX18" s="899"/>
      <c r="UUY18" s="899"/>
      <c r="UUZ18" s="899"/>
      <c r="UVA18" s="899"/>
      <c r="UVB18" s="899"/>
      <c r="UVC18" s="898"/>
      <c r="UVD18" s="899"/>
      <c r="UVE18" s="899"/>
      <c r="UVF18" s="899"/>
      <c r="UVG18" s="899"/>
      <c r="UVH18" s="899"/>
      <c r="UVI18" s="899"/>
      <c r="UVJ18" s="898"/>
      <c r="UVK18" s="899"/>
      <c r="UVL18" s="899"/>
      <c r="UVM18" s="899"/>
      <c r="UVN18" s="899"/>
      <c r="UVO18" s="899"/>
      <c r="UVP18" s="899"/>
      <c r="UVQ18" s="898"/>
      <c r="UVR18" s="899"/>
      <c r="UVS18" s="899"/>
      <c r="UVT18" s="899"/>
      <c r="UVU18" s="899"/>
      <c r="UVV18" s="899"/>
      <c r="UVW18" s="899"/>
      <c r="UVX18" s="898"/>
      <c r="UVY18" s="899"/>
      <c r="UVZ18" s="899"/>
      <c r="UWA18" s="899"/>
      <c r="UWB18" s="899"/>
      <c r="UWC18" s="899"/>
      <c r="UWD18" s="899"/>
      <c r="UWE18" s="898"/>
      <c r="UWF18" s="899"/>
      <c r="UWG18" s="899"/>
      <c r="UWH18" s="899"/>
      <c r="UWI18" s="899"/>
      <c r="UWJ18" s="899"/>
      <c r="UWK18" s="899"/>
      <c r="UWL18" s="898"/>
      <c r="UWM18" s="899"/>
      <c r="UWN18" s="899"/>
      <c r="UWO18" s="899"/>
      <c r="UWP18" s="899"/>
      <c r="UWQ18" s="899"/>
      <c r="UWR18" s="899"/>
      <c r="UWS18" s="898"/>
      <c r="UWT18" s="899"/>
      <c r="UWU18" s="899"/>
      <c r="UWV18" s="899"/>
      <c r="UWW18" s="899"/>
      <c r="UWX18" s="899"/>
      <c r="UWY18" s="899"/>
      <c r="UWZ18" s="898"/>
      <c r="UXA18" s="899"/>
      <c r="UXB18" s="899"/>
      <c r="UXC18" s="899"/>
      <c r="UXD18" s="899"/>
      <c r="UXE18" s="899"/>
      <c r="UXF18" s="899"/>
      <c r="UXG18" s="898"/>
      <c r="UXH18" s="899"/>
      <c r="UXI18" s="899"/>
      <c r="UXJ18" s="899"/>
      <c r="UXK18" s="899"/>
      <c r="UXL18" s="899"/>
      <c r="UXM18" s="899"/>
      <c r="UXN18" s="898"/>
      <c r="UXO18" s="899"/>
      <c r="UXP18" s="899"/>
      <c r="UXQ18" s="899"/>
      <c r="UXR18" s="899"/>
      <c r="UXS18" s="899"/>
      <c r="UXT18" s="899"/>
      <c r="UXU18" s="898"/>
      <c r="UXV18" s="899"/>
      <c r="UXW18" s="899"/>
      <c r="UXX18" s="899"/>
      <c r="UXY18" s="899"/>
      <c r="UXZ18" s="899"/>
      <c r="UYA18" s="899"/>
      <c r="UYB18" s="898"/>
      <c r="UYC18" s="899"/>
      <c r="UYD18" s="899"/>
      <c r="UYE18" s="899"/>
      <c r="UYF18" s="899"/>
      <c r="UYG18" s="899"/>
      <c r="UYH18" s="899"/>
      <c r="UYI18" s="898"/>
      <c r="UYJ18" s="899"/>
      <c r="UYK18" s="899"/>
      <c r="UYL18" s="899"/>
      <c r="UYM18" s="899"/>
      <c r="UYN18" s="899"/>
      <c r="UYO18" s="899"/>
      <c r="UYP18" s="898"/>
      <c r="UYQ18" s="899"/>
      <c r="UYR18" s="899"/>
      <c r="UYS18" s="899"/>
      <c r="UYT18" s="899"/>
      <c r="UYU18" s="899"/>
      <c r="UYV18" s="899"/>
      <c r="UYW18" s="898"/>
      <c r="UYX18" s="899"/>
      <c r="UYY18" s="899"/>
      <c r="UYZ18" s="899"/>
      <c r="UZA18" s="899"/>
      <c r="UZB18" s="899"/>
      <c r="UZC18" s="899"/>
      <c r="UZD18" s="898"/>
      <c r="UZE18" s="899"/>
      <c r="UZF18" s="899"/>
      <c r="UZG18" s="899"/>
      <c r="UZH18" s="899"/>
      <c r="UZI18" s="899"/>
      <c r="UZJ18" s="899"/>
      <c r="UZK18" s="898"/>
      <c r="UZL18" s="899"/>
      <c r="UZM18" s="899"/>
      <c r="UZN18" s="899"/>
      <c r="UZO18" s="899"/>
      <c r="UZP18" s="899"/>
      <c r="UZQ18" s="899"/>
      <c r="UZR18" s="898"/>
      <c r="UZS18" s="899"/>
      <c r="UZT18" s="899"/>
      <c r="UZU18" s="899"/>
      <c r="UZV18" s="899"/>
      <c r="UZW18" s="899"/>
      <c r="UZX18" s="899"/>
      <c r="UZY18" s="898"/>
      <c r="UZZ18" s="899"/>
      <c r="VAA18" s="899"/>
      <c r="VAB18" s="899"/>
      <c r="VAC18" s="899"/>
      <c r="VAD18" s="899"/>
      <c r="VAE18" s="899"/>
      <c r="VAF18" s="898"/>
      <c r="VAG18" s="899"/>
      <c r="VAH18" s="899"/>
      <c r="VAI18" s="899"/>
      <c r="VAJ18" s="899"/>
      <c r="VAK18" s="899"/>
      <c r="VAL18" s="899"/>
      <c r="VAM18" s="898"/>
      <c r="VAN18" s="899"/>
      <c r="VAO18" s="899"/>
      <c r="VAP18" s="899"/>
      <c r="VAQ18" s="899"/>
      <c r="VAR18" s="899"/>
      <c r="VAS18" s="899"/>
      <c r="VAT18" s="898"/>
      <c r="VAU18" s="899"/>
      <c r="VAV18" s="899"/>
      <c r="VAW18" s="899"/>
      <c r="VAX18" s="899"/>
      <c r="VAY18" s="899"/>
      <c r="VAZ18" s="899"/>
      <c r="VBA18" s="898"/>
      <c r="VBB18" s="899"/>
      <c r="VBC18" s="899"/>
      <c r="VBD18" s="899"/>
      <c r="VBE18" s="899"/>
      <c r="VBF18" s="899"/>
      <c r="VBG18" s="899"/>
      <c r="VBH18" s="898"/>
      <c r="VBI18" s="899"/>
      <c r="VBJ18" s="899"/>
      <c r="VBK18" s="899"/>
      <c r="VBL18" s="899"/>
      <c r="VBM18" s="899"/>
      <c r="VBN18" s="899"/>
      <c r="VBO18" s="898"/>
      <c r="VBP18" s="899"/>
      <c r="VBQ18" s="899"/>
      <c r="VBR18" s="899"/>
      <c r="VBS18" s="899"/>
      <c r="VBT18" s="899"/>
      <c r="VBU18" s="899"/>
      <c r="VBV18" s="898"/>
      <c r="VBW18" s="899"/>
      <c r="VBX18" s="899"/>
      <c r="VBY18" s="899"/>
      <c r="VBZ18" s="899"/>
      <c r="VCA18" s="899"/>
      <c r="VCB18" s="899"/>
      <c r="VCC18" s="898"/>
      <c r="VCD18" s="899"/>
      <c r="VCE18" s="899"/>
      <c r="VCF18" s="899"/>
      <c r="VCG18" s="899"/>
      <c r="VCH18" s="899"/>
      <c r="VCI18" s="899"/>
      <c r="VCJ18" s="898"/>
      <c r="VCK18" s="899"/>
      <c r="VCL18" s="899"/>
      <c r="VCM18" s="899"/>
      <c r="VCN18" s="899"/>
      <c r="VCO18" s="899"/>
      <c r="VCP18" s="899"/>
      <c r="VCQ18" s="898"/>
      <c r="VCR18" s="899"/>
      <c r="VCS18" s="899"/>
      <c r="VCT18" s="899"/>
      <c r="VCU18" s="899"/>
      <c r="VCV18" s="899"/>
      <c r="VCW18" s="899"/>
      <c r="VCX18" s="898"/>
      <c r="VCY18" s="899"/>
      <c r="VCZ18" s="899"/>
      <c r="VDA18" s="899"/>
      <c r="VDB18" s="899"/>
      <c r="VDC18" s="899"/>
      <c r="VDD18" s="899"/>
      <c r="VDE18" s="898"/>
      <c r="VDF18" s="899"/>
      <c r="VDG18" s="899"/>
      <c r="VDH18" s="899"/>
      <c r="VDI18" s="899"/>
      <c r="VDJ18" s="899"/>
      <c r="VDK18" s="899"/>
      <c r="VDL18" s="898"/>
      <c r="VDM18" s="899"/>
      <c r="VDN18" s="899"/>
      <c r="VDO18" s="899"/>
      <c r="VDP18" s="899"/>
      <c r="VDQ18" s="899"/>
      <c r="VDR18" s="899"/>
      <c r="VDS18" s="898"/>
      <c r="VDT18" s="899"/>
      <c r="VDU18" s="899"/>
      <c r="VDV18" s="899"/>
      <c r="VDW18" s="899"/>
      <c r="VDX18" s="899"/>
      <c r="VDY18" s="899"/>
      <c r="VDZ18" s="898"/>
      <c r="VEA18" s="899"/>
      <c r="VEB18" s="899"/>
      <c r="VEC18" s="899"/>
      <c r="VED18" s="899"/>
      <c r="VEE18" s="899"/>
      <c r="VEF18" s="899"/>
      <c r="VEG18" s="898"/>
      <c r="VEH18" s="899"/>
      <c r="VEI18" s="899"/>
      <c r="VEJ18" s="899"/>
      <c r="VEK18" s="899"/>
      <c r="VEL18" s="899"/>
      <c r="VEM18" s="899"/>
      <c r="VEN18" s="898"/>
      <c r="VEO18" s="899"/>
      <c r="VEP18" s="899"/>
      <c r="VEQ18" s="899"/>
      <c r="VER18" s="899"/>
      <c r="VES18" s="899"/>
      <c r="VET18" s="899"/>
      <c r="VEU18" s="898"/>
      <c r="VEV18" s="899"/>
      <c r="VEW18" s="899"/>
      <c r="VEX18" s="899"/>
      <c r="VEY18" s="899"/>
      <c r="VEZ18" s="899"/>
      <c r="VFA18" s="899"/>
      <c r="VFB18" s="898"/>
      <c r="VFC18" s="899"/>
      <c r="VFD18" s="899"/>
      <c r="VFE18" s="899"/>
      <c r="VFF18" s="899"/>
      <c r="VFG18" s="899"/>
      <c r="VFH18" s="899"/>
      <c r="VFI18" s="898"/>
      <c r="VFJ18" s="899"/>
      <c r="VFK18" s="899"/>
      <c r="VFL18" s="899"/>
      <c r="VFM18" s="899"/>
      <c r="VFN18" s="899"/>
      <c r="VFO18" s="899"/>
      <c r="VFP18" s="898"/>
      <c r="VFQ18" s="899"/>
      <c r="VFR18" s="899"/>
      <c r="VFS18" s="899"/>
      <c r="VFT18" s="899"/>
      <c r="VFU18" s="899"/>
      <c r="VFV18" s="899"/>
      <c r="VFW18" s="898"/>
      <c r="VFX18" s="899"/>
      <c r="VFY18" s="899"/>
      <c r="VFZ18" s="899"/>
      <c r="VGA18" s="899"/>
      <c r="VGB18" s="899"/>
      <c r="VGC18" s="899"/>
      <c r="VGD18" s="898"/>
      <c r="VGE18" s="899"/>
      <c r="VGF18" s="899"/>
      <c r="VGG18" s="899"/>
      <c r="VGH18" s="899"/>
      <c r="VGI18" s="899"/>
      <c r="VGJ18" s="899"/>
      <c r="VGK18" s="898"/>
      <c r="VGL18" s="899"/>
      <c r="VGM18" s="899"/>
      <c r="VGN18" s="899"/>
      <c r="VGO18" s="899"/>
      <c r="VGP18" s="899"/>
      <c r="VGQ18" s="899"/>
      <c r="VGR18" s="898"/>
      <c r="VGS18" s="899"/>
      <c r="VGT18" s="899"/>
      <c r="VGU18" s="899"/>
      <c r="VGV18" s="899"/>
      <c r="VGW18" s="899"/>
      <c r="VGX18" s="899"/>
      <c r="VGY18" s="898"/>
      <c r="VGZ18" s="899"/>
      <c r="VHA18" s="899"/>
      <c r="VHB18" s="899"/>
      <c r="VHC18" s="899"/>
      <c r="VHD18" s="899"/>
      <c r="VHE18" s="899"/>
      <c r="VHF18" s="898"/>
      <c r="VHG18" s="899"/>
      <c r="VHH18" s="899"/>
      <c r="VHI18" s="899"/>
      <c r="VHJ18" s="899"/>
      <c r="VHK18" s="899"/>
      <c r="VHL18" s="899"/>
      <c r="VHM18" s="898"/>
      <c r="VHN18" s="899"/>
      <c r="VHO18" s="899"/>
      <c r="VHP18" s="899"/>
      <c r="VHQ18" s="899"/>
      <c r="VHR18" s="899"/>
      <c r="VHS18" s="899"/>
      <c r="VHT18" s="898"/>
      <c r="VHU18" s="899"/>
      <c r="VHV18" s="899"/>
      <c r="VHW18" s="899"/>
      <c r="VHX18" s="899"/>
      <c r="VHY18" s="899"/>
      <c r="VHZ18" s="899"/>
      <c r="VIA18" s="898"/>
      <c r="VIB18" s="899"/>
      <c r="VIC18" s="899"/>
      <c r="VID18" s="899"/>
      <c r="VIE18" s="899"/>
      <c r="VIF18" s="899"/>
      <c r="VIG18" s="899"/>
      <c r="VIH18" s="898"/>
      <c r="VII18" s="899"/>
      <c r="VIJ18" s="899"/>
      <c r="VIK18" s="899"/>
      <c r="VIL18" s="899"/>
      <c r="VIM18" s="899"/>
      <c r="VIN18" s="899"/>
      <c r="VIO18" s="898"/>
      <c r="VIP18" s="899"/>
      <c r="VIQ18" s="899"/>
      <c r="VIR18" s="899"/>
      <c r="VIS18" s="899"/>
      <c r="VIT18" s="899"/>
      <c r="VIU18" s="899"/>
      <c r="VIV18" s="898"/>
      <c r="VIW18" s="899"/>
      <c r="VIX18" s="899"/>
      <c r="VIY18" s="899"/>
      <c r="VIZ18" s="899"/>
      <c r="VJA18" s="899"/>
      <c r="VJB18" s="899"/>
      <c r="VJC18" s="898"/>
      <c r="VJD18" s="899"/>
      <c r="VJE18" s="899"/>
      <c r="VJF18" s="899"/>
      <c r="VJG18" s="899"/>
      <c r="VJH18" s="899"/>
      <c r="VJI18" s="899"/>
      <c r="VJJ18" s="898"/>
      <c r="VJK18" s="899"/>
      <c r="VJL18" s="899"/>
      <c r="VJM18" s="899"/>
      <c r="VJN18" s="899"/>
      <c r="VJO18" s="899"/>
      <c r="VJP18" s="899"/>
      <c r="VJQ18" s="898"/>
      <c r="VJR18" s="899"/>
      <c r="VJS18" s="899"/>
      <c r="VJT18" s="899"/>
      <c r="VJU18" s="899"/>
      <c r="VJV18" s="899"/>
      <c r="VJW18" s="899"/>
      <c r="VJX18" s="898"/>
      <c r="VJY18" s="899"/>
      <c r="VJZ18" s="899"/>
      <c r="VKA18" s="899"/>
      <c r="VKB18" s="899"/>
      <c r="VKC18" s="899"/>
      <c r="VKD18" s="899"/>
      <c r="VKE18" s="898"/>
      <c r="VKF18" s="899"/>
      <c r="VKG18" s="899"/>
      <c r="VKH18" s="899"/>
      <c r="VKI18" s="899"/>
      <c r="VKJ18" s="899"/>
      <c r="VKK18" s="899"/>
      <c r="VKL18" s="898"/>
      <c r="VKM18" s="899"/>
      <c r="VKN18" s="899"/>
      <c r="VKO18" s="899"/>
      <c r="VKP18" s="899"/>
      <c r="VKQ18" s="899"/>
      <c r="VKR18" s="899"/>
      <c r="VKS18" s="898"/>
      <c r="VKT18" s="899"/>
      <c r="VKU18" s="899"/>
      <c r="VKV18" s="899"/>
      <c r="VKW18" s="899"/>
      <c r="VKX18" s="899"/>
      <c r="VKY18" s="899"/>
      <c r="VKZ18" s="898"/>
      <c r="VLA18" s="899"/>
      <c r="VLB18" s="899"/>
      <c r="VLC18" s="899"/>
      <c r="VLD18" s="899"/>
      <c r="VLE18" s="899"/>
      <c r="VLF18" s="899"/>
      <c r="VLG18" s="898"/>
      <c r="VLH18" s="899"/>
      <c r="VLI18" s="899"/>
      <c r="VLJ18" s="899"/>
      <c r="VLK18" s="899"/>
      <c r="VLL18" s="899"/>
      <c r="VLM18" s="899"/>
      <c r="VLN18" s="898"/>
      <c r="VLO18" s="899"/>
      <c r="VLP18" s="899"/>
      <c r="VLQ18" s="899"/>
      <c r="VLR18" s="899"/>
      <c r="VLS18" s="899"/>
      <c r="VLT18" s="899"/>
      <c r="VLU18" s="898"/>
      <c r="VLV18" s="899"/>
      <c r="VLW18" s="899"/>
      <c r="VLX18" s="899"/>
      <c r="VLY18" s="899"/>
      <c r="VLZ18" s="899"/>
      <c r="VMA18" s="899"/>
      <c r="VMB18" s="898"/>
      <c r="VMC18" s="899"/>
      <c r="VMD18" s="899"/>
      <c r="VME18" s="899"/>
      <c r="VMF18" s="899"/>
      <c r="VMG18" s="899"/>
      <c r="VMH18" s="899"/>
      <c r="VMI18" s="898"/>
      <c r="VMJ18" s="899"/>
      <c r="VMK18" s="899"/>
      <c r="VML18" s="899"/>
      <c r="VMM18" s="899"/>
      <c r="VMN18" s="899"/>
      <c r="VMO18" s="899"/>
      <c r="VMP18" s="898"/>
      <c r="VMQ18" s="899"/>
      <c r="VMR18" s="899"/>
      <c r="VMS18" s="899"/>
      <c r="VMT18" s="899"/>
      <c r="VMU18" s="899"/>
      <c r="VMV18" s="899"/>
      <c r="VMW18" s="898"/>
      <c r="VMX18" s="899"/>
      <c r="VMY18" s="899"/>
      <c r="VMZ18" s="899"/>
      <c r="VNA18" s="899"/>
      <c r="VNB18" s="899"/>
      <c r="VNC18" s="899"/>
      <c r="VND18" s="898"/>
      <c r="VNE18" s="899"/>
      <c r="VNF18" s="899"/>
      <c r="VNG18" s="899"/>
      <c r="VNH18" s="899"/>
      <c r="VNI18" s="899"/>
      <c r="VNJ18" s="899"/>
      <c r="VNK18" s="898"/>
      <c r="VNL18" s="899"/>
      <c r="VNM18" s="899"/>
      <c r="VNN18" s="899"/>
      <c r="VNO18" s="899"/>
      <c r="VNP18" s="899"/>
      <c r="VNQ18" s="899"/>
      <c r="VNR18" s="898"/>
      <c r="VNS18" s="899"/>
      <c r="VNT18" s="899"/>
      <c r="VNU18" s="899"/>
      <c r="VNV18" s="899"/>
      <c r="VNW18" s="899"/>
      <c r="VNX18" s="899"/>
      <c r="VNY18" s="898"/>
      <c r="VNZ18" s="899"/>
      <c r="VOA18" s="899"/>
      <c r="VOB18" s="899"/>
      <c r="VOC18" s="899"/>
      <c r="VOD18" s="899"/>
      <c r="VOE18" s="899"/>
      <c r="VOF18" s="898"/>
      <c r="VOG18" s="899"/>
      <c r="VOH18" s="899"/>
      <c r="VOI18" s="899"/>
      <c r="VOJ18" s="899"/>
      <c r="VOK18" s="899"/>
      <c r="VOL18" s="899"/>
      <c r="VOM18" s="898"/>
      <c r="VON18" s="899"/>
      <c r="VOO18" s="899"/>
      <c r="VOP18" s="899"/>
      <c r="VOQ18" s="899"/>
      <c r="VOR18" s="899"/>
      <c r="VOS18" s="899"/>
      <c r="VOT18" s="898"/>
      <c r="VOU18" s="899"/>
      <c r="VOV18" s="899"/>
      <c r="VOW18" s="899"/>
      <c r="VOX18" s="899"/>
      <c r="VOY18" s="899"/>
      <c r="VOZ18" s="899"/>
      <c r="VPA18" s="898"/>
      <c r="VPB18" s="899"/>
      <c r="VPC18" s="899"/>
      <c r="VPD18" s="899"/>
      <c r="VPE18" s="899"/>
      <c r="VPF18" s="899"/>
      <c r="VPG18" s="899"/>
      <c r="VPH18" s="898"/>
      <c r="VPI18" s="899"/>
      <c r="VPJ18" s="899"/>
      <c r="VPK18" s="899"/>
      <c r="VPL18" s="899"/>
      <c r="VPM18" s="899"/>
      <c r="VPN18" s="899"/>
      <c r="VPO18" s="898"/>
      <c r="VPP18" s="899"/>
      <c r="VPQ18" s="899"/>
      <c r="VPR18" s="899"/>
      <c r="VPS18" s="899"/>
      <c r="VPT18" s="899"/>
      <c r="VPU18" s="899"/>
      <c r="VPV18" s="898"/>
      <c r="VPW18" s="899"/>
      <c r="VPX18" s="899"/>
      <c r="VPY18" s="899"/>
      <c r="VPZ18" s="899"/>
      <c r="VQA18" s="899"/>
      <c r="VQB18" s="899"/>
      <c r="VQC18" s="898"/>
      <c r="VQD18" s="899"/>
      <c r="VQE18" s="899"/>
      <c r="VQF18" s="899"/>
      <c r="VQG18" s="899"/>
      <c r="VQH18" s="899"/>
      <c r="VQI18" s="899"/>
      <c r="VQJ18" s="898"/>
      <c r="VQK18" s="899"/>
      <c r="VQL18" s="899"/>
      <c r="VQM18" s="899"/>
      <c r="VQN18" s="899"/>
      <c r="VQO18" s="899"/>
      <c r="VQP18" s="899"/>
      <c r="VQQ18" s="898"/>
      <c r="VQR18" s="899"/>
      <c r="VQS18" s="899"/>
      <c r="VQT18" s="899"/>
      <c r="VQU18" s="899"/>
      <c r="VQV18" s="899"/>
      <c r="VQW18" s="899"/>
      <c r="VQX18" s="898"/>
      <c r="VQY18" s="899"/>
      <c r="VQZ18" s="899"/>
      <c r="VRA18" s="899"/>
      <c r="VRB18" s="899"/>
      <c r="VRC18" s="899"/>
      <c r="VRD18" s="899"/>
      <c r="VRE18" s="898"/>
      <c r="VRF18" s="899"/>
      <c r="VRG18" s="899"/>
      <c r="VRH18" s="899"/>
      <c r="VRI18" s="899"/>
      <c r="VRJ18" s="899"/>
      <c r="VRK18" s="899"/>
      <c r="VRL18" s="898"/>
      <c r="VRM18" s="899"/>
      <c r="VRN18" s="899"/>
      <c r="VRO18" s="899"/>
      <c r="VRP18" s="899"/>
      <c r="VRQ18" s="899"/>
      <c r="VRR18" s="899"/>
      <c r="VRS18" s="898"/>
      <c r="VRT18" s="899"/>
      <c r="VRU18" s="899"/>
      <c r="VRV18" s="899"/>
      <c r="VRW18" s="899"/>
      <c r="VRX18" s="899"/>
      <c r="VRY18" s="899"/>
      <c r="VRZ18" s="898"/>
      <c r="VSA18" s="899"/>
      <c r="VSB18" s="899"/>
      <c r="VSC18" s="899"/>
      <c r="VSD18" s="899"/>
      <c r="VSE18" s="899"/>
      <c r="VSF18" s="899"/>
      <c r="VSG18" s="898"/>
      <c r="VSH18" s="899"/>
      <c r="VSI18" s="899"/>
      <c r="VSJ18" s="899"/>
      <c r="VSK18" s="899"/>
      <c r="VSL18" s="899"/>
      <c r="VSM18" s="899"/>
      <c r="VSN18" s="898"/>
      <c r="VSO18" s="899"/>
      <c r="VSP18" s="899"/>
      <c r="VSQ18" s="899"/>
      <c r="VSR18" s="899"/>
      <c r="VSS18" s="899"/>
      <c r="VST18" s="899"/>
      <c r="VSU18" s="898"/>
      <c r="VSV18" s="899"/>
      <c r="VSW18" s="899"/>
      <c r="VSX18" s="899"/>
      <c r="VSY18" s="899"/>
      <c r="VSZ18" s="899"/>
      <c r="VTA18" s="899"/>
      <c r="VTB18" s="898"/>
      <c r="VTC18" s="899"/>
      <c r="VTD18" s="899"/>
      <c r="VTE18" s="899"/>
      <c r="VTF18" s="899"/>
      <c r="VTG18" s="899"/>
      <c r="VTH18" s="899"/>
      <c r="VTI18" s="898"/>
      <c r="VTJ18" s="899"/>
      <c r="VTK18" s="899"/>
      <c r="VTL18" s="899"/>
      <c r="VTM18" s="899"/>
      <c r="VTN18" s="899"/>
      <c r="VTO18" s="899"/>
      <c r="VTP18" s="898"/>
      <c r="VTQ18" s="899"/>
      <c r="VTR18" s="899"/>
      <c r="VTS18" s="899"/>
      <c r="VTT18" s="899"/>
      <c r="VTU18" s="899"/>
      <c r="VTV18" s="899"/>
      <c r="VTW18" s="898"/>
      <c r="VTX18" s="899"/>
      <c r="VTY18" s="899"/>
      <c r="VTZ18" s="899"/>
      <c r="VUA18" s="899"/>
      <c r="VUB18" s="899"/>
      <c r="VUC18" s="899"/>
      <c r="VUD18" s="898"/>
      <c r="VUE18" s="899"/>
      <c r="VUF18" s="899"/>
      <c r="VUG18" s="899"/>
      <c r="VUH18" s="899"/>
      <c r="VUI18" s="899"/>
      <c r="VUJ18" s="899"/>
      <c r="VUK18" s="898"/>
      <c r="VUL18" s="899"/>
      <c r="VUM18" s="899"/>
      <c r="VUN18" s="899"/>
      <c r="VUO18" s="899"/>
      <c r="VUP18" s="899"/>
      <c r="VUQ18" s="899"/>
      <c r="VUR18" s="898"/>
      <c r="VUS18" s="899"/>
      <c r="VUT18" s="899"/>
      <c r="VUU18" s="899"/>
      <c r="VUV18" s="899"/>
      <c r="VUW18" s="899"/>
      <c r="VUX18" s="899"/>
      <c r="VUY18" s="898"/>
      <c r="VUZ18" s="899"/>
      <c r="VVA18" s="899"/>
      <c r="VVB18" s="899"/>
      <c r="VVC18" s="899"/>
      <c r="VVD18" s="899"/>
      <c r="VVE18" s="899"/>
      <c r="VVF18" s="898"/>
      <c r="VVG18" s="899"/>
      <c r="VVH18" s="899"/>
      <c r="VVI18" s="899"/>
      <c r="VVJ18" s="899"/>
      <c r="VVK18" s="899"/>
      <c r="VVL18" s="899"/>
      <c r="VVM18" s="898"/>
      <c r="VVN18" s="899"/>
      <c r="VVO18" s="899"/>
      <c r="VVP18" s="899"/>
      <c r="VVQ18" s="899"/>
      <c r="VVR18" s="899"/>
      <c r="VVS18" s="899"/>
      <c r="VVT18" s="898"/>
      <c r="VVU18" s="899"/>
      <c r="VVV18" s="899"/>
      <c r="VVW18" s="899"/>
      <c r="VVX18" s="899"/>
      <c r="VVY18" s="899"/>
      <c r="VVZ18" s="899"/>
      <c r="VWA18" s="898"/>
      <c r="VWB18" s="899"/>
      <c r="VWC18" s="899"/>
      <c r="VWD18" s="899"/>
      <c r="VWE18" s="899"/>
      <c r="VWF18" s="899"/>
      <c r="VWG18" s="899"/>
      <c r="VWH18" s="898"/>
      <c r="VWI18" s="899"/>
      <c r="VWJ18" s="899"/>
      <c r="VWK18" s="899"/>
      <c r="VWL18" s="899"/>
      <c r="VWM18" s="899"/>
      <c r="VWN18" s="899"/>
      <c r="VWO18" s="898"/>
      <c r="VWP18" s="899"/>
      <c r="VWQ18" s="899"/>
      <c r="VWR18" s="899"/>
      <c r="VWS18" s="899"/>
      <c r="VWT18" s="899"/>
      <c r="VWU18" s="899"/>
      <c r="VWV18" s="898"/>
      <c r="VWW18" s="899"/>
      <c r="VWX18" s="899"/>
      <c r="VWY18" s="899"/>
      <c r="VWZ18" s="899"/>
      <c r="VXA18" s="899"/>
      <c r="VXB18" s="899"/>
      <c r="VXC18" s="898"/>
      <c r="VXD18" s="899"/>
      <c r="VXE18" s="899"/>
      <c r="VXF18" s="899"/>
      <c r="VXG18" s="899"/>
      <c r="VXH18" s="899"/>
      <c r="VXI18" s="899"/>
      <c r="VXJ18" s="898"/>
      <c r="VXK18" s="899"/>
      <c r="VXL18" s="899"/>
      <c r="VXM18" s="899"/>
      <c r="VXN18" s="899"/>
      <c r="VXO18" s="899"/>
      <c r="VXP18" s="899"/>
      <c r="VXQ18" s="898"/>
      <c r="VXR18" s="899"/>
      <c r="VXS18" s="899"/>
      <c r="VXT18" s="899"/>
      <c r="VXU18" s="899"/>
      <c r="VXV18" s="899"/>
      <c r="VXW18" s="899"/>
      <c r="VXX18" s="898"/>
      <c r="VXY18" s="899"/>
      <c r="VXZ18" s="899"/>
      <c r="VYA18" s="899"/>
      <c r="VYB18" s="899"/>
      <c r="VYC18" s="899"/>
      <c r="VYD18" s="899"/>
      <c r="VYE18" s="898"/>
      <c r="VYF18" s="899"/>
      <c r="VYG18" s="899"/>
      <c r="VYH18" s="899"/>
      <c r="VYI18" s="899"/>
      <c r="VYJ18" s="899"/>
      <c r="VYK18" s="899"/>
      <c r="VYL18" s="898"/>
      <c r="VYM18" s="899"/>
      <c r="VYN18" s="899"/>
      <c r="VYO18" s="899"/>
      <c r="VYP18" s="899"/>
      <c r="VYQ18" s="899"/>
      <c r="VYR18" s="899"/>
      <c r="VYS18" s="898"/>
      <c r="VYT18" s="899"/>
      <c r="VYU18" s="899"/>
      <c r="VYV18" s="899"/>
      <c r="VYW18" s="899"/>
      <c r="VYX18" s="899"/>
      <c r="VYY18" s="899"/>
      <c r="VYZ18" s="898"/>
      <c r="VZA18" s="899"/>
      <c r="VZB18" s="899"/>
      <c r="VZC18" s="899"/>
      <c r="VZD18" s="899"/>
      <c r="VZE18" s="899"/>
      <c r="VZF18" s="899"/>
      <c r="VZG18" s="898"/>
      <c r="VZH18" s="899"/>
      <c r="VZI18" s="899"/>
      <c r="VZJ18" s="899"/>
      <c r="VZK18" s="899"/>
      <c r="VZL18" s="899"/>
      <c r="VZM18" s="899"/>
      <c r="VZN18" s="898"/>
      <c r="VZO18" s="899"/>
      <c r="VZP18" s="899"/>
      <c r="VZQ18" s="899"/>
      <c r="VZR18" s="899"/>
      <c r="VZS18" s="899"/>
      <c r="VZT18" s="899"/>
      <c r="VZU18" s="898"/>
      <c r="VZV18" s="899"/>
      <c r="VZW18" s="899"/>
      <c r="VZX18" s="899"/>
      <c r="VZY18" s="899"/>
      <c r="VZZ18" s="899"/>
      <c r="WAA18" s="899"/>
      <c r="WAB18" s="898"/>
      <c r="WAC18" s="899"/>
      <c r="WAD18" s="899"/>
      <c r="WAE18" s="899"/>
      <c r="WAF18" s="899"/>
      <c r="WAG18" s="899"/>
      <c r="WAH18" s="899"/>
      <c r="WAI18" s="898"/>
      <c r="WAJ18" s="899"/>
      <c r="WAK18" s="899"/>
      <c r="WAL18" s="899"/>
      <c r="WAM18" s="899"/>
      <c r="WAN18" s="899"/>
      <c r="WAO18" s="899"/>
      <c r="WAP18" s="898"/>
      <c r="WAQ18" s="899"/>
      <c r="WAR18" s="899"/>
      <c r="WAS18" s="899"/>
      <c r="WAT18" s="899"/>
      <c r="WAU18" s="899"/>
      <c r="WAV18" s="899"/>
      <c r="WAW18" s="898"/>
      <c r="WAX18" s="899"/>
      <c r="WAY18" s="899"/>
      <c r="WAZ18" s="899"/>
      <c r="WBA18" s="899"/>
      <c r="WBB18" s="899"/>
      <c r="WBC18" s="899"/>
      <c r="WBD18" s="898"/>
      <c r="WBE18" s="899"/>
      <c r="WBF18" s="899"/>
      <c r="WBG18" s="899"/>
      <c r="WBH18" s="899"/>
      <c r="WBI18" s="899"/>
      <c r="WBJ18" s="899"/>
      <c r="WBK18" s="898"/>
      <c r="WBL18" s="899"/>
      <c r="WBM18" s="899"/>
      <c r="WBN18" s="899"/>
      <c r="WBO18" s="899"/>
      <c r="WBP18" s="899"/>
      <c r="WBQ18" s="899"/>
      <c r="WBR18" s="898"/>
      <c r="WBS18" s="899"/>
      <c r="WBT18" s="899"/>
      <c r="WBU18" s="899"/>
      <c r="WBV18" s="899"/>
      <c r="WBW18" s="899"/>
      <c r="WBX18" s="899"/>
      <c r="WBY18" s="898"/>
      <c r="WBZ18" s="899"/>
      <c r="WCA18" s="899"/>
      <c r="WCB18" s="899"/>
      <c r="WCC18" s="899"/>
      <c r="WCD18" s="899"/>
      <c r="WCE18" s="899"/>
      <c r="WCF18" s="898"/>
      <c r="WCG18" s="899"/>
      <c r="WCH18" s="899"/>
      <c r="WCI18" s="899"/>
      <c r="WCJ18" s="899"/>
      <c r="WCK18" s="899"/>
      <c r="WCL18" s="899"/>
      <c r="WCM18" s="898"/>
      <c r="WCN18" s="899"/>
      <c r="WCO18" s="899"/>
      <c r="WCP18" s="899"/>
      <c r="WCQ18" s="899"/>
      <c r="WCR18" s="899"/>
      <c r="WCS18" s="899"/>
      <c r="WCT18" s="898"/>
      <c r="WCU18" s="899"/>
      <c r="WCV18" s="899"/>
      <c r="WCW18" s="899"/>
      <c r="WCX18" s="899"/>
      <c r="WCY18" s="899"/>
      <c r="WCZ18" s="899"/>
      <c r="WDA18" s="898"/>
      <c r="WDB18" s="899"/>
      <c r="WDC18" s="899"/>
      <c r="WDD18" s="899"/>
      <c r="WDE18" s="899"/>
      <c r="WDF18" s="899"/>
      <c r="WDG18" s="899"/>
      <c r="WDH18" s="898"/>
      <c r="WDI18" s="899"/>
      <c r="WDJ18" s="899"/>
      <c r="WDK18" s="899"/>
      <c r="WDL18" s="899"/>
      <c r="WDM18" s="899"/>
      <c r="WDN18" s="899"/>
      <c r="WDO18" s="898"/>
      <c r="WDP18" s="899"/>
      <c r="WDQ18" s="899"/>
      <c r="WDR18" s="899"/>
      <c r="WDS18" s="899"/>
      <c r="WDT18" s="899"/>
      <c r="WDU18" s="899"/>
      <c r="WDV18" s="898"/>
      <c r="WDW18" s="899"/>
      <c r="WDX18" s="899"/>
      <c r="WDY18" s="899"/>
      <c r="WDZ18" s="899"/>
      <c r="WEA18" s="899"/>
      <c r="WEB18" s="899"/>
      <c r="WEC18" s="898"/>
      <c r="WED18" s="899"/>
      <c r="WEE18" s="899"/>
      <c r="WEF18" s="899"/>
      <c r="WEG18" s="899"/>
      <c r="WEH18" s="899"/>
      <c r="WEI18" s="899"/>
      <c r="WEJ18" s="898"/>
      <c r="WEK18" s="899"/>
      <c r="WEL18" s="899"/>
      <c r="WEM18" s="899"/>
      <c r="WEN18" s="899"/>
      <c r="WEO18" s="899"/>
      <c r="WEP18" s="899"/>
      <c r="WEQ18" s="898"/>
      <c r="WER18" s="899"/>
      <c r="WES18" s="899"/>
      <c r="WET18" s="899"/>
      <c r="WEU18" s="899"/>
      <c r="WEV18" s="899"/>
      <c r="WEW18" s="899"/>
      <c r="WEX18" s="898"/>
      <c r="WEY18" s="899"/>
      <c r="WEZ18" s="899"/>
      <c r="WFA18" s="899"/>
      <c r="WFB18" s="899"/>
      <c r="WFC18" s="899"/>
      <c r="WFD18" s="899"/>
      <c r="WFE18" s="898"/>
      <c r="WFF18" s="899"/>
      <c r="WFG18" s="899"/>
      <c r="WFH18" s="899"/>
      <c r="WFI18" s="899"/>
      <c r="WFJ18" s="899"/>
      <c r="WFK18" s="899"/>
      <c r="WFL18" s="898"/>
      <c r="WFM18" s="899"/>
      <c r="WFN18" s="899"/>
      <c r="WFO18" s="899"/>
      <c r="WFP18" s="899"/>
      <c r="WFQ18" s="899"/>
      <c r="WFR18" s="899"/>
      <c r="WFS18" s="898"/>
      <c r="WFT18" s="899"/>
      <c r="WFU18" s="899"/>
      <c r="WFV18" s="899"/>
      <c r="WFW18" s="899"/>
      <c r="WFX18" s="899"/>
      <c r="WFY18" s="899"/>
      <c r="WFZ18" s="898"/>
      <c r="WGA18" s="899"/>
      <c r="WGB18" s="899"/>
      <c r="WGC18" s="899"/>
      <c r="WGD18" s="899"/>
      <c r="WGE18" s="899"/>
      <c r="WGF18" s="899"/>
      <c r="WGG18" s="898"/>
      <c r="WGH18" s="899"/>
      <c r="WGI18" s="899"/>
      <c r="WGJ18" s="899"/>
      <c r="WGK18" s="899"/>
      <c r="WGL18" s="899"/>
      <c r="WGM18" s="899"/>
      <c r="WGN18" s="898"/>
      <c r="WGO18" s="899"/>
      <c r="WGP18" s="899"/>
      <c r="WGQ18" s="899"/>
      <c r="WGR18" s="899"/>
      <c r="WGS18" s="899"/>
      <c r="WGT18" s="899"/>
      <c r="WGU18" s="898"/>
      <c r="WGV18" s="899"/>
      <c r="WGW18" s="899"/>
      <c r="WGX18" s="899"/>
      <c r="WGY18" s="899"/>
      <c r="WGZ18" s="899"/>
      <c r="WHA18" s="899"/>
      <c r="WHB18" s="898"/>
      <c r="WHC18" s="899"/>
      <c r="WHD18" s="899"/>
      <c r="WHE18" s="899"/>
      <c r="WHF18" s="899"/>
      <c r="WHG18" s="899"/>
      <c r="WHH18" s="899"/>
      <c r="WHI18" s="898"/>
      <c r="WHJ18" s="899"/>
      <c r="WHK18" s="899"/>
      <c r="WHL18" s="899"/>
      <c r="WHM18" s="899"/>
      <c r="WHN18" s="899"/>
      <c r="WHO18" s="899"/>
      <c r="WHP18" s="898"/>
      <c r="WHQ18" s="899"/>
      <c r="WHR18" s="899"/>
      <c r="WHS18" s="899"/>
      <c r="WHT18" s="899"/>
      <c r="WHU18" s="899"/>
      <c r="WHV18" s="899"/>
      <c r="WHW18" s="898"/>
      <c r="WHX18" s="899"/>
      <c r="WHY18" s="899"/>
      <c r="WHZ18" s="899"/>
      <c r="WIA18" s="899"/>
      <c r="WIB18" s="899"/>
      <c r="WIC18" s="899"/>
      <c r="WID18" s="898"/>
      <c r="WIE18" s="899"/>
      <c r="WIF18" s="899"/>
      <c r="WIG18" s="899"/>
      <c r="WIH18" s="899"/>
      <c r="WII18" s="899"/>
      <c r="WIJ18" s="899"/>
      <c r="WIK18" s="898"/>
      <c r="WIL18" s="899"/>
      <c r="WIM18" s="899"/>
      <c r="WIN18" s="899"/>
      <c r="WIO18" s="899"/>
      <c r="WIP18" s="899"/>
      <c r="WIQ18" s="899"/>
      <c r="WIR18" s="898"/>
      <c r="WIS18" s="899"/>
      <c r="WIT18" s="899"/>
      <c r="WIU18" s="899"/>
      <c r="WIV18" s="899"/>
      <c r="WIW18" s="899"/>
      <c r="WIX18" s="899"/>
      <c r="WIY18" s="898"/>
      <c r="WIZ18" s="899"/>
      <c r="WJA18" s="899"/>
      <c r="WJB18" s="899"/>
      <c r="WJC18" s="899"/>
      <c r="WJD18" s="899"/>
      <c r="WJE18" s="899"/>
      <c r="WJF18" s="898"/>
      <c r="WJG18" s="899"/>
      <c r="WJH18" s="899"/>
      <c r="WJI18" s="899"/>
      <c r="WJJ18" s="899"/>
      <c r="WJK18" s="899"/>
      <c r="WJL18" s="899"/>
      <c r="WJM18" s="898"/>
      <c r="WJN18" s="899"/>
      <c r="WJO18" s="899"/>
      <c r="WJP18" s="899"/>
      <c r="WJQ18" s="899"/>
      <c r="WJR18" s="899"/>
      <c r="WJS18" s="899"/>
      <c r="WJT18" s="898"/>
      <c r="WJU18" s="899"/>
      <c r="WJV18" s="899"/>
      <c r="WJW18" s="899"/>
      <c r="WJX18" s="899"/>
      <c r="WJY18" s="899"/>
      <c r="WJZ18" s="899"/>
      <c r="WKA18" s="898"/>
      <c r="WKB18" s="899"/>
      <c r="WKC18" s="899"/>
      <c r="WKD18" s="899"/>
      <c r="WKE18" s="899"/>
      <c r="WKF18" s="899"/>
      <c r="WKG18" s="899"/>
      <c r="WKH18" s="898"/>
      <c r="WKI18" s="899"/>
      <c r="WKJ18" s="899"/>
      <c r="WKK18" s="899"/>
      <c r="WKL18" s="899"/>
      <c r="WKM18" s="899"/>
      <c r="WKN18" s="899"/>
      <c r="WKO18" s="898"/>
      <c r="WKP18" s="899"/>
      <c r="WKQ18" s="899"/>
      <c r="WKR18" s="899"/>
      <c r="WKS18" s="899"/>
      <c r="WKT18" s="899"/>
      <c r="WKU18" s="899"/>
      <c r="WKV18" s="898"/>
      <c r="WKW18" s="899"/>
      <c r="WKX18" s="899"/>
      <c r="WKY18" s="899"/>
      <c r="WKZ18" s="899"/>
      <c r="WLA18" s="899"/>
      <c r="WLB18" s="899"/>
      <c r="WLC18" s="898"/>
      <c r="WLD18" s="899"/>
      <c r="WLE18" s="899"/>
      <c r="WLF18" s="899"/>
      <c r="WLG18" s="899"/>
      <c r="WLH18" s="899"/>
      <c r="WLI18" s="899"/>
      <c r="WLJ18" s="898"/>
      <c r="WLK18" s="899"/>
      <c r="WLL18" s="899"/>
      <c r="WLM18" s="899"/>
      <c r="WLN18" s="899"/>
      <c r="WLO18" s="899"/>
      <c r="WLP18" s="899"/>
      <c r="WLQ18" s="898"/>
      <c r="WLR18" s="899"/>
      <c r="WLS18" s="899"/>
      <c r="WLT18" s="899"/>
      <c r="WLU18" s="899"/>
      <c r="WLV18" s="899"/>
      <c r="WLW18" s="899"/>
      <c r="WLX18" s="898"/>
      <c r="WLY18" s="899"/>
      <c r="WLZ18" s="899"/>
      <c r="WMA18" s="899"/>
      <c r="WMB18" s="899"/>
      <c r="WMC18" s="899"/>
      <c r="WMD18" s="899"/>
      <c r="WME18" s="898"/>
      <c r="WMF18" s="899"/>
      <c r="WMG18" s="899"/>
      <c r="WMH18" s="899"/>
      <c r="WMI18" s="899"/>
      <c r="WMJ18" s="899"/>
      <c r="WMK18" s="899"/>
      <c r="WML18" s="898"/>
      <c r="WMM18" s="899"/>
      <c r="WMN18" s="899"/>
      <c r="WMO18" s="899"/>
      <c r="WMP18" s="899"/>
      <c r="WMQ18" s="899"/>
      <c r="WMR18" s="899"/>
      <c r="WMS18" s="898"/>
      <c r="WMT18" s="899"/>
      <c r="WMU18" s="899"/>
      <c r="WMV18" s="899"/>
      <c r="WMW18" s="899"/>
      <c r="WMX18" s="899"/>
      <c r="WMY18" s="899"/>
      <c r="WMZ18" s="898"/>
      <c r="WNA18" s="899"/>
      <c r="WNB18" s="899"/>
      <c r="WNC18" s="899"/>
      <c r="WND18" s="899"/>
      <c r="WNE18" s="899"/>
      <c r="WNF18" s="899"/>
      <c r="WNG18" s="898"/>
      <c r="WNH18" s="899"/>
      <c r="WNI18" s="899"/>
      <c r="WNJ18" s="899"/>
      <c r="WNK18" s="899"/>
      <c r="WNL18" s="899"/>
      <c r="WNM18" s="899"/>
      <c r="WNN18" s="898"/>
      <c r="WNO18" s="899"/>
      <c r="WNP18" s="899"/>
      <c r="WNQ18" s="899"/>
      <c r="WNR18" s="899"/>
      <c r="WNS18" s="899"/>
      <c r="WNT18" s="899"/>
      <c r="WNU18" s="898"/>
      <c r="WNV18" s="899"/>
      <c r="WNW18" s="899"/>
      <c r="WNX18" s="899"/>
      <c r="WNY18" s="899"/>
      <c r="WNZ18" s="899"/>
      <c r="WOA18" s="899"/>
      <c r="WOB18" s="898"/>
      <c r="WOC18" s="899"/>
      <c r="WOD18" s="899"/>
      <c r="WOE18" s="899"/>
      <c r="WOF18" s="899"/>
      <c r="WOG18" s="899"/>
      <c r="WOH18" s="899"/>
      <c r="WOI18" s="898"/>
      <c r="WOJ18" s="899"/>
      <c r="WOK18" s="899"/>
      <c r="WOL18" s="899"/>
      <c r="WOM18" s="899"/>
      <c r="WON18" s="899"/>
      <c r="WOO18" s="899"/>
      <c r="WOP18" s="898"/>
      <c r="WOQ18" s="899"/>
      <c r="WOR18" s="899"/>
      <c r="WOS18" s="899"/>
      <c r="WOT18" s="899"/>
      <c r="WOU18" s="899"/>
      <c r="WOV18" s="899"/>
      <c r="WOW18" s="898"/>
      <c r="WOX18" s="899"/>
      <c r="WOY18" s="899"/>
      <c r="WOZ18" s="899"/>
      <c r="WPA18" s="899"/>
      <c r="WPB18" s="899"/>
      <c r="WPC18" s="899"/>
      <c r="WPD18" s="898"/>
      <c r="WPE18" s="899"/>
      <c r="WPF18" s="899"/>
      <c r="WPG18" s="899"/>
      <c r="WPH18" s="899"/>
      <c r="WPI18" s="899"/>
      <c r="WPJ18" s="899"/>
      <c r="WPK18" s="898"/>
      <c r="WPL18" s="899"/>
      <c r="WPM18" s="899"/>
      <c r="WPN18" s="899"/>
      <c r="WPO18" s="899"/>
      <c r="WPP18" s="899"/>
      <c r="WPQ18" s="899"/>
      <c r="WPR18" s="898"/>
      <c r="WPS18" s="899"/>
      <c r="WPT18" s="899"/>
      <c r="WPU18" s="899"/>
      <c r="WPV18" s="899"/>
      <c r="WPW18" s="899"/>
      <c r="WPX18" s="899"/>
      <c r="WPY18" s="898"/>
      <c r="WPZ18" s="899"/>
      <c r="WQA18" s="899"/>
      <c r="WQB18" s="899"/>
      <c r="WQC18" s="899"/>
      <c r="WQD18" s="899"/>
      <c r="WQE18" s="899"/>
      <c r="WQF18" s="898"/>
      <c r="WQG18" s="899"/>
      <c r="WQH18" s="899"/>
      <c r="WQI18" s="899"/>
      <c r="WQJ18" s="899"/>
      <c r="WQK18" s="899"/>
      <c r="WQL18" s="899"/>
      <c r="WQM18" s="898"/>
      <c r="WQN18" s="899"/>
      <c r="WQO18" s="899"/>
      <c r="WQP18" s="899"/>
      <c r="WQQ18" s="899"/>
      <c r="WQR18" s="899"/>
      <c r="WQS18" s="899"/>
      <c r="WQT18" s="898"/>
      <c r="WQU18" s="899"/>
      <c r="WQV18" s="899"/>
      <c r="WQW18" s="899"/>
      <c r="WQX18" s="899"/>
      <c r="WQY18" s="899"/>
      <c r="WQZ18" s="899"/>
      <c r="WRA18" s="898"/>
      <c r="WRB18" s="899"/>
      <c r="WRC18" s="899"/>
      <c r="WRD18" s="899"/>
      <c r="WRE18" s="899"/>
      <c r="WRF18" s="899"/>
      <c r="WRG18" s="899"/>
      <c r="WRH18" s="898"/>
      <c r="WRI18" s="899"/>
      <c r="WRJ18" s="899"/>
      <c r="WRK18" s="899"/>
      <c r="WRL18" s="899"/>
      <c r="WRM18" s="899"/>
      <c r="WRN18" s="899"/>
      <c r="WRO18" s="898"/>
      <c r="WRP18" s="899"/>
      <c r="WRQ18" s="899"/>
      <c r="WRR18" s="899"/>
      <c r="WRS18" s="899"/>
      <c r="WRT18" s="899"/>
      <c r="WRU18" s="899"/>
      <c r="WRV18" s="898"/>
      <c r="WRW18" s="899"/>
      <c r="WRX18" s="899"/>
      <c r="WRY18" s="899"/>
      <c r="WRZ18" s="899"/>
      <c r="WSA18" s="899"/>
      <c r="WSB18" s="899"/>
      <c r="WSC18" s="898"/>
      <c r="WSD18" s="899"/>
      <c r="WSE18" s="899"/>
      <c r="WSF18" s="899"/>
      <c r="WSG18" s="899"/>
      <c r="WSH18" s="899"/>
      <c r="WSI18" s="899"/>
      <c r="WSJ18" s="898"/>
      <c r="WSK18" s="899"/>
      <c r="WSL18" s="899"/>
      <c r="WSM18" s="899"/>
      <c r="WSN18" s="899"/>
      <c r="WSO18" s="899"/>
      <c r="WSP18" s="899"/>
      <c r="WSQ18" s="898"/>
      <c r="WSR18" s="899"/>
      <c r="WSS18" s="899"/>
      <c r="WST18" s="899"/>
      <c r="WSU18" s="899"/>
      <c r="WSV18" s="899"/>
      <c r="WSW18" s="899"/>
      <c r="WSX18" s="898"/>
      <c r="WSY18" s="899"/>
      <c r="WSZ18" s="899"/>
      <c r="WTA18" s="899"/>
      <c r="WTB18" s="899"/>
      <c r="WTC18" s="899"/>
      <c r="WTD18" s="899"/>
      <c r="WTE18" s="898"/>
      <c r="WTF18" s="899"/>
      <c r="WTG18" s="899"/>
      <c r="WTH18" s="899"/>
      <c r="WTI18" s="899"/>
      <c r="WTJ18" s="899"/>
      <c r="WTK18" s="899"/>
      <c r="WTL18" s="898"/>
      <c r="WTM18" s="899"/>
      <c r="WTN18" s="899"/>
      <c r="WTO18" s="899"/>
      <c r="WTP18" s="899"/>
      <c r="WTQ18" s="899"/>
      <c r="WTR18" s="899"/>
      <c r="WTS18" s="898"/>
      <c r="WTT18" s="899"/>
      <c r="WTU18" s="899"/>
      <c r="WTV18" s="899"/>
      <c r="WTW18" s="899"/>
      <c r="WTX18" s="899"/>
      <c r="WTY18" s="899"/>
      <c r="WTZ18" s="898"/>
      <c r="WUA18" s="899"/>
      <c r="WUB18" s="899"/>
      <c r="WUC18" s="899"/>
      <c r="WUD18" s="899"/>
      <c r="WUE18" s="899"/>
      <c r="WUF18" s="899"/>
      <c r="WUG18" s="898"/>
      <c r="WUH18" s="899"/>
      <c r="WUI18" s="899"/>
      <c r="WUJ18" s="899"/>
      <c r="WUK18" s="899"/>
      <c r="WUL18" s="899"/>
      <c r="WUM18" s="899"/>
      <c r="WUN18" s="898"/>
      <c r="WUO18" s="899"/>
      <c r="WUP18" s="899"/>
      <c r="WUQ18" s="899"/>
      <c r="WUR18" s="899"/>
      <c r="WUS18" s="899"/>
      <c r="WUT18" s="899"/>
      <c r="WUU18" s="898"/>
      <c r="WUV18" s="899"/>
      <c r="WUW18" s="899"/>
      <c r="WUX18" s="899"/>
      <c r="WUY18" s="899"/>
      <c r="WUZ18" s="899"/>
      <c r="WVA18" s="899"/>
      <c r="WVB18" s="898"/>
      <c r="WVC18" s="899"/>
      <c r="WVD18" s="899"/>
      <c r="WVE18" s="899"/>
      <c r="WVF18" s="899"/>
      <c r="WVG18" s="899"/>
      <c r="WVH18" s="899"/>
      <c r="WVI18" s="898"/>
      <c r="WVJ18" s="899"/>
      <c r="WVK18" s="899"/>
      <c r="WVL18" s="899"/>
      <c r="WVM18" s="899"/>
      <c r="WVN18" s="899"/>
      <c r="WVO18" s="899"/>
      <c r="WVP18" s="898"/>
      <c r="WVQ18" s="899"/>
      <c r="WVR18" s="899"/>
      <c r="WVS18" s="899"/>
      <c r="WVT18" s="899"/>
      <c r="WVU18" s="899"/>
      <c r="WVV18" s="899"/>
      <c r="WVW18" s="898"/>
      <c r="WVX18" s="899"/>
      <c r="WVY18" s="899"/>
      <c r="WVZ18" s="899"/>
      <c r="WWA18" s="899"/>
      <c r="WWB18" s="899"/>
      <c r="WWC18" s="899"/>
      <c r="WWD18" s="898"/>
      <c r="WWE18" s="899"/>
      <c r="WWF18" s="899"/>
      <c r="WWG18" s="899"/>
      <c r="WWH18" s="899"/>
      <c r="WWI18" s="899"/>
      <c r="WWJ18" s="899"/>
      <c r="WWK18" s="898"/>
      <c r="WWL18" s="899"/>
      <c r="WWM18" s="899"/>
      <c r="WWN18" s="899"/>
      <c r="WWO18" s="899"/>
      <c r="WWP18" s="899"/>
      <c r="WWQ18" s="899"/>
      <c r="WWR18" s="898"/>
      <c r="WWS18" s="899"/>
      <c r="WWT18" s="899"/>
      <c r="WWU18" s="899"/>
      <c r="WWV18" s="899"/>
      <c r="WWW18" s="899"/>
      <c r="WWX18" s="899"/>
      <c r="WWY18" s="898"/>
      <c r="WWZ18" s="899"/>
      <c r="WXA18" s="899"/>
      <c r="WXB18" s="899"/>
      <c r="WXC18" s="899"/>
      <c r="WXD18" s="899"/>
      <c r="WXE18" s="899"/>
      <c r="WXF18" s="898"/>
      <c r="WXG18" s="899"/>
      <c r="WXH18" s="899"/>
      <c r="WXI18" s="899"/>
      <c r="WXJ18" s="899"/>
      <c r="WXK18" s="899"/>
      <c r="WXL18" s="899"/>
      <c r="WXM18" s="898"/>
      <c r="WXN18" s="899"/>
      <c r="WXO18" s="899"/>
      <c r="WXP18" s="899"/>
      <c r="WXQ18" s="899"/>
      <c r="WXR18" s="899"/>
      <c r="WXS18" s="899"/>
      <c r="WXT18" s="898"/>
      <c r="WXU18" s="899"/>
      <c r="WXV18" s="899"/>
      <c r="WXW18" s="899"/>
      <c r="WXX18" s="899"/>
      <c r="WXY18" s="899"/>
      <c r="WXZ18" s="899"/>
      <c r="WYA18" s="898"/>
      <c r="WYB18" s="899"/>
      <c r="WYC18" s="899"/>
      <c r="WYD18" s="899"/>
      <c r="WYE18" s="899"/>
      <c r="WYF18" s="899"/>
      <c r="WYG18" s="899"/>
      <c r="WYH18" s="898"/>
      <c r="WYI18" s="899"/>
      <c r="WYJ18" s="899"/>
      <c r="WYK18" s="899"/>
      <c r="WYL18" s="899"/>
      <c r="WYM18" s="899"/>
      <c r="WYN18" s="899"/>
      <c r="WYO18" s="898"/>
      <c r="WYP18" s="899"/>
      <c r="WYQ18" s="899"/>
      <c r="WYR18" s="899"/>
      <c r="WYS18" s="899"/>
      <c r="WYT18" s="899"/>
      <c r="WYU18" s="899"/>
      <c r="WYV18" s="898"/>
      <c r="WYW18" s="899"/>
      <c r="WYX18" s="899"/>
      <c r="WYY18" s="899"/>
      <c r="WYZ18" s="899"/>
      <c r="WZA18" s="899"/>
      <c r="WZB18" s="899"/>
      <c r="WZC18" s="898"/>
      <c r="WZD18" s="899"/>
      <c r="WZE18" s="899"/>
      <c r="WZF18" s="899"/>
      <c r="WZG18" s="899"/>
      <c r="WZH18" s="899"/>
      <c r="WZI18" s="899"/>
      <c r="WZJ18" s="898"/>
      <c r="WZK18" s="899"/>
      <c r="WZL18" s="899"/>
      <c r="WZM18" s="899"/>
      <c r="WZN18" s="899"/>
      <c r="WZO18" s="899"/>
      <c r="WZP18" s="899"/>
      <c r="WZQ18" s="898"/>
      <c r="WZR18" s="899"/>
      <c r="WZS18" s="899"/>
      <c r="WZT18" s="899"/>
      <c r="WZU18" s="899"/>
      <c r="WZV18" s="899"/>
      <c r="WZW18" s="899"/>
      <c r="WZX18" s="898"/>
      <c r="WZY18" s="899"/>
      <c r="WZZ18" s="899"/>
      <c r="XAA18" s="899"/>
      <c r="XAB18" s="899"/>
      <c r="XAC18" s="899"/>
      <c r="XAD18" s="899"/>
      <c r="XAE18" s="898"/>
      <c r="XAF18" s="899"/>
      <c r="XAG18" s="899"/>
      <c r="XAH18" s="899"/>
      <c r="XAI18" s="899"/>
      <c r="XAJ18" s="899"/>
      <c r="XAK18" s="899"/>
      <c r="XAL18" s="898"/>
      <c r="XAM18" s="899"/>
      <c r="XAN18" s="899"/>
      <c r="XAO18" s="899"/>
      <c r="XAP18" s="899"/>
      <c r="XAQ18" s="899"/>
      <c r="XAR18" s="899"/>
      <c r="XAS18" s="898"/>
      <c r="XAT18" s="899"/>
      <c r="XAU18" s="899"/>
      <c r="XAV18" s="899"/>
      <c r="XAW18" s="899"/>
      <c r="XAX18" s="899"/>
      <c r="XAY18" s="899"/>
      <c r="XAZ18" s="898"/>
      <c r="XBA18" s="899"/>
      <c r="XBB18" s="899"/>
      <c r="XBC18" s="899"/>
      <c r="XBD18" s="899"/>
      <c r="XBE18" s="899"/>
      <c r="XBF18" s="899"/>
      <c r="XBG18" s="898"/>
      <c r="XBH18" s="899"/>
      <c r="XBI18" s="899"/>
      <c r="XBJ18" s="899"/>
      <c r="XBK18" s="899"/>
      <c r="XBL18" s="899"/>
      <c r="XBM18" s="899"/>
      <c r="XBN18" s="898"/>
      <c r="XBO18" s="899"/>
      <c r="XBP18" s="899"/>
      <c r="XBQ18" s="899"/>
      <c r="XBR18" s="899"/>
      <c r="XBS18" s="899"/>
      <c r="XBT18" s="899"/>
      <c r="XBU18" s="898"/>
      <c r="XBV18" s="899"/>
      <c r="XBW18" s="899"/>
      <c r="XBX18" s="899"/>
      <c r="XBY18" s="899"/>
      <c r="XBZ18" s="899"/>
      <c r="XCA18" s="899"/>
      <c r="XCB18" s="898"/>
      <c r="XCC18" s="899"/>
      <c r="XCD18" s="899"/>
      <c r="XCE18" s="899"/>
      <c r="XCF18" s="899"/>
      <c r="XCG18" s="899"/>
      <c r="XCH18" s="899"/>
      <c r="XCI18" s="898"/>
      <c r="XCJ18" s="899"/>
      <c r="XCK18" s="899"/>
      <c r="XCL18" s="899"/>
      <c r="XCM18" s="899"/>
      <c r="XCN18" s="899"/>
      <c r="XCO18" s="899"/>
      <c r="XCP18" s="898"/>
      <c r="XCQ18" s="899"/>
      <c r="XCR18" s="899"/>
      <c r="XCS18" s="899"/>
      <c r="XCT18" s="899"/>
      <c r="XCU18" s="899"/>
      <c r="XCV18" s="899"/>
      <c r="XCW18" s="898"/>
      <c r="XCX18" s="899"/>
      <c r="XCY18" s="899"/>
      <c r="XCZ18" s="899"/>
      <c r="XDA18" s="899"/>
      <c r="XDB18" s="899"/>
      <c r="XDC18" s="899"/>
      <c r="XDD18" s="898"/>
      <c r="XDE18" s="899"/>
      <c r="XDF18" s="899"/>
      <c r="XDG18" s="899"/>
      <c r="XDH18" s="899"/>
      <c r="XDI18" s="899"/>
      <c r="XDJ18" s="899"/>
      <c r="XDK18" s="898"/>
      <c r="XDL18" s="899"/>
      <c r="XDM18" s="899"/>
      <c r="XDN18" s="899"/>
      <c r="XDO18" s="899"/>
      <c r="XDP18" s="899"/>
      <c r="XDQ18" s="899"/>
      <c r="XDR18" s="898"/>
      <c r="XDS18" s="899"/>
      <c r="XDT18" s="899"/>
      <c r="XDU18" s="899"/>
      <c r="XDV18" s="899"/>
      <c r="XDW18" s="899"/>
      <c r="XDX18" s="899"/>
      <c r="XDY18" s="898"/>
      <c r="XDZ18" s="899"/>
      <c r="XEA18" s="899"/>
      <c r="XEB18" s="899"/>
      <c r="XEC18" s="899"/>
      <c r="XED18" s="899"/>
      <c r="XEE18" s="899"/>
      <c r="XEF18" s="898"/>
      <c r="XEG18" s="899"/>
      <c r="XEH18" s="899"/>
      <c r="XEI18" s="899"/>
      <c r="XEJ18" s="899"/>
      <c r="XEK18" s="899"/>
      <c r="XEL18" s="899"/>
      <c r="XEM18" s="898"/>
      <c r="XEN18" s="899"/>
      <c r="XEO18" s="899"/>
      <c r="XEP18" s="899"/>
      <c r="XEQ18" s="899"/>
      <c r="XER18" s="899"/>
      <c r="XES18" s="899"/>
      <c r="XET18" s="898"/>
      <c r="XEU18" s="899"/>
      <c r="XEV18" s="899"/>
      <c r="XEW18" s="899"/>
      <c r="XEX18" s="899"/>
      <c r="XEY18" s="899"/>
      <c r="XEZ18" s="899"/>
      <c r="XFA18" s="898"/>
      <c r="XFB18" s="899"/>
      <c r="XFC18" s="899"/>
      <c r="XFD18" s="899"/>
    </row>
    <row r="19" spans="1:16384" s="312" customFormat="1" ht="16.5" customHeight="1">
      <c r="A19" s="828" t="s">
        <v>1128</v>
      </c>
      <c r="B19" s="829"/>
      <c r="C19" s="829"/>
      <c r="D19" s="829"/>
      <c r="E19" s="829"/>
      <c r="F19" s="829"/>
      <c r="G19" s="830"/>
      <c r="H19" s="24"/>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879"/>
      <c r="AK19" s="879"/>
      <c r="AL19" s="879"/>
      <c r="AM19" s="879"/>
      <c r="AN19" s="879"/>
      <c r="AO19" s="879"/>
      <c r="AP19" s="879"/>
      <c r="AQ19" s="879"/>
      <c r="AR19" s="879"/>
      <c r="AS19" s="879"/>
      <c r="AT19" s="879"/>
      <c r="AU19" s="879"/>
      <c r="AV19" s="879"/>
      <c r="AW19" s="879"/>
      <c r="AX19" s="879"/>
      <c r="AY19" s="879"/>
      <c r="AZ19" s="879"/>
      <c r="BA19" s="879"/>
      <c r="BB19" s="879"/>
      <c r="BC19" s="879"/>
      <c r="BD19" s="879"/>
      <c r="BE19" s="879"/>
      <c r="BF19" s="879"/>
      <c r="BG19" s="879"/>
      <c r="BH19" s="879"/>
      <c r="BI19" s="879"/>
      <c r="BJ19" s="879"/>
      <c r="BK19" s="879"/>
      <c r="BL19" s="879"/>
      <c r="BM19" s="879"/>
      <c r="BN19" s="879"/>
      <c r="BO19" s="879"/>
      <c r="BP19" s="879"/>
      <c r="BQ19" s="879"/>
      <c r="BR19" s="879"/>
      <c r="BS19" s="879"/>
      <c r="BT19" s="879"/>
      <c r="BU19" s="879"/>
      <c r="BV19" s="879"/>
      <c r="BW19" s="879"/>
      <c r="BX19" s="879"/>
      <c r="BY19" s="879"/>
      <c r="BZ19" s="875"/>
      <c r="CA19" s="876"/>
      <c r="CB19" s="876"/>
      <c r="CC19" s="876"/>
      <c r="CD19" s="876"/>
      <c r="CE19" s="876"/>
      <c r="CF19" s="876"/>
      <c r="CG19" s="875"/>
      <c r="CH19" s="876"/>
      <c r="CI19" s="876"/>
      <c r="CJ19" s="876"/>
      <c r="CK19" s="876"/>
      <c r="CL19" s="876"/>
      <c r="CM19" s="876"/>
      <c r="CN19" s="875"/>
      <c r="CO19" s="876"/>
      <c r="CP19" s="876"/>
      <c r="CQ19" s="876"/>
      <c r="CR19" s="876"/>
      <c r="CS19" s="876"/>
      <c r="CT19" s="876"/>
      <c r="CU19" s="875"/>
      <c r="CV19" s="876"/>
      <c r="CW19" s="876"/>
      <c r="CX19" s="876"/>
      <c r="CY19" s="876"/>
      <c r="CZ19" s="876"/>
      <c r="DA19" s="876"/>
      <c r="DB19" s="875"/>
      <c r="DC19" s="876"/>
      <c r="DD19" s="876"/>
      <c r="DE19" s="876"/>
      <c r="DF19" s="876"/>
      <c r="DG19" s="876"/>
      <c r="DH19" s="876"/>
      <c r="DI19" s="875"/>
      <c r="DJ19" s="876"/>
      <c r="DK19" s="876"/>
      <c r="DL19" s="876"/>
      <c r="DM19" s="876"/>
      <c r="DN19" s="876"/>
      <c r="DO19" s="876"/>
      <c r="DP19" s="875"/>
      <c r="DQ19" s="876"/>
      <c r="DR19" s="876"/>
      <c r="DS19" s="876"/>
      <c r="DT19" s="876"/>
      <c r="DU19" s="876"/>
      <c r="DV19" s="876"/>
      <c r="DW19" s="875"/>
      <c r="DX19" s="876"/>
      <c r="DY19" s="876"/>
      <c r="DZ19" s="876"/>
      <c r="EA19" s="876"/>
      <c r="EB19" s="876"/>
      <c r="EC19" s="876"/>
      <c r="ED19" s="875"/>
      <c r="EE19" s="876"/>
      <c r="EF19" s="876"/>
      <c r="EG19" s="876"/>
      <c r="EH19" s="876"/>
      <c r="EI19" s="876"/>
      <c r="EJ19" s="876"/>
      <c r="EK19" s="875"/>
      <c r="EL19" s="876"/>
      <c r="EM19" s="876"/>
      <c r="EN19" s="876"/>
      <c r="EO19" s="876"/>
      <c r="EP19" s="876"/>
      <c r="EQ19" s="876"/>
      <c r="ER19" s="875"/>
      <c r="ES19" s="876"/>
      <c r="ET19" s="876"/>
      <c r="EU19" s="876"/>
      <c r="EV19" s="876"/>
      <c r="EW19" s="876"/>
      <c r="EX19" s="876"/>
      <c r="EY19" s="875"/>
      <c r="EZ19" s="876"/>
      <c r="FA19" s="876"/>
      <c r="FB19" s="876"/>
      <c r="FC19" s="876"/>
      <c r="FD19" s="876"/>
      <c r="FE19" s="876"/>
      <c r="FF19" s="875"/>
      <c r="FG19" s="876"/>
      <c r="FH19" s="876"/>
      <c r="FI19" s="876"/>
      <c r="FJ19" s="876"/>
      <c r="FK19" s="876"/>
      <c r="FL19" s="876"/>
      <c r="FM19" s="875"/>
      <c r="FN19" s="876"/>
      <c r="FO19" s="876"/>
      <c r="FP19" s="876"/>
      <c r="FQ19" s="876"/>
      <c r="FR19" s="876"/>
      <c r="FS19" s="876"/>
      <c r="FT19" s="875"/>
      <c r="FU19" s="876"/>
      <c r="FV19" s="876"/>
      <c r="FW19" s="876"/>
      <c r="FX19" s="876"/>
      <c r="FY19" s="876"/>
      <c r="FZ19" s="876"/>
      <c r="GA19" s="875"/>
      <c r="GB19" s="876"/>
      <c r="GC19" s="876"/>
      <c r="GD19" s="876"/>
      <c r="GE19" s="876"/>
      <c r="GF19" s="876"/>
      <c r="GG19" s="876"/>
      <c r="GH19" s="875"/>
      <c r="GI19" s="876"/>
      <c r="GJ19" s="876"/>
      <c r="GK19" s="876"/>
      <c r="GL19" s="876"/>
      <c r="GM19" s="876"/>
      <c r="GN19" s="876"/>
      <c r="GO19" s="875"/>
      <c r="GP19" s="876"/>
      <c r="GQ19" s="876"/>
      <c r="GR19" s="876"/>
      <c r="GS19" s="876"/>
      <c r="GT19" s="876"/>
      <c r="GU19" s="876"/>
      <c r="GV19" s="875"/>
      <c r="GW19" s="876"/>
      <c r="GX19" s="876"/>
      <c r="GY19" s="876"/>
      <c r="GZ19" s="876"/>
      <c r="HA19" s="876"/>
      <c r="HB19" s="876"/>
      <c r="HC19" s="875"/>
      <c r="HD19" s="876"/>
      <c r="HE19" s="876"/>
      <c r="HF19" s="876"/>
      <c r="HG19" s="876"/>
      <c r="HH19" s="876"/>
      <c r="HI19" s="876"/>
      <c r="HJ19" s="875"/>
      <c r="HK19" s="876"/>
      <c r="HL19" s="876"/>
      <c r="HM19" s="876"/>
      <c r="HN19" s="876"/>
      <c r="HO19" s="876"/>
      <c r="HP19" s="876"/>
      <c r="HQ19" s="875"/>
      <c r="HR19" s="876"/>
      <c r="HS19" s="876"/>
      <c r="HT19" s="876"/>
      <c r="HU19" s="876"/>
      <c r="HV19" s="876"/>
      <c r="HW19" s="876"/>
      <c r="HX19" s="875"/>
      <c r="HY19" s="876"/>
      <c r="HZ19" s="876"/>
      <c r="IA19" s="876"/>
      <c r="IB19" s="876"/>
      <c r="IC19" s="876"/>
      <c r="ID19" s="876"/>
      <c r="IE19" s="875"/>
      <c r="IF19" s="876"/>
      <c r="IG19" s="876"/>
      <c r="IH19" s="876"/>
      <c r="II19" s="876"/>
      <c r="IJ19" s="876"/>
      <c r="IK19" s="876"/>
      <c r="IL19" s="875"/>
      <c r="IM19" s="876"/>
      <c r="IN19" s="876"/>
      <c r="IO19" s="876"/>
      <c r="IP19" s="876"/>
      <c r="IQ19" s="876"/>
      <c r="IR19" s="876"/>
      <c r="IS19" s="875"/>
      <c r="IT19" s="876"/>
      <c r="IU19" s="876"/>
      <c r="IV19" s="876"/>
      <c r="IW19" s="876"/>
      <c r="IX19" s="876"/>
      <c r="IY19" s="876"/>
      <c r="IZ19" s="875"/>
      <c r="JA19" s="876"/>
      <c r="JB19" s="876"/>
      <c r="JC19" s="876"/>
      <c r="JD19" s="876"/>
      <c r="JE19" s="876"/>
      <c r="JF19" s="876"/>
      <c r="JG19" s="875"/>
      <c r="JH19" s="876"/>
      <c r="JI19" s="876"/>
      <c r="JJ19" s="876"/>
      <c r="JK19" s="876"/>
      <c r="JL19" s="876"/>
      <c r="JM19" s="876"/>
      <c r="JN19" s="875"/>
      <c r="JO19" s="876"/>
      <c r="JP19" s="876"/>
      <c r="JQ19" s="876"/>
      <c r="JR19" s="876"/>
      <c r="JS19" s="876"/>
      <c r="JT19" s="876"/>
      <c r="JU19" s="875"/>
      <c r="JV19" s="876"/>
      <c r="JW19" s="876"/>
      <c r="JX19" s="876"/>
      <c r="JY19" s="876"/>
      <c r="JZ19" s="876"/>
      <c r="KA19" s="876"/>
      <c r="KB19" s="875"/>
      <c r="KC19" s="876"/>
      <c r="KD19" s="876"/>
      <c r="KE19" s="876"/>
      <c r="KF19" s="876"/>
      <c r="KG19" s="876"/>
      <c r="KH19" s="876"/>
      <c r="KI19" s="875"/>
      <c r="KJ19" s="876"/>
      <c r="KK19" s="876"/>
      <c r="KL19" s="876"/>
      <c r="KM19" s="876"/>
      <c r="KN19" s="876"/>
      <c r="KO19" s="876"/>
      <c r="KP19" s="875"/>
      <c r="KQ19" s="876"/>
      <c r="KR19" s="876"/>
      <c r="KS19" s="876"/>
      <c r="KT19" s="876"/>
      <c r="KU19" s="876"/>
      <c r="KV19" s="876"/>
      <c r="KW19" s="875"/>
      <c r="KX19" s="876"/>
      <c r="KY19" s="876"/>
      <c r="KZ19" s="876"/>
      <c r="LA19" s="876"/>
      <c r="LB19" s="876"/>
      <c r="LC19" s="876"/>
      <c r="LD19" s="875"/>
      <c r="LE19" s="876"/>
      <c r="LF19" s="876"/>
      <c r="LG19" s="876"/>
      <c r="LH19" s="876"/>
      <c r="LI19" s="876"/>
      <c r="LJ19" s="876"/>
      <c r="LK19" s="875"/>
      <c r="LL19" s="876"/>
      <c r="LM19" s="876"/>
      <c r="LN19" s="876"/>
      <c r="LO19" s="876"/>
      <c r="LP19" s="876"/>
      <c r="LQ19" s="876"/>
      <c r="LR19" s="875"/>
      <c r="LS19" s="876"/>
      <c r="LT19" s="876"/>
      <c r="LU19" s="876"/>
      <c r="LV19" s="876"/>
      <c r="LW19" s="876"/>
      <c r="LX19" s="876"/>
      <c r="LY19" s="875"/>
      <c r="LZ19" s="876"/>
      <c r="MA19" s="876"/>
      <c r="MB19" s="876"/>
      <c r="MC19" s="876"/>
      <c r="MD19" s="876"/>
      <c r="ME19" s="876"/>
      <c r="MF19" s="875"/>
      <c r="MG19" s="876"/>
      <c r="MH19" s="876"/>
      <c r="MI19" s="876"/>
      <c r="MJ19" s="876"/>
      <c r="MK19" s="876"/>
      <c r="ML19" s="876"/>
      <c r="MM19" s="875"/>
      <c r="MN19" s="876"/>
      <c r="MO19" s="876"/>
      <c r="MP19" s="876"/>
      <c r="MQ19" s="876"/>
      <c r="MR19" s="876"/>
      <c r="MS19" s="876"/>
      <c r="MT19" s="875"/>
      <c r="MU19" s="876"/>
      <c r="MV19" s="876"/>
      <c r="MW19" s="876"/>
      <c r="MX19" s="876"/>
      <c r="MY19" s="876"/>
      <c r="MZ19" s="876"/>
      <c r="NA19" s="875"/>
      <c r="NB19" s="876"/>
      <c r="NC19" s="876"/>
      <c r="ND19" s="876"/>
      <c r="NE19" s="876"/>
      <c r="NF19" s="876"/>
      <c r="NG19" s="876"/>
      <c r="NH19" s="875"/>
      <c r="NI19" s="876"/>
      <c r="NJ19" s="876"/>
      <c r="NK19" s="876"/>
      <c r="NL19" s="876"/>
      <c r="NM19" s="876"/>
      <c r="NN19" s="876"/>
      <c r="NO19" s="875"/>
      <c r="NP19" s="876"/>
      <c r="NQ19" s="876"/>
      <c r="NR19" s="876"/>
      <c r="NS19" s="876"/>
      <c r="NT19" s="876"/>
      <c r="NU19" s="876"/>
      <c r="NV19" s="875"/>
      <c r="NW19" s="876"/>
      <c r="NX19" s="876"/>
      <c r="NY19" s="876"/>
      <c r="NZ19" s="876"/>
      <c r="OA19" s="876"/>
      <c r="OB19" s="876"/>
      <c r="OC19" s="875"/>
      <c r="OD19" s="876"/>
      <c r="OE19" s="876"/>
      <c r="OF19" s="876"/>
      <c r="OG19" s="876"/>
      <c r="OH19" s="876"/>
      <c r="OI19" s="876"/>
      <c r="OJ19" s="875"/>
      <c r="OK19" s="876"/>
      <c r="OL19" s="876"/>
      <c r="OM19" s="876"/>
      <c r="ON19" s="876"/>
      <c r="OO19" s="876"/>
      <c r="OP19" s="876"/>
      <c r="OQ19" s="875"/>
      <c r="OR19" s="876"/>
      <c r="OS19" s="876"/>
      <c r="OT19" s="876"/>
      <c r="OU19" s="876"/>
      <c r="OV19" s="876"/>
      <c r="OW19" s="876"/>
      <c r="OX19" s="875"/>
      <c r="OY19" s="876"/>
      <c r="OZ19" s="876"/>
      <c r="PA19" s="876"/>
      <c r="PB19" s="876"/>
      <c r="PC19" s="876"/>
      <c r="PD19" s="876"/>
      <c r="PE19" s="875"/>
      <c r="PF19" s="876"/>
      <c r="PG19" s="876"/>
      <c r="PH19" s="876"/>
      <c r="PI19" s="876"/>
      <c r="PJ19" s="876"/>
      <c r="PK19" s="876"/>
      <c r="PL19" s="875"/>
      <c r="PM19" s="876"/>
      <c r="PN19" s="876"/>
      <c r="PO19" s="876"/>
      <c r="PP19" s="876"/>
      <c r="PQ19" s="876"/>
      <c r="PR19" s="876"/>
      <c r="PS19" s="875"/>
      <c r="PT19" s="876"/>
      <c r="PU19" s="876"/>
      <c r="PV19" s="876"/>
      <c r="PW19" s="876"/>
      <c r="PX19" s="876"/>
      <c r="PY19" s="876"/>
      <c r="PZ19" s="875"/>
      <c r="QA19" s="876"/>
      <c r="QB19" s="876"/>
      <c r="QC19" s="876"/>
      <c r="QD19" s="876"/>
      <c r="QE19" s="876"/>
      <c r="QF19" s="876"/>
      <c r="QG19" s="875"/>
      <c r="QH19" s="876"/>
      <c r="QI19" s="876"/>
      <c r="QJ19" s="876"/>
      <c r="QK19" s="876"/>
      <c r="QL19" s="876"/>
      <c r="QM19" s="876"/>
      <c r="QN19" s="875"/>
      <c r="QO19" s="876"/>
      <c r="QP19" s="876"/>
      <c r="QQ19" s="876"/>
      <c r="QR19" s="876"/>
      <c r="QS19" s="876"/>
      <c r="QT19" s="876"/>
      <c r="QU19" s="875"/>
      <c r="QV19" s="876"/>
      <c r="QW19" s="876"/>
      <c r="QX19" s="876"/>
      <c r="QY19" s="876"/>
      <c r="QZ19" s="876"/>
      <c r="RA19" s="876"/>
      <c r="RB19" s="875"/>
      <c r="RC19" s="876"/>
      <c r="RD19" s="876"/>
      <c r="RE19" s="876"/>
      <c r="RF19" s="876"/>
      <c r="RG19" s="876"/>
      <c r="RH19" s="876"/>
      <c r="RI19" s="875"/>
      <c r="RJ19" s="876"/>
      <c r="RK19" s="876"/>
      <c r="RL19" s="876"/>
      <c r="RM19" s="876"/>
      <c r="RN19" s="876"/>
      <c r="RO19" s="876"/>
      <c r="RP19" s="875"/>
      <c r="RQ19" s="876"/>
      <c r="RR19" s="876"/>
      <c r="RS19" s="876"/>
      <c r="RT19" s="876"/>
      <c r="RU19" s="876"/>
      <c r="RV19" s="876"/>
      <c r="RW19" s="875"/>
      <c r="RX19" s="876"/>
      <c r="RY19" s="876"/>
      <c r="RZ19" s="876"/>
      <c r="SA19" s="876"/>
      <c r="SB19" s="876"/>
      <c r="SC19" s="876"/>
      <c r="SD19" s="875"/>
      <c r="SE19" s="876"/>
      <c r="SF19" s="876"/>
      <c r="SG19" s="876"/>
      <c r="SH19" s="876"/>
      <c r="SI19" s="876"/>
      <c r="SJ19" s="876"/>
      <c r="SK19" s="875"/>
      <c r="SL19" s="876"/>
      <c r="SM19" s="876"/>
      <c r="SN19" s="876"/>
      <c r="SO19" s="876"/>
      <c r="SP19" s="876"/>
      <c r="SQ19" s="876"/>
      <c r="SR19" s="875"/>
      <c r="SS19" s="876"/>
      <c r="ST19" s="876"/>
      <c r="SU19" s="876"/>
      <c r="SV19" s="876"/>
      <c r="SW19" s="876"/>
      <c r="SX19" s="876"/>
      <c r="SY19" s="875"/>
      <c r="SZ19" s="876"/>
      <c r="TA19" s="876"/>
      <c r="TB19" s="876"/>
      <c r="TC19" s="876"/>
      <c r="TD19" s="876"/>
      <c r="TE19" s="876"/>
      <c r="TF19" s="875"/>
      <c r="TG19" s="876"/>
      <c r="TH19" s="876"/>
      <c r="TI19" s="876"/>
      <c r="TJ19" s="876"/>
      <c r="TK19" s="876"/>
      <c r="TL19" s="876"/>
      <c r="TM19" s="875"/>
      <c r="TN19" s="876"/>
      <c r="TO19" s="876"/>
      <c r="TP19" s="876"/>
      <c r="TQ19" s="876"/>
      <c r="TR19" s="876"/>
      <c r="TS19" s="876"/>
      <c r="TT19" s="875"/>
      <c r="TU19" s="876"/>
      <c r="TV19" s="876"/>
      <c r="TW19" s="876"/>
      <c r="TX19" s="876"/>
      <c r="TY19" s="876"/>
      <c r="TZ19" s="876"/>
      <c r="UA19" s="875"/>
      <c r="UB19" s="876"/>
      <c r="UC19" s="876"/>
      <c r="UD19" s="876"/>
      <c r="UE19" s="876"/>
      <c r="UF19" s="876"/>
      <c r="UG19" s="876"/>
      <c r="UH19" s="875"/>
      <c r="UI19" s="876"/>
      <c r="UJ19" s="876"/>
      <c r="UK19" s="876"/>
      <c r="UL19" s="876"/>
      <c r="UM19" s="876"/>
      <c r="UN19" s="876"/>
      <c r="UO19" s="875"/>
      <c r="UP19" s="876"/>
      <c r="UQ19" s="876"/>
      <c r="UR19" s="876"/>
      <c r="US19" s="876"/>
      <c r="UT19" s="876"/>
      <c r="UU19" s="876"/>
      <c r="UV19" s="875"/>
      <c r="UW19" s="876"/>
      <c r="UX19" s="876"/>
      <c r="UY19" s="876"/>
      <c r="UZ19" s="876"/>
      <c r="VA19" s="876"/>
      <c r="VB19" s="876"/>
      <c r="VC19" s="875"/>
      <c r="VD19" s="876"/>
      <c r="VE19" s="876"/>
      <c r="VF19" s="876"/>
      <c r="VG19" s="876"/>
      <c r="VH19" s="876"/>
      <c r="VI19" s="876"/>
      <c r="VJ19" s="875"/>
      <c r="VK19" s="876"/>
      <c r="VL19" s="876"/>
      <c r="VM19" s="876"/>
      <c r="VN19" s="876"/>
      <c r="VO19" s="876"/>
      <c r="VP19" s="876"/>
      <c r="VQ19" s="875"/>
      <c r="VR19" s="876"/>
      <c r="VS19" s="876"/>
      <c r="VT19" s="876"/>
      <c r="VU19" s="876"/>
      <c r="VV19" s="876"/>
      <c r="VW19" s="876"/>
      <c r="VX19" s="875"/>
      <c r="VY19" s="876"/>
      <c r="VZ19" s="876"/>
      <c r="WA19" s="876"/>
      <c r="WB19" s="876"/>
      <c r="WC19" s="876"/>
      <c r="WD19" s="876"/>
      <c r="WE19" s="875"/>
      <c r="WF19" s="876"/>
      <c r="WG19" s="876"/>
      <c r="WH19" s="876"/>
      <c r="WI19" s="876"/>
      <c r="WJ19" s="876"/>
      <c r="WK19" s="876"/>
      <c r="WL19" s="875"/>
      <c r="WM19" s="876"/>
      <c r="WN19" s="876"/>
      <c r="WO19" s="876"/>
      <c r="WP19" s="876"/>
      <c r="WQ19" s="876"/>
      <c r="WR19" s="876"/>
      <c r="WS19" s="875"/>
      <c r="WT19" s="876"/>
      <c r="WU19" s="876"/>
      <c r="WV19" s="876"/>
      <c r="WW19" s="876"/>
      <c r="WX19" s="876"/>
      <c r="WY19" s="876"/>
      <c r="WZ19" s="875"/>
      <c r="XA19" s="876"/>
      <c r="XB19" s="876"/>
      <c r="XC19" s="876"/>
      <c r="XD19" s="876"/>
      <c r="XE19" s="876"/>
      <c r="XF19" s="876"/>
      <c r="XG19" s="875"/>
      <c r="XH19" s="876"/>
      <c r="XI19" s="876"/>
      <c r="XJ19" s="876"/>
      <c r="XK19" s="876"/>
      <c r="XL19" s="876"/>
      <c r="XM19" s="876"/>
      <c r="XN19" s="875"/>
      <c r="XO19" s="876"/>
      <c r="XP19" s="876"/>
      <c r="XQ19" s="876"/>
      <c r="XR19" s="876"/>
      <c r="XS19" s="876"/>
      <c r="XT19" s="876"/>
      <c r="XU19" s="875"/>
      <c r="XV19" s="876"/>
      <c r="XW19" s="876"/>
      <c r="XX19" s="876"/>
      <c r="XY19" s="876"/>
      <c r="XZ19" s="876"/>
      <c r="YA19" s="876"/>
      <c r="YB19" s="875"/>
      <c r="YC19" s="876"/>
      <c r="YD19" s="876"/>
      <c r="YE19" s="876"/>
      <c r="YF19" s="876"/>
      <c r="YG19" s="876"/>
      <c r="YH19" s="876"/>
      <c r="YI19" s="875"/>
      <c r="YJ19" s="876"/>
      <c r="YK19" s="876"/>
      <c r="YL19" s="876"/>
      <c r="YM19" s="876"/>
      <c r="YN19" s="876"/>
      <c r="YO19" s="876"/>
      <c r="YP19" s="875"/>
      <c r="YQ19" s="876"/>
      <c r="YR19" s="876"/>
      <c r="YS19" s="876"/>
      <c r="YT19" s="876"/>
      <c r="YU19" s="876"/>
      <c r="YV19" s="876"/>
      <c r="YW19" s="875"/>
      <c r="YX19" s="876"/>
      <c r="YY19" s="876"/>
      <c r="YZ19" s="876"/>
      <c r="ZA19" s="876"/>
      <c r="ZB19" s="876"/>
      <c r="ZC19" s="876"/>
      <c r="ZD19" s="875"/>
      <c r="ZE19" s="876"/>
      <c r="ZF19" s="876"/>
      <c r="ZG19" s="876"/>
      <c r="ZH19" s="876"/>
      <c r="ZI19" s="876"/>
      <c r="ZJ19" s="876"/>
      <c r="ZK19" s="875"/>
      <c r="ZL19" s="876"/>
      <c r="ZM19" s="876"/>
      <c r="ZN19" s="876"/>
      <c r="ZO19" s="876"/>
      <c r="ZP19" s="876"/>
      <c r="ZQ19" s="876"/>
      <c r="ZR19" s="875"/>
      <c r="ZS19" s="876"/>
      <c r="ZT19" s="876"/>
      <c r="ZU19" s="876"/>
      <c r="ZV19" s="876"/>
      <c r="ZW19" s="876"/>
      <c r="ZX19" s="876"/>
      <c r="ZY19" s="875"/>
      <c r="ZZ19" s="876"/>
      <c r="AAA19" s="876"/>
      <c r="AAB19" s="876"/>
      <c r="AAC19" s="876"/>
      <c r="AAD19" s="876"/>
      <c r="AAE19" s="876"/>
      <c r="AAF19" s="875"/>
      <c r="AAG19" s="876"/>
      <c r="AAH19" s="876"/>
      <c r="AAI19" s="876"/>
      <c r="AAJ19" s="876"/>
      <c r="AAK19" s="876"/>
      <c r="AAL19" s="876"/>
      <c r="AAM19" s="875"/>
      <c r="AAN19" s="876"/>
      <c r="AAO19" s="876"/>
      <c r="AAP19" s="876"/>
      <c r="AAQ19" s="876"/>
      <c r="AAR19" s="876"/>
      <c r="AAS19" s="876"/>
      <c r="AAT19" s="875"/>
      <c r="AAU19" s="876"/>
      <c r="AAV19" s="876"/>
      <c r="AAW19" s="876"/>
      <c r="AAX19" s="876"/>
      <c r="AAY19" s="876"/>
      <c r="AAZ19" s="876"/>
      <c r="ABA19" s="875"/>
      <c r="ABB19" s="876"/>
      <c r="ABC19" s="876"/>
      <c r="ABD19" s="876"/>
      <c r="ABE19" s="876"/>
      <c r="ABF19" s="876"/>
      <c r="ABG19" s="876"/>
      <c r="ABH19" s="875"/>
      <c r="ABI19" s="876"/>
      <c r="ABJ19" s="876"/>
      <c r="ABK19" s="876"/>
      <c r="ABL19" s="876"/>
      <c r="ABM19" s="876"/>
      <c r="ABN19" s="876"/>
      <c r="ABO19" s="875"/>
      <c r="ABP19" s="876"/>
      <c r="ABQ19" s="876"/>
      <c r="ABR19" s="876"/>
      <c r="ABS19" s="876"/>
      <c r="ABT19" s="876"/>
      <c r="ABU19" s="876"/>
      <c r="ABV19" s="875"/>
      <c r="ABW19" s="876"/>
      <c r="ABX19" s="876"/>
      <c r="ABY19" s="876"/>
      <c r="ABZ19" s="876"/>
      <c r="ACA19" s="876"/>
      <c r="ACB19" s="876"/>
      <c r="ACC19" s="875"/>
      <c r="ACD19" s="876"/>
      <c r="ACE19" s="876"/>
      <c r="ACF19" s="876"/>
      <c r="ACG19" s="876"/>
      <c r="ACH19" s="876"/>
      <c r="ACI19" s="876"/>
      <c r="ACJ19" s="875"/>
      <c r="ACK19" s="876"/>
      <c r="ACL19" s="876"/>
      <c r="ACM19" s="876"/>
      <c r="ACN19" s="876"/>
      <c r="ACO19" s="876"/>
      <c r="ACP19" s="876"/>
      <c r="ACQ19" s="875"/>
      <c r="ACR19" s="876"/>
      <c r="ACS19" s="876"/>
      <c r="ACT19" s="876"/>
      <c r="ACU19" s="876"/>
      <c r="ACV19" s="876"/>
      <c r="ACW19" s="876"/>
      <c r="ACX19" s="875"/>
      <c r="ACY19" s="876"/>
      <c r="ACZ19" s="876"/>
      <c r="ADA19" s="876"/>
      <c r="ADB19" s="876"/>
      <c r="ADC19" s="876"/>
      <c r="ADD19" s="876"/>
      <c r="ADE19" s="875"/>
      <c r="ADF19" s="876"/>
      <c r="ADG19" s="876"/>
      <c r="ADH19" s="876"/>
      <c r="ADI19" s="876"/>
      <c r="ADJ19" s="876"/>
      <c r="ADK19" s="876"/>
      <c r="ADL19" s="875"/>
      <c r="ADM19" s="876"/>
      <c r="ADN19" s="876"/>
      <c r="ADO19" s="876"/>
      <c r="ADP19" s="876"/>
      <c r="ADQ19" s="876"/>
      <c r="ADR19" s="876"/>
      <c r="ADS19" s="875"/>
      <c r="ADT19" s="876"/>
      <c r="ADU19" s="876"/>
      <c r="ADV19" s="876"/>
      <c r="ADW19" s="876"/>
      <c r="ADX19" s="876"/>
      <c r="ADY19" s="876"/>
      <c r="ADZ19" s="875"/>
      <c r="AEA19" s="876"/>
      <c r="AEB19" s="876"/>
      <c r="AEC19" s="876"/>
      <c r="AED19" s="876"/>
      <c r="AEE19" s="876"/>
      <c r="AEF19" s="876"/>
      <c r="AEG19" s="875"/>
      <c r="AEH19" s="876"/>
      <c r="AEI19" s="876"/>
      <c r="AEJ19" s="876"/>
      <c r="AEK19" s="876"/>
      <c r="AEL19" s="876"/>
      <c r="AEM19" s="876"/>
      <c r="AEN19" s="875"/>
      <c r="AEO19" s="876"/>
      <c r="AEP19" s="876"/>
      <c r="AEQ19" s="876"/>
      <c r="AER19" s="876"/>
      <c r="AES19" s="876"/>
      <c r="AET19" s="876"/>
      <c r="AEU19" s="875"/>
      <c r="AEV19" s="876"/>
      <c r="AEW19" s="876"/>
      <c r="AEX19" s="876"/>
      <c r="AEY19" s="876"/>
      <c r="AEZ19" s="876"/>
      <c r="AFA19" s="876"/>
      <c r="AFB19" s="875"/>
      <c r="AFC19" s="876"/>
      <c r="AFD19" s="876"/>
      <c r="AFE19" s="876"/>
      <c r="AFF19" s="876"/>
      <c r="AFG19" s="876"/>
      <c r="AFH19" s="876"/>
      <c r="AFI19" s="875"/>
      <c r="AFJ19" s="876"/>
      <c r="AFK19" s="876"/>
      <c r="AFL19" s="876"/>
      <c r="AFM19" s="876"/>
      <c r="AFN19" s="876"/>
      <c r="AFO19" s="876"/>
      <c r="AFP19" s="875"/>
      <c r="AFQ19" s="876"/>
      <c r="AFR19" s="876"/>
      <c r="AFS19" s="876"/>
      <c r="AFT19" s="876"/>
      <c r="AFU19" s="876"/>
      <c r="AFV19" s="876"/>
      <c r="AFW19" s="875"/>
      <c r="AFX19" s="876"/>
      <c r="AFY19" s="876"/>
      <c r="AFZ19" s="876"/>
      <c r="AGA19" s="876"/>
      <c r="AGB19" s="876"/>
      <c r="AGC19" s="876"/>
      <c r="AGD19" s="875"/>
      <c r="AGE19" s="876"/>
      <c r="AGF19" s="876"/>
      <c r="AGG19" s="876"/>
      <c r="AGH19" s="876"/>
      <c r="AGI19" s="876"/>
      <c r="AGJ19" s="876"/>
      <c r="AGK19" s="875"/>
      <c r="AGL19" s="876"/>
      <c r="AGM19" s="876"/>
      <c r="AGN19" s="876"/>
      <c r="AGO19" s="876"/>
      <c r="AGP19" s="876"/>
      <c r="AGQ19" s="876"/>
      <c r="AGR19" s="875"/>
      <c r="AGS19" s="876"/>
      <c r="AGT19" s="876"/>
      <c r="AGU19" s="876"/>
      <c r="AGV19" s="876"/>
      <c r="AGW19" s="876"/>
      <c r="AGX19" s="876"/>
      <c r="AGY19" s="875"/>
      <c r="AGZ19" s="876"/>
      <c r="AHA19" s="876"/>
      <c r="AHB19" s="876"/>
      <c r="AHC19" s="876"/>
      <c r="AHD19" s="876"/>
      <c r="AHE19" s="876"/>
      <c r="AHF19" s="875"/>
      <c r="AHG19" s="876"/>
      <c r="AHH19" s="876"/>
      <c r="AHI19" s="876"/>
      <c r="AHJ19" s="876"/>
      <c r="AHK19" s="876"/>
      <c r="AHL19" s="876"/>
      <c r="AHM19" s="875"/>
      <c r="AHN19" s="876"/>
      <c r="AHO19" s="876"/>
      <c r="AHP19" s="876"/>
      <c r="AHQ19" s="876"/>
      <c r="AHR19" s="876"/>
      <c r="AHS19" s="876"/>
      <c r="AHT19" s="875"/>
      <c r="AHU19" s="876"/>
      <c r="AHV19" s="876"/>
      <c r="AHW19" s="876"/>
      <c r="AHX19" s="876"/>
      <c r="AHY19" s="876"/>
      <c r="AHZ19" s="876"/>
      <c r="AIA19" s="875"/>
      <c r="AIB19" s="876"/>
      <c r="AIC19" s="876"/>
      <c r="AID19" s="876"/>
      <c r="AIE19" s="876"/>
      <c r="AIF19" s="876"/>
      <c r="AIG19" s="876"/>
      <c r="AIH19" s="875"/>
      <c r="AII19" s="876"/>
      <c r="AIJ19" s="876"/>
      <c r="AIK19" s="876"/>
      <c r="AIL19" s="876"/>
      <c r="AIM19" s="876"/>
      <c r="AIN19" s="876"/>
      <c r="AIO19" s="875"/>
      <c r="AIP19" s="876"/>
      <c r="AIQ19" s="876"/>
      <c r="AIR19" s="876"/>
      <c r="AIS19" s="876"/>
      <c r="AIT19" s="876"/>
      <c r="AIU19" s="876"/>
      <c r="AIV19" s="875"/>
      <c r="AIW19" s="876"/>
      <c r="AIX19" s="876"/>
      <c r="AIY19" s="876"/>
      <c r="AIZ19" s="876"/>
      <c r="AJA19" s="876"/>
      <c r="AJB19" s="876"/>
      <c r="AJC19" s="875"/>
      <c r="AJD19" s="876"/>
      <c r="AJE19" s="876"/>
      <c r="AJF19" s="876"/>
      <c r="AJG19" s="876"/>
      <c r="AJH19" s="876"/>
      <c r="AJI19" s="876"/>
      <c r="AJJ19" s="875"/>
      <c r="AJK19" s="876"/>
      <c r="AJL19" s="876"/>
      <c r="AJM19" s="876"/>
      <c r="AJN19" s="876"/>
      <c r="AJO19" s="876"/>
      <c r="AJP19" s="876"/>
      <c r="AJQ19" s="875"/>
      <c r="AJR19" s="876"/>
      <c r="AJS19" s="876"/>
      <c r="AJT19" s="876"/>
      <c r="AJU19" s="876"/>
      <c r="AJV19" s="876"/>
      <c r="AJW19" s="876"/>
      <c r="AJX19" s="875"/>
      <c r="AJY19" s="876"/>
      <c r="AJZ19" s="876"/>
      <c r="AKA19" s="876"/>
      <c r="AKB19" s="876"/>
      <c r="AKC19" s="876"/>
      <c r="AKD19" s="876"/>
      <c r="AKE19" s="875"/>
      <c r="AKF19" s="876"/>
      <c r="AKG19" s="876"/>
      <c r="AKH19" s="876"/>
      <c r="AKI19" s="876"/>
      <c r="AKJ19" s="876"/>
      <c r="AKK19" s="876"/>
      <c r="AKL19" s="875"/>
      <c r="AKM19" s="876"/>
      <c r="AKN19" s="876"/>
      <c r="AKO19" s="876"/>
      <c r="AKP19" s="876"/>
      <c r="AKQ19" s="876"/>
      <c r="AKR19" s="876"/>
      <c r="AKS19" s="875"/>
      <c r="AKT19" s="876"/>
      <c r="AKU19" s="876"/>
      <c r="AKV19" s="876"/>
      <c r="AKW19" s="876"/>
      <c r="AKX19" s="876"/>
      <c r="AKY19" s="876"/>
      <c r="AKZ19" s="875"/>
      <c r="ALA19" s="876"/>
      <c r="ALB19" s="876"/>
      <c r="ALC19" s="876"/>
      <c r="ALD19" s="876"/>
      <c r="ALE19" s="876"/>
      <c r="ALF19" s="876"/>
      <c r="ALG19" s="875"/>
      <c r="ALH19" s="876"/>
      <c r="ALI19" s="876"/>
      <c r="ALJ19" s="876"/>
      <c r="ALK19" s="876"/>
      <c r="ALL19" s="876"/>
      <c r="ALM19" s="876"/>
      <c r="ALN19" s="875"/>
      <c r="ALO19" s="876"/>
      <c r="ALP19" s="876"/>
      <c r="ALQ19" s="876"/>
      <c r="ALR19" s="876"/>
      <c r="ALS19" s="876"/>
      <c r="ALT19" s="876"/>
      <c r="ALU19" s="875"/>
      <c r="ALV19" s="876"/>
      <c r="ALW19" s="876"/>
      <c r="ALX19" s="876"/>
      <c r="ALY19" s="876"/>
      <c r="ALZ19" s="876"/>
      <c r="AMA19" s="876"/>
      <c r="AMB19" s="875"/>
      <c r="AMC19" s="876"/>
      <c r="AMD19" s="876"/>
      <c r="AME19" s="876"/>
      <c r="AMF19" s="876"/>
      <c r="AMG19" s="876"/>
      <c r="AMH19" s="876"/>
      <c r="AMI19" s="875"/>
      <c r="AMJ19" s="876"/>
      <c r="AMK19" s="876"/>
      <c r="AML19" s="876"/>
      <c r="AMM19" s="876"/>
      <c r="AMN19" s="876"/>
      <c r="AMO19" s="876"/>
      <c r="AMP19" s="875"/>
      <c r="AMQ19" s="876"/>
      <c r="AMR19" s="876"/>
      <c r="AMS19" s="876"/>
      <c r="AMT19" s="876"/>
      <c r="AMU19" s="876"/>
      <c r="AMV19" s="876"/>
      <c r="AMW19" s="875"/>
      <c r="AMX19" s="876"/>
      <c r="AMY19" s="876"/>
      <c r="AMZ19" s="876"/>
      <c r="ANA19" s="876"/>
      <c r="ANB19" s="876"/>
      <c r="ANC19" s="876"/>
      <c r="AND19" s="875"/>
      <c r="ANE19" s="876"/>
      <c r="ANF19" s="876"/>
      <c r="ANG19" s="876"/>
      <c r="ANH19" s="876"/>
      <c r="ANI19" s="876"/>
      <c r="ANJ19" s="876"/>
      <c r="ANK19" s="875"/>
      <c r="ANL19" s="876"/>
      <c r="ANM19" s="876"/>
      <c r="ANN19" s="876"/>
      <c r="ANO19" s="876"/>
      <c r="ANP19" s="876"/>
      <c r="ANQ19" s="876"/>
      <c r="ANR19" s="875"/>
      <c r="ANS19" s="876"/>
      <c r="ANT19" s="876"/>
      <c r="ANU19" s="876"/>
      <c r="ANV19" s="876"/>
      <c r="ANW19" s="876"/>
      <c r="ANX19" s="876"/>
      <c r="ANY19" s="875"/>
      <c r="ANZ19" s="876"/>
      <c r="AOA19" s="876"/>
      <c r="AOB19" s="876"/>
      <c r="AOC19" s="876"/>
      <c r="AOD19" s="876"/>
      <c r="AOE19" s="876"/>
      <c r="AOF19" s="875"/>
      <c r="AOG19" s="876"/>
      <c r="AOH19" s="876"/>
      <c r="AOI19" s="876"/>
      <c r="AOJ19" s="876"/>
      <c r="AOK19" s="876"/>
      <c r="AOL19" s="876"/>
      <c r="AOM19" s="875"/>
      <c r="AON19" s="876"/>
      <c r="AOO19" s="876"/>
      <c r="AOP19" s="876"/>
      <c r="AOQ19" s="876"/>
      <c r="AOR19" s="876"/>
      <c r="AOS19" s="876"/>
      <c r="AOT19" s="875"/>
      <c r="AOU19" s="876"/>
      <c r="AOV19" s="876"/>
      <c r="AOW19" s="876"/>
      <c r="AOX19" s="876"/>
      <c r="AOY19" s="876"/>
      <c r="AOZ19" s="876"/>
      <c r="APA19" s="875"/>
      <c r="APB19" s="876"/>
      <c r="APC19" s="876"/>
      <c r="APD19" s="876"/>
      <c r="APE19" s="876"/>
      <c r="APF19" s="876"/>
      <c r="APG19" s="876"/>
      <c r="APH19" s="875"/>
      <c r="API19" s="876"/>
      <c r="APJ19" s="876"/>
      <c r="APK19" s="876"/>
      <c r="APL19" s="876"/>
      <c r="APM19" s="876"/>
      <c r="APN19" s="876"/>
      <c r="APO19" s="875"/>
      <c r="APP19" s="876"/>
      <c r="APQ19" s="876"/>
      <c r="APR19" s="876"/>
      <c r="APS19" s="876"/>
      <c r="APT19" s="876"/>
      <c r="APU19" s="876"/>
      <c r="APV19" s="875"/>
      <c r="APW19" s="876"/>
      <c r="APX19" s="876"/>
      <c r="APY19" s="876"/>
      <c r="APZ19" s="876"/>
      <c r="AQA19" s="876"/>
      <c r="AQB19" s="876"/>
      <c r="AQC19" s="875"/>
      <c r="AQD19" s="876"/>
      <c r="AQE19" s="876"/>
      <c r="AQF19" s="876"/>
      <c r="AQG19" s="876"/>
      <c r="AQH19" s="876"/>
      <c r="AQI19" s="876"/>
      <c r="AQJ19" s="875"/>
      <c r="AQK19" s="876"/>
      <c r="AQL19" s="876"/>
      <c r="AQM19" s="876"/>
      <c r="AQN19" s="876"/>
      <c r="AQO19" s="876"/>
      <c r="AQP19" s="876"/>
      <c r="AQQ19" s="875"/>
      <c r="AQR19" s="876"/>
      <c r="AQS19" s="876"/>
      <c r="AQT19" s="876"/>
      <c r="AQU19" s="876"/>
      <c r="AQV19" s="876"/>
      <c r="AQW19" s="876"/>
      <c r="AQX19" s="875"/>
      <c r="AQY19" s="876"/>
      <c r="AQZ19" s="876"/>
      <c r="ARA19" s="876"/>
      <c r="ARB19" s="876"/>
      <c r="ARC19" s="876"/>
      <c r="ARD19" s="876"/>
      <c r="ARE19" s="875"/>
      <c r="ARF19" s="876"/>
      <c r="ARG19" s="876"/>
      <c r="ARH19" s="876"/>
      <c r="ARI19" s="876"/>
      <c r="ARJ19" s="876"/>
      <c r="ARK19" s="876"/>
      <c r="ARL19" s="875"/>
      <c r="ARM19" s="876"/>
      <c r="ARN19" s="876"/>
      <c r="ARO19" s="876"/>
      <c r="ARP19" s="876"/>
      <c r="ARQ19" s="876"/>
      <c r="ARR19" s="876"/>
      <c r="ARS19" s="875"/>
      <c r="ART19" s="876"/>
      <c r="ARU19" s="876"/>
      <c r="ARV19" s="876"/>
      <c r="ARW19" s="876"/>
      <c r="ARX19" s="876"/>
      <c r="ARY19" s="876"/>
      <c r="ARZ19" s="875"/>
      <c r="ASA19" s="876"/>
      <c r="ASB19" s="876"/>
      <c r="ASC19" s="876"/>
      <c r="ASD19" s="876"/>
      <c r="ASE19" s="876"/>
      <c r="ASF19" s="876"/>
      <c r="ASG19" s="875"/>
      <c r="ASH19" s="876"/>
      <c r="ASI19" s="876"/>
      <c r="ASJ19" s="876"/>
      <c r="ASK19" s="876"/>
      <c r="ASL19" s="876"/>
      <c r="ASM19" s="876"/>
      <c r="ASN19" s="875"/>
      <c r="ASO19" s="876"/>
      <c r="ASP19" s="876"/>
      <c r="ASQ19" s="876"/>
      <c r="ASR19" s="876"/>
      <c r="ASS19" s="876"/>
      <c r="AST19" s="876"/>
      <c r="ASU19" s="875"/>
      <c r="ASV19" s="876"/>
      <c r="ASW19" s="876"/>
      <c r="ASX19" s="876"/>
      <c r="ASY19" s="876"/>
      <c r="ASZ19" s="876"/>
      <c r="ATA19" s="876"/>
      <c r="ATB19" s="875"/>
      <c r="ATC19" s="876"/>
      <c r="ATD19" s="876"/>
      <c r="ATE19" s="876"/>
      <c r="ATF19" s="876"/>
      <c r="ATG19" s="876"/>
      <c r="ATH19" s="876"/>
      <c r="ATI19" s="875"/>
      <c r="ATJ19" s="876"/>
      <c r="ATK19" s="876"/>
      <c r="ATL19" s="876"/>
      <c r="ATM19" s="876"/>
      <c r="ATN19" s="876"/>
      <c r="ATO19" s="876"/>
      <c r="ATP19" s="875"/>
      <c r="ATQ19" s="876"/>
      <c r="ATR19" s="876"/>
      <c r="ATS19" s="876"/>
      <c r="ATT19" s="876"/>
      <c r="ATU19" s="876"/>
      <c r="ATV19" s="876"/>
      <c r="ATW19" s="875"/>
      <c r="ATX19" s="876"/>
      <c r="ATY19" s="876"/>
      <c r="ATZ19" s="876"/>
      <c r="AUA19" s="876"/>
      <c r="AUB19" s="876"/>
      <c r="AUC19" s="876"/>
      <c r="AUD19" s="875"/>
      <c r="AUE19" s="876"/>
      <c r="AUF19" s="876"/>
      <c r="AUG19" s="876"/>
      <c r="AUH19" s="876"/>
      <c r="AUI19" s="876"/>
      <c r="AUJ19" s="876"/>
      <c r="AUK19" s="875"/>
      <c r="AUL19" s="876"/>
      <c r="AUM19" s="876"/>
      <c r="AUN19" s="876"/>
      <c r="AUO19" s="876"/>
      <c r="AUP19" s="876"/>
      <c r="AUQ19" s="876"/>
      <c r="AUR19" s="875"/>
      <c r="AUS19" s="876"/>
      <c r="AUT19" s="876"/>
      <c r="AUU19" s="876"/>
      <c r="AUV19" s="876"/>
      <c r="AUW19" s="876"/>
      <c r="AUX19" s="876"/>
      <c r="AUY19" s="875"/>
      <c r="AUZ19" s="876"/>
      <c r="AVA19" s="876"/>
      <c r="AVB19" s="876"/>
      <c r="AVC19" s="876"/>
      <c r="AVD19" s="876"/>
      <c r="AVE19" s="876"/>
      <c r="AVF19" s="875"/>
      <c r="AVG19" s="876"/>
      <c r="AVH19" s="876"/>
      <c r="AVI19" s="876"/>
      <c r="AVJ19" s="876"/>
      <c r="AVK19" s="876"/>
      <c r="AVL19" s="876"/>
      <c r="AVM19" s="875"/>
      <c r="AVN19" s="876"/>
      <c r="AVO19" s="876"/>
      <c r="AVP19" s="876"/>
      <c r="AVQ19" s="876"/>
      <c r="AVR19" s="876"/>
      <c r="AVS19" s="876"/>
      <c r="AVT19" s="875"/>
      <c r="AVU19" s="876"/>
      <c r="AVV19" s="876"/>
      <c r="AVW19" s="876"/>
      <c r="AVX19" s="876"/>
      <c r="AVY19" s="876"/>
      <c r="AVZ19" s="876"/>
      <c r="AWA19" s="875"/>
      <c r="AWB19" s="876"/>
      <c r="AWC19" s="876"/>
      <c r="AWD19" s="876"/>
      <c r="AWE19" s="876"/>
      <c r="AWF19" s="876"/>
      <c r="AWG19" s="876"/>
      <c r="AWH19" s="875"/>
      <c r="AWI19" s="876"/>
      <c r="AWJ19" s="876"/>
      <c r="AWK19" s="876"/>
      <c r="AWL19" s="876"/>
      <c r="AWM19" s="876"/>
      <c r="AWN19" s="876"/>
      <c r="AWO19" s="875"/>
      <c r="AWP19" s="876"/>
      <c r="AWQ19" s="876"/>
      <c r="AWR19" s="876"/>
      <c r="AWS19" s="876"/>
      <c r="AWT19" s="876"/>
      <c r="AWU19" s="876"/>
      <c r="AWV19" s="875"/>
      <c r="AWW19" s="876"/>
      <c r="AWX19" s="876"/>
      <c r="AWY19" s="876"/>
      <c r="AWZ19" s="876"/>
      <c r="AXA19" s="876"/>
      <c r="AXB19" s="876"/>
      <c r="AXC19" s="875"/>
      <c r="AXD19" s="876"/>
      <c r="AXE19" s="876"/>
      <c r="AXF19" s="876"/>
      <c r="AXG19" s="876"/>
      <c r="AXH19" s="876"/>
      <c r="AXI19" s="876"/>
      <c r="AXJ19" s="875"/>
      <c r="AXK19" s="876"/>
      <c r="AXL19" s="876"/>
      <c r="AXM19" s="876"/>
      <c r="AXN19" s="876"/>
      <c r="AXO19" s="876"/>
      <c r="AXP19" s="876"/>
      <c r="AXQ19" s="875"/>
      <c r="AXR19" s="876"/>
      <c r="AXS19" s="876"/>
      <c r="AXT19" s="876"/>
      <c r="AXU19" s="876"/>
      <c r="AXV19" s="876"/>
      <c r="AXW19" s="876"/>
      <c r="AXX19" s="875"/>
      <c r="AXY19" s="876"/>
      <c r="AXZ19" s="876"/>
      <c r="AYA19" s="876"/>
      <c r="AYB19" s="876"/>
      <c r="AYC19" s="876"/>
      <c r="AYD19" s="876"/>
      <c r="AYE19" s="875"/>
      <c r="AYF19" s="876"/>
      <c r="AYG19" s="876"/>
      <c r="AYH19" s="876"/>
      <c r="AYI19" s="876"/>
      <c r="AYJ19" s="876"/>
      <c r="AYK19" s="876"/>
      <c r="AYL19" s="875"/>
      <c r="AYM19" s="876"/>
      <c r="AYN19" s="876"/>
      <c r="AYO19" s="876"/>
      <c r="AYP19" s="876"/>
      <c r="AYQ19" s="876"/>
      <c r="AYR19" s="876"/>
      <c r="AYS19" s="875"/>
      <c r="AYT19" s="876"/>
      <c r="AYU19" s="876"/>
      <c r="AYV19" s="876"/>
      <c r="AYW19" s="876"/>
      <c r="AYX19" s="876"/>
      <c r="AYY19" s="876"/>
      <c r="AYZ19" s="875"/>
      <c r="AZA19" s="876"/>
      <c r="AZB19" s="876"/>
      <c r="AZC19" s="876"/>
      <c r="AZD19" s="876"/>
      <c r="AZE19" s="876"/>
      <c r="AZF19" s="876"/>
      <c r="AZG19" s="875"/>
      <c r="AZH19" s="876"/>
      <c r="AZI19" s="876"/>
      <c r="AZJ19" s="876"/>
      <c r="AZK19" s="876"/>
      <c r="AZL19" s="876"/>
      <c r="AZM19" s="876"/>
      <c r="AZN19" s="875"/>
      <c r="AZO19" s="876"/>
      <c r="AZP19" s="876"/>
      <c r="AZQ19" s="876"/>
      <c r="AZR19" s="876"/>
      <c r="AZS19" s="876"/>
      <c r="AZT19" s="876"/>
      <c r="AZU19" s="875"/>
      <c r="AZV19" s="876"/>
      <c r="AZW19" s="876"/>
      <c r="AZX19" s="876"/>
      <c r="AZY19" s="876"/>
      <c r="AZZ19" s="876"/>
      <c r="BAA19" s="876"/>
      <c r="BAB19" s="875"/>
      <c r="BAC19" s="876"/>
      <c r="BAD19" s="876"/>
      <c r="BAE19" s="876"/>
      <c r="BAF19" s="876"/>
      <c r="BAG19" s="876"/>
      <c r="BAH19" s="876"/>
      <c r="BAI19" s="875"/>
      <c r="BAJ19" s="876"/>
      <c r="BAK19" s="876"/>
      <c r="BAL19" s="876"/>
      <c r="BAM19" s="876"/>
      <c r="BAN19" s="876"/>
      <c r="BAO19" s="876"/>
      <c r="BAP19" s="875"/>
      <c r="BAQ19" s="876"/>
      <c r="BAR19" s="876"/>
      <c r="BAS19" s="876"/>
      <c r="BAT19" s="876"/>
      <c r="BAU19" s="876"/>
      <c r="BAV19" s="876"/>
      <c r="BAW19" s="875"/>
      <c r="BAX19" s="876"/>
      <c r="BAY19" s="876"/>
      <c r="BAZ19" s="876"/>
      <c r="BBA19" s="876"/>
      <c r="BBB19" s="876"/>
      <c r="BBC19" s="876"/>
      <c r="BBD19" s="875"/>
      <c r="BBE19" s="876"/>
      <c r="BBF19" s="876"/>
      <c r="BBG19" s="876"/>
      <c r="BBH19" s="876"/>
      <c r="BBI19" s="876"/>
      <c r="BBJ19" s="876"/>
      <c r="BBK19" s="875"/>
      <c r="BBL19" s="876"/>
      <c r="BBM19" s="876"/>
      <c r="BBN19" s="876"/>
      <c r="BBO19" s="876"/>
      <c r="BBP19" s="876"/>
      <c r="BBQ19" s="876"/>
      <c r="BBR19" s="875"/>
      <c r="BBS19" s="876"/>
      <c r="BBT19" s="876"/>
      <c r="BBU19" s="876"/>
      <c r="BBV19" s="876"/>
      <c r="BBW19" s="876"/>
      <c r="BBX19" s="876"/>
      <c r="BBY19" s="875"/>
      <c r="BBZ19" s="876"/>
      <c r="BCA19" s="876"/>
      <c r="BCB19" s="876"/>
      <c r="BCC19" s="876"/>
      <c r="BCD19" s="876"/>
      <c r="BCE19" s="876"/>
      <c r="BCF19" s="875"/>
      <c r="BCG19" s="876"/>
      <c r="BCH19" s="876"/>
      <c r="BCI19" s="876"/>
      <c r="BCJ19" s="876"/>
      <c r="BCK19" s="876"/>
      <c r="BCL19" s="876"/>
      <c r="BCM19" s="875"/>
      <c r="BCN19" s="876"/>
      <c r="BCO19" s="876"/>
      <c r="BCP19" s="876"/>
      <c r="BCQ19" s="876"/>
      <c r="BCR19" s="876"/>
      <c r="BCS19" s="876"/>
      <c r="BCT19" s="875"/>
      <c r="BCU19" s="876"/>
      <c r="BCV19" s="876"/>
      <c r="BCW19" s="876"/>
      <c r="BCX19" s="876"/>
      <c r="BCY19" s="876"/>
      <c r="BCZ19" s="876"/>
      <c r="BDA19" s="875"/>
      <c r="BDB19" s="876"/>
      <c r="BDC19" s="876"/>
      <c r="BDD19" s="876"/>
      <c r="BDE19" s="876"/>
      <c r="BDF19" s="876"/>
      <c r="BDG19" s="876"/>
      <c r="BDH19" s="875"/>
      <c r="BDI19" s="876"/>
      <c r="BDJ19" s="876"/>
      <c r="BDK19" s="876"/>
      <c r="BDL19" s="876"/>
      <c r="BDM19" s="876"/>
      <c r="BDN19" s="876"/>
      <c r="BDO19" s="875"/>
      <c r="BDP19" s="876"/>
      <c r="BDQ19" s="876"/>
      <c r="BDR19" s="876"/>
      <c r="BDS19" s="876"/>
      <c r="BDT19" s="876"/>
      <c r="BDU19" s="876"/>
      <c r="BDV19" s="875"/>
      <c r="BDW19" s="876"/>
      <c r="BDX19" s="876"/>
      <c r="BDY19" s="876"/>
      <c r="BDZ19" s="876"/>
      <c r="BEA19" s="876"/>
      <c r="BEB19" s="876"/>
      <c r="BEC19" s="875"/>
      <c r="BED19" s="876"/>
      <c r="BEE19" s="876"/>
      <c r="BEF19" s="876"/>
      <c r="BEG19" s="876"/>
      <c r="BEH19" s="876"/>
      <c r="BEI19" s="876"/>
      <c r="BEJ19" s="875"/>
      <c r="BEK19" s="876"/>
      <c r="BEL19" s="876"/>
      <c r="BEM19" s="876"/>
      <c r="BEN19" s="876"/>
      <c r="BEO19" s="876"/>
      <c r="BEP19" s="876"/>
      <c r="BEQ19" s="875"/>
      <c r="BER19" s="876"/>
      <c r="BES19" s="876"/>
      <c r="BET19" s="876"/>
      <c r="BEU19" s="876"/>
      <c r="BEV19" s="876"/>
      <c r="BEW19" s="876"/>
      <c r="BEX19" s="875"/>
      <c r="BEY19" s="876"/>
      <c r="BEZ19" s="876"/>
      <c r="BFA19" s="876"/>
      <c r="BFB19" s="876"/>
      <c r="BFC19" s="876"/>
      <c r="BFD19" s="876"/>
      <c r="BFE19" s="875"/>
      <c r="BFF19" s="876"/>
      <c r="BFG19" s="876"/>
      <c r="BFH19" s="876"/>
      <c r="BFI19" s="876"/>
      <c r="BFJ19" s="876"/>
      <c r="BFK19" s="876"/>
      <c r="BFL19" s="875"/>
      <c r="BFM19" s="876"/>
      <c r="BFN19" s="876"/>
      <c r="BFO19" s="876"/>
      <c r="BFP19" s="876"/>
      <c r="BFQ19" s="876"/>
      <c r="BFR19" s="876"/>
      <c r="BFS19" s="875"/>
      <c r="BFT19" s="876"/>
      <c r="BFU19" s="876"/>
      <c r="BFV19" s="876"/>
      <c r="BFW19" s="876"/>
      <c r="BFX19" s="876"/>
      <c r="BFY19" s="876"/>
      <c r="BFZ19" s="875"/>
      <c r="BGA19" s="876"/>
      <c r="BGB19" s="876"/>
      <c r="BGC19" s="876"/>
      <c r="BGD19" s="876"/>
      <c r="BGE19" s="876"/>
      <c r="BGF19" s="876"/>
      <c r="BGG19" s="875"/>
      <c r="BGH19" s="876"/>
      <c r="BGI19" s="876"/>
      <c r="BGJ19" s="876"/>
      <c r="BGK19" s="876"/>
      <c r="BGL19" s="876"/>
      <c r="BGM19" s="876"/>
      <c r="BGN19" s="875"/>
      <c r="BGO19" s="876"/>
      <c r="BGP19" s="876"/>
      <c r="BGQ19" s="876"/>
      <c r="BGR19" s="876"/>
      <c r="BGS19" s="876"/>
      <c r="BGT19" s="876"/>
      <c r="BGU19" s="875"/>
      <c r="BGV19" s="876"/>
      <c r="BGW19" s="876"/>
      <c r="BGX19" s="876"/>
      <c r="BGY19" s="876"/>
      <c r="BGZ19" s="876"/>
      <c r="BHA19" s="876"/>
      <c r="BHB19" s="875"/>
      <c r="BHC19" s="876"/>
      <c r="BHD19" s="876"/>
      <c r="BHE19" s="876"/>
      <c r="BHF19" s="876"/>
      <c r="BHG19" s="876"/>
      <c r="BHH19" s="876"/>
      <c r="BHI19" s="875"/>
      <c r="BHJ19" s="876"/>
      <c r="BHK19" s="876"/>
      <c r="BHL19" s="876"/>
      <c r="BHM19" s="876"/>
      <c r="BHN19" s="876"/>
      <c r="BHO19" s="876"/>
      <c r="BHP19" s="875"/>
      <c r="BHQ19" s="876"/>
      <c r="BHR19" s="876"/>
      <c r="BHS19" s="876"/>
      <c r="BHT19" s="876"/>
      <c r="BHU19" s="876"/>
      <c r="BHV19" s="876"/>
      <c r="BHW19" s="875"/>
      <c r="BHX19" s="876"/>
      <c r="BHY19" s="876"/>
      <c r="BHZ19" s="876"/>
      <c r="BIA19" s="876"/>
      <c r="BIB19" s="876"/>
      <c r="BIC19" s="876"/>
      <c r="BID19" s="875"/>
      <c r="BIE19" s="876"/>
      <c r="BIF19" s="876"/>
      <c r="BIG19" s="876"/>
      <c r="BIH19" s="876"/>
      <c r="BII19" s="876"/>
      <c r="BIJ19" s="876"/>
      <c r="BIK19" s="875"/>
      <c r="BIL19" s="876"/>
      <c r="BIM19" s="876"/>
      <c r="BIN19" s="876"/>
      <c r="BIO19" s="876"/>
      <c r="BIP19" s="876"/>
      <c r="BIQ19" s="876"/>
      <c r="BIR19" s="875"/>
      <c r="BIS19" s="876"/>
      <c r="BIT19" s="876"/>
      <c r="BIU19" s="876"/>
      <c r="BIV19" s="876"/>
      <c r="BIW19" s="876"/>
      <c r="BIX19" s="876"/>
      <c r="BIY19" s="875"/>
      <c r="BIZ19" s="876"/>
      <c r="BJA19" s="876"/>
      <c r="BJB19" s="876"/>
      <c r="BJC19" s="876"/>
      <c r="BJD19" s="876"/>
      <c r="BJE19" s="876"/>
      <c r="BJF19" s="875"/>
      <c r="BJG19" s="876"/>
      <c r="BJH19" s="876"/>
      <c r="BJI19" s="876"/>
      <c r="BJJ19" s="876"/>
      <c r="BJK19" s="876"/>
      <c r="BJL19" s="876"/>
      <c r="BJM19" s="875"/>
      <c r="BJN19" s="876"/>
      <c r="BJO19" s="876"/>
      <c r="BJP19" s="876"/>
      <c r="BJQ19" s="876"/>
      <c r="BJR19" s="876"/>
      <c r="BJS19" s="876"/>
      <c r="BJT19" s="875"/>
      <c r="BJU19" s="876"/>
      <c r="BJV19" s="876"/>
      <c r="BJW19" s="876"/>
      <c r="BJX19" s="876"/>
      <c r="BJY19" s="876"/>
      <c r="BJZ19" s="876"/>
      <c r="BKA19" s="875"/>
      <c r="BKB19" s="876"/>
      <c r="BKC19" s="876"/>
      <c r="BKD19" s="876"/>
      <c r="BKE19" s="876"/>
      <c r="BKF19" s="876"/>
      <c r="BKG19" s="876"/>
      <c r="BKH19" s="875"/>
      <c r="BKI19" s="876"/>
      <c r="BKJ19" s="876"/>
      <c r="BKK19" s="876"/>
      <c r="BKL19" s="876"/>
      <c r="BKM19" s="876"/>
      <c r="BKN19" s="876"/>
      <c r="BKO19" s="875"/>
      <c r="BKP19" s="876"/>
      <c r="BKQ19" s="876"/>
      <c r="BKR19" s="876"/>
      <c r="BKS19" s="876"/>
      <c r="BKT19" s="876"/>
      <c r="BKU19" s="876"/>
      <c r="BKV19" s="875"/>
      <c r="BKW19" s="876"/>
      <c r="BKX19" s="876"/>
      <c r="BKY19" s="876"/>
      <c r="BKZ19" s="876"/>
      <c r="BLA19" s="876"/>
      <c r="BLB19" s="876"/>
      <c r="BLC19" s="875"/>
      <c r="BLD19" s="876"/>
      <c r="BLE19" s="876"/>
      <c r="BLF19" s="876"/>
      <c r="BLG19" s="876"/>
      <c r="BLH19" s="876"/>
      <c r="BLI19" s="876"/>
      <c r="BLJ19" s="875"/>
      <c r="BLK19" s="876"/>
      <c r="BLL19" s="876"/>
      <c r="BLM19" s="876"/>
      <c r="BLN19" s="876"/>
      <c r="BLO19" s="876"/>
      <c r="BLP19" s="876"/>
      <c r="BLQ19" s="875"/>
      <c r="BLR19" s="876"/>
      <c r="BLS19" s="876"/>
      <c r="BLT19" s="876"/>
      <c r="BLU19" s="876"/>
      <c r="BLV19" s="876"/>
      <c r="BLW19" s="876"/>
      <c r="BLX19" s="875"/>
      <c r="BLY19" s="876"/>
      <c r="BLZ19" s="876"/>
      <c r="BMA19" s="876"/>
      <c r="BMB19" s="876"/>
      <c r="BMC19" s="876"/>
      <c r="BMD19" s="876"/>
      <c r="BME19" s="875"/>
      <c r="BMF19" s="876"/>
      <c r="BMG19" s="876"/>
      <c r="BMH19" s="876"/>
      <c r="BMI19" s="876"/>
      <c r="BMJ19" s="876"/>
      <c r="BMK19" s="876"/>
      <c r="BML19" s="875"/>
      <c r="BMM19" s="876"/>
      <c r="BMN19" s="876"/>
      <c r="BMO19" s="876"/>
      <c r="BMP19" s="876"/>
      <c r="BMQ19" s="876"/>
      <c r="BMR19" s="876"/>
      <c r="BMS19" s="875"/>
      <c r="BMT19" s="876"/>
      <c r="BMU19" s="876"/>
      <c r="BMV19" s="876"/>
      <c r="BMW19" s="876"/>
      <c r="BMX19" s="876"/>
      <c r="BMY19" s="876"/>
      <c r="BMZ19" s="875"/>
      <c r="BNA19" s="876"/>
      <c r="BNB19" s="876"/>
      <c r="BNC19" s="876"/>
      <c r="BND19" s="876"/>
      <c r="BNE19" s="876"/>
      <c r="BNF19" s="876"/>
      <c r="BNG19" s="875"/>
      <c r="BNH19" s="876"/>
      <c r="BNI19" s="876"/>
      <c r="BNJ19" s="876"/>
      <c r="BNK19" s="876"/>
      <c r="BNL19" s="876"/>
      <c r="BNM19" s="876"/>
      <c r="BNN19" s="875"/>
      <c r="BNO19" s="876"/>
      <c r="BNP19" s="876"/>
      <c r="BNQ19" s="876"/>
      <c r="BNR19" s="876"/>
      <c r="BNS19" s="876"/>
      <c r="BNT19" s="876"/>
      <c r="BNU19" s="875"/>
      <c r="BNV19" s="876"/>
      <c r="BNW19" s="876"/>
      <c r="BNX19" s="876"/>
      <c r="BNY19" s="876"/>
      <c r="BNZ19" s="876"/>
      <c r="BOA19" s="876"/>
      <c r="BOB19" s="875"/>
      <c r="BOC19" s="876"/>
      <c r="BOD19" s="876"/>
      <c r="BOE19" s="876"/>
      <c r="BOF19" s="876"/>
      <c r="BOG19" s="876"/>
      <c r="BOH19" s="876"/>
      <c r="BOI19" s="875"/>
      <c r="BOJ19" s="876"/>
      <c r="BOK19" s="876"/>
      <c r="BOL19" s="876"/>
      <c r="BOM19" s="876"/>
      <c r="BON19" s="876"/>
      <c r="BOO19" s="876"/>
      <c r="BOP19" s="875"/>
      <c r="BOQ19" s="876"/>
      <c r="BOR19" s="876"/>
      <c r="BOS19" s="876"/>
      <c r="BOT19" s="876"/>
      <c r="BOU19" s="876"/>
      <c r="BOV19" s="876"/>
      <c r="BOW19" s="875"/>
      <c r="BOX19" s="876"/>
      <c r="BOY19" s="876"/>
      <c r="BOZ19" s="876"/>
      <c r="BPA19" s="876"/>
      <c r="BPB19" s="876"/>
      <c r="BPC19" s="876"/>
      <c r="BPD19" s="875"/>
      <c r="BPE19" s="876"/>
      <c r="BPF19" s="876"/>
      <c r="BPG19" s="876"/>
      <c r="BPH19" s="876"/>
      <c r="BPI19" s="876"/>
      <c r="BPJ19" s="876"/>
      <c r="BPK19" s="875"/>
      <c r="BPL19" s="876"/>
      <c r="BPM19" s="876"/>
      <c r="BPN19" s="876"/>
      <c r="BPO19" s="876"/>
      <c r="BPP19" s="876"/>
      <c r="BPQ19" s="876"/>
      <c r="BPR19" s="875"/>
      <c r="BPS19" s="876"/>
      <c r="BPT19" s="876"/>
      <c r="BPU19" s="876"/>
      <c r="BPV19" s="876"/>
      <c r="BPW19" s="876"/>
      <c r="BPX19" s="876"/>
      <c r="BPY19" s="875"/>
      <c r="BPZ19" s="876"/>
      <c r="BQA19" s="876"/>
      <c r="BQB19" s="876"/>
      <c r="BQC19" s="876"/>
      <c r="BQD19" s="876"/>
      <c r="BQE19" s="876"/>
      <c r="BQF19" s="875"/>
      <c r="BQG19" s="876"/>
      <c r="BQH19" s="876"/>
      <c r="BQI19" s="876"/>
      <c r="BQJ19" s="876"/>
      <c r="BQK19" s="876"/>
      <c r="BQL19" s="876"/>
      <c r="BQM19" s="875"/>
      <c r="BQN19" s="876"/>
      <c r="BQO19" s="876"/>
      <c r="BQP19" s="876"/>
      <c r="BQQ19" s="876"/>
      <c r="BQR19" s="876"/>
      <c r="BQS19" s="876"/>
      <c r="BQT19" s="875"/>
      <c r="BQU19" s="876"/>
      <c r="BQV19" s="876"/>
      <c r="BQW19" s="876"/>
      <c r="BQX19" s="876"/>
      <c r="BQY19" s="876"/>
      <c r="BQZ19" s="876"/>
      <c r="BRA19" s="875"/>
      <c r="BRB19" s="876"/>
      <c r="BRC19" s="876"/>
      <c r="BRD19" s="876"/>
      <c r="BRE19" s="876"/>
      <c r="BRF19" s="876"/>
      <c r="BRG19" s="876"/>
      <c r="BRH19" s="875"/>
      <c r="BRI19" s="876"/>
      <c r="BRJ19" s="876"/>
      <c r="BRK19" s="876"/>
      <c r="BRL19" s="876"/>
      <c r="BRM19" s="876"/>
      <c r="BRN19" s="876"/>
      <c r="BRO19" s="875"/>
      <c r="BRP19" s="876"/>
      <c r="BRQ19" s="876"/>
      <c r="BRR19" s="876"/>
      <c r="BRS19" s="876"/>
      <c r="BRT19" s="876"/>
      <c r="BRU19" s="876"/>
      <c r="BRV19" s="875"/>
      <c r="BRW19" s="876"/>
      <c r="BRX19" s="876"/>
      <c r="BRY19" s="876"/>
      <c r="BRZ19" s="876"/>
      <c r="BSA19" s="876"/>
      <c r="BSB19" s="876"/>
      <c r="BSC19" s="875"/>
      <c r="BSD19" s="876"/>
      <c r="BSE19" s="876"/>
      <c r="BSF19" s="876"/>
      <c r="BSG19" s="876"/>
      <c r="BSH19" s="876"/>
      <c r="BSI19" s="876"/>
      <c r="BSJ19" s="875"/>
      <c r="BSK19" s="876"/>
      <c r="BSL19" s="876"/>
      <c r="BSM19" s="876"/>
      <c r="BSN19" s="876"/>
      <c r="BSO19" s="876"/>
      <c r="BSP19" s="876"/>
      <c r="BSQ19" s="875"/>
      <c r="BSR19" s="876"/>
      <c r="BSS19" s="876"/>
      <c r="BST19" s="876"/>
      <c r="BSU19" s="876"/>
      <c r="BSV19" s="876"/>
      <c r="BSW19" s="876"/>
      <c r="BSX19" s="875"/>
      <c r="BSY19" s="876"/>
      <c r="BSZ19" s="876"/>
      <c r="BTA19" s="876"/>
      <c r="BTB19" s="876"/>
      <c r="BTC19" s="876"/>
      <c r="BTD19" s="876"/>
      <c r="BTE19" s="875"/>
      <c r="BTF19" s="876"/>
      <c r="BTG19" s="876"/>
      <c r="BTH19" s="876"/>
      <c r="BTI19" s="876"/>
      <c r="BTJ19" s="876"/>
      <c r="BTK19" s="876"/>
      <c r="BTL19" s="875"/>
      <c r="BTM19" s="876"/>
      <c r="BTN19" s="876"/>
      <c r="BTO19" s="876"/>
      <c r="BTP19" s="876"/>
      <c r="BTQ19" s="876"/>
      <c r="BTR19" s="876"/>
      <c r="BTS19" s="875"/>
      <c r="BTT19" s="876"/>
      <c r="BTU19" s="876"/>
      <c r="BTV19" s="876"/>
      <c r="BTW19" s="876"/>
      <c r="BTX19" s="876"/>
      <c r="BTY19" s="876"/>
      <c r="BTZ19" s="875"/>
      <c r="BUA19" s="876"/>
      <c r="BUB19" s="876"/>
      <c r="BUC19" s="876"/>
      <c r="BUD19" s="876"/>
      <c r="BUE19" s="876"/>
      <c r="BUF19" s="876"/>
      <c r="BUG19" s="875"/>
      <c r="BUH19" s="876"/>
      <c r="BUI19" s="876"/>
      <c r="BUJ19" s="876"/>
      <c r="BUK19" s="876"/>
      <c r="BUL19" s="876"/>
      <c r="BUM19" s="876"/>
      <c r="BUN19" s="875"/>
      <c r="BUO19" s="876"/>
      <c r="BUP19" s="876"/>
      <c r="BUQ19" s="876"/>
      <c r="BUR19" s="876"/>
      <c r="BUS19" s="876"/>
      <c r="BUT19" s="876"/>
      <c r="BUU19" s="875"/>
      <c r="BUV19" s="876"/>
      <c r="BUW19" s="876"/>
      <c r="BUX19" s="876"/>
      <c r="BUY19" s="876"/>
      <c r="BUZ19" s="876"/>
      <c r="BVA19" s="876"/>
      <c r="BVB19" s="875"/>
      <c r="BVC19" s="876"/>
      <c r="BVD19" s="876"/>
      <c r="BVE19" s="876"/>
      <c r="BVF19" s="876"/>
      <c r="BVG19" s="876"/>
      <c r="BVH19" s="876"/>
      <c r="BVI19" s="875"/>
      <c r="BVJ19" s="876"/>
      <c r="BVK19" s="876"/>
      <c r="BVL19" s="876"/>
      <c r="BVM19" s="876"/>
      <c r="BVN19" s="876"/>
      <c r="BVO19" s="876"/>
      <c r="BVP19" s="875"/>
      <c r="BVQ19" s="876"/>
      <c r="BVR19" s="876"/>
      <c r="BVS19" s="876"/>
      <c r="BVT19" s="876"/>
      <c r="BVU19" s="876"/>
      <c r="BVV19" s="876"/>
      <c r="BVW19" s="875"/>
      <c r="BVX19" s="876"/>
      <c r="BVY19" s="876"/>
      <c r="BVZ19" s="876"/>
      <c r="BWA19" s="876"/>
      <c r="BWB19" s="876"/>
      <c r="BWC19" s="876"/>
      <c r="BWD19" s="875"/>
      <c r="BWE19" s="876"/>
      <c r="BWF19" s="876"/>
      <c r="BWG19" s="876"/>
      <c r="BWH19" s="876"/>
      <c r="BWI19" s="876"/>
      <c r="BWJ19" s="876"/>
      <c r="BWK19" s="875"/>
      <c r="BWL19" s="876"/>
      <c r="BWM19" s="876"/>
      <c r="BWN19" s="876"/>
      <c r="BWO19" s="876"/>
      <c r="BWP19" s="876"/>
      <c r="BWQ19" s="876"/>
      <c r="BWR19" s="875"/>
      <c r="BWS19" s="876"/>
      <c r="BWT19" s="876"/>
      <c r="BWU19" s="876"/>
      <c r="BWV19" s="876"/>
      <c r="BWW19" s="876"/>
      <c r="BWX19" s="876"/>
      <c r="BWY19" s="875"/>
      <c r="BWZ19" s="876"/>
      <c r="BXA19" s="876"/>
      <c r="BXB19" s="876"/>
      <c r="BXC19" s="876"/>
      <c r="BXD19" s="876"/>
      <c r="BXE19" s="876"/>
      <c r="BXF19" s="875"/>
      <c r="BXG19" s="876"/>
      <c r="BXH19" s="876"/>
      <c r="BXI19" s="876"/>
      <c r="BXJ19" s="876"/>
      <c r="BXK19" s="876"/>
      <c r="BXL19" s="876"/>
      <c r="BXM19" s="875"/>
      <c r="BXN19" s="876"/>
      <c r="BXO19" s="876"/>
      <c r="BXP19" s="876"/>
      <c r="BXQ19" s="876"/>
      <c r="BXR19" s="876"/>
      <c r="BXS19" s="876"/>
      <c r="BXT19" s="875"/>
      <c r="BXU19" s="876"/>
      <c r="BXV19" s="876"/>
      <c r="BXW19" s="876"/>
      <c r="BXX19" s="876"/>
      <c r="BXY19" s="876"/>
      <c r="BXZ19" s="876"/>
      <c r="BYA19" s="875"/>
      <c r="BYB19" s="876"/>
      <c r="BYC19" s="876"/>
      <c r="BYD19" s="876"/>
      <c r="BYE19" s="876"/>
      <c r="BYF19" s="876"/>
      <c r="BYG19" s="876"/>
      <c r="BYH19" s="875"/>
      <c r="BYI19" s="876"/>
      <c r="BYJ19" s="876"/>
      <c r="BYK19" s="876"/>
      <c r="BYL19" s="876"/>
      <c r="BYM19" s="876"/>
      <c r="BYN19" s="876"/>
      <c r="BYO19" s="875"/>
      <c r="BYP19" s="876"/>
      <c r="BYQ19" s="876"/>
      <c r="BYR19" s="876"/>
      <c r="BYS19" s="876"/>
      <c r="BYT19" s="876"/>
      <c r="BYU19" s="876"/>
      <c r="BYV19" s="875"/>
      <c r="BYW19" s="876"/>
      <c r="BYX19" s="876"/>
      <c r="BYY19" s="876"/>
      <c r="BYZ19" s="876"/>
      <c r="BZA19" s="876"/>
      <c r="BZB19" s="876"/>
      <c r="BZC19" s="875"/>
      <c r="BZD19" s="876"/>
      <c r="BZE19" s="876"/>
      <c r="BZF19" s="876"/>
      <c r="BZG19" s="876"/>
      <c r="BZH19" s="876"/>
      <c r="BZI19" s="876"/>
      <c r="BZJ19" s="875"/>
      <c r="BZK19" s="876"/>
      <c r="BZL19" s="876"/>
      <c r="BZM19" s="876"/>
      <c r="BZN19" s="876"/>
      <c r="BZO19" s="876"/>
      <c r="BZP19" s="876"/>
      <c r="BZQ19" s="875"/>
      <c r="BZR19" s="876"/>
      <c r="BZS19" s="876"/>
      <c r="BZT19" s="876"/>
      <c r="BZU19" s="876"/>
      <c r="BZV19" s="876"/>
      <c r="BZW19" s="876"/>
      <c r="BZX19" s="875"/>
      <c r="BZY19" s="876"/>
      <c r="BZZ19" s="876"/>
      <c r="CAA19" s="876"/>
      <c r="CAB19" s="876"/>
      <c r="CAC19" s="876"/>
      <c r="CAD19" s="876"/>
      <c r="CAE19" s="875"/>
      <c r="CAF19" s="876"/>
      <c r="CAG19" s="876"/>
      <c r="CAH19" s="876"/>
      <c r="CAI19" s="876"/>
      <c r="CAJ19" s="876"/>
      <c r="CAK19" s="876"/>
      <c r="CAL19" s="875"/>
      <c r="CAM19" s="876"/>
      <c r="CAN19" s="876"/>
      <c r="CAO19" s="876"/>
      <c r="CAP19" s="876"/>
      <c r="CAQ19" s="876"/>
      <c r="CAR19" s="876"/>
      <c r="CAS19" s="875"/>
      <c r="CAT19" s="876"/>
      <c r="CAU19" s="876"/>
      <c r="CAV19" s="876"/>
      <c r="CAW19" s="876"/>
      <c r="CAX19" s="876"/>
      <c r="CAY19" s="876"/>
      <c r="CAZ19" s="875"/>
      <c r="CBA19" s="876"/>
      <c r="CBB19" s="876"/>
      <c r="CBC19" s="876"/>
      <c r="CBD19" s="876"/>
      <c r="CBE19" s="876"/>
      <c r="CBF19" s="876"/>
      <c r="CBG19" s="875"/>
      <c r="CBH19" s="876"/>
      <c r="CBI19" s="876"/>
      <c r="CBJ19" s="876"/>
      <c r="CBK19" s="876"/>
      <c r="CBL19" s="876"/>
      <c r="CBM19" s="876"/>
      <c r="CBN19" s="875"/>
      <c r="CBO19" s="876"/>
      <c r="CBP19" s="876"/>
      <c r="CBQ19" s="876"/>
      <c r="CBR19" s="876"/>
      <c r="CBS19" s="876"/>
      <c r="CBT19" s="876"/>
      <c r="CBU19" s="875"/>
      <c r="CBV19" s="876"/>
      <c r="CBW19" s="876"/>
      <c r="CBX19" s="876"/>
      <c r="CBY19" s="876"/>
      <c r="CBZ19" s="876"/>
      <c r="CCA19" s="876"/>
      <c r="CCB19" s="875"/>
      <c r="CCC19" s="876"/>
      <c r="CCD19" s="876"/>
      <c r="CCE19" s="876"/>
      <c r="CCF19" s="876"/>
      <c r="CCG19" s="876"/>
      <c r="CCH19" s="876"/>
      <c r="CCI19" s="875"/>
      <c r="CCJ19" s="876"/>
      <c r="CCK19" s="876"/>
      <c r="CCL19" s="876"/>
      <c r="CCM19" s="876"/>
      <c r="CCN19" s="876"/>
      <c r="CCO19" s="876"/>
      <c r="CCP19" s="875"/>
      <c r="CCQ19" s="876"/>
      <c r="CCR19" s="876"/>
      <c r="CCS19" s="876"/>
      <c r="CCT19" s="876"/>
      <c r="CCU19" s="876"/>
      <c r="CCV19" s="876"/>
      <c r="CCW19" s="875"/>
      <c r="CCX19" s="876"/>
      <c r="CCY19" s="876"/>
      <c r="CCZ19" s="876"/>
      <c r="CDA19" s="876"/>
      <c r="CDB19" s="876"/>
      <c r="CDC19" s="876"/>
      <c r="CDD19" s="875"/>
      <c r="CDE19" s="876"/>
      <c r="CDF19" s="876"/>
      <c r="CDG19" s="876"/>
      <c r="CDH19" s="876"/>
      <c r="CDI19" s="876"/>
      <c r="CDJ19" s="876"/>
      <c r="CDK19" s="875"/>
      <c r="CDL19" s="876"/>
      <c r="CDM19" s="876"/>
      <c r="CDN19" s="876"/>
      <c r="CDO19" s="876"/>
      <c r="CDP19" s="876"/>
      <c r="CDQ19" s="876"/>
      <c r="CDR19" s="875"/>
      <c r="CDS19" s="876"/>
      <c r="CDT19" s="876"/>
      <c r="CDU19" s="876"/>
      <c r="CDV19" s="876"/>
      <c r="CDW19" s="876"/>
      <c r="CDX19" s="876"/>
      <c r="CDY19" s="875"/>
      <c r="CDZ19" s="876"/>
      <c r="CEA19" s="876"/>
      <c r="CEB19" s="876"/>
      <c r="CEC19" s="876"/>
      <c r="CED19" s="876"/>
      <c r="CEE19" s="876"/>
      <c r="CEF19" s="875"/>
      <c r="CEG19" s="876"/>
      <c r="CEH19" s="876"/>
      <c r="CEI19" s="876"/>
      <c r="CEJ19" s="876"/>
      <c r="CEK19" s="876"/>
      <c r="CEL19" s="876"/>
      <c r="CEM19" s="875"/>
      <c r="CEN19" s="876"/>
      <c r="CEO19" s="876"/>
      <c r="CEP19" s="876"/>
      <c r="CEQ19" s="876"/>
      <c r="CER19" s="876"/>
      <c r="CES19" s="876"/>
      <c r="CET19" s="875"/>
      <c r="CEU19" s="876"/>
      <c r="CEV19" s="876"/>
      <c r="CEW19" s="876"/>
      <c r="CEX19" s="876"/>
      <c r="CEY19" s="876"/>
      <c r="CEZ19" s="876"/>
      <c r="CFA19" s="875"/>
      <c r="CFB19" s="876"/>
      <c r="CFC19" s="876"/>
      <c r="CFD19" s="876"/>
      <c r="CFE19" s="876"/>
      <c r="CFF19" s="876"/>
      <c r="CFG19" s="876"/>
      <c r="CFH19" s="875"/>
      <c r="CFI19" s="876"/>
      <c r="CFJ19" s="876"/>
      <c r="CFK19" s="876"/>
      <c r="CFL19" s="876"/>
      <c r="CFM19" s="876"/>
      <c r="CFN19" s="876"/>
      <c r="CFO19" s="875"/>
      <c r="CFP19" s="876"/>
      <c r="CFQ19" s="876"/>
      <c r="CFR19" s="876"/>
      <c r="CFS19" s="876"/>
      <c r="CFT19" s="876"/>
      <c r="CFU19" s="876"/>
      <c r="CFV19" s="875"/>
      <c r="CFW19" s="876"/>
      <c r="CFX19" s="876"/>
      <c r="CFY19" s="876"/>
      <c r="CFZ19" s="876"/>
      <c r="CGA19" s="876"/>
      <c r="CGB19" s="876"/>
      <c r="CGC19" s="875"/>
      <c r="CGD19" s="876"/>
      <c r="CGE19" s="876"/>
      <c r="CGF19" s="876"/>
      <c r="CGG19" s="876"/>
      <c r="CGH19" s="876"/>
      <c r="CGI19" s="876"/>
      <c r="CGJ19" s="875"/>
      <c r="CGK19" s="876"/>
      <c r="CGL19" s="876"/>
      <c r="CGM19" s="876"/>
      <c r="CGN19" s="876"/>
      <c r="CGO19" s="876"/>
      <c r="CGP19" s="876"/>
      <c r="CGQ19" s="875"/>
      <c r="CGR19" s="876"/>
      <c r="CGS19" s="876"/>
      <c r="CGT19" s="876"/>
      <c r="CGU19" s="876"/>
      <c r="CGV19" s="876"/>
      <c r="CGW19" s="876"/>
      <c r="CGX19" s="875"/>
      <c r="CGY19" s="876"/>
      <c r="CGZ19" s="876"/>
      <c r="CHA19" s="876"/>
      <c r="CHB19" s="876"/>
      <c r="CHC19" s="876"/>
      <c r="CHD19" s="876"/>
      <c r="CHE19" s="875"/>
      <c r="CHF19" s="876"/>
      <c r="CHG19" s="876"/>
      <c r="CHH19" s="876"/>
      <c r="CHI19" s="876"/>
      <c r="CHJ19" s="876"/>
      <c r="CHK19" s="876"/>
      <c r="CHL19" s="875"/>
      <c r="CHM19" s="876"/>
      <c r="CHN19" s="876"/>
      <c r="CHO19" s="876"/>
      <c r="CHP19" s="876"/>
      <c r="CHQ19" s="876"/>
      <c r="CHR19" s="876"/>
      <c r="CHS19" s="875"/>
      <c r="CHT19" s="876"/>
      <c r="CHU19" s="876"/>
      <c r="CHV19" s="876"/>
      <c r="CHW19" s="876"/>
      <c r="CHX19" s="876"/>
      <c r="CHY19" s="876"/>
      <c r="CHZ19" s="875"/>
      <c r="CIA19" s="876"/>
      <c r="CIB19" s="876"/>
      <c r="CIC19" s="876"/>
      <c r="CID19" s="876"/>
      <c r="CIE19" s="876"/>
      <c r="CIF19" s="876"/>
      <c r="CIG19" s="875"/>
      <c r="CIH19" s="876"/>
      <c r="CII19" s="876"/>
      <c r="CIJ19" s="876"/>
      <c r="CIK19" s="876"/>
      <c r="CIL19" s="876"/>
      <c r="CIM19" s="876"/>
      <c r="CIN19" s="875"/>
      <c r="CIO19" s="876"/>
      <c r="CIP19" s="876"/>
      <c r="CIQ19" s="876"/>
      <c r="CIR19" s="876"/>
      <c r="CIS19" s="876"/>
      <c r="CIT19" s="876"/>
      <c r="CIU19" s="875"/>
      <c r="CIV19" s="876"/>
      <c r="CIW19" s="876"/>
      <c r="CIX19" s="876"/>
      <c r="CIY19" s="876"/>
      <c r="CIZ19" s="876"/>
      <c r="CJA19" s="876"/>
      <c r="CJB19" s="875"/>
      <c r="CJC19" s="876"/>
      <c r="CJD19" s="876"/>
      <c r="CJE19" s="876"/>
      <c r="CJF19" s="876"/>
      <c r="CJG19" s="876"/>
      <c r="CJH19" s="876"/>
      <c r="CJI19" s="875"/>
      <c r="CJJ19" s="876"/>
      <c r="CJK19" s="876"/>
      <c r="CJL19" s="876"/>
      <c r="CJM19" s="876"/>
      <c r="CJN19" s="876"/>
      <c r="CJO19" s="876"/>
      <c r="CJP19" s="875"/>
      <c r="CJQ19" s="876"/>
      <c r="CJR19" s="876"/>
      <c r="CJS19" s="876"/>
      <c r="CJT19" s="876"/>
      <c r="CJU19" s="876"/>
      <c r="CJV19" s="876"/>
      <c r="CJW19" s="875"/>
      <c r="CJX19" s="876"/>
      <c r="CJY19" s="876"/>
      <c r="CJZ19" s="876"/>
      <c r="CKA19" s="876"/>
      <c r="CKB19" s="876"/>
      <c r="CKC19" s="876"/>
      <c r="CKD19" s="875"/>
      <c r="CKE19" s="876"/>
      <c r="CKF19" s="876"/>
      <c r="CKG19" s="876"/>
      <c r="CKH19" s="876"/>
      <c r="CKI19" s="876"/>
      <c r="CKJ19" s="876"/>
      <c r="CKK19" s="875"/>
      <c r="CKL19" s="876"/>
      <c r="CKM19" s="876"/>
      <c r="CKN19" s="876"/>
      <c r="CKO19" s="876"/>
      <c r="CKP19" s="876"/>
      <c r="CKQ19" s="876"/>
      <c r="CKR19" s="875"/>
      <c r="CKS19" s="876"/>
      <c r="CKT19" s="876"/>
      <c r="CKU19" s="876"/>
      <c r="CKV19" s="876"/>
      <c r="CKW19" s="876"/>
      <c r="CKX19" s="876"/>
      <c r="CKY19" s="875"/>
      <c r="CKZ19" s="876"/>
      <c r="CLA19" s="876"/>
      <c r="CLB19" s="876"/>
      <c r="CLC19" s="876"/>
      <c r="CLD19" s="876"/>
      <c r="CLE19" s="876"/>
      <c r="CLF19" s="875"/>
      <c r="CLG19" s="876"/>
      <c r="CLH19" s="876"/>
      <c r="CLI19" s="876"/>
      <c r="CLJ19" s="876"/>
      <c r="CLK19" s="876"/>
      <c r="CLL19" s="876"/>
      <c r="CLM19" s="875"/>
      <c r="CLN19" s="876"/>
      <c r="CLO19" s="876"/>
      <c r="CLP19" s="876"/>
      <c r="CLQ19" s="876"/>
      <c r="CLR19" s="876"/>
      <c r="CLS19" s="876"/>
      <c r="CLT19" s="875"/>
      <c r="CLU19" s="876"/>
      <c r="CLV19" s="876"/>
      <c r="CLW19" s="876"/>
      <c r="CLX19" s="876"/>
      <c r="CLY19" s="876"/>
      <c r="CLZ19" s="876"/>
      <c r="CMA19" s="875"/>
      <c r="CMB19" s="876"/>
      <c r="CMC19" s="876"/>
      <c r="CMD19" s="876"/>
      <c r="CME19" s="876"/>
      <c r="CMF19" s="876"/>
      <c r="CMG19" s="876"/>
      <c r="CMH19" s="875"/>
      <c r="CMI19" s="876"/>
      <c r="CMJ19" s="876"/>
      <c r="CMK19" s="876"/>
      <c r="CML19" s="876"/>
      <c r="CMM19" s="876"/>
      <c r="CMN19" s="876"/>
      <c r="CMO19" s="875"/>
      <c r="CMP19" s="876"/>
      <c r="CMQ19" s="876"/>
      <c r="CMR19" s="876"/>
      <c r="CMS19" s="876"/>
      <c r="CMT19" s="876"/>
      <c r="CMU19" s="876"/>
      <c r="CMV19" s="875"/>
      <c r="CMW19" s="876"/>
      <c r="CMX19" s="876"/>
      <c r="CMY19" s="876"/>
      <c r="CMZ19" s="876"/>
      <c r="CNA19" s="876"/>
      <c r="CNB19" s="876"/>
      <c r="CNC19" s="875"/>
      <c r="CND19" s="876"/>
      <c r="CNE19" s="876"/>
      <c r="CNF19" s="876"/>
      <c r="CNG19" s="876"/>
      <c r="CNH19" s="876"/>
      <c r="CNI19" s="876"/>
      <c r="CNJ19" s="875"/>
      <c r="CNK19" s="876"/>
      <c r="CNL19" s="876"/>
      <c r="CNM19" s="876"/>
      <c r="CNN19" s="876"/>
      <c r="CNO19" s="876"/>
      <c r="CNP19" s="876"/>
      <c r="CNQ19" s="875"/>
      <c r="CNR19" s="876"/>
      <c r="CNS19" s="876"/>
      <c r="CNT19" s="876"/>
      <c r="CNU19" s="876"/>
      <c r="CNV19" s="876"/>
      <c r="CNW19" s="876"/>
      <c r="CNX19" s="875"/>
      <c r="CNY19" s="876"/>
      <c r="CNZ19" s="876"/>
      <c r="COA19" s="876"/>
      <c r="COB19" s="876"/>
      <c r="COC19" s="876"/>
      <c r="COD19" s="876"/>
      <c r="COE19" s="875"/>
      <c r="COF19" s="876"/>
      <c r="COG19" s="876"/>
      <c r="COH19" s="876"/>
      <c r="COI19" s="876"/>
      <c r="COJ19" s="876"/>
      <c r="COK19" s="876"/>
      <c r="COL19" s="875"/>
      <c r="COM19" s="876"/>
      <c r="CON19" s="876"/>
      <c r="COO19" s="876"/>
      <c r="COP19" s="876"/>
      <c r="COQ19" s="876"/>
      <c r="COR19" s="876"/>
      <c r="COS19" s="875"/>
      <c r="COT19" s="876"/>
      <c r="COU19" s="876"/>
      <c r="COV19" s="876"/>
      <c r="COW19" s="876"/>
      <c r="COX19" s="876"/>
      <c r="COY19" s="876"/>
      <c r="COZ19" s="875"/>
      <c r="CPA19" s="876"/>
      <c r="CPB19" s="876"/>
      <c r="CPC19" s="876"/>
      <c r="CPD19" s="876"/>
      <c r="CPE19" s="876"/>
      <c r="CPF19" s="876"/>
      <c r="CPG19" s="875"/>
      <c r="CPH19" s="876"/>
      <c r="CPI19" s="876"/>
      <c r="CPJ19" s="876"/>
      <c r="CPK19" s="876"/>
      <c r="CPL19" s="876"/>
      <c r="CPM19" s="876"/>
      <c r="CPN19" s="875"/>
      <c r="CPO19" s="876"/>
      <c r="CPP19" s="876"/>
      <c r="CPQ19" s="876"/>
      <c r="CPR19" s="876"/>
      <c r="CPS19" s="876"/>
      <c r="CPT19" s="876"/>
      <c r="CPU19" s="875"/>
      <c r="CPV19" s="876"/>
      <c r="CPW19" s="876"/>
      <c r="CPX19" s="876"/>
      <c r="CPY19" s="876"/>
      <c r="CPZ19" s="876"/>
      <c r="CQA19" s="876"/>
      <c r="CQB19" s="875"/>
      <c r="CQC19" s="876"/>
      <c r="CQD19" s="876"/>
      <c r="CQE19" s="876"/>
      <c r="CQF19" s="876"/>
      <c r="CQG19" s="876"/>
      <c r="CQH19" s="876"/>
      <c r="CQI19" s="875"/>
      <c r="CQJ19" s="876"/>
      <c r="CQK19" s="876"/>
      <c r="CQL19" s="876"/>
      <c r="CQM19" s="876"/>
      <c r="CQN19" s="876"/>
      <c r="CQO19" s="876"/>
      <c r="CQP19" s="875"/>
      <c r="CQQ19" s="876"/>
      <c r="CQR19" s="876"/>
      <c r="CQS19" s="876"/>
      <c r="CQT19" s="876"/>
      <c r="CQU19" s="876"/>
      <c r="CQV19" s="876"/>
      <c r="CQW19" s="875"/>
      <c r="CQX19" s="876"/>
      <c r="CQY19" s="876"/>
      <c r="CQZ19" s="876"/>
      <c r="CRA19" s="876"/>
      <c r="CRB19" s="876"/>
      <c r="CRC19" s="876"/>
      <c r="CRD19" s="875"/>
      <c r="CRE19" s="876"/>
      <c r="CRF19" s="876"/>
      <c r="CRG19" s="876"/>
      <c r="CRH19" s="876"/>
      <c r="CRI19" s="876"/>
      <c r="CRJ19" s="876"/>
      <c r="CRK19" s="875"/>
      <c r="CRL19" s="876"/>
      <c r="CRM19" s="876"/>
      <c r="CRN19" s="876"/>
      <c r="CRO19" s="876"/>
      <c r="CRP19" s="876"/>
      <c r="CRQ19" s="876"/>
      <c r="CRR19" s="875"/>
      <c r="CRS19" s="876"/>
      <c r="CRT19" s="876"/>
      <c r="CRU19" s="876"/>
      <c r="CRV19" s="876"/>
      <c r="CRW19" s="876"/>
      <c r="CRX19" s="876"/>
      <c r="CRY19" s="875"/>
      <c r="CRZ19" s="876"/>
      <c r="CSA19" s="876"/>
      <c r="CSB19" s="876"/>
      <c r="CSC19" s="876"/>
      <c r="CSD19" s="876"/>
      <c r="CSE19" s="876"/>
      <c r="CSF19" s="875"/>
      <c r="CSG19" s="876"/>
      <c r="CSH19" s="876"/>
      <c r="CSI19" s="876"/>
      <c r="CSJ19" s="876"/>
      <c r="CSK19" s="876"/>
      <c r="CSL19" s="876"/>
      <c r="CSM19" s="875"/>
      <c r="CSN19" s="876"/>
      <c r="CSO19" s="876"/>
      <c r="CSP19" s="876"/>
      <c r="CSQ19" s="876"/>
      <c r="CSR19" s="876"/>
      <c r="CSS19" s="876"/>
      <c r="CST19" s="875"/>
      <c r="CSU19" s="876"/>
      <c r="CSV19" s="876"/>
      <c r="CSW19" s="876"/>
      <c r="CSX19" s="876"/>
      <c r="CSY19" s="876"/>
      <c r="CSZ19" s="876"/>
      <c r="CTA19" s="875"/>
      <c r="CTB19" s="876"/>
      <c r="CTC19" s="876"/>
      <c r="CTD19" s="876"/>
      <c r="CTE19" s="876"/>
      <c r="CTF19" s="876"/>
      <c r="CTG19" s="876"/>
      <c r="CTH19" s="875"/>
      <c r="CTI19" s="876"/>
      <c r="CTJ19" s="876"/>
      <c r="CTK19" s="876"/>
      <c r="CTL19" s="876"/>
      <c r="CTM19" s="876"/>
      <c r="CTN19" s="876"/>
      <c r="CTO19" s="875"/>
      <c r="CTP19" s="876"/>
      <c r="CTQ19" s="876"/>
      <c r="CTR19" s="876"/>
      <c r="CTS19" s="876"/>
      <c r="CTT19" s="876"/>
      <c r="CTU19" s="876"/>
      <c r="CTV19" s="875"/>
      <c r="CTW19" s="876"/>
      <c r="CTX19" s="876"/>
      <c r="CTY19" s="876"/>
      <c r="CTZ19" s="876"/>
      <c r="CUA19" s="876"/>
      <c r="CUB19" s="876"/>
      <c r="CUC19" s="875"/>
      <c r="CUD19" s="876"/>
      <c r="CUE19" s="876"/>
      <c r="CUF19" s="876"/>
      <c r="CUG19" s="876"/>
      <c r="CUH19" s="876"/>
      <c r="CUI19" s="876"/>
      <c r="CUJ19" s="875"/>
      <c r="CUK19" s="876"/>
      <c r="CUL19" s="876"/>
      <c r="CUM19" s="876"/>
      <c r="CUN19" s="876"/>
      <c r="CUO19" s="876"/>
      <c r="CUP19" s="876"/>
      <c r="CUQ19" s="875"/>
      <c r="CUR19" s="876"/>
      <c r="CUS19" s="876"/>
      <c r="CUT19" s="876"/>
      <c r="CUU19" s="876"/>
      <c r="CUV19" s="876"/>
      <c r="CUW19" s="876"/>
      <c r="CUX19" s="875"/>
      <c r="CUY19" s="876"/>
      <c r="CUZ19" s="876"/>
      <c r="CVA19" s="876"/>
      <c r="CVB19" s="876"/>
      <c r="CVC19" s="876"/>
      <c r="CVD19" s="876"/>
      <c r="CVE19" s="875"/>
      <c r="CVF19" s="876"/>
      <c r="CVG19" s="876"/>
      <c r="CVH19" s="876"/>
      <c r="CVI19" s="876"/>
      <c r="CVJ19" s="876"/>
      <c r="CVK19" s="876"/>
      <c r="CVL19" s="875"/>
      <c r="CVM19" s="876"/>
      <c r="CVN19" s="876"/>
      <c r="CVO19" s="876"/>
      <c r="CVP19" s="876"/>
      <c r="CVQ19" s="876"/>
      <c r="CVR19" s="876"/>
      <c r="CVS19" s="875"/>
      <c r="CVT19" s="876"/>
      <c r="CVU19" s="876"/>
      <c r="CVV19" s="876"/>
      <c r="CVW19" s="876"/>
      <c r="CVX19" s="876"/>
      <c r="CVY19" s="876"/>
      <c r="CVZ19" s="875"/>
      <c r="CWA19" s="876"/>
      <c r="CWB19" s="876"/>
      <c r="CWC19" s="876"/>
      <c r="CWD19" s="876"/>
      <c r="CWE19" s="876"/>
      <c r="CWF19" s="876"/>
      <c r="CWG19" s="875"/>
      <c r="CWH19" s="876"/>
      <c r="CWI19" s="876"/>
      <c r="CWJ19" s="876"/>
      <c r="CWK19" s="876"/>
      <c r="CWL19" s="876"/>
      <c r="CWM19" s="876"/>
      <c r="CWN19" s="875"/>
      <c r="CWO19" s="876"/>
      <c r="CWP19" s="876"/>
      <c r="CWQ19" s="876"/>
      <c r="CWR19" s="876"/>
      <c r="CWS19" s="876"/>
      <c r="CWT19" s="876"/>
      <c r="CWU19" s="875"/>
      <c r="CWV19" s="876"/>
      <c r="CWW19" s="876"/>
      <c r="CWX19" s="876"/>
      <c r="CWY19" s="876"/>
      <c r="CWZ19" s="876"/>
      <c r="CXA19" s="876"/>
      <c r="CXB19" s="875"/>
      <c r="CXC19" s="876"/>
      <c r="CXD19" s="876"/>
      <c r="CXE19" s="876"/>
      <c r="CXF19" s="876"/>
      <c r="CXG19" s="876"/>
      <c r="CXH19" s="876"/>
      <c r="CXI19" s="875"/>
      <c r="CXJ19" s="876"/>
      <c r="CXK19" s="876"/>
      <c r="CXL19" s="876"/>
      <c r="CXM19" s="876"/>
      <c r="CXN19" s="876"/>
      <c r="CXO19" s="876"/>
      <c r="CXP19" s="875"/>
      <c r="CXQ19" s="876"/>
      <c r="CXR19" s="876"/>
      <c r="CXS19" s="876"/>
      <c r="CXT19" s="876"/>
      <c r="CXU19" s="876"/>
      <c r="CXV19" s="876"/>
      <c r="CXW19" s="875"/>
      <c r="CXX19" s="876"/>
      <c r="CXY19" s="876"/>
      <c r="CXZ19" s="876"/>
      <c r="CYA19" s="876"/>
      <c r="CYB19" s="876"/>
      <c r="CYC19" s="876"/>
      <c r="CYD19" s="875"/>
      <c r="CYE19" s="876"/>
      <c r="CYF19" s="876"/>
      <c r="CYG19" s="876"/>
      <c r="CYH19" s="876"/>
      <c r="CYI19" s="876"/>
      <c r="CYJ19" s="876"/>
      <c r="CYK19" s="875"/>
      <c r="CYL19" s="876"/>
      <c r="CYM19" s="876"/>
      <c r="CYN19" s="876"/>
      <c r="CYO19" s="876"/>
      <c r="CYP19" s="876"/>
      <c r="CYQ19" s="876"/>
      <c r="CYR19" s="875"/>
      <c r="CYS19" s="876"/>
      <c r="CYT19" s="876"/>
      <c r="CYU19" s="876"/>
      <c r="CYV19" s="876"/>
      <c r="CYW19" s="876"/>
      <c r="CYX19" s="876"/>
      <c r="CYY19" s="875"/>
      <c r="CYZ19" s="876"/>
      <c r="CZA19" s="876"/>
      <c r="CZB19" s="876"/>
      <c r="CZC19" s="876"/>
      <c r="CZD19" s="876"/>
      <c r="CZE19" s="876"/>
      <c r="CZF19" s="875"/>
      <c r="CZG19" s="876"/>
      <c r="CZH19" s="876"/>
      <c r="CZI19" s="876"/>
      <c r="CZJ19" s="876"/>
      <c r="CZK19" s="876"/>
      <c r="CZL19" s="876"/>
      <c r="CZM19" s="875"/>
      <c r="CZN19" s="876"/>
      <c r="CZO19" s="876"/>
      <c r="CZP19" s="876"/>
      <c r="CZQ19" s="876"/>
      <c r="CZR19" s="876"/>
      <c r="CZS19" s="876"/>
      <c r="CZT19" s="875"/>
      <c r="CZU19" s="876"/>
      <c r="CZV19" s="876"/>
      <c r="CZW19" s="876"/>
      <c r="CZX19" s="876"/>
      <c r="CZY19" s="876"/>
      <c r="CZZ19" s="876"/>
      <c r="DAA19" s="875"/>
      <c r="DAB19" s="876"/>
      <c r="DAC19" s="876"/>
      <c r="DAD19" s="876"/>
      <c r="DAE19" s="876"/>
      <c r="DAF19" s="876"/>
      <c r="DAG19" s="876"/>
      <c r="DAH19" s="875"/>
      <c r="DAI19" s="876"/>
      <c r="DAJ19" s="876"/>
      <c r="DAK19" s="876"/>
      <c r="DAL19" s="876"/>
      <c r="DAM19" s="876"/>
      <c r="DAN19" s="876"/>
      <c r="DAO19" s="875"/>
      <c r="DAP19" s="876"/>
      <c r="DAQ19" s="876"/>
      <c r="DAR19" s="876"/>
      <c r="DAS19" s="876"/>
      <c r="DAT19" s="876"/>
      <c r="DAU19" s="876"/>
      <c r="DAV19" s="875"/>
      <c r="DAW19" s="876"/>
      <c r="DAX19" s="876"/>
      <c r="DAY19" s="876"/>
      <c r="DAZ19" s="876"/>
      <c r="DBA19" s="876"/>
      <c r="DBB19" s="876"/>
      <c r="DBC19" s="875"/>
      <c r="DBD19" s="876"/>
      <c r="DBE19" s="876"/>
      <c r="DBF19" s="876"/>
      <c r="DBG19" s="876"/>
      <c r="DBH19" s="876"/>
      <c r="DBI19" s="876"/>
      <c r="DBJ19" s="875"/>
      <c r="DBK19" s="876"/>
      <c r="DBL19" s="876"/>
      <c r="DBM19" s="876"/>
      <c r="DBN19" s="876"/>
      <c r="DBO19" s="876"/>
      <c r="DBP19" s="876"/>
      <c r="DBQ19" s="875"/>
      <c r="DBR19" s="876"/>
      <c r="DBS19" s="876"/>
      <c r="DBT19" s="876"/>
      <c r="DBU19" s="876"/>
      <c r="DBV19" s="876"/>
      <c r="DBW19" s="876"/>
      <c r="DBX19" s="875"/>
      <c r="DBY19" s="876"/>
      <c r="DBZ19" s="876"/>
      <c r="DCA19" s="876"/>
      <c r="DCB19" s="876"/>
      <c r="DCC19" s="876"/>
      <c r="DCD19" s="876"/>
      <c r="DCE19" s="875"/>
      <c r="DCF19" s="876"/>
      <c r="DCG19" s="876"/>
      <c r="DCH19" s="876"/>
      <c r="DCI19" s="876"/>
      <c r="DCJ19" s="876"/>
      <c r="DCK19" s="876"/>
      <c r="DCL19" s="875"/>
      <c r="DCM19" s="876"/>
      <c r="DCN19" s="876"/>
      <c r="DCO19" s="876"/>
      <c r="DCP19" s="876"/>
      <c r="DCQ19" s="876"/>
      <c r="DCR19" s="876"/>
      <c r="DCS19" s="875"/>
      <c r="DCT19" s="876"/>
      <c r="DCU19" s="876"/>
      <c r="DCV19" s="876"/>
      <c r="DCW19" s="876"/>
      <c r="DCX19" s="876"/>
      <c r="DCY19" s="876"/>
      <c r="DCZ19" s="875"/>
      <c r="DDA19" s="876"/>
      <c r="DDB19" s="876"/>
      <c r="DDC19" s="876"/>
      <c r="DDD19" s="876"/>
      <c r="DDE19" s="876"/>
      <c r="DDF19" s="876"/>
      <c r="DDG19" s="875"/>
      <c r="DDH19" s="876"/>
      <c r="DDI19" s="876"/>
      <c r="DDJ19" s="876"/>
      <c r="DDK19" s="876"/>
      <c r="DDL19" s="876"/>
      <c r="DDM19" s="876"/>
      <c r="DDN19" s="875"/>
      <c r="DDO19" s="876"/>
      <c r="DDP19" s="876"/>
      <c r="DDQ19" s="876"/>
      <c r="DDR19" s="876"/>
      <c r="DDS19" s="876"/>
      <c r="DDT19" s="876"/>
      <c r="DDU19" s="875"/>
      <c r="DDV19" s="876"/>
      <c r="DDW19" s="876"/>
      <c r="DDX19" s="876"/>
      <c r="DDY19" s="876"/>
      <c r="DDZ19" s="876"/>
      <c r="DEA19" s="876"/>
      <c r="DEB19" s="875"/>
      <c r="DEC19" s="876"/>
      <c r="DED19" s="876"/>
      <c r="DEE19" s="876"/>
      <c r="DEF19" s="876"/>
      <c r="DEG19" s="876"/>
      <c r="DEH19" s="876"/>
      <c r="DEI19" s="875"/>
      <c r="DEJ19" s="876"/>
      <c r="DEK19" s="876"/>
      <c r="DEL19" s="876"/>
      <c r="DEM19" s="876"/>
      <c r="DEN19" s="876"/>
      <c r="DEO19" s="876"/>
      <c r="DEP19" s="875"/>
      <c r="DEQ19" s="876"/>
      <c r="DER19" s="876"/>
      <c r="DES19" s="876"/>
      <c r="DET19" s="876"/>
      <c r="DEU19" s="876"/>
      <c r="DEV19" s="876"/>
      <c r="DEW19" s="875"/>
      <c r="DEX19" s="876"/>
      <c r="DEY19" s="876"/>
      <c r="DEZ19" s="876"/>
      <c r="DFA19" s="876"/>
      <c r="DFB19" s="876"/>
      <c r="DFC19" s="876"/>
      <c r="DFD19" s="875"/>
      <c r="DFE19" s="876"/>
      <c r="DFF19" s="876"/>
      <c r="DFG19" s="876"/>
      <c r="DFH19" s="876"/>
      <c r="DFI19" s="876"/>
      <c r="DFJ19" s="876"/>
      <c r="DFK19" s="875"/>
      <c r="DFL19" s="876"/>
      <c r="DFM19" s="876"/>
      <c r="DFN19" s="876"/>
      <c r="DFO19" s="876"/>
      <c r="DFP19" s="876"/>
      <c r="DFQ19" s="876"/>
      <c r="DFR19" s="875"/>
      <c r="DFS19" s="876"/>
      <c r="DFT19" s="876"/>
      <c r="DFU19" s="876"/>
      <c r="DFV19" s="876"/>
      <c r="DFW19" s="876"/>
      <c r="DFX19" s="876"/>
      <c r="DFY19" s="875"/>
      <c r="DFZ19" s="876"/>
      <c r="DGA19" s="876"/>
      <c r="DGB19" s="876"/>
      <c r="DGC19" s="876"/>
      <c r="DGD19" s="876"/>
      <c r="DGE19" s="876"/>
      <c r="DGF19" s="875"/>
      <c r="DGG19" s="876"/>
      <c r="DGH19" s="876"/>
      <c r="DGI19" s="876"/>
      <c r="DGJ19" s="876"/>
      <c r="DGK19" s="876"/>
      <c r="DGL19" s="876"/>
      <c r="DGM19" s="875"/>
      <c r="DGN19" s="876"/>
      <c r="DGO19" s="876"/>
      <c r="DGP19" s="876"/>
      <c r="DGQ19" s="876"/>
      <c r="DGR19" s="876"/>
      <c r="DGS19" s="876"/>
      <c r="DGT19" s="875"/>
      <c r="DGU19" s="876"/>
      <c r="DGV19" s="876"/>
      <c r="DGW19" s="876"/>
      <c r="DGX19" s="876"/>
      <c r="DGY19" s="876"/>
      <c r="DGZ19" s="876"/>
      <c r="DHA19" s="875"/>
      <c r="DHB19" s="876"/>
      <c r="DHC19" s="876"/>
      <c r="DHD19" s="876"/>
      <c r="DHE19" s="876"/>
      <c r="DHF19" s="876"/>
      <c r="DHG19" s="876"/>
      <c r="DHH19" s="875"/>
      <c r="DHI19" s="876"/>
      <c r="DHJ19" s="876"/>
      <c r="DHK19" s="876"/>
      <c r="DHL19" s="876"/>
      <c r="DHM19" s="876"/>
      <c r="DHN19" s="876"/>
      <c r="DHO19" s="875"/>
      <c r="DHP19" s="876"/>
      <c r="DHQ19" s="876"/>
      <c r="DHR19" s="876"/>
      <c r="DHS19" s="876"/>
      <c r="DHT19" s="876"/>
      <c r="DHU19" s="876"/>
      <c r="DHV19" s="875"/>
      <c r="DHW19" s="876"/>
      <c r="DHX19" s="876"/>
      <c r="DHY19" s="876"/>
      <c r="DHZ19" s="876"/>
      <c r="DIA19" s="876"/>
      <c r="DIB19" s="876"/>
      <c r="DIC19" s="875"/>
      <c r="DID19" s="876"/>
      <c r="DIE19" s="876"/>
      <c r="DIF19" s="876"/>
      <c r="DIG19" s="876"/>
      <c r="DIH19" s="876"/>
      <c r="DII19" s="876"/>
      <c r="DIJ19" s="875"/>
      <c r="DIK19" s="876"/>
      <c r="DIL19" s="876"/>
      <c r="DIM19" s="876"/>
      <c r="DIN19" s="876"/>
      <c r="DIO19" s="876"/>
      <c r="DIP19" s="876"/>
      <c r="DIQ19" s="875"/>
      <c r="DIR19" s="876"/>
      <c r="DIS19" s="876"/>
      <c r="DIT19" s="876"/>
      <c r="DIU19" s="876"/>
      <c r="DIV19" s="876"/>
      <c r="DIW19" s="876"/>
      <c r="DIX19" s="875"/>
      <c r="DIY19" s="876"/>
      <c r="DIZ19" s="876"/>
      <c r="DJA19" s="876"/>
      <c r="DJB19" s="876"/>
      <c r="DJC19" s="876"/>
      <c r="DJD19" s="876"/>
      <c r="DJE19" s="875"/>
      <c r="DJF19" s="876"/>
      <c r="DJG19" s="876"/>
      <c r="DJH19" s="876"/>
      <c r="DJI19" s="876"/>
      <c r="DJJ19" s="876"/>
      <c r="DJK19" s="876"/>
      <c r="DJL19" s="875"/>
      <c r="DJM19" s="876"/>
      <c r="DJN19" s="876"/>
      <c r="DJO19" s="876"/>
      <c r="DJP19" s="876"/>
      <c r="DJQ19" s="876"/>
      <c r="DJR19" s="876"/>
      <c r="DJS19" s="875"/>
      <c r="DJT19" s="876"/>
      <c r="DJU19" s="876"/>
      <c r="DJV19" s="876"/>
      <c r="DJW19" s="876"/>
      <c r="DJX19" s="876"/>
      <c r="DJY19" s="876"/>
      <c r="DJZ19" s="875"/>
      <c r="DKA19" s="876"/>
      <c r="DKB19" s="876"/>
      <c r="DKC19" s="876"/>
      <c r="DKD19" s="876"/>
      <c r="DKE19" s="876"/>
      <c r="DKF19" s="876"/>
      <c r="DKG19" s="875"/>
      <c r="DKH19" s="876"/>
      <c r="DKI19" s="876"/>
      <c r="DKJ19" s="876"/>
      <c r="DKK19" s="876"/>
      <c r="DKL19" s="876"/>
      <c r="DKM19" s="876"/>
      <c r="DKN19" s="875"/>
      <c r="DKO19" s="876"/>
      <c r="DKP19" s="876"/>
      <c r="DKQ19" s="876"/>
      <c r="DKR19" s="876"/>
      <c r="DKS19" s="876"/>
      <c r="DKT19" s="876"/>
      <c r="DKU19" s="875"/>
      <c r="DKV19" s="876"/>
      <c r="DKW19" s="876"/>
      <c r="DKX19" s="876"/>
      <c r="DKY19" s="876"/>
      <c r="DKZ19" s="876"/>
      <c r="DLA19" s="876"/>
      <c r="DLB19" s="875"/>
      <c r="DLC19" s="876"/>
      <c r="DLD19" s="876"/>
      <c r="DLE19" s="876"/>
      <c r="DLF19" s="876"/>
      <c r="DLG19" s="876"/>
      <c r="DLH19" s="876"/>
      <c r="DLI19" s="875"/>
      <c r="DLJ19" s="876"/>
      <c r="DLK19" s="876"/>
      <c r="DLL19" s="876"/>
      <c r="DLM19" s="876"/>
      <c r="DLN19" s="876"/>
      <c r="DLO19" s="876"/>
      <c r="DLP19" s="875"/>
      <c r="DLQ19" s="876"/>
      <c r="DLR19" s="876"/>
      <c r="DLS19" s="876"/>
      <c r="DLT19" s="876"/>
      <c r="DLU19" s="876"/>
      <c r="DLV19" s="876"/>
      <c r="DLW19" s="875"/>
      <c r="DLX19" s="876"/>
      <c r="DLY19" s="876"/>
      <c r="DLZ19" s="876"/>
      <c r="DMA19" s="876"/>
      <c r="DMB19" s="876"/>
      <c r="DMC19" s="876"/>
      <c r="DMD19" s="875"/>
      <c r="DME19" s="876"/>
      <c r="DMF19" s="876"/>
      <c r="DMG19" s="876"/>
      <c r="DMH19" s="876"/>
      <c r="DMI19" s="876"/>
      <c r="DMJ19" s="876"/>
      <c r="DMK19" s="875"/>
      <c r="DML19" s="876"/>
      <c r="DMM19" s="876"/>
      <c r="DMN19" s="876"/>
      <c r="DMO19" s="876"/>
      <c r="DMP19" s="876"/>
      <c r="DMQ19" s="876"/>
      <c r="DMR19" s="875"/>
      <c r="DMS19" s="876"/>
      <c r="DMT19" s="876"/>
      <c r="DMU19" s="876"/>
      <c r="DMV19" s="876"/>
      <c r="DMW19" s="876"/>
      <c r="DMX19" s="876"/>
      <c r="DMY19" s="875"/>
      <c r="DMZ19" s="876"/>
      <c r="DNA19" s="876"/>
      <c r="DNB19" s="876"/>
      <c r="DNC19" s="876"/>
      <c r="DND19" s="876"/>
      <c r="DNE19" s="876"/>
      <c r="DNF19" s="875"/>
      <c r="DNG19" s="876"/>
      <c r="DNH19" s="876"/>
      <c r="DNI19" s="876"/>
      <c r="DNJ19" s="876"/>
      <c r="DNK19" s="876"/>
      <c r="DNL19" s="876"/>
      <c r="DNM19" s="875"/>
      <c r="DNN19" s="876"/>
      <c r="DNO19" s="876"/>
      <c r="DNP19" s="876"/>
      <c r="DNQ19" s="876"/>
      <c r="DNR19" s="876"/>
      <c r="DNS19" s="876"/>
      <c r="DNT19" s="875"/>
      <c r="DNU19" s="876"/>
      <c r="DNV19" s="876"/>
      <c r="DNW19" s="876"/>
      <c r="DNX19" s="876"/>
      <c r="DNY19" s="876"/>
      <c r="DNZ19" s="876"/>
      <c r="DOA19" s="875"/>
      <c r="DOB19" s="876"/>
      <c r="DOC19" s="876"/>
      <c r="DOD19" s="876"/>
      <c r="DOE19" s="876"/>
      <c r="DOF19" s="876"/>
      <c r="DOG19" s="876"/>
      <c r="DOH19" s="875"/>
      <c r="DOI19" s="876"/>
      <c r="DOJ19" s="876"/>
      <c r="DOK19" s="876"/>
      <c r="DOL19" s="876"/>
      <c r="DOM19" s="876"/>
      <c r="DON19" s="876"/>
      <c r="DOO19" s="875"/>
      <c r="DOP19" s="876"/>
      <c r="DOQ19" s="876"/>
      <c r="DOR19" s="876"/>
      <c r="DOS19" s="876"/>
      <c r="DOT19" s="876"/>
      <c r="DOU19" s="876"/>
      <c r="DOV19" s="875"/>
      <c r="DOW19" s="876"/>
      <c r="DOX19" s="876"/>
      <c r="DOY19" s="876"/>
      <c r="DOZ19" s="876"/>
      <c r="DPA19" s="876"/>
      <c r="DPB19" s="876"/>
      <c r="DPC19" s="875"/>
      <c r="DPD19" s="876"/>
      <c r="DPE19" s="876"/>
      <c r="DPF19" s="876"/>
      <c r="DPG19" s="876"/>
      <c r="DPH19" s="876"/>
      <c r="DPI19" s="876"/>
      <c r="DPJ19" s="875"/>
      <c r="DPK19" s="876"/>
      <c r="DPL19" s="876"/>
      <c r="DPM19" s="876"/>
      <c r="DPN19" s="876"/>
      <c r="DPO19" s="876"/>
      <c r="DPP19" s="876"/>
      <c r="DPQ19" s="875"/>
      <c r="DPR19" s="876"/>
      <c r="DPS19" s="876"/>
      <c r="DPT19" s="876"/>
      <c r="DPU19" s="876"/>
      <c r="DPV19" s="876"/>
      <c r="DPW19" s="876"/>
      <c r="DPX19" s="875"/>
      <c r="DPY19" s="876"/>
      <c r="DPZ19" s="876"/>
      <c r="DQA19" s="876"/>
      <c r="DQB19" s="876"/>
      <c r="DQC19" s="876"/>
      <c r="DQD19" s="876"/>
      <c r="DQE19" s="875"/>
      <c r="DQF19" s="876"/>
      <c r="DQG19" s="876"/>
      <c r="DQH19" s="876"/>
      <c r="DQI19" s="876"/>
      <c r="DQJ19" s="876"/>
      <c r="DQK19" s="876"/>
      <c r="DQL19" s="875"/>
      <c r="DQM19" s="876"/>
      <c r="DQN19" s="876"/>
      <c r="DQO19" s="876"/>
      <c r="DQP19" s="876"/>
      <c r="DQQ19" s="876"/>
      <c r="DQR19" s="876"/>
      <c r="DQS19" s="875"/>
      <c r="DQT19" s="876"/>
      <c r="DQU19" s="876"/>
      <c r="DQV19" s="876"/>
      <c r="DQW19" s="876"/>
      <c r="DQX19" s="876"/>
      <c r="DQY19" s="876"/>
      <c r="DQZ19" s="875"/>
      <c r="DRA19" s="876"/>
      <c r="DRB19" s="876"/>
      <c r="DRC19" s="876"/>
      <c r="DRD19" s="876"/>
      <c r="DRE19" s="876"/>
      <c r="DRF19" s="876"/>
      <c r="DRG19" s="875"/>
      <c r="DRH19" s="876"/>
      <c r="DRI19" s="876"/>
      <c r="DRJ19" s="876"/>
      <c r="DRK19" s="876"/>
      <c r="DRL19" s="876"/>
      <c r="DRM19" s="876"/>
      <c r="DRN19" s="875"/>
      <c r="DRO19" s="876"/>
      <c r="DRP19" s="876"/>
      <c r="DRQ19" s="876"/>
      <c r="DRR19" s="876"/>
      <c r="DRS19" s="876"/>
      <c r="DRT19" s="876"/>
      <c r="DRU19" s="875"/>
      <c r="DRV19" s="876"/>
      <c r="DRW19" s="876"/>
      <c r="DRX19" s="876"/>
      <c r="DRY19" s="876"/>
      <c r="DRZ19" s="876"/>
      <c r="DSA19" s="876"/>
      <c r="DSB19" s="875"/>
      <c r="DSC19" s="876"/>
      <c r="DSD19" s="876"/>
      <c r="DSE19" s="876"/>
      <c r="DSF19" s="876"/>
      <c r="DSG19" s="876"/>
      <c r="DSH19" s="876"/>
      <c r="DSI19" s="875"/>
      <c r="DSJ19" s="876"/>
      <c r="DSK19" s="876"/>
      <c r="DSL19" s="876"/>
      <c r="DSM19" s="876"/>
      <c r="DSN19" s="876"/>
      <c r="DSO19" s="876"/>
      <c r="DSP19" s="875"/>
      <c r="DSQ19" s="876"/>
      <c r="DSR19" s="876"/>
      <c r="DSS19" s="876"/>
      <c r="DST19" s="876"/>
      <c r="DSU19" s="876"/>
      <c r="DSV19" s="876"/>
      <c r="DSW19" s="875"/>
      <c r="DSX19" s="876"/>
      <c r="DSY19" s="876"/>
      <c r="DSZ19" s="876"/>
      <c r="DTA19" s="876"/>
      <c r="DTB19" s="876"/>
      <c r="DTC19" s="876"/>
      <c r="DTD19" s="875"/>
      <c r="DTE19" s="876"/>
      <c r="DTF19" s="876"/>
      <c r="DTG19" s="876"/>
      <c r="DTH19" s="876"/>
      <c r="DTI19" s="876"/>
      <c r="DTJ19" s="876"/>
      <c r="DTK19" s="875"/>
      <c r="DTL19" s="876"/>
      <c r="DTM19" s="876"/>
      <c r="DTN19" s="876"/>
      <c r="DTO19" s="876"/>
      <c r="DTP19" s="876"/>
      <c r="DTQ19" s="876"/>
      <c r="DTR19" s="875"/>
      <c r="DTS19" s="876"/>
      <c r="DTT19" s="876"/>
      <c r="DTU19" s="876"/>
      <c r="DTV19" s="876"/>
      <c r="DTW19" s="876"/>
      <c r="DTX19" s="876"/>
      <c r="DTY19" s="875"/>
      <c r="DTZ19" s="876"/>
      <c r="DUA19" s="876"/>
      <c r="DUB19" s="876"/>
      <c r="DUC19" s="876"/>
      <c r="DUD19" s="876"/>
      <c r="DUE19" s="876"/>
      <c r="DUF19" s="875"/>
      <c r="DUG19" s="876"/>
      <c r="DUH19" s="876"/>
      <c r="DUI19" s="876"/>
      <c r="DUJ19" s="876"/>
      <c r="DUK19" s="876"/>
      <c r="DUL19" s="876"/>
      <c r="DUM19" s="875"/>
      <c r="DUN19" s="876"/>
      <c r="DUO19" s="876"/>
      <c r="DUP19" s="876"/>
      <c r="DUQ19" s="876"/>
      <c r="DUR19" s="876"/>
      <c r="DUS19" s="876"/>
      <c r="DUT19" s="875"/>
      <c r="DUU19" s="876"/>
      <c r="DUV19" s="876"/>
      <c r="DUW19" s="876"/>
      <c r="DUX19" s="876"/>
      <c r="DUY19" s="876"/>
      <c r="DUZ19" s="876"/>
      <c r="DVA19" s="875"/>
      <c r="DVB19" s="876"/>
      <c r="DVC19" s="876"/>
      <c r="DVD19" s="876"/>
      <c r="DVE19" s="876"/>
      <c r="DVF19" s="876"/>
      <c r="DVG19" s="876"/>
      <c r="DVH19" s="875"/>
      <c r="DVI19" s="876"/>
      <c r="DVJ19" s="876"/>
      <c r="DVK19" s="876"/>
      <c r="DVL19" s="876"/>
      <c r="DVM19" s="876"/>
      <c r="DVN19" s="876"/>
      <c r="DVO19" s="875"/>
      <c r="DVP19" s="876"/>
      <c r="DVQ19" s="876"/>
      <c r="DVR19" s="876"/>
      <c r="DVS19" s="876"/>
      <c r="DVT19" s="876"/>
      <c r="DVU19" s="876"/>
      <c r="DVV19" s="875"/>
      <c r="DVW19" s="876"/>
      <c r="DVX19" s="876"/>
      <c r="DVY19" s="876"/>
      <c r="DVZ19" s="876"/>
      <c r="DWA19" s="876"/>
      <c r="DWB19" s="876"/>
      <c r="DWC19" s="875"/>
      <c r="DWD19" s="876"/>
      <c r="DWE19" s="876"/>
      <c r="DWF19" s="876"/>
      <c r="DWG19" s="876"/>
      <c r="DWH19" s="876"/>
      <c r="DWI19" s="876"/>
      <c r="DWJ19" s="875"/>
      <c r="DWK19" s="876"/>
      <c r="DWL19" s="876"/>
      <c r="DWM19" s="876"/>
      <c r="DWN19" s="876"/>
      <c r="DWO19" s="876"/>
      <c r="DWP19" s="876"/>
      <c r="DWQ19" s="875"/>
      <c r="DWR19" s="876"/>
      <c r="DWS19" s="876"/>
      <c r="DWT19" s="876"/>
      <c r="DWU19" s="876"/>
      <c r="DWV19" s="876"/>
      <c r="DWW19" s="876"/>
      <c r="DWX19" s="875"/>
      <c r="DWY19" s="876"/>
      <c r="DWZ19" s="876"/>
      <c r="DXA19" s="876"/>
      <c r="DXB19" s="876"/>
      <c r="DXC19" s="876"/>
      <c r="DXD19" s="876"/>
      <c r="DXE19" s="875"/>
      <c r="DXF19" s="876"/>
      <c r="DXG19" s="876"/>
      <c r="DXH19" s="876"/>
      <c r="DXI19" s="876"/>
      <c r="DXJ19" s="876"/>
      <c r="DXK19" s="876"/>
      <c r="DXL19" s="875"/>
      <c r="DXM19" s="876"/>
      <c r="DXN19" s="876"/>
      <c r="DXO19" s="876"/>
      <c r="DXP19" s="876"/>
      <c r="DXQ19" s="876"/>
      <c r="DXR19" s="876"/>
      <c r="DXS19" s="875"/>
      <c r="DXT19" s="876"/>
      <c r="DXU19" s="876"/>
      <c r="DXV19" s="876"/>
      <c r="DXW19" s="876"/>
      <c r="DXX19" s="876"/>
      <c r="DXY19" s="876"/>
      <c r="DXZ19" s="875"/>
      <c r="DYA19" s="876"/>
      <c r="DYB19" s="876"/>
      <c r="DYC19" s="876"/>
      <c r="DYD19" s="876"/>
      <c r="DYE19" s="876"/>
      <c r="DYF19" s="876"/>
      <c r="DYG19" s="875"/>
      <c r="DYH19" s="876"/>
      <c r="DYI19" s="876"/>
      <c r="DYJ19" s="876"/>
      <c r="DYK19" s="876"/>
      <c r="DYL19" s="876"/>
      <c r="DYM19" s="876"/>
      <c r="DYN19" s="875"/>
      <c r="DYO19" s="876"/>
      <c r="DYP19" s="876"/>
      <c r="DYQ19" s="876"/>
      <c r="DYR19" s="876"/>
      <c r="DYS19" s="876"/>
      <c r="DYT19" s="876"/>
      <c r="DYU19" s="875"/>
      <c r="DYV19" s="876"/>
      <c r="DYW19" s="876"/>
      <c r="DYX19" s="876"/>
      <c r="DYY19" s="876"/>
      <c r="DYZ19" s="876"/>
      <c r="DZA19" s="876"/>
      <c r="DZB19" s="875"/>
      <c r="DZC19" s="876"/>
      <c r="DZD19" s="876"/>
      <c r="DZE19" s="876"/>
      <c r="DZF19" s="876"/>
      <c r="DZG19" s="876"/>
      <c r="DZH19" s="876"/>
      <c r="DZI19" s="875"/>
      <c r="DZJ19" s="876"/>
      <c r="DZK19" s="876"/>
      <c r="DZL19" s="876"/>
      <c r="DZM19" s="876"/>
      <c r="DZN19" s="876"/>
      <c r="DZO19" s="876"/>
      <c r="DZP19" s="875"/>
      <c r="DZQ19" s="876"/>
      <c r="DZR19" s="876"/>
      <c r="DZS19" s="876"/>
      <c r="DZT19" s="876"/>
      <c r="DZU19" s="876"/>
      <c r="DZV19" s="876"/>
      <c r="DZW19" s="875"/>
      <c r="DZX19" s="876"/>
      <c r="DZY19" s="876"/>
      <c r="DZZ19" s="876"/>
      <c r="EAA19" s="876"/>
      <c r="EAB19" s="876"/>
      <c r="EAC19" s="876"/>
      <c r="EAD19" s="875"/>
      <c r="EAE19" s="876"/>
      <c r="EAF19" s="876"/>
      <c r="EAG19" s="876"/>
      <c r="EAH19" s="876"/>
      <c r="EAI19" s="876"/>
      <c r="EAJ19" s="876"/>
      <c r="EAK19" s="875"/>
      <c r="EAL19" s="876"/>
      <c r="EAM19" s="876"/>
      <c r="EAN19" s="876"/>
      <c r="EAO19" s="876"/>
      <c r="EAP19" s="876"/>
      <c r="EAQ19" s="876"/>
      <c r="EAR19" s="875"/>
      <c r="EAS19" s="876"/>
      <c r="EAT19" s="876"/>
      <c r="EAU19" s="876"/>
      <c r="EAV19" s="876"/>
      <c r="EAW19" s="876"/>
      <c r="EAX19" s="876"/>
      <c r="EAY19" s="875"/>
      <c r="EAZ19" s="876"/>
      <c r="EBA19" s="876"/>
      <c r="EBB19" s="876"/>
      <c r="EBC19" s="876"/>
      <c r="EBD19" s="876"/>
      <c r="EBE19" s="876"/>
      <c r="EBF19" s="875"/>
      <c r="EBG19" s="876"/>
      <c r="EBH19" s="876"/>
      <c r="EBI19" s="876"/>
      <c r="EBJ19" s="876"/>
      <c r="EBK19" s="876"/>
      <c r="EBL19" s="876"/>
      <c r="EBM19" s="875"/>
      <c r="EBN19" s="876"/>
      <c r="EBO19" s="876"/>
      <c r="EBP19" s="876"/>
      <c r="EBQ19" s="876"/>
      <c r="EBR19" s="876"/>
      <c r="EBS19" s="876"/>
      <c r="EBT19" s="875"/>
      <c r="EBU19" s="876"/>
      <c r="EBV19" s="876"/>
      <c r="EBW19" s="876"/>
      <c r="EBX19" s="876"/>
      <c r="EBY19" s="876"/>
      <c r="EBZ19" s="876"/>
      <c r="ECA19" s="875"/>
      <c r="ECB19" s="876"/>
      <c r="ECC19" s="876"/>
      <c r="ECD19" s="876"/>
      <c r="ECE19" s="876"/>
      <c r="ECF19" s="876"/>
      <c r="ECG19" s="876"/>
      <c r="ECH19" s="875"/>
      <c r="ECI19" s="876"/>
      <c r="ECJ19" s="876"/>
      <c r="ECK19" s="876"/>
      <c r="ECL19" s="876"/>
      <c r="ECM19" s="876"/>
      <c r="ECN19" s="876"/>
      <c r="ECO19" s="875"/>
      <c r="ECP19" s="876"/>
      <c r="ECQ19" s="876"/>
      <c r="ECR19" s="876"/>
      <c r="ECS19" s="876"/>
      <c r="ECT19" s="876"/>
      <c r="ECU19" s="876"/>
      <c r="ECV19" s="875"/>
      <c r="ECW19" s="876"/>
      <c r="ECX19" s="876"/>
      <c r="ECY19" s="876"/>
      <c r="ECZ19" s="876"/>
      <c r="EDA19" s="876"/>
      <c r="EDB19" s="876"/>
      <c r="EDC19" s="875"/>
      <c r="EDD19" s="876"/>
      <c r="EDE19" s="876"/>
      <c r="EDF19" s="876"/>
      <c r="EDG19" s="876"/>
      <c r="EDH19" s="876"/>
      <c r="EDI19" s="876"/>
      <c r="EDJ19" s="875"/>
      <c r="EDK19" s="876"/>
      <c r="EDL19" s="876"/>
      <c r="EDM19" s="876"/>
      <c r="EDN19" s="876"/>
      <c r="EDO19" s="876"/>
      <c r="EDP19" s="876"/>
      <c r="EDQ19" s="875"/>
      <c r="EDR19" s="876"/>
      <c r="EDS19" s="876"/>
      <c r="EDT19" s="876"/>
      <c r="EDU19" s="876"/>
      <c r="EDV19" s="876"/>
      <c r="EDW19" s="876"/>
      <c r="EDX19" s="875"/>
      <c r="EDY19" s="876"/>
      <c r="EDZ19" s="876"/>
      <c r="EEA19" s="876"/>
      <c r="EEB19" s="876"/>
      <c r="EEC19" s="876"/>
      <c r="EED19" s="876"/>
      <c r="EEE19" s="875"/>
      <c r="EEF19" s="876"/>
      <c r="EEG19" s="876"/>
      <c r="EEH19" s="876"/>
      <c r="EEI19" s="876"/>
      <c r="EEJ19" s="876"/>
      <c r="EEK19" s="876"/>
      <c r="EEL19" s="875"/>
      <c r="EEM19" s="876"/>
      <c r="EEN19" s="876"/>
      <c r="EEO19" s="876"/>
      <c r="EEP19" s="876"/>
      <c r="EEQ19" s="876"/>
      <c r="EER19" s="876"/>
      <c r="EES19" s="875"/>
      <c r="EET19" s="876"/>
      <c r="EEU19" s="876"/>
      <c r="EEV19" s="876"/>
      <c r="EEW19" s="876"/>
      <c r="EEX19" s="876"/>
      <c r="EEY19" s="876"/>
      <c r="EEZ19" s="875"/>
      <c r="EFA19" s="876"/>
      <c r="EFB19" s="876"/>
      <c r="EFC19" s="876"/>
      <c r="EFD19" s="876"/>
      <c r="EFE19" s="876"/>
      <c r="EFF19" s="876"/>
      <c r="EFG19" s="875"/>
      <c r="EFH19" s="876"/>
      <c r="EFI19" s="876"/>
      <c r="EFJ19" s="876"/>
      <c r="EFK19" s="876"/>
      <c r="EFL19" s="876"/>
      <c r="EFM19" s="876"/>
      <c r="EFN19" s="875"/>
      <c r="EFO19" s="876"/>
      <c r="EFP19" s="876"/>
      <c r="EFQ19" s="876"/>
      <c r="EFR19" s="876"/>
      <c r="EFS19" s="876"/>
      <c r="EFT19" s="876"/>
      <c r="EFU19" s="875"/>
      <c r="EFV19" s="876"/>
      <c r="EFW19" s="876"/>
      <c r="EFX19" s="876"/>
      <c r="EFY19" s="876"/>
      <c r="EFZ19" s="876"/>
      <c r="EGA19" s="876"/>
      <c r="EGB19" s="875"/>
      <c r="EGC19" s="876"/>
      <c r="EGD19" s="876"/>
      <c r="EGE19" s="876"/>
      <c r="EGF19" s="876"/>
      <c r="EGG19" s="876"/>
      <c r="EGH19" s="876"/>
      <c r="EGI19" s="875"/>
      <c r="EGJ19" s="876"/>
      <c r="EGK19" s="876"/>
      <c r="EGL19" s="876"/>
      <c r="EGM19" s="876"/>
      <c r="EGN19" s="876"/>
      <c r="EGO19" s="876"/>
      <c r="EGP19" s="875"/>
      <c r="EGQ19" s="876"/>
      <c r="EGR19" s="876"/>
      <c r="EGS19" s="876"/>
      <c r="EGT19" s="876"/>
      <c r="EGU19" s="876"/>
      <c r="EGV19" s="876"/>
      <c r="EGW19" s="875"/>
      <c r="EGX19" s="876"/>
      <c r="EGY19" s="876"/>
      <c r="EGZ19" s="876"/>
      <c r="EHA19" s="876"/>
      <c r="EHB19" s="876"/>
      <c r="EHC19" s="876"/>
      <c r="EHD19" s="875"/>
      <c r="EHE19" s="876"/>
      <c r="EHF19" s="876"/>
      <c r="EHG19" s="876"/>
      <c r="EHH19" s="876"/>
      <c r="EHI19" s="876"/>
      <c r="EHJ19" s="876"/>
      <c r="EHK19" s="875"/>
      <c r="EHL19" s="876"/>
      <c r="EHM19" s="876"/>
      <c r="EHN19" s="876"/>
      <c r="EHO19" s="876"/>
      <c r="EHP19" s="876"/>
      <c r="EHQ19" s="876"/>
      <c r="EHR19" s="875"/>
      <c r="EHS19" s="876"/>
      <c r="EHT19" s="876"/>
      <c r="EHU19" s="876"/>
      <c r="EHV19" s="876"/>
      <c r="EHW19" s="876"/>
      <c r="EHX19" s="876"/>
      <c r="EHY19" s="875"/>
      <c r="EHZ19" s="876"/>
      <c r="EIA19" s="876"/>
      <c r="EIB19" s="876"/>
      <c r="EIC19" s="876"/>
      <c r="EID19" s="876"/>
      <c r="EIE19" s="876"/>
      <c r="EIF19" s="875"/>
      <c r="EIG19" s="876"/>
      <c r="EIH19" s="876"/>
      <c r="EII19" s="876"/>
      <c r="EIJ19" s="876"/>
      <c r="EIK19" s="876"/>
      <c r="EIL19" s="876"/>
      <c r="EIM19" s="875"/>
      <c r="EIN19" s="876"/>
      <c r="EIO19" s="876"/>
      <c r="EIP19" s="876"/>
      <c r="EIQ19" s="876"/>
      <c r="EIR19" s="876"/>
      <c r="EIS19" s="876"/>
      <c r="EIT19" s="875"/>
      <c r="EIU19" s="876"/>
      <c r="EIV19" s="876"/>
      <c r="EIW19" s="876"/>
      <c r="EIX19" s="876"/>
      <c r="EIY19" s="876"/>
      <c r="EIZ19" s="876"/>
      <c r="EJA19" s="875"/>
      <c r="EJB19" s="876"/>
      <c r="EJC19" s="876"/>
      <c r="EJD19" s="876"/>
      <c r="EJE19" s="876"/>
      <c r="EJF19" s="876"/>
      <c r="EJG19" s="876"/>
      <c r="EJH19" s="875"/>
      <c r="EJI19" s="876"/>
      <c r="EJJ19" s="876"/>
      <c r="EJK19" s="876"/>
      <c r="EJL19" s="876"/>
      <c r="EJM19" s="876"/>
      <c r="EJN19" s="876"/>
      <c r="EJO19" s="875"/>
      <c r="EJP19" s="876"/>
      <c r="EJQ19" s="876"/>
      <c r="EJR19" s="876"/>
      <c r="EJS19" s="876"/>
      <c r="EJT19" s="876"/>
      <c r="EJU19" s="876"/>
      <c r="EJV19" s="875"/>
      <c r="EJW19" s="876"/>
      <c r="EJX19" s="876"/>
      <c r="EJY19" s="876"/>
      <c r="EJZ19" s="876"/>
      <c r="EKA19" s="876"/>
      <c r="EKB19" s="876"/>
      <c r="EKC19" s="875"/>
      <c r="EKD19" s="876"/>
      <c r="EKE19" s="876"/>
      <c r="EKF19" s="876"/>
      <c r="EKG19" s="876"/>
      <c r="EKH19" s="876"/>
      <c r="EKI19" s="876"/>
      <c r="EKJ19" s="875"/>
      <c r="EKK19" s="876"/>
      <c r="EKL19" s="876"/>
      <c r="EKM19" s="876"/>
      <c r="EKN19" s="876"/>
      <c r="EKO19" s="876"/>
      <c r="EKP19" s="876"/>
      <c r="EKQ19" s="875"/>
      <c r="EKR19" s="876"/>
      <c r="EKS19" s="876"/>
      <c r="EKT19" s="876"/>
      <c r="EKU19" s="876"/>
      <c r="EKV19" s="876"/>
      <c r="EKW19" s="876"/>
      <c r="EKX19" s="875"/>
      <c r="EKY19" s="876"/>
      <c r="EKZ19" s="876"/>
      <c r="ELA19" s="876"/>
      <c r="ELB19" s="876"/>
      <c r="ELC19" s="876"/>
      <c r="ELD19" s="876"/>
      <c r="ELE19" s="875"/>
      <c r="ELF19" s="876"/>
      <c r="ELG19" s="876"/>
      <c r="ELH19" s="876"/>
      <c r="ELI19" s="876"/>
      <c r="ELJ19" s="876"/>
      <c r="ELK19" s="876"/>
      <c r="ELL19" s="875"/>
      <c r="ELM19" s="876"/>
      <c r="ELN19" s="876"/>
      <c r="ELO19" s="876"/>
      <c r="ELP19" s="876"/>
      <c r="ELQ19" s="876"/>
      <c r="ELR19" s="876"/>
      <c r="ELS19" s="875"/>
      <c r="ELT19" s="876"/>
      <c r="ELU19" s="876"/>
      <c r="ELV19" s="876"/>
      <c r="ELW19" s="876"/>
      <c r="ELX19" s="876"/>
      <c r="ELY19" s="876"/>
      <c r="ELZ19" s="875"/>
      <c r="EMA19" s="876"/>
      <c r="EMB19" s="876"/>
      <c r="EMC19" s="876"/>
      <c r="EMD19" s="876"/>
      <c r="EME19" s="876"/>
      <c r="EMF19" s="876"/>
      <c r="EMG19" s="875"/>
      <c r="EMH19" s="876"/>
      <c r="EMI19" s="876"/>
      <c r="EMJ19" s="876"/>
      <c r="EMK19" s="876"/>
      <c r="EML19" s="876"/>
      <c r="EMM19" s="876"/>
      <c r="EMN19" s="875"/>
      <c r="EMO19" s="876"/>
      <c r="EMP19" s="876"/>
      <c r="EMQ19" s="876"/>
      <c r="EMR19" s="876"/>
      <c r="EMS19" s="876"/>
      <c r="EMT19" s="876"/>
      <c r="EMU19" s="875"/>
      <c r="EMV19" s="876"/>
      <c r="EMW19" s="876"/>
      <c r="EMX19" s="876"/>
      <c r="EMY19" s="876"/>
      <c r="EMZ19" s="876"/>
      <c r="ENA19" s="876"/>
      <c r="ENB19" s="875"/>
      <c r="ENC19" s="876"/>
      <c r="END19" s="876"/>
      <c r="ENE19" s="876"/>
      <c r="ENF19" s="876"/>
      <c r="ENG19" s="876"/>
      <c r="ENH19" s="876"/>
      <c r="ENI19" s="875"/>
      <c r="ENJ19" s="876"/>
      <c r="ENK19" s="876"/>
      <c r="ENL19" s="876"/>
      <c r="ENM19" s="876"/>
      <c r="ENN19" s="876"/>
      <c r="ENO19" s="876"/>
      <c r="ENP19" s="875"/>
      <c r="ENQ19" s="876"/>
      <c r="ENR19" s="876"/>
      <c r="ENS19" s="876"/>
      <c r="ENT19" s="876"/>
      <c r="ENU19" s="876"/>
      <c r="ENV19" s="876"/>
      <c r="ENW19" s="875"/>
      <c r="ENX19" s="876"/>
      <c r="ENY19" s="876"/>
      <c r="ENZ19" s="876"/>
      <c r="EOA19" s="876"/>
      <c r="EOB19" s="876"/>
      <c r="EOC19" s="876"/>
      <c r="EOD19" s="875"/>
      <c r="EOE19" s="876"/>
      <c r="EOF19" s="876"/>
      <c r="EOG19" s="876"/>
      <c r="EOH19" s="876"/>
      <c r="EOI19" s="876"/>
      <c r="EOJ19" s="876"/>
      <c r="EOK19" s="875"/>
      <c r="EOL19" s="876"/>
      <c r="EOM19" s="876"/>
      <c r="EON19" s="876"/>
      <c r="EOO19" s="876"/>
      <c r="EOP19" s="876"/>
      <c r="EOQ19" s="876"/>
      <c r="EOR19" s="875"/>
      <c r="EOS19" s="876"/>
      <c r="EOT19" s="876"/>
      <c r="EOU19" s="876"/>
      <c r="EOV19" s="876"/>
      <c r="EOW19" s="876"/>
      <c r="EOX19" s="876"/>
      <c r="EOY19" s="875"/>
      <c r="EOZ19" s="876"/>
      <c r="EPA19" s="876"/>
      <c r="EPB19" s="876"/>
      <c r="EPC19" s="876"/>
      <c r="EPD19" s="876"/>
      <c r="EPE19" s="876"/>
      <c r="EPF19" s="875"/>
      <c r="EPG19" s="876"/>
      <c r="EPH19" s="876"/>
      <c r="EPI19" s="876"/>
      <c r="EPJ19" s="876"/>
      <c r="EPK19" s="876"/>
      <c r="EPL19" s="876"/>
      <c r="EPM19" s="875"/>
      <c r="EPN19" s="876"/>
      <c r="EPO19" s="876"/>
      <c r="EPP19" s="876"/>
      <c r="EPQ19" s="876"/>
      <c r="EPR19" s="876"/>
      <c r="EPS19" s="876"/>
      <c r="EPT19" s="875"/>
      <c r="EPU19" s="876"/>
      <c r="EPV19" s="876"/>
      <c r="EPW19" s="876"/>
      <c r="EPX19" s="876"/>
      <c r="EPY19" s="876"/>
      <c r="EPZ19" s="876"/>
      <c r="EQA19" s="875"/>
      <c r="EQB19" s="876"/>
      <c r="EQC19" s="876"/>
      <c r="EQD19" s="876"/>
      <c r="EQE19" s="876"/>
      <c r="EQF19" s="876"/>
      <c r="EQG19" s="876"/>
      <c r="EQH19" s="875"/>
      <c r="EQI19" s="876"/>
      <c r="EQJ19" s="876"/>
      <c r="EQK19" s="876"/>
      <c r="EQL19" s="876"/>
      <c r="EQM19" s="876"/>
      <c r="EQN19" s="876"/>
      <c r="EQO19" s="875"/>
      <c r="EQP19" s="876"/>
      <c r="EQQ19" s="876"/>
      <c r="EQR19" s="876"/>
      <c r="EQS19" s="876"/>
      <c r="EQT19" s="876"/>
      <c r="EQU19" s="876"/>
      <c r="EQV19" s="875"/>
      <c r="EQW19" s="876"/>
      <c r="EQX19" s="876"/>
      <c r="EQY19" s="876"/>
      <c r="EQZ19" s="876"/>
      <c r="ERA19" s="876"/>
      <c r="ERB19" s="876"/>
      <c r="ERC19" s="875"/>
      <c r="ERD19" s="876"/>
      <c r="ERE19" s="876"/>
      <c r="ERF19" s="876"/>
      <c r="ERG19" s="876"/>
      <c r="ERH19" s="876"/>
      <c r="ERI19" s="876"/>
      <c r="ERJ19" s="875"/>
      <c r="ERK19" s="876"/>
      <c r="ERL19" s="876"/>
      <c r="ERM19" s="876"/>
      <c r="ERN19" s="876"/>
      <c r="ERO19" s="876"/>
      <c r="ERP19" s="876"/>
      <c r="ERQ19" s="875"/>
      <c r="ERR19" s="876"/>
      <c r="ERS19" s="876"/>
      <c r="ERT19" s="876"/>
      <c r="ERU19" s="876"/>
      <c r="ERV19" s="876"/>
      <c r="ERW19" s="876"/>
      <c r="ERX19" s="875"/>
      <c r="ERY19" s="876"/>
      <c r="ERZ19" s="876"/>
      <c r="ESA19" s="876"/>
      <c r="ESB19" s="876"/>
      <c r="ESC19" s="876"/>
      <c r="ESD19" s="876"/>
      <c r="ESE19" s="875"/>
      <c r="ESF19" s="876"/>
      <c r="ESG19" s="876"/>
      <c r="ESH19" s="876"/>
      <c r="ESI19" s="876"/>
      <c r="ESJ19" s="876"/>
      <c r="ESK19" s="876"/>
      <c r="ESL19" s="875"/>
      <c r="ESM19" s="876"/>
      <c r="ESN19" s="876"/>
      <c r="ESO19" s="876"/>
      <c r="ESP19" s="876"/>
      <c r="ESQ19" s="876"/>
      <c r="ESR19" s="876"/>
      <c r="ESS19" s="875"/>
      <c r="EST19" s="876"/>
      <c r="ESU19" s="876"/>
      <c r="ESV19" s="876"/>
      <c r="ESW19" s="876"/>
      <c r="ESX19" s="876"/>
      <c r="ESY19" s="876"/>
      <c r="ESZ19" s="875"/>
      <c r="ETA19" s="876"/>
      <c r="ETB19" s="876"/>
      <c r="ETC19" s="876"/>
      <c r="ETD19" s="876"/>
      <c r="ETE19" s="876"/>
      <c r="ETF19" s="876"/>
      <c r="ETG19" s="875"/>
      <c r="ETH19" s="876"/>
      <c r="ETI19" s="876"/>
      <c r="ETJ19" s="876"/>
      <c r="ETK19" s="876"/>
      <c r="ETL19" s="876"/>
      <c r="ETM19" s="876"/>
      <c r="ETN19" s="875"/>
      <c r="ETO19" s="876"/>
      <c r="ETP19" s="876"/>
      <c r="ETQ19" s="876"/>
      <c r="ETR19" s="876"/>
      <c r="ETS19" s="876"/>
      <c r="ETT19" s="876"/>
      <c r="ETU19" s="875"/>
      <c r="ETV19" s="876"/>
      <c r="ETW19" s="876"/>
      <c r="ETX19" s="876"/>
      <c r="ETY19" s="876"/>
      <c r="ETZ19" s="876"/>
      <c r="EUA19" s="876"/>
      <c r="EUB19" s="875"/>
      <c r="EUC19" s="876"/>
      <c r="EUD19" s="876"/>
      <c r="EUE19" s="876"/>
      <c r="EUF19" s="876"/>
      <c r="EUG19" s="876"/>
      <c r="EUH19" s="876"/>
      <c r="EUI19" s="875"/>
      <c r="EUJ19" s="876"/>
      <c r="EUK19" s="876"/>
      <c r="EUL19" s="876"/>
      <c r="EUM19" s="876"/>
      <c r="EUN19" s="876"/>
      <c r="EUO19" s="876"/>
      <c r="EUP19" s="875"/>
      <c r="EUQ19" s="876"/>
      <c r="EUR19" s="876"/>
      <c r="EUS19" s="876"/>
      <c r="EUT19" s="876"/>
      <c r="EUU19" s="876"/>
      <c r="EUV19" s="876"/>
      <c r="EUW19" s="875"/>
      <c r="EUX19" s="876"/>
      <c r="EUY19" s="876"/>
      <c r="EUZ19" s="876"/>
      <c r="EVA19" s="876"/>
      <c r="EVB19" s="876"/>
      <c r="EVC19" s="876"/>
      <c r="EVD19" s="875"/>
      <c r="EVE19" s="876"/>
      <c r="EVF19" s="876"/>
      <c r="EVG19" s="876"/>
      <c r="EVH19" s="876"/>
      <c r="EVI19" s="876"/>
      <c r="EVJ19" s="876"/>
      <c r="EVK19" s="875"/>
      <c r="EVL19" s="876"/>
      <c r="EVM19" s="876"/>
      <c r="EVN19" s="876"/>
      <c r="EVO19" s="876"/>
      <c r="EVP19" s="876"/>
      <c r="EVQ19" s="876"/>
      <c r="EVR19" s="875"/>
      <c r="EVS19" s="876"/>
      <c r="EVT19" s="876"/>
      <c r="EVU19" s="876"/>
      <c r="EVV19" s="876"/>
      <c r="EVW19" s="876"/>
      <c r="EVX19" s="876"/>
      <c r="EVY19" s="875"/>
      <c r="EVZ19" s="876"/>
      <c r="EWA19" s="876"/>
      <c r="EWB19" s="876"/>
      <c r="EWC19" s="876"/>
      <c r="EWD19" s="876"/>
      <c r="EWE19" s="876"/>
      <c r="EWF19" s="875"/>
      <c r="EWG19" s="876"/>
      <c r="EWH19" s="876"/>
      <c r="EWI19" s="876"/>
      <c r="EWJ19" s="876"/>
      <c r="EWK19" s="876"/>
      <c r="EWL19" s="876"/>
      <c r="EWM19" s="875"/>
      <c r="EWN19" s="876"/>
      <c r="EWO19" s="876"/>
      <c r="EWP19" s="876"/>
      <c r="EWQ19" s="876"/>
      <c r="EWR19" s="876"/>
      <c r="EWS19" s="876"/>
      <c r="EWT19" s="875"/>
      <c r="EWU19" s="876"/>
      <c r="EWV19" s="876"/>
      <c r="EWW19" s="876"/>
      <c r="EWX19" s="876"/>
      <c r="EWY19" s="876"/>
      <c r="EWZ19" s="876"/>
      <c r="EXA19" s="875"/>
      <c r="EXB19" s="876"/>
      <c r="EXC19" s="876"/>
      <c r="EXD19" s="876"/>
      <c r="EXE19" s="876"/>
      <c r="EXF19" s="876"/>
      <c r="EXG19" s="876"/>
      <c r="EXH19" s="875"/>
      <c r="EXI19" s="876"/>
      <c r="EXJ19" s="876"/>
      <c r="EXK19" s="876"/>
      <c r="EXL19" s="876"/>
      <c r="EXM19" s="876"/>
      <c r="EXN19" s="876"/>
      <c r="EXO19" s="875"/>
      <c r="EXP19" s="876"/>
      <c r="EXQ19" s="876"/>
      <c r="EXR19" s="876"/>
      <c r="EXS19" s="876"/>
      <c r="EXT19" s="876"/>
      <c r="EXU19" s="876"/>
      <c r="EXV19" s="875"/>
      <c r="EXW19" s="876"/>
      <c r="EXX19" s="876"/>
      <c r="EXY19" s="876"/>
      <c r="EXZ19" s="876"/>
      <c r="EYA19" s="876"/>
      <c r="EYB19" s="876"/>
      <c r="EYC19" s="875"/>
      <c r="EYD19" s="876"/>
      <c r="EYE19" s="876"/>
      <c r="EYF19" s="876"/>
      <c r="EYG19" s="876"/>
      <c r="EYH19" s="876"/>
      <c r="EYI19" s="876"/>
      <c r="EYJ19" s="875"/>
      <c r="EYK19" s="876"/>
      <c r="EYL19" s="876"/>
      <c r="EYM19" s="876"/>
      <c r="EYN19" s="876"/>
      <c r="EYO19" s="876"/>
      <c r="EYP19" s="876"/>
      <c r="EYQ19" s="875"/>
      <c r="EYR19" s="876"/>
      <c r="EYS19" s="876"/>
      <c r="EYT19" s="876"/>
      <c r="EYU19" s="876"/>
      <c r="EYV19" s="876"/>
      <c r="EYW19" s="876"/>
      <c r="EYX19" s="875"/>
      <c r="EYY19" s="876"/>
      <c r="EYZ19" s="876"/>
      <c r="EZA19" s="876"/>
      <c r="EZB19" s="876"/>
      <c r="EZC19" s="876"/>
      <c r="EZD19" s="876"/>
      <c r="EZE19" s="875"/>
      <c r="EZF19" s="876"/>
      <c r="EZG19" s="876"/>
      <c r="EZH19" s="876"/>
      <c r="EZI19" s="876"/>
      <c r="EZJ19" s="876"/>
      <c r="EZK19" s="876"/>
      <c r="EZL19" s="875"/>
      <c r="EZM19" s="876"/>
      <c r="EZN19" s="876"/>
      <c r="EZO19" s="876"/>
      <c r="EZP19" s="876"/>
      <c r="EZQ19" s="876"/>
      <c r="EZR19" s="876"/>
      <c r="EZS19" s="875"/>
      <c r="EZT19" s="876"/>
      <c r="EZU19" s="876"/>
      <c r="EZV19" s="876"/>
      <c r="EZW19" s="876"/>
      <c r="EZX19" s="876"/>
      <c r="EZY19" s="876"/>
      <c r="EZZ19" s="875"/>
      <c r="FAA19" s="876"/>
      <c r="FAB19" s="876"/>
      <c r="FAC19" s="876"/>
      <c r="FAD19" s="876"/>
      <c r="FAE19" s="876"/>
      <c r="FAF19" s="876"/>
      <c r="FAG19" s="875"/>
      <c r="FAH19" s="876"/>
      <c r="FAI19" s="876"/>
      <c r="FAJ19" s="876"/>
      <c r="FAK19" s="876"/>
      <c r="FAL19" s="876"/>
      <c r="FAM19" s="876"/>
      <c r="FAN19" s="875"/>
      <c r="FAO19" s="876"/>
      <c r="FAP19" s="876"/>
      <c r="FAQ19" s="876"/>
      <c r="FAR19" s="876"/>
      <c r="FAS19" s="876"/>
      <c r="FAT19" s="876"/>
      <c r="FAU19" s="875"/>
      <c r="FAV19" s="876"/>
      <c r="FAW19" s="876"/>
      <c r="FAX19" s="876"/>
      <c r="FAY19" s="876"/>
      <c r="FAZ19" s="876"/>
      <c r="FBA19" s="876"/>
      <c r="FBB19" s="875"/>
      <c r="FBC19" s="876"/>
      <c r="FBD19" s="876"/>
      <c r="FBE19" s="876"/>
      <c r="FBF19" s="876"/>
      <c r="FBG19" s="876"/>
      <c r="FBH19" s="876"/>
      <c r="FBI19" s="875"/>
      <c r="FBJ19" s="876"/>
      <c r="FBK19" s="876"/>
      <c r="FBL19" s="876"/>
      <c r="FBM19" s="876"/>
      <c r="FBN19" s="876"/>
      <c r="FBO19" s="876"/>
      <c r="FBP19" s="875"/>
      <c r="FBQ19" s="876"/>
      <c r="FBR19" s="876"/>
      <c r="FBS19" s="876"/>
      <c r="FBT19" s="876"/>
      <c r="FBU19" s="876"/>
      <c r="FBV19" s="876"/>
      <c r="FBW19" s="875"/>
      <c r="FBX19" s="876"/>
      <c r="FBY19" s="876"/>
      <c r="FBZ19" s="876"/>
      <c r="FCA19" s="876"/>
      <c r="FCB19" s="876"/>
      <c r="FCC19" s="876"/>
      <c r="FCD19" s="875"/>
      <c r="FCE19" s="876"/>
      <c r="FCF19" s="876"/>
      <c r="FCG19" s="876"/>
      <c r="FCH19" s="876"/>
      <c r="FCI19" s="876"/>
      <c r="FCJ19" s="876"/>
      <c r="FCK19" s="875"/>
      <c r="FCL19" s="876"/>
      <c r="FCM19" s="876"/>
      <c r="FCN19" s="876"/>
      <c r="FCO19" s="876"/>
      <c r="FCP19" s="876"/>
      <c r="FCQ19" s="876"/>
      <c r="FCR19" s="875"/>
      <c r="FCS19" s="876"/>
      <c r="FCT19" s="876"/>
      <c r="FCU19" s="876"/>
      <c r="FCV19" s="876"/>
      <c r="FCW19" s="876"/>
      <c r="FCX19" s="876"/>
      <c r="FCY19" s="875"/>
      <c r="FCZ19" s="876"/>
      <c r="FDA19" s="876"/>
      <c r="FDB19" s="876"/>
      <c r="FDC19" s="876"/>
      <c r="FDD19" s="876"/>
      <c r="FDE19" s="876"/>
      <c r="FDF19" s="875"/>
      <c r="FDG19" s="876"/>
      <c r="FDH19" s="876"/>
      <c r="FDI19" s="876"/>
      <c r="FDJ19" s="876"/>
      <c r="FDK19" s="876"/>
      <c r="FDL19" s="876"/>
      <c r="FDM19" s="875"/>
      <c r="FDN19" s="876"/>
      <c r="FDO19" s="876"/>
      <c r="FDP19" s="876"/>
      <c r="FDQ19" s="876"/>
      <c r="FDR19" s="876"/>
      <c r="FDS19" s="876"/>
      <c r="FDT19" s="875"/>
      <c r="FDU19" s="876"/>
      <c r="FDV19" s="876"/>
      <c r="FDW19" s="876"/>
      <c r="FDX19" s="876"/>
      <c r="FDY19" s="876"/>
      <c r="FDZ19" s="876"/>
      <c r="FEA19" s="875"/>
      <c r="FEB19" s="876"/>
      <c r="FEC19" s="876"/>
      <c r="FED19" s="876"/>
      <c r="FEE19" s="876"/>
      <c r="FEF19" s="876"/>
      <c r="FEG19" s="876"/>
      <c r="FEH19" s="875"/>
      <c r="FEI19" s="876"/>
      <c r="FEJ19" s="876"/>
      <c r="FEK19" s="876"/>
      <c r="FEL19" s="876"/>
      <c r="FEM19" s="876"/>
      <c r="FEN19" s="876"/>
      <c r="FEO19" s="875"/>
      <c r="FEP19" s="876"/>
      <c r="FEQ19" s="876"/>
      <c r="FER19" s="876"/>
      <c r="FES19" s="876"/>
      <c r="FET19" s="876"/>
      <c r="FEU19" s="876"/>
      <c r="FEV19" s="875"/>
      <c r="FEW19" s="876"/>
      <c r="FEX19" s="876"/>
      <c r="FEY19" s="876"/>
      <c r="FEZ19" s="876"/>
      <c r="FFA19" s="876"/>
      <c r="FFB19" s="876"/>
      <c r="FFC19" s="875"/>
      <c r="FFD19" s="876"/>
      <c r="FFE19" s="876"/>
      <c r="FFF19" s="876"/>
      <c r="FFG19" s="876"/>
      <c r="FFH19" s="876"/>
      <c r="FFI19" s="876"/>
      <c r="FFJ19" s="875"/>
      <c r="FFK19" s="876"/>
      <c r="FFL19" s="876"/>
      <c r="FFM19" s="876"/>
      <c r="FFN19" s="876"/>
      <c r="FFO19" s="876"/>
      <c r="FFP19" s="876"/>
      <c r="FFQ19" s="875"/>
      <c r="FFR19" s="876"/>
      <c r="FFS19" s="876"/>
      <c r="FFT19" s="876"/>
      <c r="FFU19" s="876"/>
      <c r="FFV19" s="876"/>
      <c r="FFW19" s="876"/>
      <c r="FFX19" s="875"/>
      <c r="FFY19" s="876"/>
      <c r="FFZ19" s="876"/>
      <c r="FGA19" s="876"/>
      <c r="FGB19" s="876"/>
      <c r="FGC19" s="876"/>
      <c r="FGD19" s="876"/>
      <c r="FGE19" s="875"/>
      <c r="FGF19" s="876"/>
      <c r="FGG19" s="876"/>
      <c r="FGH19" s="876"/>
      <c r="FGI19" s="876"/>
      <c r="FGJ19" s="876"/>
      <c r="FGK19" s="876"/>
      <c r="FGL19" s="875"/>
      <c r="FGM19" s="876"/>
      <c r="FGN19" s="876"/>
      <c r="FGO19" s="876"/>
      <c r="FGP19" s="876"/>
      <c r="FGQ19" s="876"/>
      <c r="FGR19" s="876"/>
      <c r="FGS19" s="875"/>
      <c r="FGT19" s="876"/>
      <c r="FGU19" s="876"/>
      <c r="FGV19" s="876"/>
      <c r="FGW19" s="876"/>
      <c r="FGX19" s="876"/>
      <c r="FGY19" s="876"/>
      <c r="FGZ19" s="875"/>
      <c r="FHA19" s="876"/>
      <c r="FHB19" s="876"/>
      <c r="FHC19" s="876"/>
      <c r="FHD19" s="876"/>
      <c r="FHE19" s="876"/>
      <c r="FHF19" s="876"/>
      <c r="FHG19" s="875"/>
      <c r="FHH19" s="876"/>
      <c r="FHI19" s="876"/>
      <c r="FHJ19" s="876"/>
      <c r="FHK19" s="876"/>
      <c r="FHL19" s="876"/>
      <c r="FHM19" s="876"/>
      <c r="FHN19" s="875"/>
      <c r="FHO19" s="876"/>
      <c r="FHP19" s="876"/>
      <c r="FHQ19" s="876"/>
      <c r="FHR19" s="876"/>
      <c r="FHS19" s="876"/>
      <c r="FHT19" s="876"/>
      <c r="FHU19" s="875"/>
      <c r="FHV19" s="876"/>
      <c r="FHW19" s="876"/>
      <c r="FHX19" s="876"/>
      <c r="FHY19" s="876"/>
      <c r="FHZ19" s="876"/>
      <c r="FIA19" s="876"/>
      <c r="FIB19" s="875"/>
      <c r="FIC19" s="876"/>
      <c r="FID19" s="876"/>
      <c r="FIE19" s="876"/>
      <c r="FIF19" s="876"/>
      <c r="FIG19" s="876"/>
      <c r="FIH19" s="876"/>
      <c r="FII19" s="875"/>
      <c r="FIJ19" s="876"/>
      <c r="FIK19" s="876"/>
      <c r="FIL19" s="876"/>
      <c r="FIM19" s="876"/>
      <c r="FIN19" s="876"/>
      <c r="FIO19" s="876"/>
      <c r="FIP19" s="875"/>
      <c r="FIQ19" s="876"/>
      <c r="FIR19" s="876"/>
      <c r="FIS19" s="876"/>
      <c r="FIT19" s="876"/>
      <c r="FIU19" s="876"/>
      <c r="FIV19" s="876"/>
      <c r="FIW19" s="875"/>
      <c r="FIX19" s="876"/>
      <c r="FIY19" s="876"/>
      <c r="FIZ19" s="876"/>
      <c r="FJA19" s="876"/>
      <c r="FJB19" s="876"/>
      <c r="FJC19" s="876"/>
      <c r="FJD19" s="875"/>
      <c r="FJE19" s="876"/>
      <c r="FJF19" s="876"/>
      <c r="FJG19" s="876"/>
      <c r="FJH19" s="876"/>
      <c r="FJI19" s="876"/>
      <c r="FJJ19" s="876"/>
      <c r="FJK19" s="875"/>
      <c r="FJL19" s="876"/>
      <c r="FJM19" s="876"/>
      <c r="FJN19" s="876"/>
      <c r="FJO19" s="876"/>
      <c r="FJP19" s="876"/>
      <c r="FJQ19" s="876"/>
      <c r="FJR19" s="875"/>
      <c r="FJS19" s="876"/>
      <c r="FJT19" s="876"/>
      <c r="FJU19" s="876"/>
      <c r="FJV19" s="876"/>
      <c r="FJW19" s="876"/>
      <c r="FJX19" s="876"/>
      <c r="FJY19" s="875"/>
      <c r="FJZ19" s="876"/>
      <c r="FKA19" s="876"/>
      <c r="FKB19" s="876"/>
      <c r="FKC19" s="876"/>
      <c r="FKD19" s="876"/>
      <c r="FKE19" s="876"/>
      <c r="FKF19" s="875"/>
      <c r="FKG19" s="876"/>
      <c r="FKH19" s="876"/>
      <c r="FKI19" s="876"/>
      <c r="FKJ19" s="876"/>
      <c r="FKK19" s="876"/>
      <c r="FKL19" s="876"/>
      <c r="FKM19" s="875"/>
      <c r="FKN19" s="876"/>
      <c r="FKO19" s="876"/>
      <c r="FKP19" s="876"/>
      <c r="FKQ19" s="876"/>
      <c r="FKR19" s="876"/>
      <c r="FKS19" s="876"/>
      <c r="FKT19" s="875"/>
      <c r="FKU19" s="876"/>
      <c r="FKV19" s="876"/>
      <c r="FKW19" s="876"/>
      <c r="FKX19" s="876"/>
      <c r="FKY19" s="876"/>
      <c r="FKZ19" s="876"/>
      <c r="FLA19" s="875"/>
      <c r="FLB19" s="876"/>
      <c r="FLC19" s="876"/>
      <c r="FLD19" s="876"/>
      <c r="FLE19" s="876"/>
      <c r="FLF19" s="876"/>
      <c r="FLG19" s="876"/>
      <c r="FLH19" s="875"/>
      <c r="FLI19" s="876"/>
      <c r="FLJ19" s="876"/>
      <c r="FLK19" s="876"/>
      <c r="FLL19" s="876"/>
      <c r="FLM19" s="876"/>
      <c r="FLN19" s="876"/>
      <c r="FLO19" s="875"/>
      <c r="FLP19" s="876"/>
      <c r="FLQ19" s="876"/>
      <c r="FLR19" s="876"/>
      <c r="FLS19" s="876"/>
      <c r="FLT19" s="876"/>
      <c r="FLU19" s="876"/>
      <c r="FLV19" s="875"/>
      <c r="FLW19" s="876"/>
      <c r="FLX19" s="876"/>
      <c r="FLY19" s="876"/>
      <c r="FLZ19" s="876"/>
      <c r="FMA19" s="876"/>
      <c r="FMB19" s="876"/>
      <c r="FMC19" s="875"/>
      <c r="FMD19" s="876"/>
      <c r="FME19" s="876"/>
      <c r="FMF19" s="876"/>
      <c r="FMG19" s="876"/>
      <c r="FMH19" s="876"/>
      <c r="FMI19" s="876"/>
      <c r="FMJ19" s="875"/>
      <c r="FMK19" s="876"/>
      <c r="FML19" s="876"/>
      <c r="FMM19" s="876"/>
      <c r="FMN19" s="876"/>
      <c r="FMO19" s="876"/>
      <c r="FMP19" s="876"/>
      <c r="FMQ19" s="875"/>
      <c r="FMR19" s="876"/>
      <c r="FMS19" s="876"/>
      <c r="FMT19" s="876"/>
      <c r="FMU19" s="876"/>
      <c r="FMV19" s="876"/>
      <c r="FMW19" s="876"/>
      <c r="FMX19" s="875"/>
      <c r="FMY19" s="876"/>
      <c r="FMZ19" s="876"/>
      <c r="FNA19" s="876"/>
      <c r="FNB19" s="876"/>
      <c r="FNC19" s="876"/>
      <c r="FND19" s="876"/>
      <c r="FNE19" s="875"/>
      <c r="FNF19" s="876"/>
      <c r="FNG19" s="876"/>
      <c r="FNH19" s="876"/>
      <c r="FNI19" s="876"/>
      <c r="FNJ19" s="876"/>
      <c r="FNK19" s="876"/>
      <c r="FNL19" s="875"/>
      <c r="FNM19" s="876"/>
      <c r="FNN19" s="876"/>
      <c r="FNO19" s="876"/>
      <c r="FNP19" s="876"/>
      <c r="FNQ19" s="876"/>
      <c r="FNR19" s="876"/>
      <c r="FNS19" s="875"/>
      <c r="FNT19" s="876"/>
      <c r="FNU19" s="876"/>
      <c r="FNV19" s="876"/>
      <c r="FNW19" s="876"/>
      <c r="FNX19" s="876"/>
      <c r="FNY19" s="876"/>
      <c r="FNZ19" s="875"/>
      <c r="FOA19" s="876"/>
      <c r="FOB19" s="876"/>
      <c r="FOC19" s="876"/>
      <c r="FOD19" s="876"/>
      <c r="FOE19" s="876"/>
      <c r="FOF19" s="876"/>
      <c r="FOG19" s="875"/>
      <c r="FOH19" s="876"/>
      <c r="FOI19" s="876"/>
      <c r="FOJ19" s="876"/>
      <c r="FOK19" s="876"/>
      <c r="FOL19" s="876"/>
      <c r="FOM19" s="876"/>
      <c r="FON19" s="875"/>
      <c r="FOO19" s="876"/>
      <c r="FOP19" s="876"/>
      <c r="FOQ19" s="876"/>
      <c r="FOR19" s="876"/>
      <c r="FOS19" s="876"/>
      <c r="FOT19" s="876"/>
      <c r="FOU19" s="875"/>
      <c r="FOV19" s="876"/>
      <c r="FOW19" s="876"/>
      <c r="FOX19" s="876"/>
      <c r="FOY19" s="876"/>
      <c r="FOZ19" s="876"/>
      <c r="FPA19" s="876"/>
      <c r="FPB19" s="875"/>
      <c r="FPC19" s="876"/>
      <c r="FPD19" s="876"/>
      <c r="FPE19" s="876"/>
      <c r="FPF19" s="876"/>
      <c r="FPG19" s="876"/>
      <c r="FPH19" s="876"/>
      <c r="FPI19" s="875"/>
      <c r="FPJ19" s="876"/>
      <c r="FPK19" s="876"/>
      <c r="FPL19" s="876"/>
      <c r="FPM19" s="876"/>
      <c r="FPN19" s="876"/>
      <c r="FPO19" s="876"/>
      <c r="FPP19" s="875"/>
      <c r="FPQ19" s="876"/>
      <c r="FPR19" s="876"/>
      <c r="FPS19" s="876"/>
      <c r="FPT19" s="876"/>
      <c r="FPU19" s="876"/>
      <c r="FPV19" s="876"/>
      <c r="FPW19" s="875"/>
      <c r="FPX19" s="876"/>
      <c r="FPY19" s="876"/>
      <c r="FPZ19" s="876"/>
      <c r="FQA19" s="876"/>
      <c r="FQB19" s="876"/>
      <c r="FQC19" s="876"/>
      <c r="FQD19" s="875"/>
      <c r="FQE19" s="876"/>
      <c r="FQF19" s="876"/>
      <c r="FQG19" s="876"/>
      <c r="FQH19" s="876"/>
      <c r="FQI19" s="876"/>
      <c r="FQJ19" s="876"/>
      <c r="FQK19" s="875"/>
      <c r="FQL19" s="876"/>
      <c r="FQM19" s="876"/>
      <c r="FQN19" s="876"/>
      <c r="FQO19" s="876"/>
      <c r="FQP19" s="876"/>
      <c r="FQQ19" s="876"/>
      <c r="FQR19" s="875"/>
      <c r="FQS19" s="876"/>
      <c r="FQT19" s="876"/>
      <c r="FQU19" s="876"/>
      <c r="FQV19" s="876"/>
      <c r="FQW19" s="876"/>
      <c r="FQX19" s="876"/>
      <c r="FQY19" s="875"/>
      <c r="FQZ19" s="876"/>
      <c r="FRA19" s="876"/>
      <c r="FRB19" s="876"/>
      <c r="FRC19" s="876"/>
      <c r="FRD19" s="876"/>
      <c r="FRE19" s="876"/>
      <c r="FRF19" s="875"/>
      <c r="FRG19" s="876"/>
      <c r="FRH19" s="876"/>
      <c r="FRI19" s="876"/>
      <c r="FRJ19" s="876"/>
      <c r="FRK19" s="876"/>
      <c r="FRL19" s="876"/>
      <c r="FRM19" s="875"/>
      <c r="FRN19" s="876"/>
      <c r="FRO19" s="876"/>
      <c r="FRP19" s="876"/>
      <c r="FRQ19" s="876"/>
      <c r="FRR19" s="876"/>
      <c r="FRS19" s="876"/>
      <c r="FRT19" s="875"/>
      <c r="FRU19" s="876"/>
      <c r="FRV19" s="876"/>
      <c r="FRW19" s="876"/>
      <c r="FRX19" s="876"/>
      <c r="FRY19" s="876"/>
      <c r="FRZ19" s="876"/>
      <c r="FSA19" s="875"/>
      <c r="FSB19" s="876"/>
      <c r="FSC19" s="876"/>
      <c r="FSD19" s="876"/>
      <c r="FSE19" s="876"/>
      <c r="FSF19" s="876"/>
      <c r="FSG19" s="876"/>
      <c r="FSH19" s="875"/>
      <c r="FSI19" s="876"/>
      <c r="FSJ19" s="876"/>
      <c r="FSK19" s="876"/>
      <c r="FSL19" s="876"/>
      <c r="FSM19" s="876"/>
      <c r="FSN19" s="876"/>
      <c r="FSO19" s="875"/>
      <c r="FSP19" s="876"/>
      <c r="FSQ19" s="876"/>
      <c r="FSR19" s="876"/>
      <c r="FSS19" s="876"/>
      <c r="FST19" s="876"/>
      <c r="FSU19" s="876"/>
      <c r="FSV19" s="875"/>
      <c r="FSW19" s="876"/>
      <c r="FSX19" s="876"/>
      <c r="FSY19" s="876"/>
      <c r="FSZ19" s="876"/>
      <c r="FTA19" s="876"/>
      <c r="FTB19" s="876"/>
      <c r="FTC19" s="875"/>
      <c r="FTD19" s="876"/>
      <c r="FTE19" s="876"/>
      <c r="FTF19" s="876"/>
      <c r="FTG19" s="876"/>
      <c r="FTH19" s="876"/>
      <c r="FTI19" s="876"/>
      <c r="FTJ19" s="875"/>
      <c r="FTK19" s="876"/>
      <c r="FTL19" s="876"/>
      <c r="FTM19" s="876"/>
      <c r="FTN19" s="876"/>
      <c r="FTO19" s="876"/>
      <c r="FTP19" s="876"/>
      <c r="FTQ19" s="875"/>
      <c r="FTR19" s="876"/>
      <c r="FTS19" s="876"/>
      <c r="FTT19" s="876"/>
      <c r="FTU19" s="876"/>
      <c r="FTV19" s="876"/>
      <c r="FTW19" s="876"/>
      <c r="FTX19" s="875"/>
      <c r="FTY19" s="876"/>
      <c r="FTZ19" s="876"/>
      <c r="FUA19" s="876"/>
      <c r="FUB19" s="876"/>
      <c r="FUC19" s="876"/>
      <c r="FUD19" s="876"/>
      <c r="FUE19" s="875"/>
      <c r="FUF19" s="876"/>
      <c r="FUG19" s="876"/>
      <c r="FUH19" s="876"/>
      <c r="FUI19" s="876"/>
      <c r="FUJ19" s="876"/>
      <c r="FUK19" s="876"/>
      <c r="FUL19" s="875"/>
      <c r="FUM19" s="876"/>
      <c r="FUN19" s="876"/>
      <c r="FUO19" s="876"/>
      <c r="FUP19" s="876"/>
      <c r="FUQ19" s="876"/>
      <c r="FUR19" s="876"/>
      <c r="FUS19" s="875"/>
      <c r="FUT19" s="876"/>
      <c r="FUU19" s="876"/>
      <c r="FUV19" s="876"/>
      <c r="FUW19" s="876"/>
      <c r="FUX19" s="876"/>
      <c r="FUY19" s="876"/>
      <c r="FUZ19" s="875"/>
      <c r="FVA19" s="876"/>
      <c r="FVB19" s="876"/>
      <c r="FVC19" s="876"/>
      <c r="FVD19" s="876"/>
      <c r="FVE19" s="876"/>
      <c r="FVF19" s="876"/>
      <c r="FVG19" s="875"/>
      <c r="FVH19" s="876"/>
      <c r="FVI19" s="876"/>
      <c r="FVJ19" s="876"/>
      <c r="FVK19" s="876"/>
      <c r="FVL19" s="876"/>
      <c r="FVM19" s="876"/>
      <c r="FVN19" s="875"/>
      <c r="FVO19" s="876"/>
      <c r="FVP19" s="876"/>
      <c r="FVQ19" s="876"/>
      <c r="FVR19" s="876"/>
      <c r="FVS19" s="876"/>
      <c r="FVT19" s="876"/>
      <c r="FVU19" s="875"/>
      <c r="FVV19" s="876"/>
      <c r="FVW19" s="876"/>
      <c r="FVX19" s="876"/>
      <c r="FVY19" s="876"/>
      <c r="FVZ19" s="876"/>
      <c r="FWA19" s="876"/>
      <c r="FWB19" s="875"/>
      <c r="FWC19" s="876"/>
      <c r="FWD19" s="876"/>
      <c r="FWE19" s="876"/>
      <c r="FWF19" s="876"/>
      <c r="FWG19" s="876"/>
      <c r="FWH19" s="876"/>
      <c r="FWI19" s="875"/>
      <c r="FWJ19" s="876"/>
      <c r="FWK19" s="876"/>
      <c r="FWL19" s="876"/>
      <c r="FWM19" s="876"/>
      <c r="FWN19" s="876"/>
      <c r="FWO19" s="876"/>
      <c r="FWP19" s="875"/>
      <c r="FWQ19" s="876"/>
      <c r="FWR19" s="876"/>
      <c r="FWS19" s="876"/>
      <c r="FWT19" s="876"/>
      <c r="FWU19" s="876"/>
      <c r="FWV19" s="876"/>
      <c r="FWW19" s="875"/>
      <c r="FWX19" s="876"/>
      <c r="FWY19" s="876"/>
      <c r="FWZ19" s="876"/>
      <c r="FXA19" s="876"/>
      <c r="FXB19" s="876"/>
      <c r="FXC19" s="876"/>
      <c r="FXD19" s="875"/>
      <c r="FXE19" s="876"/>
      <c r="FXF19" s="876"/>
      <c r="FXG19" s="876"/>
      <c r="FXH19" s="876"/>
      <c r="FXI19" s="876"/>
      <c r="FXJ19" s="876"/>
      <c r="FXK19" s="875"/>
      <c r="FXL19" s="876"/>
      <c r="FXM19" s="876"/>
      <c r="FXN19" s="876"/>
      <c r="FXO19" s="876"/>
      <c r="FXP19" s="876"/>
      <c r="FXQ19" s="876"/>
      <c r="FXR19" s="875"/>
      <c r="FXS19" s="876"/>
      <c r="FXT19" s="876"/>
      <c r="FXU19" s="876"/>
      <c r="FXV19" s="876"/>
      <c r="FXW19" s="876"/>
      <c r="FXX19" s="876"/>
      <c r="FXY19" s="875"/>
      <c r="FXZ19" s="876"/>
      <c r="FYA19" s="876"/>
      <c r="FYB19" s="876"/>
      <c r="FYC19" s="876"/>
      <c r="FYD19" s="876"/>
      <c r="FYE19" s="876"/>
      <c r="FYF19" s="875"/>
      <c r="FYG19" s="876"/>
      <c r="FYH19" s="876"/>
      <c r="FYI19" s="876"/>
      <c r="FYJ19" s="876"/>
      <c r="FYK19" s="876"/>
      <c r="FYL19" s="876"/>
      <c r="FYM19" s="875"/>
      <c r="FYN19" s="876"/>
      <c r="FYO19" s="876"/>
      <c r="FYP19" s="876"/>
      <c r="FYQ19" s="876"/>
      <c r="FYR19" s="876"/>
      <c r="FYS19" s="876"/>
      <c r="FYT19" s="875"/>
      <c r="FYU19" s="876"/>
      <c r="FYV19" s="876"/>
      <c r="FYW19" s="876"/>
      <c r="FYX19" s="876"/>
      <c r="FYY19" s="876"/>
      <c r="FYZ19" s="876"/>
      <c r="FZA19" s="875"/>
      <c r="FZB19" s="876"/>
      <c r="FZC19" s="876"/>
      <c r="FZD19" s="876"/>
      <c r="FZE19" s="876"/>
      <c r="FZF19" s="876"/>
      <c r="FZG19" s="876"/>
      <c r="FZH19" s="875"/>
      <c r="FZI19" s="876"/>
      <c r="FZJ19" s="876"/>
      <c r="FZK19" s="876"/>
      <c r="FZL19" s="876"/>
      <c r="FZM19" s="876"/>
      <c r="FZN19" s="876"/>
      <c r="FZO19" s="875"/>
      <c r="FZP19" s="876"/>
      <c r="FZQ19" s="876"/>
      <c r="FZR19" s="876"/>
      <c r="FZS19" s="876"/>
      <c r="FZT19" s="876"/>
      <c r="FZU19" s="876"/>
      <c r="FZV19" s="875"/>
      <c r="FZW19" s="876"/>
      <c r="FZX19" s="876"/>
      <c r="FZY19" s="876"/>
      <c r="FZZ19" s="876"/>
      <c r="GAA19" s="876"/>
      <c r="GAB19" s="876"/>
      <c r="GAC19" s="875"/>
      <c r="GAD19" s="876"/>
      <c r="GAE19" s="876"/>
      <c r="GAF19" s="876"/>
      <c r="GAG19" s="876"/>
      <c r="GAH19" s="876"/>
      <c r="GAI19" s="876"/>
      <c r="GAJ19" s="875"/>
      <c r="GAK19" s="876"/>
      <c r="GAL19" s="876"/>
      <c r="GAM19" s="876"/>
      <c r="GAN19" s="876"/>
      <c r="GAO19" s="876"/>
      <c r="GAP19" s="876"/>
      <c r="GAQ19" s="875"/>
      <c r="GAR19" s="876"/>
      <c r="GAS19" s="876"/>
      <c r="GAT19" s="876"/>
      <c r="GAU19" s="876"/>
      <c r="GAV19" s="876"/>
      <c r="GAW19" s="876"/>
      <c r="GAX19" s="875"/>
      <c r="GAY19" s="876"/>
      <c r="GAZ19" s="876"/>
      <c r="GBA19" s="876"/>
      <c r="GBB19" s="876"/>
      <c r="GBC19" s="876"/>
      <c r="GBD19" s="876"/>
      <c r="GBE19" s="875"/>
      <c r="GBF19" s="876"/>
      <c r="GBG19" s="876"/>
      <c r="GBH19" s="876"/>
      <c r="GBI19" s="876"/>
      <c r="GBJ19" s="876"/>
      <c r="GBK19" s="876"/>
      <c r="GBL19" s="875"/>
      <c r="GBM19" s="876"/>
      <c r="GBN19" s="876"/>
      <c r="GBO19" s="876"/>
      <c r="GBP19" s="876"/>
      <c r="GBQ19" s="876"/>
      <c r="GBR19" s="876"/>
      <c r="GBS19" s="875"/>
      <c r="GBT19" s="876"/>
      <c r="GBU19" s="876"/>
      <c r="GBV19" s="876"/>
      <c r="GBW19" s="876"/>
      <c r="GBX19" s="876"/>
      <c r="GBY19" s="876"/>
      <c r="GBZ19" s="875"/>
      <c r="GCA19" s="876"/>
      <c r="GCB19" s="876"/>
      <c r="GCC19" s="876"/>
      <c r="GCD19" s="876"/>
      <c r="GCE19" s="876"/>
      <c r="GCF19" s="876"/>
      <c r="GCG19" s="875"/>
      <c r="GCH19" s="876"/>
      <c r="GCI19" s="876"/>
      <c r="GCJ19" s="876"/>
      <c r="GCK19" s="876"/>
      <c r="GCL19" s="876"/>
      <c r="GCM19" s="876"/>
      <c r="GCN19" s="875"/>
      <c r="GCO19" s="876"/>
      <c r="GCP19" s="876"/>
      <c r="GCQ19" s="876"/>
      <c r="GCR19" s="876"/>
      <c r="GCS19" s="876"/>
      <c r="GCT19" s="876"/>
      <c r="GCU19" s="875"/>
      <c r="GCV19" s="876"/>
      <c r="GCW19" s="876"/>
      <c r="GCX19" s="876"/>
      <c r="GCY19" s="876"/>
      <c r="GCZ19" s="876"/>
      <c r="GDA19" s="876"/>
      <c r="GDB19" s="875"/>
      <c r="GDC19" s="876"/>
      <c r="GDD19" s="876"/>
      <c r="GDE19" s="876"/>
      <c r="GDF19" s="876"/>
      <c r="GDG19" s="876"/>
      <c r="GDH19" s="876"/>
      <c r="GDI19" s="875"/>
      <c r="GDJ19" s="876"/>
      <c r="GDK19" s="876"/>
      <c r="GDL19" s="876"/>
      <c r="GDM19" s="876"/>
      <c r="GDN19" s="876"/>
      <c r="GDO19" s="876"/>
      <c r="GDP19" s="875"/>
      <c r="GDQ19" s="876"/>
      <c r="GDR19" s="876"/>
      <c r="GDS19" s="876"/>
      <c r="GDT19" s="876"/>
      <c r="GDU19" s="876"/>
      <c r="GDV19" s="876"/>
      <c r="GDW19" s="875"/>
      <c r="GDX19" s="876"/>
      <c r="GDY19" s="876"/>
      <c r="GDZ19" s="876"/>
      <c r="GEA19" s="876"/>
      <c r="GEB19" s="876"/>
      <c r="GEC19" s="876"/>
      <c r="GED19" s="875"/>
      <c r="GEE19" s="876"/>
      <c r="GEF19" s="876"/>
      <c r="GEG19" s="876"/>
      <c r="GEH19" s="876"/>
      <c r="GEI19" s="876"/>
      <c r="GEJ19" s="876"/>
      <c r="GEK19" s="875"/>
      <c r="GEL19" s="876"/>
      <c r="GEM19" s="876"/>
      <c r="GEN19" s="876"/>
      <c r="GEO19" s="876"/>
      <c r="GEP19" s="876"/>
      <c r="GEQ19" s="876"/>
      <c r="GER19" s="875"/>
      <c r="GES19" s="876"/>
      <c r="GET19" s="876"/>
      <c r="GEU19" s="876"/>
      <c r="GEV19" s="876"/>
      <c r="GEW19" s="876"/>
      <c r="GEX19" s="876"/>
      <c r="GEY19" s="875"/>
      <c r="GEZ19" s="876"/>
      <c r="GFA19" s="876"/>
      <c r="GFB19" s="876"/>
      <c r="GFC19" s="876"/>
      <c r="GFD19" s="876"/>
      <c r="GFE19" s="876"/>
      <c r="GFF19" s="875"/>
      <c r="GFG19" s="876"/>
      <c r="GFH19" s="876"/>
      <c r="GFI19" s="876"/>
      <c r="GFJ19" s="876"/>
      <c r="GFK19" s="876"/>
      <c r="GFL19" s="876"/>
      <c r="GFM19" s="875"/>
      <c r="GFN19" s="876"/>
      <c r="GFO19" s="876"/>
      <c r="GFP19" s="876"/>
      <c r="GFQ19" s="876"/>
      <c r="GFR19" s="876"/>
      <c r="GFS19" s="876"/>
      <c r="GFT19" s="875"/>
      <c r="GFU19" s="876"/>
      <c r="GFV19" s="876"/>
      <c r="GFW19" s="876"/>
      <c r="GFX19" s="876"/>
      <c r="GFY19" s="876"/>
      <c r="GFZ19" s="876"/>
      <c r="GGA19" s="875"/>
      <c r="GGB19" s="876"/>
      <c r="GGC19" s="876"/>
      <c r="GGD19" s="876"/>
      <c r="GGE19" s="876"/>
      <c r="GGF19" s="876"/>
      <c r="GGG19" s="876"/>
      <c r="GGH19" s="875"/>
      <c r="GGI19" s="876"/>
      <c r="GGJ19" s="876"/>
      <c r="GGK19" s="876"/>
      <c r="GGL19" s="876"/>
      <c r="GGM19" s="876"/>
      <c r="GGN19" s="876"/>
      <c r="GGO19" s="875"/>
      <c r="GGP19" s="876"/>
      <c r="GGQ19" s="876"/>
      <c r="GGR19" s="876"/>
      <c r="GGS19" s="876"/>
      <c r="GGT19" s="876"/>
      <c r="GGU19" s="876"/>
      <c r="GGV19" s="875"/>
      <c r="GGW19" s="876"/>
      <c r="GGX19" s="876"/>
      <c r="GGY19" s="876"/>
      <c r="GGZ19" s="876"/>
      <c r="GHA19" s="876"/>
      <c r="GHB19" s="876"/>
      <c r="GHC19" s="875"/>
      <c r="GHD19" s="876"/>
      <c r="GHE19" s="876"/>
      <c r="GHF19" s="876"/>
      <c r="GHG19" s="876"/>
      <c r="GHH19" s="876"/>
      <c r="GHI19" s="876"/>
      <c r="GHJ19" s="875"/>
      <c r="GHK19" s="876"/>
      <c r="GHL19" s="876"/>
      <c r="GHM19" s="876"/>
      <c r="GHN19" s="876"/>
      <c r="GHO19" s="876"/>
      <c r="GHP19" s="876"/>
      <c r="GHQ19" s="875"/>
      <c r="GHR19" s="876"/>
      <c r="GHS19" s="876"/>
      <c r="GHT19" s="876"/>
      <c r="GHU19" s="876"/>
      <c r="GHV19" s="876"/>
      <c r="GHW19" s="876"/>
      <c r="GHX19" s="875"/>
      <c r="GHY19" s="876"/>
      <c r="GHZ19" s="876"/>
      <c r="GIA19" s="876"/>
      <c r="GIB19" s="876"/>
      <c r="GIC19" s="876"/>
      <c r="GID19" s="876"/>
      <c r="GIE19" s="875"/>
      <c r="GIF19" s="876"/>
      <c r="GIG19" s="876"/>
      <c r="GIH19" s="876"/>
      <c r="GII19" s="876"/>
      <c r="GIJ19" s="876"/>
      <c r="GIK19" s="876"/>
      <c r="GIL19" s="875"/>
      <c r="GIM19" s="876"/>
      <c r="GIN19" s="876"/>
      <c r="GIO19" s="876"/>
      <c r="GIP19" s="876"/>
      <c r="GIQ19" s="876"/>
      <c r="GIR19" s="876"/>
      <c r="GIS19" s="875"/>
      <c r="GIT19" s="876"/>
      <c r="GIU19" s="876"/>
      <c r="GIV19" s="876"/>
      <c r="GIW19" s="876"/>
      <c r="GIX19" s="876"/>
      <c r="GIY19" s="876"/>
      <c r="GIZ19" s="875"/>
      <c r="GJA19" s="876"/>
      <c r="GJB19" s="876"/>
      <c r="GJC19" s="876"/>
      <c r="GJD19" s="876"/>
      <c r="GJE19" s="876"/>
      <c r="GJF19" s="876"/>
      <c r="GJG19" s="875"/>
      <c r="GJH19" s="876"/>
      <c r="GJI19" s="876"/>
      <c r="GJJ19" s="876"/>
      <c r="GJK19" s="876"/>
      <c r="GJL19" s="876"/>
      <c r="GJM19" s="876"/>
      <c r="GJN19" s="875"/>
      <c r="GJO19" s="876"/>
      <c r="GJP19" s="876"/>
      <c r="GJQ19" s="876"/>
      <c r="GJR19" s="876"/>
      <c r="GJS19" s="876"/>
      <c r="GJT19" s="876"/>
      <c r="GJU19" s="875"/>
      <c r="GJV19" s="876"/>
      <c r="GJW19" s="876"/>
      <c r="GJX19" s="876"/>
      <c r="GJY19" s="876"/>
      <c r="GJZ19" s="876"/>
      <c r="GKA19" s="876"/>
      <c r="GKB19" s="875"/>
      <c r="GKC19" s="876"/>
      <c r="GKD19" s="876"/>
      <c r="GKE19" s="876"/>
      <c r="GKF19" s="876"/>
      <c r="GKG19" s="876"/>
      <c r="GKH19" s="876"/>
      <c r="GKI19" s="875"/>
      <c r="GKJ19" s="876"/>
      <c r="GKK19" s="876"/>
      <c r="GKL19" s="876"/>
      <c r="GKM19" s="876"/>
      <c r="GKN19" s="876"/>
      <c r="GKO19" s="876"/>
      <c r="GKP19" s="875"/>
      <c r="GKQ19" s="876"/>
      <c r="GKR19" s="876"/>
      <c r="GKS19" s="876"/>
      <c r="GKT19" s="876"/>
      <c r="GKU19" s="876"/>
      <c r="GKV19" s="876"/>
      <c r="GKW19" s="875"/>
      <c r="GKX19" s="876"/>
      <c r="GKY19" s="876"/>
      <c r="GKZ19" s="876"/>
      <c r="GLA19" s="876"/>
      <c r="GLB19" s="876"/>
      <c r="GLC19" s="876"/>
      <c r="GLD19" s="875"/>
      <c r="GLE19" s="876"/>
      <c r="GLF19" s="876"/>
      <c r="GLG19" s="876"/>
      <c r="GLH19" s="876"/>
      <c r="GLI19" s="876"/>
      <c r="GLJ19" s="876"/>
      <c r="GLK19" s="875"/>
      <c r="GLL19" s="876"/>
      <c r="GLM19" s="876"/>
      <c r="GLN19" s="876"/>
      <c r="GLO19" s="876"/>
      <c r="GLP19" s="876"/>
      <c r="GLQ19" s="876"/>
      <c r="GLR19" s="875"/>
      <c r="GLS19" s="876"/>
      <c r="GLT19" s="876"/>
      <c r="GLU19" s="876"/>
      <c r="GLV19" s="876"/>
      <c r="GLW19" s="876"/>
      <c r="GLX19" s="876"/>
      <c r="GLY19" s="875"/>
      <c r="GLZ19" s="876"/>
      <c r="GMA19" s="876"/>
      <c r="GMB19" s="876"/>
      <c r="GMC19" s="876"/>
      <c r="GMD19" s="876"/>
      <c r="GME19" s="876"/>
      <c r="GMF19" s="875"/>
      <c r="GMG19" s="876"/>
      <c r="GMH19" s="876"/>
      <c r="GMI19" s="876"/>
      <c r="GMJ19" s="876"/>
      <c r="GMK19" s="876"/>
      <c r="GML19" s="876"/>
      <c r="GMM19" s="875"/>
      <c r="GMN19" s="876"/>
      <c r="GMO19" s="876"/>
      <c r="GMP19" s="876"/>
      <c r="GMQ19" s="876"/>
      <c r="GMR19" s="876"/>
      <c r="GMS19" s="876"/>
      <c r="GMT19" s="875"/>
      <c r="GMU19" s="876"/>
      <c r="GMV19" s="876"/>
      <c r="GMW19" s="876"/>
      <c r="GMX19" s="876"/>
      <c r="GMY19" s="876"/>
      <c r="GMZ19" s="876"/>
      <c r="GNA19" s="875"/>
      <c r="GNB19" s="876"/>
      <c r="GNC19" s="876"/>
      <c r="GND19" s="876"/>
      <c r="GNE19" s="876"/>
      <c r="GNF19" s="876"/>
      <c r="GNG19" s="876"/>
      <c r="GNH19" s="875"/>
      <c r="GNI19" s="876"/>
      <c r="GNJ19" s="876"/>
      <c r="GNK19" s="876"/>
      <c r="GNL19" s="876"/>
      <c r="GNM19" s="876"/>
      <c r="GNN19" s="876"/>
      <c r="GNO19" s="875"/>
      <c r="GNP19" s="876"/>
      <c r="GNQ19" s="876"/>
      <c r="GNR19" s="876"/>
      <c r="GNS19" s="876"/>
      <c r="GNT19" s="876"/>
      <c r="GNU19" s="876"/>
      <c r="GNV19" s="875"/>
      <c r="GNW19" s="876"/>
      <c r="GNX19" s="876"/>
      <c r="GNY19" s="876"/>
      <c r="GNZ19" s="876"/>
      <c r="GOA19" s="876"/>
      <c r="GOB19" s="876"/>
      <c r="GOC19" s="875"/>
      <c r="GOD19" s="876"/>
      <c r="GOE19" s="876"/>
      <c r="GOF19" s="876"/>
      <c r="GOG19" s="876"/>
      <c r="GOH19" s="876"/>
      <c r="GOI19" s="876"/>
      <c r="GOJ19" s="875"/>
      <c r="GOK19" s="876"/>
      <c r="GOL19" s="876"/>
      <c r="GOM19" s="876"/>
      <c r="GON19" s="876"/>
      <c r="GOO19" s="876"/>
      <c r="GOP19" s="876"/>
      <c r="GOQ19" s="875"/>
      <c r="GOR19" s="876"/>
      <c r="GOS19" s="876"/>
      <c r="GOT19" s="876"/>
      <c r="GOU19" s="876"/>
      <c r="GOV19" s="876"/>
      <c r="GOW19" s="876"/>
      <c r="GOX19" s="875"/>
      <c r="GOY19" s="876"/>
      <c r="GOZ19" s="876"/>
      <c r="GPA19" s="876"/>
      <c r="GPB19" s="876"/>
      <c r="GPC19" s="876"/>
      <c r="GPD19" s="876"/>
      <c r="GPE19" s="875"/>
      <c r="GPF19" s="876"/>
      <c r="GPG19" s="876"/>
      <c r="GPH19" s="876"/>
      <c r="GPI19" s="876"/>
      <c r="GPJ19" s="876"/>
      <c r="GPK19" s="876"/>
      <c r="GPL19" s="875"/>
      <c r="GPM19" s="876"/>
      <c r="GPN19" s="876"/>
      <c r="GPO19" s="876"/>
      <c r="GPP19" s="876"/>
      <c r="GPQ19" s="876"/>
      <c r="GPR19" s="876"/>
      <c r="GPS19" s="875"/>
      <c r="GPT19" s="876"/>
      <c r="GPU19" s="876"/>
      <c r="GPV19" s="876"/>
      <c r="GPW19" s="876"/>
      <c r="GPX19" s="876"/>
      <c r="GPY19" s="876"/>
      <c r="GPZ19" s="875"/>
      <c r="GQA19" s="876"/>
      <c r="GQB19" s="876"/>
      <c r="GQC19" s="876"/>
      <c r="GQD19" s="876"/>
      <c r="GQE19" s="876"/>
      <c r="GQF19" s="876"/>
      <c r="GQG19" s="875"/>
      <c r="GQH19" s="876"/>
      <c r="GQI19" s="876"/>
      <c r="GQJ19" s="876"/>
      <c r="GQK19" s="876"/>
      <c r="GQL19" s="876"/>
      <c r="GQM19" s="876"/>
      <c r="GQN19" s="875"/>
      <c r="GQO19" s="876"/>
      <c r="GQP19" s="876"/>
      <c r="GQQ19" s="876"/>
      <c r="GQR19" s="876"/>
      <c r="GQS19" s="876"/>
      <c r="GQT19" s="876"/>
      <c r="GQU19" s="875"/>
      <c r="GQV19" s="876"/>
      <c r="GQW19" s="876"/>
      <c r="GQX19" s="876"/>
      <c r="GQY19" s="876"/>
      <c r="GQZ19" s="876"/>
      <c r="GRA19" s="876"/>
      <c r="GRB19" s="875"/>
      <c r="GRC19" s="876"/>
      <c r="GRD19" s="876"/>
      <c r="GRE19" s="876"/>
      <c r="GRF19" s="876"/>
      <c r="GRG19" s="876"/>
      <c r="GRH19" s="876"/>
      <c r="GRI19" s="875"/>
      <c r="GRJ19" s="876"/>
      <c r="GRK19" s="876"/>
      <c r="GRL19" s="876"/>
      <c r="GRM19" s="876"/>
      <c r="GRN19" s="876"/>
      <c r="GRO19" s="876"/>
      <c r="GRP19" s="875"/>
      <c r="GRQ19" s="876"/>
      <c r="GRR19" s="876"/>
      <c r="GRS19" s="876"/>
      <c r="GRT19" s="876"/>
      <c r="GRU19" s="876"/>
      <c r="GRV19" s="876"/>
      <c r="GRW19" s="875"/>
      <c r="GRX19" s="876"/>
      <c r="GRY19" s="876"/>
      <c r="GRZ19" s="876"/>
      <c r="GSA19" s="876"/>
      <c r="GSB19" s="876"/>
      <c r="GSC19" s="876"/>
      <c r="GSD19" s="875"/>
      <c r="GSE19" s="876"/>
      <c r="GSF19" s="876"/>
      <c r="GSG19" s="876"/>
      <c r="GSH19" s="876"/>
      <c r="GSI19" s="876"/>
      <c r="GSJ19" s="876"/>
      <c r="GSK19" s="875"/>
      <c r="GSL19" s="876"/>
      <c r="GSM19" s="876"/>
      <c r="GSN19" s="876"/>
      <c r="GSO19" s="876"/>
      <c r="GSP19" s="876"/>
      <c r="GSQ19" s="876"/>
      <c r="GSR19" s="875"/>
      <c r="GSS19" s="876"/>
      <c r="GST19" s="876"/>
      <c r="GSU19" s="876"/>
      <c r="GSV19" s="876"/>
      <c r="GSW19" s="876"/>
      <c r="GSX19" s="876"/>
      <c r="GSY19" s="875"/>
      <c r="GSZ19" s="876"/>
      <c r="GTA19" s="876"/>
      <c r="GTB19" s="876"/>
      <c r="GTC19" s="876"/>
      <c r="GTD19" s="876"/>
      <c r="GTE19" s="876"/>
      <c r="GTF19" s="875"/>
      <c r="GTG19" s="876"/>
      <c r="GTH19" s="876"/>
      <c r="GTI19" s="876"/>
      <c r="GTJ19" s="876"/>
      <c r="GTK19" s="876"/>
      <c r="GTL19" s="876"/>
      <c r="GTM19" s="875"/>
      <c r="GTN19" s="876"/>
      <c r="GTO19" s="876"/>
      <c r="GTP19" s="876"/>
      <c r="GTQ19" s="876"/>
      <c r="GTR19" s="876"/>
      <c r="GTS19" s="876"/>
      <c r="GTT19" s="875"/>
      <c r="GTU19" s="876"/>
      <c r="GTV19" s="876"/>
      <c r="GTW19" s="876"/>
      <c r="GTX19" s="876"/>
      <c r="GTY19" s="876"/>
      <c r="GTZ19" s="876"/>
      <c r="GUA19" s="875"/>
      <c r="GUB19" s="876"/>
      <c r="GUC19" s="876"/>
      <c r="GUD19" s="876"/>
      <c r="GUE19" s="876"/>
      <c r="GUF19" s="876"/>
      <c r="GUG19" s="876"/>
      <c r="GUH19" s="875"/>
      <c r="GUI19" s="876"/>
      <c r="GUJ19" s="876"/>
      <c r="GUK19" s="876"/>
      <c r="GUL19" s="876"/>
      <c r="GUM19" s="876"/>
      <c r="GUN19" s="876"/>
      <c r="GUO19" s="875"/>
      <c r="GUP19" s="876"/>
      <c r="GUQ19" s="876"/>
      <c r="GUR19" s="876"/>
      <c r="GUS19" s="876"/>
      <c r="GUT19" s="876"/>
      <c r="GUU19" s="876"/>
      <c r="GUV19" s="875"/>
      <c r="GUW19" s="876"/>
      <c r="GUX19" s="876"/>
      <c r="GUY19" s="876"/>
      <c r="GUZ19" s="876"/>
      <c r="GVA19" s="876"/>
      <c r="GVB19" s="876"/>
      <c r="GVC19" s="875"/>
      <c r="GVD19" s="876"/>
      <c r="GVE19" s="876"/>
      <c r="GVF19" s="876"/>
      <c r="GVG19" s="876"/>
      <c r="GVH19" s="876"/>
      <c r="GVI19" s="876"/>
      <c r="GVJ19" s="875"/>
      <c r="GVK19" s="876"/>
      <c r="GVL19" s="876"/>
      <c r="GVM19" s="876"/>
      <c r="GVN19" s="876"/>
      <c r="GVO19" s="876"/>
      <c r="GVP19" s="876"/>
      <c r="GVQ19" s="875"/>
      <c r="GVR19" s="876"/>
      <c r="GVS19" s="876"/>
      <c r="GVT19" s="876"/>
      <c r="GVU19" s="876"/>
      <c r="GVV19" s="876"/>
      <c r="GVW19" s="876"/>
      <c r="GVX19" s="875"/>
      <c r="GVY19" s="876"/>
      <c r="GVZ19" s="876"/>
      <c r="GWA19" s="876"/>
      <c r="GWB19" s="876"/>
      <c r="GWC19" s="876"/>
      <c r="GWD19" s="876"/>
      <c r="GWE19" s="875"/>
      <c r="GWF19" s="876"/>
      <c r="GWG19" s="876"/>
      <c r="GWH19" s="876"/>
      <c r="GWI19" s="876"/>
      <c r="GWJ19" s="876"/>
      <c r="GWK19" s="876"/>
      <c r="GWL19" s="875"/>
      <c r="GWM19" s="876"/>
      <c r="GWN19" s="876"/>
      <c r="GWO19" s="876"/>
      <c r="GWP19" s="876"/>
      <c r="GWQ19" s="876"/>
      <c r="GWR19" s="876"/>
      <c r="GWS19" s="875"/>
      <c r="GWT19" s="876"/>
      <c r="GWU19" s="876"/>
      <c r="GWV19" s="876"/>
      <c r="GWW19" s="876"/>
      <c r="GWX19" s="876"/>
      <c r="GWY19" s="876"/>
      <c r="GWZ19" s="875"/>
      <c r="GXA19" s="876"/>
      <c r="GXB19" s="876"/>
      <c r="GXC19" s="876"/>
      <c r="GXD19" s="876"/>
      <c r="GXE19" s="876"/>
      <c r="GXF19" s="876"/>
      <c r="GXG19" s="875"/>
      <c r="GXH19" s="876"/>
      <c r="GXI19" s="876"/>
      <c r="GXJ19" s="876"/>
      <c r="GXK19" s="876"/>
      <c r="GXL19" s="876"/>
      <c r="GXM19" s="876"/>
      <c r="GXN19" s="875"/>
      <c r="GXO19" s="876"/>
      <c r="GXP19" s="876"/>
      <c r="GXQ19" s="876"/>
      <c r="GXR19" s="876"/>
      <c r="GXS19" s="876"/>
      <c r="GXT19" s="876"/>
      <c r="GXU19" s="875"/>
      <c r="GXV19" s="876"/>
      <c r="GXW19" s="876"/>
      <c r="GXX19" s="876"/>
      <c r="GXY19" s="876"/>
      <c r="GXZ19" s="876"/>
      <c r="GYA19" s="876"/>
      <c r="GYB19" s="875"/>
      <c r="GYC19" s="876"/>
      <c r="GYD19" s="876"/>
      <c r="GYE19" s="876"/>
      <c r="GYF19" s="876"/>
      <c r="GYG19" s="876"/>
      <c r="GYH19" s="876"/>
      <c r="GYI19" s="875"/>
      <c r="GYJ19" s="876"/>
      <c r="GYK19" s="876"/>
      <c r="GYL19" s="876"/>
      <c r="GYM19" s="876"/>
      <c r="GYN19" s="876"/>
      <c r="GYO19" s="876"/>
      <c r="GYP19" s="875"/>
      <c r="GYQ19" s="876"/>
      <c r="GYR19" s="876"/>
      <c r="GYS19" s="876"/>
      <c r="GYT19" s="876"/>
      <c r="GYU19" s="876"/>
      <c r="GYV19" s="876"/>
      <c r="GYW19" s="875"/>
      <c r="GYX19" s="876"/>
      <c r="GYY19" s="876"/>
      <c r="GYZ19" s="876"/>
      <c r="GZA19" s="876"/>
      <c r="GZB19" s="876"/>
      <c r="GZC19" s="876"/>
      <c r="GZD19" s="875"/>
      <c r="GZE19" s="876"/>
      <c r="GZF19" s="876"/>
      <c r="GZG19" s="876"/>
      <c r="GZH19" s="876"/>
      <c r="GZI19" s="876"/>
      <c r="GZJ19" s="876"/>
      <c r="GZK19" s="875"/>
      <c r="GZL19" s="876"/>
      <c r="GZM19" s="876"/>
      <c r="GZN19" s="876"/>
      <c r="GZO19" s="876"/>
      <c r="GZP19" s="876"/>
      <c r="GZQ19" s="876"/>
      <c r="GZR19" s="875"/>
      <c r="GZS19" s="876"/>
      <c r="GZT19" s="876"/>
      <c r="GZU19" s="876"/>
      <c r="GZV19" s="876"/>
      <c r="GZW19" s="876"/>
      <c r="GZX19" s="876"/>
      <c r="GZY19" s="875"/>
      <c r="GZZ19" s="876"/>
      <c r="HAA19" s="876"/>
      <c r="HAB19" s="876"/>
      <c r="HAC19" s="876"/>
      <c r="HAD19" s="876"/>
      <c r="HAE19" s="876"/>
      <c r="HAF19" s="875"/>
      <c r="HAG19" s="876"/>
      <c r="HAH19" s="876"/>
      <c r="HAI19" s="876"/>
      <c r="HAJ19" s="876"/>
      <c r="HAK19" s="876"/>
      <c r="HAL19" s="876"/>
      <c r="HAM19" s="875"/>
      <c r="HAN19" s="876"/>
      <c r="HAO19" s="876"/>
      <c r="HAP19" s="876"/>
      <c r="HAQ19" s="876"/>
      <c r="HAR19" s="876"/>
      <c r="HAS19" s="876"/>
      <c r="HAT19" s="875"/>
      <c r="HAU19" s="876"/>
      <c r="HAV19" s="876"/>
      <c r="HAW19" s="876"/>
      <c r="HAX19" s="876"/>
      <c r="HAY19" s="876"/>
      <c r="HAZ19" s="876"/>
      <c r="HBA19" s="875"/>
      <c r="HBB19" s="876"/>
      <c r="HBC19" s="876"/>
      <c r="HBD19" s="876"/>
      <c r="HBE19" s="876"/>
      <c r="HBF19" s="876"/>
      <c r="HBG19" s="876"/>
      <c r="HBH19" s="875"/>
      <c r="HBI19" s="876"/>
      <c r="HBJ19" s="876"/>
      <c r="HBK19" s="876"/>
      <c r="HBL19" s="876"/>
      <c r="HBM19" s="876"/>
      <c r="HBN19" s="876"/>
      <c r="HBO19" s="875"/>
      <c r="HBP19" s="876"/>
      <c r="HBQ19" s="876"/>
      <c r="HBR19" s="876"/>
      <c r="HBS19" s="876"/>
      <c r="HBT19" s="876"/>
      <c r="HBU19" s="876"/>
      <c r="HBV19" s="875"/>
      <c r="HBW19" s="876"/>
      <c r="HBX19" s="876"/>
      <c r="HBY19" s="876"/>
      <c r="HBZ19" s="876"/>
      <c r="HCA19" s="876"/>
      <c r="HCB19" s="876"/>
      <c r="HCC19" s="875"/>
      <c r="HCD19" s="876"/>
      <c r="HCE19" s="876"/>
      <c r="HCF19" s="876"/>
      <c r="HCG19" s="876"/>
      <c r="HCH19" s="876"/>
      <c r="HCI19" s="876"/>
      <c r="HCJ19" s="875"/>
      <c r="HCK19" s="876"/>
      <c r="HCL19" s="876"/>
      <c r="HCM19" s="876"/>
      <c r="HCN19" s="876"/>
      <c r="HCO19" s="876"/>
      <c r="HCP19" s="876"/>
      <c r="HCQ19" s="875"/>
      <c r="HCR19" s="876"/>
      <c r="HCS19" s="876"/>
      <c r="HCT19" s="876"/>
      <c r="HCU19" s="876"/>
      <c r="HCV19" s="876"/>
      <c r="HCW19" s="876"/>
      <c r="HCX19" s="875"/>
      <c r="HCY19" s="876"/>
      <c r="HCZ19" s="876"/>
      <c r="HDA19" s="876"/>
      <c r="HDB19" s="876"/>
      <c r="HDC19" s="876"/>
      <c r="HDD19" s="876"/>
      <c r="HDE19" s="875"/>
      <c r="HDF19" s="876"/>
      <c r="HDG19" s="876"/>
      <c r="HDH19" s="876"/>
      <c r="HDI19" s="876"/>
      <c r="HDJ19" s="876"/>
      <c r="HDK19" s="876"/>
      <c r="HDL19" s="875"/>
      <c r="HDM19" s="876"/>
      <c r="HDN19" s="876"/>
      <c r="HDO19" s="876"/>
      <c r="HDP19" s="876"/>
      <c r="HDQ19" s="876"/>
      <c r="HDR19" s="876"/>
      <c r="HDS19" s="875"/>
      <c r="HDT19" s="876"/>
      <c r="HDU19" s="876"/>
      <c r="HDV19" s="876"/>
      <c r="HDW19" s="876"/>
      <c r="HDX19" s="876"/>
      <c r="HDY19" s="876"/>
      <c r="HDZ19" s="875"/>
      <c r="HEA19" s="876"/>
      <c r="HEB19" s="876"/>
      <c r="HEC19" s="876"/>
      <c r="HED19" s="876"/>
      <c r="HEE19" s="876"/>
      <c r="HEF19" s="876"/>
      <c r="HEG19" s="875"/>
      <c r="HEH19" s="876"/>
      <c r="HEI19" s="876"/>
      <c r="HEJ19" s="876"/>
      <c r="HEK19" s="876"/>
      <c r="HEL19" s="876"/>
      <c r="HEM19" s="876"/>
      <c r="HEN19" s="875"/>
      <c r="HEO19" s="876"/>
      <c r="HEP19" s="876"/>
      <c r="HEQ19" s="876"/>
      <c r="HER19" s="876"/>
      <c r="HES19" s="876"/>
      <c r="HET19" s="876"/>
      <c r="HEU19" s="875"/>
      <c r="HEV19" s="876"/>
      <c r="HEW19" s="876"/>
      <c r="HEX19" s="876"/>
      <c r="HEY19" s="876"/>
      <c r="HEZ19" s="876"/>
      <c r="HFA19" s="876"/>
      <c r="HFB19" s="875"/>
      <c r="HFC19" s="876"/>
      <c r="HFD19" s="876"/>
      <c r="HFE19" s="876"/>
      <c r="HFF19" s="876"/>
      <c r="HFG19" s="876"/>
      <c r="HFH19" s="876"/>
      <c r="HFI19" s="875"/>
      <c r="HFJ19" s="876"/>
      <c r="HFK19" s="876"/>
      <c r="HFL19" s="876"/>
      <c r="HFM19" s="876"/>
      <c r="HFN19" s="876"/>
      <c r="HFO19" s="876"/>
      <c r="HFP19" s="875"/>
      <c r="HFQ19" s="876"/>
      <c r="HFR19" s="876"/>
      <c r="HFS19" s="876"/>
      <c r="HFT19" s="876"/>
      <c r="HFU19" s="876"/>
      <c r="HFV19" s="876"/>
      <c r="HFW19" s="875"/>
      <c r="HFX19" s="876"/>
      <c r="HFY19" s="876"/>
      <c r="HFZ19" s="876"/>
      <c r="HGA19" s="876"/>
      <c r="HGB19" s="876"/>
      <c r="HGC19" s="876"/>
      <c r="HGD19" s="875"/>
      <c r="HGE19" s="876"/>
      <c r="HGF19" s="876"/>
      <c r="HGG19" s="876"/>
      <c r="HGH19" s="876"/>
      <c r="HGI19" s="876"/>
      <c r="HGJ19" s="876"/>
      <c r="HGK19" s="875"/>
      <c r="HGL19" s="876"/>
      <c r="HGM19" s="876"/>
      <c r="HGN19" s="876"/>
      <c r="HGO19" s="876"/>
      <c r="HGP19" s="876"/>
      <c r="HGQ19" s="876"/>
      <c r="HGR19" s="875"/>
      <c r="HGS19" s="876"/>
      <c r="HGT19" s="876"/>
      <c r="HGU19" s="876"/>
      <c r="HGV19" s="876"/>
      <c r="HGW19" s="876"/>
      <c r="HGX19" s="876"/>
      <c r="HGY19" s="875"/>
      <c r="HGZ19" s="876"/>
      <c r="HHA19" s="876"/>
      <c r="HHB19" s="876"/>
      <c r="HHC19" s="876"/>
      <c r="HHD19" s="876"/>
      <c r="HHE19" s="876"/>
      <c r="HHF19" s="875"/>
      <c r="HHG19" s="876"/>
      <c r="HHH19" s="876"/>
      <c r="HHI19" s="876"/>
      <c r="HHJ19" s="876"/>
      <c r="HHK19" s="876"/>
      <c r="HHL19" s="876"/>
      <c r="HHM19" s="875"/>
      <c r="HHN19" s="876"/>
      <c r="HHO19" s="876"/>
      <c r="HHP19" s="876"/>
      <c r="HHQ19" s="876"/>
      <c r="HHR19" s="876"/>
      <c r="HHS19" s="876"/>
      <c r="HHT19" s="875"/>
      <c r="HHU19" s="876"/>
      <c r="HHV19" s="876"/>
      <c r="HHW19" s="876"/>
      <c r="HHX19" s="876"/>
      <c r="HHY19" s="876"/>
      <c r="HHZ19" s="876"/>
      <c r="HIA19" s="875"/>
      <c r="HIB19" s="876"/>
      <c r="HIC19" s="876"/>
      <c r="HID19" s="876"/>
      <c r="HIE19" s="876"/>
      <c r="HIF19" s="876"/>
      <c r="HIG19" s="876"/>
      <c r="HIH19" s="875"/>
      <c r="HII19" s="876"/>
      <c r="HIJ19" s="876"/>
      <c r="HIK19" s="876"/>
      <c r="HIL19" s="876"/>
      <c r="HIM19" s="876"/>
      <c r="HIN19" s="876"/>
      <c r="HIO19" s="875"/>
      <c r="HIP19" s="876"/>
      <c r="HIQ19" s="876"/>
      <c r="HIR19" s="876"/>
      <c r="HIS19" s="876"/>
      <c r="HIT19" s="876"/>
      <c r="HIU19" s="876"/>
      <c r="HIV19" s="875"/>
      <c r="HIW19" s="876"/>
      <c r="HIX19" s="876"/>
      <c r="HIY19" s="876"/>
      <c r="HIZ19" s="876"/>
      <c r="HJA19" s="876"/>
      <c r="HJB19" s="876"/>
      <c r="HJC19" s="875"/>
      <c r="HJD19" s="876"/>
      <c r="HJE19" s="876"/>
      <c r="HJF19" s="876"/>
      <c r="HJG19" s="876"/>
      <c r="HJH19" s="876"/>
      <c r="HJI19" s="876"/>
      <c r="HJJ19" s="875"/>
      <c r="HJK19" s="876"/>
      <c r="HJL19" s="876"/>
      <c r="HJM19" s="876"/>
      <c r="HJN19" s="876"/>
      <c r="HJO19" s="876"/>
      <c r="HJP19" s="876"/>
      <c r="HJQ19" s="875"/>
      <c r="HJR19" s="876"/>
      <c r="HJS19" s="876"/>
      <c r="HJT19" s="876"/>
      <c r="HJU19" s="876"/>
      <c r="HJV19" s="876"/>
      <c r="HJW19" s="876"/>
      <c r="HJX19" s="875"/>
      <c r="HJY19" s="876"/>
      <c r="HJZ19" s="876"/>
      <c r="HKA19" s="876"/>
      <c r="HKB19" s="876"/>
      <c r="HKC19" s="876"/>
      <c r="HKD19" s="876"/>
      <c r="HKE19" s="875"/>
      <c r="HKF19" s="876"/>
      <c r="HKG19" s="876"/>
      <c r="HKH19" s="876"/>
      <c r="HKI19" s="876"/>
      <c r="HKJ19" s="876"/>
      <c r="HKK19" s="876"/>
      <c r="HKL19" s="875"/>
      <c r="HKM19" s="876"/>
      <c r="HKN19" s="876"/>
      <c r="HKO19" s="876"/>
      <c r="HKP19" s="876"/>
      <c r="HKQ19" s="876"/>
      <c r="HKR19" s="876"/>
      <c r="HKS19" s="875"/>
      <c r="HKT19" s="876"/>
      <c r="HKU19" s="876"/>
      <c r="HKV19" s="876"/>
      <c r="HKW19" s="876"/>
      <c r="HKX19" s="876"/>
      <c r="HKY19" s="876"/>
      <c r="HKZ19" s="875"/>
      <c r="HLA19" s="876"/>
      <c r="HLB19" s="876"/>
      <c r="HLC19" s="876"/>
      <c r="HLD19" s="876"/>
      <c r="HLE19" s="876"/>
      <c r="HLF19" s="876"/>
      <c r="HLG19" s="875"/>
      <c r="HLH19" s="876"/>
      <c r="HLI19" s="876"/>
      <c r="HLJ19" s="876"/>
      <c r="HLK19" s="876"/>
      <c r="HLL19" s="876"/>
      <c r="HLM19" s="876"/>
      <c r="HLN19" s="875"/>
      <c r="HLO19" s="876"/>
      <c r="HLP19" s="876"/>
      <c r="HLQ19" s="876"/>
      <c r="HLR19" s="876"/>
      <c r="HLS19" s="876"/>
      <c r="HLT19" s="876"/>
      <c r="HLU19" s="875"/>
      <c r="HLV19" s="876"/>
      <c r="HLW19" s="876"/>
      <c r="HLX19" s="876"/>
      <c r="HLY19" s="876"/>
      <c r="HLZ19" s="876"/>
      <c r="HMA19" s="876"/>
      <c r="HMB19" s="875"/>
      <c r="HMC19" s="876"/>
      <c r="HMD19" s="876"/>
      <c r="HME19" s="876"/>
      <c r="HMF19" s="876"/>
      <c r="HMG19" s="876"/>
      <c r="HMH19" s="876"/>
      <c r="HMI19" s="875"/>
      <c r="HMJ19" s="876"/>
      <c r="HMK19" s="876"/>
      <c r="HML19" s="876"/>
      <c r="HMM19" s="876"/>
      <c r="HMN19" s="876"/>
      <c r="HMO19" s="876"/>
      <c r="HMP19" s="875"/>
      <c r="HMQ19" s="876"/>
      <c r="HMR19" s="876"/>
      <c r="HMS19" s="876"/>
      <c r="HMT19" s="876"/>
      <c r="HMU19" s="876"/>
      <c r="HMV19" s="876"/>
      <c r="HMW19" s="875"/>
      <c r="HMX19" s="876"/>
      <c r="HMY19" s="876"/>
      <c r="HMZ19" s="876"/>
      <c r="HNA19" s="876"/>
      <c r="HNB19" s="876"/>
      <c r="HNC19" s="876"/>
      <c r="HND19" s="875"/>
      <c r="HNE19" s="876"/>
      <c r="HNF19" s="876"/>
      <c r="HNG19" s="876"/>
      <c r="HNH19" s="876"/>
      <c r="HNI19" s="876"/>
      <c r="HNJ19" s="876"/>
      <c r="HNK19" s="875"/>
      <c r="HNL19" s="876"/>
      <c r="HNM19" s="876"/>
      <c r="HNN19" s="876"/>
      <c r="HNO19" s="876"/>
      <c r="HNP19" s="876"/>
      <c r="HNQ19" s="876"/>
      <c r="HNR19" s="875"/>
      <c r="HNS19" s="876"/>
      <c r="HNT19" s="876"/>
      <c r="HNU19" s="876"/>
      <c r="HNV19" s="876"/>
      <c r="HNW19" s="876"/>
      <c r="HNX19" s="876"/>
      <c r="HNY19" s="875"/>
      <c r="HNZ19" s="876"/>
      <c r="HOA19" s="876"/>
      <c r="HOB19" s="876"/>
      <c r="HOC19" s="876"/>
      <c r="HOD19" s="876"/>
      <c r="HOE19" s="876"/>
      <c r="HOF19" s="875"/>
      <c r="HOG19" s="876"/>
      <c r="HOH19" s="876"/>
      <c r="HOI19" s="876"/>
      <c r="HOJ19" s="876"/>
      <c r="HOK19" s="876"/>
      <c r="HOL19" s="876"/>
      <c r="HOM19" s="875"/>
      <c r="HON19" s="876"/>
      <c r="HOO19" s="876"/>
      <c r="HOP19" s="876"/>
      <c r="HOQ19" s="876"/>
      <c r="HOR19" s="876"/>
      <c r="HOS19" s="876"/>
      <c r="HOT19" s="875"/>
      <c r="HOU19" s="876"/>
      <c r="HOV19" s="876"/>
      <c r="HOW19" s="876"/>
      <c r="HOX19" s="876"/>
      <c r="HOY19" s="876"/>
      <c r="HOZ19" s="876"/>
      <c r="HPA19" s="875"/>
      <c r="HPB19" s="876"/>
      <c r="HPC19" s="876"/>
      <c r="HPD19" s="876"/>
      <c r="HPE19" s="876"/>
      <c r="HPF19" s="876"/>
      <c r="HPG19" s="876"/>
      <c r="HPH19" s="875"/>
      <c r="HPI19" s="876"/>
      <c r="HPJ19" s="876"/>
      <c r="HPK19" s="876"/>
      <c r="HPL19" s="876"/>
      <c r="HPM19" s="876"/>
      <c r="HPN19" s="876"/>
      <c r="HPO19" s="875"/>
      <c r="HPP19" s="876"/>
      <c r="HPQ19" s="876"/>
      <c r="HPR19" s="876"/>
      <c r="HPS19" s="876"/>
      <c r="HPT19" s="876"/>
      <c r="HPU19" s="876"/>
      <c r="HPV19" s="875"/>
      <c r="HPW19" s="876"/>
      <c r="HPX19" s="876"/>
      <c r="HPY19" s="876"/>
      <c r="HPZ19" s="876"/>
      <c r="HQA19" s="876"/>
      <c r="HQB19" s="876"/>
      <c r="HQC19" s="875"/>
      <c r="HQD19" s="876"/>
      <c r="HQE19" s="876"/>
      <c r="HQF19" s="876"/>
      <c r="HQG19" s="876"/>
      <c r="HQH19" s="876"/>
      <c r="HQI19" s="876"/>
      <c r="HQJ19" s="875"/>
      <c r="HQK19" s="876"/>
      <c r="HQL19" s="876"/>
      <c r="HQM19" s="876"/>
      <c r="HQN19" s="876"/>
      <c r="HQO19" s="876"/>
      <c r="HQP19" s="876"/>
      <c r="HQQ19" s="875"/>
      <c r="HQR19" s="876"/>
      <c r="HQS19" s="876"/>
      <c r="HQT19" s="876"/>
      <c r="HQU19" s="876"/>
      <c r="HQV19" s="876"/>
      <c r="HQW19" s="876"/>
      <c r="HQX19" s="875"/>
      <c r="HQY19" s="876"/>
      <c r="HQZ19" s="876"/>
      <c r="HRA19" s="876"/>
      <c r="HRB19" s="876"/>
      <c r="HRC19" s="876"/>
      <c r="HRD19" s="876"/>
      <c r="HRE19" s="875"/>
      <c r="HRF19" s="876"/>
      <c r="HRG19" s="876"/>
      <c r="HRH19" s="876"/>
      <c r="HRI19" s="876"/>
      <c r="HRJ19" s="876"/>
      <c r="HRK19" s="876"/>
      <c r="HRL19" s="875"/>
      <c r="HRM19" s="876"/>
      <c r="HRN19" s="876"/>
      <c r="HRO19" s="876"/>
      <c r="HRP19" s="876"/>
      <c r="HRQ19" s="876"/>
      <c r="HRR19" s="876"/>
      <c r="HRS19" s="875"/>
      <c r="HRT19" s="876"/>
      <c r="HRU19" s="876"/>
      <c r="HRV19" s="876"/>
      <c r="HRW19" s="876"/>
      <c r="HRX19" s="876"/>
      <c r="HRY19" s="876"/>
      <c r="HRZ19" s="875"/>
      <c r="HSA19" s="876"/>
      <c r="HSB19" s="876"/>
      <c r="HSC19" s="876"/>
      <c r="HSD19" s="876"/>
      <c r="HSE19" s="876"/>
      <c r="HSF19" s="876"/>
      <c r="HSG19" s="875"/>
      <c r="HSH19" s="876"/>
      <c r="HSI19" s="876"/>
      <c r="HSJ19" s="876"/>
      <c r="HSK19" s="876"/>
      <c r="HSL19" s="876"/>
      <c r="HSM19" s="876"/>
      <c r="HSN19" s="875"/>
      <c r="HSO19" s="876"/>
      <c r="HSP19" s="876"/>
      <c r="HSQ19" s="876"/>
      <c r="HSR19" s="876"/>
      <c r="HSS19" s="876"/>
      <c r="HST19" s="876"/>
      <c r="HSU19" s="875"/>
      <c r="HSV19" s="876"/>
      <c r="HSW19" s="876"/>
      <c r="HSX19" s="876"/>
      <c r="HSY19" s="876"/>
      <c r="HSZ19" s="876"/>
      <c r="HTA19" s="876"/>
      <c r="HTB19" s="875"/>
      <c r="HTC19" s="876"/>
      <c r="HTD19" s="876"/>
      <c r="HTE19" s="876"/>
      <c r="HTF19" s="876"/>
      <c r="HTG19" s="876"/>
      <c r="HTH19" s="876"/>
      <c r="HTI19" s="875"/>
      <c r="HTJ19" s="876"/>
      <c r="HTK19" s="876"/>
      <c r="HTL19" s="876"/>
      <c r="HTM19" s="876"/>
      <c r="HTN19" s="876"/>
      <c r="HTO19" s="876"/>
      <c r="HTP19" s="875"/>
      <c r="HTQ19" s="876"/>
      <c r="HTR19" s="876"/>
      <c r="HTS19" s="876"/>
      <c r="HTT19" s="876"/>
      <c r="HTU19" s="876"/>
      <c r="HTV19" s="876"/>
      <c r="HTW19" s="875"/>
      <c r="HTX19" s="876"/>
      <c r="HTY19" s="876"/>
      <c r="HTZ19" s="876"/>
      <c r="HUA19" s="876"/>
      <c r="HUB19" s="876"/>
      <c r="HUC19" s="876"/>
      <c r="HUD19" s="875"/>
      <c r="HUE19" s="876"/>
      <c r="HUF19" s="876"/>
      <c r="HUG19" s="876"/>
      <c r="HUH19" s="876"/>
      <c r="HUI19" s="876"/>
      <c r="HUJ19" s="876"/>
      <c r="HUK19" s="875"/>
      <c r="HUL19" s="876"/>
      <c r="HUM19" s="876"/>
      <c r="HUN19" s="876"/>
      <c r="HUO19" s="876"/>
      <c r="HUP19" s="876"/>
      <c r="HUQ19" s="876"/>
      <c r="HUR19" s="875"/>
      <c r="HUS19" s="876"/>
      <c r="HUT19" s="876"/>
      <c r="HUU19" s="876"/>
      <c r="HUV19" s="876"/>
      <c r="HUW19" s="876"/>
      <c r="HUX19" s="876"/>
      <c r="HUY19" s="875"/>
      <c r="HUZ19" s="876"/>
      <c r="HVA19" s="876"/>
      <c r="HVB19" s="876"/>
      <c r="HVC19" s="876"/>
      <c r="HVD19" s="876"/>
      <c r="HVE19" s="876"/>
      <c r="HVF19" s="875"/>
      <c r="HVG19" s="876"/>
      <c r="HVH19" s="876"/>
      <c r="HVI19" s="876"/>
      <c r="HVJ19" s="876"/>
      <c r="HVK19" s="876"/>
      <c r="HVL19" s="876"/>
      <c r="HVM19" s="875"/>
      <c r="HVN19" s="876"/>
      <c r="HVO19" s="876"/>
      <c r="HVP19" s="876"/>
      <c r="HVQ19" s="876"/>
      <c r="HVR19" s="876"/>
      <c r="HVS19" s="876"/>
      <c r="HVT19" s="875"/>
      <c r="HVU19" s="876"/>
      <c r="HVV19" s="876"/>
      <c r="HVW19" s="876"/>
      <c r="HVX19" s="876"/>
      <c r="HVY19" s="876"/>
      <c r="HVZ19" s="876"/>
      <c r="HWA19" s="875"/>
      <c r="HWB19" s="876"/>
      <c r="HWC19" s="876"/>
      <c r="HWD19" s="876"/>
      <c r="HWE19" s="876"/>
      <c r="HWF19" s="876"/>
      <c r="HWG19" s="876"/>
      <c r="HWH19" s="875"/>
      <c r="HWI19" s="876"/>
      <c r="HWJ19" s="876"/>
      <c r="HWK19" s="876"/>
      <c r="HWL19" s="876"/>
      <c r="HWM19" s="876"/>
      <c r="HWN19" s="876"/>
      <c r="HWO19" s="875"/>
      <c r="HWP19" s="876"/>
      <c r="HWQ19" s="876"/>
      <c r="HWR19" s="876"/>
      <c r="HWS19" s="876"/>
      <c r="HWT19" s="876"/>
      <c r="HWU19" s="876"/>
      <c r="HWV19" s="875"/>
      <c r="HWW19" s="876"/>
      <c r="HWX19" s="876"/>
      <c r="HWY19" s="876"/>
      <c r="HWZ19" s="876"/>
      <c r="HXA19" s="876"/>
      <c r="HXB19" s="876"/>
      <c r="HXC19" s="875"/>
      <c r="HXD19" s="876"/>
      <c r="HXE19" s="876"/>
      <c r="HXF19" s="876"/>
      <c r="HXG19" s="876"/>
      <c r="HXH19" s="876"/>
      <c r="HXI19" s="876"/>
      <c r="HXJ19" s="875"/>
      <c r="HXK19" s="876"/>
      <c r="HXL19" s="876"/>
      <c r="HXM19" s="876"/>
      <c r="HXN19" s="876"/>
      <c r="HXO19" s="876"/>
      <c r="HXP19" s="876"/>
      <c r="HXQ19" s="875"/>
      <c r="HXR19" s="876"/>
      <c r="HXS19" s="876"/>
      <c r="HXT19" s="876"/>
      <c r="HXU19" s="876"/>
      <c r="HXV19" s="876"/>
      <c r="HXW19" s="876"/>
      <c r="HXX19" s="875"/>
      <c r="HXY19" s="876"/>
      <c r="HXZ19" s="876"/>
      <c r="HYA19" s="876"/>
      <c r="HYB19" s="876"/>
      <c r="HYC19" s="876"/>
      <c r="HYD19" s="876"/>
      <c r="HYE19" s="875"/>
      <c r="HYF19" s="876"/>
      <c r="HYG19" s="876"/>
      <c r="HYH19" s="876"/>
      <c r="HYI19" s="876"/>
      <c r="HYJ19" s="876"/>
      <c r="HYK19" s="876"/>
      <c r="HYL19" s="875"/>
      <c r="HYM19" s="876"/>
      <c r="HYN19" s="876"/>
      <c r="HYO19" s="876"/>
      <c r="HYP19" s="876"/>
      <c r="HYQ19" s="876"/>
      <c r="HYR19" s="876"/>
      <c r="HYS19" s="875"/>
      <c r="HYT19" s="876"/>
      <c r="HYU19" s="876"/>
      <c r="HYV19" s="876"/>
      <c r="HYW19" s="876"/>
      <c r="HYX19" s="876"/>
      <c r="HYY19" s="876"/>
      <c r="HYZ19" s="875"/>
      <c r="HZA19" s="876"/>
      <c r="HZB19" s="876"/>
      <c r="HZC19" s="876"/>
      <c r="HZD19" s="876"/>
      <c r="HZE19" s="876"/>
      <c r="HZF19" s="876"/>
      <c r="HZG19" s="875"/>
      <c r="HZH19" s="876"/>
      <c r="HZI19" s="876"/>
      <c r="HZJ19" s="876"/>
      <c r="HZK19" s="876"/>
      <c r="HZL19" s="876"/>
      <c r="HZM19" s="876"/>
      <c r="HZN19" s="875"/>
      <c r="HZO19" s="876"/>
      <c r="HZP19" s="876"/>
      <c r="HZQ19" s="876"/>
      <c r="HZR19" s="876"/>
      <c r="HZS19" s="876"/>
      <c r="HZT19" s="876"/>
      <c r="HZU19" s="875"/>
      <c r="HZV19" s="876"/>
      <c r="HZW19" s="876"/>
      <c r="HZX19" s="876"/>
      <c r="HZY19" s="876"/>
      <c r="HZZ19" s="876"/>
      <c r="IAA19" s="876"/>
      <c r="IAB19" s="875"/>
      <c r="IAC19" s="876"/>
      <c r="IAD19" s="876"/>
      <c r="IAE19" s="876"/>
      <c r="IAF19" s="876"/>
      <c r="IAG19" s="876"/>
      <c r="IAH19" s="876"/>
      <c r="IAI19" s="875"/>
      <c r="IAJ19" s="876"/>
      <c r="IAK19" s="876"/>
      <c r="IAL19" s="876"/>
      <c r="IAM19" s="876"/>
      <c r="IAN19" s="876"/>
      <c r="IAO19" s="876"/>
      <c r="IAP19" s="875"/>
      <c r="IAQ19" s="876"/>
      <c r="IAR19" s="876"/>
      <c r="IAS19" s="876"/>
      <c r="IAT19" s="876"/>
      <c r="IAU19" s="876"/>
      <c r="IAV19" s="876"/>
      <c r="IAW19" s="875"/>
      <c r="IAX19" s="876"/>
      <c r="IAY19" s="876"/>
      <c r="IAZ19" s="876"/>
      <c r="IBA19" s="876"/>
      <c r="IBB19" s="876"/>
      <c r="IBC19" s="876"/>
      <c r="IBD19" s="875"/>
      <c r="IBE19" s="876"/>
      <c r="IBF19" s="876"/>
      <c r="IBG19" s="876"/>
      <c r="IBH19" s="876"/>
      <c r="IBI19" s="876"/>
      <c r="IBJ19" s="876"/>
      <c r="IBK19" s="875"/>
      <c r="IBL19" s="876"/>
      <c r="IBM19" s="876"/>
      <c r="IBN19" s="876"/>
      <c r="IBO19" s="876"/>
      <c r="IBP19" s="876"/>
      <c r="IBQ19" s="876"/>
      <c r="IBR19" s="875"/>
      <c r="IBS19" s="876"/>
      <c r="IBT19" s="876"/>
      <c r="IBU19" s="876"/>
      <c r="IBV19" s="876"/>
      <c r="IBW19" s="876"/>
      <c r="IBX19" s="876"/>
      <c r="IBY19" s="875"/>
      <c r="IBZ19" s="876"/>
      <c r="ICA19" s="876"/>
      <c r="ICB19" s="876"/>
      <c r="ICC19" s="876"/>
      <c r="ICD19" s="876"/>
      <c r="ICE19" s="876"/>
      <c r="ICF19" s="875"/>
      <c r="ICG19" s="876"/>
      <c r="ICH19" s="876"/>
      <c r="ICI19" s="876"/>
      <c r="ICJ19" s="876"/>
      <c r="ICK19" s="876"/>
      <c r="ICL19" s="876"/>
      <c r="ICM19" s="875"/>
      <c r="ICN19" s="876"/>
      <c r="ICO19" s="876"/>
      <c r="ICP19" s="876"/>
      <c r="ICQ19" s="876"/>
      <c r="ICR19" s="876"/>
      <c r="ICS19" s="876"/>
      <c r="ICT19" s="875"/>
      <c r="ICU19" s="876"/>
      <c r="ICV19" s="876"/>
      <c r="ICW19" s="876"/>
      <c r="ICX19" s="876"/>
      <c r="ICY19" s="876"/>
      <c r="ICZ19" s="876"/>
      <c r="IDA19" s="875"/>
      <c r="IDB19" s="876"/>
      <c r="IDC19" s="876"/>
      <c r="IDD19" s="876"/>
      <c r="IDE19" s="876"/>
      <c r="IDF19" s="876"/>
      <c r="IDG19" s="876"/>
      <c r="IDH19" s="875"/>
      <c r="IDI19" s="876"/>
      <c r="IDJ19" s="876"/>
      <c r="IDK19" s="876"/>
      <c r="IDL19" s="876"/>
      <c r="IDM19" s="876"/>
      <c r="IDN19" s="876"/>
      <c r="IDO19" s="875"/>
      <c r="IDP19" s="876"/>
      <c r="IDQ19" s="876"/>
      <c r="IDR19" s="876"/>
      <c r="IDS19" s="876"/>
      <c r="IDT19" s="876"/>
      <c r="IDU19" s="876"/>
      <c r="IDV19" s="875"/>
      <c r="IDW19" s="876"/>
      <c r="IDX19" s="876"/>
      <c r="IDY19" s="876"/>
      <c r="IDZ19" s="876"/>
      <c r="IEA19" s="876"/>
      <c r="IEB19" s="876"/>
      <c r="IEC19" s="875"/>
      <c r="IED19" s="876"/>
      <c r="IEE19" s="876"/>
      <c r="IEF19" s="876"/>
      <c r="IEG19" s="876"/>
      <c r="IEH19" s="876"/>
      <c r="IEI19" s="876"/>
      <c r="IEJ19" s="875"/>
      <c r="IEK19" s="876"/>
      <c r="IEL19" s="876"/>
      <c r="IEM19" s="876"/>
      <c r="IEN19" s="876"/>
      <c r="IEO19" s="876"/>
      <c r="IEP19" s="876"/>
      <c r="IEQ19" s="875"/>
      <c r="IER19" s="876"/>
      <c r="IES19" s="876"/>
      <c r="IET19" s="876"/>
      <c r="IEU19" s="876"/>
      <c r="IEV19" s="876"/>
      <c r="IEW19" s="876"/>
      <c r="IEX19" s="875"/>
      <c r="IEY19" s="876"/>
      <c r="IEZ19" s="876"/>
      <c r="IFA19" s="876"/>
      <c r="IFB19" s="876"/>
      <c r="IFC19" s="876"/>
      <c r="IFD19" s="876"/>
      <c r="IFE19" s="875"/>
      <c r="IFF19" s="876"/>
      <c r="IFG19" s="876"/>
      <c r="IFH19" s="876"/>
      <c r="IFI19" s="876"/>
      <c r="IFJ19" s="876"/>
      <c r="IFK19" s="876"/>
      <c r="IFL19" s="875"/>
      <c r="IFM19" s="876"/>
      <c r="IFN19" s="876"/>
      <c r="IFO19" s="876"/>
      <c r="IFP19" s="876"/>
      <c r="IFQ19" s="876"/>
      <c r="IFR19" s="876"/>
      <c r="IFS19" s="875"/>
      <c r="IFT19" s="876"/>
      <c r="IFU19" s="876"/>
      <c r="IFV19" s="876"/>
      <c r="IFW19" s="876"/>
      <c r="IFX19" s="876"/>
      <c r="IFY19" s="876"/>
      <c r="IFZ19" s="875"/>
      <c r="IGA19" s="876"/>
      <c r="IGB19" s="876"/>
      <c r="IGC19" s="876"/>
      <c r="IGD19" s="876"/>
      <c r="IGE19" s="876"/>
      <c r="IGF19" s="876"/>
      <c r="IGG19" s="875"/>
      <c r="IGH19" s="876"/>
      <c r="IGI19" s="876"/>
      <c r="IGJ19" s="876"/>
      <c r="IGK19" s="876"/>
      <c r="IGL19" s="876"/>
      <c r="IGM19" s="876"/>
      <c r="IGN19" s="875"/>
      <c r="IGO19" s="876"/>
      <c r="IGP19" s="876"/>
      <c r="IGQ19" s="876"/>
      <c r="IGR19" s="876"/>
      <c r="IGS19" s="876"/>
      <c r="IGT19" s="876"/>
      <c r="IGU19" s="875"/>
      <c r="IGV19" s="876"/>
      <c r="IGW19" s="876"/>
      <c r="IGX19" s="876"/>
      <c r="IGY19" s="876"/>
      <c r="IGZ19" s="876"/>
      <c r="IHA19" s="876"/>
      <c r="IHB19" s="875"/>
      <c r="IHC19" s="876"/>
      <c r="IHD19" s="876"/>
      <c r="IHE19" s="876"/>
      <c r="IHF19" s="876"/>
      <c r="IHG19" s="876"/>
      <c r="IHH19" s="876"/>
      <c r="IHI19" s="875"/>
      <c r="IHJ19" s="876"/>
      <c r="IHK19" s="876"/>
      <c r="IHL19" s="876"/>
      <c r="IHM19" s="876"/>
      <c r="IHN19" s="876"/>
      <c r="IHO19" s="876"/>
      <c r="IHP19" s="875"/>
      <c r="IHQ19" s="876"/>
      <c r="IHR19" s="876"/>
      <c r="IHS19" s="876"/>
      <c r="IHT19" s="876"/>
      <c r="IHU19" s="876"/>
      <c r="IHV19" s="876"/>
      <c r="IHW19" s="875"/>
      <c r="IHX19" s="876"/>
      <c r="IHY19" s="876"/>
      <c r="IHZ19" s="876"/>
      <c r="IIA19" s="876"/>
      <c r="IIB19" s="876"/>
      <c r="IIC19" s="876"/>
      <c r="IID19" s="875"/>
      <c r="IIE19" s="876"/>
      <c r="IIF19" s="876"/>
      <c r="IIG19" s="876"/>
      <c r="IIH19" s="876"/>
      <c r="III19" s="876"/>
      <c r="IIJ19" s="876"/>
      <c r="IIK19" s="875"/>
      <c r="IIL19" s="876"/>
      <c r="IIM19" s="876"/>
      <c r="IIN19" s="876"/>
      <c r="IIO19" s="876"/>
      <c r="IIP19" s="876"/>
      <c r="IIQ19" s="876"/>
      <c r="IIR19" s="875"/>
      <c r="IIS19" s="876"/>
      <c r="IIT19" s="876"/>
      <c r="IIU19" s="876"/>
      <c r="IIV19" s="876"/>
      <c r="IIW19" s="876"/>
      <c r="IIX19" s="876"/>
      <c r="IIY19" s="875"/>
      <c r="IIZ19" s="876"/>
      <c r="IJA19" s="876"/>
      <c r="IJB19" s="876"/>
      <c r="IJC19" s="876"/>
      <c r="IJD19" s="876"/>
      <c r="IJE19" s="876"/>
      <c r="IJF19" s="875"/>
      <c r="IJG19" s="876"/>
      <c r="IJH19" s="876"/>
      <c r="IJI19" s="876"/>
      <c r="IJJ19" s="876"/>
      <c r="IJK19" s="876"/>
      <c r="IJL19" s="876"/>
      <c r="IJM19" s="875"/>
      <c r="IJN19" s="876"/>
      <c r="IJO19" s="876"/>
      <c r="IJP19" s="876"/>
      <c r="IJQ19" s="876"/>
      <c r="IJR19" s="876"/>
      <c r="IJS19" s="876"/>
      <c r="IJT19" s="875"/>
      <c r="IJU19" s="876"/>
      <c r="IJV19" s="876"/>
      <c r="IJW19" s="876"/>
      <c r="IJX19" s="876"/>
      <c r="IJY19" s="876"/>
      <c r="IJZ19" s="876"/>
      <c r="IKA19" s="875"/>
      <c r="IKB19" s="876"/>
      <c r="IKC19" s="876"/>
      <c r="IKD19" s="876"/>
      <c r="IKE19" s="876"/>
      <c r="IKF19" s="876"/>
      <c r="IKG19" s="876"/>
      <c r="IKH19" s="875"/>
      <c r="IKI19" s="876"/>
      <c r="IKJ19" s="876"/>
      <c r="IKK19" s="876"/>
      <c r="IKL19" s="876"/>
      <c r="IKM19" s="876"/>
      <c r="IKN19" s="876"/>
      <c r="IKO19" s="875"/>
      <c r="IKP19" s="876"/>
      <c r="IKQ19" s="876"/>
      <c r="IKR19" s="876"/>
      <c r="IKS19" s="876"/>
      <c r="IKT19" s="876"/>
      <c r="IKU19" s="876"/>
      <c r="IKV19" s="875"/>
      <c r="IKW19" s="876"/>
      <c r="IKX19" s="876"/>
      <c r="IKY19" s="876"/>
      <c r="IKZ19" s="876"/>
      <c r="ILA19" s="876"/>
      <c r="ILB19" s="876"/>
      <c r="ILC19" s="875"/>
      <c r="ILD19" s="876"/>
      <c r="ILE19" s="876"/>
      <c r="ILF19" s="876"/>
      <c r="ILG19" s="876"/>
      <c r="ILH19" s="876"/>
      <c r="ILI19" s="876"/>
      <c r="ILJ19" s="875"/>
      <c r="ILK19" s="876"/>
      <c r="ILL19" s="876"/>
      <c r="ILM19" s="876"/>
      <c r="ILN19" s="876"/>
      <c r="ILO19" s="876"/>
      <c r="ILP19" s="876"/>
      <c r="ILQ19" s="875"/>
      <c r="ILR19" s="876"/>
      <c r="ILS19" s="876"/>
      <c r="ILT19" s="876"/>
      <c r="ILU19" s="876"/>
      <c r="ILV19" s="876"/>
      <c r="ILW19" s="876"/>
      <c r="ILX19" s="875"/>
      <c r="ILY19" s="876"/>
      <c r="ILZ19" s="876"/>
      <c r="IMA19" s="876"/>
      <c r="IMB19" s="876"/>
      <c r="IMC19" s="876"/>
      <c r="IMD19" s="876"/>
      <c r="IME19" s="875"/>
      <c r="IMF19" s="876"/>
      <c r="IMG19" s="876"/>
      <c r="IMH19" s="876"/>
      <c r="IMI19" s="876"/>
      <c r="IMJ19" s="876"/>
      <c r="IMK19" s="876"/>
      <c r="IML19" s="875"/>
      <c r="IMM19" s="876"/>
      <c r="IMN19" s="876"/>
      <c r="IMO19" s="876"/>
      <c r="IMP19" s="876"/>
      <c r="IMQ19" s="876"/>
      <c r="IMR19" s="876"/>
      <c r="IMS19" s="875"/>
      <c r="IMT19" s="876"/>
      <c r="IMU19" s="876"/>
      <c r="IMV19" s="876"/>
      <c r="IMW19" s="876"/>
      <c r="IMX19" s="876"/>
      <c r="IMY19" s="876"/>
      <c r="IMZ19" s="875"/>
      <c r="INA19" s="876"/>
      <c r="INB19" s="876"/>
      <c r="INC19" s="876"/>
      <c r="IND19" s="876"/>
      <c r="INE19" s="876"/>
      <c r="INF19" s="876"/>
      <c r="ING19" s="875"/>
      <c r="INH19" s="876"/>
      <c r="INI19" s="876"/>
      <c r="INJ19" s="876"/>
      <c r="INK19" s="876"/>
      <c r="INL19" s="876"/>
      <c r="INM19" s="876"/>
      <c r="INN19" s="875"/>
      <c r="INO19" s="876"/>
      <c r="INP19" s="876"/>
      <c r="INQ19" s="876"/>
      <c r="INR19" s="876"/>
      <c r="INS19" s="876"/>
      <c r="INT19" s="876"/>
      <c r="INU19" s="875"/>
      <c r="INV19" s="876"/>
      <c r="INW19" s="876"/>
      <c r="INX19" s="876"/>
      <c r="INY19" s="876"/>
      <c r="INZ19" s="876"/>
      <c r="IOA19" s="876"/>
      <c r="IOB19" s="875"/>
      <c r="IOC19" s="876"/>
      <c r="IOD19" s="876"/>
      <c r="IOE19" s="876"/>
      <c r="IOF19" s="876"/>
      <c r="IOG19" s="876"/>
      <c r="IOH19" s="876"/>
      <c r="IOI19" s="875"/>
      <c r="IOJ19" s="876"/>
      <c r="IOK19" s="876"/>
      <c r="IOL19" s="876"/>
      <c r="IOM19" s="876"/>
      <c r="ION19" s="876"/>
      <c r="IOO19" s="876"/>
      <c r="IOP19" s="875"/>
      <c r="IOQ19" s="876"/>
      <c r="IOR19" s="876"/>
      <c r="IOS19" s="876"/>
      <c r="IOT19" s="876"/>
      <c r="IOU19" s="876"/>
      <c r="IOV19" s="876"/>
      <c r="IOW19" s="875"/>
      <c r="IOX19" s="876"/>
      <c r="IOY19" s="876"/>
      <c r="IOZ19" s="876"/>
      <c r="IPA19" s="876"/>
      <c r="IPB19" s="876"/>
      <c r="IPC19" s="876"/>
      <c r="IPD19" s="875"/>
      <c r="IPE19" s="876"/>
      <c r="IPF19" s="876"/>
      <c r="IPG19" s="876"/>
      <c r="IPH19" s="876"/>
      <c r="IPI19" s="876"/>
      <c r="IPJ19" s="876"/>
      <c r="IPK19" s="875"/>
      <c r="IPL19" s="876"/>
      <c r="IPM19" s="876"/>
      <c r="IPN19" s="876"/>
      <c r="IPO19" s="876"/>
      <c r="IPP19" s="876"/>
      <c r="IPQ19" s="876"/>
      <c r="IPR19" s="875"/>
      <c r="IPS19" s="876"/>
      <c r="IPT19" s="876"/>
      <c r="IPU19" s="876"/>
      <c r="IPV19" s="876"/>
      <c r="IPW19" s="876"/>
      <c r="IPX19" s="876"/>
      <c r="IPY19" s="875"/>
      <c r="IPZ19" s="876"/>
      <c r="IQA19" s="876"/>
      <c r="IQB19" s="876"/>
      <c r="IQC19" s="876"/>
      <c r="IQD19" s="876"/>
      <c r="IQE19" s="876"/>
      <c r="IQF19" s="875"/>
      <c r="IQG19" s="876"/>
      <c r="IQH19" s="876"/>
      <c r="IQI19" s="876"/>
      <c r="IQJ19" s="876"/>
      <c r="IQK19" s="876"/>
      <c r="IQL19" s="876"/>
      <c r="IQM19" s="875"/>
      <c r="IQN19" s="876"/>
      <c r="IQO19" s="876"/>
      <c r="IQP19" s="876"/>
      <c r="IQQ19" s="876"/>
      <c r="IQR19" s="876"/>
      <c r="IQS19" s="876"/>
      <c r="IQT19" s="875"/>
      <c r="IQU19" s="876"/>
      <c r="IQV19" s="876"/>
      <c r="IQW19" s="876"/>
      <c r="IQX19" s="876"/>
      <c r="IQY19" s="876"/>
      <c r="IQZ19" s="876"/>
      <c r="IRA19" s="875"/>
      <c r="IRB19" s="876"/>
      <c r="IRC19" s="876"/>
      <c r="IRD19" s="876"/>
      <c r="IRE19" s="876"/>
      <c r="IRF19" s="876"/>
      <c r="IRG19" s="876"/>
      <c r="IRH19" s="875"/>
      <c r="IRI19" s="876"/>
      <c r="IRJ19" s="876"/>
      <c r="IRK19" s="876"/>
      <c r="IRL19" s="876"/>
      <c r="IRM19" s="876"/>
      <c r="IRN19" s="876"/>
      <c r="IRO19" s="875"/>
      <c r="IRP19" s="876"/>
      <c r="IRQ19" s="876"/>
      <c r="IRR19" s="876"/>
      <c r="IRS19" s="876"/>
      <c r="IRT19" s="876"/>
      <c r="IRU19" s="876"/>
      <c r="IRV19" s="875"/>
      <c r="IRW19" s="876"/>
      <c r="IRX19" s="876"/>
      <c r="IRY19" s="876"/>
      <c r="IRZ19" s="876"/>
      <c r="ISA19" s="876"/>
      <c r="ISB19" s="876"/>
      <c r="ISC19" s="875"/>
      <c r="ISD19" s="876"/>
      <c r="ISE19" s="876"/>
      <c r="ISF19" s="876"/>
      <c r="ISG19" s="876"/>
      <c r="ISH19" s="876"/>
      <c r="ISI19" s="876"/>
      <c r="ISJ19" s="875"/>
      <c r="ISK19" s="876"/>
      <c r="ISL19" s="876"/>
      <c r="ISM19" s="876"/>
      <c r="ISN19" s="876"/>
      <c r="ISO19" s="876"/>
      <c r="ISP19" s="876"/>
      <c r="ISQ19" s="875"/>
      <c r="ISR19" s="876"/>
      <c r="ISS19" s="876"/>
      <c r="IST19" s="876"/>
      <c r="ISU19" s="876"/>
      <c r="ISV19" s="876"/>
      <c r="ISW19" s="876"/>
      <c r="ISX19" s="875"/>
      <c r="ISY19" s="876"/>
      <c r="ISZ19" s="876"/>
      <c r="ITA19" s="876"/>
      <c r="ITB19" s="876"/>
      <c r="ITC19" s="876"/>
      <c r="ITD19" s="876"/>
      <c r="ITE19" s="875"/>
      <c r="ITF19" s="876"/>
      <c r="ITG19" s="876"/>
      <c r="ITH19" s="876"/>
      <c r="ITI19" s="876"/>
      <c r="ITJ19" s="876"/>
      <c r="ITK19" s="876"/>
      <c r="ITL19" s="875"/>
      <c r="ITM19" s="876"/>
      <c r="ITN19" s="876"/>
      <c r="ITO19" s="876"/>
      <c r="ITP19" s="876"/>
      <c r="ITQ19" s="876"/>
      <c r="ITR19" s="876"/>
      <c r="ITS19" s="875"/>
      <c r="ITT19" s="876"/>
      <c r="ITU19" s="876"/>
      <c r="ITV19" s="876"/>
      <c r="ITW19" s="876"/>
      <c r="ITX19" s="876"/>
      <c r="ITY19" s="876"/>
      <c r="ITZ19" s="875"/>
      <c r="IUA19" s="876"/>
      <c r="IUB19" s="876"/>
      <c r="IUC19" s="876"/>
      <c r="IUD19" s="876"/>
      <c r="IUE19" s="876"/>
      <c r="IUF19" s="876"/>
      <c r="IUG19" s="875"/>
      <c r="IUH19" s="876"/>
      <c r="IUI19" s="876"/>
      <c r="IUJ19" s="876"/>
      <c r="IUK19" s="876"/>
      <c r="IUL19" s="876"/>
      <c r="IUM19" s="876"/>
      <c r="IUN19" s="875"/>
      <c r="IUO19" s="876"/>
      <c r="IUP19" s="876"/>
      <c r="IUQ19" s="876"/>
      <c r="IUR19" s="876"/>
      <c r="IUS19" s="876"/>
      <c r="IUT19" s="876"/>
      <c r="IUU19" s="875"/>
      <c r="IUV19" s="876"/>
      <c r="IUW19" s="876"/>
      <c r="IUX19" s="876"/>
      <c r="IUY19" s="876"/>
      <c r="IUZ19" s="876"/>
      <c r="IVA19" s="876"/>
      <c r="IVB19" s="875"/>
      <c r="IVC19" s="876"/>
      <c r="IVD19" s="876"/>
      <c r="IVE19" s="876"/>
      <c r="IVF19" s="876"/>
      <c r="IVG19" s="876"/>
      <c r="IVH19" s="876"/>
      <c r="IVI19" s="875"/>
      <c r="IVJ19" s="876"/>
      <c r="IVK19" s="876"/>
      <c r="IVL19" s="876"/>
      <c r="IVM19" s="876"/>
      <c r="IVN19" s="876"/>
      <c r="IVO19" s="876"/>
      <c r="IVP19" s="875"/>
      <c r="IVQ19" s="876"/>
      <c r="IVR19" s="876"/>
      <c r="IVS19" s="876"/>
      <c r="IVT19" s="876"/>
      <c r="IVU19" s="876"/>
      <c r="IVV19" s="876"/>
      <c r="IVW19" s="875"/>
      <c r="IVX19" s="876"/>
      <c r="IVY19" s="876"/>
      <c r="IVZ19" s="876"/>
      <c r="IWA19" s="876"/>
      <c r="IWB19" s="876"/>
      <c r="IWC19" s="876"/>
      <c r="IWD19" s="875"/>
      <c r="IWE19" s="876"/>
      <c r="IWF19" s="876"/>
      <c r="IWG19" s="876"/>
      <c r="IWH19" s="876"/>
      <c r="IWI19" s="876"/>
      <c r="IWJ19" s="876"/>
      <c r="IWK19" s="875"/>
      <c r="IWL19" s="876"/>
      <c r="IWM19" s="876"/>
      <c r="IWN19" s="876"/>
      <c r="IWO19" s="876"/>
      <c r="IWP19" s="876"/>
      <c r="IWQ19" s="876"/>
      <c r="IWR19" s="875"/>
      <c r="IWS19" s="876"/>
      <c r="IWT19" s="876"/>
      <c r="IWU19" s="876"/>
      <c r="IWV19" s="876"/>
      <c r="IWW19" s="876"/>
      <c r="IWX19" s="876"/>
      <c r="IWY19" s="875"/>
      <c r="IWZ19" s="876"/>
      <c r="IXA19" s="876"/>
      <c r="IXB19" s="876"/>
      <c r="IXC19" s="876"/>
      <c r="IXD19" s="876"/>
      <c r="IXE19" s="876"/>
      <c r="IXF19" s="875"/>
      <c r="IXG19" s="876"/>
      <c r="IXH19" s="876"/>
      <c r="IXI19" s="876"/>
      <c r="IXJ19" s="876"/>
      <c r="IXK19" s="876"/>
      <c r="IXL19" s="876"/>
      <c r="IXM19" s="875"/>
      <c r="IXN19" s="876"/>
      <c r="IXO19" s="876"/>
      <c r="IXP19" s="876"/>
      <c r="IXQ19" s="876"/>
      <c r="IXR19" s="876"/>
      <c r="IXS19" s="876"/>
      <c r="IXT19" s="875"/>
      <c r="IXU19" s="876"/>
      <c r="IXV19" s="876"/>
      <c r="IXW19" s="876"/>
      <c r="IXX19" s="876"/>
      <c r="IXY19" s="876"/>
      <c r="IXZ19" s="876"/>
      <c r="IYA19" s="875"/>
      <c r="IYB19" s="876"/>
      <c r="IYC19" s="876"/>
      <c r="IYD19" s="876"/>
      <c r="IYE19" s="876"/>
      <c r="IYF19" s="876"/>
      <c r="IYG19" s="876"/>
      <c r="IYH19" s="875"/>
      <c r="IYI19" s="876"/>
      <c r="IYJ19" s="876"/>
      <c r="IYK19" s="876"/>
      <c r="IYL19" s="876"/>
      <c r="IYM19" s="876"/>
      <c r="IYN19" s="876"/>
      <c r="IYO19" s="875"/>
      <c r="IYP19" s="876"/>
      <c r="IYQ19" s="876"/>
      <c r="IYR19" s="876"/>
      <c r="IYS19" s="876"/>
      <c r="IYT19" s="876"/>
      <c r="IYU19" s="876"/>
      <c r="IYV19" s="875"/>
      <c r="IYW19" s="876"/>
      <c r="IYX19" s="876"/>
      <c r="IYY19" s="876"/>
      <c r="IYZ19" s="876"/>
      <c r="IZA19" s="876"/>
      <c r="IZB19" s="876"/>
      <c r="IZC19" s="875"/>
      <c r="IZD19" s="876"/>
      <c r="IZE19" s="876"/>
      <c r="IZF19" s="876"/>
      <c r="IZG19" s="876"/>
      <c r="IZH19" s="876"/>
      <c r="IZI19" s="876"/>
      <c r="IZJ19" s="875"/>
      <c r="IZK19" s="876"/>
      <c r="IZL19" s="876"/>
      <c r="IZM19" s="876"/>
      <c r="IZN19" s="876"/>
      <c r="IZO19" s="876"/>
      <c r="IZP19" s="876"/>
      <c r="IZQ19" s="875"/>
      <c r="IZR19" s="876"/>
      <c r="IZS19" s="876"/>
      <c r="IZT19" s="876"/>
      <c r="IZU19" s="876"/>
      <c r="IZV19" s="876"/>
      <c r="IZW19" s="876"/>
      <c r="IZX19" s="875"/>
      <c r="IZY19" s="876"/>
      <c r="IZZ19" s="876"/>
      <c r="JAA19" s="876"/>
      <c r="JAB19" s="876"/>
      <c r="JAC19" s="876"/>
      <c r="JAD19" s="876"/>
      <c r="JAE19" s="875"/>
      <c r="JAF19" s="876"/>
      <c r="JAG19" s="876"/>
      <c r="JAH19" s="876"/>
      <c r="JAI19" s="876"/>
      <c r="JAJ19" s="876"/>
      <c r="JAK19" s="876"/>
      <c r="JAL19" s="875"/>
      <c r="JAM19" s="876"/>
      <c r="JAN19" s="876"/>
      <c r="JAO19" s="876"/>
      <c r="JAP19" s="876"/>
      <c r="JAQ19" s="876"/>
      <c r="JAR19" s="876"/>
      <c r="JAS19" s="875"/>
      <c r="JAT19" s="876"/>
      <c r="JAU19" s="876"/>
      <c r="JAV19" s="876"/>
      <c r="JAW19" s="876"/>
      <c r="JAX19" s="876"/>
      <c r="JAY19" s="876"/>
      <c r="JAZ19" s="875"/>
      <c r="JBA19" s="876"/>
      <c r="JBB19" s="876"/>
      <c r="JBC19" s="876"/>
      <c r="JBD19" s="876"/>
      <c r="JBE19" s="876"/>
      <c r="JBF19" s="876"/>
      <c r="JBG19" s="875"/>
      <c r="JBH19" s="876"/>
      <c r="JBI19" s="876"/>
      <c r="JBJ19" s="876"/>
      <c r="JBK19" s="876"/>
      <c r="JBL19" s="876"/>
      <c r="JBM19" s="876"/>
      <c r="JBN19" s="875"/>
      <c r="JBO19" s="876"/>
      <c r="JBP19" s="876"/>
      <c r="JBQ19" s="876"/>
      <c r="JBR19" s="876"/>
      <c r="JBS19" s="876"/>
      <c r="JBT19" s="876"/>
      <c r="JBU19" s="875"/>
      <c r="JBV19" s="876"/>
      <c r="JBW19" s="876"/>
      <c r="JBX19" s="876"/>
      <c r="JBY19" s="876"/>
      <c r="JBZ19" s="876"/>
      <c r="JCA19" s="876"/>
      <c r="JCB19" s="875"/>
      <c r="JCC19" s="876"/>
      <c r="JCD19" s="876"/>
      <c r="JCE19" s="876"/>
      <c r="JCF19" s="876"/>
      <c r="JCG19" s="876"/>
      <c r="JCH19" s="876"/>
      <c r="JCI19" s="875"/>
      <c r="JCJ19" s="876"/>
      <c r="JCK19" s="876"/>
      <c r="JCL19" s="876"/>
      <c r="JCM19" s="876"/>
      <c r="JCN19" s="876"/>
      <c r="JCO19" s="876"/>
      <c r="JCP19" s="875"/>
      <c r="JCQ19" s="876"/>
      <c r="JCR19" s="876"/>
      <c r="JCS19" s="876"/>
      <c r="JCT19" s="876"/>
      <c r="JCU19" s="876"/>
      <c r="JCV19" s="876"/>
      <c r="JCW19" s="875"/>
      <c r="JCX19" s="876"/>
      <c r="JCY19" s="876"/>
      <c r="JCZ19" s="876"/>
      <c r="JDA19" s="876"/>
      <c r="JDB19" s="876"/>
      <c r="JDC19" s="876"/>
      <c r="JDD19" s="875"/>
      <c r="JDE19" s="876"/>
      <c r="JDF19" s="876"/>
      <c r="JDG19" s="876"/>
      <c r="JDH19" s="876"/>
      <c r="JDI19" s="876"/>
      <c r="JDJ19" s="876"/>
      <c r="JDK19" s="875"/>
      <c r="JDL19" s="876"/>
      <c r="JDM19" s="876"/>
      <c r="JDN19" s="876"/>
      <c r="JDO19" s="876"/>
      <c r="JDP19" s="876"/>
      <c r="JDQ19" s="876"/>
      <c r="JDR19" s="875"/>
      <c r="JDS19" s="876"/>
      <c r="JDT19" s="876"/>
      <c r="JDU19" s="876"/>
      <c r="JDV19" s="876"/>
      <c r="JDW19" s="876"/>
      <c r="JDX19" s="876"/>
      <c r="JDY19" s="875"/>
      <c r="JDZ19" s="876"/>
      <c r="JEA19" s="876"/>
      <c r="JEB19" s="876"/>
      <c r="JEC19" s="876"/>
      <c r="JED19" s="876"/>
      <c r="JEE19" s="876"/>
      <c r="JEF19" s="875"/>
      <c r="JEG19" s="876"/>
      <c r="JEH19" s="876"/>
      <c r="JEI19" s="876"/>
      <c r="JEJ19" s="876"/>
      <c r="JEK19" s="876"/>
      <c r="JEL19" s="876"/>
      <c r="JEM19" s="875"/>
      <c r="JEN19" s="876"/>
      <c r="JEO19" s="876"/>
      <c r="JEP19" s="876"/>
      <c r="JEQ19" s="876"/>
      <c r="JER19" s="876"/>
      <c r="JES19" s="876"/>
      <c r="JET19" s="875"/>
      <c r="JEU19" s="876"/>
      <c r="JEV19" s="876"/>
      <c r="JEW19" s="876"/>
      <c r="JEX19" s="876"/>
      <c r="JEY19" s="876"/>
      <c r="JEZ19" s="876"/>
      <c r="JFA19" s="875"/>
      <c r="JFB19" s="876"/>
      <c r="JFC19" s="876"/>
      <c r="JFD19" s="876"/>
      <c r="JFE19" s="876"/>
      <c r="JFF19" s="876"/>
      <c r="JFG19" s="876"/>
      <c r="JFH19" s="875"/>
      <c r="JFI19" s="876"/>
      <c r="JFJ19" s="876"/>
      <c r="JFK19" s="876"/>
      <c r="JFL19" s="876"/>
      <c r="JFM19" s="876"/>
      <c r="JFN19" s="876"/>
      <c r="JFO19" s="875"/>
      <c r="JFP19" s="876"/>
      <c r="JFQ19" s="876"/>
      <c r="JFR19" s="876"/>
      <c r="JFS19" s="876"/>
      <c r="JFT19" s="876"/>
      <c r="JFU19" s="876"/>
      <c r="JFV19" s="875"/>
      <c r="JFW19" s="876"/>
      <c r="JFX19" s="876"/>
      <c r="JFY19" s="876"/>
      <c r="JFZ19" s="876"/>
      <c r="JGA19" s="876"/>
      <c r="JGB19" s="876"/>
      <c r="JGC19" s="875"/>
      <c r="JGD19" s="876"/>
      <c r="JGE19" s="876"/>
      <c r="JGF19" s="876"/>
      <c r="JGG19" s="876"/>
      <c r="JGH19" s="876"/>
      <c r="JGI19" s="876"/>
      <c r="JGJ19" s="875"/>
      <c r="JGK19" s="876"/>
      <c r="JGL19" s="876"/>
      <c r="JGM19" s="876"/>
      <c r="JGN19" s="876"/>
      <c r="JGO19" s="876"/>
      <c r="JGP19" s="876"/>
      <c r="JGQ19" s="875"/>
      <c r="JGR19" s="876"/>
      <c r="JGS19" s="876"/>
      <c r="JGT19" s="876"/>
      <c r="JGU19" s="876"/>
      <c r="JGV19" s="876"/>
      <c r="JGW19" s="876"/>
      <c r="JGX19" s="875"/>
      <c r="JGY19" s="876"/>
      <c r="JGZ19" s="876"/>
      <c r="JHA19" s="876"/>
      <c r="JHB19" s="876"/>
      <c r="JHC19" s="876"/>
      <c r="JHD19" s="876"/>
      <c r="JHE19" s="875"/>
      <c r="JHF19" s="876"/>
      <c r="JHG19" s="876"/>
      <c r="JHH19" s="876"/>
      <c r="JHI19" s="876"/>
      <c r="JHJ19" s="876"/>
      <c r="JHK19" s="876"/>
      <c r="JHL19" s="875"/>
      <c r="JHM19" s="876"/>
      <c r="JHN19" s="876"/>
      <c r="JHO19" s="876"/>
      <c r="JHP19" s="876"/>
      <c r="JHQ19" s="876"/>
      <c r="JHR19" s="876"/>
      <c r="JHS19" s="875"/>
      <c r="JHT19" s="876"/>
      <c r="JHU19" s="876"/>
      <c r="JHV19" s="876"/>
      <c r="JHW19" s="876"/>
      <c r="JHX19" s="876"/>
      <c r="JHY19" s="876"/>
      <c r="JHZ19" s="875"/>
      <c r="JIA19" s="876"/>
      <c r="JIB19" s="876"/>
      <c r="JIC19" s="876"/>
      <c r="JID19" s="876"/>
      <c r="JIE19" s="876"/>
      <c r="JIF19" s="876"/>
      <c r="JIG19" s="875"/>
      <c r="JIH19" s="876"/>
      <c r="JII19" s="876"/>
      <c r="JIJ19" s="876"/>
      <c r="JIK19" s="876"/>
      <c r="JIL19" s="876"/>
      <c r="JIM19" s="876"/>
      <c r="JIN19" s="875"/>
      <c r="JIO19" s="876"/>
      <c r="JIP19" s="876"/>
      <c r="JIQ19" s="876"/>
      <c r="JIR19" s="876"/>
      <c r="JIS19" s="876"/>
      <c r="JIT19" s="876"/>
      <c r="JIU19" s="875"/>
      <c r="JIV19" s="876"/>
      <c r="JIW19" s="876"/>
      <c r="JIX19" s="876"/>
      <c r="JIY19" s="876"/>
      <c r="JIZ19" s="876"/>
      <c r="JJA19" s="876"/>
      <c r="JJB19" s="875"/>
      <c r="JJC19" s="876"/>
      <c r="JJD19" s="876"/>
      <c r="JJE19" s="876"/>
      <c r="JJF19" s="876"/>
      <c r="JJG19" s="876"/>
      <c r="JJH19" s="876"/>
      <c r="JJI19" s="875"/>
      <c r="JJJ19" s="876"/>
      <c r="JJK19" s="876"/>
      <c r="JJL19" s="876"/>
      <c r="JJM19" s="876"/>
      <c r="JJN19" s="876"/>
      <c r="JJO19" s="876"/>
      <c r="JJP19" s="875"/>
      <c r="JJQ19" s="876"/>
      <c r="JJR19" s="876"/>
      <c r="JJS19" s="876"/>
      <c r="JJT19" s="876"/>
      <c r="JJU19" s="876"/>
      <c r="JJV19" s="876"/>
      <c r="JJW19" s="875"/>
      <c r="JJX19" s="876"/>
      <c r="JJY19" s="876"/>
      <c r="JJZ19" s="876"/>
      <c r="JKA19" s="876"/>
      <c r="JKB19" s="876"/>
      <c r="JKC19" s="876"/>
      <c r="JKD19" s="875"/>
      <c r="JKE19" s="876"/>
      <c r="JKF19" s="876"/>
      <c r="JKG19" s="876"/>
      <c r="JKH19" s="876"/>
      <c r="JKI19" s="876"/>
      <c r="JKJ19" s="876"/>
      <c r="JKK19" s="875"/>
      <c r="JKL19" s="876"/>
      <c r="JKM19" s="876"/>
      <c r="JKN19" s="876"/>
      <c r="JKO19" s="876"/>
      <c r="JKP19" s="876"/>
      <c r="JKQ19" s="876"/>
      <c r="JKR19" s="875"/>
      <c r="JKS19" s="876"/>
      <c r="JKT19" s="876"/>
      <c r="JKU19" s="876"/>
      <c r="JKV19" s="876"/>
      <c r="JKW19" s="876"/>
      <c r="JKX19" s="876"/>
      <c r="JKY19" s="875"/>
      <c r="JKZ19" s="876"/>
      <c r="JLA19" s="876"/>
      <c r="JLB19" s="876"/>
      <c r="JLC19" s="876"/>
      <c r="JLD19" s="876"/>
      <c r="JLE19" s="876"/>
      <c r="JLF19" s="875"/>
      <c r="JLG19" s="876"/>
      <c r="JLH19" s="876"/>
      <c r="JLI19" s="876"/>
      <c r="JLJ19" s="876"/>
      <c r="JLK19" s="876"/>
      <c r="JLL19" s="876"/>
      <c r="JLM19" s="875"/>
      <c r="JLN19" s="876"/>
      <c r="JLO19" s="876"/>
      <c r="JLP19" s="876"/>
      <c r="JLQ19" s="876"/>
      <c r="JLR19" s="876"/>
      <c r="JLS19" s="876"/>
      <c r="JLT19" s="875"/>
      <c r="JLU19" s="876"/>
      <c r="JLV19" s="876"/>
      <c r="JLW19" s="876"/>
      <c r="JLX19" s="876"/>
      <c r="JLY19" s="876"/>
      <c r="JLZ19" s="876"/>
      <c r="JMA19" s="875"/>
      <c r="JMB19" s="876"/>
      <c r="JMC19" s="876"/>
      <c r="JMD19" s="876"/>
      <c r="JME19" s="876"/>
      <c r="JMF19" s="876"/>
      <c r="JMG19" s="876"/>
      <c r="JMH19" s="875"/>
      <c r="JMI19" s="876"/>
      <c r="JMJ19" s="876"/>
      <c r="JMK19" s="876"/>
      <c r="JML19" s="876"/>
      <c r="JMM19" s="876"/>
      <c r="JMN19" s="876"/>
      <c r="JMO19" s="875"/>
      <c r="JMP19" s="876"/>
      <c r="JMQ19" s="876"/>
      <c r="JMR19" s="876"/>
      <c r="JMS19" s="876"/>
      <c r="JMT19" s="876"/>
      <c r="JMU19" s="876"/>
      <c r="JMV19" s="875"/>
      <c r="JMW19" s="876"/>
      <c r="JMX19" s="876"/>
      <c r="JMY19" s="876"/>
      <c r="JMZ19" s="876"/>
      <c r="JNA19" s="876"/>
      <c r="JNB19" s="876"/>
      <c r="JNC19" s="875"/>
      <c r="JND19" s="876"/>
      <c r="JNE19" s="876"/>
      <c r="JNF19" s="876"/>
      <c r="JNG19" s="876"/>
      <c r="JNH19" s="876"/>
      <c r="JNI19" s="876"/>
      <c r="JNJ19" s="875"/>
      <c r="JNK19" s="876"/>
      <c r="JNL19" s="876"/>
      <c r="JNM19" s="876"/>
      <c r="JNN19" s="876"/>
      <c r="JNO19" s="876"/>
      <c r="JNP19" s="876"/>
      <c r="JNQ19" s="875"/>
      <c r="JNR19" s="876"/>
      <c r="JNS19" s="876"/>
      <c r="JNT19" s="876"/>
      <c r="JNU19" s="876"/>
      <c r="JNV19" s="876"/>
      <c r="JNW19" s="876"/>
      <c r="JNX19" s="875"/>
      <c r="JNY19" s="876"/>
      <c r="JNZ19" s="876"/>
      <c r="JOA19" s="876"/>
      <c r="JOB19" s="876"/>
      <c r="JOC19" s="876"/>
      <c r="JOD19" s="876"/>
      <c r="JOE19" s="875"/>
      <c r="JOF19" s="876"/>
      <c r="JOG19" s="876"/>
      <c r="JOH19" s="876"/>
      <c r="JOI19" s="876"/>
      <c r="JOJ19" s="876"/>
      <c r="JOK19" s="876"/>
      <c r="JOL19" s="875"/>
      <c r="JOM19" s="876"/>
      <c r="JON19" s="876"/>
      <c r="JOO19" s="876"/>
      <c r="JOP19" s="876"/>
      <c r="JOQ19" s="876"/>
      <c r="JOR19" s="876"/>
      <c r="JOS19" s="875"/>
      <c r="JOT19" s="876"/>
      <c r="JOU19" s="876"/>
      <c r="JOV19" s="876"/>
      <c r="JOW19" s="876"/>
      <c r="JOX19" s="876"/>
      <c r="JOY19" s="876"/>
      <c r="JOZ19" s="875"/>
      <c r="JPA19" s="876"/>
      <c r="JPB19" s="876"/>
      <c r="JPC19" s="876"/>
      <c r="JPD19" s="876"/>
      <c r="JPE19" s="876"/>
      <c r="JPF19" s="876"/>
      <c r="JPG19" s="875"/>
      <c r="JPH19" s="876"/>
      <c r="JPI19" s="876"/>
      <c r="JPJ19" s="876"/>
      <c r="JPK19" s="876"/>
      <c r="JPL19" s="876"/>
      <c r="JPM19" s="876"/>
      <c r="JPN19" s="875"/>
      <c r="JPO19" s="876"/>
      <c r="JPP19" s="876"/>
      <c r="JPQ19" s="876"/>
      <c r="JPR19" s="876"/>
      <c r="JPS19" s="876"/>
      <c r="JPT19" s="876"/>
      <c r="JPU19" s="875"/>
      <c r="JPV19" s="876"/>
      <c r="JPW19" s="876"/>
      <c r="JPX19" s="876"/>
      <c r="JPY19" s="876"/>
      <c r="JPZ19" s="876"/>
      <c r="JQA19" s="876"/>
      <c r="JQB19" s="875"/>
      <c r="JQC19" s="876"/>
      <c r="JQD19" s="876"/>
      <c r="JQE19" s="876"/>
      <c r="JQF19" s="876"/>
      <c r="JQG19" s="876"/>
      <c r="JQH19" s="876"/>
      <c r="JQI19" s="875"/>
      <c r="JQJ19" s="876"/>
      <c r="JQK19" s="876"/>
      <c r="JQL19" s="876"/>
      <c r="JQM19" s="876"/>
      <c r="JQN19" s="876"/>
      <c r="JQO19" s="876"/>
      <c r="JQP19" s="875"/>
      <c r="JQQ19" s="876"/>
      <c r="JQR19" s="876"/>
      <c r="JQS19" s="876"/>
      <c r="JQT19" s="876"/>
      <c r="JQU19" s="876"/>
      <c r="JQV19" s="876"/>
      <c r="JQW19" s="875"/>
      <c r="JQX19" s="876"/>
      <c r="JQY19" s="876"/>
      <c r="JQZ19" s="876"/>
      <c r="JRA19" s="876"/>
      <c r="JRB19" s="876"/>
      <c r="JRC19" s="876"/>
      <c r="JRD19" s="875"/>
      <c r="JRE19" s="876"/>
      <c r="JRF19" s="876"/>
      <c r="JRG19" s="876"/>
      <c r="JRH19" s="876"/>
      <c r="JRI19" s="876"/>
      <c r="JRJ19" s="876"/>
      <c r="JRK19" s="875"/>
      <c r="JRL19" s="876"/>
      <c r="JRM19" s="876"/>
      <c r="JRN19" s="876"/>
      <c r="JRO19" s="876"/>
      <c r="JRP19" s="876"/>
      <c r="JRQ19" s="876"/>
      <c r="JRR19" s="875"/>
      <c r="JRS19" s="876"/>
      <c r="JRT19" s="876"/>
      <c r="JRU19" s="876"/>
      <c r="JRV19" s="876"/>
      <c r="JRW19" s="876"/>
      <c r="JRX19" s="876"/>
      <c r="JRY19" s="875"/>
      <c r="JRZ19" s="876"/>
      <c r="JSA19" s="876"/>
      <c r="JSB19" s="876"/>
      <c r="JSC19" s="876"/>
      <c r="JSD19" s="876"/>
      <c r="JSE19" s="876"/>
      <c r="JSF19" s="875"/>
      <c r="JSG19" s="876"/>
      <c r="JSH19" s="876"/>
      <c r="JSI19" s="876"/>
      <c r="JSJ19" s="876"/>
      <c r="JSK19" s="876"/>
      <c r="JSL19" s="876"/>
      <c r="JSM19" s="875"/>
      <c r="JSN19" s="876"/>
      <c r="JSO19" s="876"/>
      <c r="JSP19" s="876"/>
      <c r="JSQ19" s="876"/>
      <c r="JSR19" s="876"/>
      <c r="JSS19" s="876"/>
      <c r="JST19" s="875"/>
      <c r="JSU19" s="876"/>
      <c r="JSV19" s="876"/>
      <c r="JSW19" s="876"/>
      <c r="JSX19" s="876"/>
      <c r="JSY19" s="876"/>
      <c r="JSZ19" s="876"/>
      <c r="JTA19" s="875"/>
      <c r="JTB19" s="876"/>
      <c r="JTC19" s="876"/>
      <c r="JTD19" s="876"/>
      <c r="JTE19" s="876"/>
      <c r="JTF19" s="876"/>
      <c r="JTG19" s="876"/>
      <c r="JTH19" s="875"/>
      <c r="JTI19" s="876"/>
      <c r="JTJ19" s="876"/>
      <c r="JTK19" s="876"/>
      <c r="JTL19" s="876"/>
      <c r="JTM19" s="876"/>
      <c r="JTN19" s="876"/>
      <c r="JTO19" s="875"/>
      <c r="JTP19" s="876"/>
      <c r="JTQ19" s="876"/>
      <c r="JTR19" s="876"/>
      <c r="JTS19" s="876"/>
      <c r="JTT19" s="876"/>
      <c r="JTU19" s="876"/>
      <c r="JTV19" s="875"/>
      <c r="JTW19" s="876"/>
      <c r="JTX19" s="876"/>
      <c r="JTY19" s="876"/>
      <c r="JTZ19" s="876"/>
      <c r="JUA19" s="876"/>
      <c r="JUB19" s="876"/>
      <c r="JUC19" s="875"/>
      <c r="JUD19" s="876"/>
      <c r="JUE19" s="876"/>
      <c r="JUF19" s="876"/>
      <c r="JUG19" s="876"/>
      <c r="JUH19" s="876"/>
      <c r="JUI19" s="876"/>
      <c r="JUJ19" s="875"/>
      <c r="JUK19" s="876"/>
      <c r="JUL19" s="876"/>
      <c r="JUM19" s="876"/>
      <c r="JUN19" s="876"/>
      <c r="JUO19" s="876"/>
      <c r="JUP19" s="876"/>
      <c r="JUQ19" s="875"/>
      <c r="JUR19" s="876"/>
      <c r="JUS19" s="876"/>
      <c r="JUT19" s="876"/>
      <c r="JUU19" s="876"/>
      <c r="JUV19" s="876"/>
      <c r="JUW19" s="876"/>
      <c r="JUX19" s="875"/>
      <c r="JUY19" s="876"/>
      <c r="JUZ19" s="876"/>
      <c r="JVA19" s="876"/>
      <c r="JVB19" s="876"/>
      <c r="JVC19" s="876"/>
      <c r="JVD19" s="876"/>
      <c r="JVE19" s="875"/>
      <c r="JVF19" s="876"/>
      <c r="JVG19" s="876"/>
      <c r="JVH19" s="876"/>
      <c r="JVI19" s="876"/>
      <c r="JVJ19" s="876"/>
      <c r="JVK19" s="876"/>
      <c r="JVL19" s="875"/>
      <c r="JVM19" s="876"/>
      <c r="JVN19" s="876"/>
      <c r="JVO19" s="876"/>
      <c r="JVP19" s="876"/>
      <c r="JVQ19" s="876"/>
      <c r="JVR19" s="876"/>
      <c r="JVS19" s="875"/>
      <c r="JVT19" s="876"/>
      <c r="JVU19" s="876"/>
      <c r="JVV19" s="876"/>
      <c r="JVW19" s="876"/>
      <c r="JVX19" s="876"/>
      <c r="JVY19" s="876"/>
      <c r="JVZ19" s="875"/>
      <c r="JWA19" s="876"/>
      <c r="JWB19" s="876"/>
      <c r="JWC19" s="876"/>
      <c r="JWD19" s="876"/>
      <c r="JWE19" s="876"/>
      <c r="JWF19" s="876"/>
      <c r="JWG19" s="875"/>
      <c r="JWH19" s="876"/>
      <c r="JWI19" s="876"/>
      <c r="JWJ19" s="876"/>
      <c r="JWK19" s="876"/>
      <c r="JWL19" s="876"/>
      <c r="JWM19" s="876"/>
      <c r="JWN19" s="875"/>
      <c r="JWO19" s="876"/>
      <c r="JWP19" s="876"/>
      <c r="JWQ19" s="876"/>
      <c r="JWR19" s="876"/>
      <c r="JWS19" s="876"/>
      <c r="JWT19" s="876"/>
      <c r="JWU19" s="875"/>
      <c r="JWV19" s="876"/>
      <c r="JWW19" s="876"/>
      <c r="JWX19" s="876"/>
      <c r="JWY19" s="876"/>
      <c r="JWZ19" s="876"/>
      <c r="JXA19" s="876"/>
      <c r="JXB19" s="875"/>
      <c r="JXC19" s="876"/>
      <c r="JXD19" s="876"/>
      <c r="JXE19" s="876"/>
      <c r="JXF19" s="876"/>
      <c r="JXG19" s="876"/>
      <c r="JXH19" s="876"/>
      <c r="JXI19" s="875"/>
      <c r="JXJ19" s="876"/>
      <c r="JXK19" s="876"/>
      <c r="JXL19" s="876"/>
      <c r="JXM19" s="876"/>
      <c r="JXN19" s="876"/>
      <c r="JXO19" s="876"/>
      <c r="JXP19" s="875"/>
      <c r="JXQ19" s="876"/>
      <c r="JXR19" s="876"/>
      <c r="JXS19" s="876"/>
      <c r="JXT19" s="876"/>
      <c r="JXU19" s="876"/>
      <c r="JXV19" s="876"/>
      <c r="JXW19" s="875"/>
      <c r="JXX19" s="876"/>
      <c r="JXY19" s="876"/>
      <c r="JXZ19" s="876"/>
      <c r="JYA19" s="876"/>
      <c r="JYB19" s="876"/>
      <c r="JYC19" s="876"/>
      <c r="JYD19" s="875"/>
      <c r="JYE19" s="876"/>
      <c r="JYF19" s="876"/>
      <c r="JYG19" s="876"/>
      <c r="JYH19" s="876"/>
      <c r="JYI19" s="876"/>
      <c r="JYJ19" s="876"/>
      <c r="JYK19" s="875"/>
      <c r="JYL19" s="876"/>
      <c r="JYM19" s="876"/>
      <c r="JYN19" s="876"/>
      <c r="JYO19" s="876"/>
      <c r="JYP19" s="876"/>
      <c r="JYQ19" s="876"/>
      <c r="JYR19" s="875"/>
      <c r="JYS19" s="876"/>
      <c r="JYT19" s="876"/>
      <c r="JYU19" s="876"/>
      <c r="JYV19" s="876"/>
      <c r="JYW19" s="876"/>
      <c r="JYX19" s="876"/>
      <c r="JYY19" s="875"/>
      <c r="JYZ19" s="876"/>
      <c r="JZA19" s="876"/>
      <c r="JZB19" s="876"/>
      <c r="JZC19" s="876"/>
      <c r="JZD19" s="876"/>
      <c r="JZE19" s="876"/>
      <c r="JZF19" s="875"/>
      <c r="JZG19" s="876"/>
      <c r="JZH19" s="876"/>
      <c r="JZI19" s="876"/>
      <c r="JZJ19" s="876"/>
      <c r="JZK19" s="876"/>
      <c r="JZL19" s="876"/>
      <c r="JZM19" s="875"/>
      <c r="JZN19" s="876"/>
      <c r="JZO19" s="876"/>
      <c r="JZP19" s="876"/>
      <c r="JZQ19" s="876"/>
      <c r="JZR19" s="876"/>
      <c r="JZS19" s="876"/>
      <c r="JZT19" s="875"/>
      <c r="JZU19" s="876"/>
      <c r="JZV19" s="876"/>
      <c r="JZW19" s="876"/>
      <c r="JZX19" s="876"/>
      <c r="JZY19" s="876"/>
      <c r="JZZ19" s="876"/>
      <c r="KAA19" s="875"/>
      <c r="KAB19" s="876"/>
      <c r="KAC19" s="876"/>
      <c r="KAD19" s="876"/>
      <c r="KAE19" s="876"/>
      <c r="KAF19" s="876"/>
      <c r="KAG19" s="876"/>
      <c r="KAH19" s="875"/>
      <c r="KAI19" s="876"/>
      <c r="KAJ19" s="876"/>
      <c r="KAK19" s="876"/>
      <c r="KAL19" s="876"/>
      <c r="KAM19" s="876"/>
      <c r="KAN19" s="876"/>
      <c r="KAO19" s="875"/>
      <c r="KAP19" s="876"/>
      <c r="KAQ19" s="876"/>
      <c r="KAR19" s="876"/>
      <c r="KAS19" s="876"/>
      <c r="KAT19" s="876"/>
      <c r="KAU19" s="876"/>
      <c r="KAV19" s="875"/>
      <c r="KAW19" s="876"/>
      <c r="KAX19" s="876"/>
      <c r="KAY19" s="876"/>
      <c r="KAZ19" s="876"/>
      <c r="KBA19" s="876"/>
      <c r="KBB19" s="876"/>
      <c r="KBC19" s="875"/>
      <c r="KBD19" s="876"/>
      <c r="KBE19" s="876"/>
      <c r="KBF19" s="876"/>
      <c r="KBG19" s="876"/>
      <c r="KBH19" s="876"/>
      <c r="KBI19" s="876"/>
      <c r="KBJ19" s="875"/>
      <c r="KBK19" s="876"/>
      <c r="KBL19" s="876"/>
      <c r="KBM19" s="876"/>
      <c r="KBN19" s="876"/>
      <c r="KBO19" s="876"/>
      <c r="KBP19" s="876"/>
      <c r="KBQ19" s="875"/>
      <c r="KBR19" s="876"/>
      <c r="KBS19" s="876"/>
      <c r="KBT19" s="876"/>
      <c r="KBU19" s="876"/>
      <c r="KBV19" s="876"/>
      <c r="KBW19" s="876"/>
      <c r="KBX19" s="875"/>
      <c r="KBY19" s="876"/>
      <c r="KBZ19" s="876"/>
      <c r="KCA19" s="876"/>
      <c r="KCB19" s="876"/>
      <c r="KCC19" s="876"/>
      <c r="KCD19" s="876"/>
      <c r="KCE19" s="875"/>
      <c r="KCF19" s="876"/>
      <c r="KCG19" s="876"/>
      <c r="KCH19" s="876"/>
      <c r="KCI19" s="876"/>
      <c r="KCJ19" s="876"/>
      <c r="KCK19" s="876"/>
      <c r="KCL19" s="875"/>
      <c r="KCM19" s="876"/>
      <c r="KCN19" s="876"/>
      <c r="KCO19" s="876"/>
      <c r="KCP19" s="876"/>
      <c r="KCQ19" s="876"/>
      <c r="KCR19" s="876"/>
      <c r="KCS19" s="875"/>
      <c r="KCT19" s="876"/>
      <c r="KCU19" s="876"/>
      <c r="KCV19" s="876"/>
      <c r="KCW19" s="876"/>
      <c r="KCX19" s="876"/>
      <c r="KCY19" s="876"/>
      <c r="KCZ19" s="875"/>
      <c r="KDA19" s="876"/>
      <c r="KDB19" s="876"/>
      <c r="KDC19" s="876"/>
      <c r="KDD19" s="876"/>
      <c r="KDE19" s="876"/>
      <c r="KDF19" s="876"/>
      <c r="KDG19" s="875"/>
      <c r="KDH19" s="876"/>
      <c r="KDI19" s="876"/>
      <c r="KDJ19" s="876"/>
      <c r="KDK19" s="876"/>
      <c r="KDL19" s="876"/>
      <c r="KDM19" s="876"/>
      <c r="KDN19" s="875"/>
      <c r="KDO19" s="876"/>
      <c r="KDP19" s="876"/>
      <c r="KDQ19" s="876"/>
      <c r="KDR19" s="876"/>
      <c r="KDS19" s="876"/>
      <c r="KDT19" s="876"/>
      <c r="KDU19" s="875"/>
      <c r="KDV19" s="876"/>
      <c r="KDW19" s="876"/>
      <c r="KDX19" s="876"/>
      <c r="KDY19" s="876"/>
      <c r="KDZ19" s="876"/>
      <c r="KEA19" s="876"/>
      <c r="KEB19" s="875"/>
      <c r="KEC19" s="876"/>
      <c r="KED19" s="876"/>
      <c r="KEE19" s="876"/>
      <c r="KEF19" s="876"/>
      <c r="KEG19" s="876"/>
      <c r="KEH19" s="876"/>
      <c r="KEI19" s="875"/>
      <c r="KEJ19" s="876"/>
      <c r="KEK19" s="876"/>
      <c r="KEL19" s="876"/>
      <c r="KEM19" s="876"/>
      <c r="KEN19" s="876"/>
      <c r="KEO19" s="876"/>
      <c r="KEP19" s="875"/>
      <c r="KEQ19" s="876"/>
      <c r="KER19" s="876"/>
      <c r="KES19" s="876"/>
      <c r="KET19" s="876"/>
      <c r="KEU19" s="876"/>
      <c r="KEV19" s="876"/>
      <c r="KEW19" s="875"/>
      <c r="KEX19" s="876"/>
      <c r="KEY19" s="876"/>
      <c r="KEZ19" s="876"/>
      <c r="KFA19" s="876"/>
      <c r="KFB19" s="876"/>
      <c r="KFC19" s="876"/>
      <c r="KFD19" s="875"/>
      <c r="KFE19" s="876"/>
      <c r="KFF19" s="876"/>
      <c r="KFG19" s="876"/>
      <c r="KFH19" s="876"/>
      <c r="KFI19" s="876"/>
      <c r="KFJ19" s="876"/>
      <c r="KFK19" s="875"/>
      <c r="KFL19" s="876"/>
      <c r="KFM19" s="876"/>
      <c r="KFN19" s="876"/>
      <c r="KFO19" s="876"/>
      <c r="KFP19" s="876"/>
      <c r="KFQ19" s="876"/>
      <c r="KFR19" s="875"/>
      <c r="KFS19" s="876"/>
      <c r="KFT19" s="876"/>
      <c r="KFU19" s="876"/>
      <c r="KFV19" s="876"/>
      <c r="KFW19" s="876"/>
      <c r="KFX19" s="876"/>
      <c r="KFY19" s="875"/>
      <c r="KFZ19" s="876"/>
      <c r="KGA19" s="876"/>
      <c r="KGB19" s="876"/>
      <c r="KGC19" s="876"/>
      <c r="KGD19" s="876"/>
      <c r="KGE19" s="876"/>
      <c r="KGF19" s="875"/>
      <c r="KGG19" s="876"/>
      <c r="KGH19" s="876"/>
      <c r="KGI19" s="876"/>
      <c r="KGJ19" s="876"/>
      <c r="KGK19" s="876"/>
      <c r="KGL19" s="876"/>
      <c r="KGM19" s="875"/>
      <c r="KGN19" s="876"/>
      <c r="KGO19" s="876"/>
      <c r="KGP19" s="876"/>
      <c r="KGQ19" s="876"/>
      <c r="KGR19" s="876"/>
      <c r="KGS19" s="876"/>
      <c r="KGT19" s="875"/>
      <c r="KGU19" s="876"/>
      <c r="KGV19" s="876"/>
      <c r="KGW19" s="876"/>
      <c r="KGX19" s="876"/>
      <c r="KGY19" s="876"/>
      <c r="KGZ19" s="876"/>
      <c r="KHA19" s="875"/>
      <c r="KHB19" s="876"/>
      <c r="KHC19" s="876"/>
      <c r="KHD19" s="876"/>
      <c r="KHE19" s="876"/>
      <c r="KHF19" s="876"/>
      <c r="KHG19" s="876"/>
      <c r="KHH19" s="875"/>
      <c r="KHI19" s="876"/>
      <c r="KHJ19" s="876"/>
      <c r="KHK19" s="876"/>
      <c r="KHL19" s="876"/>
      <c r="KHM19" s="876"/>
      <c r="KHN19" s="876"/>
      <c r="KHO19" s="875"/>
      <c r="KHP19" s="876"/>
      <c r="KHQ19" s="876"/>
      <c r="KHR19" s="876"/>
      <c r="KHS19" s="876"/>
      <c r="KHT19" s="876"/>
      <c r="KHU19" s="876"/>
      <c r="KHV19" s="875"/>
      <c r="KHW19" s="876"/>
      <c r="KHX19" s="876"/>
      <c r="KHY19" s="876"/>
      <c r="KHZ19" s="876"/>
      <c r="KIA19" s="876"/>
      <c r="KIB19" s="876"/>
      <c r="KIC19" s="875"/>
      <c r="KID19" s="876"/>
      <c r="KIE19" s="876"/>
      <c r="KIF19" s="876"/>
      <c r="KIG19" s="876"/>
      <c r="KIH19" s="876"/>
      <c r="KII19" s="876"/>
      <c r="KIJ19" s="875"/>
      <c r="KIK19" s="876"/>
      <c r="KIL19" s="876"/>
      <c r="KIM19" s="876"/>
      <c r="KIN19" s="876"/>
      <c r="KIO19" s="876"/>
      <c r="KIP19" s="876"/>
      <c r="KIQ19" s="875"/>
      <c r="KIR19" s="876"/>
      <c r="KIS19" s="876"/>
      <c r="KIT19" s="876"/>
      <c r="KIU19" s="876"/>
      <c r="KIV19" s="876"/>
      <c r="KIW19" s="876"/>
      <c r="KIX19" s="875"/>
      <c r="KIY19" s="876"/>
      <c r="KIZ19" s="876"/>
      <c r="KJA19" s="876"/>
      <c r="KJB19" s="876"/>
      <c r="KJC19" s="876"/>
      <c r="KJD19" s="876"/>
      <c r="KJE19" s="875"/>
      <c r="KJF19" s="876"/>
      <c r="KJG19" s="876"/>
      <c r="KJH19" s="876"/>
      <c r="KJI19" s="876"/>
      <c r="KJJ19" s="876"/>
      <c r="KJK19" s="876"/>
      <c r="KJL19" s="875"/>
      <c r="KJM19" s="876"/>
      <c r="KJN19" s="876"/>
      <c r="KJO19" s="876"/>
      <c r="KJP19" s="876"/>
      <c r="KJQ19" s="876"/>
      <c r="KJR19" s="876"/>
      <c r="KJS19" s="875"/>
      <c r="KJT19" s="876"/>
      <c r="KJU19" s="876"/>
      <c r="KJV19" s="876"/>
      <c r="KJW19" s="876"/>
      <c r="KJX19" s="876"/>
      <c r="KJY19" s="876"/>
      <c r="KJZ19" s="875"/>
      <c r="KKA19" s="876"/>
      <c r="KKB19" s="876"/>
      <c r="KKC19" s="876"/>
      <c r="KKD19" s="876"/>
      <c r="KKE19" s="876"/>
      <c r="KKF19" s="876"/>
      <c r="KKG19" s="875"/>
      <c r="KKH19" s="876"/>
      <c r="KKI19" s="876"/>
      <c r="KKJ19" s="876"/>
      <c r="KKK19" s="876"/>
      <c r="KKL19" s="876"/>
      <c r="KKM19" s="876"/>
      <c r="KKN19" s="875"/>
      <c r="KKO19" s="876"/>
      <c r="KKP19" s="876"/>
      <c r="KKQ19" s="876"/>
      <c r="KKR19" s="876"/>
      <c r="KKS19" s="876"/>
      <c r="KKT19" s="876"/>
      <c r="KKU19" s="875"/>
      <c r="KKV19" s="876"/>
      <c r="KKW19" s="876"/>
      <c r="KKX19" s="876"/>
      <c r="KKY19" s="876"/>
      <c r="KKZ19" s="876"/>
      <c r="KLA19" s="876"/>
      <c r="KLB19" s="875"/>
      <c r="KLC19" s="876"/>
      <c r="KLD19" s="876"/>
      <c r="KLE19" s="876"/>
      <c r="KLF19" s="876"/>
      <c r="KLG19" s="876"/>
      <c r="KLH19" s="876"/>
      <c r="KLI19" s="875"/>
      <c r="KLJ19" s="876"/>
      <c r="KLK19" s="876"/>
      <c r="KLL19" s="876"/>
      <c r="KLM19" s="876"/>
      <c r="KLN19" s="876"/>
      <c r="KLO19" s="876"/>
      <c r="KLP19" s="875"/>
      <c r="KLQ19" s="876"/>
      <c r="KLR19" s="876"/>
      <c r="KLS19" s="876"/>
      <c r="KLT19" s="876"/>
      <c r="KLU19" s="876"/>
      <c r="KLV19" s="876"/>
      <c r="KLW19" s="875"/>
      <c r="KLX19" s="876"/>
      <c r="KLY19" s="876"/>
      <c r="KLZ19" s="876"/>
      <c r="KMA19" s="876"/>
      <c r="KMB19" s="876"/>
      <c r="KMC19" s="876"/>
      <c r="KMD19" s="875"/>
      <c r="KME19" s="876"/>
      <c r="KMF19" s="876"/>
      <c r="KMG19" s="876"/>
      <c r="KMH19" s="876"/>
      <c r="KMI19" s="876"/>
      <c r="KMJ19" s="876"/>
      <c r="KMK19" s="875"/>
      <c r="KML19" s="876"/>
      <c r="KMM19" s="876"/>
      <c r="KMN19" s="876"/>
      <c r="KMO19" s="876"/>
      <c r="KMP19" s="876"/>
      <c r="KMQ19" s="876"/>
      <c r="KMR19" s="875"/>
      <c r="KMS19" s="876"/>
      <c r="KMT19" s="876"/>
      <c r="KMU19" s="876"/>
      <c r="KMV19" s="876"/>
      <c r="KMW19" s="876"/>
      <c r="KMX19" s="876"/>
      <c r="KMY19" s="875"/>
      <c r="KMZ19" s="876"/>
      <c r="KNA19" s="876"/>
      <c r="KNB19" s="876"/>
      <c r="KNC19" s="876"/>
      <c r="KND19" s="876"/>
      <c r="KNE19" s="876"/>
      <c r="KNF19" s="875"/>
      <c r="KNG19" s="876"/>
      <c r="KNH19" s="876"/>
      <c r="KNI19" s="876"/>
      <c r="KNJ19" s="876"/>
      <c r="KNK19" s="876"/>
      <c r="KNL19" s="876"/>
      <c r="KNM19" s="875"/>
      <c r="KNN19" s="876"/>
      <c r="KNO19" s="876"/>
      <c r="KNP19" s="876"/>
      <c r="KNQ19" s="876"/>
      <c r="KNR19" s="876"/>
      <c r="KNS19" s="876"/>
      <c r="KNT19" s="875"/>
      <c r="KNU19" s="876"/>
      <c r="KNV19" s="876"/>
      <c r="KNW19" s="876"/>
      <c r="KNX19" s="876"/>
      <c r="KNY19" s="876"/>
      <c r="KNZ19" s="876"/>
      <c r="KOA19" s="875"/>
      <c r="KOB19" s="876"/>
      <c r="KOC19" s="876"/>
      <c r="KOD19" s="876"/>
      <c r="KOE19" s="876"/>
      <c r="KOF19" s="876"/>
      <c r="KOG19" s="876"/>
      <c r="KOH19" s="875"/>
      <c r="KOI19" s="876"/>
      <c r="KOJ19" s="876"/>
      <c r="KOK19" s="876"/>
      <c r="KOL19" s="876"/>
      <c r="KOM19" s="876"/>
      <c r="KON19" s="876"/>
      <c r="KOO19" s="875"/>
      <c r="KOP19" s="876"/>
      <c r="KOQ19" s="876"/>
      <c r="KOR19" s="876"/>
      <c r="KOS19" s="876"/>
      <c r="KOT19" s="876"/>
      <c r="KOU19" s="876"/>
      <c r="KOV19" s="875"/>
      <c r="KOW19" s="876"/>
      <c r="KOX19" s="876"/>
      <c r="KOY19" s="876"/>
      <c r="KOZ19" s="876"/>
      <c r="KPA19" s="876"/>
      <c r="KPB19" s="876"/>
      <c r="KPC19" s="875"/>
      <c r="KPD19" s="876"/>
      <c r="KPE19" s="876"/>
      <c r="KPF19" s="876"/>
      <c r="KPG19" s="876"/>
      <c r="KPH19" s="876"/>
      <c r="KPI19" s="876"/>
      <c r="KPJ19" s="875"/>
      <c r="KPK19" s="876"/>
      <c r="KPL19" s="876"/>
      <c r="KPM19" s="876"/>
      <c r="KPN19" s="876"/>
      <c r="KPO19" s="876"/>
      <c r="KPP19" s="876"/>
      <c r="KPQ19" s="875"/>
      <c r="KPR19" s="876"/>
      <c r="KPS19" s="876"/>
      <c r="KPT19" s="876"/>
      <c r="KPU19" s="876"/>
      <c r="KPV19" s="876"/>
      <c r="KPW19" s="876"/>
      <c r="KPX19" s="875"/>
      <c r="KPY19" s="876"/>
      <c r="KPZ19" s="876"/>
      <c r="KQA19" s="876"/>
      <c r="KQB19" s="876"/>
      <c r="KQC19" s="876"/>
      <c r="KQD19" s="876"/>
      <c r="KQE19" s="875"/>
      <c r="KQF19" s="876"/>
      <c r="KQG19" s="876"/>
      <c r="KQH19" s="876"/>
      <c r="KQI19" s="876"/>
      <c r="KQJ19" s="876"/>
      <c r="KQK19" s="876"/>
      <c r="KQL19" s="875"/>
      <c r="KQM19" s="876"/>
      <c r="KQN19" s="876"/>
      <c r="KQO19" s="876"/>
      <c r="KQP19" s="876"/>
      <c r="KQQ19" s="876"/>
      <c r="KQR19" s="876"/>
      <c r="KQS19" s="875"/>
      <c r="KQT19" s="876"/>
      <c r="KQU19" s="876"/>
      <c r="KQV19" s="876"/>
      <c r="KQW19" s="876"/>
      <c r="KQX19" s="876"/>
      <c r="KQY19" s="876"/>
      <c r="KQZ19" s="875"/>
      <c r="KRA19" s="876"/>
      <c r="KRB19" s="876"/>
      <c r="KRC19" s="876"/>
      <c r="KRD19" s="876"/>
      <c r="KRE19" s="876"/>
      <c r="KRF19" s="876"/>
      <c r="KRG19" s="875"/>
      <c r="KRH19" s="876"/>
      <c r="KRI19" s="876"/>
      <c r="KRJ19" s="876"/>
      <c r="KRK19" s="876"/>
      <c r="KRL19" s="876"/>
      <c r="KRM19" s="876"/>
      <c r="KRN19" s="875"/>
      <c r="KRO19" s="876"/>
      <c r="KRP19" s="876"/>
      <c r="KRQ19" s="876"/>
      <c r="KRR19" s="876"/>
      <c r="KRS19" s="876"/>
      <c r="KRT19" s="876"/>
      <c r="KRU19" s="875"/>
      <c r="KRV19" s="876"/>
      <c r="KRW19" s="876"/>
      <c r="KRX19" s="876"/>
      <c r="KRY19" s="876"/>
      <c r="KRZ19" s="876"/>
      <c r="KSA19" s="876"/>
      <c r="KSB19" s="875"/>
      <c r="KSC19" s="876"/>
      <c r="KSD19" s="876"/>
      <c r="KSE19" s="876"/>
      <c r="KSF19" s="876"/>
      <c r="KSG19" s="876"/>
      <c r="KSH19" s="876"/>
      <c r="KSI19" s="875"/>
      <c r="KSJ19" s="876"/>
      <c r="KSK19" s="876"/>
      <c r="KSL19" s="876"/>
      <c r="KSM19" s="876"/>
      <c r="KSN19" s="876"/>
      <c r="KSO19" s="876"/>
      <c r="KSP19" s="875"/>
      <c r="KSQ19" s="876"/>
      <c r="KSR19" s="876"/>
      <c r="KSS19" s="876"/>
      <c r="KST19" s="876"/>
      <c r="KSU19" s="876"/>
      <c r="KSV19" s="876"/>
      <c r="KSW19" s="875"/>
      <c r="KSX19" s="876"/>
      <c r="KSY19" s="876"/>
      <c r="KSZ19" s="876"/>
      <c r="KTA19" s="876"/>
      <c r="KTB19" s="876"/>
      <c r="KTC19" s="876"/>
      <c r="KTD19" s="875"/>
      <c r="KTE19" s="876"/>
      <c r="KTF19" s="876"/>
      <c r="KTG19" s="876"/>
      <c r="KTH19" s="876"/>
      <c r="KTI19" s="876"/>
      <c r="KTJ19" s="876"/>
      <c r="KTK19" s="875"/>
      <c r="KTL19" s="876"/>
      <c r="KTM19" s="876"/>
      <c r="KTN19" s="876"/>
      <c r="KTO19" s="876"/>
      <c r="KTP19" s="876"/>
      <c r="KTQ19" s="876"/>
      <c r="KTR19" s="875"/>
      <c r="KTS19" s="876"/>
      <c r="KTT19" s="876"/>
      <c r="KTU19" s="876"/>
      <c r="KTV19" s="876"/>
      <c r="KTW19" s="876"/>
      <c r="KTX19" s="876"/>
      <c r="KTY19" s="875"/>
      <c r="KTZ19" s="876"/>
      <c r="KUA19" s="876"/>
      <c r="KUB19" s="876"/>
      <c r="KUC19" s="876"/>
      <c r="KUD19" s="876"/>
      <c r="KUE19" s="876"/>
      <c r="KUF19" s="875"/>
      <c r="KUG19" s="876"/>
      <c r="KUH19" s="876"/>
      <c r="KUI19" s="876"/>
      <c r="KUJ19" s="876"/>
      <c r="KUK19" s="876"/>
      <c r="KUL19" s="876"/>
      <c r="KUM19" s="875"/>
      <c r="KUN19" s="876"/>
      <c r="KUO19" s="876"/>
      <c r="KUP19" s="876"/>
      <c r="KUQ19" s="876"/>
      <c r="KUR19" s="876"/>
      <c r="KUS19" s="876"/>
      <c r="KUT19" s="875"/>
      <c r="KUU19" s="876"/>
      <c r="KUV19" s="876"/>
      <c r="KUW19" s="876"/>
      <c r="KUX19" s="876"/>
      <c r="KUY19" s="876"/>
      <c r="KUZ19" s="876"/>
      <c r="KVA19" s="875"/>
      <c r="KVB19" s="876"/>
      <c r="KVC19" s="876"/>
      <c r="KVD19" s="876"/>
      <c r="KVE19" s="876"/>
      <c r="KVF19" s="876"/>
      <c r="KVG19" s="876"/>
      <c r="KVH19" s="875"/>
      <c r="KVI19" s="876"/>
      <c r="KVJ19" s="876"/>
      <c r="KVK19" s="876"/>
      <c r="KVL19" s="876"/>
      <c r="KVM19" s="876"/>
      <c r="KVN19" s="876"/>
      <c r="KVO19" s="875"/>
      <c r="KVP19" s="876"/>
      <c r="KVQ19" s="876"/>
      <c r="KVR19" s="876"/>
      <c r="KVS19" s="876"/>
      <c r="KVT19" s="876"/>
      <c r="KVU19" s="876"/>
      <c r="KVV19" s="875"/>
      <c r="KVW19" s="876"/>
      <c r="KVX19" s="876"/>
      <c r="KVY19" s="876"/>
      <c r="KVZ19" s="876"/>
      <c r="KWA19" s="876"/>
      <c r="KWB19" s="876"/>
      <c r="KWC19" s="875"/>
      <c r="KWD19" s="876"/>
      <c r="KWE19" s="876"/>
      <c r="KWF19" s="876"/>
      <c r="KWG19" s="876"/>
      <c r="KWH19" s="876"/>
      <c r="KWI19" s="876"/>
      <c r="KWJ19" s="875"/>
      <c r="KWK19" s="876"/>
      <c r="KWL19" s="876"/>
      <c r="KWM19" s="876"/>
      <c r="KWN19" s="876"/>
      <c r="KWO19" s="876"/>
      <c r="KWP19" s="876"/>
      <c r="KWQ19" s="875"/>
      <c r="KWR19" s="876"/>
      <c r="KWS19" s="876"/>
      <c r="KWT19" s="876"/>
      <c r="KWU19" s="876"/>
      <c r="KWV19" s="876"/>
      <c r="KWW19" s="876"/>
      <c r="KWX19" s="875"/>
      <c r="KWY19" s="876"/>
      <c r="KWZ19" s="876"/>
      <c r="KXA19" s="876"/>
      <c r="KXB19" s="876"/>
      <c r="KXC19" s="876"/>
      <c r="KXD19" s="876"/>
      <c r="KXE19" s="875"/>
      <c r="KXF19" s="876"/>
      <c r="KXG19" s="876"/>
      <c r="KXH19" s="876"/>
      <c r="KXI19" s="876"/>
      <c r="KXJ19" s="876"/>
      <c r="KXK19" s="876"/>
      <c r="KXL19" s="875"/>
      <c r="KXM19" s="876"/>
      <c r="KXN19" s="876"/>
      <c r="KXO19" s="876"/>
      <c r="KXP19" s="876"/>
      <c r="KXQ19" s="876"/>
      <c r="KXR19" s="876"/>
      <c r="KXS19" s="875"/>
      <c r="KXT19" s="876"/>
      <c r="KXU19" s="876"/>
      <c r="KXV19" s="876"/>
      <c r="KXW19" s="876"/>
      <c r="KXX19" s="876"/>
      <c r="KXY19" s="876"/>
      <c r="KXZ19" s="875"/>
      <c r="KYA19" s="876"/>
      <c r="KYB19" s="876"/>
      <c r="KYC19" s="876"/>
      <c r="KYD19" s="876"/>
      <c r="KYE19" s="876"/>
      <c r="KYF19" s="876"/>
      <c r="KYG19" s="875"/>
      <c r="KYH19" s="876"/>
      <c r="KYI19" s="876"/>
      <c r="KYJ19" s="876"/>
      <c r="KYK19" s="876"/>
      <c r="KYL19" s="876"/>
      <c r="KYM19" s="876"/>
      <c r="KYN19" s="875"/>
      <c r="KYO19" s="876"/>
      <c r="KYP19" s="876"/>
      <c r="KYQ19" s="876"/>
      <c r="KYR19" s="876"/>
      <c r="KYS19" s="876"/>
      <c r="KYT19" s="876"/>
      <c r="KYU19" s="875"/>
      <c r="KYV19" s="876"/>
      <c r="KYW19" s="876"/>
      <c r="KYX19" s="876"/>
      <c r="KYY19" s="876"/>
      <c r="KYZ19" s="876"/>
      <c r="KZA19" s="876"/>
      <c r="KZB19" s="875"/>
      <c r="KZC19" s="876"/>
      <c r="KZD19" s="876"/>
      <c r="KZE19" s="876"/>
      <c r="KZF19" s="876"/>
      <c r="KZG19" s="876"/>
      <c r="KZH19" s="876"/>
      <c r="KZI19" s="875"/>
      <c r="KZJ19" s="876"/>
      <c r="KZK19" s="876"/>
      <c r="KZL19" s="876"/>
      <c r="KZM19" s="876"/>
      <c r="KZN19" s="876"/>
      <c r="KZO19" s="876"/>
      <c r="KZP19" s="875"/>
      <c r="KZQ19" s="876"/>
      <c r="KZR19" s="876"/>
      <c r="KZS19" s="876"/>
      <c r="KZT19" s="876"/>
      <c r="KZU19" s="876"/>
      <c r="KZV19" s="876"/>
      <c r="KZW19" s="875"/>
      <c r="KZX19" s="876"/>
      <c r="KZY19" s="876"/>
      <c r="KZZ19" s="876"/>
      <c r="LAA19" s="876"/>
      <c r="LAB19" s="876"/>
      <c r="LAC19" s="876"/>
      <c r="LAD19" s="875"/>
      <c r="LAE19" s="876"/>
      <c r="LAF19" s="876"/>
      <c r="LAG19" s="876"/>
      <c r="LAH19" s="876"/>
      <c r="LAI19" s="876"/>
      <c r="LAJ19" s="876"/>
      <c r="LAK19" s="875"/>
      <c r="LAL19" s="876"/>
      <c r="LAM19" s="876"/>
      <c r="LAN19" s="876"/>
      <c r="LAO19" s="876"/>
      <c r="LAP19" s="876"/>
      <c r="LAQ19" s="876"/>
      <c r="LAR19" s="875"/>
      <c r="LAS19" s="876"/>
      <c r="LAT19" s="876"/>
      <c r="LAU19" s="876"/>
      <c r="LAV19" s="876"/>
      <c r="LAW19" s="876"/>
      <c r="LAX19" s="876"/>
      <c r="LAY19" s="875"/>
      <c r="LAZ19" s="876"/>
      <c r="LBA19" s="876"/>
      <c r="LBB19" s="876"/>
      <c r="LBC19" s="876"/>
      <c r="LBD19" s="876"/>
      <c r="LBE19" s="876"/>
      <c r="LBF19" s="875"/>
      <c r="LBG19" s="876"/>
      <c r="LBH19" s="876"/>
      <c r="LBI19" s="876"/>
      <c r="LBJ19" s="876"/>
      <c r="LBK19" s="876"/>
      <c r="LBL19" s="876"/>
      <c r="LBM19" s="875"/>
      <c r="LBN19" s="876"/>
      <c r="LBO19" s="876"/>
      <c r="LBP19" s="876"/>
      <c r="LBQ19" s="876"/>
      <c r="LBR19" s="876"/>
      <c r="LBS19" s="876"/>
      <c r="LBT19" s="875"/>
      <c r="LBU19" s="876"/>
      <c r="LBV19" s="876"/>
      <c r="LBW19" s="876"/>
      <c r="LBX19" s="876"/>
      <c r="LBY19" s="876"/>
      <c r="LBZ19" s="876"/>
      <c r="LCA19" s="875"/>
      <c r="LCB19" s="876"/>
      <c r="LCC19" s="876"/>
      <c r="LCD19" s="876"/>
      <c r="LCE19" s="876"/>
      <c r="LCF19" s="876"/>
      <c r="LCG19" s="876"/>
      <c r="LCH19" s="875"/>
      <c r="LCI19" s="876"/>
      <c r="LCJ19" s="876"/>
      <c r="LCK19" s="876"/>
      <c r="LCL19" s="876"/>
      <c r="LCM19" s="876"/>
      <c r="LCN19" s="876"/>
      <c r="LCO19" s="875"/>
      <c r="LCP19" s="876"/>
      <c r="LCQ19" s="876"/>
      <c r="LCR19" s="876"/>
      <c r="LCS19" s="876"/>
      <c r="LCT19" s="876"/>
      <c r="LCU19" s="876"/>
      <c r="LCV19" s="875"/>
      <c r="LCW19" s="876"/>
      <c r="LCX19" s="876"/>
      <c r="LCY19" s="876"/>
      <c r="LCZ19" s="876"/>
      <c r="LDA19" s="876"/>
      <c r="LDB19" s="876"/>
      <c r="LDC19" s="875"/>
      <c r="LDD19" s="876"/>
      <c r="LDE19" s="876"/>
      <c r="LDF19" s="876"/>
      <c r="LDG19" s="876"/>
      <c r="LDH19" s="876"/>
      <c r="LDI19" s="876"/>
      <c r="LDJ19" s="875"/>
      <c r="LDK19" s="876"/>
      <c r="LDL19" s="876"/>
      <c r="LDM19" s="876"/>
      <c r="LDN19" s="876"/>
      <c r="LDO19" s="876"/>
      <c r="LDP19" s="876"/>
      <c r="LDQ19" s="875"/>
      <c r="LDR19" s="876"/>
      <c r="LDS19" s="876"/>
      <c r="LDT19" s="876"/>
      <c r="LDU19" s="876"/>
      <c r="LDV19" s="876"/>
      <c r="LDW19" s="876"/>
      <c r="LDX19" s="875"/>
      <c r="LDY19" s="876"/>
      <c r="LDZ19" s="876"/>
      <c r="LEA19" s="876"/>
      <c r="LEB19" s="876"/>
      <c r="LEC19" s="876"/>
      <c r="LED19" s="876"/>
      <c r="LEE19" s="875"/>
      <c r="LEF19" s="876"/>
      <c r="LEG19" s="876"/>
      <c r="LEH19" s="876"/>
      <c r="LEI19" s="876"/>
      <c r="LEJ19" s="876"/>
      <c r="LEK19" s="876"/>
      <c r="LEL19" s="875"/>
      <c r="LEM19" s="876"/>
      <c r="LEN19" s="876"/>
      <c r="LEO19" s="876"/>
      <c r="LEP19" s="876"/>
      <c r="LEQ19" s="876"/>
      <c r="LER19" s="876"/>
      <c r="LES19" s="875"/>
      <c r="LET19" s="876"/>
      <c r="LEU19" s="876"/>
      <c r="LEV19" s="876"/>
      <c r="LEW19" s="876"/>
      <c r="LEX19" s="876"/>
      <c r="LEY19" s="876"/>
      <c r="LEZ19" s="875"/>
      <c r="LFA19" s="876"/>
      <c r="LFB19" s="876"/>
      <c r="LFC19" s="876"/>
      <c r="LFD19" s="876"/>
      <c r="LFE19" s="876"/>
      <c r="LFF19" s="876"/>
      <c r="LFG19" s="875"/>
      <c r="LFH19" s="876"/>
      <c r="LFI19" s="876"/>
      <c r="LFJ19" s="876"/>
      <c r="LFK19" s="876"/>
      <c r="LFL19" s="876"/>
      <c r="LFM19" s="876"/>
      <c r="LFN19" s="875"/>
      <c r="LFO19" s="876"/>
      <c r="LFP19" s="876"/>
      <c r="LFQ19" s="876"/>
      <c r="LFR19" s="876"/>
      <c r="LFS19" s="876"/>
      <c r="LFT19" s="876"/>
      <c r="LFU19" s="875"/>
      <c r="LFV19" s="876"/>
      <c r="LFW19" s="876"/>
      <c r="LFX19" s="876"/>
      <c r="LFY19" s="876"/>
      <c r="LFZ19" s="876"/>
      <c r="LGA19" s="876"/>
      <c r="LGB19" s="875"/>
      <c r="LGC19" s="876"/>
      <c r="LGD19" s="876"/>
      <c r="LGE19" s="876"/>
      <c r="LGF19" s="876"/>
      <c r="LGG19" s="876"/>
      <c r="LGH19" s="876"/>
      <c r="LGI19" s="875"/>
      <c r="LGJ19" s="876"/>
      <c r="LGK19" s="876"/>
      <c r="LGL19" s="876"/>
      <c r="LGM19" s="876"/>
      <c r="LGN19" s="876"/>
      <c r="LGO19" s="876"/>
      <c r="LGP19" s="875"/>
      <c r="LGQ19" s="876"/>
      <c r="LGR19" s="876"/>
      <c r="LGS19" s="876"/>
      <c r="LGT19" s="876"/>
      <c r="LGU19" s="876"/>
      <c r="LGV19" s="876"/>
      <c r="LGW19" s="875"/>
      <c r="LGX19" s="876"/>
      <c r="LGY19" s="876"/>
      <c r="LGZ19" s="876"/>
      <c r="LHA19" s="876"/>
      <c r="LHB19" s="876"/>
      <c r="LHC19" s="876"/>
      <c r="LHD19" s="875"/>
      <c r="LHE19" s="876"/>
      <c r="LHF19" s="876"/>
      <c r="LHG19" s="876"/>
      <c r="LHH19" s="876"/>
      <c r="LHI19" s="876"/>
      <c r="LHJ19" s="876"/>
      <c r="LHK19" s="875"/>
      <c r="LHL19" s="876"/>
      <c r="LHM19" s="876"/>
      <c r="LHN19" s="876"/>
      <c r="LHO19" s="876"/>
      <c r="LHP19" s="876"/>
      <c r="LHQ19" s="876"/>
      <c r="LHR19" s="875"/>
      <c r="LHS19" s="876"/>
      <c r="LHT19" s="876"/>
      <c r="LHU19" s="876"/>
      <c r="LHV19" s="876"/>
      <c r="LHW19" s="876"/>
      <c r="LHX19" s="876"/>
      <c r="LHY19" s="875"/>
      <c r="LHZ19" s="876"/>
      <c r="LIA19" s="876"/>
      <c r="LIB19" s="876"/>
      <c r="LIC19" s="876"/>
      <c r="LID19" s="876"/>
      <c r="LIE19" s="876"/>
      <c r="LIF19" s="875"/>
      <c r="LIG19" s="876"/>
      <c r="LIH19" s="876"/>
      <c r="LII19" s="876"/>
      <c r="LIJ19" s="876"/>
      <c r="LIK19" s="876"/>
      <c r="LIL19" s="876"/>
      <c r="LIM19" s="875"/>
      <c r="LIN19" s="876"/>
      <c r="LIO19" s="876"/>
      <c r="LIP19" s="876"/>
      <c r="LIQ19" s="876"/>
      <c r="LIR19" s="876"/>
      <c r="LIS19" s="876"/>
      <c r="LIT19" s="875"/>
      <c r="LIU19" s="876"/>
      <c r="LIV19" s="876"/>
      <c r="LIW19" s="876"/>
      <c r="LIX19" s="876"/>
      <c r="LIY19" s="876"/>
      <c r="LIZ19" s="876"/>
      <c r="LJA19" s="875"/>
      <c r="LJB19" s="876"/>
      <c r="LJC19" s="876"/>
      <c r="LJD19" s="876"/>
      <c r="LJE19" s="876"/>
      <c r="LJF19" s="876"/>
      <c r="LJG19" s="876"/>
      <c r="LJH19" s="875"/>
      <c r="LJI19" s="876"/>
      <c r="LJJ19" s="876"/>
      <c r="LJK19" s="876"/>
      <c r="LJL19" s="876"/>
      <c r="LJM19" s="876"/>
      <c r="LJN19" s="876"/>
      <c r="LJO19" s="875"/>
      <c r="LJP19" s="876"/>
      <c r="LJQ19" s="876"/>
      <c r="LJR19" s="876"/>
      <c r="LJS19" s="876"/>
      <c r="LJT19" s="876"/>
      <c r="LJU19" s="876"/>
      <c r="LJV19" s="875"/>
      <c r="LJW19" s="876"/>
      <c r="LJX19" s="876"/>
      <c r="LJY19" s="876"/>
      <c r="LJZ19" s="876"/>
      <c r="LKA19" s="876"/>
      <c r="LKB19" s="876"/>
      <c r="LKC19" s="875"/>
      <c r="LKD19" s="876"/>
      <c r="LKE19" s="876"/>
      <c r="LKF19" s="876"/>
      <c r="LKG19" s="876"/>
      <c r="LKH19" s="876"/>
      <c r="LKI19" s="876"/>
      <c r="LKJ19" s="875"/>
      <c r="LKK19" s="876"/>
      <c r="LKL19" s="876"/>
      <c r="LKM19" s="876"/>
      <c r="LKN19" s="876"/>
      <c r="LKO19" s="876"/>
      <c r="LKP19" s="876"/>
      <c r="LKQ19" s="875"/>
      <c r="LKR19" s="876"/>
      <c r="LKS19" s="876"/>
      <c r="LKT19" s="876"/>
      <c r="LKU19" s="876"/>
      <c r="LKV19" s="876"/>
      <c r="LKW19" s="876"/>
      <c r="LKX19" s="875"/>
      <c r="LKY19" s="876"/>
      <c r="LKZ19" s="876"/>
      <c r="LLA19" s="876"/>
      <c r="LLB19" s="876"/>
      <c r="LLC19" s="876"/>
      <c r="LLD19" s="876"/>
      <c r="LLE19" s="875"/>
      <c r="LLF19" s="876"/>
      <c r="LLG19" s="876"/>
      <c r="LLH19" s="876"/>
      <c r="LLI19" s="876"/>
      <c r="LLJ19" s="876"/>
      <c r="LLK19" s="876"/>
      <c r="LLL19" s="875"/>
      <c r="LLM19" s="876"/>
      <c r="LLN19" s="876"/>
      <c r="LLO19" s="876"/>
      <c r="LLP19" s="876"/>
      <c r="LLQ19" s="876"/>
      <c r="LLR19" s="876"/>
      <c r="LLS19" s="875"/>
      <c r="LLT19" s="876"/>
      <c r="LLU19" s="876"/>
      <c r="LLV19" s="876"/>
      <c r="LLW19" s="876"/>
      <c r="LLX19" s="876"/>
      <c r="LLY19" s="876"/>
      <c r="LLZ19" s="875"/>
      <c r="LMA19" s="876"/>
      <c r="LMB19" s="876"/>
      <c r="LMC19" s="876"/>
      <c r="LMD19" s="876"/>
      <c r="LME19" s="876"/>
      <c r="LMF19" s="876"/>
      <c r="LMG19" s="875"/>
      <c r="LMH19" s="876"/>
      <c r="LMI19" s="876"/>
      <c r="LMJ19" s="876"/>
      <c r="LMK19" s="876"/>
      <c r="LML19" s="876"/>
      <c r="LMM19" s="876"/>
      <c r="LMN19" s="875"/>
      <c r="LMO19" s="876"/>
      <c r="LMP19" s="876"/>
      <c r="LMQ19" s="876"/>
      <c r="LMR19" s="876"/>
      <c r="LMS19" s="876"/>
      <c r="LMT19" s="876"/>
      <c r="LMU19" s="875"/>
      <c r="LMV19" s="876"/>
      <c r="LMW19" s="876"/>
      <c r="LMX19" s="876"/>
      <c r="LMY19" s="876"/>
      <c r="LMZ19" s="876"/>
      <c r="LNA19" s="876"/>
      <c r="LNB19" s="875"/>
      <c r="LNC19" s="876"/>
      <c r="LND19" s="876"/>
      <c r="LNE19" s="876"/>
      <c r="LNF19" s="876"/>
      <c r="LNG19" s="876"/>
      <c r="LNH19" s="876"/>
      <c r="LNI19" s="875"/>
      <c r="LNJ19" s="876"/>
      <c r="LNK19" s="876"/>
      <c r="LNL19" s="876"/>
      <c r="LNM19" s="876"/>
      <c r="LNN19" s="876"/>
      <c r="LNO19" s="876"/>
      <c r="LNP19" s="875"/>
      <c r="LNQ19" s="876"/>
      <c r="LNR19" s="876"/>
      <c r="LNS19" s="876"/>
      <c r="LNT19" s="876"/>
      <c r="LNU19" s="876"/>
      <c r="LNV19" s="876"/>
      <c r="LNW19" s="875"/>
      <c r="LNX19" s="876"/>
      <c r="LNY19" s="876"/>
      <c r="LNZ19" s="876"/>
      <c r="LOA19" s="876"/>
      <c r="LOB19" s="876"/>
      <c r="LOC19" s="876"/>
      <c r="LOD19" s="875"/>
      <c r="LOE19" s="876"/>
      <c r="LOF19" s="876"/>
      <c r="LOG19" s="876"/>
      <c r="LOH19" s="876"/>
      <c r="LOI19" s="876"/>
      <c r="LOJ19" s="876"/>
      <c r="LOK19" s="875"/>
      <c r="LOL19" s="876"/>
      <c r="LOM19" s="876"/>
      <c r="LON19" s="876"/>
      <c r="LOO19" s="876"/>
      <c r="LOP19" s="876"/>
      <c r="LOQ19" s="876"/>
      <c r="LOR19" s="875"/>
      <c r="LOS19" s="876"/>
      <c r="LOT19" s="876"/>
      <c r="LOU19" s="876"/>
      <c r="LOV19" s="876"/>
      <c r="LOW19" s="876"/>
      <c r="LOX19" s="876"/>
      <c r="LOY19" s="875"/>
      <c r="LOZ19" s="876"/>
      <c r="LPA19" s="876"/>
      <c r="LPB19" s="876"/>
      <c r="LPC19" s="876"/>
      <c r="LPD19" s="876"/>
      <c r="LPE19" s="876"/>
      <c r="LPF19" s="875"/>
      <c r="LPG19" s="876"/>
      <c r="LPH19" s="876"/>
      <c r="LPI19" s="876"/>
      <c r="LPJ19" s="876"/>
      <c r="LPK19" s="876"/>
      <c r="LPL19" s="876"/>
      <c r="LPM19" s="875"/>
      <c r="LPN19" s="876"/>
      <c r="LPO19" s="876"/>
      <c r="LPP19" s="876"/>
      <c r="LPQ19" s="876"/>
      <c r="LPR19" s="876"/>
      <c r="LPS19" s="876"/>
      <c r="LPT19" s="875"/>
      <c r="LPU19" s="876"/>
      <c r="LPV19" s="876"/>
      <c r="LPW19" s="876"/>
      <c r="LPX19" s="876"/>
      <c r="LPY19" s="876"/>
      <c r="LPZ19" s="876"/>
      <c r="LQA19" s="875"/>
      <c r="LQB19" s="876"/>
      <c r="LQC19" s="876"/>
      <c r="LQD19" s="876"/>
      <c r="LQE19" s="876"/>
      <c r="LQF19" s="876"/>
      <c r="LQG19" s="876"/>
      <c r="LQH19" s="875"/>
      <c r="LQI19" s="876"/>
      <c r="LQJ19" s="876"/>
      <c r="LQK19" s="876"/>
      <c r="LQL19" s="876"/>
      <c r="LQM19" s="876"/>
      <c r="LQN19" s="876"/>
      <c r="LQO19" s="875"/>
      <c r="LQP19" s="876"/>
      <c r="LQQ19" s="876"/>
      <c r="LQR19" s="876"/>
      <c r="LQS19" s="876"/>
      <c r="LQT19" s="876"/>
      <c r="LQU19" s="876"/>
      <c r="LQV19" s="875"/>
      <c r="LQW19" s="876"/>
      <c r="LQX19" s="876"/>
      <c r="LQY19" s="876"/>
      <c r="LQZ19" s="876"/>
      <c r="LRA19" s="876"/>
      <c r="LRB19" s="876"/>
      <c r="LRC19" s="875"/>
      <c r="LRD19" s="876"/>
      <c r="LRE19" s="876"/>
      <c r="LRF19" s="876"/>
      <c r="LRG19" s="876"/>
      <c r="LRH19" s="876"/>
      <c r="LRI19" s="876"/>
      <c r="LRJ19" s="875"/>
      <c r="LRK19" s="876"/>
      <c r="LRL19" s="876"/>
      <c r="LRM19" s="876"/>
      <c r="LRN19" s="876"/>
      <c r="LRO19" s="876"/>
      <c r="LRP19" s="876"/>
      <c r="LRQ19" s="875"/>
      <c r="LRR19" s="876"/>
      <c r="LRS19" s="876"/>
      <c r="LRT19" s="876"/>
      <c r="LRU19" s="876"/>
      <c r="LRV19" s="876"/>
      <c r="LRW19" s="876"/>
      <c r="LRX19" s="875"/>
      <c r="LRY19" s="876"/>
      <c r="LRZ19" s="876"/>
      <c r="LSA19" s="876"/>
      <c r="LSB19" s="876"/>
      <c r="LSC19" s="876"/>
      <c r="LSD19" s="876"/>
      <c r="LSE19" s="875"/>
      <c r="LSF19" s="876"/>
      <c r="LSG19" s="876"/>
      <c r="LSH19" s="876"/>
      <c r="LSI19" s="876"/>
      <c r="LSJ19" s="876"/>
      <c r="LSK19" s="876"/>
      <c r="LSL19" s="875"/>
      <c r="LSM19" s="876"/>
      <c r="LSN19" s="876"/>
      <c r="LSO19" s="876"/>
      <c r="LSP19" s="876"/>
      <c r="LSQ19" s="876"/>
      <c r="LSR19" s="876"/>
      <c r="LSS19" s="875"/>
      <c r="LST19" s="876"/>
      <c r="LSU19" s="876"/>
      <c r="LSV19" s="876"/>
      <c r="LSW19" s="876"/>
      <c r="LSX19" s="876"/>
      <c r="LSY19" s="876"/>
      <c r="LSZ19" s="875"/>
      <c r="LTA19" s="876"/>
      <c r="LTB19" s="876"/>
      <c r="LTC19" s="876"/>
      <c r="LTD19" s="876"/>
      <c r="LTE19" s="876"/>
      <c r="LTF19" s="876"/>
      <c r="LTG19" s="875"/>
      <c r="LTH19" s="876"/>
      <c r="LTI19" s="876"/>
      <c r="LTJ19" s="876"/>
      <c r="LTK19" s="876"/>
      <c r="LTL19" s="876"/>
      <c r="LTM19" s="876"/>
      <c r="LTN19" s="875"/>
      <c r="LTO19" s="876"/>
      <c r="LTP19" s="876"/>
      <c r="LTQ19" s="876"/>
      <c r="LTR19" s="876"/>
      <c r="LTS19" s="876"/>
      <c r="LTT19" s="876"/>
      <c r="LTU19" s="875"/>
      <c r="LTV19" s="876"/>
      <c r="LTW19" s="876"/>
      <c r="LTX19" s="876"/>
      <c r="LTY19" s="876"/>
      <c r="LTZ19" s="876"/>
      <c r="LUA19" s="876"/>
      <c r="LUB19" s="875"/>
      <c r="LUC19" s="876"/>
      <c r="LUD19" s="876"/>
      <c r="LUE19" s="876"/>
      <c r="LUF19" s="876"/>
      <c r="LUG19" s="876"/>
      <c r="LUH19" s="876"/>
      <c r="LUI19" s="875"/>
      <c r="LUJ19" s="876"/>
      <c r="LUK19" s="876"/>
      <c r="LUL19" s="876"/>
      <c r="LUM19" s="876"/>
      <c r="LUN19" s="876"/>
      <c r="LUO19" s="876"/>
      <c r="LUP19" s="875"/>
      <c r="LUQ19" s="876"/>
      <c r="LUR19" s="876"/>
      <c r="LUS19" s="876"/>
      <c r="LUT19" s="876"/>
      <c r="LUU19" s="876"/>
      <c r="LUV19" s="876"/>
      <c r="LUW19" s="875"/>
      <c r="LUX19" s="876"/>
      <c r="LUY19" s="876"/>
      <c r="LUZ19" s="876"/>
      <c r="LVA19" s="876"/>
      <c r="LVB19" s="876"/>
      <c r="LVC19" s="876"/>
      <c r="LVD19" s="875"/>
      <c r="LVE19" s="876"/>
      <c r="LVF19" s="876"/>
      <c r="LVG19" s="876"/>
      <c r="LVH19" s="876"/>
      <c r="LVI19" s="876"/>
      <c r="LVJ19" s="876"/>
      <c r="LVK19" s="875"/>
      <c r="LVL19" s="876"/>
      <c r="LVM19" s="876"/>
      <c r="LVN19" s="876"/>
      <c r="LVO19" s="876"/>
      <c r="LVP19" s="876"/>
      <c r="LVQ19" s="876"/>
      <c r="LVR19" s="875"/>
      <c r="LVS19" s="876"/>
      <c r="LVT19" s="876"/>
      <c r="LVU19" s="876"/>
      <c r="LVV19" s="876"/>
      <c r="LVW19" s="876"/>
      <c r="LVX19" s="876"/>
      <c r="LVY19" s="875"/>
      <c r="LVZ19" s="876"/>
      <c r="LWA19" s="876"/>
      <c r="LWB19" s="876"/>
      <c r="LWC19" s="876"/>
      <c r="LWD19" s="876"/>
      <c r="LWE19" s="876"/>
      <c r="LWF19" s="875"/>
      <c r="LWG19" s="876"/>
      <c r="LWH19" s="876"/>
      <c r="LWI19" s="876"/>
      <c r="LWJ19" s="876"/>
      <c r="LWK19" s="876"/>
      <c r="LWL19" s="876"/>
      <c r="LWM19" s="875"/>
      <c r="LWN19" s="876"/>
      <c r="LWO19" s="876"/>
      <c r="LWP19" s="876"/>
      <c r="LWQ19" s="876"/>
      <c r="LWR19" s="876"/>
      <c r="LWS19" s="876"/>
      <c r="LWT19" s="875"/>
      <c r="LWU19" s="876"/>
      <c r="LWV19" s="876"/>
      <c r="LWW19" s="876"/>
      <c r="LWX19" s="876"/>
      <c r="LWY19" s="876"/>
      <c r="LWZ19" s="876"/>
      <c r="LXA19" s="875"/>
      <c r="LXB19" s="876"/>
      <c r="LXC19" s="876"/>
      <c r="LXD19" s="876"/>
      <c r="LXE19" s="876"/>
      <c r="LXF19" s="876"/>
      <c r="LXG19" s="876"/>
      <c r="LXH19" s="875"/>
      <c r="LXI19" s="876"/>
      <c r="LXJ19" s="876"/>
      <c r="LXK19" s="876"/>
      <c r="LXL19" s="876"/>
      <c r="LXM19" s="876"/>
      <c r="LXN19" s="876"/>
      <c r="LXO19" s="875"/>
      <c r="LXP19" s="876"/>
      <c r="LXQ19" s="876"/>
      <c r="LXR19" s="876"/>
      <c r="LXS19" s="876"/>
      <c r="LXT19" s="876"/>
      <c r="LXU19" s="876"/>
      <c r="LXV19" s="875"/>
      <c r="LXW19" s="876"/>
      <c r="LXX19" s="876"/>
      <c r="LXY19" s="876"/>
      <c r="LXZ19" s="876"/>
      <c r="LYA19" s="876"/>
      <c r="LYB19" s="876"/>
      <c r="LYC19" s="875"/>
      <c r="LYD19" s="876"/>
      <c r="LYE19" s="876"/>
      <c r="LYF19" s="876"/>
      <c r="LYG19" s="876"/>
      <c r="LYH19" s="876"/>
      <c r="LYI19" s="876"/>
      <c r="LYJ19" s="875"/>
      <c r="LYK19" s="876"/>
      <c r="LYL19" s="876"/>
      <c r="LYM19" s="876"/>
      <c r="LYN19" s="876"/>
      <c r="LYO19" s="876"/>
      <c r="LYP19" s="876"/>
      <c r="LYQ19" s="875"/>
      <c r="LYR19" s="876"/>
      <c r="LYS19" s="876"/>
      <c r="LYT19" s="876"/>
      <c r="LYU19" s="876"/>
      <c r="LYV19" s="876"/>
      <c r="LYW19" s="876"/>
      <c r="LYX19" s="875"/>
      <c r="LYY19" s="876"/>
      <c r="LYZ19" s="876"/>
      <c r="LZA19" s="876"/>
      <c r="LZB19" s="876"/>
      <c r="LZC19" s="876"/>
      <c r="LZD19" s="876"/>
      <c r="LZE19" s="875"/>
      <c r="LZF19" s="876"/>
      <c r="LZG19" s="876"/>
      <c r="LZH19" s="876"/>
      <c r="LZI19" s="876"/>
      <c r="LZJ19" s="876"/>
      <c r="LZK19" s="876"/>
      <c r="LZL19" s="875"/>
      <c r="LZM19" s="876"/>
      <c r="LZN19" s="876"/>
      <c r="LZO19" s="876"/>
      <c r="LZP19" s="876"/>
      <c r="LZQ19" s="876"/>
      <c r="LZR19" s="876"/>
      <c r="LZS19" s="875"/>
      <c r="LZT19" s="876"/>
      <c r="LZU19" s="876"/>
      <c r="LZV19" s="876"/>
      <c r="LZW19" s="876"/>
      <c r="LZX19" s="876"/>
      <c r="LZY19" s="876"/>
      <c r="LZZ19" s="875"/>
      <c r="MAA19" s="876"/>
      <c r="MAB19" s="876"/>
      <c r="MAC19" s="876"/>
      <c r="MAD19" s="876"/>
      <c r="MAE19" s="876"/>
      <c r="MAF19" s="876"/>
      <c r="MAG19" s="875"/>
      <c r="MAH19" s="876"/>
      <c r="MAI19" s="876"/>
      <c r="MAJ19" s="876"/>
      <c r="MAK19" s="876"/>
      <c r="MAL19" s="876"/>
      <c r="MAM19" s="876"/>
      <c r="MAN19" s="875"/>
      <c r="MAO19" s="876"/>
      <c r="MAP19" s="876"/>
      <c r="MAQ19" s="876"/>
      <c r="MAR19" s="876"/>
      <c r="MAS19" s="876"/>
      <c r="MAT19" s="876"/>
      <c r="MAU19" s="875"/>
      <c r="MAV19" s="876"/>
      <c r="MAW19" s="876"/>
      <c r="MAX19" s="876"/>
      <c r="MAY19" s="876"/>
      <c r="MAZ19" s="876"/>
      <c r="MBA19" s="876"/>
      <c r="MBB19" s="875"/>
      <c r="MBC19" s="876"/>
      <c r="MBD19" s="876"/>
      <c r="MBE19" s="876"/>
      <c r="MBF19" s="876"/>
      <c r="MBG19" s="876"/>
      <c r="MBH19" s="876"/>
      <c r="MBI19" s="875"/>
      <c r="MBJ19" s="876"/>
      <c r="MBK19" s="876"/>
      <c r="MBL19" s="876"/>
      <c r="MBM19" s="876"/>
      <c r="MBN19" s="876"/>
      <c r="MBO19" s="876"/>
      <c r="MBP19" s="875"/>
      <c r="MBQ19" s="876"/>
      <c r="MBR19" s="876"/>
      <c r="MBS19" s="876"/>
      <c r="MBT19" s="876"/>
      <c r="MBU19" s="876"/>
      <c r="MBV19" s="876"/>
      <c r="MBW19" s="875"/>
      <c r="MBX19" s="876"/>
      <c r="MBY19" s="876"/>
      <c r="MBZ19" s="876"/>
      <c r="MCA19" s="876"/>
      <c r="MCB19" s="876"/>
      <c r="MCC19" s="876"/>
      <c r="MCD19" s="875"/>
      <c r="MCE19" s="876"/>
      <c r="MCF19" s="876"/>
      <c r="MCG19" s="876"/>
      <c r="MCH19" s="876"/>
      <c r="MCI19" s="876"/>
      <c r="MCJ19" s="876"/>
      <c r="MCK19" s="875"/>
      <c r="MCL19" s="876"/>
      <c r="MCM19" s="876"/>
      <c r="MCN19" s="876"/>
      <c r="MCO19" s="876"/>
      <c r="MCP19" s="876"/>
      <c r="MCQ19" s="876"/>
      <c r="MCR19" s="875"/>
      <c r="MCS19" s="876"/>
      <c r="MCT19" s="876"/>
      <c r="MCU19" s="876"/>
      <c r="MCV19" s="876"/>
      <c r="MCW19" s="876"/>
      <c r="MCX19" s="876"/>
      <c r="MCY19" s="875"/>
      <c r="MCZ19" s="876"/>
      <c r="MDA19" s="876"/>
      <c r="MDB19" s="876"/>
      <c r="MDC19" s="876"/>
      <c r="MDD19" s="876"/>
      <c r="MDE19" s="876"/>
      <c r="MDF19" s="875"/>
      <c r="MDG19" s="876"/>
      <c r="MDH19" s="876"/>
      <c r="MDI19" s="876"/>
      <c r="MDJ19" s="876"/>
      <c r="MDK19" s="876"/>
      <c r="MDL19" s="876"/>
      <c r="MDM19" s="875"/>
      <c r="MDN19" s="876"/>
      <c r="MDO19" s="876"/>
      <c r="MDP19" s="876"/>
      <c r="MDQ19" s="876"/>
      <c r="MDR19" s="876"/>
      <c r="MDS19" s="876"/>
      <c r="MDT19" s="875"/>
      <c r="MDU19" s="876"/>
      <c r="MDV19" s="876"/>
      <c r="MDW19" s="876"/>
      <c r="MDX19" s="876"/>
      <c r="MDY19" s="876"/>
      <c r="MDZ19" s="876"/>
      <c r="MEA19" s="875"/>
      <c r="MEB19" s="876"/>
      <c r="MEC19" s="876"/>
      <c r="MED19" s="876"/>
      <c r="MEE19" s="876"/>
      <c r="MEF19" s="876"/>
      <c r="MEG19" s="876"/>
      <c r="MEH19" s="875"/>
      <c r="MEI19" s="876"/>
      <c r="MEJ19" s="876"/>
      <c r="MEK19" s="876"/>
      <c r="MEL19" s="876"/>
      <c r="MEM19" s="876"/>
      <c r="MEN19" s="876"/>
      <c r="MEO19" s="875"/>
      <c r="MEP19" s="876"/>
      <c r="MEQ19" s="876"/>
      <c r="MER19" s="876"/>
      <c r="MES19" s="876"/>
      <c r="MET19" s="876"/>
      <c r="MEU19" s="876"/>
      <c r="MEV19" s="875"/>
      <c r="MEW19" s="876"/>
      <c r="MEX19" s="876"/>
      <c r="MEY19" s="876"/>
      <c r="MEZ19" s="876"/>
      <c r="MFA19" s="876"/>
      <c r="MFB19" s="876"/>
      <c r="MFC19" s="875"/>
      <c r="MFD19" s="876"/>
      <c r="MFE19" s="876"/>
      <c r="MFF19" s="876"/>
      <c r="MFG19" s="876"/>
      <c r="MFH19" s="876"/>
      <c r="MFI19" s="876"/>
      <c r="MFJ19" s="875"/>
      <c r="MFK19" s="876"/>
      <c r="MFL19" s="876"/>
      <c r="MFM19" s="876"/>
      <c r="MFN19" s="876"/>
      <c r="MFO19" s="876"/>
      <c r="MFP19" s="876"/>
      <c r="MFQ19" s="875"/>
      <c r="MFR19" s="876"/>
      <c r="MFS19" s="876"/>
      <c r="MFT19" s="876"/>
      <c r="MFU19" s="876"/>
      <c r="MFV19" s="876"/>
      <c r="MFW19" s="876"/>
      <c r="MFX19" s="875"/>
      <c r="MFY19" s="876"/>
      <c r="MFZ19" s="876"/>
      <c r="MGA19" s="876"/>
      <c r="MGB19" s="876"/>
      <c r="MGC19" s="876"/>
      <c r="MGD19" s="876"/>
      <c r="MGE19" s="875"/>
      <c r="MGF19" s="876"/>
      <c r="MGG19" s="876"/>
      <c r="MGH19" s="876"/>
      <c r="MGI19" s="876"/>
      <c r="MGJ19" s="876"/>
      <c r="MGK19" s="876"/>
      <c r="MGL19" s="875"/>
      <c r="MGM19" s="876"/>
      <c r="MGN19" s="876"/>
      <c r="MGO19" s="876"/>
      <c r="MGP19" s="876"/>
      <c r="MGQ19" s="876"/>
      <c r="MGR19" s="876"/>
      <c r="MGS19" s="875"/>
      <c r="MGT19" s="876"/>
      <c r="MGU19" s="876"/>
      <c r="MGV19" s="876"/>
      <c r="MGW19" s="876"/>
      <c r="MGX19" s="876"/>
      <c r="MGY19" s="876"/>
      <c r="MGZ19" s="875"/>
      <c r="MHA19" s="876"/>
      <c r="MHB19" s="876"/>
      <c r="MHC19" s="876"/>
      <c r="MHD19" s="876"/>
      <c r="MHE19" s="876"/>
      <c r="MHF19" s="876"/>
      <c r="MHG19" s="875"/>
      <c r="MHH19" s="876"/>
      <c r="MHI19" s="876"/>
      <c r="MHJ19" s="876"/>
      <c r="MHK19" s="876"/>
      <c r="MHL19" s="876"/>
      <c r="MHM19" s="876"/>
      <c r="MHN19" s="875"/>
      <c r="MHO19" s="876"/>
      <c r="MHP19" s="876"/>
      <c r="MHQ19" s="876"/>
      <c r="MHR19" s="876"/>
      <c r="MHS19" s="876"/>
      <c r="MHT19" s="876"/>
      <c r="MHU19" s="875"/>
      <c r="MHV19" s="876"/>
      <c r="MHW19" s="876"/>
      <c r="MHX19" s="876"/>
      <c r="MHY19" s="876"/>
      <c r="MHZ19" s="876"/>
      <c r="MIA19" s="876"/>
      <c r="MIB19" s="875"/>
      <c r="MIC19" s="876"/>
      <c r="MID19" s="876"/>
      <c r="MIE19" s="876"/>
      <c r="MIF19" s="876"/>
      <c r="MIG19" s="876"/>
      <c r="MIH19" s="876"/>
      <c r="MII19" s="875"/>
      <c r="MIJ19" s="876"/>
      <c r="MIK19" s="876"/>
      <c r="MIL19" s="876"/>
      <c r="MIM19" s="876"/>
      <c r="MIN19" s="876"/>
      <c r="MIO19" s="876"/>
      <c r="MIP19" s="875"/>
      <c r="MIQ19" s="876"/>
      <c r="MIR19" s="876"/>
      <c r="MIS19" s="876"/>
      <c r="MIT19" s="876"/>
      <c r="MIU19" s="876"/>
      <c r="MIV19" s="876"/>
      <c r="MIW19" s="875"/>
      <c r="MIX19" s="876"/>
      <c r="MIY19" s="876"/>
      <c r="MIZ19" s="876"/>
      <c r="MJA19" s="876"/>
      <c r="MJB19" s="876"/>
      <c r="MJC19" s="876"/>
      <c r="MJD19" s="875"/>
      <c r="MJE19" s="876"/>
      <c r="MJF19" s="876"/>
      <c r="MJG19" s="876"/>
      <c r="MJH19" s="876"/>
      <c r="MJI19" s="876"/>
      <c r="MJJ19" s="876"/>
      <c r="MJK19" s="875"/>
      <c r="MJL19" s="876"/>
      <c r="MJM19" s="876"/>
      <c r="MJN19" s="876"/>
      <c r="MJO19" s="876"/>
      <c r="MJP19" s="876"/>
      <c r="MJQ19" s="876"/>
      <c r="MJR19" s="875"/>
      <c r="MJS19" s="876"/>
      <c r="MJT19" s="876"/>
      <c r="MJU19" s="876"/>
      <c r="MJV19" s="876"/>
      <c r="MJW19" s="876"/>
      <c r="MJX19" s="876"/>
      <c r="MJY19" s="875"/>
      <c r="MJZ19" s="876"/>
      <c r="MKA19" s="876"/>
      <c r="MKB19" s="876"/>
      <c r="MKC19" s="876"/>
      <c r="MKD19" s="876"/>
      <c r="MKE19" s="876"/>
      <c r="MKF19" s="875"/>
      <c r="MKG19" s="876"/>
      <c r="MKH19" s="876"/>
      <c r="MKI19" s="876"/>
      <c r="MKJ19" s="876"/>
      <c r="MKK19" s="876"/>
      <c r="MKL19" s="876"/>
      <c r="MKM19" s="875"/>
      <c r="MKN19" s="876"/>
      <c r="MKO19" s="876"/>
      <c r="MKP19" s="876"/>
      <c r="MKQ19" s="876"/>
      <c r="MKR19" s="876"/>
      <c r="MKS19" s="876"/>
      <c r="MKT19" s="875"/>
      <c r="MKU19" s="876"/>
      <c r="MKV19" s="876"/>
      <c r="MKW19" s="876"/>
      <c r="MKX19" s="876"/>
      <c r="MKY19" s="876"/>
      <c r="MKZ19" s="876"/>
      <c r="MLA19" s="875"/>
      <c r="MLB19" s="876"/>
      <c r="MLC19" s="876"/>
      <c r="MLD19" s="876"/>
      <c r="MLE19" s="876"/>
      <c r="MLF19" s="876"/>
      <c r="MLG19" s="876"/>
      <c r="MLH19" s="875"/>
      <c r="MLI19" s="876"/>
      <c r="MLJ19" s="876"/>
      <c r="MLK19" s="876"/>
      <c r="MLL19" s="876"/>
      <c r="MLM19" s="876"/>
      <c r="MLN19" s="876"/>
      <c r="MLO19" s="875"/>
      <c r="MLP19" s="876"/>
      <c r="MLQ19" s="876"/>
      <c r="MLR19" s="876"/>
      <c r="MLS19" s="876"/>
      <c r="MLT19" s="876"/>
      <c r="MLU19" s="876"/>
      <c r="MLV19" s="875"/>
      <c r="MLW19" s="876"/>
      <c r="MLX19" s="876"/>
      <c r="MLY19" s="876"/>
      <c r="MLZ19" s="876"/>
      <c r="MMA19" s="876"/>
      <c r="MMB19" s="876"/>
      <c r="MMC19" s="875"/>
      <c r="MMD19" s="876"/>
      <c r="MME19" s="876"/>
      <c r="MMF19" s="876"/>
      <c r="MMG19" s="876"/>
      <c r="MMH19" s="876"/>
      <c r="MMI19" s="876"/>
      <c r="MMJ19" s="875"/>
      <c r="MMK19" s="876"/>
      <c r="MML19" s="876"/>
      <c r="MMM19" s="876"/>
      <c r="MMN19" s="876"/>
      <c r="MMO19" s="876"/>
      <c r="MMP19" s="876"/>
      <c r="MMQ19" s="875"/>
      <c r="MMR19" s="876"/>
      <c r="MMS19" s="876"/>
      <c r="MMT19" s="876"/>
      <c r="MMU19" s="876"/>
      <c r="MMV19" s="876"/>
      <c r="MMW19" s="876"/>
      <c r="MMX19" s="875"/>
      <c r="MMY19" s="876"/>
      <c r="MMZ19" s="876"/>
      <c r="MNA19" s="876"/>
      <c r="MNB19" s="876"/>
      <c r="MNC19" s="876"/>
      <c r="MND19" s="876"/>
      <c r="MNE19" s="875"/>
      <c r="MNF19" s="876"/>
      <c r="MNG19" s="876"/>
      <c r="MNH19" s="876"/>
      <c r="MNI19" s="876"/>
      <c r="MNJ19" s="876"/>
      <c r="MNK19" s="876"/>
      <c r="MNL19" s="875"/>
      <c r="MNM19" s="876"/>
      <c r="MNN19" s="876"/>
      <c r="MNO19" s="876"/>
      <c r="MNP19" s="876"/>
      <c r="MNQ19" s="876"/>
      <c r="MNR19" s="876"/>
      <c r="MNS19" s="875"/>
      <c r="MNT19" s="876"/>
      <c r="MNU19" s="876"/>
      <c r="MNV19" s="876"/>
      <c r="MNW19" s="876"/>
      <c r="MNX19" s="876"/>
      <c r="MNY19" s="876"/>
      <c r="MNZ19" s="875"/>
      <c r="MOA19" s="876"/>
      <c r="MOB19" s="876"/>
      <c r="MOC19" s="876"/>
      <c r="MOD19" s="876"/>
      <c r="MOE19" s="876"/>
      <c r="MOF19" s="876"/>
      <c r="MOG19" s="875"/>
      <c r="MOH19" s="876"/>
      <c r="MOI19" s="876"/>
      <c r="MOJ19" s="876"/>
      <c r="MOK19" s="876"/>
      <c r="MOL19" s="876"/>
      <c r="MOM19" s="876"/>
      <c r="MON19" s="875"/>
      <c r="MOO19" s="876"/>
      <c r="MOP19" s="876"/>
      <c r="MOQ19" s="876"/>
      <c r="MOR19" s="876"/>
      <c r="MOS19" s="876"/>
      <c r="MOT19" s="876"/>
      <c r="MOU19" s="875"/>
      <c r="MOV19" s="876"/>
      <c r="MOW19" s="876"/>
      <c r="MOX19" s="876"/>
      <c r="MOY19" s="876"/>
      <c r="MOZ19" s="876"/>
      <c r="MPA19" s="876"/>
      <c r="MPB19" s="875"/>
      <c r="MPC19" s="876"/>
      <c r="MPD19" s="876"/>
      <c r="MPE19" s="876"/>
      <c r="MPF19" s="876"/>
      <c r="MPG19" s="876"/>
      <c r="MPH19" s="876"/>
      <c r="MPI19" s="875"/>
      <c r="MPJ19" s="876"/>
      <c r="MPK19" s="876"/>
      <c r="MPL19" s="876"/>
      <c r="MPM19" s="876"/>
      <c r="MPN19" s="876"/>
      <c r="MPO19" s="876"/>
      <c r="MPP19" s="875"/>
      <c r="MPQ19" s="876"/>
      <c r="MPR19" s="876"/>
      <c r="MPS19" s="876"/>
      <c r="MPT19" s="876"/>
      <c r="MPU19" s="876"/>
      <c r="MPV19" s="876"/>
      <c r="MPW19" s="875"/>
      <c r="MPX19" s="876"/>
      <c r="MPY19" s="876"/>
      <c r="MPZ19" s="876"/>
      <c r="MQA19" s="876"/>
      <c r="MQB19" s="876"/>
      <c r="MQC19" s="876"/>
      <c r="MQD19" s="875"/>
      <c r="MQE19" s="876"/>
      <c r="MQF19" s="876"/>
      <c r="MQG19" s="876"/>
      <c r="MQH19" s="876"/>
      <c r="MQI19" s="876"/>
      <c r="MQJ19" s="876"/>
      <c r="MQK19" s="875"/>
      <c r="MQL19" s="876"/>
      <c r="MQM19" s="876"/>
      <c r="MQN19" s="876"/>
      <c r="MQO19" s="876"/>
      <c r="MQP19" s="876"/>
      <c r="MQQ19" s="876"/>
      <c r="MQR19" s="875"/>
      <c r="MQS19" s="876"/>
      <c r="MQT19" s="876"/>
      <c r="MQU19" s="876"/>
      <c r="MQV19" s="876"/>
      <c r="MQW19" s="876"/>
      <c r="MQX19" s="876"/>
      <c r="MQY19" s="875"/>
      <c r="MQZ19" s="876"/>
      <c r="MRA19" s="876"/>
      <c r="MRB19" s="876"/>
      <c r="MRC19" s="876"/>
      <c r="MRD19" s="876"/>
      <c r="MRE19" s="876"/>
      <c r="MRF19" s="875"/>
      <c r="MRG19" s="876"/>
      <c r="MRH19" s="876"/>
      <c r="MRI19" s="876"/>
      <c r="MRJ19" s="876"/>
      <c r="MRK19" s="876"/>
      <c r="MRL19" s="876"/>
      <c r="MRM19" s="875"/>
      <c r="MRN19" s="876"/>
      <c r="MRO19" s="876"/>
      <c r="MRP19" s="876"/>
      <c r="MRQ19" s="876"/>
      <c r="MRR19" s="876"/>
      <c r="MRS19" s="876"/>
      <c r="MRT19" s="875"/>
      <c r="MRU19" s="876"/>
      <c r="MRV19" s="876"/>
      <c r="MRW19" s="876"/>
      <c r="MRX19" s="876"/>
      <c r="MRY19" s="876"/>
      <c r="MRZ19" s="876"/>
      <c r="MSA19" s="875"/>
      <c r="MSB19" s="876"/>
      <c r="MSC19" s="876"/>
      <c r="MSD19" s="876"/>
      <c r="MSE19" s="876"/>
      <c r="MSF19" s="876"/>
      <c r="MSG19" s="876"/>
      <c r="MSH19" s="875"/>
      <c r="MSI19" s="876"/>
      <c r="MSJ19" s="876"/>
      <c r="MSK19" s="876"/>
      <c r="MSL19" s="876"/>
      <c r="MSM19" s="876"/>
      <c r="MSN19" s="876"/>
      <c r="MSO19" s="875"/>
      <c r="MSP19" s="876"/>
      <c r="MSQ19" s="876"/>
      <c r="MSR19" s="876"/>
      <c r="MSS19" s="876"/>
      <c r="MST19" s="876"/>
      <c r="MSU19" s="876"/>
      <c r="MSV19" s="875"/>
      <c r="MSW19" s="876"/>
      <c r="MSX19" s="876"/>
      <c r="MSY19" s="876"/>
      <c r="MSZ19" s="876"/>
      <c r="MTA19" s="876"/>
      <c r="MTB19" s="876"/>
      <c r="MTC19" s="875"/>
      <c r="MTD19" s="876"/>
      <c r="MTE19" s="876"/>
      <c r="MTF19" s="876"/>
      <c r="MTG19" s="876"/>
      <c r="MTH19" s="876"/>
      <c r="MTI19" s="876"/>
      <c r="MTJ19" s="875"/>
      <c r="MTK19" s="876"/>
      <c r="MTL19" s="876"/>
      <c r="MTM19" s="876"/>
      <c r="MTN19" s="876"/>
      <c r="MTO19" s="876"/>
      <c r="MTP19" s="876"/>
      <c r="MTQ19" s="875"/>
      <c r="MTR19" s="876"/>
      <c r="MTS19" s="876"/>
      <c r="MTT19" s="876"/>
      <c r="MTU19" s="876"/>
      <c r="MTV19" s="876"/>
      <c r="MTW19" s="876"/>
      <c r="MTX19" s="875"/>
      <c r="MTY19" s="876"/>
      <c r="MTZ19" s="876"/>
      <c r="MUA19" s="876"/>
      <c r="MUB19" s="876"/>
      <c r="MUC19" s="876"/>
      <c r="MUD19" s="876"/>
      <c r="MUE19" s="875"/>
      <c r="MUF19" s="876"/>
      <c r="MUG19" s="876"/>
      <c r="MUH19" s="876"/>
      <c r="MUI19" s="876"/>
      <c r="MUJ19" s="876"/>
      <c r="MUK19" s="876"/>
      <c r="MUL19" s="875"/>
      <c r="MUM19" s="876"/>
      <c r="MUN19" s="876"/>
      <c r="MUO19" s="876"/>
      <c r="MUP19" s="876"/>
      <c r="MUQ19" s="876"/>
      <c r="MUR19" s="876"/>
      <c r="MUS19" s="875"/>
      <c r="MUT19" s="876"/>
      <c r="MUU19" s="876"/>
      <c r="MUV19" s="876"/>
      <c r="MUW19" s="876"/>
      <c r="MUX19" s="876"/>
      <c r="MUY19" s="876"/>
      <c r="MUZ19" s="875"/>
      <c r="MVA19" s="876"/>
      <c r="MVB19" s="876"/>
      <c r="MVC19" s="876"/>
      <c r="MVD19" s="876"/>
      <c r="MVE19" s="876"/>
      <c r="MVF19" s="876"/>
      <c r="MVG19" s="875"/>
      <c r="MVH19" s="876"/>
      <c r="MVI19" s="876"/>
      <c r="MVJ19" s="876"/>
      <c r="MVK19" s="876"/>
      <c r="MVL19" s="876"/>
      <c r="MVM19" s="876"/>
      <c r="MVN19" s="875"/>
      <c r="MVO19" s="876"/>
      <c r="MVP19" s="876"/>
      <c r="MVQ19" s="876"/>
      <c r="MVR19" s="876"/>
      <c r="MVS19" s="876"/>
      <c r="MVT19" s="876"/>
      <c r="MVU19" s="875"/>
      <c r="MVV19" s="876"/>
      <c r="MVW19" s="876"/>
      <c r="MVX19" s="876"/>
      <c r="MVY19" s="876"/>
      <c r="MVZ19" s="876"/>
      <c r="MWA19" s="876"/>
      <c r="MWB19" s="875"/>
      <c r="MWC19" s="876"/>
      <c r="MWD19" s="876"/>
      <c r="MWE19" s="876"/>
      <c r="MWF19" s="876"/>
      <c r="MWG19" s="876"/>
      <c r="MWH19" s="876"/>
      <c r="MWI19" s="875"/>
      <c r="MWJ19" s="876"/>
      <c r="MWK19" s="876"/>
      <c r="MWL19" s="876"/>
      <c r="MWM19" s="876"/>
      <c r="MWN19" s="876"/>
      <c r="MWO19" s="876"/>
      <c r="MWP19" s="875"/>
      <c r="MWQ19" s="876"/>
      <c r="MWR19" s="876"/>
      <c r="MWS19" s="876"/>
      <c r="MWT19" s="876"/>
      <c r="MWU19" s="876"/>
      <c r="MWV19" s="876"/>
      <c r="MWW19" s="875"/>
      <c r="MWX19" s="876"/>
      <c r="MWY19" s="876"/>
      <c r="MWZ19" s="876"/>
      <c r="MXA19" s="876"/>
      <c r="MXB19" s="876"/>
      <c r="MXC19" s="876"/>
      <c r="MXD19" s="875"/>
      <c r="MXE19" s="876"/>
      <c r="MXF19" s="876"/>
      <c r="MXG19" s="876"/>
      <c r="MXH19" s="876"/>
      <c r="MXI19" s="876"/>
      <c r="MXJ19" s="876"/>
      <c r="MXK19" s="875"/>
      <c r="MXL19" s="876"/>
      <c r="MXM19" s="876"/>
      <c r="MXN19" s="876"/>
      <c r="MXO19" s="876"/>
      <c r="MXP19" s="876"/>
      <c r="MXQ19" s="876"/>
      <c r="MXR19" s="875"/>
      <c r="MXS19" s="876"/>
      <c r="MXT19" s="876"/>
      <c r="MXU19" s="876"/>
      <c r="MXV19" s="876"/>
      <c r="MXW19" s="876"/>
      <c r="MXX19" s="876"/>
      <c r="MXY19" s="875"/>
      <c r="MXZ19" s="876"/>
      <c r="MYA19" s="876"/>
      <c r="MYB19" s="876"/>
      <c r="MYC19" s="876"/>
      <c r="MYD19" s="876"/>
      <c r="MYE19" s="876"/>
      <c r="MYF19" s="875"/>
      <c r="MYG19" s="876"/>
      <c r="MYH19" s="876"/>
      <c r="MYI19" s="876"/>
      <c r="MYJ19" s="876"/>
      <c r="MYK19" s="876"/>
      <c r="MYL19" s="876"/>
      <c r="MYM19" s="875"/>
      <c r="MYN19" s="876"/>
      <c r="MYO19" s="876"/>
      <c r="MYP19" s="876"/>
      <c r="MYQ19" s="876"/>
      <c r="MYR19" s="876"/>
      <c r="MYS19" s="876"/>
      <c r="MYT19" s="875"/>
      <c r="MYU19" s="876"/>
      <c r="MYV19" s="876"/>
      <c r="MYW19" s="876"/>
      <c r="MYX19" s="876"/>
      <c r="MYY19" s="876"/>
      <c r="MYZ19" s="876"/>
      <c r="MZA19" s="875"/>
      <c r="MZB19" s="876"/>
      <c r="MZC19" s="876"/>
      <c r="MZD19" s="876"/>
      <c r="MZE19" s="876"/>
      <c r="MZF19" s="876"/>
      <c r="MZG19" s="876"/>
      <c r="MZH19" s="875"/>
      <c r="MZI19" s="876"/>
      <c r="MZJ19" s="876"/>
      <c r="MZK19" s="876"/>
      <c r="MZL19" s="876"/>
      <c r="MZM19" s="876"/>
      <c r="MZN19" s="876"/>
      <c r="MZO19" s="875"/>
      <c r="MZP19" s="876"/>
      <c r="MZQ19" s="876"/>
      <c r="MZR19" s="876"/>
      <c r="MZS19" s="876"/>
      <c r="MZT19" s="876"/>
      <c r="MZU19" s="876"/>
      <c r="MZV19" s="875"/>
      <c r="MZW19" s="876"/>
      <c r="MZX19" s="876"/>
      <c r="MZY19" s="876"/>
      <c r="MZZ19" s="876"/>
      <c r="NAA19" s="876"/>
      <c r="NAB19" s="876"/>
      <c r="NAC19" s="875"/>
      <c r="NAD19" s="876"/>
      <c r="NAE19" s="876"/>
      <c r="NAF19" s="876"/>
      <c r="NAG19" s="876"/>
      <c r="NAH19" s="876"/>
      <c r="NAI19" s="876"/>
      <c r="NAJ19" s="875"/>
      <c r="NAK19" s="876"/>
      <c r="NAL19" s="876"/>
      <c r="NAM19" s="876"/>
      <c r="NAN19" s="876"/>
      <c r="NAO19" s="876"/>
      <c r="NAP19" s="876"/>
      <c r="NAQ19" s="875"/>
      <c r="NAR19" s="876"/>
      <c r="NAS19" s="876"/>
      <c r="NAT19" s="876"/>
      <c r="NAU19" s="876"/>
      <c r="NAV19" s="876"/>
      <c r="NAW19" s="876"/>
      <c r="NAX19" s="875"/>
      <c r="NAY19" s="876"/>
      <c r="NAZ19" s="876"/>
      <c r="NBA19" s="876"/>
      <c r="NBB19" s="876"/>
      <c r="NBC19" s="876"/>
      <c r="NBD19" s="876"/>
      <c r="NBE19" s="875"/>
      <c r="NBF19" s="876"/>
      <c r="NBG19" s="876"/>
      <c r="NBH19" s="876"/>
      <c r="NBI19" s="876"/>
      <c r="NBJ19" s="876"/>
      <c r="NBK19" s="876"/>
      <c r="NBL19" s="875"/>
      <c r="NBM19" s="876"/>
      <c r="NBN19" s="876"/>
      <c r="NBO19" s="876"/>
      <c r="NBP19" s="876"/>
      <c r="NBQ19" s="876"/>
      <c r="NBR19" s="876"/>
      <c r="NBS19" s="875"/>
      <c r="NBT19" s="876"/>
      <c r="NBU19" s="876"/>
      <c r="NBV19" s="876"/>
      <c r="NBW19" s="876"/>
      <c r="NBX19" s="876"/>
      <c r="NBY19" s="876"/>
      <c r="NBZ19" s="875"/>
      <c r="NCA19" s="876"/>
      <c r="NCB19" s="876"/>
      <c r="NCC19" s="876"/>
      <c r="NCD19" s="876"/>
      <c r="NCE19" s="876"/>
      <c r="NCF19" s="876"/>
      <c r="NCG19" s="875"/>
      <c r="NCH19" s="876"/>
      <c r="NCI19" s="876"/>
      <c r="NCJ19" s="876"/>
      <c r="NCK19" s="876"/>
      <c r="NCL19" s="876"/>
      <c r="NCM19" s="876"/>
      <c r="NCN19" s="875"/>
      <c r="NCO19" s="876"/>
      <c r="NCP19" s="876"/>
      <c r="NCQ19" s="876"/>
      <c r="NCR19" s="876"/>
      <c r="NCS19" s="876"/>
      <c r="NCT19" s="876"/>
      <c r="NCU19" s="875"/>
      <c r="NCV19" s="876"/>
      <c r="NCW19" s="876"/>
      <c r="NCX19" s="876"/>
      <c r="NCY19" s="876"/>
      <c r="NCZ19" s="876"/>
      <c r="NDA19" s="876"/>
      <c r="NDB19" s="875"/>
      <c r="NDC19" s="876"/>
      <c r="NDD19" s="876"/>
      <c r="NDE19" s="876"/>
      <c r="NDF19" s="876"/>
      <c r="NDG19" s="876"/>
      <c r="NDH19" s="876"/>
      <c r="NDI19" s="875"/>
      <c r="NDJ19" s="876"/>
      <c r="NDK19" s="876"/>
      <c r="NDL19" s="876"/>
      <c r="NDM19" s="876"/>
      <c r="NDN19" s="876"/>
      <c r="NDO19" s="876"/>
      <c r="NDP19" s="875"/>
      <c r="NDQ19" s="876"/>
      <c r="NDR19" s="876"/>
      <c r="NDS19" s="876"/>
      <c r="NDT19" s="876"/>
      <c r="NDU19" s="876"/>
      <c r="NDV19" s="876"/>
      <c r="NDW19" s="875"/>
      <c r="NDX19" s="876"/>
      <c r="NDY19" s="876"/>
      <c r="NDZ19" s="876"/>
      <c r="NEA19" s="876"/>
      <c r="NEB19" s="876"/>
      <c r="NEC19" s="876"/>
      <c r="NED19" s="875"/>
      <c r="NEE19" s="876"/>
      <c r="NEF19" s="876"/>
      <c r="NEG19" s="876"/>
      <c r="NEH19" s="876"/>
      <c r="NEI19" s="876"/>
      <c r="NEJ19" s="876"/>
      <c r="NEK19" s="875"/>
      <c r="NEL19" s="876"/>
      <c r="NEM19" s="876"/>
      <c r="NEN19" s="876"/>
      <c r="NEO19" s="876"/>
      <c r="NEP19" s="876"/>
      <c r="NEQ19" s="876"/>
      <c r="NER19" s="875"/>
      <c r="NES19" s="876"/>
      <c r="NET19" s="876"/>
      <c r="NEU19" s="876"/>
      <c r="NEV19" s="876"/>
      <c r="NEW19" s="876"/>
      <c r="NEX19" s="876"/>
      <c r="NEY19" s="875"/>
      <c r="NEZ19" s="876"/>
      <c r="NFA19" s="876"/>
      <c r="NFB19" s="876"/>
      <c r="NFC19" s="876"/>
      <c r="NFD19" s="876"/>
      <c r="NFE19" s="876"/>
      <c r="NFF19" s="875"/>
      <c r="NFG19" s="876"/>
      <c r="NFH19" s="876"/>
      <c r="NFI19" s="876"/>
      <c r="NFJ19" s="876"/>
      <c r="NFK19" s="876"/>
      <c r="NFL19" s="876"/>
      <c r="NFM19" s="875"/>
      <c r="NFN19" s="876"/>
      <c r="NFO19" s="876"/>
      <c r="NFP19" s="876"/>
      <c r="NFQ19" s="876"/>
      <c r="NFR19" s="876"/>
      <c r="NFS19" s="876"/>
      <c r="NFT19" s="875"/>
      <c r="NFU19" s="876"/>
      <c r="NFV19" s="876"/>
      <c r="NFW19" s="876"/>
      <c r="NFX19" s="876"/>
      <c r="NFY19" s="876"/>
      <c r="NFZ19" s="876"/>
      <c r="NGA19" s="875"/>
      <c r="NGB19" s="876"/>
      <c r="NGC19" s="876"/>
      <c r="NGD19" s="876"/>
      <c r="NGE19" s="876"/>
      <c r="NGF19" s="876"/>
      <c r="NGG19" s="876"/>
      <c r="NGH19" s="875"/>
      <c r="NGI19" s="876"/>
      <c r="NGJ19" s="876"/>
      <c r="NGK19" s="876"/>
      <c r="NGL19" s="876"/>
      <c r="NGM19" s="876"/>
      <c r="NGN19" s="876"/>
      <c r="NGO19" s="875"/>
      <c r="NGP19" s="876"/>
      <c r="NGQ19" s="876"/>
      <c r="NGR19" s="876"/>
      <c r="NGS19" s="876"/>
      <c r="NGT19" s="876"/>
      <c r="NGU19" s="876"/>
      <c r="NGV19" s="875"/>
      <c r="NGW19" s="876"/>
      <c r="NGX19" s="876"/>
      <c r="NGY19" s="876"/>
      <c r="NGZ19" s="876"/>
      <c r="NHA19" s="876"/>
      <c r="NHB19" s="876"/>
      <c r="NHC19" s="875"/>
      <c r="NHD19" s="876"/>
      <c r="NHE19" s="876"/>
      <c r="NHF19" s="876"/>
      <c r="NHG19" s="876"/>
      <c r="NHH19" s="876"/>
      <c r="NHI19" s="876"/>
      <c r="NHJ19" s="875"/>
      <c r="NHK19" s="876"/>
      <c r="NHL19" s="876"/>
      <c r="NHM19" s="876"/>
      <c r="NHN19" s="876"/>
      <c r="NHO19" s="876"/>
      <c r="NHP19" s="876"/>
      <c r="NHQ19" s="875"/>
      <c r="NHR19" s="876"/>
      <c r="NHS19" s="876"/>
      <c r="NHT19" s="876"/>
      <c r="NHU19" s="876"/>
      <c r="NHV19" s="876"/>
      <c r="NHW19" s="876"/>
      <c r="NHX19" s="875"/>
      <c r="NHY19" s="876"/>
      <c r="NHZ19" s="876"/>
      <c r="NIA19" s="876"/>
      <c r="NIB19" s="876"/>
      <c r="NIC19" s="876"/>
      <c r="NID19" s="876"/>
      <c r="NIE19" s="875"/>
      <c r="NIF19" s="876"/>
      <c r="NIG19" s="876"/>
      <c r="NIH19" s="876"/>
      <c r="NII19" s="876"/>
      <c r="NIJ19" s="876"/>
      <c r="NIK19" s="876"/>
      <c r="NIL19" s="875"/>
      <c r="NIM19" s="876"/>
      <c r="NIN19" s="876"/>
      <c r="NIO19" s="876"/>
      <c r="NIP19" s="876"/>
      <c r="NIQ19" s="876"/>
      <c r="NIR19" s="876"/>
      <c r="NIS19" s="875"/>
      <c r="NIT19" s="876"/>
      <c r="NIU19" s="876"/>
      <c r="NIV19" s="876"/>
      <c r="NIW19" s="876"/>
      <c r="NIX19" s="876"/>
      <c r="NIY19" s="876"/>
      <c r="NIZ19" s="875"/>
      <c r="NJA19" s="876"/>
      <c r="NJB19" s="876"/>
      <c r="NJC19" s="876"/>
      <c r="NJD19" s="876"/>
      <c r="NJE19" s="876"/>
      <c r="NJF19" s="876"/>
      <c r="NJG19" s="875"/>
      <c r="NJH19" s="876"/>
      <c r="NJI19" s="876"/>
      <c r="NJJ19" s="876"/>
      <c r="NJK19" s="876"/>
      <c r="NJL19" s="876"/>
      <c r="NJM19" s="876"/>
      <c r="NJN19" s="875"/>
      <c r="NJO19" s="876"/>
      <c r="NJP19" s="876"/>
      <c r="NJQ19" s="876"/>
      <c r="NJR19" s="876"/>
      <c r="NJS19" s="876"/>
      <c r="NJT19" s="876"/>
      <c r="NJU19" s="875"/>
      <c r="NJV19" s="876"/>
      <c r="NJW19" s="876"/>
      <c r="NJX19" s="876"/>
      <c r="NJY19" s="876"/>
      <c r="NJZ19" s="876"/>
      <c r="NKA19" s="876"/>
      <c r="NKB19" s="875"/>
      <c r="NKC19" s="876"/>
      <c r="NKD19" s="876"/>
      <c r="NKE19" s="876"/>
      <c r="NKF19" s="876"/>
      <c r="NKG19" s="876"/>
      <c r="NKH19" s="876"/>
      <c r="NKI19" s="875"/>
      <c r="NKJ19" s="876"/>
      <c r="NKK19" s="876"/>
      <c r="NKL19" s="876"/>
      <c r="NKM19" s="876"/>
      <c r="NKN19" s="876"/>
      <c r="NKO19" s="876"/>
      <c r="NKP19" s="875"/>
      <c r="NKQ19" s="876"/>
      <c r="NKR19" s="876"/>
      <c r="NKS19" s="876"/>
      <c r="NKT19" s="876"/>
      <c r="NKU19" s="876"/>
      <c r="NKV19" s="876"/>
      <c r="NKW19" s="875"/>
      <c r="NKX19" s="876"/>
      <c r="NKY19" s="876"/>
      <c r="NKZ19" s="876"/>
      <c r="NLA19" s="876"/>
      <c r="NLB19" s="876"/>
      <c r="NLC19" s="876"/>
      <c r="NLD19" s="875"/>
      <c r="NLE19" s="876"/>
      <c r="NLF19" s="876"/>
      <c r="NLG19" s="876"/>
      <c r="NLH19" s="876"/>
      <c r="NLI19" s="876"/>
      <c r="NLJ19" s="876"/>
      <c r="NLK19" s="875"/>
      <c r="NLL19" s="876"/>
      <c r="NLM19" s="876"/>
      <c r="NLN19" s="876"/>
      <c r="NLO19" s="876"/>
      <c r="NLP19" s="876"/>
      <c r="NLQ19" s="876"/>
      <c r="NLR19" s="875"/>
      <c r="NLS19" s="876"/>
      <c r="NLT19" s="876"/>
      <c r="NLU19" s="876"/>
      <c r="NLV19" s="876"/>
      <c r="NLW19" s="876"/>
      <c r="NLX19" s="876"/>
      <c r="NLY19" s="875"/>
      <c r="NLZ19" s="876"/>
      <c r="NMA19" s="876"/>
      <c r="NMB19" s="876"/>
      <c r="NMC19" s="876"/>
      <c r="NMD19" s="876"/>
      <c r="NME19" s="876"/>
      <c r="NMF19" s="875"/>
      <c r="NMG19" s="876"/>
      <c r="NMH19" s="876"/>
      <c r="NMI19" s="876"/>
      <c r="NMJ19" s="876"/>
      <c r="NMK19" s="876"/>
      <c r="NML19" s="876"/>
      <c r="NMM19" s="875"/>
      <c r="NMN19" s="876"/>
      <c r="NMO19" s="876"/>
      <c r="NMP19" s="876"/>
      <c r="NMQ19" s="876"/>
      <c r="NMR19" s="876"/>
      <c r="NMS19" s="876"/>
      <c r="NMT19" s="875"/>
      <c r="NMU19" s="876"/>
      <c r="NMV19" s="876"/>
      <c r="NMW19" s="876"/>
      <c r="NMX19" s="876"/>
      <c r="NMY19" s="876"/>
      <c r="NMZ19" s="876"/>
      <c r="NNA19" s="875"/>
      <c r="NNB19" s="876"/>
      <c r="NNC19" s="876"/>
      <c r="NND19" s="876"/>
      <c r="NNE19" s="876"/>
      <c r="NNF19" s="876"/>
      <c r="NNG19" s="876"/>
      <c r="NNH19" s="875"/>
      <c r="NNI19" s="876"/>
      <c r="NNJ19" s="876"/>
      <c r="NNK19" s="876"/>
      <c r="NNL19" s="876"/>
      <c r="NNM19" s="876"/>
      <c r="NNN19" s="876"/>
      <c r="NNO19" s="875"/>
      <c r="NNP19" s="876"/>
      <c r="NNQ19" s="876"/>
      <c r="NNR19" s="876"/>
      <c r="NNS19" s="876"/>
      <c r="NNT19" s="876"/>
      <c r="NNU19" s="876"/>
      <c r="NNV19" s="875"/>
      <c r="NNW19" s="876"/>
      <c r="NNX19" s="876"/>
      <c r="NNY19" s="876"/>
      <c r="NNZ19" s="876"/>
      <c r="NOA19" s="876"/>
      <c r="NOB19" s="876"/>
      <c r="NOC19" s="875"/>
      <c r="NOD19" s="876"/>
      <c r="NOE19" s="876"/>
      <c r="NOF19" s="876"/>
      <c r="NOG19" s="876"/>
      <c r="NOH19" s="876"/>
      <c r="NOI19" s="876"/>
      <c r="NOJ19" s="875"/>
      <c r="NOK19" s="876"/>
      <c r="NOL19" s="876"/>
      <c r="NOM19" s="876"/>
      <c r="NON19" s="876"/>
      <c r="NOO19" s="876"/>
      <c r="NOP19" s="876"/>
      <c r="NOQ19" s="875"/>
      <c r="NOR19" s="876"/>
      <c r="NOS19" s="876"/>
      <c r="NOT19" s="876"/>
      <c r="NOU19" s="876"/>
      <c r="NOV19" s="876"/>
      <c r="NOW19" s="876"/>
      <c r="NOX19" s="875"/>
      <c r="NOY19" s="876"/>
      <c r="NOZ19" s="876"/>
      <c r="NPA19" s="876"/>
      <c r="NPB19" s="876"/>
      <c r="NPC19" s="876"/>
      <c r="NPD19" s="876"/>
      <c r="NPE19" s="875"/>
      <c r="NPF19" s="876"/>
      <c r="NPG19" s="876"/>
      <c r="NPH19" s="876"/>
      <c r="NPI19" s="876"/>
      <c r="NPJ19" s="876"/>
      <c r="NPK19" s="876"/>
      <c r="NPL19" s="875"/>
      <c r="NPM19" s="876"/>
      <c r="NPN19" s="876"/>
      <c r="NPO19" s="876"/>
      <c r="NPP19" s="876"/>
      <c r="NPQ19" s="876"/>
      <c r="NPR19" s="876"/>
      <c r="NPS19" s="875"/>
      <c r="NPT19" s="876"/>
      <c r="NPU19" s="876"/>
      <c r="NPV19" s="876"/>
      <c r="NPW19" s="876"/>
      <c r="NPX19" s="876"/>
      <c r="NPY19" s="876"/>
      <c r="NPZ19" s="875"/>
      <c r="NQA19" s="876"/>
      <c r="NQB19" s="876"/>
      <c r="NQC19" s="876"/>
      <c r="NQD19" s="876"/>
      <c r="NQE19" s="876"/>
      <c r="NQF19" s="876"/>
      <c r="NQG19" s="875"/>
      <c r="NQH19" s="876"/>
      <c r="NQI19" s="876"/>
      <c r="NQJ19" s="876"/>
      <c r="NQK19" s="876"/>
      <c r="NQL19" s="876"/>
      <c r="NQM19" s="876"/>
      <c r="NQN19" s="875"/>
      <c r="NQO19" s="876"/>
      <c r="NQP19" s="876"/>
      <c r="NQQ19" s="876"/>
      <c r="NQR19" s="876"/>
      <c r="NQS19" s="876"/>
      <c r="NQT19" s="876"/>
      <c r="NQU19" s="875"/>
      <c r="NQV19" s="876"/>
      <c r="NQW19" s="876"/>
      <c r="NQX19" s="876"/>
      <c r="NQY19" s="876"/>
      <c r="NQZ19" s="876"/>
      <c r="NRA19" s="876"/>
      <c r="NRB19" s="875"/>
      <c r="NRC19" s="876"/>
      <c r="NRD19" s="876"/>
      <c r="NRE19" s="876"/>
      <c r="NRF19" s="876"/>
      <c r="NRG19" s="876"/>
      <c r="NRH19" s="876"/>
      <c r="NRI19" s="875"/>
      <c r="NRJ19" s="876"/>
      <c r="NRK19" s="876"/>
      <c r="NRL19" s="876"/>
      <c r="NRM19" s="876"/>
      <c r="NRN19" s="876"/>
      <c r="NRO19" s="876"/>
      <c r="NRP19" s="875"/>
      <c r="NRQ19" s="876"/>
      <c r="NRR19" s="876"/>
      <c r="NRS19" s="876"/>
      <c r="NRT19" s="876"/>
      <c r="NRU19" s="876"/>
      <c r="NRV19" s="876"/>
      <c r="NRW19" s="875"/>
      <c r="NRX19" s="876"/>
      <c r="NRY19" s="876"/>
      <c r="NRZ19" s="876"/>
      <c r="NSA19" s="876"/>
      <c r="NSB19" s="876"/>
      <c r="NSC19" s="876"/>
      <c r="NSD19" s="875"/>
      <c r="NSE19" s="876"/>
      <c r="NSF19" s="876"/>
      <c r="NSG19" s="876"/>
      <c r="NSH19" s="876"/>
      <c r="NSI19" s="876"/>
      <c r="NSJ19" s="876"/>
      <c r="NSK19" s="875"/>
      <c r="NSL19" s="876"/>
      <c r="NSM19" s="876"/>
      <c r="NSN19" s="876"/>
      <c r="NSO19" s="876"/>
      <c r="NSP19" s="876"/>
      <c r="NSQ19" s="876"/>
      <c r="NSR19" s="875"/>
      <c r="NSS19" s="876"/>
      <c r="NST19" s="876"/>
      <c r="NSU19" s="876"/>
      <c r="NSV19" s="876"/>
      <c r="NSW19" s="876"/>
      <c r="NSX19" s="876"/>
      <c r="NSY19" s="875"/>
      <c r="NSZ19" s="876"/>
      <c r="NTA19" s="876"/>
      <c r="NTB19" s="876"/>
      <c r="NTC19" s="876"/>
      <c r="NTD19" s="876"/>
      <c r="NTE19" s="876"/>
      <c r="NTF19" s="875"/>
      <c r="NTG19" s="876"/>
      <c r="NTH19" s="876"/>
      <c r="NTI19" s="876"/>
      <c r="NTJ19" s="876"/>
      <c r="NTK19" s="876"/>
      <c r="NTL19" s="876"/>
      <c r="NTM19" s="875"/>
      <c r="NTN19" s="876"/>
      <c r="NTO19" s="876"/>
      <c r="NTP19" s="876"/>
      <c r="NTQ19" s="876"/>
      <c r="NTR19" s="876"/>
      <c r="NTS19" s="876"/>
      <c r="NTT19" s="875"/>
      <c r="NTU19" s="876"/>
      <c r="NTV19" s="876"/>
      <c r="NTW19" s="876"/>
      <c r="NTX19" s="876"/>
      <c r="NTY19" s="876"/>
      <c r="NTZ19" s="876"/>
      <c r="NUA19" s="875"/>
      <c r="NUB19" s="876"/>
      <c r="NUC19" s="876"/>
      <c r="NUD19" s="876"/>
      <c r="NUE19" s="876"/>
      <c r="NUF19" s="876"/>
      <c r="NUG19" s="876"/>
      <c r="NUH19" s="875"/>
      <c r="NUI19" s="876"/>
      <c r="NUJ19" s="876"/>
      <c r="NUK19" s="876"/>
      <c r="NUL19" s="876"/>
      <c r="NUM19" s="876"/>
      <c r="NUN19" s="876"/>
      <c r="NUO19" s="875"/>
      <c r="NUP19" s="876"/>
      <c r="NUQ19" s="876"/>
      <c r="NUR19" s="876"/>
      <c r="NUS19" s="876"/>
      <c r="NUT19" s="876"/>
      <c r="NUU19" s="876"/>
      <c r="NUV19" s="875"/>
      <c r="NUW19" s="876"/>
      <c r="NUX19" s="876"/>
      <c r="NUY19" s="876"/>
      <c r="NUZ19" s="876"/>
      <c r="NVA19" s="876"/>
      <c r="NVB19" s="876"/>
      <c r="NVC19" s="875"/>
      <c r="NVD19" s="876"/>
      <c r="NVE19" s="876"/>
      <c r="NVF19" s="876"/>
      <c r="NVG19" s="876"/>
      <c r="NVH19" s="876"/>
      <c r="NVI19" s="876"/>
      <c r="NVJ19" s="875"/>
      <c r="NVK19" s="876"/>
      <c r="NVL19" s="876"/>
      <c r="NVM19" s="876"/>
      <c r="NVN19" s="876"/>
      <c r="NVO19" s="876"/>
      <c r="NVP19" s="876"/>
      <c r="NVQ19" s="875"/>
      <c r="NVR19" s="876"/>
      <c r="NVS19" s="876"/>
      <c r="NVT19" s="876"/>
      <c r="NVU19" s="876"/>
      <c r="NVV19" s="876"/>
      <c r="NVW19" s="876"/>
      <c r="NVX19" s="875"/>
      <c r="NVY19" s="876"/>
      <c r="NVZ19" s="876"/>
      <c r="NWA19" s="876"/>
      <c r="NWB19" s="876"/>
      <c r="NWC19" s="876"/>
      <c r="NWD19" s="876"/>
      <c r="NWE19" s="875"/>
      <c r="NWF19" s="876"/>
      <c r="NWG19" s="876"/>
      <c r="NWH19" s="876"/>
      <c r="NWI19" s="876"/>
      <c r="NWJ19" s="876"/>
      <c r="NWK19" s="876"/>
      <c r="NWL19" s="875"/>
      <c r="NWM19" s="876"/>
      <c r="NWN19" s="876"/>
      <c r="NWO19" s="876"/>
      <c r="NWP19" s="876"/>
      <c r="NWQ19" s="876"/>
      <c r="NWR19" s="876"/>
      <c r="NWS19" s="875"/>
      <c r="NWT19" s="876"/>
      <c r="NWU19" s="876"/>
      <c r="NWV19" s="876"/>
      <c r="NWW19" s="876"/>
      <c r="NWX19" s="876"/>
      <c r="NWY19" s="876"/>
      <c r="NWZ19" s="875"/>
      <c r="NXA19" s="876"/>
      <c r="NXB19" s="876"/>
      <c r="NXC19" s="876"/>
      <c r="NXD19" s="876"/>
      <c r="NXE19" s="876"/>
      <c r="NXF19" s="876"/>
      <c r="NXG19" s="875"/>
      <c r="NXH19" s="876"/>
      <c r="NXI19" s="876"/>
      <c r="NXJ19" s="876"/>
      <c r="NXK19" s="876"/>
      <c r="NXL19" s="876"/>
      <c r="NXM19" s="876"/>
      <c r="NXN19" s="875"/>
      <c r="NXO19" s="876"/>
      <c r="NXP19" s="876"/>
      <c r="NXQ19" s="876"/>
      <c r="NXR19" s="876"/>
      <c r="NXS19" s="876"/>
      <c r="NXT19" s="876"/>
      <c r="NXU19" s="875"/>
      <c r="NXV19" s="876"/>
      <c r="NXW19" s="876"/>
      <c r="NXX19" s="876"/>
      <c r="NXY19" s="876"/>
      <c r="NXZ19" s="876"/>
      <c r="NYA19" s="876"/>
      <c r="NYB19" s="875"/>
      <c r="NYC19" s="876"/>
      <c r="NYD19" s="876"/>
      <c r="NYE19" s="876"/>
      <c r="NYF19" s="876"/>
      <c r="NYG19" s="876"/>
      <c r="NYH19" s="876"/>
      <c r="NYI19" s="875"/>
      <c r="NYJ19" s="876"/>
      <c r="NYK19" s="876"/>
      <c r="NYL19" s="876"/>
      <c r="NYM19" s="876"/>
      <c r="NYN19" s="876"/>
      <c r="NYO19" s="876"/>
      <c r="NYP19" s="875"/>
      <c r="NYQ19" s="876"/>
      <c r="NYR19" s="876"/>
      <c r="NYS19" s="876"/>
      <c r="NYT19" s="876"/>
      <c r="NYU19" s="876"/>
      <c r="NYV19" s="876"/>
      <c r="NYW19" s="875"/>
      <c r="NYX19" s="876"/>
      <c r="NYY19" s="876"/>
      <c r="NYZ19" s="876"/>
      <c r="NZA19" s="876"/>
      <c r="NZB19" s="876"/>
      <c r="NZC19" s="876"/>
      <c r="NZD19" s="875"/>
      <c r="NZE19" s="876"/>
      <c r="NZF19" s="876"/>
      <c r="NZG19" s="876"/>
      <c r="NZH19" s="876"/>
      <c r="NZI19" s="876"/>
      <c r="NZJ19" s="876"/>
      <c r="NZK19" s="875"/>
      <c r="NZL19" s="876"/>
      <c r="NZM19" s="876"/>
      <c r="NZN19" s="876"/>
      <c r="NZO19" s="876"/>
      <c r="NZP19" s="876"/>
      <c r="NZQ19" s="876"/>
      <c r="NZR19" s="875"/>
      <c r="NZS19" s="876"/>
      <c r="NZT19" s="876"/>
      <c r="NZU19" s="876"/>
      <c r="NZV19" s="876"/>
      <c r="NZW19" s="876"/>
      <c r="NZX19" s="876"/>
      <c r="NZY19" s="875"/>
      <c r="NZZ19" s="876"/>
      <c r="OAA19" s="876"/>
      <c r="OAB19" s="876"/>
      <c r="OAC19" s="876"/>
      <c r="OAD19" s="876"/>
      <c r="OAE19" s="876"/>
      <c r="OAF19" s="875"/>
      <c r="OAG19" s="876"/>
      <c r="OAH19" s="876"/>
      <c r="OAI19" s="876"/>
      <c r="OAJ19" s="876"/>
      <c r="OAK19" s="876"/>
      <c r="OAL19" s="876"/>
      <c r="OAM19" s="875"/>
      <c r="OAN19" s="876"/>
      <c r="OAO19" s="876"/>
      <c r="OAP19" s="876"/>
      <c r="OAQ19" s="876"/>
      <c r="OAR19" s="876"/>
      <c r="OAS19" s="876"/>
      <c r="OAT19" s="875"/>
      <c r="OAU19" s="876"/>
      <c r="OAV19" s="876"/>
      <c r="OAW19" s="876"/>
      <c r="OAX19" s="876"/>
      <c r="OAY19" s="876"/>
      <c r="OAZ19" s="876"/>
      <c r="OBA19" s="875"/>
      <c r="OBB19" s="876"/>
      <c r="OBC19" s="876"/>
      <c r="OBD19" s="876"/>
      <c r="OBE19" s="876"/>
      <c r="OBF19" s="876"/>
      <c r="OBG19" s="876"/>
      <c r="OBH19" s="875"/>
      <c r="OBI19" s="876"/>
      <c r="OBJ19" s="876"/>
      <c r="OBK19" s="876"/>
      <c r="OBL19" s="876"/>
      <c r="OBM19" s="876"/>
      <c r="OBN19" s="876"/>
      <c r="OBO19" s="875"/>
      <c r="OBP19" s="876"/>
      <c r="OBQ19" s="876"/>
      <c r="OBR19" s="876"/>
      <c r="OBS19" s="876"/>
      <c r="OBT19" s="876"/>
      <c r="OBU19" s="876"/>
      <c r="OBV19" s="875"/>
      <c r="OBW19" s="876"/>
      <c r="OBX19" s="876"/>
      <c r="OBY19" s="876"/>
      <c r="OBZ19" s="876"/>
      <c r="OCA19" s="876"/>
      <c r="OCB19" s="876"/>
      <c r="OCC19" s="875"/>
      <c r="OCD19" s="876"/>
      <c r="OCE19" s="876"/>
      <c r="OCF19" s="876"/>
      <c r="OCG19" s="876"/>
      <c r="OCH19" s="876"/>
      <c r="OCI19" s="876"/>
      <c r="OCJ19" s="875"/>
      <c r="OCK19" s="876"/>
      <c r="OCL19" s="876"/>
      <c r="OCM19" s="876"/>
      <c r="OCN19" s="876"/>
      <c r="OCO19" s="876"/>
      <c r="OCP19" s="876"/>
      <c r="OCQ19" s="875"/>
      <c r="OCR19" s="876"/>
      <c r="OCS19" s="876"/>
      <c r="OCT19" s="876"/>
      <c r="OCU19" s="876"/>
      <c r="OCV19" s="876"/>
      <c r="OCW19" s="876"/>
      <c r="OCX19" s="875"/>
      <c r="OCY19" s="876"/>
      <c r="OCZ19" s="876"/>
      <c r="ODA19" s="876"/>
      <c r="ODB19" s="876"/>
      <c r="ODC19" s="876"/>
      <c r="ODD19" s="876"/>
      <c r="ODE19" s="875"/>
      <c r="ODF19" s="876"/>
      <c r="ODG19" s="876"/>
      <c r="ODH19" s="876"/>
      <c r="ODI19" s="876"/>
      <c r="ODJ19" s="876"/>
      <c r="ODK19" s="876"/>
      <c r="ODL19" s="875"/>
      <c r="ODM19" s="876"/>
      <c r="ODN19" s="876"/>
      <c r="ODO19" s="876"/>
      <c r="ODP19" s="876"/>
      <c r="ODQ19" s="876"/>
      <c r="ODR19" s="876"/>
      <c r="ODS19" s="875"/>
      <c r="ODT19" s="876"/>
      <c r="ODU19" s="876"/>
      <c r="ODV19" s="876"/>
      <c r="ODW19" s="876"/>
      <c r="ODX19" s="876"/>
      <c r="ODY19" s="876"/>
      <c r="ODZ19" s="875"/>
      <c r="OEA19" s="876"/>
      <c r="OEB19" s="876"/>
      <c r="OEC19" s="876"/>
      <c r="OED19" s="876"/>
      <c r="OEE19" s="876"/>
      <c r="OEF19" s="876"/>
      <c r="OEG19" s="875"/>
      <c r="OEH19" s="876"/>
      <c r="OEI19" s="876"/>
      <c r="OEJ19" s="876"/>
      <c r="OEK19" s="876"/>
      <c r="OEL19" s="876"/>
      <c r="OEM19" s="876"/>
      <c r="OEN19" s="875"/>
      <c r="OEO19" s="876"/>
      <c r="OEP19" s="876"/>
      <c r="OEQ19" s="876"/>
      <c r="OER19" s="876"/>
      <c r="OES19" s="876"/>
      <c r="OET19" s="876"/>
      <c r="OEU19" s="875"/>
      <c r="OEV19" s="876"/>
      <c r="OEW19" s="876"/>
      <c r="OEX19" s="876"/>
      <c r="OEY19" s="876"/>
      <c r="OEZ19" s="876"/>
      <c r="OFA19" s="876"/>
      <c r="OFB19" s="875"/>
      <c r="OFC19" s="876"/>
      <c r="OFD19" s="876"/>
      <c r="OFE19" s="876"/>
      <c r="OFF19" s="876"/>
      <c r="OFG19" s="876"/>
      <c r="OFH19" s="876"/>
      <c r="OFI19" s="875"/>
      <c r="OFJ19" s="876"/>
      <c r="OFK19" s="876"/>
      <c r="OFL19" s="876"/>
      <c r="OFM19" s="876"/>
      <c r="OFN19" s="876"/>
      <c r="OFO19" s="876"/>
      <c r="OFP19" s="875"/>
      <c r="OFQ19" s="876"/>
      <c r="OFR19" s="876"/>
      <c r="OFS19" s="876"/>
      <c r="OFT19" s="876"/>
      <c r="OFU19" s="876"/>
      <c r="OFV19" s="876"/>
      <c r="OFW19" s="875"/>
      <c r="OFX19" s="876"/>
      <c r="OFY19" s="876"/>
      <c r="OFZ19" s="876"/>
      <c r="OGA19" s="876"/>
      <c r="OGB19" s="876"/>
      <c r="OGC19" s="876"/>
      <c r="OGD19" s="875"/>
      <c r="OGE19" s="876"/>
      <c r="OGF19" s="876"/>
      <c r="OGG19" s="876"/>
      <c r="OGH19" s="876"/>
      <c r="OGI19" s="876"/>
      <c r="OGJ19" s="876"/>
      <c r="OGK19" s="875"/>
      <c r="OGL19" s="876"/>
      <c r="OGM19" s="876"/>
      <c r="OGN19" s="876"/>
      <c r="OGO19" s="876"/>
      <c r="OGP19" s="876"/>
      <c r="OGQ19" s="876"/>
      <c r="OGR19" s="875"/>
      <c r="OGS19" s="876"/>
      <c r="OGT19" s="876"/>
      <c r="OGU19" s="876"/>
      <c r="OGV19" s="876"/>
      <c r="OGW19" s="876"/>
      <c r="OGX19" s="876"/>
      <c r="OGY19" s="875"/>
      <c r="OGZ19" s="876"/>
      <c r="OHA19" s="876"/>
      <c r="OHB19" s="876"/>
      <c r="OHC19" s="876"/>
      <c r="OHD19" s="876"/>
      <c r="OHE19" s="876"/>
      <c r="OHF19" s="875"/>
      <c r="OHG19" s="876"/>
      <c r="OHH19" s="876"/>
      <c r="OHI19" s="876"/>
      <c r="OHJ19" s="876"/>
      <c r="OHK19" s="876"/>
      <c r="OHL19" s="876"/>
      <c r="OHM19" s="875"/>
      <c r="OHN19" s="876"/>
      <c r="OHO19" s="876"/>
      <c r="OHP19" s="876"/>
      <c r="OHQ19" s="876"/>
      <c r="OHR19" s="876"/>
      <c r="OHS19" s="876"/>
      <c r="OHT19" s="875"/>
      <c r="OHU19" s="876"/>
      <c r="OHV19" s="876"/>
      <c r="OHW19" s="876"/>
      <c r="OHX19" s="876"/>
      <c r="OHY19" s="876"/>
      <c r="OHZ19" s="876"/>
      <c r="OIA19" s="875"/>
      <c r="OIB19" s="876"/>
      <c r="OIC19" s="876"/>
      <c r="OID19" s="876"/>
      <c r="OIE19" s="876"/>
      <c r="OIF19" s="876"/>
      <c r="OIG19" s="876"/>
      <c r="OIH19" s="875"/>
      <c r="OII19" s="876"/>
      <c r="OIJ19" s="876"/>
      <c r="OIK19" s="876"/>
      <c r="OIL19" s="876"/>
      <c r="OIM19" s="876"/>
      <c r="OIN19" s="876"/>
      <c r="OIO19" s="875"/>
      <c r="OIP19" s="876"/>
      <c r="OIQ19" s="876"/>
      <c r="OIR19" s="876"/>
      <c r="OIS19" s="876"/>
      <c r="OIT19" s="876"/>
      <c r="OIU19" s="876"/>
      <c r="OIV19" s="875"/>
      <c r="OIW19" s="876"/>
      <c r="OIX19" s="876"/>
      <c r="OIY19" s="876"/>
      <c r="OIZ19" s="876"/>
      <c r="OJA19" s="876"/>
      <c r="OJB19" s="876"/>
      <c r="OJC19" s="875"/>
      <c r="OJD19" s="876"/>
      <c r="OJE19" s="876"/>
      <c r="OJF19" s="876"/>
      <c r="OJG19" s="876"/>
      <c r="OJH19" s="876"/>
      <c r="OJI19" s="876"/>
      <c r="OJJ19" s="875"/>
      <c r="OJK19" s="876"/>
      <c r="OJL19" s="876"/>
      <c r="OJM19" s="876"/>
      <c r="OJN19" s="876"/>
      <c r="OJO19" s="876"/>
      <c r="OJP19" s="876"/>
      <c r="OJQ19" s="875"/>
      <c r="OJR19" s="876"/>
      <c r="OJS19" s="876"/>
      <c r="OJT19" s="876"/>
      <c r="OJU19" s="876"/>
      <c r="OJV19" s="876"/>
      <c r="OJW19" s="876"/>
      <c r="OJX19" s="875"/>
      <c r="OJY19" s="876"/>
      <c r="OJZ19" s="876"/>
      <c r="OKA19" s="876"/>
      <c r="OKB19" s="876"/>
      <c r="OKC19" s="876"/>
      <c r="OKD19" s="876"/>
      <c r="OKE19" s="875"/>
      <c r="OKF19" s="876"/>
      <c r="OKG19" s="876"/>
      <c r="OKH19" s="876"/>
      <c r="OKI19" s="876"/>
      <c r="OKJ19" s="876"/>
      <c r="OKK19" s="876"/>
      <c r="OKL19" s="875"/>
      <c r="OKM19" s="876"/>
      <c r="OKN19" s="876"/>
      <c r="OKO19" s="876"/>
      <c r="OKP19" s="876"/>
      <c r="OKQ19" s="876"/>
      <c r="OKR19" s="876"/>
      <c r="OKS19" s="875"/>
      <c r="OKT19" s="876"/>
      <c r="OKU19" s="876"/>
      <c r="OKV19" s="876"/>
      <c r="OKW19" s="876"/>
      <c r="OKX19" s="876"/>
      <c r="OKY19" s="876"/>
      <c r="OKZ19" s="875"/>
      <c r="OLA19" s="876"/>
      <c r="OLB19" s="876"/>
      <c r="OLC19" s="876"/>
      <c r="OLD19" s="876"/>
      <c r="OLE19" s="876"/>
      <c r="OLF19" s="876"/>
      <c r="OLG19" s="875"/>
      <c r="OLH19" s="876"/>
      <c r="OLI19" s="876"/>
      <c r="OLJ19" s="876"/>
      <c r="OLK19" s="876"/>
      <c r="OLL19" s="876"/>
      <c r="OLM19" s="876"/>
      <c r="OLN19" s="875"/>
      <c r="OLO19" s="876"/>
      <c r="OLP19" s="876"/>
      <c r="OLQ19" s="876"/>
      <c r="OLR19" s="876"/>
      <c r="OLS19" s="876"/>
      <c r="OLT19" s="876"/>
      <c r="OLU19" s="875"/>
      <c r="OLV19" s="876"/>
      <c r="OLW19" s="876"/>
      <c r="OLX19" s="876"/>
      <c r="OLY19" s="876"/>
      <c r="OLZ19" s="876"/>
      <c r="OMA19" s="876"/>
      <c r="OMB19" s="875"/>
      <c r="OMC19" s="876"/>
      <c r="OMD19" s="876"/>
      <c r="OME19" s="876"/>
      <c r="OMF19" s="876"/>
      <c r="OMG19" s="876"/>
      <c r="OMH19" s="876"/>
      <c r="OMI19" s="875"/>
      <c r="OMJ19" s="876"/>
      <c r="OMK19" s="876"/>
      <c r="OML19" s="876"/>
      <c r="OMM19" s="876"/>
      <c r="OMN19" s="876"/>
      <c r="OMO19" s="876"/>
      <c r="OMP19" s="875"/>
      <c r="OMQ19" s="876"/>
      <c r="OMR19" s="876"/>
      <c r="OMS19" s="876"/>
      <c r="OMT19" s="876"/>
      <c r="OMU19" s="876"/>
      <c r="OMV19" s="876"/>
      <c r="OMW19" s="875"/>
      <c r="OMX19" s="876"/>
      <c r="OMY19" s="876"/>
      <c r="OMZ19" s="876"/>
      <c r="ONA19" s="876"/>
      <c r="ONB19" s="876"/>
      <c r="ONC19" s="876"/>
      <c r="OND19" s="875"/>
      <c r="ONE19" s="876"/>
      <c r="ONF19" s="876"/>
      <c r="ONG19" s="876"/>
      <c r="ONH19" s="876"/>
      <c r="ONI19" s="876"/>
      <c r="ONJ19" s="876"/>
      <c r="ONK19" s="875"/>
      <c r="ONL19" s="876"/>
      <c r="ONM19" s="876"/>
      <c r="ONN19" s="876"/>
      <c r="ONO19" s="876"/>
      <c r="ONP19" s="876"/>
      <c r="ONQ19" s="876"/>
      <c r="ONR19" s="875"/>
      <c r="ONS19" s="876"/>
      <c r="ONT19" s="876"/>
      <c r="ONU19" s="876"/>
      <c r="ONV19" s="876"/>
      <c r="ONW19" s="876"/>
      <c r="ONX19" s="876"/>
      <c r="ONY19" s="875"/>
      <c r="ONZ19" s="876"/>
      <c r="OOA19" s="876"/>
      <c r="OOB19" s="876"/>
      <c r="OOC19" s="876"/>
      <c r="OOD19" s="876"/>
      <c r="OOE19" s="876"/>
      <c r="OOF19" s="875"/>
      <c r="OOG19" s="876"/>
      <c r="OOH19" s="876"/>
      <c r="OOI19" s="876"/>
      <c r="OOJ19" s="876"/>
      <c r="OOK19" s="876"/>
      <c r="OOL19" s="876"/>
      <c r="OOM19" s="875"/>
      <c r="OON19" s="876"/>
      <c r="OOO19" s="876"/>
      <c r="OOP19" s="876"/>
      <c r="OOQ19" s="876"/>
      <c r="OOR19" s="876"/>
      <c r="OOS19" s="876"/>
      <c r="OOT19" s="875"/>
      <c r="OOU19" s="876"/>
      <c r="OOV19" s="876"/>
      <c r="OOW19" s="876"/>
      <c r="OOX19" s="876"/>
      <c r="OOY19" s="876"/>
      <c r="OOZ19" s="876"/>
      <c r="OPA19" s="875"/>
      <c r="OPB19" s="876"/>
      <c r="OPC19" s="876"/>
      <c r="OPD19" s="876"/>
      <c r="OPE19" s="876"/>
      <c r="OPF19" s="876"/>
      <c r="OPG19" s="876"/>
      <c r="OPH19" s="875"/>
      <c r="OPI19" s="876"/>
      <c r="OPJ19" s="876"/>
      <c r="OPK19" s="876"/>
      <c r="OPL19" s="876"/>
      <c r="OPM19" s="876"/>
      <c r="OPN19" s="876"/>
      <c r="OPO19" s="875"/>
      <c r="OPP19" s="876"/>
      <c r="OPQ19" s="876"/>
      <c r="OPR19" s="876"/>
      <c r="OPS19" s="876"/>
      <c r="OPT19" s="876"/>
      <c r="OPU19" s="876"/>
      <c r="OPV19" s="875"/>
      <c r="OPW19" s="876"/>
      <c r="OPX19" s="876"/>
      <c r="OPY19" s="876"/>
      <c r="OPZ19" s="876"/>
      <c r="OQA19" s="876"/>
      <c r="OQB19" s="876"/>
      <c r="OQC19" s="875"/>
      <c r="OQD19" s="876"/>
      <c r="OQE19" s="876"/>
      <c r="OQF19" s="876"/>
      <c r="OQG19" s="876"/>
      <c r="OQH19" s="876"/>
      <c r="OQI19" s="876"/>
      <c r="OQJ19" s="875"/>
      <c r="OQK19" s="876"/>
      <c r="OQL19" s="876"/>
      <c r="OQM19" s="876"/>
      <c r="OQN19" s="876"/>
      <c r="OQO19" s="876"/>
      <c r="OQP19" s="876"/>
      <c r="OQQ19" s="875"/>
      <c r="OQR19" s="876"/>
      <c r="OQS19" s="876"/>
      <c r="OQT19" s="876"/>
      <c r="OQU19" s="876"/>
      <c r="OQV19" s="876"/>
      <c r="OQW19" s="876"/>
      <c r="OQX19" s="875"/>
      <c r="OQY19" s="876"/>
      <c r="OQZ19" s="876"/>
      <c r="ORA19" s="876"/>
      <c r="ORB19" s="876"/>
      <c r="ORC19" s="876"/>
      <c r="ORD19" s="876"/>
      <c r="ORE19" s="875"/>
      <c r="ORF19" s="876"/>
      <c r="ORG19" s="876"/>
      <c r="ORH19" s="876"/>
      <c r="ORI19" s="876"/>
      <c r="ORJ19" s="876"/>
      <c r="ORK19" s="876"/>
      <c r="ORL19" s="875"/>
      <c r="ORM19" s="876"/>
      <c r="ORN19" s="876"/>
      <c r="ORO19" s="876"/>
      <c r="ORP19" s="876"/>
      <c r="ORQ19" s="876"/>
      <c r="ORR19" s="876"/>
      <c r="ORS19" s="875"/>
      <c r="ORT19" s="876"/>
      <c r="ORU19" s="876"/>
      <c r="ORV19" s="876"/>
      <c r="ORW19" s="876"/>
      <c r="ORX19" s="876"/>
      <c r="ORY19" s="876"/>
      <c r="ORZ19" s="875"/>
      <c r="OSA19" s="876"/>
      <c r="OSB19" s="876"/>
      <c r="OSC19" s="876"/>
      <c r="OSD19" s="876"/>
      <c r="OSE19" s="876"/>
      <c r="OSF19" s="876"/>
      <c r="OSG19" s="875"/>
      <c r="OSH19" s="876"/>
      <c r="OSI19" s="876"/>
      <c r="OSJ19" s="876"/>
      <c r="OSK19" s="876"/>
      <c r="OSL19" s="876"/>
      <c r="OSM19" s="876"/>
      <c r="OSN19" s="875"/>
      <c r="OSO19" s="876"/>
      <c r="OSP19" s="876"/>
      <c r="OSQ19" s="876"/>
      <c r="OSR19" s="876"/>
      <c r="OSS19" s="876"/>
      <c r="OST19" s="876"/>
      <c r="OSU19" s="875"/>
      <c r="OSV19" s="876"/>
      <c r="OSW19" s="876"/>
      <c r="OSX19" s="876"/>
      <c r="OSY19" s="876"/>
      <c r="OSZ19" s="876"/>
      <c r="OTA19" s="876"/>
      <c r="OTB19" s="875"/>
      <c r="OTC19" s="876"/>
      <c r="OTD19" s="876"/>
      <c r="OTE19" s="876"/>
      <c r="OTF19" s="876"/>
      <c r="OTG19" s="876"/>
      <c r="OTH19" s="876"/>
      <c r="OTI19" s="875"/>
      <c r="OTJ19" s="876"/>
      <c r="OTK19" s="876"/>
      <c r="OTL19" s="876"/>
      <c r="OTM19" s="876"/>
      <c r="OTN19" s="876"/>
      <c r="OTO19" s="876"/>
      <c r="OTP19" s="875"/>
      <c r="OTQ19" s="876"/>
      <c r="OTR19" s="876"/>
      <c r="OTS19" s="876"/>
      <c r="OTT19" s="876"/>
      <c r="OTU19" s="876"/>
      <c r="OTV19" s="876"/>
      <c r="OTW19" s="875"/>
      <c r="OTX19" s="876"/>
      <c r="OTY19" s="876"/>
      <c r="OTZ19" s="876"/>
      <c r="OUA19" s="876"/>
      <c r="OUB19" s="876"/>
      <c r="OUC19" s="876"/>
      <c r="OUD19" s="875"/>
      <c r="OUE19" s="876"/>
      <c r="OUF19" s="876"/>
      <c r="OUG19" s="876"/>
      <c r="OUH19" s="876"/>
      <c r="OUI19" s="876"/>
      <c r="OUJ19" s="876"/>
      <c r="OUK19" s="875"/>
      <c r="OUL19" s="876"/>
      <c r="OUM19" s="876"/>
      <c r="OUN19" s="876"/>
      <c r="OUO19" s="876"/>
      <c r="OUP19" s="876"/>
      <c r="OUQ19" s="876"/>
      <c r="OUR19" s="875"/>
      <c r="OUS19" s="876"/>
      <c r="OUT19" s="876"/>
      <c r="OUU19" s="876"/>
      <c r="OUV19" s="876"/>
      <c r="OUW19" s="876"/>
      <c r="OUX19" s="876"/>
      <c r="OUY19" s="875"/>
      <c r="OUZ19" s="876"/>
      <c r="OVA19" s="876"/>
      <c r="OVB19" s="876"/>
      <c r="OVC19" s="876"/>
      <c r="OVD19" s="876"/>
      <c r="OVE19" s="876"/>
      <c r="OVF19" s="875"/>
      <c r="OVG19" s="876"/>
      <c r="OVH19" s="876"/>
      <c r="OVI19" s="876"/>
      <c r="OVJ19" s="876"/>
      <c r="OVK19" s="876"/>
      <c r="OVL19" s="876"/>
      <c r="OVM19" s="875"/>
      <c r="OVN19" s="876"/>
      <c r="OVO19" s="876"/>
      <c r="OVP19" s="876"/>
      <c r="OVQ19" s="876"/>
      <c r="OVR19" s="876"/>
      <c r="OVS19" s="876"/>
      <c r="OVT19" s="875"/>
      <c r="OVU19" s="876"/>
      <c r="OVV19" s="876"/>
      <c r="OVW19" s="876"/>
      <c r="OVX19" s="876"/>
      <c r="OVY19" s="876"/>
      <c r="OVZ19" s="876"/>
      <c r="OWA19" s="875"/>
      <c r="OWB19" s="876"/>
      <c r="OWC19" s="876"/>
      <c r="OWD19" s="876"/>
      <c r="OWE19" s="876"/>
      <c r="OWF19" s="876"/>
      <c r="OWG19" s="876"/>
      <c r="OWH19" s="875"/>
      <c r="OWI19" s="876"/>
      <c r="OWJ19" s="876"/>
      <c r="OWK19" s="876"/>
      <c r="OWL19" s="876"/>
      <c r="OWM19" s="876"/>
      <c r="OWN19" s="876"/>
      <c r="OWO19" s="875"/>
      <c r="OWP19" s="876"/>
      <c r="OWQ19" s="876"/>
      <c r="OWR19" s="876"/>
      <c r="OWS19" s="876"/>
      <c r="OWT19" s="876"/>
      <c r="OWU19" s="876"/>
      <c r="OWV19" s="875"/>
      <c r="OWW19" s="876"/>
      <c r="OWX19" s="876"/>
      <c r="OWY19" s="876"/>
      <c r="OWZ19" s="876"/>
      <c r="OXA19" s="876"/>
      <c r="OXB19" s="876"/>
      <c r="OXC19" s="875"/>
      <c r="OXD19" s="876"/>
      <c r="OXE19" s="876"/>
      <c r="OXF19" s="876"/>
      <c r="OXG19" s="876"/>
      <c r="OXH19" s="876"/>
      <c r="OXI19" s="876"/>
      <c r="OXJ19" s="875"/>
      <c r="OXK19" s="876"/>
      <c r="OXL19" s="876"/>
      <c r="OXM19" s="876"/>
      <c r="OXN19" s="876"/>
      <c r="OXO19" s="876"/>
      <c r="OXP19" s="876"/>
      <c r="OXQ19" s="875"/>
      <c r="OXR19" s="876"/>
      <c r="OXS19" s="876"/>
      <c r="OXT19" s="876"/>
      <c r="OXU19" s="876"/>
      <c r="OXV19" s="876"/>
      <c r="OXW19" s="876"/>
      <c r="OXX19" s="875"/>
      <c r="OXY19" s="876"/>
      <c r="OXZ19" s="876"/>
      <c r="OYA19" s="876"/>
      <c r="OYB19" s="876"/>
      <c r="OYC19" s="876"/>
      <c r="OYD19" s="876"/>
      <c r="OYE19" s="875"/>
      <c r="OYF19" s="876"/>
      <c r="OYG19" s="876"/>
      <c r="OYH19" s="876"/>
      <c r="OYI19" s="876"/>
      <c r="OYJ19" s="876"/>
      <c r="OYK19" s="876"/>
      <c r="OYL19" s="875"/>
      <c r="OYM19" s="876"/>
      <c r="OYN19" s="876"/>
      <c r="OYO19" s="876"/>
      <c r="OYP19" s="876"/>
      <c r="OYQ19" s="876"/>
      <c r="OYR19" s="876"/>
      <c r="OYS19" s="875"/>
      <c r="OYT19" s="876"/>
      <c r="OYU19" s="876"/>
      <c r="OYV19" s="876"/>
      <c r="OYW19" s="876"/>
      <c r="OYX19" s="876"/>
      <c r="OYY19" s="876"/>
      <c r="OYZ19" s="875"/>
      <c r="OZA19" s="876"/>
      <c r="OZB19" s="876"/>
      <c r="OZC19" s="876"/>
      <c r="OZD19" s="876"/>
      <c r="OZE19" s="876"/>
      <c r="OZF19" s="876"/>
      <c r="OZG19" s="875"/>
      <c r="OZH19" s="876"/>
      <c r="OZI19" s="876"/>
      <c r="OZJ19" s="876"/>
      <c r="OZK19" s="876"/>
      <c r="OZL19" s="876"/>
      <c r="OZM19" s="876"/>
      <c r="OZN19" s="875"/>
      <c r="OZO19" s="876"/>
      <c r="OZP19" s="876"/>
      <c r="OZQ19" s="876"/>
      <c r="OZR19" s="876"/>
      <c r="OZS19" s="876"/>
      <c r="OZT19" s="876"/>
      <c r="OZU19" s="875"/>
      <c r="OZV19" s="876"/>
      <c r="OZW19" s="876"/>
      <c r="OZX19" s="876"/>
      <c r="OZY19" s="876"/>
      <c r="OZZ19" s="876"/>
      <c r="PAA19" s="876"/>
      <c r="PAB19" s="875"/>
      <c r="PAC19" s="876"/>
      <c r="PAD19" s="876"/>
      <c r="PAE19" s="876"/>
      <c r="PAF19" s="876"/>
      <c r="PAG19" s="876"/>
      <c r="PAH19" s="876"/>
      <c r="PAI19" s="875"/>
      <c r="PAJ19" s="876"/>
      <c r="PAK19" s="876"/>
      <c r="PAL19" s="876"/>
      <c r="PAM19" s="876"/>
      <c r="PAN19" s="876"/>
      <c r="PAO19" s="876"/>
      <c r="PAP19" s="875"/>
      <c r="PAQ19" s="876"/>
      <c r="PAR19" s="876"/>
      <c r="PAS19" s="876"/>
      <c r="PAT19" s="876"/>
      <c r="PAU19" s="876"/>
      <c r="PAV19" s="876"/>
      <c r="PAW19" s="875"/>
      <c r="PAX19" s="876"/>
      <c r="PAY19" s="876"/>
      <c r="PAZ19" s="876"/>
      <c r="PBA19" s="876"/>
      <c r="PBB19" s="876"/>
      <c r="PBC19" s="876"/>
      <c r="PBD19" s="875"/>
      <c r="PBE19" s="876"/>
      <c r="PBF19" s="876"/>
      <c r="PBG19" s="876"/>
      <c r="PBH19" s="876"/>
      <c r="PBI19" s="876"/>
      <c r="PBJ19" s="876"/>
      <c r="PBK19" s="875"/>
      <c r="PBL19" s="876"/>
      <c r="PBM19" s="876"/>
      <c r="PBN19" s="876"/>
      <c r="PBO19" s="876"/>
      <c r="PBP19" s="876"/>
      <c r="PBQ19" s="876"/>
      <c r="PBR19" s="875"/>
      <c r="PBS19" s="876"/>
      <c r="PBT19" s="876"/>
      <c r="PBU19" s="876"/>
      <c r="PBV19" s="876"/>
      <c r="PBW19" s="876"/>
      <c r="PBX19" s="876"/>
      <c r="PBY19" s="875"/>
      <c r="PBZ19" s="876"/>
      <c r="PCA19" s="876"/>
      <c r="PCB19" s="876"/>
      <c r="PCC19" s="876"/>
      <c r="PCD19" s="876"/>
      <c r="PCE19" s="876"/>
      <c r="PCF19" s="875"/>
      <c r="PCG19" s="876"/>
      <c r="PCH19" s="876"/>
      <c r="PCI19" s="876"/>
      <c r="PCJ19" s="876"/>
      <c r="PCK19" s="876"/>
      <c r="PCL19" s="876"/>
      <c r="PCM19" s="875"/>
      <c r="PCN19" s="876"/>
      <c r="PCO19" s="876"/>
      <c r="PCP19" s="876"/>
      <c r="PCQ19" s="876"/>
      <c r="PCR19" s="876"/>
      <c r="PCS19" s="876"/>
      <c r="PCT19" s="875"/>
      <c r="PCU19" s="876"/>
      <c r="PCV19" s="876"/>
      <c r="PCW19" s="876"/>
      <c r="PCX19" s="876"/>
      <c r="PCY19" s="876"/>
      <c r="PCZ19" s="876"/>
      <c r="PDA19" s="875"/>
      <c r="PDB19" s="876"/>
      <c r="PDC19" s="876"/>
      <c r="PDD19" s="876"/>
      <c r="PDE19" s="876"/>
      <c r="PDF19" s="876"/>
      <c r="PDG19" s="876"/>
      <c r="PDH19" s="875"/>
      <c r="PDI19" s="876"/>
      <c r="PDJ19" s="876"/>
      <c r="PDK19" s="876"/>
      <c r="PDL19" s="876"/>
      <c r="PDM19" s="876"/>
      <c r="PDN19" s="876"/>
      <c r="PDO19" s="875"/>
      <c r="PDP19" s="876"/>
      <c r="PDQ19" s="876"/>
      <c r="PDR19" s="876"/>
      <c r="PDS19" s="876"/>
      <c r="PDT19" s="876"/>
      <c r="PDU19" s="876"/>
      <c r="PDV19" s="875"/>
      <c r="PDW19" s="876"/>
      <c r="PDX19" s="876"/>
      <c r="PDY19" s="876"/>
      <c r="PDZ19" s="876"/>
      <c r="PEA19" s="876"/>
      <c r="PEB19" s="876"/>
      <c r="PEC19" s="875"/>
      <c r="PED19" s="876"/>
      <c r="PEE19" s="876"/>
      <c r="PEF19" s="876"/>
      <c r="PEG19" s="876"/>
      <c r="PEH19" s="876"/>
      <c r="PEI19" s="876"/>
      <c r="PEJ19" s="875"/>
      <c r="PEK19" s="876"/>
      <c r="PEL19" s="876"/>
      <c r="PEM19" s="876"/>
      <c r="PEN19" s="876"/>
      <c r="PEO19" s="876"/>
      <c r="PEP19" s="876"/>
      <c r="PEQ19" s="875"/>
      <c r="PER19" s="876"/>
      <c r="PES19" s="876"/>
      <c r="PET19" s="876"/>
      <c r="PEU19" s="876"/>
      <c r="PEV19" s="876"/>
      <c r="PEW19" s="876"/>
      <c r="PEX19" s="875"/>
      <c r="PEY19" s="876"/>
      <c r="PEZ19" s="876"/>
      <c r="PFA19" s="876"/>
      <c r="PFB19" s="876"/>
      <c r="PFC19" s="876"/>
      <c r="PFD19" s="876"/>
      <c r="PFE19" s="875"/>
      <c r="PFF19" s="876"/>
      <c r="PFG19" s="876"/>
      <c r="PFH19" s="876"/>
      <c r="PFI19" s="876"/>
      <c r="PFJ19" s="876"/>
      <c r="PFK19" s="876"/>
      <c r="PFL19" s="875"/>
      <c r="PFM19" s="876"/>
      <c r="PFN19" s="876"/>
      <c r="PFO19" s="876"/>
      <c r="PFP19" s="876"/>
      <c r="PFQ19" s="876"/>
      <c r="PFR19" s="876"/>
      <c r="PFS19" s="875"/>
      <c r="PFT19" s="876"/>
      <c r="PFU19" s="876"/>
      <c r="PFV19" s="876"/>
      <c r="PFW19" s="876"/>
      <c r="PFX19" s="876"/>
      <c r="PFY19" s="876"/>
      <c r="PFZ19" s="875"/>
      <c r="PGA19" s="876"/>
      <c r="PGB19" s="876"/>
      <c r="PGC19" s="876"/>
      <c r="PGD19" s="876"/>
      <c r="PGE19" s="876"/>
      <c r="PGF19" s="876"/>
      <c r="PGG19" s="875"/>
      <c r="PGH19" s="876"/>
      <c r="PGI19" s="876"/>
      <c r="PGJ19" s="876"/>
      <c r="PGK19" s="876"/>
      <c r="PGL19" s="876"/>
      <c r="PGM19" s="876"/>
      <c r="PGN19" s="875"/>
      <c r="PGO19" s="876"/>
      <c r="PGP19" s="876"/>
      <c r="PGQ19" s="876"/>
      <c r="PGR19" s="876"/>
      <c r="PGS19" s="876"/>
      <c r="PGT19" s="876"/>
      <c r="PGU19" s="875"/>
      <c r="PGV19" s="876"/>
      <c r="PGW19" s="876"/>
      <c r="PGX19" s="876"/>
      <c r="PGY19" s="876"/>
      <c r="PGZ19" s="876"/>
      <c r="PHA19" s="876"/>
      <c r="PHB19" s="875"/>
      <c r="PHC19" s="876"/>
      <c r="PHD19" s="876"/>
      <c r="PHE19" s="876"/>
      <c r="PHF19" s="876"/>
      <c r="PHG19" s="876"/>
      <c r="PHH19" s="876"/>
      <c r="PHI19" s="875"/>
      <c r="PHJ19" s="876"/>
      <c r="PHK19" s="876"/>
      <c r="PHL19" s="876"/>
      <c r="PHM19" s="876"/>
      <c r="PHN19" s="876"/>
      <c r="PHO19" s="876"/>
      <c r="PHP19" s="875"/>
      <c r="PHQ19" s="876"/>
      <c r="PHR19" s="876"/>
      <c r="PHS19" s="876"/>
      <c r="PHT19" s="876"/>
      <c r="PHU19" s="876"/>
      <c r="PHV19" s="876"/>
      <c r="PHW19" s="875"/>
      <c r="PHX19" s="876"/>
      <c r="PHY19" s="876"/>
      <c r="PHZ19" s="876"/>
      <c r="PIA19" s="876"/>
      <c r="PIB19" s="876"/>
      <c r="PIC19" s="876"/>
      <c r="PID19" s="875"/>
      <c r="PIE19" s="876"/>
      <c r="PIF19" s="876"/>
      <c r="PIG19" s="876"/>
      <c r="PIH19" s="876"/>
      <c r="PII19" s="876"/>
      <c r="PIJ19" s="876"/>
      <c r="PIK19" s="875"/>
      <c r="PIL19" s="876"/>
      <c r="PIM19" s="876"/>
      <c r="PIN19" s="876"/>
      <c r="PIO19" s="876"/>
      <c r="PIP19" s="876"/>
      <c r="PIQ19" s="876"/>
      <c r="PIR19" s="875"/>
      <c r="PIS19" s="876"/>
      <c r="PIT19" s="876"/>
      <c r="PIU19" s="876"/>
      <c r="PIV19" s="876"/>
      <c r="PIW19" s="876"/>
      <c r="PIX19" s="876"/>
      <c r="PIY19" s="875"/>
      <c r="PIZ19" s="876"/>
      <c r="PJA19" s="876"/>
      <c r="PJB19" s="876"/>
      <c r="PJC19" s="876"/>
      <c r="PJD19" s="876"/>
      <c r="PJE19" s="876"/>
      <c r="PJF19" s="875"/>
      <c r="PJG19" s="876"/>
      <c r="PJH19" s="876"/>
      <c r="PJI19" s="876"/>
      <c r="PJJ19" s="876"/>
      <c r="PJK19" s="876"/>
      <c r="PJL19" s="876"/>
      <c r="PJM19" s="875"/>
      <c r="PJN19" s="876"/>
      <c r="PJO19" s="876"/>
      <c r="PJP19" s="876"/>
      <c r="PJQ19" s="876"/>
      <c r="PJR19" s="876"/>
      <c r="PJS19" s="876"/>
      <c r="PJT19" s="875"/>
      <c r="PJU19" s="876"/>
      <c r="PJV19" s="876"/>
      <c r="PJW19" s="876"/>
      <c r="PJX19" s="876"/>
      <c r="PJY19" s="876"/>
      <c r="PJZ19" s="876"/>
      <c r="PKA19" s="875"/>
      <c r="PKB19" s="876"/>
      <c r="PKC19" s="876"/>
      <c r="PKD19" s="876"/>
      <c r="PKE19" s="876"/>
      <c r="PKF19" s="876"/>
      <c r="PKG19" s="876"/>
      <c r="PKH19" s="875"/>
      <c r="PKI19" s="876"/>
      <c r="PKJ19" s="876"/>
      <c r="PKK19" s="876"/>
      <c r="PKL19" s="876"/>
      <c r="PKM19" s="876"/>
      <c r="PKN19" s="876"/>
      <c r="PKO19" s="875"/>
      <c r="PKP19" s="876"/>
      <c r="PKQ19" s="876"/>
      <c r="PKR19" s="876"/>
      <c r="PKS19" s="876"/>
      <c r="PKT19" s="876"/>
      <c r="PKU19" s="876"/>
      <c r="PKV19" s="875"/>
      <c r="PKW19" s="876"/>
      <c r="PKX19" s="876"/>
      <c r="PKY19" s="876"/>
      <c r="PKZ19" s="876"/>
      <c r="PLA19" s="876"/>
      <c r="PLB19" s="876"/>
      <c r="PLC19" s="875"/>
      <c r="PLD19" s="876"/>
      <c r="PLE19" s="876"/>
      <c r="PLF19" s="876"/>
      <c r="PLG19" s="876"/>
      <c r="PLH19" s="876"/>
      <c r="PLI19" s="876"/>
      <c r="PLJ19" s="875"/>
      <c r="PLK19" s="876"/>
      <c r="PLL19" s="876"/>
      <c r="PLM19" s="876"/>
      <c r="PLN19" s="876"/>
      <c r="PLO19" s="876"/>
      <c r="PLP19" s="876"/>
      <c r="PLQ19" s="875"/>
      <c r="PLR19" s="876"/>
      <c r="PLS19" s="876"/>
      <c r="PLT19" s="876"/>
      <c r="PLU19" s="876"/>
      <c r="PLV19" s="876"/>
      <c r="PLW19" s="876"/>
      <c r="PLX19" s="875"/>
      <c r="PLY19" s="876"/>
      <c r="PLZ19" s="876"/>
      <c r="PMA19" s="876"/>
      <c r="PMB19" s="876"/>
      <c r="PMC19" s="876"/>
      <c r="PMD19" s="876"/>
      <c r="PME19" s="875"/>
      <c r="PMF19" s="876"/>
      <c r="PMG19" s="876"/>
      <c r="PMH19" s="876"/>
      <c r="PMI19" s="876"/>
      <c r="PMJ19" s="876"/>
      <c r="PMK19" s="876"/>
      <c r="PML19" s="875"/>
      <c r="PMM19" s="876"/>
      <c r="PMN19" s="876"/>
      <c r="PMO19" s="876"/>
      <c r="PMP19" s="876"/>
      <c r="PMQ19" s="876"/>
      <c r="PMR19" s="876"/>
      <c r="PMS19" s="875"/>
      <c r="PMT19" s="876"/>
      <c r="PMU19" s="876"/>
      <c r="PMV19" s="876"/>
      <c r="PMW19" s="876"/>
      <c r="PMX19" s="876"/>
      <c r="PMY19" s="876"/>
      <c r="PMZ19" s="875"/>
      <c r="PNA19" s="876"/>
      <c r="PNB19" s="876"/>
      <c r="PNC19" s="876"/>
      <c r="PND19" s="876"/>
      <c r="PNE19" s="876"/>
      <c r="PNF19" s="876"/>
      <c r="PNG19" s="875"/>
      <c r="PNH19" s="876"/>
      <c r="PNI19" s="876"/>
      <c r="PNJ19" s="876"/>
      <c r="PNK19" s="876"/>
      <c r="PNL19" s="876"/>
      <c r="PNM19" s="876"/>
      <c r="PNN19" s="875"/>
      <c r="PNO19" s="876"/>
      <c r="PNP19" s="876"/>
      <c r="PNQ19" s="876"/>
      <c r="PNR19" s="876"/>
      <c r="PNS19" s="876"/>
      <c r="PNT19" s="876"/>
      <c r="PNU19" s="875"/>
      <c r="PNV19" s="876"/>
      <c r="PNW19" s="876"/>
      <c r="PNX19" s="876"/>
      <c r="PNY19" s="876"/>
      <c r="PNZ19" s="876"/>
      <c r="POA19" s="876"/>
      <c r="POB19" s="875"/>
      <c r="POC19" s="876"/>
      <c r="POD19" s="876"/>
      <c r="POE19" s="876"/>
      <c r="POF19" s="876"/>
      <c r="POG19" s="876"/>
      <c r="POH19" s="876"/>
      <c r="POI19" s="875"/>
      <c r="POJ19" s="876"/>
      <c r="POK19" s="876"/>
      <c r="POL19" s="876"/>
      <c r="POM19" s="876"/>
      <c r="PON19" s="876"/>
      <c r="POO19" s="876"/>
      <c r="POP19" s="875"/>
      <c r="POQ19" s="876"/>
      <c r="POR19" s="876"/>
      <c r="POS19" s="876"/>
      <c r="POT19" s="876"/>
      <c r="POU19" s="876"/>
      <c r="POV19" s="876"/>
      <c r="POW19" s="875"/>
      <c r="POX19" s="876"/>
      <c r="POY19" s="876"/>
      <c r="POZ19" s="876"/>
      <c r="PPA19" s="876"/>
      <c r="PPB19" s="876"/>
      <c r="PPC19" s="876"/>
      <c r="PPD19" s="875"/>
      <c r="PPE19" s="876"/>
      <c r="PPF19" s="876"/>
      <c r="PPG19" s="876"/>
      <c r="PPH19" s="876"/>
      <c r="PPI19" s="876"/>
      <c r="PPJ19" s="876"/>
      <c r="PPK19" s="875"/>
      <c r="PPL19" s="876"/>
      <c r="PPM19" s="876"/>
      <c r="PPN19" s="876"/>
      <c r="PPO19" s="876"/>
      <c r="PPP19" s="876"/>
      <c r="PPQ19" s="876"/>
      <c r="PPR19" s="875"/>
      <c r="PPS19" s="876"/>
      <c r="PPT19" s="876"/>
      <c r="PPU19" s="876"/>
      <c r="PPV19" s="876"/>
      <c r="PPW19" s="876"/>
      <c r="PPX19" s="876"/>
      <c r="PPY19" s="875"/>
      <c r="PPZ19" s="876"/>
      <c r="PQA19" s="876"/>
      <c r="PQB19" s="876"/>
      <c r="PQC19" s="876"/>
      <c r="PQD19" s="876"/>
      <c r="PQE19" s="876"/>
      <c r="PQF19" s="875"/>
      <c r="PQG19" s="876"/>
      <c r="PQH19" s="876"/>
      <c r="PQI19" s="876"/>
      <c r="PQJ19" s="876"/>
      <c r="PQK19" s="876"/>
      <c r="PQL19" s="876"/>
      <c r="PQM19" s="875"/>
      <c r="PQN19" s="876"/>
      <c r="PQO19" s="876"/>
      <c r="PQP19" s="876"/>
      <c r="PQQ19" s="876"/>
      <c r="PQR19" s="876"/>
      <c r="PQS19" s="876"/>
      <c r="PQT19" s="875"/>
      <c r="PQU19" s="876"/>
      <c r="PQV19" s="876"/>
      <c r="PQW19" s="876"/>
      <c r="PQX19" s="876"/>
      <c r="PQY19" s="876"/>
      <c r="PQZ19" s="876"/>
      <c r="PRA19" s="875"/>
      <c r="PRB19" s="876"/>
      <c r="PRC19" s="876"/>
      <c r="PRD19" s="876"/>
      <c r="PRE19" s="876"/>
      <c r="PRF19" s="876"/>
      <c r="PRG19" s="876"/>
      <c r="PRH19" s="875"/>
      <c r="PRI19" s="876"/>
      <c r="PRJ19" s="876"/>
      <c r="PRK19" s="876"/>
      <c r="PRL19" s="876"/>
      <c r="PRM19" s="876"/>
      <c r="PRN19" s="876"/>
      <c r="PRO19" s="875"/>
      <c r="PRP19" s="876"/>
      <c r="PRQ19" s="876"/>
      <c r="PRR19" s="876"/>
      <c r="PRS19" s="876"/>
      <c r="PRT19" s="876"/>
      <c r="PRU19" s="876"/>
      <c r="PRV19" s="875"/>
      <c r="PRW19" s="876"/>
      <c r="PRX19" s="876"/>
      <c r="PRY19" s="876"/>
      <c r="PRZ19" s="876"/>
      <c r="PSA19" s="876"/>
      <c r="PSB19" s="876"/>
      <c r="PSC19" s="875"/>
      <c r="PSD19" s="876"/>
      <c r="PSE19" s="876"/>
      <c r="PSF19" s="876"/>
      <c r="PSG19" s="876"/>
      <c r="PSH19" s="876"/>
      <c r="PSI19" s="876"/>
      <c r="PSJ19" s="875"/>
      <c r="PSK19" s="876"/>
      <c r="PSL19" s="876"/>
      <c r="PSM19" s="876"/>
      <c r="PSN19" s="876"/>
      <c r="PSO19" s="876"/>
      <c r="PSP19" s="876"/>
      <c r="PSQ19" s="875"/>
      <c r="PSR19" s="876"/>
      <c r="PSS19" s="876"/>
      <c r="PST19" s="876"/>
      <c r="PSU19" s="876"/>
      <c r="PSV19" s="876"/>
      <c r="PSW19" s="876"/>
      <c r="PSX19" s="875"/>
      <c r="PSY19" s="876"/>
      <c r="PSZ19" s="876"/>
      <c r="PTA19" s="876"/>
      <c r="PTB19" s="876"/>
      <c r="PTC19" s="876"/>
      <c r="PTD19" s="876"/>
      <c r="PTE19" s="875"/>
      <c r="PTF19" s="876"/>
      <c r="PTG19" s="876"/>
      <c r="PTH19" s="876"/>
      <c r="PTI19" s="876"/>
      <c r="PTJ19" s="876"/>
      <c r="PTK19" s="876"/>
      <c r="PTL19" s="875"/>
      <c r="PTM19" s="876"/>
      <c r="PTN19" s="876"/>
      <c r="PTO19" s="876"/>
      <c r="PTP19" s="876"/>
      <c r="PTQ19" s="876"/>
      <c r="PTR19" s="876"/>
      <c r="PTS19" s="875"/>
      <c r="PTT19" s="876"/>
      <c r="PTU19" s="876"/>
      <c r="PTV19" s="876"/>
      <c r="PTW19" s="876"/>
      <c r="PTX19" s="876"/>
      <c r="PTY19" s="876"/>
      <c r="PTZ19" s="875"/>
      <c r="PUA19" s="876"/>
      <c r="PUB19" s="876"/>
      <c r="PUC19" s="876"/>
      <c r="PUD19" s="876"/>
      <c r="PUE19" s="876"/>
      <c r="PUF19" s="876"/>
      <c r="PUG19" s="875"/>
      <c r="PUH19" s="876"/>
      <c r="PUI19" s="876"/>
      <c r="PUJ19" s="876"/>
      <c r="PUK19" s="876"/>
      <c r="PUL19" s="876"/>
      <c r="PUM19" s="876"/>
      <c r="PUN19" s="875"/>
      <c r="PUO19" s="876"/>
      <c r="PUP19" s="876"/>
      <c r="PUQ19" s="876"/>
      <c r="PUR19" s="876"/>
      <c r="PUS19" s="876"/>
      <c r="PUT19" s="876"/>
      <c r="PUU19" s="875"/>
      <c r="PUV19" s="876"/>
      <c r="PUW19" s="876"/>
      <c r="PUX19" s="876"/>
      <c r="PUY19" s="876"/>
      <c r="PUZ19" s="876"/>
      <c r="PVA19" s="876"/>
      <c r="PVB19" s="875"/>
      <c r="PVC19" s="876"/>
      <c r="PVD19" s="876"/>
      <c r="PVE19" s="876"/>
      <c r="PVF19" s="876"/>
      <c r="PVG19" s="876"/>
      <c r="PVH19" s="876"/>
      <c r="PVI19" s="875"/>
      <c r="PVJ19" s="876"/>
      <c r="PVK19" s="876"/>
      <c r="PVL19" s="876"/>
      <c r="PVM19" s="876"/>
      <c r="PVN19" s="876"/>
      <c r="PVO19" s="876"/>
      <c r="PVP19" s="875"/>
      <c r="PVQ19" s="876"/>
      <c r="PVR19" s="876"/>
      <c r="PVS19" s="876"/>
      <c r="PVT19" s="876"/>
      <c r="PVU19" s="876"/>
      <c r="PVV19" s="876"/>
      <c r="PVW19" s="875"/>
      <c r="PVX19" s="876"/>
      <c r="PVY19" s="876"/>
      <c r="PVZ19" s="876"/>
      <c r="PWA19" s="876"/>
      <c r="PWB19" s="876"/>
      <c r="PWC19" s="876"/>
      <c r="PWD19" s="875"/>
      <c r="PWE19" s="876"/>
      <c r="PWF19" s="876"/>
      <c r="PWG19" s="876"/>
      <c r="PWH19" s="876"/>
      <c r="PWI19" s="876"/>
      <c r="PWJ19" s="876"/>
      <c r="PWK19" s="875"/>
      <c r="PWL19" s="876"/>
      <c r="PWM19" s="876"/>
      <c r="PWN19" s="876"/>
      <c r="PWO19" s="876"/>
      <c r="PWP19" s="876"/>
      <c r="PWQ19" s="876"/>
      <c r="PWR19" s="875"/>
      <c r="PWS19" s="876"/>
      <c r="PWT19" s="876"/>
      <c r="PWU19" s="876"/>
      <c r="PWV19" s="876"/>
      <c r="PWW19" s="876"/>
      <c r="PWX19" s="876"/>
      <c r="PWY19" s="875"/>
      <c r="PWZ19" s="876"/>
      <c r="PXA19" s="876"/>
      <c r="PXB19" s="876"/>
      <c r="PXC19" s="876"/>
      <c r="PXD19" s="876"/>
      <c r="PXE19" s="876"/>
      <c r="PXF19" s="875"/>
      <c r="PXG19" s="876"/>
      <c r="PXH19" s="876"/>
      <c r="PXI19" s="876"/>
      <c r="PXJ19" s="876"/>
      <c r="PXK19" s="876"/>
      <c r="PXL19" s="876"/>
      <c r="PXM19" s="875"/>
      <c r="PXN19" s="876"/>
      <c r="PXO19" s="876"/>
      <c r="PXP19" s="876"/>
      <c r="PXQ19" s="876"/>
      <c r="PXR19" s="876"/>
      <c r="PXS19" s="876"/>
      <c r="PXT19" s="875"/>
      <c r="PXU19" s="876"/>
      <c r="PXV19" s="876"/>
      <c r="PXW19" s="876"/>
      <c r="PXX19" s="876"/>
      <c r="PXY19" s="876"/>
      <c r="PXZ19" s="876"/>
      <c r="PYA19" s="875"/>
      <c r="PYB19" s="876"/>
      <c r="PYC19" s="876"/>
      <c r="PYD19" s="876"/>
      <c r="PYE19" s="876"/>
      <c r="PYF19" s="876"/>
      <c r="PYG19" s="876"/>
      <c r="PYH19" s="875"/>
      <c r="PYI19" s="876"/>
      <c r="PYJ19" s="876"/>
      <c r="PYK19" s="876"/>
      <c r="PYL19" s="876"/>
      <c r="PYM19" s="876"/>
      <c r="PYN19" s="876"/>
      <c r="PYO19" s="875"/>
      <c r="PYP19" s="876"/>
      <c r="PYQ19" s="876"/>
      <c r="PYR19" s="876"/>
      <c r="PYS19" s="876"/>
      <c r="PYT19" s="876"/>
      <c r="PYU19" s="876"/>
      <c r="PYV19" s="875"/>
      <c r="PYW19" s="876"/>
      <c r="PYX19" s="876"/>
      <c r="PYY19" s="876"/>
      <c r="PYZ19" s="876"/>
      <c r="PZA19" s="876"/>
      <c r="PZB19" s="876"/>
      <c r="PZC19" s="875"/>
      <c r="PZD19" s="876"/>
      <c r="PZE19" s="876"/>
      <c r="PZF19" s="876"/>
      <c r="PZG19" s="876"/>
      <c r="PZH19" s="876"/>
      <c r="PZI19" s="876"/>
      <c r="PZJ19" s="875"/>
      <c r="PZK19" s="876"/>
      <c r="PZL19" s="876"/>
      <c r="PZM19" s="876"/>
      <c r="PZN19" s="876"/>
      <c r="PZO19" s="876"/>
      <c r="PZP19" s="876"/>
      <c r="PZQ19" s="875"/>
      <c r="PZR19" s="876"/>
      <c r="PZS19" s="876"/>
      <c r="PZT19" s="876"/>
      <c r="PZU19" s="876"/>
      <c r="PZV19" s="876"/>
      <c r="PZW19" s="876"/>
      <c r="PZX19" s="875"/>
      <c r="PZY19" s="876"/>
      <c r="PZZ19" s="876"/>
      <c r="QAA19" s="876"/>
      <c r="QAB19" s="876"/>
      <c r="QAC19" s="876"/>
      <c r="QAD19" s="876"/>
      <c r="QAE19" s="875"/>
      <c r="QAF19" s="876"/>
      <c r="QAG19" s="876"/>
      <c r="QAH19" s="876"/>
      <c r="QAI19" s="876"/>
      <c r="QAJ19" s="876"/>
      <c r="QAK19" s="876"/>
      <c r="QAL19" s="875"/>
      <c r="QAM19" s="876"/>
      <c r="QAN19" s="876"/>
      <c r="QAO19" s="876"/>
      <c r="QAP19" s="876"/>
      <c r="QAQ19" s="876"/>
      <c r="QAR19" s="876"/>
      <c r="QAS19" s="875"/>
      <c r="QAT19" s="876"/>
      <c r="QAU19" s="876"/>
      <c r="QAV19" s="876"/>
      <c r="QAW19" s="876"/>
      <c r="QAX19" s="876"/>
      <c r="QAY19" s="876"/>
      <c r="QAZ19" s="875"/>
      <c r="QBA19" s="876"/>
      <c r="QBB19" s="876"/>
      <c r="QBC19" s="876"/>
      <c r="QBD19" s="876"/>
      <c r="QBE19" s="876"/>
      <c r="QBF19" s="876"/>
      <c r="QBG19" s="875"/>
      <c r="QBH19" s="876"/>
      <c r="QBI19" s="876"/>
      <c r="QBJ19" s="876"/>
      <c r="QBK19" s="876"/>
      <c r="QBL19" s="876"/>
      <c r="QBM19" s="876"/>
      <c r="QBN19" s="875"/>
      <c r="QBO19" s="876"/>
      <c r="QBP19" s="876"/>
      <c r="QBQ19" s="876"/>
      <c r="QBR19" s="876"/>
      <c r="QBS19" s="876"/>
      <c r="QBT19" s="876"/>
      <c r="QBU19" s="875"/>
      <c r="QBV19" s="876"/>
      <c r="QBW19" s="876"/>
      <c r="QBX19" s="876"/>
      <c r="QBY19" s="876"/>
      <c r="QBZ19" s="876"/>
      <c r="QCA19" s="876"/>
      <c r="QCB19" s="875"/>
      <c r="QCC19" s="876"/>
      <c r="QCD19" s="876"/>
      <c r="QCE19" s="876"/>
      <c r="QCF19" s="876"/>
      <c r="QCG19" s="876"/>
      <c r="QCH19" s="876"/>
      <c r="QCI19" s="875"/>
      <c r="QCJ19" s="876"/>
      <c r="QCK19" s="876"/>
      <c r="QCL19" s="876"/>
      <c r="QCM19" s="876"/>
      <c r="QCN19" s="876"/>
      <c r="QCO19" s="876"/>
      <c r="QCP19" s="875"/>
      <c r="QCQ19" s="876"/>
      <c r="QCR19" s="876"/>
      <c r="QCS19" s="876"/>
      <c r="QCT19" s="876"/>
      <c r="QCU19" s="876"/>
      <c r="QCV19" s="876"/>
      <c r="QCW19" s="875"/>
      <c r="QCX19" s="876"/>
      <c r="QCY19" s="876"/>
      <c r="QCZ19" s="876"/>
      <c r="QDA19" s="876"/>
      <c r="QDB19" s="876"/>
      <c r="QDC19" s="876"/>
      <c r="QDD19" s="875"/>
      <c r="QDE19" s="876"/>
      <c r="QDF19" s="876"/>
      <c r="QDG19" s="876"/>
      <c r="QDH19" s="876"/>
      <c r="QDI19" s="876"/>
      <c r="QDJ19" s="876"/>
      <c r="QDK19" s="875"/>
      <c r="QDL19" s="876"/>
      <c r="QDM19" s="876"/>
      <c r="QDN19" s="876"/>
      <c r="QDO19" s="876"/>
      <c r="QDP19" s="876"/>
      <c r="QDQ19" s="876"/>
      <c r="QDR19" s="875"/>
      <c r="QDS19" s="876"/>
      <c r="QDT19" s="876"/>
      <c r="QDU19" s="876"/>
      <c r="QDV19" s="876"/>
      <c r="QDW19" s="876"/>
      <c r="QDX19" s="876"/>
      <c r="QDY19" s="875"/>
      <c r="QDZ19" s="876"/>
      <c r="QEA19" s="876"/>
      <c r="QEB19" s="876"/>
      <c r="QEC19" s="876"/>
      <c r="QED19" s="876"/>
      <c r="QEE19" s="876"/>
      <c r="QEF19" s="875"/>
      <c r="QEG19" s="876"/>
      <c r="QEH19" s="876"/>
      <c r="QEI19" s="876"/>
      <c r="QEJ19" s="876"/>
      <c r="QEK19" s="876"/>
      <c r="QEL19" s="876"/>
      <c r="QEM19" s="875"/>
      <c r="QEN19" s="876"/>
      <c r="QEO19" s="876"/>
      <c r="QEP19" s="876"/>
      <c r="QEQ19" s="876"/>
      <c r="QER19" s="876"/>
      <c r="QES19" s="876"/>
      <c r="QET19" s="875"/>
      <c r="QEU19" s="876"/>
      <c r="QEV19" s="876"/>
      <c r="QEW19" s="876"/>
      <c r="QEX19" s="876"/>
      <c r="QEY19" s="876"/>
      <c r="QEZ19" s="876"/>
      <c r="QFA19" s="875"/>
      <c r="QFB19" s="876"/>
      <c r="QFC19" s="876"/>
      <c r="QFD19" s="876"/>
      <c r="QFE19" s="876"/>
      <c r="QFF19" s="876"/>
      <c r="QFG19" s="876"/>
      <c r="QFH19" s="875"/>
      <c r="QFI19" s="876"/>
      <c r="QFJ19" s="876"/>
      <c r="QFK19" s="876"/>
      <c r="QFL19" s="876"/>
      <c r="QFM19" s="876"/>
      <c r="QFN19" s="876"/>
      <c r="QFO19" s="875"/>
      <c r="QFP19" s="876"/>
      <c r="QFQ19" s="876"/>
      <c r="QFR19" s="876"/>
      <c r="QFS19" s="876"/>
      <c r="QFT19" s="876"/>
      <c r="QFU19" s="876"/>
      <c r="QFV19" s="875"/>
      <c r="QFW19" s="876"/>
      <c r="QFX19" s="876"/>
      <c r="QFY19" s="876"/>
      <c r="QFZ19" s="876"/>
      <c r="QGA19" s="876"/>
      <c r="QGB19" s="876"/>
      <c r="QGC19" s="875"/>
      <c r="QGD19" s="876"/>
      <c r="QGE19" s="876"/>
      <c r="QGF19" s="876"/>
      <c r="QGG19" s="876"/>
      <c r="QGH19" s="876"/>
      <c r="QGI19" s="876"/>
      <c r="QGJ19" s="875"/>
      <c r="QGK19" s="876"/>
      <c r="QGL19" s="876"/>
      <c r="QGM19" s="876"/>
      <c r="QGN19" s="876"/>
      <c r="QGO19" s="876"/>
      <c r="QGP19" s="876"/>
      <c r="QGQ19" s="875"/>
      <c r="QGR19" s="876"/>
      <c r="QGS19" s="876"/>
      <c r="QGT19" s="876"/>
      <c r="QGU19" s="876"/>
      <c r="QGV19" s="876"/>
      <c r="QGW19" s="876"/>
      <c r="QGX19" s="875"/>
      <c r="QGY19" s="876"/>
      <c r="QGZ19" s="876"/>
      <c r="QHA19" s="876"/>
      <c r="QHB19" s="876"/>
      <c r="QHC19" s="876"/>
      <c r="QHD19" s="876"/>
      <c r="QHE19" s="875"/>
      <c r="QHF19" s="876"/>
      <c r="QHG19" s="876"/>
      <c r="QHH19" s="876"/>
      <c r="QHI19" s="876"/>
      <c r="QHJ19" s="876"/>
      <c r="QHK19" s="876"/>
      <c r="QHL19" s="875"/>
      <c r="QHM19" s="876"/>
      <c r="QHN19" s="876"/>
      <c r="QHO19" s="876"/>
      <c r="QHP19" s="876"/>
      <c r="QHQ19" s="876"/>
      <c r="QHR19" s="876"/>
      <c r="QHS19" s="875"/>
      <c r="QHT19" s="876"/>
      <c r="QHU19" s="876"/>
      <c r="QHV19" s="876"/>
      <c r="QHW19" s="876"/>
      <c r="QHX19" s="876"/>
      <c r="QHY19" s="876"/>
      <c r="QHZ19" s="875"/>
      <c r="QIA19" s="876"/>
      <c r="QIB19" s="876"/>
      <c r="QIC19" s="876"/>
      <c r="QID19" s="876"/>
      <c r="QIE19" s="876"/>
      <c r="QIF19" s="876"/>
      <c r="QIG19" s="875"/>
      <c r="QIH19" s="876"/>
      <c r="QII19" s="876"/>
      <c r="QIJ19" s="876"/>
      <c r="QIK19" s="876"/>
      <c r="QIL19" s="876"/>
      <c r="QIM19" s="876"/>
      <c r="QIN19" s="875"/>
      <c r="QIO19" s="876"/>
      <c r="QIP19" s="876"/>
      <c r="QIQ19" s="876"/>
      <c r="QIR19" s="876"/>
      <c r="QIS19" s="876"/>
      <c r="QIT19" s="876"/>
      <c r="QIU19" s="875"/>
      <c r="QIV19" s="876"/>
      <c r="QIW19" s="876"/>
      <c r="QIX19" s="876"/>
      <c r="QIY19" s="876"/>
      <c r="QIZ19" s="876"/>
      <c r="QJA19" s="876"/>
      <c r="QJB19" s="875"/>
      <c r="QJC19" s="876"/>
      <c r="QJD19" s="876"/>
      <c r="QJE19" s="876"/>
      <c r="QJF19" s="876"/>
      <c r="QJG19" s="876"/>
      <c r="QJH19" s="876"/>
      <c r="QJI19" s="875"/>
      <c r="QJJ19" s="876"/>
      <c r="QJK19" s="876"/>
      <c r="QJL19" s="876"/>
      <c r="QJM19" s="876"/>
      <c r="QJN19" s="876"/>
      <c r="QJO19" s="876"/>
      <c r="QJP19" s="875"/>
      <c r="QJQ19" s="876"/>
      <c r="QJR19" s="876"/>
      <c r="QJS19" s="876"/>
      <c r="QJT19" s="876"/>
      <c r="QJU19" s="876"/>
      <c r="QJV19" s="876"/>
      <c r="QJW19" s="875"/>
      <c r="QJX19" s="876"/>
      <c r="QJY19" s="876"/>
      <c r="QJZ19" s="876"/>
      <c r="QKA19" s="876"/>
      <c r="QKB19" s="876"/>
      <c r="QKC19" s="876"/>
      <c r="QKD19" s="875"/>
      <c r="QKE19" s="876"/>
      <c r="QKF19" s="876"/>
      <c r="QKG19" s="876"/>
      <c r="QKH19" s="876"/>
      <c r="QKI19" s="876"/>
      <c r="QKJ19" s="876"/>
      <c r="QKK19" s="875"/>
      <c r="QKL19" s="876"/>
      <c r="QKM19" s="876"/>
      <c r="QKN19" s="876"/>
      <c r="QKO19" s="876"/>
      <c r="QKP19" s="876"/>
      <c r="QKQ19" s="876"/>
      <c r="QKR19" s="875"/>
      <c r="QKS19" s="876"/>
      <c r="QKT19" s="876"/>
      <c r="QKU19" s="876"/>
      <c r="QKV19" s="876"/>
      <c r="QKW19" s="876"/>
      <c r="QKX19" s="876"/>
      <c r="QKY19" s="875"/>
      <c r="QKZ19" s="876"/>
      <c r="QLA19" s="876"/>
      <c r="QLB19" s="876"/>
      <c r="QLC19" s="876"/>
      <c r="QLD19" s="876"/>
      <c r="QLE19" s="876"/>
      <c r="QLF19" s="875"/>
      <c r="QLG19" s="876"/>
      <c r="QLH19" s="876"/>
      <c r="QLI19" s="876"/>
      <c r="QLJ19" s="876"/>
      <c r="QLK19" s="876"/>
      <c r="QLL19" s="876"/>
      <c r="QLM19" s="875"/>
      <c r="QLN19" s="876"/>
      <c r="QLO19" s="876"/>
      <c r="QLP19" s="876"/>
      <c r="QLQ19" s="876"/>
      <c r="QLR19" s="876"/>
      <c r="QLS19" s="876"/>
      <c r="QLT19" s="875"/>
      <c r="QLU19" s="876"/>
      <c r="QLV19" s="876"/>
      <c r="QLW19" s="876"/>
      <c r="QLX19" s="876"/>
      <c r="QLY19" s="876"/>
      <c r="QLZ19" s="876"/>
      <c r="QMA19" s="875"/>
      <c r="QMB19" s="876"/>
      <c r="QMC19" s="876"/>
      <c r="QMD19" s="876"/>
      <c r="QME19" s="876"/>
      <c r="QMF19" s="876"/>
      <c r="QMG19" s="876"/>
      <c r="QMH19" s="875"/>
      <c r="QMI19" s="876"/>
      <c r="QMJ19" s="876"/>
      <c r="QMK19" s="876"/>
      <c r="QML19" s="876"/>
      <c r="QMM19" s="876"/>
      <c r="QMN19" s="876"/>
      <c r="QMO19" s="875"/>
      <c r="QMP19" s="876"/>
      <c r="QMQ19" s="876"/>
      <c r="QMR19" s="876"/>
      <c r="QMS19" s="876"/>
      <c r="QMT19" s="876"/>
      <c r="QMU19" s="876"/>
      <c r="QMV19" s="875"/>
      <c r="QMW19" s="876"/>
      <c r="QMX19" s="876"/>
      <c r="QMY19" s="876"/>
      <c r="QMZ19" s="876"/>
      <c r="QNA19" s="876"/>
      <c r="QNB19" s="876"/>
      <c r="QNC19" s="875"/>
      <c r="QND19" s="876"/>
      <c r="QNE19" s="876"/>
      <c r="QNF19" s="876"/>
      <c r="QNG19" s="876"/>
      <c r="QNH19" s="876"/>
      <c r="QNI19" s="876"/>
      <c r="QNJ19" s="875"/>
      <c r="QNK19" s="876"/>
      <c r="QNL19" s="876"/>
      <c r="QNM19" s="876"/>
      <c r="QNN19" s="876"/>
      <c r="QNO19" s="876"/>
      <c r="QNP19" s="876"/>
      <c r="QNQ19" s="875"/>
      <c r="QNR19" s="876"/>
      <c r="QNS19" s="876"/>
      <c r="QNT19" s="876"/>
      <c r="QNU19" s="876"/>
      <c r="QNV19" s="876"/>
      <c r="QNW19" s="876"/>
      <c r="QNX19" s="875"/>
      <c r="QNY19" s="876"/>
      <c r="QNZ19" s="876"/>
      <c r="QOA19" s="876"/>
      <c r="QOB19" s="876"/>
      <c r="QOC19" s="876"/>
      <c r="QOD19" s="876"/>
      <c r="QOE19" s="875"/>
      <c r="QOF19" s="876"/>
      <c r="QOG19" s="876"/>
      <c r="QOH19" s="876"/>
      <c r="QOI19" s="876"/>
      <c r="QOJ19" s="876"/>
      <c r="QOK19" s="876"/>
      <c r="QOL19" s="875"/>
      <c r="QOM19" s="876"/>
      <c r="QON19" s="876"/>
      <c r="QOO19" s="876"/>
      <c r="QOP19" s="876"/>
      <c r="QOQ19" s="876"/>
      <c r="QOR19" s="876"/>
      <c r="QOS19" s="875"/>
      <c r="QOT19" s="876"/>
      <c r="QOU19" s="876"/>
      <c r="QOV19" s="876"/>
      <c r="QOW19" s="876"/>
      <c r="QOX19" s="876"/>
      <c r="QOY19" s="876"/>
      <c r="QOZ19" s="875"/>
      <c r="QPA19" s="876"/>
      <c r="QPB19" s="876"/>
      <c r="QPC19" s="876"/>
      <c r="QPD19" s="876"/>
      <c r="QPE19" s="876"/>
      <c r="QPF19" s="876"/>
      <c r="QPG19" s="875"/>
      <c r="QPH19" s="876"/>
      <c r="QPI19" s="876"/>
      <c r="QPJ19" s="876"/>
      <c r="QPK19" s="876"/>
      <c r="QPL19" s="876"/>
      <c r="QPM19" s="876"/>
      <c r="QPN19" s="875"/>
      <c r="QPO19" s="876"/>
      <c r="QPP19" s="876"/>
      <c r="QPQ19" s="876"/>
      <c r="QPR19" s="876"/>
      <c r="QPS19" s="876"/>
      <c r="QPT19" s="876"/>
      <c r="QPU19" s="875"/>
      <c r="QPV19" s="876"/>
      <c r="QPW19" s="876"/>
      <c r="QPX19" s="876"/>
      <c r="QPY19" s="876"/>
      <c r="QPZ19" s="876"/>
      <c r="QQA19" s="876"/>
      <c r="QQB19" s="875"/>
      <c r="QQC19" s="876"/>
      <c r="QQD19" s="876"/>
      <c r="QQE19" s="876"/>
      <c r="QQF19" s="876"/>
      <c r="QQG19" s="876"/>
      <c r="QQH19" s="876"/>
      <c r="QQI19" s="875"/>
      <c r="QQJ19" s="876"/>
      <c r="QQK19" s="876"/>
      <c r="QQL19" s="876"/>
      <c r="QQM19" s="876"/>
      <c r="QQN19" s="876"/>
      <c r="QQO19" s="876"/>
      <c r="QQP19" s="875"/>
      <c r="QQQ19" s="876"/>
      <c r="QQR19" s="876"/>
      <c r="QQS19" s="876"/>
      <c r="QQT19" s="876"/>
      <c r="QQU19" s="876"/>
      <c r="QQV19" s="876"/>
      <c r="QQW19" s="875"/>
      <c r="QQX19" s="876"/>
      <c r="QQY19" s="876"/>
      <c r="QQZ19" s="876"/>
      <c r="QRA19" s="876"/>
      <c r="QRB19" s="876"/>
      <c r="QRC19" s="876"/>
      <c r="QRD19" s="875"/>
      <c r="QRE19" s="876"/>
      <c r="QRF19" s="876"/>
      <c r="QRG19" s="876"/>
      <c r="QRH19" s="876"/>
      <c r="QRI19" s="876"/>
      <c r="QRJ19" s="876"/>
      <c r="QRK19" s="875"/>
      <c r="QRL19" s="876"/>
      <c r="QRM19" s="876"/>
      <c r="QRN19" s="876"/>
      <c r="QRO19" s="876"/>
      <c r="QRP19" s="876"/>
      <c r="QRQ19" s="876"/>
      <c r="QRR19" s="875"/>
      <c r="QRS19" s="876"/>
      <c r="QRT19" s="876"/>
      <c r="QRU19" s="876"/>
      <c r="QRV19" s="876"/>
      <c r="QRW19" s="876"/>
      <c r="QRX19" s="876"/>
      <c r="QRY19" s="875"/>
      <c r="QRZ19" s="876"/>
      <c r="QSA19" s="876"/>
      <c r="QSB19" s="876"/>
      <c r="QSC19" s="876"/>
      <c r="QSD19" s="876"/>
      <c r="QSE19" s="876"/>
      <c r="QSF19" s="875"/>
      <c r="QSG19" s="876"/>
      <c r="QSH19" s="876"/>
      <c r="QSI19" s="876"/>
      <c r="QSJ19" s="876"/>
      <c r="QSK19" s="876"/>
      <c r="QSL19" s="876"/>
      <c r="QSM19" s="875"/>
      <c r="QSN19" s="876"/>
      <c r="QSO19" s="876"/>
      <c r="QSP19" s="876"/>
      <c r="QSQ19" s="876"/>
      <c r="QSR19" s="876"/>
      <c r="QSS19" s="876"/>
      <c r="QST19" s="875"/>
      <c r="QSU19" s="876"/>
      <c r="QSV19" s="876"/>
      <c r="QSW19" s="876"/>
      <c r="QSX19" s="876"/>
      <c r="QSY19" s="876"/>
      <c r="QSZ19" s="876"/>
      <c r="QTA19" s="875"/>
      <c r="QTB19" s="876"/>
      <c r="QTC19" s="876"/>
      <c r="QTD19" s="876"/>
      <c r="QTE19" s="876"/>
      <c r="QTF19" s="876"/>
      <c r="QTG19" s="876"/>
      <c r="QTH19" s="875"/>
      <c r="QTI19" s="876"/>
      <c r="QTJ19" s="876"/>
      <c r="QTK19" s="876"/>
      <c r="QTL19" s="876"/>
      <c r="QTM19" s="876"/>
      <c r="QTN19" s="876"/>
      <c r="QTO19" s="875"/>
      <c r="QTP19" s="876"/>
      <c r="QTQ19" s="876"/>
      <c r="QTR19" s="876"/>
      <c r="QTS19" s="876"/>
      <c r="QTT19" s="876"/>
      <c r="QTU19" s="876"/>
      <c r="QTV19" s="875"/>
      <c r="QTW19" s="876"/>
      <c r="QTX19" s="876"/>
      <c r="QTY19" s="876"/>
      <c r="QTZ19" s="876"/>
      <c r="QUA19" s="876"/>
      <c r="QUB19" s="876"/>
      <c r="QUC19" s="875"/>
      <c r="QUD19" s="876"/>
      <c r="QUE19" s="876"/>
      <c r="QUF19" s="876"/>
      <c r="QUG19" s="876"/>
      <c r="QUH19" s="876"/>
      <c r="QUI19" s="876"/>
      <c r="QUJ19" s="875"/>
      <c r="QUK19" s="876"/>
      <c r="QUL19" s="876"/>
      <c r="QUM19" s="876"/>
      <c r="QUN19" s="876"/>
      <c r="QUO19" s="876"/>
      <c r="QUP19" s="876"/>
      <c r="QUQ19" s="875"/>
      <c r="QUR19" s="876"/>
      <c r="QUS19" s="876"/>
      <c r="QUT19" s="876"/>
      <c r="QUU19" s="876"/>
      <c r="QUV19" s="876"/>
      <c r="QUW19" s="876"/>
      <c r="QUX19" s="875"/>
      <c r="QUY19" s="876"/>
      <c r="QUZ19" s="876"/>
      <c r="QVA19" s="876"/>
      <c r="QVB19" s="876"/>
      <c r="QVC19" s="876"/>
      <c r="QVD19" s="876"/>
      <c r="QVE19" s="875"/>
      <c r="QVF19" s="876"/>
      <c r="QVG19" s="876"/>
      <c r="QVH19" s="876"/>
      <c r="QVI19" s="876"/>
      <c r="QVJ19" s="876"/>
      <c r="QVK19" s="876"/>
      <c r="QVL19" s="875"/>
      <c r="QVM19" s="876"/>
      <c r="QVN19" s="876"/>
      <c r="QVO19" s="876"/>
      <c r="QVP19" s="876"/>
      <c r="QVQ19" s="876"/>
      <c r="QVR19" s="876"/>
      <c r="QVS19" s="875"/>
      <c r="QVT19" s="876"/>
      <c r="QVU19" s="876"/>
      <c r="QVV19" s="876"/>
      <c r="QVW19" s="876"/>
      <c r="QVX19" s="876"/>
      <c r="QVY19" s="876"/>
      <c r="QVZ19" s="875"/>
      <c r="QWA19" s="876"/>
      <c r="QWB19" s="876"/>
      <c r="QWC19" s="876"/>
      <c r="QWD19" s="876"/>
      <c r="QWE19" s="876"/>
      <c r="QWF19" s="876"/>
      <c r="QWG19" s="875"/>
      <c r="QWH19" s="876"/>
      <c r="QWI19" s="876"/>
      <c r="QWJ19" s="876"/>
      <c r="QWK19" s="876"/>
      <c r="QWL19" s="876"/>
      <c r="QWM19" s="876"/>
      <c r="QWN19" s="875"/>
      <c r="QWO19" s="876"/>
      <c r="QWP19" s="876"/>
      <c r="QWQ19" s="876"/>
      <c r="QWR19" s="876"/>
      <c r="QWS19" s="876"/>
      <c r="QWT19" s="876"/>
      <c r="QWU19" s="875"/>
      <c r="QWV19" s="876"/>
      <c r="QWW19" s="876"/>
      <c r="QWX19" s="876"/>
      <c r="QWY19" s="876"/>
      <c r="QWZ19" s="876"/>
      <c r="QXA19" s="876"/>
      <c r="QXB19" s="875"/>
      <c r="QXC19" s="876"/>
      <c r="QXD19" s="876"/>
      <c r="QXE19" s="876"/>
      <c r="QXF19" s="876"/>
      <c r="QXG19" s="876"/>
      <c r="QXH19" s="876"/>
      <c r="QXI19" s="875"/>
      <c r="QXJ19" s="876"/>
      <c r="QXK19" s="876"/>
      <c r="QXL19" s="876"/>
      <c r="QXM19" s="876"/>
      <c r="QXN19" s="876"/>
      <c r="QXO19" s="876"/>
      <c r="QXP19" s="875"/>
      <c r="QXQ19" s="876"/>
      <c r="QXR19" s="876"/>
      <c r="QXS19" s="876"/>
      <c r="QXT19" s="876"/>
      <c r="QXU19" s="876"/>
      <c r="QXV19" s="876"/>
      <c r="QXW19" s="875"/>
      <c r="QXX19" s="876"/>
      <c r="QXY19" s="876"/>
      <c r="QXZ19" s="876"/>
      <c r="QYA19" s="876"/>
      <c r="QYB19" s="876"/>
      <c r="QYC19" s="876"/>
      <c r="QYD19" s="875"/>
      <c r="QYE19" s="876"/>
      <c r="QYF19" s="876"/>
      <c r="QYG19" s="876"/>
      <c r="QYH19" s="876"/>
      <c r="QYI19" s="876"/>
      <c r="QYJ19" s="876"/>
      <c r="QYK19" s="875"/>
      <c r="QYL19" s="876"/>
      <c r="QYM19" s="876"/>
      <c r="QYN19" s="876"/>
      <c r="QYO19" s="876"/>
      <c r="QYP19" s="876"/>
      <c r="QYQ19" s="876"/>
      <c r="QYR19" s="875"/>
      <c r="QYS19" s="876"/>
      <c r="QYT19" s="876"/>
      <c r="QYU19" s="876"/>
      <c r="QYV19" s="876"/>
      <c r="QYW19" s="876"/>
      <c r="QYX19" s="876"/>
      <c r="QYY19" s="875"/>
      <c r="QYZ19" s="876"/>
      <c r="QZA19" s="876"/>
      <c r="QZB19" s="876"/>
      <c r="QZC19" s="876"/>
      <c r="QZD19" s="876"/>
      <c r="QZE19" s="876"/>
      <c r="QZF19" s="875"/>
      <c r="QZG19" s="876"/>
      <c r="QZH19" s="876"/>
      <c r="QZI19" s="876"/>
      <c r="QZJ19" s="876"/>
      <c r="QZK19" s="876"/>
      <c r="QZL19" s="876"/>
      <c r="QZM19" s="875"/>
      <c r="QZN19" s="876"/>
      <c r="QZO19" s="876"/>
      <c r="QZP19" s="876"/>
      <c r="QZQ19" s="876"/>
      <c r="QZR19" s="876"/>
      <c r="QZS19" s="876"/>
      <c r="QZT19" s="875"/>
      <c r="QZU19" s="876"/>
      <c r="QZV19" s="876"/>
      <c r="QZW19" s="876"/>
      <c r="QZX19" s="876"/>
      <c r="QZY19" s="876"/>
      <c r="QZZ19" s="876"/>
      <c r="RAA19" s="875"/>
      <c r="RAB19" s="876"/>
      <c r="RAC19" s="876"/>
      <c r="RAD19" s="876"/>
      <c r="RAE19" s="876"/>
      <c r="RAF19" s="876"/>
      <c r="RAG19" s="876"/>
      <c r="RAH19" s="875"/>
      <c r="RAI19" s="876"/>
      <c r="RAJ19" s="876"/>
      <c r="RAK19" s="876"/>
      <c r="RAL19" s="876"/>
      <c r="RAM19" s="876"/>
      <c r="RAN19" s="876"/>
      <c r="RAO19" s="875"/>
      <c r="RAP19" s="876"/>
      <c r="RAQ19" s="876"/>
      <c r="RAR19" s="876"/>
      <c r="RAS19" s="876"/>
      <c r="RAT19" s="876"/>
      <c r="RAU19" s="876"/>
      <c r="RAV19" s="875"/>
      <c r="RAW19" s="876"/>
      <c r="RAX19" s="876"/>
      <c r="RAY19" s="876"/>
      <c r="RAZ19" s="876"/>
      <c r="RBA19" s="876"/>
      <c r="RBB19" s="876"/>
      <c r="RBC19" s="875"/>
      <c r="RBD19" s="876"/>
      <c r="RBE19" s="876"/>
      <c r="RBF19" s="876"/>
      <c r="RBG19" s="876"/>
      <c r="RBH19" s="876"/>
      <c r="RBI19" s="876"/>
      <c r="RBJ19" s="875"/>
      <c r="RBK19" s="876"/>
      <c r="RBL19" s="876"/>
      <c r="RBM19" s="876"/>
      <c r="RBN19" s="876"/>
      <c r="RBO19" s="876"/>
      <c r="RBP19" s="876"/>
      <c r="RBQ19" s="875"/>
      <c r="RBR19" s="876"/>
      <c r="RBS19" s="876"/>
      <c r="RBT19" s="876"/>
      <c r="RBU19" s="876"/>
      <c r="RBV19" s="876"/>
      <c r="RBW19" s="876"/>
      <c r="RBX19" s="875"/>
      <c r="RBY19" s="876"/>
      <c r="RBZ19" s="876"/>
      <c r="RCA19" s="876"/>
      <c r="RCB19" s="876"/>
      <c r="RCC19" s="876"/>
      <c r="RCD19" s="876"/>
      <c r="RCE19" s="875"/>
      <c r="RCF19" s="876"/>
      <c r="RCG19" s="876"/>
      <c r="RCH19" s="876"/>
      <c r="RCI19" s="876"/>
      <c r="RCJ19" s="876"/>
      <c r="RCK19" s="876"/>
      <c r="RCL19" s="875"/>
      <c r="RCM19" s="876"/>
      <c r="RCN19" s="876"/>
      <c r="RCO19" s="876"/>
      <c r="RCP19" s="876"/>
      <c r="RCQ19" s="876"/>
      <c r="RCR19" s="876"/>
      <c r="RCS19" s="875"/>
      <c r="RCT19" s="876"/>
      <c r="RCU19" s="876"/>
      <c r="RCV19" s="876"/>
      <c r="RCW19" s="876"/>
      <c r="RCX19" s="876"/>
      <c r="RCY19" s="876"/>
      <c r="RCZ19" s="875"/>
      <c r="RDA19" s="876"/>
      <c r="RDB19" s="876"/>
      <c r="RDC19" s="876"/>
      <c r="RDD19" s="876"/>
      <c r="RDE19" s="876"/>
      <c r="RDF19" s="876"/>
      <c r="RDG19" s="875"/>
      <c r="RDH19" s="876"/>
      <c r="RDI19" s="876"/>
      <c r="RDJ19" s="876"/>
      <c r="RDK19" s="876"/>
      <c r="RDL19" s="876"/>
      <c r="RDM19" s="876"/>
      <c r="RDN19" s="875"/>
      <c r="RDO19" s="876"/>
      <c r="RDP19" s="876"/>
      <c r="RDQ19" s="876"/>
      <c r="RDR19" s="876"/>
      <c r="RDS19" s="876"/>
      <c r="RDT19" s="876"/>
      <c r="RDU19" s="875"/>
      <c r="RDV19" s="876"/>
      <c r="RDW19" s="876"/>
      <c r="RDX19" s="876"/>
      <c r="RDY19" s="876"/>
      <c r="RDZ19" s="876"/>
      <c r="REA19" s="876"/>
      <c r="REB19" s="875"/>
      <c r="REC19" s="876"/>
      <c r="RED19" s="876"/>
      <c r="REE19" s="876"/>
      <c r="REF19" s="876"/>
      <c r="REG19" s="876"/>
      <c r="REH19" s="876"/>
      <c r="REI19" s="875"/>
      <c r="REJ19" s="876"/>
      <c r="REK19" s="876"/>
      <c r="REL19" s="876"/>
      <c r="REM19" s="876"/>
      <c r="REN19" s="876"/>
      <c r="REO19" s="876"/>
      <c r="REP19" s="875"/>
      <c r="REQ19" s="876"/>
      <c r="RER19" s="876"/>
      <c r="RES19" s="876"/>
      <c r="RET19" s="876"/>
      <c r="REU19" s="876"/>
      <c r="REV19" s="876"/>
      <c r="REW19" s="875"/>
      <c r="REX19" s="876"/>
      <c r="REY19" s="876"/>
      <c r="REZ19" s="876"/>
      <c r="RFA19" s="876"/>
      <c r="RFB19" s="876"/>
      <c r="RFC19" s="876"/>
      <c r="RFD19" s="875"/>
      <c r="RFE19" s="876"/>
      <c r="RFF19" s="876"/>
      <c r="RFG19" s="876"/>
      <c r="RFH19" s="876"/>
      <c r="RFI19" s="876"/>
      <c r="RFJ19" s="876"/>
      <c r="RFK19" s="875"/>
      <c r="RFL19" s="876"/>
      <c r="RFM19" s="876"/>
      <c r="RFN19" s="876"/>
      <c r="RFO19" s="876"/>
      <c r="RFP19" s="876"/>
      <c r="RFQ19" s="876"/>
      <c r="RFR19" s="875"/>
      <c r="RFS19" s="876"/>
      <c r="RFT19" s="876"/>
      <c r="RFU19" s="876"/>
      <c r="RFV19" s="876"/>
      <c r="RFW19" s="876"/>
      <c r="RFX19" s="876"/>
      <c r="RFY19" s="875"/>
      <c r="RFZ19" s="876"/>
      <c r="RGA19" s="876"/>
      <c r="RGB19" s="876"/>
      <c r="RGC19" s="876"/>
      <c r="RGD19" s="876"/>
      <c r="RGE19" s="876"/>
      <c r="RGF19" s="875"/>
      <c r="RGG19" s="876"/>
      <c r="RGH19" s="876"/>
      <c r="RGI19" s="876"/>
      <c r="RGJ19" s="876"/>
      <c r="RGK19" s="876"/>
      <c r="RGL19" s="876"/>
      <c r="RGM19" s="875"/>
      <c r="RGN19" s="876"/>
      <c r="RGO19" s="876"/>
      <c r="RGP19" s="876"/>
      <c r="RGQ19" s="876"/>
      <c r="RGR19" s="876"/>
      <c r="RGS19" s="876"/>
      <c r="RGT19" s="875"/>
      <c r="RGU19" s="876"/>
      <c r="RGV19" s="876"/>
      <c r="RGW19" s="876"/>
      <c r="RGX19" s="876"/>
      <c r="RGY19" s="876"/>
      <c r="RGZ19" s="876"/>
      <c r="RHA19" s="875"/>
      <c r="RHB19" s="876"/>
      <c r="RHC19" s="876"/>
      <c r="RHD19" s="876"/>
      <c r="RHE19" s="876"/>
      <c r="RHF19" s="876"/>
      <c r="RHG19" s="876"/>
      <c r="RHH19" s="875"/>
      <c r="RHI19" s="876"/>
      <c r="RHJ19" s="876"/>
      <c r="RHK19" s="876"/>
      <c r="RHL19" s="876"/>
      <c r="RHM19" s="876"/>
      <c r="RHN19" s="876"/>
      <c r="RHO19" s="875"/>
      <c r="RHP19" s="876"/>
      <c r="RHQ19" s="876"/>
      <c r="RHR19" s="876"/>
      <c r="RHS19" s="876"/>
      <c r="RHT19" s="876"/>
      <c r="RHU19" s="876"/>
      <c r="RHV19" s="875"/>
      <c r="RHW19" s="876"/>
      <c r="RHX19" s="876"/>
      <c r="RHY19" s="876"/>
      <c r="RHZ19" s="876"/>
      <c r="RIA19" s="876"/>
      <c r="RIB19" s="876"/>
      <c r="RIC19" s="875"/>
      <c r="RID19" s="876"/>
      <c r="RIE19" s="876"/>
      <c r="RIF19" s="876"/>
      <c r="RIG19" s="876"/>
      <c r="RIH19" s="876"/>
      <c r="RII19" s="876"/>
      <c r="RIJ19" s="875"/>
      <c r="RIK19" s="876"/>
      <c r="RIL19" s="876"/>
      <c r="RIM19" s="876"/>
      <c r="RIN19" s="876"/>
      <c r="RIO19" s="876"/>
      <c r="RIP19" s="876"/>
      <c r="RIQ19" s="875"/>
      <c r="RIR19" s="876"/>
      <c r="RIS19" s="876"/>
      <c r="RIT19" s="876"/>
      <c r="RIU19" s="876"/>
      <c r="RIV19" s="876"/>
      <c r="RIW19" s="876"/>
      <c r="RIX19" s="875"/>
      <c r="RIY19" s="876"/>
      <c r="RIZ19" s="876"/>
      <c r="RJA19" s="876"/>
      <c r="RJB19" s="876"/>
      <c r="RJC19" s="876"/>
      <c r="RJD19" s="876"/>
      <c r="RJE19" s="875"/>
      <c r="RJF19" s="876"/>
      <c r="RJG19" s="876"/>
      <c r="RJH19" s="876"/>
      <c r="RJI19" s="876"/>
      <c r="RJJ19" s="876"/>
      <c r="RJK19" s="876"/>
      <c r="RJL19" s="875"/>
      <c r="RJM19" s="876"/>
      <c r="RJN19" s="876"/>
      <c r="RJO19" s="876"/>
      <c r="RJP19" s="876"/>
      <c r="RJQ19" s="876"/>
      <c r="RJR19" s="876"/>
      <c r="RJS19" s="875"/>
      <c r="RJT19" s="876"/>
      <c r="RJU19" s="876"/>
      <c r="RJV19" s="876"/>
      <c r="RJW19" s="876"/>
      <c r="RJX19" s="876"/>
      <c r="RJY19" s="876"/>
      <c r="RJZ19" s="875"/>
      <c r="RKA19" s="876"/>
      <c r="RKB19" s="876"/>
      <c r="RKC19" s="876"/>
      <c r="RKD19" s="876"/>
      <c r="RKE19" s="876"/>
      <c r="RKF19" s="876"/>
      <c r="RKG19" s="875"/>
      <c r="RKH19" s="876"/>
      <c r="RKI19" s="876"/>
      <c r="RKJ19" s="876"/>
      <c r="RKK19" s="876"/>
      <c r="RKL19" s="876"/>
      <c r="RKM19" s="876"/>
      <c r="RKN19" s="875"/>
      <c r="RKO19" s="876"/>
      <c r="RKP19" s="876"/>
      <c r="RKQ19" s="876"/>
      <c r="RKR19" s="876"/>
      <c r="RKS19" s="876"/>
      <c r="RKT19" s="876"/>
      <c r="RKU19" s="875"/>
      <c r="RKV19" s="876"/>
      <c r="RKW19" s="876"/>
      <c r="RKX19" s="876"/>
      <c r="RKY19" s="876"/>
      <c r="RKZ19" s="876"/>
      <c r="RLA19" s="876"/>
      <c r="RLB19" s="875"/>
      <c r="RLC19" s="876"/>
      <c r="RLD19" s="876"/>
      <c r="RLE19" s="876"/>
      <c r="RLF19" s="876"/>
      <c r="RLG19" s="876"/>
      <c r="RLH19" s="876"/>
      <c r="RLI19" s="875"/>
      <c r="RLJ19" s="876"/>
      <c r="RLK19" s="876"/>
      <c r="RLL19" s="876"/>
      <c r="RLM19" s="876"/>
      <c r="RLN19" s="876"/>
      <c r="RLO19" s="876"/>
      <c r="RLP19" s="875"/>
      <c r="RLQ19" s="876"/>
      <c r="RLR19" s="876"/>
      <c r="RLS19" s="876"/>
      <c r="RLT19" s="876"/>
      <c r="RLU19" s="876"/>
      <c r="RLV19" s="876"/>
      <c r="RLW19" s="875"/>
      <c r="RLX19" s="876"/>
      <c r="RLY19" s="876"/>
      <c r="RLZ19" s="876"/>
      <c r="RMA19" s="876"/>
      <c r="RMB19" s="876"/>
      <c r="RMC19" s="876"/>
      <c r="RMD19" s="875"/>
      <c r="RME19" s="876"/>
      <c r="RMF19" s="876"/>
      <c r="RMG19" s="876"/>
      <c r="RMH19" s="876"/>
      <c r="RMI19" s="876"/>
      <c r="RMJ19" s="876"/>
      <c r="RMK19" s="875"/>
      <c r="RML19" s="876"/>
      <c r="RMM19" s="876"/>
      <c r="RMN19" s="876"/>
      <c r="RMO19" s="876"/>
      <c r="RMP19" s="876"/>
      <c r="RMQ19" s="876"/>
      <c r="RMR19" s="875"/>
      <c r="RMS19" s="876"/>
      <c r="RMT19" s="876"/>
      <c r="RMU19" s="876"/>
      <c r="RMV19" s="876"/>
      <c r="RMW19" s="876"/>
      <c r="RMX19" s="876"/>
      <c r="RMY19" s="875"/>
      <c r="RMZ19" s="876"/>
      <c r="RNA19" s="876"/>
      <c r="RNB19" s="876"/>
      <c r="RNC19" s="876"/>
      <c r="RND19" s="876"/>
      <c r="RNE19" s="876"/>
      <c r="RNF19" s="875"/>
      <c r="RNG19" s="876"/>
      <c r="RNH19" s="876"/>
      <c r="RNI19" s="876"/>
      <c r="RNJ19" s="876"/>
      <c r="RNK19" s="876"/>
      <c r="RNL19" s="876"/>
      <c r="RNM19" s="875"/>
      <c r="RNN19" s="876"/>
      <c r="RNO19" s="876"/>
      <c r="RNP19" s="876"/>
      <c r="RNQ19" s="876"/>
      <c r="RNR19" s="876"/>
      <c r="RNS19" s="876"/>
      <c r="RNT19" s="875"/>
      <c r="RNU19" s="876"/>
      <c r="RNV19" s="876"/>
      <c r="RNW19" s="876"/>
      <c r="RNX19" s="876"/>
      <c r="RNY19" s="876"/>
      <c r="RNZ19" s="876"/>
      <c r="ROA19" s="875"/>
      <c r="ROB19" s="876"/>
      <c r="ROC19" s="876"/>
      <c r="ROD19" s="876"/>
      <c r="ROE19" s="876"/>
      <c r="ROF19" s="876"/>
      <c r="ROG19" s="876"/>
      <c r="ROH19" s="875"/>
      <c r="ROI19" s="876"/>
      <c r="ROJ19" s="876"/>
      <c r="ROK19" s="876"/>
      <c r="ROL19" s="876"/>
      <c r="ROM19" s="876"/>
      <c r="RON19" s="876"/>
      <c r="ROO19" s="875"/>
      <c r="ROP19" s="876"/>
      <c r="ROQ19" s="876"/>
      <c r="ROR19" s="876"/>
      <c r="ROS19" s="876"/>
      <c r="ROT19" s="876"/>
      <c r="ROU19" s="876"/>
      <c r="ROV19" s="875"/>
      <c r="ROW19" s="876"/>
      <c r="ROX19" s="876"/>
      <c r="ROY19" s="876"/>
      <c r="ROZ19" s="876"/>
      <c r="RPA19" s="876"/>
      <c r="RPB19" s="876"/>
      <c r="RPC19" s="875"/>
      <c r="RPD19" s="876"/>
      <c r="RPE19" s="876"/>
      <c r="RPF19" s="876"/>
      <c r="RPG19" s="876"/>
      <c r="RPH19" s="876"/>
      <c r="RPI19" s="876"/>
      <c r="RPJ19" s="875"/>
      <c r="RPK19" s="876"/>
      <c r="RPL19" s="876"/>
      <c r="RPM19" s="876"/>
      <c r="RPN19" s="876"/>
      <c r="RPO19" s="876"/>
      <c r="RPP19" s="876"/>
      <c r="RPQ19" s="875"/>
      <c r="RPR19" s="876"/>
      <c r="RPS19" s="876"/>
      <c r="RPT19" s="876"/>
      <c r="RPU19" s="876"/>
      <c r="RPV19" s="876"/>
      <c r="RPW19" s="876"/>
      <c r="RPX19" s="875"/>
      <c r="RPY19" s="876"/>
      <c r="RPZ19" s="876"/>
      <c r="RQA19" s="876"/>
      <c r="RQB19" s="876"/>
      <c r="RQC19" s="876"/>
      <c r="RQD19" s="876"/>
      <c r="RQE19" s="875"/>
      <c r="RQF19" s="876"/>
      <c r="RQG19" s="876"/>
      <c r="RQH19" s="876"/>
      <c r="RQI19" s="876"/>
      <c r="RQJ19" s="876"/>
      <c r="RQK19" s="876"/>
      <c r="RQL19" s="875"/>
      <c r="RQM19" s="876"/>
      <c r="RQN19" s="876"/>
      <c r="RQO19" s="876"/>
      <c r="RQP19" s="876"/>
      <c r="RQQ19" s="876"/>
      <c r="RQR19" s="876"/>
      <c r="RQS19" s="875"/>
      <c r="RQT19" s="876"/>
      <c r="RQU19" s="876"/>
      <c r="RQV19" s="876"/>
      <c r="RQW19" s="876"/>
      <c r="RQX19" s="876"/>
      <c r="RQY19" s="876"/>
      <c r="RQZ19" s="875"/>
      <c r="RRA19" s="876"/>
      <c r="RRB19" s="876"/>
      <c r="RRC19" s="876"/>
      <c r="RRD19" s="876"/>
      <c r="RRE19" s="876"/>
      <c r="RRF19" s="876"/>
      <c r="RRG19" s="875"/>
      <c r="RRH19" s="876"/>
      <c r="RRI19" s="876"/>
      <c r="RRJ19" s="876"/>
      <c r="RRK19" s="876"/>
      <c r="RRL19" s="876"/>
      <c r="RRM19" s="876"/>
      <c r="RRN19" s="875"/>
      <c r="RRO19" s="876"/>
      <c r="RRP19" s="876"/>
      <c r="RRQ19" s="876"/>
      <c r="RRR19" s="876"/>
      <c r="RRS19" s="876"/>
      <c r="RRT19" s="876"/>
      <c r="RRU19" s="875"/>
      <c r="RRV19" s="876"/>
      <c r="RRW19" s="876"/>
      <c r="RRX19" s="876"/>
      <c r="RRY19" s="876"/>
      <c r="RRZ19" s="876"/>
      <c r="RSA19" s="876"/>
      <c r="RSB19" s="875"/>
      <c r="RSC19" s="876"/>
      <c r="RSD19" s="876"/>
      <c r="RSE19" s="876"/>
      <c r="RSF19" s="876"/>
      <c r="RSG19" s="876"/>
      <c r="RSH19" s="876"/>
      <c r="RSI19" s="875"/>
      <c r="RSJ19" s="876"/>
      <c r="RSK19" s="876"/>
      <c r="RSL19" s="876"/>
      <c r="RSM19" s="876"/>
      <c r="RSN19" s="876"/>
      <c r="RSO19" s="876"/>
      <c r="RSP19" s="875"/>
      <c r="RSQ19" s="876"/>
      <c r="RSR19" s="876"/>
      <c r="RSS19" s="876"/>
      <c r="RST19" s="876"/>
      <c r="RSU19" s="876"/>
      <c r="RSV19" s="876"/>
      <c r="RSW19" s="875"/>
      <c r="RSX19" s="876"/>
      <c r="RSY19" s="876"/>
      <c r="RSZ19" s="876"/>
      <c r="RTA19" s="876"/>
      <c r="RTB19" s="876"/>
      <c r="RTC19" s="876"/>
      <c r="RTD19" s="875"/>
      <c r="RTE19" s="876"/>
      <c r="RTF19" s="876"/>
      <c r="RTG19" s="876"/>
      <c r="RTH19" s="876"/>
      <c r="RTI19" s="876"/>
      <c r="RTJ19" s="876"/>
      <c r="RTK19" s="875"/>
      <c r="RTL19" s="876"/>
      <c r="RTM19" s="876"/>
      <c r="RTN19" s="876"/>
      <c r="RTO19" s="876"/>
      <c r="RTP19" s="876"/>
      <c r="RTQ19" s="876"/>
      <c r="RTR19" s="875"/>
      <c r="RTS19" s="876"/>
      <c r="RTT19" s="876"/>
      <c r="RTU19" s="876"/>
      <c r="RTV19" s="876"/>
      <c r="RTW19" s="876"/>
      <c r="RTX19" s="876"/>
      <c r="RTY19" s="875"/>
      <c r="RTZ19" s="876"/>
      <c r="RUA19" s="876"/>
      <c r="RUB19" s="876"/>
      <c r="RUC19" s="876"/>
      <c r="RUD19" s="876"/>
      <c r="RUE19" s="876"/>
      <c r="RUF19" s="875"/>
      <c r="RUG19" s="876"/>
      <c r="RUH19" s="876"/>
      <c r="RUI19" s="876"/>
      <c r="RUJ19" s="876"/>
      <c r="RUK19" s="876"/>
      <c r="RUL19" s="876"/>
      <c r="RUM19" s="875"/>
      <c r="RUN19" s="876"/>
      <c r="RUO19" s="876"/>
      <c r="RUP19" s="876"/>
      <c r="RUQ19" s="876"/>
      <c r="RUR19" s="876"/>
      <c r="RUS19" s="876"/>
      <c r="RUT19" s="875"/>
      <c r="RUU19" s="876"/>
      <c r="RUV19" s="876"/>
      <c r="RUW19" s="876"/>
      <c r="RUX19" s="876"/>
      <c r="RUY19" s="876"/>
      <c r="RUZ19" s="876"/>
      <c r="RVA19" s="875"/>
      <c r="RVB19" s="876"/>
      <c r="RVC19" s="876"/>
      <c r="RVD19" s="876"/>
      <c r="RVE19" s="876"/>
      <c r="RVF19" s="876"/>
      <c r="RVG19" s="876"/>
      <c r="RVH19" s="875"/>
      <c r="RVI19" s="876"/>
      <c r="RVJ19" s="876"/>
      <c r="RVK19" s="876"/>
      <c r="RVL19" s="876"/>
      <c r="RVM19" s="876"/>
      <c r="RVN19" s="876"/>
      <c r="RVO19" s="875"/>
      <c r="RVP19" s="876"/>
      <c r="RVQ19" s="876"/>
      <c r="RVR19" s="876"/>
      <c r="RVS19" s="876"/>
      <c r="RVT19" s="876"/>
      <c r="RVU19" s="876"/>
      <c r="RVV19" s="875"/>
      <c r="RVW19" s="876"/>
      <c r="RVX19" s="876"/>
      <c r="RVY19" s="876"/>
      <c r="RVZ19" s="876"/>
      <c r="RWA19" s="876"/>
      <c r="RWB19" s="876"/>
      <c r="RWC19" s="875"/>
      <c r="RWD19" s="876"/>
      <c r="RWE19" s="876"/>
      <c r="RWF19" s="876"/>
      <c r="RWG19" s="876"/>
      <c r="RWH19" s="876"/>
      <c r="RWI19" s="876"/>
      <c r="RWJ19" s="875"/>
      <c r="RWK19" s="876"/>
      <c r="RWL19" s="876"/>
      <c r="RWM19" s="876"/>
      <c r="RWN19" s="876"/>
      <c r="RWO19" s="876"/>
      <c r="RWP19" s="876"/>
      <c r="RWQ19" s="875"/>
      <c r="RWR19" s="876"/>
      <c r="RWS19" s="876"/>
      <c r="RWT19" s="876"/>
      <c r="RWU19" s="876"/>
      <c r="RWV19" s="876"/>
      <c r="RWW19" s="876"/>
      <c r="RWX19" s="875"/>
      <c r="RWY19" s="876"/>
      <c r="RWZ19" s="876"/>
      <c r="RXA19" s="876"/>
      <c r="RXB19" s="876"/>
      <c r="RXC19" s="876"/>
      <c r="RXD19" s="876"/>
      <c r="RXE19" s="875"/>
      <c r="RXF19" s="876"/>
      <c r="RXG19" s="876"/>
      <c r="RXH19" s="876"/>
      <c r="RXI19" s="876"/>
      <c r="RXJ19" s="876"/>
      <c r="RXK19" s="876"/>
      <c r="RXL19" s="875"/>
      <c r="RXM19" s="876"/>
      <c r="RXN19" s="876"/>
      <c r="RXO19" s="876"/>
      <c r="RXP19" s="876"/>
      <c r="RXQ19" s="876"/>
      <c r="RXR19" s="876"/>
      <c r="RXS19" s="875"/>
      <c r="RXT19" s="876"/>
      <c r="RXU19" s="876"/>
      <c r="RXV19" s="876"/>
      <c r="RXW19" s="876"/>
      <c r="RXX19" s="876"/>
      <c r="RXY19" s="876"/>
      <c r="RXZ19" s="875"/>
      <c r="RYA19" s="876"/>
      <c r="RYB19" s="876"/>
      <c r="RYC19" s="876"/>
      <c r="RYD19" s="876"/>
      <c r="RYE19" s="876"/>
      <c r="RYF19" s="876"/>
      <c r="RYG19" s="875"/>
      <c r="RYH19" s="876"/>
      <c r="RYI19" s="876"/>
      <c r="RYJ19" s="876"/>
      <c r="RYK19" s="876"/>
      <c r="RYL19" s="876"/>
      <c r="RYM19" s="876"/>
      <c r="RYN19" s="875"/>
      <c r="RYO19" s="876"/>
      <c r="RYP19" s="876"/>
      <c r="RYQ19" s="876"/>
      <c r="RYR19" s="876"/>
      <c r="RYS19" s="876"/>
      <c r="RYT19" s="876"/>
      <c r="RYU19" s="875"/>
      <c r="RYV19" s="876"/>
      <c r="RYW19" s="876"/>
      <c r="RYX19" s="876"/>
      <c r="RYY19" s="876"/>
      <c r="RYZ19" s="876"/>
      <c r="RZA19" s="876"/>
      <c r="RZB19" s="875"/>
      <c r="RZC19" s="876"/>
      <c r="RZD19" s="876"/>
      <c r="RZE19" s="876"/>
      <c r="RZF19" s="876"/>
      <c r="RZG19" s="876"/>
      <c r="RZH19" s="876"/>
      <c r="RZI19" s="875"/>
      <c r="RZJ19" s="876"/>
      <c r="RZK19" s="876"/>
      <c r="RZL19" s="876"/>
      <c r="RZM19" s="876"/>
      <c r="RZN19" s="876"/>
      <c r="RZO19" s="876"/>
      <c r="RZP19" s="875"/>
      <c r="RZQ19" s="876"/>
      <c r="RZR19" s="876"/>
      <c r="RZS19" s="876"/>
      <c r="RZT19" s="876"/>
      <c r="RZU19" s="876"/>
      <c r="RZV19" s="876"/>
      <c r="RZW19" s="875"/>
      <c r="RZX19" s="876"/>
      <c r="RZY19" s="876"/>
      <c r="RZZ19" s="876"/>
      <c r="SAA19" s="876"/>
      <c r="SAB19" s="876"/>
      <c r="SAC19" s="876"/>
      <c r="SAD19" s="875"/>
      <c r="SAE19" s="876"/>
      <c r="SAF19" s="876"/>
      <c r="SAG19" s="876"/>
      <c r="SAH19" s="876"/>
      <c r="SAI19" s="876"/>
      <c r="SAJ19" s="876"/>
      <c r="SAK19" s="875"/>
      <c r="SAL19" s="876"/>
      <c r="SAM19" s="876"/>
      <c r="SAN19" s="876"/>
      <c r="SAO19" s="876"/>
      <c r="SAP19" s="876"/>
      <c r="SAQ19" s="876"/>
      <c r="SAR19" s="875"/>
      <c r="SAS19" s="876"/>
      <c r="SAT19" s="876"/>
      <c r="SAU19" s="876"/>
      <c r="SAV19" s="876"/>
      <c r="SAW19" s="876"/>
      <c r="SAX19" s="876"/>
      <c r="SAY19" s="875"/>
      <c r="SAZ19" s="876"/>
      <c r="SBA19" s="876"/>
      <c r="SBB19" s="876"/>
      <c r="SBC19" s="876"/>
      <c r="SBD19" s="876"/>
      <c r="SBE19" s="876"/>
      <c r="SBF19" s="875"/>
      <c r="SBG19" s="876"/>
      <c r="SBH19" s="876"/>
      <c r="SBI19" s="876"/>
      <c r="SBJ19" s="876"/>
      <c r="SBK19" s="876"/>
      <c r="SBL19" s="876"/>
      <c r="SBM19" s="875"/>
      <c r="SBN19" s="876"/>
      <c r="SBO19" s="876"/>
      <c r="SBP19" s="876"/>
      <c r="SBQ19" s="876"/>
      <c r="SBR19" s="876"/>
      <c r="SBS19" s="876"/>
      <c r="SBT19" s="875"/>
      <c r="SBU19" s="876"/>
      <c r="SBV19" s="876"/>
      <c r="SBW19" s="876"/>
      <c r="SBX19" s="876"/>
      <c r="SBY19" s="876"/>
      <c r="SBZ19" s="876"/>
      <c r="SCA19" s="875"/>
      <c r="SCB19" s="876"/>
      <c r="SCC19" s="876"/>
      <c r="SCD19" s="876"/>
      <c r="SCE19" s="876"/>
      <c r="SCF19" s="876"/>
      <c r="SCG19" s="876"/>
      <c r="SCH19" s="875"/>
      <c r="SCI19" s="876"/>
      <c r="SCJ19" s="876"/>
      <c r="SCK19" s="876"/>
      <c r="SCL19" s="876"/>
      <c r="SCM19" s="876"/>
      <c r="SCN19" s="876"/>
      <c r="SCO19" s="875"/>
      <c r="SCP19" s="876"/>
      <c r="SCQ19" s="876"/>
      <c r="SCR19" s="876"/>
      <c r="SCS19" s="876"/>
      <c r="SCT19" s="876"/>
      <c r="SCU19" s="876"/>
      <c r="SCV19" s="875"/>
      <c r="SCW19" s="876"/>
      <c r="SCX19" s="876"/>
      <c r="SCY19" s="876"/>
      <c r="SCZ19" s="876"/>
      <c r="SDA19" s="876"/>
      <c r="SDB19" s="876"/>
      <c r="SDC19" s="875"/>
      <c r="SDD19" s="876"/>
      <c r="SDE19" s="876"/>
      <c r="SDF19" s="876"/>
      <c r="SDG19" s="876"/>
      <c r="SDH19" s="876"/>
      <c r="SDI19" s="876"/>
      <c r="SDJ19" s="875"/>
      <c r="SDK19" s="876"/>
      <c r="SDL19" s="876"/>
      <c r="SDM19" s="876"/>
      <c r="SDN19" s="876"/>
      <c r="SDO19" s="876"/>
      <c r="SDP19" s="876"/>
      <c r="SDQ19" s="875"/>
      <c r="SDR19" s="876"/>
      <c r="SDS19" s="876"/>
      <c r="SDT19" s="876"/>
      <c r="SDU19" s="876"/>
      <c r="SDV19" s="876"/>
      <c r="SDW19" s="876"/>
      <c r="SDX19" s="875"/>
      <c r="SDY19" s="876"/>
      <c r="SDZ19" s="876"/>
      <c r="SEA19" s="876"/>
      <c r="SEB19" s="876"/>
      <c r="SEC19" s="876"/>
      <c r="SED19" s="876"/>
      <c r="SEE19" s="875"/>
      <c r="SEF19" s="876"/>
      <c r="SEG19" s="876"/>
      <c r="SEH19" s="876"/>
      <c r="SEI19" s="876"/>
      <c r="SEJ19" s="876"/>
      <c r="SEK19" s="876"/>
      <c r="SEL19" s="875"/>
      <c r="SEM19" s="876"/>
      <c r="SEN19" s="876"/>
      <c r="SEO19" s="876"/>
      <c r="SEP19" s="876"/>
      <c r="SEQ19" s="876"/>
      <c r="SER19" s="876"/>
      <c r="SES19" s="875"/>
      <c r="SET19" s="876"/>
      <c r="SEU19" s="876"/>
      <c r="SEV19" s="876"/>
      <c r="SEW19" s="876"/>
      <c r="SEX19" s="876"/>
      <c r="SEY19" s="876"/>
      <c r="SEZ19" s="875"/>
      <c r="SFA19" s="876"/>
      <c r="SFB19" s="876"/>
      <c r="SFC19" s="876"/>
      <c r="SFD19" s="876"/>
      <c r="SFE19" s="876"/>
      <c r="SFF19" s="876"/>
      <c r="SFG19" s="875"/>
      <c r="SFH19" s="876"/>
      <c r="SFI19" s="876"/>
      <c r="SFJ19" s="876"/>
      <c r="SFK19" s="876"/>
      <c r="SFL19" s="876"/>
      <c r="SFM19" s="876"/>
      <c r="SFN19" s="875"/>
      <c r="SFO19" s="876"/>
      <c r="SFP19" s="876"/>
      <c r="SFQ19" s="876"/>
      <c r="SFR19" s="876"/>
      <c r="SFS19" s="876"/>
      <c r="SFT19" s="876"/>
      <c r="SFU19" s="875"/>
      <c r="SFV19" s="876"/>
      <c r="SFW19" s="876"/>
      <c r="SFX19" s="876"/>
      <c r="SFY19" s="876"/>
      <c r="SFZ19" s="876"/>
      <c r="SGA19" s="876"/>
      <c r="SGB19" s="875"/>
      <c r="SGC19" s="876"/>
      <c r="SGD19" s="876"/>
      <c r="SGE19" s="876"/>
      <c r="SGF19" s="876"/>
      <c r="SGG19" s="876"/>
      <c r="SGH19" s="876"/>
      <c r="SGI19" s="875"/>
      <c r="SGJ19" s="876"/>
      <c r="SGK19" s="876"/>
      <c r="SGL19" s="876"/>
      <c r="SGM19" s="876"/>
      <c r="SGN19" s="876"/>
      <c r="SGO19" s="876"/>
      <c r="SGP19" s="875"/>
      <c r="SGQ19" s="876"/>
      <c r="SGR19" s="876"/>
      <c r="SGS19" s="876"/>
      <c r="SGT19" s="876"/>
      <c r="SGU19" s="876"/>
      <c r="SGV19" s="876"/>
      <c r="SGW19" s="875"/>
      <c r="SGX19" s="876"/>
      <c r="SGY19" s="876"/>
      <c r="SGZ19" s="876"/>
      <c r="SHA19" s="876"/>
      <c r="SHB19" s="876"/>
      <c r="SHC19" s="876"/>
      <c r="SHD19" s="875"/>
      <c r="SHE19" s="876"/>
      <c r="SHF19" s="876"/>
      <c r="SHG19" s="876"/>
      <c r="SHH19" s="876"/>
      <c r="SHI19" s="876"/>
      <c r="SHJ19" s="876"/>
      <c r="SHK19" s="875"/>
      <c r="SHL19" s="876"/>
      <c r="SHM19" s="876"/>
      <c r="SHN19" s="876"/>
      <c r="SHO19" s="876"/>
      <c r="SHP19" s="876"/>
      <c r="SHQ19" s="876"/>
      <c r="SHR19" s="875"/>
      <c r="SHS19" s="876"/>
      <c r="SHT19" s="876"/>
      <c r="SHU19" s="876"/>
      <c r="SHV19" s="876"/>
      <c r="SHW19" s="876"/>
      <c r="SHX19" s="876"/>
      <c r="SHY19" s="875"/>
      <c r="SHZ19" s="876"/>
      <c r="SIA19" s="876"/>
      <c r="SIB19" s="876"/>
      <c r="SIC19" s="876"/>
      <c r="SID19" s="876"/>
      <c r="SIE19" s="876"/>
      <c r="SIF19" s="875"/>
      <c r="SIG19" s="876"/>
      <c r="SIH19" s="876"/>
      <c r="SII19" s="876"/>
      <c r="SIJ19" s="876"/>
      <c r="SIK19" s="876"/>
      <c r="SIL19" s="876"/>
      <c r="SIM19" s="875"/>
      <c r="SIN19" s="876"/>
      <c r="SIO19" s="876"/>
      <c r="SIP19" s="876"/>
      <c r="SIQ19" s="876"/>
      <c r="SIR19" s="876"/>
      <c r="SIS19" s="876"/>
      <c r="SIT19" s="875"/>
      <c r="SIU19" s="876"/>
      <c r="SIV19" s="876"/>
      <c r="SIW19" s="876"/>
      <c r="SIX19" s="876"/>
      <c r="SIY19" s="876"/>
      <c r="SIZ19" s="876"/>
      <c r="SJA19" s="875"/>
      <c r="SJB19" s="876"/>
      <c r="SJC19" s="876"/>
      <c r="SJD19" s="876"/>
      <c r="SJE19" s="876"/>
      <c r="SJF19" s="876"/>
      <c r="SJG19" s="876"/>
      <c r="SJH19" s="875"/>
      <c r="SJI19" s="876"/>
      <c r="SJJ19" s="876"/>
      <c r="SJK19" s="876"/>
      <c r="SJL19" s="876"/>
      <c r="SJM19" s="876"/>
      <c r="SJN19" s="876"/>
      <c r="SJO19" s="875"/>
      <c r="SJP19" s="876"/>
      <c r="SJQ19" s="876"/>
      <c r="SJR19" s="876"/>
      <c r="SJS19" s="876"/>
      <c r="SJT19" s="876"/>
      <c r="SJU19" s="876"/>
      <c r="SJV19" s="875"/>
      <c r="SJW19" s="876"/>
      <c r="SJX19" s="876"/>
      <c r="SJY19" s="876"/>
      <c r="SJZ19" s="876"/>
      <c r="SKA19" s="876"/>
      <c r="SKB19" s="876"/>
      <c r="SKC19" s="875"/>
      <c r="SKD19" s="876"/>
      <c r="SKE19" s="876"/>
      <c r="SKF19" s="876"/>
      <c r="SKG19" s="876"/>
      <c r="SKH19" s="876"/>
      <c r="SKI19" s="876"/>
      <c r="SKJ19" s="875"/>
      <c r="SKK19" s="876"/>
      <c r="SKL19" s="876"/>
      <c r="SKM19" s="876"/>
      <c r="SKN19" s="876"/>
      <c r="SKO19" s="876"/>
      <c r="SKP19" s="876"/>
      <c r="SKQ19" s="875"/>
      <c r="SKR19" s="876"/>
      <c r="SKS19" s="876"/>
      <c r="SKT19" s="876"/>
      <c r="SKU19" s="876"/>
      <c r="SKV19" s="876"/>
      <c r="SKW19" s="876"/>
      <c r="SKX19" s="875"/>
      <c r="SKY19" s="876"/>
      <c r="SKZ19" s="876"/>
      <c r="SLA19" s="876"/>
      <c r="SLB19" s="876"/>
      <c r="SLC19" s="876"/>
      <c r="SLD19" s="876"/>
      <c r="SLE19" s="875"/>
      <c r="SLF19" s="876"/>
      <c r="SLG19" s="876"/>
      <c r="SLH19" s="876"/>
      <c r="SLI19" s="876"/>
      <c r="SLJ19" s="876"/>
      <c r="SLK19" s="876"/>
      <c r="SLL19" s="875"/>
      <c r="SLM19" s="876"/>
      <c r="SLN19" s="876"/>
      <c r="SLO19" s="876"/>
      <c r="SLP19" s="876"/>
      <c r="SLQ19" s="876"/>
      <c r="SLR19" s="876"/>
      <c r="SLS19" s="875"/>
      <c r="SLT19" s="876"/>
      <c r="SLU19" s="876"/>
      <c r="SLV19" s="876"/>
      <c r="SLW19" s="876"/>
      <c r="SLX19" s="876"/>
      <c r="SLY19" s="876"/>
      <c r="SLZ19" s="875"/>
      <c r="SMA19" s="876"/>
      <c r="SMB19" s="876"/>
      <c r="SMC19" s="876"/>
      <c r="SMD19" s="876"/>
      <c r="SME19" s="876"/>
      <c r="SMF19" s="876"/>
      <c r="SMG19" s="875"/>
      <c r="SMH19" s="876"/>
      <c r="SMI19" s="876"/>
      <c r="SMJ19" s="876"/>
      <c r="SMK19" s="876"/>
      <c r="SML19" s="876"/>
      <c r="SMM19" s="876"/>
      <c r="SMN19" s="875"/>
      <c r="SMO19" s="876"/>
      <c r="SMP19" s="876"/>
      <c r="SMQ19" s="876"/>
      <c r="SMR19" s="876"/>
      <c r="SMS19" s="876"/>
      <c r="SMT19" s="876"/>
      <c r="SMU19" s="875"/>
      <c r="SMV19" s="876"/>
      <c r="SMW19" s="876"/>
      <c r="SMX19" s="876"/>
      <c r="SMY19" s="876"/>
      <c r="SMZ19" s="876"/>
      <c r="SNA19" s="876"/>
      <c r="SNB19" s="875"/>
      <c r="SNC19" s="876"/>
      <c r="SND19" s="876"/>
      <c r="SNE19" s="876"/>
      <c r="SNF19" s="876"/>
      <c r="SNG19" s="876"/>
      <c r="SNH19" s="876"/>
      <c r="SNI19" s="875"/>
      <c r="SNJ19" s="876"/>
      <c r="SNK19" s="876"/>
      <c r="SNL19" s="876"/>
      <c r="SNM19" s="876"/>
      <c r="SNN19" s="876"/>
      <c r="SNO19" s="876"/>
      <c r="SNP19" s="875"/>
      <c r="SNQ19" s="876"/>
      <c r="SNR19" s="876"/>
      <c r="SNS19" s="876"/>
      <c r="SNT19" s="876"/>
      <c r="SNU19" s="876"/>
      <c r="SNV19" s="876"/>
      <c r="SNW19" s="875"/>
      <c r="SNX19" s="876"/>
      <c r="SNY19" s="876"/>
      <c r="SNZ19" s="876"/>
      <c r="SOA19" s="876"/>
      <c r="SOB19" s="876"/>
      <c r="SOC19" s="876"/>
      <c r="SOD19" s="875"/>
      <c r="SOE19" s="876"/>
      <c r="SOF19" s="876"/>
      <c r="SOG19" s="876"/>
      <c r="SOH19" s="876"/>
      <c r="SOI19" s="876"/>
      <c r="SOJ19" s="876"/>
      <c r="SOK19" s="875"/>
      <c r="SOL19" s="876"/>
      <c r="SOM19" s="876"/>
      <c r="SON19" s="876"/>
      <c r="SOO19" s="876"/>
      <c r="SOP19" s="876"/>
      <c r="SOQ19" s="876"/>
      <c r="SOR19" s="875"/>
      <c r="SOS19" s="876"/>
      <c r="SOT19" s="876"/>
      <c r="SOU19" s="876"/>
      <c r="SOV19" s="876"/>
      <c r="SOW19" s="876"/>
      <c r="SOX19" s="876"/>
      <c r="SOY19" s="875"/>
      <c r="SOZ19" s="876"/>
      <c r="SPA19" s="876"/>
      <c r="SPB19" s="876"/>
      <c r="SPC19" s="876"/>
      <c r="SPD19" s="876"/>
      <c r="SPE19" s="876"/>
      <c r="SPF19" s="875"/>
      <c r="SPG19" s="876"/>
      <c r="SPH19" s="876"/>
      <c r="SPI19" s="876"/>
      <c r="SPJ19" s="876"/>
      <c r="SPK19" s="876"/>
      <c r="SPL19" s="876"/>
      <c r="SPM19" s="875"/>
      <c r="SPN19" s="876"/>
      <c r="SPO19" s="876"/>
      <c r="SPP19" s="876"/>
      <c r="SPQ19" s="876"/>
      <c r="SPR19" s="876"/>
      <c r="SPS19" s="876"/>
      <c r="SPT19" s="875"/>
      <c r="SPU19" s="876"/>
      <c r="SPV19" s="876"/>
      <c r="SPW19" s="876"/>
      <c r="SPX19" s="876"/>
      <c r="SPY19" s="876"/>
      <c r="SPZ19" s="876"/>
      <c r="SQA19" s="875"/>
      <c r="SQB19" s="876"/>
      <c r="SQC19" s="876"/>
      <c r="SQD19" s="876"/>
      <c r="SQE19" s="876"/>
      <c r="SQF19" s="876"/>
      <c r="SQG19" s="876"/>
      <c r="SQH19" s="875"/>
      <c r="SQI19" s="876"/>
      <c r="SQJ19" s="876"/>
      <c r="SQK19" s="876"/>
      <c r="SQL19" s="876"/>
      <c r="SQM19" s="876"/>
      <c r="SQN19" s="876"/>
      <c r="SQO19" s="875"/>
      <c r="SQP19" s="876"/>
      <c r="SQQ19" s="876"/>
      <c r="SQR19" s="876"/>
      <c r="SQS19" s="876"/>
      <c r="SQT19" s="876"/>
      <c r="SQU19" s="876"/>
      <c r="SQV19" s="875"/>
      <c r="SQW19" s="876"/>
      <c r="SQX19" s="876"/>
      <c r="SQY19" s="876"/>
      <c r="SQZ19" s="876"/>
      <c r="SRA19" s="876"/>
      <c r="SRB19" s="876"/>
      <c r="SRC19" s="875"/>
      <c r="SRD19" s="876"/>
      <c r="SRE19" s="876"/>
      <c r="SRF19" s="876"/>
      <c r="SRG19" s="876"/>
      <c r="SRH19" s="876"/>
      <c r="SRI19" s="876"/>
      <c r="SRJ19" s="875"/>
      <c r="SRK19" s="876"/>
      <c r="SRL19" s="876"/>
      <c r="SRM19" s="876"/>
      <c r="SRN19" s="876"/>
      <c r="SRO19" s="876"/>
      <c r="SRP19" s="876"/>
      <c r="SRQ19" s="875"/>
      <c r="SRR19" s="876"/>
      <c r="SRS19" s="876"/>
      <c r="SRT19" s="876"/>
      <c r="SRU19" s="876"/>
      <c r="SRV19" s="876"/>
      <c r="SRW19" s="876"/>
      <c r="SRX19" s="875"/>
      <c r="SRY19" s="876"/>
      <c r="SRZ19" s="876"/>
      <c r="SSA19" s="876"/>
      <c r="SSB19" s="876"/>
      <c r="SSC19" s="876"/>
      <c r="SSD19" s="876"/>
      <c r="SSE19" s="875"/>
      <c r="SSF19" s="876"/>
      <c r="SSG19" s="876"/>
      <c r="SSH19" s="876"/>
      <c r="SSI19" s="876"/>
      <c r="SSJ19" s="876"/>
      <c r="SSK19" s="876"/>
      <c r="SSL19" s="875"/>
      <c r="SSM19" s="876"/>
      <c r="SSN19" s="876"/>
      <c r="SSO19" s="876"/>
      <c r="SSP19" s="876"/>
      <c r="SSQ19" s="876"/>
      <c r="SSR19" s="876"/>
      <c r="SSS19" s="875"/>
      <c r="SST19" s="876"/>
      <c r="SSU19" s="876"/>
      <c r="SSV19" s="876"/>
      <c r="SSW19" s="876"/>
      <c r="SSX19" s="876"/>
      <c r="SSY19" s="876"/>
      <c r="SSZ19" s="875"/>
      <c r="STA19" s="876"/>
      <c r="STB19" s="876"/>
      <c r="STC19" s="876"/>
      <c r="STD19" s="876"/>
      <c r="STE19" s="876"/>
      <c r="STF19" s="876"/>
      <c r="STG19" s="875"/>
      <c r="STH19" s="876"/>
      <c r="STI19" s="876"/>
      <c r="STJ19" s="876"/>
      <c r="STK19" s="876"/>
      <c r="STL19" s="876"/>
      <c r="STM19" s="876"/>
      <c r="STN19" s="875"/>
      <c r="STO19" s="876"/>
      <c r="STP19" s="876"/>
      <c r="STQ19" s="876"/>
      <c r="STR19" s="876"/>
      <c r="STS19" s="876"/>
      <c r="STT19" s="876"/>
      <c r="STU19" s="875"/>
      <c r="STV19" s="876"/>
      <c r="STW19" s="876"/>
      <c r="STX19" s="876"/>
      <c r="STY19" s="876"/>
      <c r="STZ19" s="876"/>
      <c r="SUA19" s="876"/>
      <c r="SUB19" s="875"/>
      <c r="SUC19" s="876"/>
      <c r="SUD19" s="876"/>
      <c r="SUE19" s="876"/>
      <c r="SUF19" s="876"/>
      <c r="SUG19" s="876"/>
      <c r="SUH19" s="876"/>
      <c r="SUI19" s="875"/>
      <c r="SUJ19" s="876"/>
      <c r="SUK19" s="876"/>
      <c r="SUL19" s="876"/>
      <c r="SUM19" s="876"/>
      <c r="SUN19" s="876"/>
      <c r="SUO19" s="876"/>
      <c r="SUP19" s="875"/>
      <c r="SUQ19" s="876"/>
      <c r="SUR19" s="876"/>
      <c r="SUS19" s="876"/>
      <c r="SUT19" s="876"/>
      <c r="SUU19" s="876"/>
      <c r="SUV19" s="876"/>
      <c r="SUW19" s="875"/>
      <c r="SUX19" s="876"/>
      <c r="SUY19" s="876"/>
      <c r="SUZ19" s="876"/>
      <c r="SVA19" s="876"/>
      <c r="SVB19" s="876"/>
      <c r="SVC19" s="876"/>
      <c r="SVD19" s="875"/>
      <c r="SVE19" s="876"/>
      <c r="SVF19" s="876"/>
      <c r="SVG19" s="876"/>
      <c r="SVH19" s="876"/>
      <c r="SVI19" s="876"/>
      <c r="SVJ19" s="876"/>
      <c r="SVK19" s="875"/>
      <c r="SVL19" s="876"/>
      <c r="SVM19" s="876"/>
      <c r="SVN19" s="876"/>
      <c r="SVO19" s="876"/>
      <c r="SVP19" s="876"/>
      <c r="SVQ19" s="876"/>
      <c r="SVR19" s="875"/>
      <c r="SVS19" s="876"/>
      <c r="SVT19" s="876"/>
      <c r="SVU19" s="876"/>
      <c r="SVV19" s="876"/>
      <c r="SVW19" s="876"/>
      <c r="SVX19" s="876"/>
      <c r="SVY19" s="875"/>
      <c r="SVZ19" s="876"/>
      <c r="SWA19" s="876"/>
      <c r="SWB19" s="876"/>
      <c r="SWC19" s="876"/>
      <c r="SWD19" s="876"/>
      <c r="SWE19" s="876"/>
      <c r="SWF19" s="875"/>
      <c r="SWG19" s="876"/>
      <c r="SWH19" s="876"/>
      <c r="SWI19" s="876"/>
      <c r="SWJ19" s="876"/>
      <c r="SWK19" s="876"/>
      <c r="SWL19" s="876"/>
      <c r="SWM19" s="875"/>
      <c r="SWN19" s="876"/>
      <c r="SWO19" s="876"/>
      <c r="SWP19" s="876"/>
      <c r="SWQ19" s="876"/>
      <c r="SWR19" s="876"/>
      <c r="SWS19" s="876"/>
      <c r="SWT19" s="875"/>
      <c r="SWU19" s="876"/>
      <c r="SWV19" s="876"/>
      <c r="SWW19" s="876"/>
      <c r="SWX19" s="876"/>
      <c r="SWY19" s="876"/>
      <c r="SWZ19" s="876"/>
      <c r="SXA19" s="875"/>
      <c r="SXB19" s="876"/>
      <c r="SXC19" s="876"/>
      <c r="SXD19" s="876"/>
      <c r="SXE19" s="876"/>
      <c r="SXF19" s="876"/>
      <c r="SXG19" s="876"/>
      <c r="SXH19" s="875"/>
      <c r="SXI19" s="876"/>
      <c r="SXJ19" s="876"/>
      <c r="SXK19" s="876"/>
      <c r="SXL19" s="876"/>
      <c r="SXM19" s="876"/>
      <c r="SXN19" s="876"/>
      <c r="SXO19" s="875"/>
      <c r="SXP19" s="876"/>
      <c r="SXQ19" s="876"/>
      <c r="SXR19" s="876"/>
      <c r="SXS19" s="876"/>
      <c r="SXT19" s="876"/>
      <c r="SXU19" s="876"/>
      <c r="SXV19" s="875"/>
      <c r="SXW19" s="876"/>
      <c r="SXX19" s="876"/>
      <c r="SXY19" s="876"/>
      <c r="SXZ19" s="876"/>
      <c r="SYA19" s="876"/>
      <c r="SYB19" s="876"/>
      <c r="SYC19" s="875"/>
      <c r="SYD19" s="876"/>
      <c r="SYE19" s="876"/>
      <c r="SYF19" s="876"/>
      <c r="SYG19" s="876"/>
      <c r="SYH19" s="876"/>
      <c r="SYI19" s="876"/>
      <c r="SYJ19" s="875"/>
      <c r="SYK19" s="876"/>
      <c r="SYL19" s="876"/>
      <c r="SYM19" s="876"/>
      <c r="SYN19" s="876"/>
      <c r="SYO19" s="876"/>
      <c r="SYP19" s="876"/>
      <c r="SYQ19" s="875"/>
      <c r="SYR19" s="876"/>
      <c r="SYS19" s="876"/>
      <c r="SYT19" s="876"/>
      <c r="SYU19" s="876"/>
      <c r="SYV19" s="876"/>
      <c r="SYW19" s="876"/>
      <c r="SYX19" s="875"/>
      <c r="SYY19" s="876"/>
      <c r="SYZ19" s="876"/>
      <c r="SZA19" s="876"/>
      <c r="SZB19" s="876"/>
      <c r="SZC19" s="876"/>
      <c r="SZD19" s="876"/>
      <c r="SZE19" s="875"/>
      <c r="SZF19" s="876"/>
      <c r="SZG19" s="876"/>
      <c r="SZH19" s="876"/>
      <c r="SZI19" s="876"/>
      <c r="SZJ19" s="876"/>
      <c r="SZK19" s="876"/>
      <c r="SZL19" s="875"/>
      <c r="SZM19" s="876"/>
      <c r="SZN19" s="876"/>
      <c r="SZO19" s="876"/>
      <c r="SZP19" s="876"/>
      <c r="SZQ19" s="876"/>
      <c r="SZR19" s="876"/>
      <c r="SZS19" s="875"/>
      <c r="SZT19" s="876"/>
      <c r="SZU19" s="876"/>
      <c r="SZV19" s="876"/>
      <c r="SZW19" s="876"/>
      <c r="SZX19" s="876"/>
      <c r="SZY19" s="876"/>
      <c r="SZZ19" s="875"/>
      <c r="TAA19" s="876"/>
      <c r="TAB19" s="876"/>
      <c r="TAC19" s="876"/>
      <c r="TAD19" s="876"/>
      <c r="TAE19" s="876"/>
      <c r="TAF19" s="876"/>
      <c r="TAG19" s="875"/>
      <c r="TAH19" s="876"/>
      <c r="TAI19" s="876"/>
      <c r="TAJ19" s="876"/>
      <c r="TAK19" s="876"/>
      <c r="TAL19" s="876"/>
      <c r="TAM19" s="876"/>
      <c r="TAN19" s="875"/>
      <c r="TAO19" s="876"/>
      <c r="TAP19" s="876"/>
      <c r="TAQ19" s="876"/>
      <c r="TAR19" s="876"/>
      <c r="TAS19" s="876"/>
      <c r="TAT19" s="876"/>
      <c r="TAU19" s="875"/>
      <c r="TAV19" s="876"/>
      <c r="TAW19" s="876"/>
      <c r="TAX19" s="876"/>
      <c r="TAY19" s="876"/>
      <c r="TAZ19" s="876"/>
      <c r="TBA19" s="876"/>
      <c r="TBB19" s="875"/>
      <c r="TBC19" s="876"/>
      <c r="TBD19" s="876"/>
      <c r="TBE19" s="876"/>
      <c r="TBF19" s="876"/>
      <c r="TBG19" s="876"/>
      <c r="TBH19" s="876"/>
      <c r="TBI19" s="875"/>
      <c r="TBJ19" s="876"/>
      <c r="TBK19" s="876"/>
      <c r="TBL19" s="876"/>
      <c r="TBM19" s="876"/>
      <c r="TBN19" s="876"/>
      <c r="TBO19" s="876"/>
      <c r="TBP19" s="875"/>
      <c r="TBQ19" s="876"/>
      <c r="TBR19" s="876"/>
      <c r="TBS19" s="876"/>
      <c r="TBT19" s="876"/>
      <c r="TBU19" s="876"/>
      <c r="TBV19" s="876"/>
      <c r="TBW19" s="875"/>
      <c r="TBX19" s="876"/>
      <c r="TBY19" s="876"/>
      <c r="TBZ19" s="876"/>
      <c r="TCA19" s="876"/>
      <c r="TCB19" s="876"/>
      <c r="TCC19" s="876"/>
      <c r="TCD19" s="875"/>
      <c r="TCE19" s="876"/>
      <c r="TCF19" s="876"/>
      <c r="TCG19" s="876"/>
      <c r="TCH19" s="876"/>
      <c r="TCI19" s="876"/>
      <c r="TCJ19" s="876"/>
      <c r="TCK19" s="875"/>
      <c r="TCL19" s="876"/>
      <c r="TCM19" s="876"/>
      <c r="TCN19" s="876"/>
      <c r="TCO19" s="876"/>
      <c r="TCP19" s="876"/>
      <c r="TCQ19" s="876"/>
      <c r="TCR19" s="875"/>
      <c r="TCS19" s="876"/>
      <c r="TCT19" s="876"/>
      <c r="TCU19" s="876"/>
      <c r="TCV19" s="876"/>
      <c r="TCW19" s="876"/>
      <c r="TCX19" s="876"/>
      <c r="TCY19" s="875"/>
      <c r="TCZ19" s="876"/>
      <c r="TDA19" s="876"/>
      <c r="TDB19" s="876"/>
      <c r="TDC19" s="876"/>
      <c r="TDD19" s="876"/>
      <c r="TDE19" s="876"/>
      <c r="TDF19" s="875"/>
      <c r="TDG19" s="876"/>
      <c r="TDH19" s="876"/>
      <c r="TDI19" s="876"/>
      <c r="TDJ19" s="876"/>
      <c r="TDK19" s="876"/>
      <c r="TDL19" s="876"/>
      <c r="TDM19" s="875"/>
      <c r="TDN19" s="876"/>
      <c r="TDO19" s="876"/>
      <c r="TDP19" s="876"/>
      <c r="TDQ19" s="876"/>
      <c r="TDR19" s="876"/>
      <c r="TDS19" s="876"/>
      <c r="TDT19" s="875"/>
      <c r="TDU19" s="876"/>
      <c r="TDV19" s="876"/>
      <c r="TDW19" s="876"/>
      <c r="TDX19" s="876"/>
      <c r="TDY19" s="876"/>
      <c r="TDZ19" s="876"/>
      <c r="TEA19" s="875"/>
      <c r="TEB19" s="876"/>
      <c r="TEC19" s="876"/>
      <c r="TED19" s="876"/>
      <c r="TEE19" s="876"/>
      <c r="TEF19" s="876"/>
      <c r="TEG19" s="876"/>
      <c r="TEH19" s="875"/>
      <c r="TEI19" s="876"/>
      <c r="TEJ19" s="876"/>
      <c r="TEK19" s="876"/>
      <c r="TEL19" s="876"/>
      <c r="TEM19" s="876"/>
      <c r="TEN19" s="876"/>
      <c r="TEO19" s="875"/>
      <c r="TEP19" s="876"/>
      <c r="TEQ19" s="876"/>
      <c r="TER19" s="876"/>
      <c r="TES19" s="876"/>
      <c r="TET19" s="876"/>
      <c r="TEU19" s="876"/>
      <c r="TEV19" s="875"/>
      <c r="TEW19" s="876"/>
      <c r="TEX19" s="876"/>
      <c r="TEY19" s="876"/>
      <c r="TEZ19" s="876"/>
      <c r="TFA19" s="876"/>
      <c r="TFB19" s="876"/>
      <c r="TFC19" s="875"/>
      <c r="TFD19" s="876"/>
      <c r="TFE19" s="876"/>
      <c r="TFF19" s="876"/>
      <c r="TFG19" s="876"/>
      <c r="TFH19" s="876"/>
      <c r="TFI19" s="876"/>
      <c r="TFJ19" s="875"/>
      <c r="TFK19" s="876"/>
      <c r="TFL19" s="876"/>
      <c r="TFM19" s="876"/>
      <c r="TFN19" s="876"/>
      <c r="TFO19" s="876"/>
      <c r="TFP19" s="876"/>
      <c r="TFQ19" s="875"/>
      <c r="TFR19" s="876"/>
      <c r="TFS19" s="876"/>
      <c r="TFT19" s="876"/>
      <c r="TFU19" s="876"/>
      <c r="TFV19" s="876"/>
      <c r="TFW19" s="876"/>
      <c r="TFX19" s="875"/>
      <c r="TFY19" s="876"/>
      <c r="TFZ19" s="876"/>
      <c r="TGA19" s="876"/>
      <c r="TGB19" s="876"/>
      <c r="TGC19" s="876"/>
      <c r="TGD19" s="876"/>
      <c r="TGE19" s="875"/>
      <c r="TGF19" s="876"/>
      <c r="TGG19" s="876"/>
      <c r="TGH19" s="876"/>
      <c r="TGI19" s="876"/>
      <c r="TGJ19" s="876"/>
      <c r="TGK19" s="876"/>
      <c r="TGL19" s="875"/>
      <c r="TGM19" s="876"/>
      <c r="TGN19" s="876"/>
      <c r="TGO19" s="876"/>
      <c r="TGP19" s="876"/>
      <c r="TGQ19" s="876"/>
      <c r="TGR19" s="876"/>
      <c r="TGS19" s="875"/>
      <c r="TGT19" s="876"/>
      <c r="TGU19" s="876"/>
      <c r="TGV19" s="876"/>
      <c r="TGW19" s="876"/>
      <c r="TGX19" s="876"/>
      <c r="TGY19" s="876"/>
      <c r="TGZ19" s="875"/>
      <c r="THA19" s="876"/>
      <c r="THB19" s="876"/>
      <c r="THC19" s="876"/>
      <c r="THD19" s="876"/>
      <c r="THE19" s="876"/>
      <c r="THF19" s="876"/>
      <c r="THG19" s="875"/>
      <c r="THH19" s="876"/>
      <c r="THI19" s="876"/>
      <c r="THJ19" s="876"/>
      <c r="THK19" s="876"/>
      <c r="THL19" s="876"/>
      <c r="THM19" s="876"/>
      <c r="THN19" s="875"/>
      <c r="THO19" s="876"/>
      <c r="THP19" s="876"/>
      <c r="THQ19" s="876"/>
      <c r="THR19" s="876"/>
      <c r="THS19" s="876"/>
      <c r="THT19" s="876"/>
      <c r="THU19" s="875"/>
      <c r="THV19" s="876"/>
      <c r="THW19" s="876"/>
      <c r="THX19" s="876"/>
      <c r="THY19" s="876"/>
      <c r="THZ19" s="876"/>
      <c r="TIA19" s="876"/>
      <c r="TIB19" s="875"/>
      <c r="TIC19" s="876"/>
      <c r="TID19" s="876"/>
      <c r="TIE19" s="876"/>
      <c r="TIF19" s="876"/>
      <c r="TIG19" s="876"/>
      <c r="TIH19" s="876"/>
      <c r="TII19" s="875"/>
      <c r="TIJ19" s="876"/>
      <c r="TIK19" s="876"/>
      <c r="TIL19" s="876"/>
      <c r="TIM19" s="876"/>
      <c r="TIN19" s="876"/>
      <c r="TIO19" s="876"/>
      <c r="TIP19" s="875"/>
      <c r="TIQ19" s="876"/>
      <c r="TIR19" s="876"/>
      <c r="TIS19" s="876"/>
      <c r="TIT19" s="876"/>
      <c r="TIU19" s="876"/>
      <c r="TIV19" s="876"/>
      <c r="TIW19" s="875"/>
      <c r="TIX19" s="876"/>
      <c r="TIY19" s="876"/>
      <c r="TIZ19" s="876"/>
      <c r="TJA19" s="876"/>
      <c r="TJB19" s="876"/>
      <c r="TJC19" s="876"/>
      <c r="TJD19" s="875"/>
      <c r="TJE19" s="876"/>
      <c r="TJF19" s="876"/>
      <c r="TJG19" s="876"/>
      <c r="TJH19" s="876"/>
      <c r="TJI19" s="876"/>
      <c r="TJJ19" s="876"/>
      <c r="TJK19" s="875"/>
      <c r="TJL19" s="876"/>
      <c r="TJM19" s="876"/>
      <c r="TJN19" s="876"/>
      <c r="TJO19" s="876"/>
      <c r="TJP19" s="876"/>
      <c r="TJQ19" s="876"/>
      <c r="TJR19" s="875"/>
      <c r="TJS19" s="876"/>
      <c r="TJT19" s="876"/>
      <c r="TJU19" s="876"/>
      <c r="TJV19" s="876"/>
      <c r="TJW19" s="876"/>
      <c r="TJX19" s="876"/>
      <c r="TJY19" s="875"/>
      <c r="TJZ19" s="876"/>
      <c r="TKA19" s="876"/>
      <c r="TKB19" s="876"/>
      <c r="TKC19" s="876"/>
      <c r="TKD19" s="876"/>
      <c r="TKE19" s="876"/>
      <c r="TKF19" s="875"/>
      <c r="TKG19" s="876"/>
      <c r="TKH19" s="876"/>
      <c r="TKI19" s="876"/>
      <c r="TKJ19" s="876"/>
      <c r="TKK19" s="876"/>
      <c r="TKL19" s="876"/>
      <c r="TKM19" s="875"/>
      <c r="TKN19" s="876"/>
      <c r="TKO19" s="876"/>
      <c r="TKP19" s="876"/>
      <c r="TKQ19" s="876"/>
      <c r="TKR19" s="876"/>
      <c r="TKS19" s="876"/>
      <c r="TKT19" s="875"/>
      <c r="TKU19" s="876"/>
      <c r="TKV19" s="876"/>
      <c r="TKW19" s="876"/>
      <c r="TKX19" s="876"/>
      <c r="TKY19" s="876"/>
      <c r="TKZ19" s="876"/>
      <c r="TLA19" s="875"/>
      <c r="TLB19" s="876"/>
      <c r="TLC19" s="876"/>
      <c r="TLD19" s="876"/>
      <c r="TLE19" s="876"/>
      <c r="TLF19" s="876"/>
      <c r="TLG19" s="876"/>
      <c r="TLH19" s="875"/>
      <c r="TLI19" s="876"/>
      <c r="TLJ19" s="876"/>
      <c r="TLK19" s="876"/>
      <c r="TLL19" s="876"/>
      <c r="TLM19" s="876"/>
      <c r="TLN19" s="876"/>
      <c r="TLO19" s="875"/>
      <c r="TLP19" s="876"/>
      <c r="TLQ19" s="876"/>
      <c r="TLR19" s="876"/>
      <c r="TLS19" s="876"/>
      <c r="TLT19" s="876"/>
      <c r="TLU19" s="876"/>
      <c r="TLV19" s="875"/>
      <c r="TLW19" s="876"/>
      <c r="TLX19" s="876"/>
      <c r="TLY19" s="876"/>
      <c r="TLZ19" s="876"/>
      <c r="TMA19" s="876"/>
      <c r="TMB19" s="876"/>
      <c r="TMC19" s="875"/>
      <c r="TMD19" s="876"/>
      <c r="TME19" s="876"/>
      <c r="TMF19" s="876"/>
      <c r="TMG19" s="876"/>
      <c r="TMH19" s="876"/>
      <c r="TMI19" s="876"/>
      <c r="TMJ19" s="875"/>
      <c r="TMK19" s="876"/>
      <c r="TML19" s="876"/>
      <c r="TMM19" s="876"/>
      <c r="TMN19" s="876"/>
      <c r="TMO19" s="876"/>
      <c r="TMP19" s="876"/>
      <c r="TMQ19" s="875"/>
      <c r="TMR19" s="876"/>
      <c r="TMS19" s="876"/>
      <c r="TMT19" s="876"/>
      <c r="TMU19" s="876"/>
      <c r="TMV19" s="876"/>
      <c r="TMW19" s="876"/>
      <c r="TMX19" s="875"/>
      <c r="TMY19" s="876"/>
      <c r="TMZ19" s="876"/>
      <c r="TNA19" s="876"/>
      <c r="TNB19" s="876"/>
      <c r="TNC19" s="876"/>
      <c r="TND19" s="876"/>
      <c r="TNE19" s="875"/>
      <c r="TNF19" s="876"/>
      <c r="TNG19" s="876"/>
      <c r="TNH19" s="876"/>
      <c r="TNI19" s="876"/>
      <c r="TNJ19" s="876"/>
      <c r="TNK19" s="876"/>
      <c r="TNL19" s="875"/>
      <c r="TNM19" s="876"/>
      <c r="TNN19" s="876"/>
      <c r="TNO19" s="876"/>
      <c r="TNP19" s="876"/>
      <c r="TNQ19" s="876"/>
      <c r="TNR19" s="876"/>
      <c r="TNS19" s="875"/>
      <c r="TNT19" s="876"/>
      <c r="TNU19" s="876"/>
      <c r="TNV19" s="876"/>
      <c r="TNW19" s="876"/>
      <c r="TNX19" s="876"/>
      <c r="TNY19" s="876"/>
      <c r="TNZ19" s="875"/>
      <c r="TOA19" s="876"/>
      <c r="TOB19" s="876"/>
      <c r="TOC19" s="876"/>
      <c r="TOD19" s="876"/>
      <c r="TOE19" s="876"/>
      <c r="TOF19" s="876"/>
      <c r="TOG19" s="875"/>
      <c r="TOH19" s="876"/>
      <c r="TOI19" s="876"/>
      <c r="TOJ19" s="876"/>
      <c r="TOK19" s="876"/>
      <c r="TOL19" s="876"/>
      <c r="TOM19" s="876"/>
      <c r="TON19" s="875"/>
      <c r="TOO19" s="876"/>
      <c r="TOP19" s="876"/>
      <c r="TOQ19" s="876"/>
      <c r="TOR19" s="876"/>
      <c r="TOS19" s="876"/>
      <c r="TOT19" s="876"/>
      <c r="TOU19" s="875"/>
      <c r="TOV19" s="876"/>
      <c r="TOW19" s="876"/>
      <c r="TOX19" s="876"/>
      <c r="TOY19" s="876"/>
      <c r="TOZ19" s="876"/>
      <c r="TPA19" s="876"/>
      <c r="TPB19" s="875"/>
      <c r="TPC19" s="876"/>
      <c r="TPD19" s="876"/>
      <c r="TPE19" s="876"/>
      <c r="TPF19" s="876"/>
      <c r="TPG19" s="876"/>
      <c r="TPH19" s="876"/>
      <c r="TPI19" s="875"/>
      <c r="TPJ19" s="876"/>
      <c r="TPK19" s="876"/>
      <c r="TPL19" s="876"/>
      <c r="TPM19" s="876"/>
      <c r="TPN19" s="876"/>
      <c r="TPO19" s="876"/>
      <c r="TPP19" s="875"/>
      <c r="TPQ19" s="876"/>
      <c r="TPR19" s="876"/>
      <c r="TPS19" s="876"/>
      <c r="TPT19" s="876"/>
      <c r="TPU19" s="876"/>
      <c r="TPV19" s="876"/>
      <c r="TPW19" s="875"/>
      <c r="TPX19" s="876"/>
      <c r="TPY19" s="876"/>
      <c r="TPZ19" s="876"/>
      <c r="TQA19" s="876"/>
      <c r="TQB19" s="876"/>
      <c r="TQC19" s="876"/>
      <c r="TQD19" s="875"/>
      <c r="TQE19" s="876"/>
      <c r="TQF19" s="876"/>
      <c r="TQG19" s="876"/>
      <c r="TQH19" s="876"/>
      <c r="TQI19" s="876"/>
      <c r="TQJ19" s="876"/>
      <c r="TQK19" s="875"/>
      <c r="TQL19" s="876"/>
      <c r="TQM19" s="876"/>
      <c r="TQN19" s="876"/>
      <c r="TQO19" s="876"/>
      <c r="TQP19" s="876"/>
      <c r="TQQ19" s="876"/>
      <c r="TQR19" s="875"/>
      <c r="TQS19" s="876"/>
      <c r="TQT19" s="876"/>
      <c r="TQU19" s="876"/>
      <c r="TQV19" s="876"/>
      <c r="TQW19" s="876"/>
      <c r="TQX19" s="876"/>
      <c r="TQY19" s="875"/>
      <c r="TQZ19" s="876"/>
      <c r="TRA19" s="876"/>
      <c r="TRB19" s="876"/>
      <c r="TRC19" s="876"/>
      <c r="TRD19" s="876"/>
      <c r="TRE19" s="876"/>
      <c r="TRF19" s="875"/>
      <c r="TRG19" s="876"/>
      <c r="TRH19" s="876"/>
      <c r="TRI19" s="876"/>
      <c r="TRJ19" s="876"/>
      <c r="TRK19" s="876"/>
      <c r="TRL19" s="876"/>
      <c r="TRM19" s="875"/>
      <c r="TRN19" s="876"/>
      <c r="TRO19" s="876"/>
      <c r="TRP19" s="876"/>
      <c r="TRQ19" s="876"/>
      <c r="TRR19" s="876"/>
      <c r="TRS19" s="876"/>
      <c r="TRT19" s="875"/>
      <c r="TRU19" s="876"/>
      <c r="TRV19" s="876"/>
      <c r="TRW19" s="876"/>
      <c r="TRX19" s="876"/>
      <c r="TRY19" s="876"/>
      <c r="TRZ19" s="876"/>
      <c r="TSA19" s="875"/>
      <c r="TSB19" s="876"/>
      <c r="TSC19" s="876"/>
      <c r="TSD19" s="876"/>
      <c r="TSE19" s="876"/>
      <c r="TSF19" s="876"/>
      <c r="TSG19" s="876"/>
      <c r="TSH19" s="875"/>
      <c r="TSI19" s="876"/>
      <c r="TSJ19" s="876"/>
      <c r="TSK19" s="876"/>
      <c r="TSL19" s="876"/>
      <c r="TSM19" s="876"/>
      <c r="TSN19" s="876"/>
      <c r="TSO19" s="875"/>
      <c r="TSP19" s="876"/>
      <c r="TSQ19" s="876"/>
      <c r="TSR19" s="876"/>
      <c r="TSS19" s="876"/>
      <c r="TST19" s="876"/>
      <c r="TSU19" s="876"/>
      <c r="TSV19" s="875"/>
      <c r="TSW19" s="876"/>
      <c r="TSX19" s="876"/>
      <c r="TSY19" s="876"/>
      <c r="TSZ19" s="876"/>
      <c r="TTA19" s="876"/>
      <c r="TTB19" s="876"/>
      <c r="TTC19" s="875"/>
      <c r="TTD19" s="876"/>
      <c r="TTE19" s="876"/>
      <c r="TTF19" s="876"/>
      <c r="TTG19" s="876"/>
      <c r="TTH19" s="876"/>
      <c r="TTI19" s="876"/>
      <c r="TTJ19" s="875"/>
      <c r="TTK19" s="876"/>
      <c r="TTL19" s="876"/>
      <c r="TTM19" s="876"/>
      <c r="TTN19" s="876"/>
      <c r="TTO19" s="876"/>
      <c r="TTP19" s="876"/>
      <c r="TTQ19" s="875"/>
      <c r="TTR19" s="876"/>
      <c r="TTS19" s="876"/>
      <c r="TTT19" s="876"/>
      <c r="TTU19" s="876"/>
      <c r="TTV19" s="876"/>
      <c r="TTW19" s="876"/>
      <c r="TTX19" s="875"/>
      <c r="TTY19" s="876"/>
      <c r="TTZ19" s="876"/>
      <c r="TUA19" s="876"/>
      <c r="TUB19" s="876"/>
      <c r="TUC19" s="876"/>
      <c r="TUD19" s="876"/>
      <c r="TUE19" s="875"/>
      <c r="TUF19" s="876"/>
      <c r="TUG19" s="876"/>
      <c r="TUH19" s="876"/>
      <c r="TUI19" s="876"/>
      <c r="TUJ19" s="876"/>
      <c r="TUK19" s="876"/>
      <c r="TUL19" s="875"/>
      <c r="TUM19" s="876"/>
      <c r="TUN19" s="876"/>
      <c r="TUO19" s="876"/>
      <c r="TUP19" s="876"/>
      <c r="TUQ19" s="876"/>
      <c r="TUR19" s="876"/>
      <c r="TUS19" s="875"/>
      <c r="TUT19" s="876"/>
      <c r="TUU19" s="876"/>
      <c r="TUV19" s="876"/>
      <c r="TUW19" s="876"/>
      <c r="TUX19" s="876"/>
      <c r="TUY19" s="876"/>
      <c r="TUZ19" s="875"/>
      <c r="TVA19" s="876"/>
      <c r="TVB19" s="876"/>
      <c r="TVC19" s="876"/>
      <c r="TVD19" s="876"/>
      <c r="TVE19" s="876"/>
      <c r="TVF19" s="876"/>
      <c r="TVG19" s="875"/>
      <c r="TVH19" s="876"/>
      <c r="TVI19" s="876"/>
      <c r="TVJ19" s="876"/>
      <c r="TVK19" s="876"/>
      <c r="TVL19" s="876"/>
      <c r="TVM19" s="876"/>
      <c r="TVN19" s="875"/>
      <c r="TVO19" s="876"/>
      <c r="TVP19" s="876"/>
      <c r="TVQ19" s="876"/>
      <c r="TVR19" s="876"/>
      <c r="TVS19" s="876"/>
      <c r="TVT19" s="876"/>
      <c r="TVU19" s="875"/>
      <c r="TVV19" s="876"/>
      <c r="TVW19" s="876"/>
      <c r="TVX19" s="876"/>
      <c r="TVY19" s="876"/>
      <c r="TVZ19" s="876"/>
      <c r="TWA19" s="876"/>
      <c r="TWB19" s="875"/>
      <c r="TWC19" s="876"/>
      <c r="TWD19" s="876"/>
      <c r="TWE19" s="876"/>
      <c r="TWF19" s="876"/>
      <c r="TWG19" s="876"/>
      <c r="TWH19" s="876"/>
      <c r="TWI19" s="875"/>
      <c r="TWJ19" s="876"/>
      <c r="TWK19" s="876"/>
      <c r="TWL19" s="876"/>
      <c r="TWM19" s="876"/>
      <c r="TWN19" s="876"/>
      <c r="TWO19" s="876"/>
      <c r="TWP19" s="875"/>
      <c r="TWQ19" s="876"/>
      <c r="TWR19" s="876"/>
      <c r="TWS19" s="876"/>
      <c r="TWT19" s="876"/>
      <c r="TWU19" s="876"/>
      <c r="TWV19" s="876"/>
      <c r="TWW19" s="875"/>
      <c r="TWX19" s="876"/>
      <c r="TWY19" s="876"/>
      <c r="TWZ19" s="876"/>
      <c r="TXA19" s="876"/>
      <c r="TXB19" s="876"/>
      <c r="TXC19" s="876"/>
      <c r="TXD19" s="875"/>
      <c r="TXE19" s="876"/>
      <c r="TXF19" s="876"/>
      <c r="TXG19" s="876"/>
      <c r="TXH19" s="876"/>
      <c r="TXI19" s="876"/>
      <c r="TXJ19" s="876"/>
      <c r="TXK19" s="875"/>
      <c r="TXL19" s="876"/>
      <c r="TXM19" s="876"/>
      <c r="TXN19" s="876"/>
      <c r="TXO19" s="876"/>
      <c r="TXP19" s="876"/>
      <c r="TXQ19" s="876"/>
      <c r="TXR19" s="875"/>
      <c r="TXS19" s="876"/>
      <c r="TXT19" s="876"/>
      <c r="TXU19" s="876"/>
      <c r="TXV19" s="876"/>
      <c r="TXW19" s="876"/>
      <c r="TXX19" s="876"/>
      <c r="TXY19" s="875"/>
      <c r="TXZ19" s="876"/>
      <c r="TYA19" s="876"/>
      <c r="TYB19" s="876"/>
      <c r="TYC19" s="876"/>
      <c r="TYD19" s="876"/>
      <c r="TYE19" s="876"/>
      <c r="TYF19" s="875"/>
      <c r="TYG19" s="876"/>
      <c r="TYH19" s="876"/>
      <c r="TYI19" s="876"/>
      <c r="TYJ19" s="876"/>
      <c r="TYK19" s="876"/>
      <c r="TYL19" s="876"/>
      <c r="TYM19" s="875"/>
      <c r="TYN19" s="876"/>
      <c r="TYO19" s="876"/>
      <c r="TYP19" s="876"/>
      <c r="TYQ19" s="876"/>
      <c r="TYR19" s="876"/>
      <c r="TYS19" s="876"/>
      <c r="TYT19" s="875"/>
      <c r="TYU19" s="876"/>
      <c r="TYV19" s="876"/>
      <c r="TYW19" s="876"/>
      <c r="TYX19" s="876"/>
      <c r="TYY19" s="876"/>
      <c r="TYZ19" s="876"/>
      <c r="TZA19" s="875"/>
      <c r="TZB19" s="876"/>
      <c r="TZC19" s="876"/>
      <c r="TZD19" s="876"/>
      <c r="TZE19" s="876"/>
      <c r="TZF19" s="876"/>
      <c r="TZG19" s="876"/>
      <c r="TZH19" s="875"/>
      <c r="TZI19" s="876"/>
      <c r="TZJ19" s="876"/>
      <c r="TZK19" s="876"/>
      <c r="TZL19" s="876"/>
      <c r="TZM19" s="876"/>
      <c r="TZN19" s="876"/>
      <c r="TZO19" s="875"/>
      <c r="TZP19" s="876"/>
      <c r="TZQ19" s="876"/>
      <c r="TZR19" s="876"/>
      <c r="TZS19" s="876"/>
      <c r="TZT19" s="876"/>
      <c r="TZU19" s="876"/>
      <c r="TZV19" s="875"/>
      <c r="TZW19" s="876"/>
      <c r="TZX19" s="876"/>
      <c r="TZY19" s="876"/>
      <c r="TZZ19" s="876"/>
      <c r="UAA19" s="876"/>
      <c r="UAB19" s="876"/>
      <c r="UAC19" s="875"/>
      <c r="UAD19" s="876"/>
      <c r="UAE19" s="876"/>
      <c r="UAF19" s="876"/>
      <c r="UAG19" s="876"/>
      <c r="UAH19" s="876"/>
      <c r="UAI19" s="876"/>
      <c r="UAJ19" s="875"/>
      <c r="UAK19" s="876"/>
      <c r="UAL19" s="876"/>
      <c r="UAM19" s="876"/>
      <c r="UAN19" s="876"/>
      <c r="UAO19" s="876"/>
      <c r="UAP19" s="876"/>
      <c r="UAQ19" s="875"/>
      <c r="UAR19" s="876"/>
      <c r="UAS19" s="876"/>
      <c r="UAT19" s="876"/>
      <c r="UAU19" s="876"/>
      <c r="UAV19" s="876"/>
      <c r="UAW19" s="876"/>
      <c r="UAX19" s="875"/>
      <c r="UAY19" s="876"/>
      <c r="UAZ19" s="876"/>
      <c r="UBA19" s="876"/>
      <c r="UBB19" s="876"/>
      <c r="UBC19" s="876"/>
      <c r="UBD19" s="876"/>
      <c r="UBE19" s="875"/>
      <c r="UBF19" s="876"/>
      <c r="UBG19" s="876"/>
      <c r="UBH19" s="876"/>
      <c r="UBI19" s="876"/>
      <c r="UBJ19" s="876"/>
      <c r="UBK19" s="876"/>
      <c r="UBL19" s="875"/>
      <c r="UBM19" s="876"/>
      <c r="UBN19" s="876"/>
      <c r="UBO19" s="876"/>
      <c r="UBP19" s="876"/>
      <c r="UBQ19" s="876"/>
      <c r="UBR19" s="876"/>
      <c r="UBS19" s="875"/>
      <c r="UBT19" s="876"/>
      <c r="UBU19" s="876"/>
      <c r="UBV19" s="876"/>
      <c r="UBW19" s="876"/>
      <c r="UBX19" s="876"/>
      <c r="UBY19" s="876"/>
      <c r="UBZ19" s="875"/>
      <c r="UCA19" s="876"/>
      <c r="UCB19" s="876"/>
      <c r="UCC19" s="876"/>
      <c r="UCD19" s="876"/>
      <c r="UCE19" s="876"/>
      <c r="UCF19" s="876"/>
      <c r="UCG19" s="875"/>
      <c r="UCH19" s="876"/>
      <c r="UCI19" s="876"/>
      <c r="UCJ19" s="876"/>
      <c r="UCK19" s="876"/>
      <c r="UCL19" s="876"/>
      <c r="UCM19" s="876"/>
      <c r="UCN19" s="875"/>
      <c r="UCO19" s="876"/>
      <c r="UCP19" s="876"/>
      <c r="UCQ19" s="876"/>
      <c r="UCR19" s="876"/>
      <c r="UCS19" s="876"/>
      <c r="UCT19" s="876"/>
      <c r="UCU19" s="875"/>
      <c r="UCV19" s="876"/>
      <c r="UCW19" s="876"/>
      <c r="UCX19" s="876"/>
      <c r="UCY19" s="876"/>
      <c r="UCZ19" s="876"/>
      <c r="UDA19" s="876"/>
      <c r="UDB19" s="875"/>
      <c r="UDC19" s="876"/>
      <c r="UDD19" s="876"/>
      <c r="UDE19" s="876"/>
      <c r="UDF19" s="876"/>
      <c r="UDG19" s="876"/>
      <c r="UDH19" s="876"/>
      <c r="UDI19" s="875"/>
      <c r="UDJ19" s="876"/>
      <c r="UDK19" s="876"/>
      <c r="UDL19" s="876"/>
      <c r="UDM19" s="876"/>
      <c r="UDN19" s="876"/>
      <c r="UDO19" s="876"/>
      <c r="UDP19" s="875"/>
      <c r="UDQ19" s="876"/>
      <c r="UDR19" s="876"/>
      <c r="UDS19" s="876"/>
      <c r="UDT19" s="876"/>
      <c r="UDU19" s="876"/>
      <c r="UDV19" s="876"/>
      <c r="UDW19" s="875"/>
      <c r="UDX19" s="876"/>
      <c r="UDY19" s="876"/>
      <c r="UDZ19" s="876"/>
      <c r="UEA19" s="876"/>
      <c r="UEB19" s="876"/>
      <c r="UEC19" s="876"/>
      <c r="UED19" s="875"/>
      <c r="UEE19" s="876"/>
      <c r="UEF19" s="876"/>
      <c r="UEG19" s="876"/>
      <c r="UEH19" s="876"/>
      <c r="UEI19" s="876"/>
      <c r="UEJ19" s="876"/>
      <c r="UEK19" s="875"/>
      <c r="UEL19" s="876"/>
      <c r="UEM19" s="876"/>
      <c r="UEN19" s="876"/>
      <c r="UEO19" s="876"/>
      <c r="UEP19" s="876"/>
      <c r="UEQ19" s="876"/>
      <c r="UER19" s="875"/>
      <c r="UES19" s="876"/>
      <c r="UET19" s="876"/>
      <c r="UEU19" s="876"/>
      <c r="UEV19" s="876"/>
      <c r="UEW19" s="876"/>
      <c r="UEX19" s="876"/>
      <c r="UEY19" s="875"/>
      <c r="UEZ19" s="876"/>
      <c r="UFA19" s="876"/>
      <c r="UFB19" s="876"/>
      <c r="UFC19" s="876"/>
      <c r="UFD19" s="876"/>
      <c r="UFE19" s="876"/>
      <c r="UFF19" s="875"/>
      <c r="UFG19" s="876"/>
      <c r="UFH19" s="876"/>
      <c r="UFI19" s="876"/>
      <c r="UFJ19" s="876"/>
      <c r="UFK19" s="876"/>
      <c r="UFL19" s="876"/>
      <c r="UFM19" s="875"/>
      <c r="UFN19" s="876"/>
      <c r="UFO19" s="876"/>
      <c r="UFP19" s="876"/>
      <c r="UFQ19" s="876"/>
      <c r="UFR19" s="876"/>
      <c r="UFS19" s="876"/>
      <c r="UFT19" s="875"/>
      <c r="UFU19" s="876"/>
      <c r="UFV19" s="876"/>
      <c r="UFW19" s="876"/>
      <c r="UFX19" s="876"/>
      <c r="UFY19" s="876"/>
      <c r="UFZ19" s="876"/>
      <c r="UGA19" s="875"/>
      <c r="UGB19" s="876"/>
      <c r="UGC19" s="876"/>
      <c r="UGD19" s="876"/>
      <c r="UGE19" s="876"/>
      <c r="UGF19" s="876"/>
      <c r="UGG19" s="876"/>
      <c r="UGH19" s="875"/>
      <c r="UGI19" s="876"/>
      <c r="UGJ19" s="876"/>
      <c r="UGK19" s="876"/>
      <c r="UGL19" s="876"/>
      <c r="UGM19" s="876"/>
      <c r="UGN19" s="876"/>
      <c r="UGO19" s="875"/>
      <c r="UGP19" s="876"/>
      <c r="UGQ19" s="876"/>
      <c r="UGR19" s="876"/>
      <c r="UGS19" s="876"/>
      <c r="UGT19" s="876"/>
      <c r="UGU19" s="876"/>
      <c r="UGV19" s="875"/>
      <c r="UGW19" s="876"/>
      <c r="UGX19" s="876"/>
      <c r="UGY19" s="876"/>
      <c r="UGZ19" s="876"/>
      <c r="UHA19" s="876"/>
      <c r="UHB19" s="876"/>
      <c r="UHC19" s="875"/>
      <c r="UHD19" s="876"/>
      <c r="UHE19" s="876"/>
      <c r="UHF19" s="876"/>
      <c r="UHG19" s="876"/>
      <c r="UHH19" s="876"/>
      <c r="UHI19" s="876"/>
      <c r="UHJ19" s="875"/>
      <c r="UHK19" s="876"/>
      <c r="UHL19" s="876"/>
      <c r="UHM19" s="876"/>
      <c r="UHN19" s="876"/>
      <c r="UHO19" s="876"/>
      <c r="UHP19" s="876"/>
      <c r="UHQ19" s="875"/>
      <c r="UHR19" s="876"/>
      <c r="UHS19" s="876"/>
      <c r="UHT19" s="876"/>
      <c r="UHU19" s="876"/>
      <c r="UHV19" s="876"/>
      <c r="UHW19" s="876"/>
      <c r="UHX19" s="875"/>
      <c r="UHY19" s="876"/>
      <c r="UHZ19" s="876"/>
      <c r="UIA19" s="876"/>
      <c r="UIB19" s="876"/>
      <c r="UIC19" s="876"/>
      <c r="UID19" s="876"/>
      <c r="UIE19" s="875"/>
      <c r="UIF19" s="876"/>
      <c r="UIG19" s="876"/>
      <c r="UIH19" s="876"/>
      <c r="UII19" s="876"/>
      <c r="UIJ19" s="876"/>
      <c r="UIK19" s="876"/>
      <c r="UIL19" s="875"/>
      <c r="UIM19" s="876"/>
      <c r="UIN19" s="876"/>
      <c r="UIO19" s="876"/>
      <c r="UIP19" s="876"/>
      <c r="UIQ19" s="876"/>
      <c r="UIR19" s="876"/>
      <c r="UIS19" s="875"/>
      <c r="UIT19" s="876"/>
      <c r="UIU19" s="876"/>
      <c r="UIV19" s="876"/>
      <c r="UIW19" s="876"/>
      <c r="UIX19" s="876"/>
      <c r="UIY19" s="876"/>
      <c r="UIZ19" s="875"/>
      <c r="UJA19" s="876"/>
      <c r="UJB19" s="876"/>
      <c r="UJC19" s="876"/>
      <c r="UJD19" s="876"/>
      <c r="UJE19" s="876"/>
      <c r="UJF19" s="876"/>
      <c r="UJG19" s="875"/>
      <c r="UJH19" s="876"/>
      <c r="UJI19" s="876"/>
      <c r="UJJ19" s="876"/>
      <c r="UJK19" s="876"/>
      <c r="UJL19" s="876"/>
      <c r="UJM19" s="876"/>
      <c r="UJN19" s="875"/>
      <c r="UJO19" s="876"/>
      <c r="UJP19" s="876"/>
      <c r="UJQ19" s="876"/>
      <c r="UJR19" s="876"/>
      <c r="UJS19" s="876"/>
      <c r="UJT19" s="876"/>
      <c r="UJU19" s="875"/>
      <c r="UJV19" s="876"/>
      <c r="UJW19" s="876"/>
      <c r="UJX19" s="876"/>
      <c r="UJY19" s="876"/>
      <c r="UJZ19" s="876"/>
      <c r="UKA19" s="876"/>
      <c r="UKB19" s="875"/>
      <c r="UKC19" s="876"/>
      <c r="UKD19" s="876"/>
      <c r="UKE19" s="876"/>
      <c r="UKF19" s="876"/>
      <c r="UKG19" s="876"/>
      <c r="UKH19" s="876"/>
      <c r="UKI19" s="875"/>
      <c r="UKJ19" s="876"/>
      <c r="UKK19" s="876"/>
      <c r="UKL19" s="876"/>
      <c r="UKM19" s="876"/>
      <c r="UKN19" s="876"/>
      <c r="UKO19" s="876"/>
      <c r="UKP19" s="875"/>
      <c r="UKQ19" s="876"/>
      <c r="UKR19" s="876"/>
      <c r="UKS19" s="876"/>
      <c r="UKT19" s="876"/>
      <c r="UKU19" s="876"/>
      <c r="UKV19" s="876"/>
      <c r="UKW19" s="875"/>
      <c r="UKX19" s="876"/>
      <c r="UKY19" s="876"/>
      <c r="UKZ19" s="876"/>
      <c r="ULA19" s="876"/>
      <c r="ULB19" s="876"/>
      <c r="ULC19" s="876"/>
      <c r="ULD19" s="875"/>
      <c r="ULE19" s="876"/>
      <c r="ULF19" s="876"/>
      <c r="ULG19" s="876"/>
      <c r="ULH19" s="876"/>
      <c r="ULI19" s="876"/>
      <c r="ULJ19" s="876"/>
      <c r="ULK19" s="875"/>
      <c r="ULL19" s="876"/>
      <c r="ULM19" s="876"/>
      <c r="ULN19" s="876"/>
      <c r="ULO19" s="876"/>
      <c r="ULP19" s="876"/>
      <c r="ULQ19" s="876"/>
      <c r="ULR19" s="875"/>
      <c r="ULS19" s="876"/>
      <c r="ULT19" s="876"/>
      <c r="ULU19" s="876"/>
      <c r="ULV19" s="876"/>
      <c r="ULW19" s="876"/>
      <c r="ULX19" s="876"/>
      <c r="ULY19" s="875"/>
      <c r="ULZ19" s="876"/>
      <c r="UMA19" s="876"/>
      <c r="UMB19" s="876"/>
      <c r="UMC19" s="876"/>
      <c r="UMD19" s="876"/>
      <c r="UME19" s="876"/>
      <c r="UMF19" s="875"/>
      <c r="UMG19" s="876"/>
      <c r="UMH19" s="876"/>
      <c r="UMI19" s="876"/>
      <c r="UMJ19" s="876"/>
      <c r="UMK19" s="876"/>
      <c r="UML19" s="876"/>
      <c r="UMM19" s="875"/>
      <c r="UMN19" s="876"/>
      <c r="UMO19" s="876"/>
      <c r="UMP19" s="876"/>
      <c r="UMQ19" s="876"/>
      <c r="UMR19" s="876"/>
      <c r="UMS19" s="876"/>
      <c r="UMT19" s="875"/>
      <c r="UMU19" s="876"/>
      <c r="UMV19" s="876"/>
      <c r="UMW19" s="876"/>
      <c r="UMX19" s="876"/>
      <c r="UMY19" s="876"/>
      <c r="UMZ19" s="876"/>
      <c r="UNA19" s="875"/>
      <c r="UNB19" s="876"/>
      <c r="UNC19" s="876"/>
      <c r="UND19" s="876"/>
      <c r="UNE19" s="876"/>
      <c r="UNF19" s="876"/>
      <c r="UNG19" s="876"/>
      <c r="UNH19" s="875"/>
      <c r="UNI19" s="876"/>
      <c r="UNJ19" s="876"/>
      <c r="UNK19" s="876"/>
      <c r="UNL19" s="876"/>
      <c r="UNM19" s="876"/>
      <c r="UNN19" s="876"/>
      <c r="UNO19" s="875"/>
      <c r="UNP19" s="876"/>
      <c r="UNQ19" s="876"/>
      <c r="UNR19" s="876"/>
      <c r="UNS19" s="876"/>
      <c r="UNT19" s="876"/>
      <c r="UNU19" s="876"/>
      <c r="UNV19" s="875"/>
      <c r="UNW19" s="876"/>
      <c r="UNX19" s="876"/>
      <c r="UNY19" s="876"/>
      <c r="UNZ19" s="876"/>
      <c r="UOA19" s="876"/>
      <c r="UOB19" s="876"/>
      <c r="UOC19" s="875"/>
      <c r="UOD19" s="876"/>
      <c r="UOE19" s="876"/>
      <c r="UOF19" s="876"/>
      <c r="UOG19" s="876"/>
      <c r="UOH19" s="876"/>
      <c r="UOI19" s="876"/>
      <c r="UOJ19" s="875"/>
      <c r="UOK19" s="876"/>
      <c r="UOL19" s="876"/>
      <c r="UOM19" s="876"/>
      <c r="UON19" s="876"/>
      <c r="UOO19" s="876"/>
      <c r="UOP19" s="876"/>
      <c r="UOQ19" s="875"/>
      <c r="UOR19" s="876"/>
      <c r="UOS19" s="876"/>
      <c r="UOT19" s="876"/>
      <c r="UOU19" s="876"/>
      <c r="UOV19" s="876"/>
      <c r="UOW19" s="876"/>
      <c r="UOX19" s="875"/>
      <c r="UOY19" s="876"/>
      <c r="UOZ19" s="876"/>
      <c r="UPA19" s="876"/>
      <c r="UPB19" s="876"/>
      <c r="UPC19" s="876"/>
      <c r="UPD19" s="876"/>
      <c r="UPE19" s="875"/>
      <c r="UPF19" s="876"/>
      <c r="UPG19" s="876"/>
      <c r="UPH19" s="876"/>
      <c r="UPI19" s="876"/>
      <c r="UPJ19" s="876"/>
      <c r="UPK19" s="876"/>
      <c r="UPL19" s="875"/>
      <c r="UPM19" s="876"/>
      <c r="UPN19" s="876"/>
      <c r="UPO19" s="876"/>
      <c r="UPP19" s="876"/>
      <c r="UPQ19" s="876"/>
      <c r="UPR19" s="876"/>
      <c r="UPS19" s="875"/>
      <c r="UPT19" s="876"/>
      <c r="UPU19" s="876"/>
      <c r="UPV19" s="876"/>
      <c r="UPW19" s="876"/>
      <c r="UPX19" s="876"/>
      <c r="UPY19" s="876"/>
      <c r="UPZ19" s="875"/>
      <c r="UQA19" s="876"/>
      <c r="UQB19" s="876"/>
      <c r="UQC19" s="876"/>
      <c r="UQD19" s="876"/>
      <c r="UQE19" s="876"/>
      <c r="UQF19" s="876"/>
      <c r="UQG19" s="875"/>
      <c r="UQH19" s="876"/>
      <c r="UQI19" s="876"/>
      <c r="UQJ19" s="876"/>
      <c r="UQK19" s="876"/>
      <c r="UQL19" s="876"/>
      <c r="UQM19" s="876"/>
      <c r="UQN19" s="875"/>
      <c r="UQO19" s="876"/>
      <c r="UQP19" s="876"/>
      <c r="UQQ19" s="876"/>
      <c r="UQR19" s="876"/>
      <c r="UQS19" s="876"/>
      <c r="UQT19" s="876"/>
      <c r="UQU19" s="875"/>
      <c r="UQV19" s="876"/>
      <c r="UQW19" s="876"/>
      <c r="UQX19" s="876"/>
      <c r="UQY19" s="876"/>
      <c r="UQZ19" s="876"/>
      <c r="URA19" s="876"/>
      <c r="URB19" s="875"/>
      <c r="URC19" s="876"/>
      <c r="URD19" s="876"/>
      <c r="URE19" s="876"/>
      <c r="URF19" s="876"/>
      <c r="URG19" s="876"/>
      <c r="URH19" s="876"/>
      <c r="URI19" s="875"/>
      <c r="URJ19" s="876"/>
      <c r="URK19" s="876"/>
      <c r="URL19" s="876"/>
      <c r="URM19" s="876"/>
      <c r="URN19" s="876"/>
      <c r="URO19" s="876"/>
      <c r="URP19" s="875"/>
      <c r="URQ19" s="876"/>
      <c r="URR19" s="876"/>
      <c r="URS19" s="876"/>
      <c r="URT19" s="876"/>
      <c r="URU19" s="876"/>
      <c r="URV19" s="876"/>
      <c r="URW19" s="875"/>
      <c r="URX19" s="876"/>
      <c r="URY19" s="876"/>
      <c r="URZ19" s="876"/>
      <c r="USA19" s="876"/>
      <c r="USB19" s="876"/>
      <c r="USC19" s="876"/>
      <c r="USD19" s="875"/>
      <c r="USE19" s="876"/>
      <c r="USF19" s="876"/>
      <c r="USG19" s="876"/>
      <c r="USH19" s="876"/>
      <c r="USI19" s="876"/>
      <c r="USJ19" s="876"/>
      <c r="USK19" s="875"/>
      <c r="USL19" s="876"/>
      <c r="USM19" s="876"/>
      <c r="USN19" s="876"/>
      <c r="USO19" s="876"/>
      <c r="USP19" s="876"/>
      <c r="USQ19" s="876"/>
      <c r="USR19" s="875"/>
      <c r="USS19" s="876"/>
      <c r="UST19" s="876"/>
      <c r="USU19" s="876"/>
      <c r="USV19" s="876"/>
      <c r="USW19" s="876"/>
      <c r="USX19" s="876"/>
      <c r="USY19" s="875"/>
      <c r="USZ19" s="876"/>
      <c r="UTA19" s="876"/>
      <c r="UTB19" s="876"/>
      <c r="UTC19" s="876"/>
      <c r="UTD19" s="876"/>
      <c r="UTE19" s="876"/>
      <c r="UTF19" s="875"/>
      <c r="UTG19" s="876"/>
      <c r="UTH19" s="876"/>
      <c r="UTI19" s="876"/>
      <c r="UTJ19" s="876"/>
      <c r="UTK19" s="876"/>
      <c r="UTL19" s="876"/>
      <c r="UTM19" s="875"/>
      <c r="UTN19" s="876"/>
      <c r="UTO19" s="876"/>
      <c r="UTP19" s="876"/>
      <c r="UTQ19" s="876"/>
      <c r="UTR19" s="876"/>
      <c r="UTS19" s="876"/>
      <c r="UTT19" s="875"/>
      <c r="UTU19" s="876"/>
      <c r="UTV19" s="876"/>
      <c r="UTW19" s="876"/>
      <c r="UTX19" s="876"/>
      <c r="UTY19" s="876"/>
      <c r="UTZ19" s="876"/>
      <c r="UUA19" s="875"/>
      <c r="UUB19" s="876"/>
      <c r="UUC19" s="876"/>
      <c r="UUD19" s="876"/>
      <c r="UUE19" s="876"/>
      <c r="UUF19" s="876"/>
      <c r="UUG19" s="876"/>
      <c r="UUH19" s="875"/>
      <c r="UUI19" s="876"/>
      <c r="UUJ19" s="876"/>
      <c r="UUK19" s="876"/>
      <c r="UUL19" s="876"/>
      <c r="UUM19" s="876"/>
      <c r="UUN19" s="876"/>
      <c r="UUO19" s="875"/>
      <c r="UUP19" s="876"/>
      <c r="UUQ19" s="876"/>
      <c r="UUR19" s="876"/>
      <c r="UUS19" s="876"/>
      <c r="UUT19" s="876"/>
      <c r="UUU19" s="876"/>
      <c r="UUV19" s="875"/>
      <c r="UUW19" s="876"/>
      <c r="UUX19" s="876"/>
      <c r="UUY19" s="876"/>
      <c r="UUZ19" s="876"/>
      <c r="UVA19" s="876"/>
      <c r="UVB19" s="876"/>
      <c r="UVC19" s="875"/>
      <c r="UVD19" s="876"/>
      <c r="UVE19" s="876"/>
      <c r="UVF19" s="876"/>
      <c r="UVG19" s="876"/>
      <c r="UVH19" s="876"/>
      <c r="UVI19" s="876"/>
      <c r="UVJ19" s="875"/>
      <c r="UVK19" s="876"/>
      <c r="UVL19" s="876"/>
      <c r="UVM19" s="876"/>
      <c r="UVN19" s="876"/>
      <c r="UVO19" s="876"/>
      <c r="UVP19" s="876"/>
      <c r="UVQ19" s="875"/>
      <c r="UVR19" s="876"/>
      <c r="UVS19" s="876"/>
      <c r="UVT19" s="876"/>
      <c r="UVU19" s="876"/>
      <c r="UVV19" s="876"/>
      <c r="UVW19" s="876"/>
      <c r="UVX19" s="875"/>
      <c r="UVY19" s="876"/>
      <c r="UVZ19" s="876"/>
      <c r="UWA19" s="876"/>
      <c r="UWB19" s="876"/>
      <c r="UWC19" s="876"/>
      <c r="UWD19" s="876"/>
      <c r="UWE19" s="875"/>
      <c r="UWF19" s="876"/>
      <c r="UWG19" s="876"/>
      <c r="UWH19" s="876"/>
      <c r="UWI19" s="876"/>
      <c r="UWJ19" s="876"/>
      <c r="UWK19" s="876"/>
      <c r="UWL19" s="875"/>
      <c r="UWM19" s="876"/>
      <c r="UWN19" s="876"/>
      <c r="UWO19" s="876"/>
      <c r="UWP19" s="876"/>
      <c r="UWQ19" s="876"/>
      <c r="UWR19" s="876"/>
      <c r="UWS19" s="875"/>
      <c r="UWT19" s="876"/>
      <c r="UWU19" s="876"/>
      <c r="UWV19" s="876"/>
      <c r="UWW19" s="876"/>
      <c r="UWX19" s="876"/>
      <c r="UWY19" s="876"/>
      <c r="UWZ19" s="875"/>
      <c r="UXA19" s="876"/>
      <c r="UXB19" s="876"/>
      <c r="UXC19" s="876"/>
      <c r="UXD19" s="876"/>
      <c r="UXE19" s="876"/>
      <c r="UXF19" s="876"/>
      <c r="UXG19" s="875"/>
      <c r="UXH19" s="876"/>
      <c r="UXI19" s="876"/>
      <c r="UXJ19" s="876"/>
      <c r="UXK19" s="876"/>
      <c r="UXL19" s="876"/>
      <c r="UXM19" s="876"/>
      <c r="UXN19" s="875"/>
      <c r="UXO19" s="876"/>
      <c r="UXP19" s="876"/>
      <c r="UXQ19" s="876"/>
      <c r="UXR19" s="876"/>
      <c r="UXS19" s="876"/>
      <c r="UXT19" s="876"/>
      <c r="UXU19" s="875"/>
      <c r="UXV19" s="876"/>
      <c r="UXW19" s="876"/>
      <c r="UXX19" s="876"/>
      <c r="UXY19" s="876"/>
      <c r="UXZ19" s="876"/>
      <c r="UYA19" s="876"/>
      <c r="UYB19" s="875"/>
      <c r="UYC19" s="876"/>
      <c r="UYD19" s="876"/>
      <c r="UYE19" s="876"/>
      <c r="UYF19" s="876"/>
      <c r="UYG19" s="876"/>
      <c r="UYH19" s="876"/>
      <c r="UYI19" s="875"/>
      <c r="UYJ19" s="876"/>
      <c r="UYK19" s="876"/>
      <c r="UYL19" s="876"/>
      <c r="UYM19" s="876"/>
      <c r="UYN19" s="876"/>
      <c r="UYO19" s="876"/>
      <c r="UYP19" s="875"/>
      <c r="UYQ19" s="876"/>
      <c r="UYR19" s="876"/>
      <c r="UYS19" s="876"/>
      <c r="UYT19" s="876"/>
      <c r="UYU19" s="876"/>
      <c r="UYV19" s="876"/>
      <c r="UYW19" s="875"/>
      <c r="UYX19" s="876"/>
      <c r="UYY19" s="876"/>
      <c r="UYZ19" s="876"/>
      <c r="UZA19" s="876"/>
      <c r="UZB19" s="876"/>
      <c r="UZC19" s="876"/>
      <c r="UZD19" s="875"/>
      <c r="UZE19" s="876"/>
      <c r="UZF19" s="876"/>
      <c r="UZG19" s="876"/>
      <c r="UZH19" s="876"/>
      <c r="UZI19" s="876"/>
      <c r="UZJ19" s="876"/>
      <c r="UZK19" s="875"/>
      <c r="UZL19" s="876"/>
      <c r="UZM19" s="876"/>
      <c r="UZN19" s="876"/>
      <c r="UZO19" s="876"/>
      <c r="UZP19" s="876"/>
      <c r="UZQ19" s="876"/>
      <c r="UZR19" s="875"/>
      <c r="UZS19" s="876"/>
      <c r="UZT19" s="876"/>
      <c r="UZU19" s="876"/>
      <c r="UZV19" s="876"/>
      <c r="UZW19" s="876"/>
      <c r="UZX19" s="876"/>
      <c r="UZY19" s="875"/>
      <c r="UZZ19" s="876"/>
      <c r="VAA19" s="876"/>
      <c r="VAB19" s="876"/>
      <c r="VAC19" s="876"/>
      <c r="VAD19" s="876"/>
      <c r="VAE19" s="876"/>
      <c r="VAF19" s="875"/>
      <c r="VAG19" s="876"/>
      <c r="VAH19" s="876"/>
      <c r="VAI19" s="876"/>
      <c r="VAJ19" s="876"/>
      <c r="VAK19" s="876"/>
      <c r="VAL19" s="876"/>
      <c r="VAM19" s="875"/>
      <c r="VAN19" s="876"/>
      <c r="VAO19" s="876"/>
      <c r="VAP19" s="876"/>
      <c r="VAQ19" s="876"/>
      <c r="VAR19" s="876"/>
      <c r="VAS19" s="876"/>
      <c r="VAT19" s="875"/>
      <c r="VAU19" s="876"/>
      <c r="VAV19" s="876"/>
      <c r="VAW19" s="876"/>
      <c r="VAX19" s="876"/>
      <c r="VAY19" s="876"/>
      <c r="VAZ19" s="876"/>
      <c r="VBA19" s="875"/>
      <c r="VBB19" s="876"/>
      <c r="VBC19" s="876"/>
      <c r="VBD19" s="876"/>
      <c r="VBE19" s="876"/>
      <c r="VBF19" s="876"/>
      <c r="VBG19" s="876"/>
      <c r="VBH19" s="875"/>
      <c r="VBI19" s="876"/>
      <c r="VBJ19" s="876"/>
      <c r="VBK19" s="876"/>
      <c r="VBL19" s="876"/>
      <c r="VBM19" s="876"/>
      <c r="VBN19" s="876"/>
      <c r="VBO19" s="875"/>
      <c r="VBP19" s="876"/>
      <c r="VBQ19" s="876"/>
      <c r="VBR19" s="876"/>
      <c r="VBS19" s="876"/>
      <c r="VBT19" s="876"/>
      <c r="VBU19" s="876"/>
      <c r="VBV19" s="875"/>
      <c r="VBW19" s="876"/>
      <c r="VBX19" s="876"/>
      <c r="VBY19" s="876"/>
      <c r="VBZ19" s="876"/>
      <c r="VCA19" s="876"/>
      <c r="VCB19" s="876"/>
      <c r="VCC19" s="875"/>
      <c r="VCD19" s="876"/>
      <c r="VCE19" s="876"/>
      <c r="VCF19" s="876"/>
      <c r="VCG19" s="876"/>
      <c r="VCH19" s="876"/>
      <c r="VCI19" s="876"/>
      <c r="VCJ19" s="875"/>
      <c r="VCK19" s="876"/>
      <c r="VCL19" s="876"/>
      <c r="VCM19" s="876"/>
      <c r="VCN19" s="876"/>
      <c r="VCO19" s="876"/>
      <c r="VCP19" s="876"/>
      <c r="VCQ19" s="875"/>
      <c r="VCR19" s="876"/>
      <c r="VCS19" s="876"/>
      <c r="VCT19" s="876"/>
      <c r="VCU19" s="876"/>
      <c r="VCV19" s="876"/>
      <c r="VCW19" s="876"/>
      <c r="VCX19" s="875"/>
      <c r="VCY19" s="876"/>
      <c r="VCZ19" s="876"/>
      <c r="VDA19" s="876"/>
      <c r="VDB19" s="876"/>
      <c r="VDC19" s="876"/>
      <c r="VDD19" s="876"/>
      <c r="VDE19" s="875"/>
      <c r="VDF19" s="876"/>
      <c r="VDG19" s="876"/>
      <c r="VDH19" s="876"/>
      <c r="VDI19" s="876"/>
      <c r="VDJ19" s="876"/>
      <c r="VDK19" s="876"/>
      <c r="VDL19" s="875"/>
      <c r="VDM19" s="876"/>
      <c r="VDN19" s="876"/>
      <c r="VDO19" s="876"/>
      <c r="VDP19" s="876"/>
      <c r="VDQ19" s="876"/>
      <c r="VDR19" s="876"/>
      <c r="VDS19" s="875"/>
      <c r="VDT19" s="876"/>
      <c r="VDU19" s="876"/>
      <c r="VDV19" s="876"/>
      <c r="VDW19" s="876"/>
      <c r="VDX19" s="876"/>
      <c r="VDY19" s="876"/>
      <c r="VDZ19" s="875"/>
      <c r="VEA19" s="876"/>
      <c r="VEB19" s="876"/>
      <c r="VEC19" s="876"/>
      <c r="VED19" s="876"/>
      <c r="VEE19" s="876"/>
      <c r="VEF19" s="876"/>
      <c r="VEG19" s="875"/>
      <c r="VEH19" s="876"/>
      <c r="VEI19" s="876"/>
      <c r="VEJ19" s="876"/>
      <c r="VEK19" s="876"/>
      <c r="VEL19" s="876"/>
      <c r="VEM19" s="876"/>
      <c r="VEN19" s="875"/>
      <c r="VEO19" s="876"/>
      <c r="VEP19" s="876"/>
      <c r="VEQ19" s="876"/>
      <c r="VER19" s="876"/>
      <c r="VES19" s="876"/>
      <c r="VET19" s="876"/>
      <c r="VEU19" s="875"/>
      <c r="VEV19" s="876"/>
      <c r="VEW19" s="876"/>
      <c r="VEX19" s="876"/>
      <c r="VEY19" s="876"/>
      <c r="VEZ19" s="876"/>
      <c r="VFA19" s="876"/>
      <c r="VFB19" s="875"/>
      <c r="VFC19" s="876"/>
      <c r="VFD19" s="876"/>
      <c r="VFE19" s="876"/>
      <c r="VFF19" s="876"/>
      <c r="VFG19" s="876"/>
      <c r="VFH19" s="876"/>
      <c r="VFI19" s="875"/>
      <c r="VFJ19" s="876"/>
      <c r="VFK19" s="876"/>
      <c r="VFL19" s="876"/>
      <c r="VFM19" s="876"/>
      <c r="VFN19" s="876"/>
      <c r="VFO19" s="876"/>
      <c r="VFP19" s="875"/>
      <c r="VFQ19" s="876"/>
      <c r="VFR19" s="876"/>
      <c r="VFS19" s="876"/>
      <c r="VFT19" s="876"/>
      <c r="VFU19" s="876"/>
      <c r="VFV19" s="876"/>
      <c r="VFW19" s="875"/>
      <c r="VFX19" s="876"/>
      <c r="VFY19" s="876"/>
      <c r="VFZ19" s="876"/>
      <c r="VGA19" s="876"/>
      <c r="VGB19" s="876"/>
      <c r="VGC19" s="876"/>
      <c r="VGD19" s="875"/>
      <c r="VGE19" s="876"/>
      <c r="VGF19" s="876"/>
      <c r="VGG19" s="876"/>
      <c r="VGH19" s="876"/>
      <c r="VGI19" s="876"/>
      <c r="VGJ19" s="876"/>
      <c r="VGK19" s="875"/>
      <c r="VGL19" s="876"/>
      <c r="VGM19" s="876"/>
      <c r="VGN19" s="876"/>
      <c r="VGO19" s="876"/>
      <c r="VGP19" s="876"/>
      <c r="VGQ19" s="876"/>
      <c r="VGR19" s="875"/>
      <c r="VGS19" s="876"/>
      <c r="VGT19" s="876"/>
      <c r="VGU19" s="876"/>
      <c r="VGV19" s="876"/>
      <c r="VGW19" s="876"/>
      <c r="VGX19" s="876"/>
      <c r="VGY19" s="875"/>
      <c r="VGZ19" s="876"/>
      <c r="VHA19" s="876"/>
      <c r="VHB19" s="876"/>
      <c r="VHC19" s="876"/>
      <c r="VHD19" s="876"/>
      <c r="VHE19" s="876"/>
      <c r="VHF19" s="875"/>
      <c r="VHG19" s="876"/>
      <c r="VHH19" s="876"/>
      <c r="VHI19" s="876"/>
      <c r="VHJ19" s="876"/>
      <c r="VHK19" s="876"/>
      <c r="VHL19" s="876"/>
      <c r="VHM19" s="875"/>
      <c r="VHN19" s="876"/>
      <c r="VHO19" s="876"/>
      <c r="VHP19" s="876"/>
      <c r="VHQ19" s="876"/>
      <c r="VHR19" s="876"/>
      <c r="VHS19" s="876"/>
      <c r="VHT19" s="875"/>
      <c r="VHU19" s="876"/>
      <c r="VHV19" s="876"/>
      <c r="VHW19" s="876"/>
      <c r="VHX19" s="876"/>
      <c r="VHY19" s="876"/>
      <c r="VHZ19" s="876"/>
      <c r="VIA19" s="875"/>
      <c r="VIB19" s="876"/>
      <c r="VIC19" s="876"/>
      <c r="VID19" s="876"/>
      <c r="VIE19" s="876"/>
      <c r="VIF19" s="876"/>
      <c r="VIG19" s="876"/>
      <c r="VIH19" s="875"/>
      <c r="VII19" s="876"/>
      <c r="VIJ19" s="876"/>
      <c r="VIK19" s="876"/>
      <c r="VIL19" s="876"/>
      <c r="VIM19" s="876"/>
      <c r="VIN19" s="876"/>
      <c r="VIO19" s="875"/>
      <c r="VIP19" s="876"/>
      <c r="VIQ19" s="876"/>
      <c r="VIR19" s="876"/>
      <c r="VIS19" s="876"/>
      <c r="VIT19" s="876"/>
      <c r="VIU19" s="876"/>
      <c r="VIV19" s="875"/>
      <c r="VIW19" s="876"/>
      <c r="VIX19" s="876"/>
      <c r="VIY19" s="876"/>
      <c r="VIZ19" s="876"/>
      <c r="VJA19" s="876"/>
      <c r="VJB19" s="876"/>
      <c r="VJC19" s="875"/>
      <c r="VJD19" s="876"/>
      <c r="VJE19" s="876"/>
      <c r="VJF19" s="876"/>
      <c r="VJG19" s="876"/>
      <c r="VJH19" s="876"/>
      <c r="VJI19" s="876"/>
      <c r="VJJ19" s="875"/>
      <c r="VJK19" s="876"/>
      <c r="VJL19" s="876"/>
      <c r="VJM19" s="876"/>
      <c r="VJN19" s="876"/>
      <c r="VJO19" s="876"/>
      <c r="VJP19" s="876"/>
      <c r="VJQ19" s="875"/>
      <c r="VJR19" s="876"/>
      <c r="VJS19" s="876"/>
      <c r="VJT19" s="876"/>
      <c r="VJU19" s="876"/>
      <c r="VJV19" s="876"/>
      <c r="VJW19" s="876"/>
      <c r="VJX19" s="875"/>
      <c r="VJY19" s="876"/>
      <c r="VJZ19" s="876"/>
      <c r="VKA19" s="876"/>
      <c r="VKB19" s="876"/>
      <c r="VKC19" s="876"/>
      <c r="VKD19" s="876"/>
      <c r="VKE19" s="875"/>
      <c r="VKF19" s="876"/>
      <c r="VKG19" s="876"/>
      <c r="VKH19" s="876"/>
      <c r="VKI19" s="876"/>
      <c r="VKJ19" s="876"/>
      <c r="VKK19" s="876"/>
      <c r="VKL19" s="875"/>
      <c r="VKM19" s="876"/>
      <c r="VKN19" s="876"/>
      <c r="VKO19" s="876"/>
      <c r="VKP19" s="876"/>
      <c r="VKQ19" s="876"/>
      <c r="VKR19" s="876"/>
      <c r="VKS19" s="875"/>
      <c r="VKT19" s="876"/>
      <c r="VKU19" s="876"/>
      <c r="VKV19" s="876"/>
      <c r="VKW19" s="876"/>
      <c r="VKX19" s="876"/>
      <c r="VKY19" s="876"/>
      <c r="VKZ19" s="875"/>
      <c r="VLA19" s="876"/>
      <c r="VLB19" s="876"/>
      <c r="VLC19" s="876"/>
      <c r="VLD19" s="876"/>
      <c r="VLE19" s="876"/>
      <c r="VLF19" s="876"/>
      <c r="VLG19" s="875"/>
      <c r="VLH19" s="876"/>
      <c r="VLI19" s="876"/>
      <c r="VLJ19" s="876"/>
      <c r="VLK19" s="876"/>
      <c r="VLL19" s="876"/>
      <c r="VLM19" s="876"/>
      <c r="VLN19" s="875"/>
      <c r="VLO19" s="876"/>
      <c r="VLP19" s="876"/>
      <c r="VLQ19" s="876"/>
      <c r="VLR19" s="876"/>
      <c r="VLS19" s="876"/>
      <c r="VLT19" s="876"/>
      <c r="VLU19" s="875"/>
      <c r="VLV19" s="876"/>
      <c r="VLW19" s="876"/>
      <c r="VLX19" s="876"/>
      <c r="VLY19" s="876"/>
      <c r="VLZ19" s="876"/>
      <c r="VMA19" s="876"/>
      <c r="VMB19" s="875"/>
      <c r="VMC19" s="876"/>
      <c r="VMD19" s="876"/>
      <c r="VME19" s="876"/>
      <c r="VMF19" s="876"/>
      <c r="VMG19" s="876"/>
      <c r="VMH19" s="876"/>
      <c r="VMI19" s="875"/>
      <c r="VMJ19" s="876"/>
      <c r="VMK19" s="876"/>
      <c r="VML19" s="876"/>
      <c r="VMM19" s="876"/>
      <c r="VMN19" s="876"/>
      <c r="VMO19" s="876"/>
      <c r="VMP19" s="875"/>
      <c r="VMQ19" s="876"/>
      <c r="VMR19" s="876"/>
      <c r="VMS19" s="876"/>
      <c r="VMT19" s="876"/>
      <c r="VMU19" s="876"/>
      <c r="VMV19" s="876"/>
      <c r="VMW19" s="875"/>
      <c r="VMX19" s="876"/>
      <c r="VMY19" s="876"/>
      <c r="VMZ19" s="876"/>
      <c r="VNA19" s="876"/>
      <c r="VNB19" s="876"/>
      <c r="VNC19" s="876"/>
      <c r="VND19" s="875"/>
      <c r="VNE19" s="876"/>
      <c r="VNF19" s="876"/>
      <c r="VNG19" s="876"/>
      <c r="VNH19" s="876"/>
      <c r="VNI19" s="876"/>
      <c r="VNJ19" s="876"/>
      <c r="VNK19" s="875"/>
      <c r="VNL19" s="876"/>
      <c r="VNM19" s="876"/>
      <c r="VNN19" s="876"/>
      <c r="VNO19" s="876"/>
      <c r="VNP19" s="876"/>
      <c r="VNQ19" s="876"/>
      <c r="VNR19" s="875"/>
      <c r="VNS19" s="876"/>
      <c r="VNT19" s="876"/>
      <c r="VNU19" s="876"/>
      <c r="VNV19" s="876"/>
      <c r="VNW19" s="876"/>
      <c r="VNX19" s="876"/>
      <c r="VNY19" s="875"/>
      <c r="VNZ19" s="876"/>
      <c r="VOA19" s="876"/>
      <c r="VOB19" s="876"/>
      <c r="VOC19" s="876"/>
      <c r="VOD19" s="876"/>
      <c r="VOE19" s="876"/>
      <c r="VOF19" s="875"/>
      <c r="VOG19" s="876"/>
      <c r="VOH19" s="876"/>
      <c r="VOI19" s="876"/>
      <c r="VOJ19" s="876"/>
      <c r="VOK19" s="876"/>
      <c r="VOL19" s="876"/>
      <c r="VOM19" s="875"/>
      <c r="VON19" s="876"/>
      <c r="VOO19" s="876"/>
      <c r="VOP19" s="876"/>
      <c r="VOQ19" s="876"/>
      <c r="VOR19" s="876"/>
      <c r="VOS19" s="876"/>
      <c r="VOT19" s="875"/>
      <c r="VOU19" s="876"/>
      <c r="VOV19" s="876"/>
      <c r="VOW19" s="876"/>
      <c r="VOX19" s="876"/>
      <c r="VOY19" s="876"/>
      <c r="VOZ19" s="876"/>
      <c r="VPA19" s="875"/>
      <c r="VPB19" s="876"/>
      <c r="VPC19" s="876"/>
      <c r="VPD19" s="876"/>
      <c r="VPE19" s="876"/>
      <c r="VPF19" s="876"/>
      <c r="VPG19" s="876"/>
      <c r="VPH19" s="875"/>
      <c r="VPI19" s="876"/>
      <c r="VPJ19" s="876"/>
      <c r="VPK19" s="876"/>
      <c r="VPL19" s="876"/>
      <c r="VPM19" s="876"/>
      <c r="VPN19" s="876"/>
      <c r="VPO19" s="875"/>
      <c r="VPP19" s="876"/>
      <c r="VPQ19" s="876"/>
      <c r="VPR19" s="876"/>
      <c r="VPS19" s="876"/>
      <c r="VPT19" s="876"/>
      <c r="VPU19" s="876"/>
      <c r="VPV19" s="875"/>
      <c r="VPW19" s="876"/>
      <c r="VPX19" s="876"/>
      <c r="VPY19" s="876"/>
      <c r="VPZ19" s="876"/>
      <c r="VQA19" s="876"/>
      <c r="VQB19" s="876"/>
      <c r="VQC19" s="875"/>
      <c r="VQD19" s="876"/>
      <c r="VQE19" s="876"/>
      <c r="VQF19" s="876"/>
      <c r="VQG19" s="876"/>
      <c r="VQH19" s="876"/>
      <c r="VQI19" s="876"/>
      <c r="VQJ19" s="875"/>
      <c r="VQK19" s="876"/>
      <c r="VQL19" s="876"/>
      <c r="VQM19" s="876"/>
      <c r="VQN19" s="876"/>
      <c r="VQO19" s="876"/>
      <c r="VQP19" s="876"/>
      <c r="VQQ19" s="875"/>
      <c r="VQR19" s="876"/>
      <c r="VQS19" s="876"/>
      <c r="VQT19" s="876"/>
      <c r="VQU19" s="876"/>
      <c r="VQV19" s="876"/>
      <c r="VQW19" s="876"/>
      <c r="VQX19" s="875"/>
      <c r="VQY19" s="876"/>
      <c r="VQZ19" s="876"/>
      <c r="VRA19" s="876"/>
      <c r="VRB19" s="876"/>
      <c r="VRC19" s="876"/>
      <c r="VRD19" s="876"/>
      <c r="VRE19" s="875"/>
      <c r="VRF19" s="876"/>
      <c r="VRG19" s="876"/>
      <c r="VRH19" s="876"/>
      <c r="VRI19" s="876"/>
      <c r="VRJ19" s="876"/>
      <c r="VRK19" s="876"/>
      <c r="VRL19" s="875"/>
      <c r="VRM19" s="876"/>
      <c r="VRN19" s="876"/>
      <c r="VRO19" s="876"/>
      <c r="VRP19" s="876"/>
      <c r="VRQ19" s="876"/>
      <c r="VRR19" s="876"/>
      <c r="VRS19" s="875"/>
      <c r="VRT19" s="876"/>
      <c r="VRU19" s="876"/>
      <c r="VRV19" s="876"/>
      <c r="VRW19" s="876"/>
      <c r="VRX19" s="876"/>
      <c r="VRY19" s="876"/>
      <c r="VRZ19" s="875"/>
      <c r="VSA19" s="876"/>
      <c r="VSB19" s="876"/>
      <c r="VSC19" s="876"/>
      <c r="VSD19" s="876"/>
      <c r="VSE19" s="876"/>
      <c r="VSF19" s="876"/>
      <c r="VSG19" s="875"/>
      <c r="VSH19" s="876"/>
      <c r="VSI19" s="876"/>
      <c r="VSJ19" s="876"/>
      <c r="VSK19" s="876"/>
      <c r="VSL19" s="876"/>
      <c r="VSM19" s="876"/>
      <c r="VSN19" s="875"/>
      <c r="VSO19" s="876"/>
      <c r="VSP19" s="876"/>
      <c r="VSQ19" s="876"/>
      <c r="VSR19" s="876"/>
      <c r="VSS19" s="876"/>
      <c r="VST19" s="876"/>
      <c r="VSU19" s="875"/>
      <c r="VSV19" s="876"/>
      <c r="VSW19" s="876"/>
      <c r="VSX19" s="876"/>
      <c r="VSY19" s="876"/>
      <c r="VSZ19" s="876"/>
      <c r="VTA19" s="876"/>
      <c r="VTB19" s="875"/>
      <c r="VTC19" s="876"/>
      <c r="VTD19" s="876"/>
      <c r="VTE19" s="876"/>
      <c r="VTF19" s="876"/>
      <c r="VTG19" s="876"/>
      <c r="VTH19" s="876"/>
      <c r="VTI19" s="875"/>
      <c r="VTJ19" s="876"/>
      <c r="VTK19" s="876"/>
      <c r="VTL19" s="876"/>
      <c r="VTM19" s="876"/>
      <c r="VTN19" s="876"/>
      <c r="VTO19" s="876"/>
      <c r="VTP19" s="875"/>
      <c r="VTQ19" s="876"/>
      <c r="VTR19" s="876"/>
      <c r="VTS19" s="876"/>
      <c r="VTT19" s="876"/>
      <c r="VTU19" s="876"/>
      <c r="VTV19" s="876"/>
      <c r="VTW19" s="875"/>
      <c r="VTX19" s="876"/>
      <c r="VTY19" s="876"/>
      <c r="VTZ19" s="876"/>
      <c r="VUA19" s="876"/>
      <c r="VUB19" s="876"/>
      <c r="VUC19" s="876"/>
      <c r="VUD19" s="875"/>
      <c r="VUE19" s="876"/>
      <c r="VUF19" s="876"/>
      <c r="VUG19" s="876"/>
      <c r="VUH19" s="876"/>
      <c r="VUI19" s="876"/>
      <c r="VUJ19" s="876"/>
      <c r="VUK19" s="875"/>
      <c r="VUL19" s="876"/>
      <c r="VUM19" s="876"/>
      <c r="VUN19" s="876"/>
      <c r="VUO19" s="876"/>
      <c r="VUP19" s="876"/>
      <c r="VUQ19" s="876"/>
      <c r="VUR19" s="875"/>
      <c r="VUS19" s="876"/>
      <c r="VUT19" s="876"/>
      <c r="VUU19" s="876"/>
      <c r="VUV19" s="876"/>
      <c r="VUW19" s="876"/>
      <c r="VUX19" s="876"/>
      <c r="VUY19" s="875"/>
      <c r="VUZ19" s="876"/>
      <c r="VVA19" s="876"/>
      <c r="VVB19" s="876"/>
      <c r="VVC19" s="876"/>
      <c r="VVD19" s="876"/>
      <c r="VVE19" s="876"/>
      <c r="VVF19" s="875"/>
      <c r="VVG19" s="876"/>
      <c r="VVH19" s="876"/>
      <c r="VVI19" s="876"/>
      <c r="VVJ19" s="876"/>
      <c r="VVK19" s="876"/>
      <c r="VVL19" s="876"/>
      <c r="VVM19" s="875"/>
      <c r="VVN19" s="876"/>
      <c r="VVO19" s="876"/>
      <c r="VVP19" s="876"/>
      <c r="VVQ19" s="876"/>
      <c r="VVR19" s="876"/>
      <c r="VVS19" s="876"/>
      <c r="VVT19" s="875"/>
      <c r="VVU19" s="876"/>
      <c r="VVV19" s="876"/>
      <c r="VVW19" s="876"/>
      <c r="VVX19" s="876"/>
      <c r="VVY19" s="876"/>
      <c r="VVZ19" s="876"/>
      <c r="VWA19" s="875"/>
      <c r="VWB19" s="876"/>
      <c r="VWC19" s="876"/>
      <c r="VWD19" s="876"/>
      <c r="VWE19" s="876"/>
      <c r="VWF19" s="876"/>
      <c r="VWG19" s="876"/>
      <c r="VWH19" s="875"/>
      <c r="VWI19" s="876"/>
      <c r="VWJ19" s="876"/>
      <c r="VWK19" s="876"/>
      <c r="VWL19" s="876"/>
      <c r="VWM19" s="876"/>
      <c r="VWN19" s="876"/>
      <c r="VWO19" s="875"/>
      <c r="VWP19" s="876"/>
      <c r="VWQ19" s="876"/>
      <c r="VWR19" s="876"/>
      <c r="VWS19" s="876"/>
      <c r="VWT19" s="876"/>
      <c r="VWU19" s="876"/>
      <c r="VWV19" s="875"/>
      <c r="VWW19" s="876"/>
      <c r="VWX19" s="876"/>
      <c r="VWY19" s="876"/>
      <c r="VWZ19" s="876"/>
      <c r="VXA19" s="876"/>
      <c r="VXB19" s="876"/>
      <c r="VXC19" s="875"/>
      <c r="VXD19" s="876"/>
      <c r="VXE19" s="876"/>
      <c r="VXF19" s="876"/>
      <c r="VXG19" s="876"/>
      <c r="VXH19" s="876"/>
      <c r="VXI19" s="876"/>
      <c r="VXJ19" s="875"/>
      <c r="VXK19" s="876"/>
      <c r="VXL19" s="876"/>
      <c r="VXM19" s="876"/>
      <c r="VXN19" s="876"/>
      <c r="VXO19" s="876"/>
      <c r="VXP19" s="876"/>
      <c r="VXQ19" s="875"/>
      <c r="VXR19" s="876"/>
      <c r="VXS19" s="876"/>
      <c r="VXT19" s="876"/>
      <c r="VXU19" s="876"/>
      <c r="VXV19" s="876"/>
      <c r="VXW19" s="876"/>
      <c r="VXX19" s="875"/>
      <c r="VXY19" s="876"/>
      <c r="VXZ19" s="876"/>
      <c r="VYA19" s="876"/>
      <c r="VYB19" s="876"/>
      <c r="VYC19" s="876"/>
      <c r="VYD19" s="876"/>
      <c r="VYE19" s="875"/>
      <c r="VYF19" s="876"/>
      <c r="VYG19" s="876"/>
      <c r="VYH19" s="876"/>
      <c r="VYI19" s="876"/>
      <c r="VYJ19" s="876"/>
      <c r="VYK19" s="876"/>
      <c r="VYL19" s="875"/>
      <c r="VYM19" s="876"/>
      <c r="VYN19" s="876"/>
      <c r="VYO19" s="876"/>
      <c r="VYP19" s="876"/>
      <c r="VYQ19" s="876"/>
      <c r="VYR19" s="876"/>
      <c r="VYS19" s="875"/>
      <c r="VYT19" s="876"/>
      <c r="VYU19" s="876"/>
      <c r="VYV19" s="876"/>
      <c r="VYW19" s="876"/>
      <c r="VYX19" s="876"/>
      <c r="VYY19" s="876"/>
      <c r="VYZ19" s="875"/>
      <c r="VZA19" s="876"/>
      <c r="VZB19" s="876"/>
      <c r="VZC19" s="876"/>
      <c r="VZD19" s="876"/>
      <c r="VZE19" s="876"/>
      <c r="VZF19" s="876"/>
      <c r="VZG19" s="875"/>
      <c r="VZH19" s="876"/>
      <c r="VZI19" s="876"/>
      <c r="VZJ19" s="876"/>
      <c r="VZK19" s="876"/>
      <c r="VZL19" s="876"/>
      <c r="VZM19" s="876"/>
      <c r="VZN19" s="875"/>
      <c r="VZO19" s="876"/>
      <c r="VZP19" s="876"/>
      <c r="VZQ19" s="876"/>
      <c r="VZR19" s="876"/>
      <c r="VZS19" s="876"/>
      <c r="VZT19" s="876"/>
      <c r="VZU19" s="875"/>
      <c r="VZV19" s="876"/>
      <c r="VZW19" s="876"/>
      <c r="VZX19" s="876"/>
      <c r="VZY19" s="876"/>
      <c r="VZZ19" s="876"/>
      <c r="WAA19" s="876"/>
      <c r="WAB19" s="875"/>
      <c r="WAC19" s="876"/>
      <c r="WAD19" s="876"/>
      <c r="WAE19" s="876"/>
      <c r="WAF19" s="876"/>
      <c r="WAG19" s="876"/>
      <c r="WAH19" s="876"/>
      <c r="WAI19" s="875"/>
      <c r="WAJ19" s="876"/>
      <c r="WAK19" s="876"/>
      <c r="WAL19" s="876"/>
      <c r="WAM19" s="876"/>
      <c r="WAN19" s="876"/>
      <c r="WAO19" s="876"/>
      <c r="WAP19" s="875"/>
      <c r="WAQ19" s="876"/>
      <c r="WAR19" s="876"/>
      <c r="WAS19" s="876"/>
      <c r="WAT19" s="876"/>
      <c r="WAU19" s="876"/>
      <c r="WAV19" s="876"/>
      <c r="WAW19" s="875"/>
      <c r="WAX19" s="876"/>
      <c r="WAY19" s="876"/>
      <c r="WAZ19" s="876"/>
      <c r="WBA19" s="876"/>
      <c r="WBB19" s="876"/>
      <c r="WBC19" s="876"/>
      <c r="WBD19" s="875"/>
      <c r="WBE19" s="876"/>
      <c r="WBF19" s="876"/>
      <c r="WBG19" s="876"/>
      <c r="WBH19" s="876"/>
      <c r="WBI19" s="876"/>
      <c r="WBJ19" s="876"/>
      <c r="WBK19" s="875"/>
      <c r="WBL19" s="876"/>
      <c r="WBM19" s="876"/>
      <c r="WBN19" s="876"/>
      <c r="WBO19" s="876"/>
      <c r="WBP19" s="876"/>
      <c r="WBQ19" s="876"/>
      <c r="WBR19" s="875"/>
      <c r="WBS19" s="876"/>
      <c r="WBT19" s="876"/>
      <c r="WBU19" s="876"/>
      <c r="WBV19" s="876"/>
      <c r="WBW19" s="876"/>
      <c r="WBX19" s="876"/>
      <c r="WBY19" s="875"/>
      <c r="WBZ19" s="876"/>
      <c r="WCA19" s="876"/>
      <c r="WCB19" s="876"/>
      <c r="WCC19" s="876"/>
      <c r="WCD19" s="876"/>
      <c r="WCE19" s="876"/>
      <c r="WCF19" s="875"/>
      <c r="WCG19" s="876"/>
      <c r="WCH19" s="876"/>
      <c r="WCI19" s="876"/>
      <c r="WCJ19" s="876"/>
      <c r="WCK19" s="876"/>
      <c r="WCL19" s="876"/>
      <c r="WCM19" s="875"/>
      <c r="WCN19" s="876"/>
      <c r="WCO19" s="876"/>
      <c r="WCP19" s="876"/>
      <c r="WCQ19" s="876"/>
      <c r="WCR19" s="876"/>
      <c r="WCS19" s="876"/>
      <c r="WCT19" s="875"/>
      <c r="WCU19" s="876"/>
      <c r="WCV19" s="876"/>
      <c r="WCW19" s="876"/>
      <c r="WCX19" s="876"/>
      <c r="WCY19" s="876"/>
      <c r="WCZ19" s="876"/>
      <c r="WDA19" s="875"/>
      <c r="WDB19" s="876"/>
      <c r="WDC19" s="876"/>
      <c r="WDD19" s="876"/>
      <c r="WDE19" s="876"/>
      <c r="WDF19" s="876"/>
      <c r="WDG19" s="876"/>
      <c r="WDH19" s="875"/>
      <c r="WDI19" s="876"/>
      <c r="WDJ19" s="876"/>
      <c r="WDK19" s="876"/>
      <c r="WDL19" s="876"/>
      <c r="WDM19" s="876"/>
      <c r="WDN19" s="876"/>
      <c r="WDO19" s="875"/>
      <c r="WDP19" s="876"/>
      <c r="WDQ19" s="876"/>
      <c r="WDR19" s="876"/>
      <c r="WDS19" s="876"/>
      <c r="WDT19" s="876"/>
      <c r="WDU19" s="876"/>
      <c r="WDV19" s="875"/>
      <c r="WDW19" s="876"/>
      <c r="WDX19" s="876"/>
      <c r="WDY19" s="876"/>
      <c r="WDZ19" s="876"/>
      <c r="WEA19" s="876"/>
      <c r="WEB19" s="876"/>
      <c r="WEC19" s="875"/>
      <c r="WED19" s="876"/>
      <c r="WEE19" s="876"/>
      <c r="WEF19" s="876"/>
      <c r="WEG19" s="876"/>
      <c r="WEH19" s="876"/>
      <c r="WEI19" s="876"/>
      <c r="WEJ19" s="875"/>
      <c r="WEK19" s="876"/>
      <c r="WEL19" s="876"/>
      <c r="WEM19" s="876"/>
      <c r="WEN19" s="876"/>
      <c r="WEO19" s="876"/>
      <c r="WEP19" s="876"/>
      <c r="WEQ19" s="875"/>
      <c r="WER19" s="876"/>
      <c r="WES19" s="876"/>
      <c r="WET19" s="876"/>
      <c r="WEU19" s="876"/>
      <c r="WEV19" s="876"/>
      <c r="WEW19" s="876"/>
      <c r="WEX19" s="875"/>
      <c r="WEY19" s="876"/>
      <c r="WEZ19" s="876"/>
      <c r="WFA19" s="876"/>
      <c r="WFB19" s="876"/>
      <c r="WFC19" s="876"/>
      <c r="WFD19" s="876"/>
      <c r="WFE19" s="875"/>
      <c r="WFF19" s="876"/>
      <c r="WFG19" s="876"/>
      <c r="WFH19" s="876"/>
      <c r="WFI19" s="876"/>
      <c r="WFJ19" s="876"/>
      <c r="WFK19" s="876"/>
      <c r="WFL19" s="875"/>
      <c r="WFM19" s="876"/>
      <c r="WFN19" s="876"/>
      <c r="WFO19" s="876"/>
      <c r="WFP19" s="876"/>
      <c r="WFQ19" s="876"/>
      <c r="WFR19" s="876"/>
      <c r="WFS19" s="875"/>
      <c r="WFT19" s="876"/>
      <c r="WFU19" s="876"/>
      <c r="WFV19" s="876"/>
      <c r="WFW19" s="876"/>
      <c r="WFX19" s="876"/>
      <c r="WFY19" s="876"/>
      <c r="WFZ19" s="875"/>
      <c r="WGA19" s="876"/>
      <c r="WGB19" s="876"/>
      <c r="WGC19" s="876"/>
      <c r="WGD19" s="876"/>
      <c r="WGE19" s="876"/>
      <c r="WGF19" s="876"/>
      <c r="WGG19" s="875"/>
      <c r="WGH19" s="876"/>
      <c r="WGI19" s="876"/>
      <c r="WGJ19" s="876"/>
      <c r="WGK19" s="876"/>
      <c r="WGL19" s="876"/>
      <c r="WGM19" s="876"/>
      <c r="WGN19" s="875"/>
      <c r="WGO19" s="876"/>
      <c r="WGP19" s="876"/>
      <c r="WGQ19" s="876"/>
      <c r="WGR19" s="876"/>
      <c r="WGS19" s="876"/>
      <c r="WGT19" s="876"/>
      <c r="WGU19" s="875"/>
      <c r="WGV19" s="876"/>
      <c r="WGW19" s="876"/>
      <c r="WGX19" s="876"/>
      <c r="WGY19" s="876"/>
      <c r="WGZ19" s="876"/>
      <c r="WHA19" s="876"/>
      <c r="WHB19" s="875"/>
      <c r="WHC19" s="876"/>
      <c r="WHD19" s="876"/>
      <c r="WHE19" s="876"/>
      <c r="WHF19" s="876"/>
      <c r="WHG19" s="876"/>
      <c r="WHH19" s="876"/>
      <c r="WHI19" s="875"/>
      <c r="WHJ19" s="876"/>
      <c r="WHK19" s="876"/>
      <c r="WHL19" s="876"/>
      <c r="WHM19" s="876"/>
      <c r="WHN19" s="876"/>
      <c r="WHO19" s="876"/>
      <c r="WHP19" s="875"/>
      <c r="WHQ19" s="876"/>
      <c r="WHR19" s="876"/>
      <c r="WHS19" s="876"/>
      <c r="WHT19" s="876"/>
      <c r="WHU19" s="876"/>
      <c r="WHV19" s="876"/>
      <c r="WHW19" s="875"/>
      <c r="WHX19" s="876"/>
      <c r="WHY19" s="876"/>
      <c r="WHZ19" s="876"/>
      <c r="WIA19" s="876"/>
      <c r="WIB19" s="876"/>
      <c r="WIC19" s="876"/>
      <c r="WID19" s="875"/>
      <c r="WIE19" s="876"/>
      <c r="WIF19" s="876"/>
      <c r="WIG19" s="876"/>
      <c r="WIH19" s="876"/>
      <c r="WII19" s="876"/>
      <c r="WIJ19" s="876"/>
      <c r="WIK19" s="875"/>
      <c r="WIL19" s="876"/>
      <c r="WIM19" s="876"/>
      <c r="WIN19" s="876"/>
      <c r="WIO19" s="876"/>
      <c r="WIP19" s="876"/>
      <c r="WIQ19" s="876"/>
      <c r="WIR19" s="875"/>
      <c r="WIS19" s="876"/>
      <c r="WIT19" s="876"/>
      <c r="WIU19" s="876"/>
      <c r="WIV19" s="876"/>
      <c r="WIW19" s="876"/>
      <c r="WIX19" s="876"/>
      <c r="WIY19" s="875"/>
      <c r="WIZ19" s="876"/>
      <c r="WJA19" s="876"/>
      <c r="WJB19" s="876"/>
      <c r="WJC19" s="876"/>
      <c r="WJD19" s="876"/>
      <c r="WJE19" s="876"/>
      <c r="WJF19" s="875"/>
      <c r="WJG19" s="876"/>
      <c r="WJH19" s="876"/>
      <c r="WJI19" s="876"/>
      <c r="WJJ19" s="876"/>
      <c r="WJK19" s="876"/>
      <c r="WJL19" s="876"/>
      <c r="WJM19" s="875"/>
      <c r="WJN19" s="876"/>
      <c r="WJO19" s="876"/>
      <c r="WJP19" s="876"/>
      <c r="WJQ19" s="876"/>
      <c r="WJR19" s="876"/>
      <c r="WJS19" s="876"/>
      <c r="WJT19" s="875"/>
      <c r="WJU19" s="876"/>
      <c r="WJV19" s="876"/>
      <c r="WJW19" s="876"/>
      <c r="WJX19" s="876"/>
      <c r="WJY19" s="876"/>
      <c r="WJZ19" s="876"/>
      <c r="WKA19" s="875"/>
      <c r="WKB19" s="876"/>
      <c r="WKC19" s="876"/>
      <c r="WKD19" s="876"/>
      <c r="WKE19" s="876"/>
      <c r="WKF19" s="876"/>
      <c r="WKG19" s="876"/>
      <c r="WKH19" s="875"/>
      <c r="WKI19" s="876"/>
      <c r="WKJ19" s="876"/>
      <c r="WKK19" s="876"/>
      <c r="WKL19" s="876"/>
      <c r="WKM19" s="876"/>
      <c r="WKN19" s="876"/>
      <c r="WKO19" s="875"/>
      <c r="WKP19" s="876"/>
      <c r="WKQ19" s="876"/>
      <c r="WKR19" s="876"/>
      <c r="WKS19" s="876"/>
      <c r="WKT19" s="876"/>
      <c r="WKU19" s="876"/>
      <c r="WKV19" s="875"/>
      <c r="WKW19" s="876"/>
      <c r="WKX19" s="876"/>
      <c r="WKY19" s="876"/>
      <c r="WKZ19" s="876"/>
      <c r="WLA19" s="876"/>
      <c r="WLB19" s="876"/>
      <c r="WLC19" s="875"/>
      <c r="WLD19" s="876"/>
      <c r="WLE19" s="876"/>
      <c r="WLF19" s="876"/>
      <c r="WLG19" s="876"/>
      <c r="WLH19" s="876"/>
      <c r="WLI19" s="876"/>
      <c r="WLJ19" s="875"/>
      <c r="WLK19" s="876"/>
      <c r="WLL19" s="876"/>
      <c r="WLM19" s="876"/>
      <c r="WLN19" s="876"/>
      <c r="WLO19" s="876"/>
      <c r="WLP19" s="876"/>
      <c r="WLQ19" s="875"/>
      <c r="WLR19" s="876"/>
      <c r="WLS19" s="876"/>
      <c r="WLT19" s="876"/>
      <c r="WLU19" s="876"/>
      <c r="WLV19" s="876"/>
      <c r="WLW19" s="876"/>
      <c r="WLX19" s="875"/>
      <c r="WLY19" s="876"/>
      <c r="WLZ19" s="876"/>
      <c r="WMA19" s="876"/>
      <c r="WMB19" s="876"/>
      <c r="WMC19" s="876"/>
      <c r="WMD19" s="876"/>
      <c r="WME19" s="875"/>
      <c r="WMF19" s="876"/>
      <c r="WMG19" s="876"/>
      <c r="WMH19" s="876"/>
      <c r="WMI19" s="876"/>
      <c r="WMJ19" s="876"/>
      <c r="WMK19" s="876"/>
      <c r="WML19" s="875"/>
      <c r="WMM19" s="876"/>
      <c r="WMN19" s="876"/>
      <c r="WMO19" s="876"/>
      <c r="WMP19" s="876"/>
      <c r="WMQ19" s="876"/>
      <c r="WMR19" s="876"/>
      <c r="WMS19" s="875"/>
      <c r="WMT19" s="876"/>
      <c r="WMU19" s="876"/>
      <c r="WMV19" s="876"/>
      <c r="WMW19" s="876"/>
      <c r="WMX19" s="876"/>
      <c r="WMY19" s="876"/>
      <c r="WMZ19" s="875"/>
      <c r="WNA19" s="876"/>
      <c r="WNB19" s="876"/>
      <c r="WNC19" s="876"/>
      <c r="WND19" s="876"/>
      <c r="WNE19" s="876"/>
      <c r="WNF19" s="876"/>
      <c r="WNG19" s="875"/>
      <c r="WNH19" s="876"/>
      <c r="WNI19" s="876"/>
      <c r="WNJ19" s="876"/>
      <c r="WNK19" s="876"/>
      <c r="WNL19" s="876"/>
      <c r="WNM19" s="876"/>
      <c r="WNN19" s="875"/>
      <c r="WNO19" s="876"/>
      <c r="WNP19" s="876"/>
      <c r="WNQ19" s="876"/>
      <c r="WNR19" s="876"/>
      <c r="WNS19" s="876"/>
      <c r="WNT19" s="876"/>
      <c r="WNU19" s="875"/>
      <c r="WNV19" s="876"/>
      <c r="WNW19" s="876"/>
      <c r="WNX19" s="876"/>
      <c r="WNY19" s="876"/>
      <c r="WNZ19" s="876"/>
      <c r="WOA19" s="876"/>
      <c r="WOB19" s="875"/>
      <c r="WOC19" s="876"/>
      <c r="WOD19" s="876"/>
      <c r="WOE19" s="876"/>
      <c r="WOF19" s="876"/>
      <c r="WOG19" s="876"/>
      <c r="WOH19" s="876"/>
      <c r="WOI19" s="875"/>
      <c r="WOJ19" s="876"/>
      <c r="WOK19" s="876"/>
      <c r="WOL19" s="876"/>
      <c r="WOM19" s="876"/>
      <c r="WON19" s="876"/>
      <c r="WOO19" s="876"/>
      <c r="WOP19" s="875"/>
      <c r="WOQ19" s="876"/>
      <c r="WOR19" s="876"/>
      <c r="WOS19" s="876"/>
      <c r="WOT19" s="876"/>
      <c r="WOU19" s="876"/>
      <c r="WOV19" s="876"/>
      <c r="WOW19" s="875"/>
      <c r="WOX19" s="876"/>
      <c r="WOY19" s="876"/>
      <c r="WOZ19" s="876"/>
      <c r="WPA19" s="876"/>
      <c r="WPB19" s="876"/>
      <c r="WPC19" s="876"/>
      <c r="WPD19" s="875"/>
      <c r="WPE19" s="876"/>
      <c r="WPF19" s="876"/>
      <c r="WPG19" s="876"/>
      <c r="WPH19" s="876"/>
      <c r="WPI19" s="876"/>
      <c r="WPJ19" s="876"/>
      <c r="WPK19" s="875"/>
      <c r="WPL19" s="876"/>
      <c r="WPM19" s="876"/>
      <c r="WPN19" s="876"/>
      <c r="WPO19" s="876"/>
      <c r="WPP19" s="876"/>
      <c r="WPQ19" s="876"/>
      <c r="WPR19" s="875"/>
      <c r="WPS19" s="876"/>
      <c r="WPT19" s="876"/>
      <c r="WPU19" s="876"/>
      <c r="WPV19" s="876"/>
      <c r="WPW19" s="876"/>
      <c r="WPX19" s="876"/>
      <c r="WPY19" s="875"/>
      <c r="WPZ19" s="876"/>
      <c r="WQA19" s="876"/>
      <c r="WQB19" s="876"/>
      <c r="WQC19" s="876"/>
      <c r="WQD19" s="876"/>
      <c r="WQE19" s="876"/>
      <c r="WQF19" s="875"/>
      <c r="WQG19" s="876"/>
      <c r="WQH19" s="876"/>
      <c r="WQI19" s="876"/>
      <c r="WQJ19" s="876"/>
      <c r="WQK19" s="876"/>
      <c r="WQL19" s="876"/>
      <c r="WQM19" s="875"/>
      <c r="WQN19" s="876"/>
      <c r="WQO19" s="876"/>
      <c r="WQP19" s="876"/>
      <c r="WQQ19" s="876"/>
      <c r="WQR19" s="876"/>
      <c r="WQS19" s="876"/>
      <c r="WQT19" s="875"/>
      <c r="WQU19" s="876"/>
      <c r="WQV19" s="876"/>
      <c r="WQW19" s="876"/>
      <c r="WQX19" s="876"/>
      <c r="WQY19" s="876"/>
      <c r="WQZ19" s="876"/>
      <c r="WRA19" s="875"/>
      <c r="WRB19" s="876"/>
      <c r="WRC19" s="876"/>
      <c r="WRD19" s="876"/>
      <c r="WRE19" s="876"/>
      <c r="WRF19" s="876"/>
      <c r="WRG19" s="876"/>
      <c r="WRH19" s="875"/>
      <c r="WRI19" s="876"/>
      <c r="WRJ19" s="876"/>
      <c r="WRK19" s="876"/>
      <c r="WRL19" s="876"/>
      <c r="WRM19" s="876"/>
      <c r="WRN19" s="876"/>
      <c r="WRO19" s="875"/>
      <c r="WRP19" s="876"/>
      <c r="WRQ19" s="876"/>
      <c r="WRR19" s="876"/>
      <c r="WRS19" s="876"/>
      <c r="WRT19" s="876"/>
      <c r="WRU19" s="876"/>
      <c r="WRV19" s="875"/>
      <c r="WRW19" s="876"/>
      <c r="WRX19" s="876"/>
      <c r="WRY19" s="876"/>
      <c r="WRZ19" s="876"/>
      <c r="WSA19" s="876"/>
      <c r="WSB19" s="876"/>
      <c r="WSC19" s="875"/>
      <c r="WSD19" s="876"/>
      <c r="WSE19" s="876"/>
      <c r="WSF19" s="876"/>
      <c r="WSG19" s="876"/>
      <c r="WSH19" s="876"/>
      <c r="WSI19" s="876"/>
      <c r="WSJ19" s="875"/>
      <c r="WSK19" s="876"/>
      <c r="WSL19" s="876"/>
      <c r="WSM19" s="876"/>
      <c r="WSN19" s="876"/>
      <c r="WSO19" s="876"/>
      <c r="WSP19" s="876"/>
      <c r="WSQ19" s="875"/>
      <c r="WSR19" s="876"/>
      <c r="WSS19" s="876"/>
      <c r="WST19" s="876"/>
      <c r="WSU19" s="876"/>
      <c r="WSV19" s="876"/>
      <c r="WSW19" s="876"/>
      <c r="WSX19" s="875"/>
      <c r="WSY19" s="876"/>
      <c r="WSZ19" s="876"/>
      <c r="WTA19" s="876"/>
      <c r="WTB19" s="876"/>
      <c r="WTC19" s="876"/>
      <c r="WTD19" s="876"/>
      <c r="WTE19" s="875"/>
      <c r="WTF19" s="876"/>
      <c r="WTG19" s="876"/>
      <c r="WTH19" s="876"/>
      <c r="WTI19" s="876"/>
      <c r="WTJ19" s="876"/>
      <c r="WTK19" s="876"/>
      <c r="WTL19" s="875"/>
      <c r="WTM19" s="876"/>
      <c r="WTN19" s="876"/>
      <c r="WTO19" s="876"/>
      <c r="WTP19" s="876"/>
      <c r="WTQ19" s="876"/>
      <c r="WTR19" s="876"/>
      <c r="WTS19" s="875"/>
      <c r="WTT19" s="876"/>
      <c r="WTU19" s="876"/>
      <c r="WTV19" s="876"/>
      <c r="WTW19" s="876"/>
      <c r="WTX19" s="876"/>
      <c r="WTY19" s="876"/>
      <c r="WTZ19" s="875"/>
      <c r="WUA19" s="876"/>
      <c r="WUB19" s="876"/>
      <c r="WUC19" s="876"/>
      <c r="WUD19" s="876"/>
      <c r="WUE19" s="876"/>
      <c r="WUF19" s="876"/>
      <c r="WUG19" s="875"/>
      <c r="WUH19" s="876"/>
      <c r="WUI19" s="876"/>
      <c r="WUJ19" s="876"/>
      <c r="WUK19" s="876"/>
      <c r="WUL19" s="876"/>
      <c r="WUM19" s="876"/>
      <c r="WUN19" s="875"/>
      <c r="WUO19" s="876"/>
      <c r="WUP19" s="876"/>
      <c r="WUQ19" s="876"/>
      <c r="WUR19" s="876"/>
      <c r="WUS19" s="876"/>
      <c r="WUT19" s="876"/>
      <c r="WUU19" s="875"/>
      <c r="WUV19" s="876"/>
      <c r="WUW19" s="876"/>
      <c r="WUX19" s="876"/>
      <c r="WUY19" s="876"/>
      <c r="WUZ19" s="876"/>
      <c r="WVA19" s="876"/>
      <c r="WVB19" s="875"/>
      <c r="WVC19" s="876"/>
      <c r="WVD19" s="876"/>
      <c r="WVE19" s="876"/>
      <c r="WVF19" s="876"/>
      <c r="WVG19" s="876"/>
      <c r="WVH19" s="876"/>
      <c r="WVI19" s="875"/>
      <c r="WVJ19" s="876"/>
      <c r="WVK19" s="876"/>
      <c r="WVL19" s="876"/>
      <c r="WVM19" s="876"/>
      <c r="WVN19" s="876"/>
      <c r="WVO19" s="876"/>
      <c r="WVP19" s="875"/>
      <c r="WVQ19" s="876"/>
      <c r="WVR19" s="876"/>
      <c r="WVS19" s="876"/>
      <c r="WVT19" s="876"/>
      <c r="WVU19" s="876"/>
      <c r="WVV19" s="876"/>
      <c r="WVW19" s="875"/>
      <c r="WVX19" s="876"/>
      <c r="WVY19" s="876"/>
      <c r="WVZ19" s="876"/>
      <c r="WWA19" s="876"/>
      <c r="WWB19" s="876"/>
      <c r="WWC19" s="876"/>
      <c r="WWD19" s="875"/>
      <c r="WWE19" s="876"/>
      <c r="WWF19" s="876"/>
      <c r="WWG19" s="876"/>
      <c r="WWH19" s="876"/>
      <c r="WWI19" s="876"/>
      <c r="WWJ19" s="876"/>
      <c r="WWK19" s="875"/>
      <c r="WWL19" s="876"/>
      <c r="WWM19" s="876"/>
      <c r="WWN19" s="876"/>
      <c r="WWO19" s="876"/>
      <c r="WWP19" s="876"/>
      <c r="WWQ19" s="876"/>
      <c r="WWR19" s="875"/>
      <c r="WWS19" s="876"/>
      <c r="WWT19" s="876"/>
      <c r="WWU19" s="876"/>
      <c r="WWV19" s="876"/>
      <c r="WWW19" s="876"/>
      <c r="WWX19" s="876"/>
      <c r="WWY19" s="875"/>
      <c r="WWZ19" s="876"/>
      <c r="WXA19" s="876"/>
      <c r="WXB19" s="876"/>
      <c r="WXC19" s="876"/>
      <c r="WXD19" s="876"/>
      <c r="WXE19" s="876"/>
      <c r="WXF19" s="875"/>
      <c r="WXG19" s="876"/>
      <c r="WXH19" s="876"/>
      <c r="WXI19" s="876"/>
      <c r="WXJ19" s="876"/>
      <c r="WXK19" s="876"/>
      <c r="WXL19" s="876"/>
      <c r="WXM19" s="875"/>
      <c r="WXN19" s="876"/>
      <c r="WXO19" s="876"/>
      <c r="WXP19" s="876"/>
      <c r="WXQ19" s="876"/>
      <c r="WXR19" s="876"/>
      <c r="WXS19" s="876"/>
      <c r="WXT19" s="875"/>
      <c r="WXU19" s="876"/>
      <c r="WXV19" s="876"/>
      <c r="WXW19" s="876"/>
      <c r="WXX19" s="876"/>
      <c r="WXY19" s="876"/>
      <c r="WXZ19" s="876"/>
      <c r="WYA19" s="875"/>
      <c r="WYB19" s="876"/>
      <c r="WYC19" s="876"/>
      <c r="WYD19" s="876"/>
      <c r="WYE19" s="876"/>
      <c r="WYF19" s="876"/>
      <c r="WYG19" s="876"/>
      <c r="WYH19" s="875"/>
      <c r="WYI19" s="876"/>
      <c r="WYJ19" s="876"/>
      <c r="WYK19" s="876"/>
      <c r="WYL19" s="876"/>
      <c r="WYM19" s="876"/>
      <c r="WYN19" s="876"/>
      <c r="WYO19" s="875"/>
      <c r="WYP19" s="876"/>
      <c r="WYQ19" s="876"/>
      <c r="WYR19" s="876"/>
      <c r="WYS19" s="876"/>
      <c r="WYT19" s="876"/>
      <c r="WYU19" s="876"/>
      <c r="WYV19" s="875"/>
      <c r="WYW19" s="876"/>
      <c r="WYX19" s="876"/>
      <c r="WYY19" s="876"/>
      <c r="WYZ19" s="876"/>
      <c r="WZA19" s="876"/>
      <c r="WZB19" s="876"/>
      <c r="WZC19" s="875"/>
      <c r="WZD19" s="876"/>
      <c r="WZE19" s="876"/>
      <c r="WZF19" s="876"/>
      <c r="WZG19" s="876"/>
      <c r="WZH19" s="876"/>
      <c r="WZI19" s="876"/>
      <c r="WZJ19" s="875"/>
      <c r="WZK19" s="876"/>
      <c r="WZL19" s="876"/>
      <c r="WZM19" s="876"/>
      <c r="WZN19" s="876"/>
      <c r="WZO19" s="876"/>
      <c r="WZP19" s="876"/>
      <c r="WZQ19" s="875"/>
      <c r="WZR19" s="876"/>
      <c r="WZS19" s="876"/>
      <c r="WZT19" s="876"/>
      <c r="WZU19" s="876"/>
      <c r="WZV19" s="876"/>
      <c r="WZW19" s="876"/>
      <c r="WZX19" s="875"/>
      <c r="WZY19" s="876"/>
      <c r="WZZ19" s="876"/>
      <c r="XAA19" s="876"/>
      <c r="XAB19" s="876"/>
      <c r="XAC19" s="876"/>
      <c r="XAD19" s="876"/>
      <c r="XAE19" s="875"/>
      <c r="XAF19" s="876"/>
      <c r="XAG19" s="876"/>
      <c r="XAH19" s="876"/>
      <c r="XAI19" s="876"/>
      <c r="XAJ19" s="876"/>
      <c r="XAK19" s="876"/>
      <c r="XAL19" s="875"/>
      <c r="XAM19" s="876"/>
      <c r="XAN19" s="876"/>
      <c r="XAO19" s="876"/>
      <c r="XAP19" s="876"/>
      <c r="XAQ19" s="876"/>
      <c r="XAR19" s="876"/>
      <c r="XAS19" s="875"/>
      <c r="XAT19" s="876"/>
      <c r="XAU19" s="876"/>
      <c r="XAV19" s="876"/>
      <c r="XAW19" s="876"/>
      <c r="XAX19" s="876"/>
      <c r="XAY19" s="876"/>
      <c r="XAZ19" s="875"/>
      <c r="XBA19" s="876"/>
      <c r="XBB19" s="876"/>
      <c r="XBC19" s="876"/>
      <c r="XBD19" s="876"/>
      <c r="XBE19" s="876"/>
      <c r="XBF19" s="876"/>
      <c r="XBG19" s="875"/>
      <c r="XBH19" s="876"/>
      <c r="XBI19" s="876"/>
      <c r="XBJ19" s="876"/>
      <c r="XBK19" s="876"/>
      <c r="XBL19" s="876"/>
      <c r="XBM19" s="876"/>
      <c r="XBN19" s="875"/>
      <c r="XBO19" s="876"/>
      <c r="XBP19" s="876"/>
      <c r="XBQ19" s="876"/>
      <c r="XBR19" s="876"/>
      <c r="XBS19" s="876"/>
      <c r="XBT19" s="876"/>
      <c r="XBU19" s="875"/>
      <c r="XBV19" s="876"/>
      <c r="XBW19" s="876"/>
      <c r="XBX19" s="876"/>
      <c r="XBY19" s="876"/>
      <c r="XBZ19" s="876"/>
      <c r="XCA19" s="876"/>
      <c r="XCB19" s="875"/>
      <c r="XCC19" s="876"/>
      <c r="XCD19" s="876"/>
      <c r="XCE19" s="876"/>
      <c r="XCF19" s="876"/>
      <c r="XCG19" s="876"/>
      <c r="XCH19" s="876"/>
      <c r="XCI19" s="875"/>
      <c r="XCJ19" s="876"/>
      <c r="XCK19" s="876"/>
      <c r="XCL19" s="876"/>
      <c r="XCM19" s="876"/>
      <c r="XCN19" s="876"/>
      <c r="XCO19" s="876"/>
      <c r="XCP19" s="875"/>
      <c r="XCQ19" s="876"/>
      <c r="XCR19" s="876"/>
      <c r="XCS19" s="876"/>
      <c r="XCT19" s="876"/>
      <c r="XCU19" s="876"/>
      <c r="XCV19" s="876"/>
      <c r="XCW19" s="875"/>
      <c r="XCX19" s="876"/>
      <c r="XCY19" s="876"/>
      <c r="XCZ19" s="876"/>
      <c r="XDA19" s="876"/>
      <c r="XDB19" s="876"/>
      <c r="XDC19" s="876"/>
      <c r="XDD19" s="875"/>
      <c r="XDE19" s="876"/>
      <c r="XDF19" s="876"/>
      <c r="XDG19" s="876"/>
      <c r="XDH19" s="876"/>
      <c r="XDI19" s="876"/>
      <c r="XDJ19" s="876"/>
      <c r="XDK19" s="875"/>
      <c r="XDL19" s="876"/>
      <c r="XDM19" s="876"/>
      <c r="XDN19" s="876"/>
      <c r="XDO19" s="876"/>
      <c r="XDP19" s="876"/>
      <c r="XDQ19" s="876"/>
      <c r="XDR19" s="875"/>
      <c r="XDS19" s="876"/>
      <c r="XDT19" s="876"/>
      <c r="XDU19" s="876"/>
      <c r="XDV19" s="876"/>
      <c r="XDW19" s="876"/>
      <c r="XDX19" s="876"/>
      <c r="XDY19" s="875"/>
      <c r="XDZ19" s="876"/>
      <c r="XEA19" s="876"/>
      <c r="XEB19" s="876"/>
      <c r="XEC19" s="876"/>
      <c r="XED19" s="876"/>
      <c r="XEE19" s="876"/>
      <c r="XEF19" s="875"/>
      <c r="XEG19" s="876"/>
      <c r="XEH19" s="876"/>
      <c r="XEI19" s="876"/>
      <c r="XEJ19" s="876"/>
      <c r="XEK19" s="876"/>
      <c r="XEL19" s="876"/>
      <c r="XEM19" s="875"/>
      <c r="XEN19" s="876"/>
      <c r="XEO19" s="876"/>
      <c r="XEP19" s="876"/>
      <c r="XEQ19" s="876"/>
      <c r="XER19" s="876"/>
      <c r="XES19" s="876"/>
      <c r="XET19" s="875"/>
      <c r="XEU19" s="876"/>
      <c r="XEV19" s="876"/>
      <c r="XEW19" s="876"/>
      <c r="XEX19" s="876"/>
      <c r="XEY19" s="876"/>
      <c r="XEZ19" s="876"/>
      <c r="XFA19" s="875"/>
      <c r="XFB19" s="876"/>
      <c r="XFC19" s="876"/>
      <c r="XFD19" s="876"/>
    </row>
    <row r="20" spans="1:16384" s="312" customFormat="1" ht="35.25" customHeight="1">
      <c r="A20" s="880" t="s">
        <v>1129</v>
      </c>
      <c r="B20" s="881"/>
      <c r="C20" s="881"/>
      <c r="D20" s="881"/>
      <c r="E20" s="881"/>
      <c r="F20" s="881"/>
      <c r="G20" s="882"/>
      <c r="H20" s="24"/>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c r="AI20" s="347"/>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5"/>
      <c r="CA20" s="876"/>
      <c r="CB20" s="876"/>
      <c r="CC20" s="876"/>
      <c r="CD20" s="876"/>
      <c r="CE20" s="876"/>
      <c r="CF20" s="876"/>
      <c r="CG20" s="875"/>
      <c r="CH20" s="876"/>
      <c r="CI20" s="876"/>
      <c r="CJ20" s="876"/>
      <c r="CK20" s="876"/>
      <c r="CL20" s="876"/>
      <c r="CM20" s="876"/>
      <c r="CN20" s="875"/>
      <c r="CO20" s="876"/>
      <c r="CP20" s="876"/>
      <c r="CQ20" s="876"/>
      <c r="CR20" s="876"/>
      <c r="CS20" s="876"/>
      <c r="CT20" s="876"/>
      <c r="CU20" s="875"/>
      <c r="CV20" s="876"/>
      <c r="CW20" s="876"/>
      <c r="CX20" s="876"/>
      <c r="CY20" s="876"/>
      <c r="CZ20" s="876"/>
      <c r="DA20" s="876"/>
      <c r="DB20" s="875"/>
      <c r="DC20" s="876"/>
      <c r="DD20" s="876"/>
      <c r="DE20" s="876"/>
      <c r="DF20" s="876"/>
      <c r="DG20" s="876"/>
      <c r="DH20" s="876"/>
      <c r="DI20" s="875"/>
      <c r="DJ20" s="876"/>
      <c r="DK20" s="876"/>
      <c r="DL20" s="876"/>
      <c r="DM20" s="876"/>
      <c r="DN20" s="876"/>
      <c r="DO20" s="876"/>
      <c r="DP20" s="875"/>
      <c r="DQ20" s="876"/>
      <c r="DR20" s="876"/>
      <c r="DS20" s="876"/>
      <c r="DT20" s="876"/>
      <c r="DU20" s="876"/>
      <c r="DV20" s="876"/>
      <c r="DW20" s="875"/>
      <c r="DX20" s="876"/>
      <c r="DY20" s="876"/>
      <c r="DZ20" s="876"/>
      <c r="EA20" s="876"/>
      <c r="EB20" s="876"/>
      <c r="EC20" s="876"/>
      <c r="ED20" s="875"/>
      <c r="EE20" s="876"/>
      <c r="EF20" s="876"/>
      <c r="EG20" s="876"/>
      <c r="EH20" s="876"/>
      <c r="EI20" s="876"/>
      <c r="EJ20" s="876"/>
      <c r="EK20" s="875"/>
      <c r="EL20" s="876"/>
      <c r="EM20" s="876"/>
      <c r="EN20" s="876"/>
      <c r="EO20" s="876"/>
      <c r="EP20" s="876"/>
      <c r="EQ20" s="876"/>
      <c r="ER20" s="875"/>
      <c r="ES20" s="876"/>
      <c r="ET20" s="876"/>
      <c r="EU20" s="876"/>
      <c r="EV20" s="876"/>
      <c r="EW20" s="876"/>
      <c r="EX20" s="876"/>
      <c r="EY20" s="875"/>
      <c r="EZ20" s="876"/>
      <c r="FA20" s="876"/>
      <c r="FB20" s="876"/>
      <c r="FC20" s="876"/>
      <c r="FD20" s="876"/>
      <c r="FE20" s="876"/>
      <c r="FF20" s="875"/>
      <c r="FG20" s="876"/>
      <c r="FH20" s="876"/>
      <c r="FI20" s="876"/>
      <c r="FJ20" s="876"/>
      <c r="FK20" s="876"/>
      <c r="FL20" s="876"/>
      <c r="FM20" s="875"/>
      <c r="FN20" s="876"/>
      <c r="FO20" s="876"/>
      <c r="FP20" s="876"/>
      <c r="FQ20" s="876"/>
      <c r="FR20" s="876"/>
      <c r="FS20" s="876"/>
      <c r="FT20" s="875"/>
      <c r="FU20" s="876"/>
      <c r="FV20" s="876"/>
      <c r="FW20" s="876"/>
      <c r="FX20" s="876"/>
      <c r="FY20" s="876"/>
      <c r="FZ20" s="876"/>
      <c r="GA20" s="875"/>
      <c r="GB20" s="876"/>
      <c r="GC20" s="876"/>
      <c r="GD20" s="876"/>
      <c r="GE20" s="876"/>
      <c r="GF20" s="876"/>
      <c r="GG20" s="876"/>
      <c r="GH20" s="875"/>
      <c r="GI20" s="876"/>
      <c r="GJ20" s="876"/>
      <c r="GK20" s="876"/>
      <c r="GL20" s="876"/>
      <c r="GM20" s="876"/>
      <c r="GN20" s="876"/>
      <c r="GO20" s="875"/>
      <c r="GP20" s="876"/>
      <c r="GQ20" s="876"/>
      <c r="GR20" s="876"/>
      <c r="GS20" s="876"/>
      <c r="GT20" s="876"/>
      <c r="GU20" s="876"/>
      <c r="GV20" s="875"/>
      <c r="GW20" s="876"/>
      <c r="GX20" s="876"/>
      <c r="GY20" s="876"/>
      <c r="GZ20" s="876"/>
      <c r="HA20" s="876"/>
      <c r="HB20" s="876"/>
      <c r="HC20" s="875"/>
      <c r="HD20" s="876"/>
      <c r="HE20" s="876"/>
      <c r="HF20" s="876"/>
      <c r="HG20" s="876"/>
      <c r="HH20" s="876"/>
      <c r="HI20" s="876"/>
      <c r="HJ20" s="875"/>
      <c r="HK20" s="876"/>
      <c r="HL20" s="876"/>
      <c r="HM20" s="876"/>
      <c r="HN20" s="876"/>
      <c r="HO20" s="876"/>
      <c r="HP20" s="876"/>
      <c r="HQ20" s="875"/>
      <c r="HR20" s="876"/>
      <c r="HS20" s="876"/>
      <c r="HT20" s="876"/>
      <c r="HU20" s="876"/>
      <c r="HV20" s="876"/>
      <c r="HW20" s="876"/>
      <c r="HX20" s="875"/>
      <c r="HY20" s="876"/>
      <c r="HZ20" s="876"/>
      <c r="IA20" s="876"/>
      <c r="IB20" s="876"/>
      <c r="IC20" s="876"/>
      <c r="ID20" s="876"/>
      <c r="IE20" s="875"/>
      <c r="IF20" s="876"/>
      <c r="IG20" s="876"/>
      <c r="IH20" s="876"/>
      <c r="II20" s="876"/>
      <c r="IJ20" s="876"/>
      <c r="IK20" s="876"/>
      <c r="IL20" s="875"/>
      <c r="IM20" s="876"/>
      <c r="IN20" s="876"/>
      <c r="IO20" s="876"/>
      <c r="IP20" s="876"/>
      <c r="IQ20" s="876"/>
      <c r="IR20" s="876"/>
      <c r="IS20" s="875"/>
      <c r="IT20" s="876"/>
      <c r="IU20" s="876"/>
      <c r="IV20" s="876"/>
      <c r="IW20" s="876"/>
      <c r="IX20" s="876"/>
      <c r="IY20" s="876"/>
      <c r="IZ20" s="875"/>
      <c r="JA20" s="876"/>
      <c r="JB20" s="876"/>
      <c r="JC20" s="876"/>
      <c r="JD20" s="876"/>
      <c r="JE20" s="876"/>
      <c r="JF20" s="876"/>
      <c r="JG20" s="875"/>
      <c r="JH20" s="876"/>
      <c r="JI20" s="876"/>
      <c r="JJ20" s="876"/>
      <c r="JK20" s="876"/>
      <c r="JL20" s="876"/>
      <c r="JM20" s="876"/>
      <c r="JN20" s="875"/>
      <c r="JO20" s="876"/>
      <c r="JP20" s="876"/>
      <c r="JQ20" s="876"/>
      <c r="JR20" s="876"/>
      <c r="JS20" s="876"/>
      <c r="JT20" s="876"/>
      <c r="JU20" s="875"/>
      <c r="JV20" s="876"/>
      <c r="JW20" s="876"/>
      <c r="JX20" s="876"/>
      <c r="JY20" s="876"/>
      <c r="JZ20" s="876"/>
      <c r="KA20" s="876"/>
      <c r="KB20" s="875"/>
      <c r="KC20" s="876"/>
      <c r="KD20" s="876"/>
      <c r="KE20" s="876"/>
      <c r="KF20" s="876"/>
      <c r="KG20" s="876"/>
      <c r="KH20" s="876"/>
      <c r="KI20" s="875"/>
      <c r="KJ20" s="876"/>
      <c r="KK20" s="876"/>
      <c r="KL20" s="876"/>
      <c r="KM20" s="876"/>
      <c r="KN20" s="876"/>
      <c r="KO20" s="876"/>
      <c r="KP20" s="875"/>
      <c r="KQ20" s="876"/>
      <c r="KR20" s="876"/>
      <c r="KS20" s="876"/>
      <c r="KT20" s="876"/>
      <c r="KU20" s="876"/>
      <c r="KV20" s="876"/>
      <c r="KW20" s="875"/>
      <c r="KX20" s="876"/>
      <c r="KY20" s="876"/>
      <c r="KZ20" s="876"/>
      <c r="LA20" s="876"/>
      <c r="LB20" s="876"/>
      <c r="LC20" s="876"/>
      <c r="LD20" s="875"/>
      <c r="LE20" s="876"/>
      <c r="LF20" s="876"/>
      <c r="LG20" s="876"/>
      <c r="LH20" s="876"/>
      <c r="LI20" s="876"/>
      <c r="LJ20" s="876"/>
      <c r="LK20" s="875"/>
      <c r="LL20" s="876"/>
      <c r="LM20" s="876"/>
      <c r="LN20" s="876"/>
      <c r="LO20" s="876"/>
      <c r="LP20" s="876"/>
      <c r="LQ20" s="876"/>
      <c r="LR20" s="875"/>
      <c r="LS20" s="876"/>
      <c r="LT20" s="876"/>
      <c r="LU20" s="876"/>
      <c r="LV20" s="876"/>
      <c r="LW20" s="876"/>
      <c r="LX20" s="876"/>
      <c r="LY20" s="875"/>
      <c r="LZ20" s="876"/>
      <c r="MA20" s="876"/>
      <c r="MB20" s="876"/>
      <c r="MC20" s="876"/>
      <c r="MD20" s="876"/>
      <c r="ME20" s="876"/>
      <c r="MF20" s="875"/>
      <c r="MG20" s="876"/>
      <c r="MH20" s="876"/>
      <c r="MI20" s="876"/>
      <c r="MJ20" s="876"/>
      <c r="MK20" s="876"/>
      <c r="ML20" s="876"/>
      <c r="MM20" s="875"/>
      <c r="MN20" s="876"/>
      <c r="MO20" s="876"/>
      <c r="MP20" s="876"/>
      <c r="MQ20" s="876"/>
      <c r="MR20" s="876"/>
      <c r="MS20" s="876"/>
      <c r="MT20" s="875"/>
      <c r="MU20" s="876"/>
      <c r="MV20" s="876"/>
      <c r="MW20" s="876"/>
      <c r="MX20" s="876"/>
      <c r="MY20" s="876"/>
      <c r="MZ20" s="876"/>
      <c r="NA20" s="875"/>
      <c r="NB20" s="876"/>
      <c r="NC20" s="876"/>
      <c r="ND20" s="876"/>
      <c r="NE20" s="876"/>
      <c r="NF20" s="876"/>
      <c r="NG20" s="876"/>
      <c r="NH20" s="875"/>
      <c r="NI20" s="876"/>
      <c r="NJ20" s="876"/>
      <c r="NK20" s="876"/>
      <c r="NL20" s="876"/>
      <c r="NM20" s="876"/>
      <c r="NN20" s="876"/>
      <c r="NO20" s="875"/>
      <c r="NP20" s="876"/>
      <c r="NQ20" s="876"/>
      <c r="NR20" s="876"/>
      <c r="NS20" s="876"/>
      <c r="NT20" s="876"/>
      <c r="NU20" s="876"/>
      <c r="NV20" s="875"/>
      <c r="NW20" s="876"/>
      <c r="NX20" s="876"/>
      <c r="NY20" s="876"/>
      <c r="NZ20" s="876"/>
      <c r="OA20" s="876"/>
      <c r="OB20" s="876"/>
      <c r="OC20" s="875"/>
      <c r="OD20" s="876"/>
      <c r="OE20" s="876"/>
      <c r="OF20" s="876"/>
      <c r="OG20" s="876"/>
      <c r="OH20" s="876"/>
      <c r="OI20" s="876"/>
      <c r="OJ20" s="875"/>
      <c r="OK20" s="876"/>
      <c r="OL20" s="876"/>
      <c r="OM20" s="876"/>
      <c r="ON20" s="876"/>
      <c r="OO20" s="876"/>
      <c r="OP20" s="876"/>
      <c r="OQ20" s="875"/>
      <c r="OR20" s="876"/>
      <c r="OS20" s="876"/>
      <c r="OT20" s="876"/>
      <c r="OU20" s="876"/>
      <c r="OV20" s="876"/>
      <c r="OW20" s="876"/>
      <c r="OX20" s="875"/>
      <c r="OY20" s="876"/>
      <c r="OZ20" s="876"/>
      <c r="PA20" s="876"/>
      <c r="PB20" s="876"/>
      <c r="PC20" s="876"/>
      <c r="PD20" s="876"/>
      <c r="PE20" s="875"/>
      <c r="PF20" s="876"/>
      <c r="PG20" s="876"/>
      <c r="PH20" s="876"/>
      <c r="PI20" s="876"/>
      <c r="PJ20" s="876"/>
      <c r="PK20" s="876"/>
      <c r="PL20" s="875"/>
      <c r="PM20" s="876"/>
      <c r="PN20" s="876"/>
      <c r="PO20" s="876"/>
      <c r="PP20" s="876"/>
      <c r="PQ20" s="876"/>
      <c r="PR20" s="876"/>
      <c r="PS20" s="875"/>
      <c r="PT20" s="876"/>
      <c r="PU20" s="876"/>
      <c r="PV20" s="876"/>
      <c r="PW20" s="876"/>
      <c r="PX20" s="876"/>
      <c r="PY20" s="876"/>
      <c r="PZ20" s="875"/>
      <c r="QA20" s="876"/>
      <c r="QB20" s="876"/>
      <c r="QC20" s="876"/>
      <c r="QD20" s="876"/>
      <c r="QE20" s="876"/>
      <c r="QF20" s="876"/>
      <c r="QG20" s="875"/>
      <c r="QH20" s="876"/>
      <c r="QI20" s="876"/>
      <c r="QJ20" s="876"/>
      <c r="QK20" s="876"/>
      <c r="QL20" s="876"/>
      <c r="QM20" s="876"/>
      <c r="QN20" s="875"/>
      <c r="QO20" s="876"/>
      <c r="QP20" s="876"/>
      <c r="QQ20" s="876"/>
      <c r="QR20" s="876"/>
      <c r="QS20" s="876"/>
      <c r="QT20" s="876"/>
      <c r="QU20" s="875"/>
      <c r="QV20" s="876"/>
      <c r="QW20" s="876"/>
      <c r="QX20" s="876"/>
      <c r="QY20" s="876"/>
      <c r="QZ20" s="876"/>
      <c r="RA20" s="876"/>
      <c r="RB20" s="875"/>
      <c r="RC20" s="876"/>
      <c r="RD20" s="876"/>
      <c r="RE20" s="876"/>
      <c r="RF20" s="876"/>
      <c r="RG20" s="876"/>
      <c r="RH20" s="876"/>
      <c r="RI20" s="875"/>
      <c r="RJ20" s="876"/>
      <c r="RK20" s="876"/>
      <c r="RL20" s="876"/>
      <c r="RM20" s="876"/>
      <c r="RN20" s="876"/>
      <c r="RO20" s="876"/>
      <c r="RP20" s="875"/>
      <c r="RQ20" s="876"/>
      <c r="RR20" s="876"/>
      <c r="RS20" s="876"/>
      <c r="RT20" s="876"/>
      <c r="RU20" s="876"/>
      <c r="RV20" s="876"/>
      <c r="RW20" s="875"/>
      <c r="RX20" s="876"/>
      <c r="RY20" s="876"/>
      <c r="RZ20" s="876"/>
      <c r="SA20" s="876"/>
      <c r="SB20" s="876"/>
      <c r="SC20" s="876"/>
      <c r="SD20" s="875"/>
      <c r="SE20" s="876"/>
      <c r="SF20" s="876"/>
      <c r="SG20" s="876"/>
      <c r="SH20" s="876"/>
      <c r="SI20" s="876"/>
      <c r="SJ20" s="876"/>
      <c r="SK20" s="875"/>
      <c r="SL20" s="876"/>
      <c r="SM20" s="876"/>
      <c r="SN20" s="876"/>
      <c r="SO20" s="876"/>
      <c r="SP20" s="876"/>
      <c r="SQ20" s="876"/>
      <c r="SR20" s="875"/>
      <c r="SS20" s="876"/>
      <c r="ST20" s="876"/>
      <c r="SU20" s="876"/>
      <c r="SV20" s="876"/>
      <c r="SW20" s="876"/>
      <c r="SX20" s="876"/>
      <c r="SY20" s="875"/>
      <c r="SZ20" s="876"/>
      <c r="TA20" s="876"/>
      <c r="TB20" s="876"/>
      <c r="TC20" s="876"/>
      <c r="TD20" s="876"/>
      <c r="TE20" s="876"/>
      <c r="TF20" s="875"/>
      <c r="TG20" s="876"/>
      <c r="TH20" s="876"/>
      <c r="TI20" s="876"/>
      <c r="TJ20" s="876"/>
      <c r="TK20" s="876"/>
      <c r="TL20" s="876"/>
      <c r="TM20" s="875"/>
      <c r="TN20" s="876"/>
      <c r="TO20" s="876"/>
      <c r="TP20" s="876"/>
      <c r="TQ20" s="876"/>
      <c r="TR20" s="876"/>
      <c r="TS20" s="876"/>
      <c r="TT20" s="875"/>
      <c r="TU20" s="876"/>
      <c r="TV20" s="876"/>
      <c r="TW20" s="876"/>
      <c r="TX20" s="876"/>
      <c r="TY20" s="876"/>
      <c r="TZ20" s="876"/>
      <c r="UA20" s="875"/>
      <c r="UB20" s="876"/>
      <c r="UC20" s="876"/>
      <c r="UD20" s="876"/>
      <c r="UE20" s="876"/>
      <c r="UF20" s="876"/>
      <c r="UG20" s="876"/>
      <c r="UH20" s="875"/>
      <c r="UI20" s="876"/>
      <c r="UJ20" s="876"/>
      <c r="UK20" s="876"/>
      <c r="UL20" s="876"/>
      <c r="UM20" s="876"/>
      <c r="UN20" s="876"/>
      <c r="UO20" s="875"/>
      <c r="UP20" s="876"/>
      <c r="UQ20" s="876"/>
      <c r="UR20" s="876"/>
      <c r="US20" s="876"/>
      <c r="UT20" s="876"/>
      <c r="UU20" s="876"/>
      <c r="UV20" s="875"/>
      <c r="UW20" s="876"/>
      <c r="UX20" s="876"/>
      <c r="UY20" s="876"/>
      <c r="UZ20" s="876"/>
      <c r="VA20" s="876"/>
      <c r="VB20" s="876"/>
      <c r="VC20" s="875"/>
      <c r="VD20" s="876"/>
      <c r="VE20" s="876"/>
      <c r="VF20" s="876"/>
      <c r="VG20" s="876"/>
      <c r="VH20" s="876"/>
      <c r="VI20" s="876"/>
      <c r="VJ20" s="875"/>
      <c r="VK20" s="876"/>
      <c r="VL20" s="876"/>
      <c r="VM20" s="876"/>
      <c r="VN20" s="876"/>
      <c r="VO20" s="876"/>
      <c r="VP20" s="876"/>
      <c r="VQ20" s="875"/>
      <c r="VR20" s="876"/>
      <c r="VS20" s="876"/>
      <c r="VT20" s="876"/>
      <c r="VU20" s="876"/>
      <c r="VV20" s="876"/>
      <c r="VW20" s="876"/>
      <c r="VX20" s="875"/>
      <c r="VY20" s="876"/>
      <c r="VZ20" s="876"/>
      <c r="WA20" s="876"/>
      <c r="WB20" s="876"/>
      <c r="WC20" s="876"/>
      <c r="WD20" s="876"/>
      <c r="WE20" s="875"/>
      <c r="WF20" s="876"/>
      <c r="WG20" s="876"/>
      <c r="WH20" s="876"/>
      <c r="WI20" s="876"/>
      <c r="WJ20" s="876"/>
      <c r="WK20" s="876"/>
      <c r="WL20" s="875"/>
      <c r="WM20" s="876"/>
      <c r="WN20" s="876"/>
      <c r="WO20" s="876"/>
      <c r="WP20" s="876"/>
      <c r="WQ20" s="876"/>
      <c r="WR20" s="876"/>
      <c r="WS20" s="875"/>
      <c r="WT20" s="876"/>
      <c r="WU20" s="876"/>
      <c r="WV20" s="876"/>
      <c r="WW20" s="876"/>
      <c r="WX20" s="876"/>
      <c r="WY20" s="876"/>
      <c r="WZ20" s="875"/>
      <c r="XA20" s="876"/>
      <c r="XB20" s="876"/>
      <c r="XC20" s="876"/>
      <c r="XD20" s="876"/>
      <c r="XE20" s="876"/>
      <c r="XF20" s="876"/>
      <c r="XG20" s="875"/>
      <c r="XH20" s="876"/>
      <c r="XI20" s="876"/>
      <c r="XJ20" s="876"/>
      <c r="XK20" s="876"/>
      <c r="XL20" s="876"/>
      <c r="XM20" s="876"/>
      <c r="XN20" s="875"/>
      <c r="XO20" s="876"/>
      <c r="XP20" s="876"/>
      <c r="XQ20" s="876"/>
      <c r="XR20" s="876"/>
      <c r="XS20" s="876"/>
      <c r="XT20" s="876"/>
      <c r="XU20" s="875"/>
      <c r="XV20" s="876"/>
      <c r="XW20" s="876"/>
      <c r="XX20" s="876"/>
      <c r="XY20" s="876"/>
      <c r="XZ20" s="876"/>
      <c r="YA20" s="876"/>
      <c r="YB20" s="875"/>
      <c r="YC20" s="876"/>
      <c r="YD20" s="876"/>
      <c r="YE20" s="876"/>
      <c r="YF20" s="876"/>
      <c r="YG20" s="876"/>
      <c r="YH20" s="876"/>
      <c r="YI20" s="875"/>
      <c r="YJ20" s="876"/>
      <c r="YK20" s="876"/>
      <c r="YL20" s="876"/>
      <c r="YM20" s="876"/>
      <c r="YN20" s="876"/>
      <c r="YO20" s="876"/>
      <c r="YP20" s="875"/>
      <c r="YQ20" s="876"/>
      <c r="YR20" s="876"/>
      <c r="YS20" s="876"/>
      <c r="YT20" s="876"/>
      <c r="YU20" s="876"/>
      <c r="YV20" s="876"/>
      <c r="YW20" s="875"/>
      <c r="YX20" s="876"/>
      <c r="YY20" s="876"/>
      <c r="YZ20" s="876"/>
      <c r="ZA20" s="876"/>
      <c r="ZB20" s="876"/>
      <c r="ZC20" s="876"/>
      <c r="ZD20" s="875"/>
      <c r="ZE20" s="876"/>
      <c r="ZF20" s="876"/>
      <c r="ZG20" s="876"/>
      <c r="ZH20" s="876"/>
      <c r="ZI20" s="876"/>
      <c r="ZJ20" s="876"/>
      <c r="ZK20" s="875"/>
      <c r="ZL20" s="876"/>
      <c r="ZM20" s="876"/>
      <c r="ZN20" s="876"/>
      <c r="ZO20" s="876"/>
      <c r="ZP20" s="876"/>
      <c r="ZQ20" s="876"/>
      <c r="ZR20" s="875"/>
      <c r="ZS20" s="876"/>
      <c r="ZT20" s="876"/>
      <c r="ZU20" s="876"/>
      <c r="ZV20" s="876"/>
      <c r="ZW20" s="876"/>
      <c r="ZX20" s="876"/>
      <c r="ZY20" s="875"/>
      <c r="ZZ20" s="876"/>
      <c r="AAA20" s="876"/>
      <c r="AAB20" s="876"/>
      <c r="AAC20" s="876"/>
      <c r="AAD20" s="876"/>
      <c r="AAE20" s="876"/>
      <c r="AAF20" s="875"/>
      <c r="AAG20" s="876"/>
      <c r="AAH20" s="876"/>
      <c r="AAI20" s="876"/>
      <c r="AAJ20" s="876"/>
      <c r="AAK20" s="876"/>
      <c r="AAL20" s="876"/>
      <c r="AAM20" s="875"/>
      <c r="AAN20" s="876"/>
      <c r="AAO20" s="876"/>
      <c r="AAP20" s="876"/>
      <c r="AAQ20" s="876"/>
      <c r="AAR20" s="876"/>
      <c r="AAS20" s="876"/>
      <c r="AAT20" s="875"/>
      <c r="AAU20" s="876"/>
      <c r="AAV20" s="876"/>
      <c r="AAW20" s="876"/>
      <c r="AAX20" s="876"/>
      <c r="AAY20" s="876"/>
      <c r="AAZ20" s="876"/>
      <c r="ABA20" s="875"/>
      <c r="ABB20" s="876"/>
      <c r="ABC20" s="876"/>
      <c r="ABD20" s="876"/>
      <c r="ABE20" s="876"/>
      <c r="ABF20" s="876"/>
      <c r="ABG20" s="876"/>
      <c r="ABH20" s="875"/>
      <c r="ABI20" s="876"/>
      <c r="ABJ20" s="876"/>
      <c r="ABK20" s="876"/>
      <c r="ABL20" s="876"/>
      <c r="ABM20" s="876"/>
      <c r="ABN20" s="876"/>
      <c r="ABO20" s="875"/>
      <c r="ABP20" s="876"/>
      <c r="ABQ20" s="876"/>
      <c r="ABR20" s="876"/>
      <c r="ABS20" s="876"/>
      <c r="ABT20" s="876"/>
      <c r="ABU20" s="876"/>
      <c r="ABV20" s="875"/>
      <c r="ABW20" s="876"/>
      <c r="ABX20" s="876"/>
      <c r="ABY20" s="876"/>
      <c r="ABZ20" s="876"/>
      <c r="ACA20" s="876"/>
      <c r="ACB20" s="876"/>
      <c r="ACC20" s="875"/>
      <c r="ACD20" s="876"/>
      <c r="ACE20" s="876"/>
      <c r="ACF20" s="876"/>
      <c r="ACG20" s="876"/>
      <c r="ACH20" s="876"/>
      <c r="ACI20" s="876"/>
      <c r="ACJ20" s="875"/>
      <c r="ACK20" s="876"/>
      <c r="ACL20" s="876"/>
      <c r="ACM20" s="876"/>
      <c r="ACN20" s="876"/>
      <c r="ACO20" s="876"/>
      <c r="ACP20" s="876"/>
      <c r="ACQ20" s="875"/>
      <c r="ACR20" s="876"/>
      <c r="ACS20" s="876"/>
      <c r="ACT20" s="876"/>
      <c r="ACU20" s="876"/>
      <c r="ACV20" s="876"/>
      <c r="ACW20" s="876"/>
      <c r="ACX20" s="875"/>
      <c r="ACY20" s="876"/>
      <c r="ACZ20" s="876"/>
      <c r="ADA20" s="876"/>
      <c r="ADB20" s="876"/>
      <c r="ADC20" s="876"/>
      <c r="ADD20" s="876"/>
      <c r="ADE20" s="875"/>
      <c r="ADF20" s="876"/>
      <c r="ADG20" s="876"/>
      <c r="ADH20" s="876"/>
      <c r="ADI20" s="876"/>
      <c r="ADJ20" s="876"/>
      <c r="ADK20" s="876"/>
      <c r="ADL20" s="875"/>
      <c r="ADM20" s="876"/>
      <c r="ADN20" s="876"/>
      <c r="ADO20" s="876"/>
      <c r="ADP20" s="876"/>
      <c r="ADQ20" s="876"/>
      <c r="ADR20" s="876"/>
      <c r="ADS20" s="875"/>
      <c r="ADT20" s="876"/>
      <c r="ADU20" s="876"/>
      <c r="ADV20" s="876"/>
      <c r="ADW20" s="876"/>
      <c r="ADX20" s="876"/>
      <c r="ADY20" s="876"/>
      <c r="ADZ20" s="875"/>
      <c r="AEA20" s="876"/>
      <c r="AEB20" s="876"/>
      <c r="AEC20" s="876"/>
      <c r="AED20" s="876"/>
      <c r="AEE20" s="876"/>
      <c r="AEF20" s="876"/>
      <c r="AEG20" s="875"/>
      <c r="AEH20" s="876"/>
      <c r="AEI20" s="876"/>
      <c r="AEJ20" s="876"/>
      <c r="AEK20" s="876"/>
      <c r="AEL20" s="876"/>
      <c r="AEM20" s="876"/>
      <c r="AEN20" s="875"/>
      <c r="AEO20" s="876"/>
      <c r="AEP20" s="876"/>
      <c r="AEQ20" s="876"/>
      <c r="AER20" s="876"/>
      <c r="AES20" s="876"/>
      <c r="AET20" s="876"/>
      <c r="AEU20" s="875"/>
      <c r="AEV20" s="876"/>
      <c r="AEW20" s="876"/>
      <c r="AEX20" s="876"/>
      <c r="AEY20" s="876"/>
      <c r="AEZ20" s="876"/>
      <c r="AFA20" s="876"/>
      <c r="AFB20" s="875"/>
      <c r="AFC20" s="876"/>
      <c r="AFD20" s="876"/>
      <c r="AFE20" s="876"/>
      <c r="AFF20" s="876"/>
      <c r="AFG20" s="876"/>
      <c r="AFH20" s="876"/>
      <c r="AFI20" s="875"/>
      <c r="AFJ20" s="876"/>
      <c r="AFK20" s="876"/>
      <c r="AFL20" s="876"/>
      <c r="AFM20" s="876"/>
      <c r="AFN20" s="876"/>
      <c r="AFO20" s="876"/>
      <c r="AFP20" s="875"/>
      <c r="AFQ20" s="876"/>
      <c r="AFR20" s="876"/>
      <c r="AFS20" s="876"/>
      <c r="AFT20" s="876"/>
      <c r="AFU20" s="876"/>
      <c r="AFV20" s="876"/>
      <c r="AFW20" s="875"/>
      <c r="AFX20" s="876"/>
      <c r="AFY20" s="876"/>
      <c r="AFZ20" s="876"/>
      <c r="AGA20" s="876"/>
      <c r="AGB20" s="876"/>
      <c r="AGC20" s="876"/>
      <c r="AGD20" s="875"/>
      <c r="AGE20" s="876"/>
      <c r="AGF20" s="876"/>
      <c r="AGG20" s="876"/>
      <c r="AGH20" s="876"/>
      <c r="AGI20" s="876"/>
      <c r="AGJ20" s="876"/>
      <c r="AGK20" s="875"/>
      <c r="AGL20" s="876"/>
      <c r="AGM20" s="876"/>
      <c r="AGN20" s="876"/>
      <c r="AGO20" s="876"/>
      <c r="AGP20" s="876"/>
      <c r="AGQ20" s="876"/>
      <c r="AGR20" s="875"/>
      <c r="AGS20" s="876"/>
      <c r="AGT20" s="876"/>
      <c r="AGU20" s="876"/>
      <c r="AGV20" s="876"/>
      <c r="AGW20" s="876"/>
      <c r="AGX20" s="876"/>
      <c r="AGY20" s="875"/>
      <c r="AGZ20" s="876"/>
      <c r="AHA20" s="876"/>
      <c r="AHB20" s="876"/>
      <c r="AHC20" s="876"/>
      <c r="AHD20" s="876"/>
      <c r="AHE20" s="876"/>
      <c r="AHF20" s="875"/>
      <c r="AHG20" s="876"/>
      <c r="AHH20" s="876"/>
      <c r="AHI20" s="876"/>
      <c r="AHJ20" s="876"/>
      <c r="AHK20" s="876"/>
      <c r="AHL20" s="876"/>
      <c r="AHM20" s="875"/>
      <c r="AHN20" s="876"/>
      <c r="AHO20" s="876"/>
      <c r="AHP20" s="876"/>
      <c r="AHQ20" s="876"/>
      <c r="AHR20" s="876"/>
      <c r="AHS20" s="876"/>
      <c r="AHT20" s="875"/>
      <c r="AHU20" s="876"/>
      <c r="AHV20" s="876"/>
      <c r="AHW20" s="876"/>
      <c r="AHX20" s="876"/>
      <c r="AHY20" s="876"/>
      <c r="AHZ20" s="876"/>
      <c r="AIA20" s="875"/>
      <c r="AIB20" s="876"/>
      <c r="AIC20" s="876"/>
      <c r="AID20" s="876"/>
      <c r="AIE20" s="876"/>
      <c r="AIF20" s="876"/>
      <c r="AIG20" s="876"/>
      <c r="AIH20" s="875"/>
      <c r="AII20" s="876"/>
      <c r="AIJ20" s="876"/>
      <c r="AIK20" s="876"/>
      <c r="AIL20" s="876"/>
      <c r="AIM20" s="876"/>
      <c r="AIN20" s="876"/>
      <c r="AIO20" s="875"/>
      <c r="AIP20" s="876"/>
      <c r="AIQ20" s="876"/>
      <c r="AIR20" s="876"/>
      <c r="AIS20" s="876"/>
      <c r="AIT20" s="876"/>
      <c r="AIU20" s="876"/>
      <c r="AIV20" s="875"/>
      <c r="AIW20" s="876"/>
      <c r="AIX20" s="876"/>
      <c r="AIY20" s="876"/>
      <c r="AIZ20" s="876"/>
      <c r="AJA20" s="876"/>
      <c r="AJB20" s="876"/>
      <c r="AJC20" s="875"/>
      <c r="AJD20" s="876"/>
      <c r="AJE20" s="876"/>
      <c r="AJF20" s="876"/>
      <c r="AJG20" s="876"/>
      <c r="AJH20" s="876"/>
      <c r="AJI20" s="876"/>
      <c r="AJJ20" s="875"/>
      <c r="AJK20" s="876"/>
      <c r="AJL20" s="876"/>
      <c r="AJM20" s="876"/>
      <c r="AJN20" s="876"/>
      <c r="AJO20" s="876"/>
      <c r="AJP20" s="876"/>
      <c r="AJQ20" s="875"/>
      <c r="AJR20" s="876"/>
      <c r="AJS20" s="876"/>
      <c r="AJT20" s="876"/>
      <c r="AJU20" s="876"/>
      <c r="AJV20" s="876"/>
      <c r="AJW20" s="876"/>
      <c r="AJX20" s="875"/>
      <c r="AJY20" s="876"/>
      <c r="AJZ20" s="876"/>
      <c r="AKA20" s="876"/>
      <c r="AKB20" s="876"/>
      <c r="AKC20" s="876"/>
      <c r="AKD20" s="876"/>
      <c r="AKE20" s="875"/>
      <c r="AKF20" s="876"/>
      <c r="AKG20" s="876"/>
      <c r="AKH20" s="876"/>
      <c r="AKI20" s="876"/>
      <c r="AKJ20" s="876"/>
      <c r="AKK20" s="876"/>
      <c r="AKL20" s="875"/>
      <c r="AKM20" s="876"/>
      <c r="AKN20" s="876"/>
      <c r="AKO20" s="876"/>
      <c r="AKP20" s="876"/>
      <c r="AKQ20" s="876"/>
      <c r="AKR20" s="876"/>
      <c r="AKS20" s="875"/>
      <c r="AKT20" s="876"/>
      <c r="AKU20" s="876"/>
      <c r="AKV20" s="876"/>
      <c r="AKW20" s="876"/>
      <c r="AKX20" s="876"/>
      <c r="AKY20" s="876"/>
      <c r="AKZ20" s="875"/>
      <c r="ALA20" s="876"/>
      <c r="ALB20" s="876"/>
      <c r="ALC20" s="876"/>
      <c r="ALD20" s="876"/>
      <c r="ALE20" s="876"/>
      <c r="ALF20" s="876"/>
      <c r="ALG20" s="875"/>
      <c r="ALH20" s="876"/>
      <c r="ALI20" s="876"/>
      <c r="ALJ20" s="876"/>
      <c r="ALK20" s="876"/>
      <c r="ALL20" s="876"/>
      <c r="ALM20" s="876"/>
      <c r="ALN20" s="875"/>
      <c r="ALO20" s="876"/>
      <c r="ALP20" s="876"/>
      <c r="ALQ20" s="876"/>
      <c r="ALR20" s="876"/>
      <c r="ALS20" s="876"/>
      <c r="ALT20" s="876"/>
      <c r="ALU20" s="875"/>
      <c r="ALV20" s="876"/>
      <c r="ALW20" s="876"/>
      <c r="ALX20" s="876"/>
      <c r="ALY20" s="876"/>
      <c r="ALZ20" s="876"/>
      <c r="AMA20" s="876"/>
      <c r="AMB20" s="875"/>
      <c r="AMC20" s="876"/>
      <c r="AMD20" s="876"/>
      <c r="AME20" s="876"/>
      <c r="AMF20" s="876"/>
      <c r="AMG20" s="876"/>
      <c r="AMH20" s="876"/>
      <c r="AMI20" s="875"/>
      <c r="AMJ20" s="876"/>
      <c r="AMK20" s="876"/>
      <c r="AML20" s="876"/>
      <c r="AMM20" s="876"/>
      <c r="AMN20" s="876"/>
      <c r="AMO20" s="876"/>
      <c r="AMP20" s="875"/>
      <c r="AMQ20" s="876"/>
      <c r="AMR20" s="876"/>
      <c r="AMS20" s="876"/>
      <c r="AMT20" s="876"/>
      <c r="AMU20" s="876"/>
      <c r="AMV20" s="876"/>
      <c r="AMW20" s="875"/>
      <c r="AMX20" s="876"/>
      <c r="AMY20" s="876"/>
      <c r="AMZ20" s="876"/>
      <c r="ANA20" s="876"/>
      <c r="ANB20" s="876"/>
      <c r="ANC20" s="876"/>
      <c r="AND20" s="875"/>
      <c r="ANE20" s="876"/>
      <c r="ANF20" s="876"/>
      <c r="ANG20" s="876"/>
      <c r="ANH20" s="876"/>
      <c r="ANI20" s="876"/>
      <c r="ANJ20" s="876"/>
      <c r="ANK20" s="875"/>
      <c r="ANL20" s="876"/>
      <c r="ANM20" s="876"/>
      <c r="ANN20" s="876"/>
      <c r="ANO20" s="876"/>
      <c r="ANP20" s="876"/>
      <c r="ANQ20" s="876"/>
      <c r="ANR20" s="875"/>
      <c r="ANS20" s="876"/>
      <c r="ANT20" s="876"/>
      <c r="ANU20" s="876"/>
      <c r="ANV20" s="876"/>
      <c r="ANW20" s="876"/>
      <c r="ANX20" s="876"/>
      <c r="ANY20" s="875"/>
      <c r="ANZ20" s="876"/>
      <c r="AOA20" s="876"/>
      <c r="AOB20" s="876"/>
      <c r="AOC20" s="876"/>
      <c r="AOD20" s="876"/>
      <c r="AOE20" s="876"/>
      <c r="AOF20" s="875"/>
      <c r="AOG20" s="876"/>
      <c r="AOH20" s="876"/>
      <c r="AOI20" s="876"/>
      <c r="AOJ20" s="876"/>
      <c r="AOK20" s="876"/>
      <c r="AOL20" s="876"/>
      <c r="AOM20" s="875"/>
      <c r="AON20" s="876"/>
      <c r="AOO20" s="876"/>
      <c r="AOP20" s="876"/>
      <c r="AOQ20" s="876"/>
      <c r="AOR20" s="876"/>
      <c r="AOS20" s="876"/>
      <c r="AOT20" s="875"/>
      <c r="AOU20" s="876"/>
      <c r="AOV20" s="876"/>
      <c r="AOW20" s="876"/>
      <c r="AOX20" s="876"/>
      <c r="AOY20" s="876"/>
      <c r="AOZ20" s="876"/>
      <c r="APA20" s="875"/>
      <c r="APB20" s="876"/>
      <c r="APC20" s="876"/>
      <c r="APD20" s="876"/>
      <c r="APE20" s="876"/>
      <c r="APF20" s="876"/>
      <c r="APG20" s="876"/>
      <c r="APH20" s="875"/>
      <c r="API20" s="876"/>
      <c r="APJ20" s="876"/>
      <c r="APK20" s="876"/>
      <c r="APL20" s="876"/>
      <c r="APM20" s="876"/>
      <c r="APN20" s="876"/>
      <c r="APO20" s="875"/>
      <c r="APP20" s="876"/>
      <c r="APQ20" s="876"/>
      <c r="APR20" s="876"/>
      <c r="APS20" s="876"/>
      <c r="APT20" s="876"/>
      <c r="APU20" s="876"/>
      <c r="APV20" s="875"/>
      <c r="APW20" s="876"/>
      <c r="APX20" s="876"/>
      <c r="APY20" s="876"/>
      <c r="APZ20" s="876"/>
      <c r="AQA20" s="876"/>
      <c r="AQB20" s="876"/>
      <c r="AQC20" s="875"/>
      <c r="AQD20" s="876"/>
      <c r="AQE20" s="876"/>
      <c r="AQF20" s="876"/>
      <c r="AQG20" s="876"/>
      <c r="AQH20" s="876"/>
      <c r="AQI20" s="876"/>
      <c r="AQJ20" s="875"/>
      <c r="AQK20" s="876"/>
      <c r="AQL20" s="876"/>
      <c r="AQM20" s="876"/>
      <c r="AQN20" s="876"/>
      <c r="AQO20" s="876"/>
      <c r="AQP20" s="876"/>
      <c r="AQQ20" s="875"/>
      <c r="AQR20" s="876"/>
      <c r="AQS20" s="876"/>
      <c r="AQT20" s="876"/>
      <c r="AQU20" s="876"/>
      <c r="AQV20" s="876"/>
      <c r="AQW20" s="876"/>
      <c r="AQX20" s="875"/>
      <c r="AQY20" s="876"/>
      <c r="AQZ20" s="876"/>
      <c r="ARA20" s="876"/>
      <c r="ARB20" s="876"/>
      <c r="ARC20" s="876"/>
      <c r="ARD20" s="876"/>
      <c r="ARE20" s="875"/>
      <c r="ARF20" s="876"/>
      <c r="ARG20" s="876"/>
      <c r="ARH20" s="876"/>
      <c r="ARI20" s="876"/>
      <c r="ARJ20" s="876"/>
      <c r="ARK20" s="876"/>
      <c r="ARL20" s="875"/>
      <c r="ARM20" s="876"/>
      <c r="ARN20" s="876"/>
      <c r="ARO20" s="876"/>
      <c r="ARP20" s="876"/>
      <c r="ARQ20" s="876"/>
      <c r="ARR20" s="876"/>
      <c r="ARS20" s="875"/>
      <c r="ART20" s="876"/>
      <c r="ARU20" s="876"/>
      <c r="ARV20" s="876"/>
      <c r="ARW20" s="876"/>
      <c r="ARX20" s="876"/>
      <c r="ARY20" s="876"/>
      <c r="ARZ20" s="875"/>
      <c r="ASA20" s="876"/>
      <c r="ASB20" s="876"/>
      <c r="ASC20" s="876"/>
      <c r="ASD20" s="876"/>
      <c r="ASE20" s="876"/>
      <c r="ASF20" s="876"/>
      <c r="ASG20" s="875"/>
      <c r="ASH20" s="876"/>
      <c r="ASI20" s="876"/>
      <c r="ASJ20" s="876"/>
      <c r="ASK20" s="876"/>
      <c r="ASL20" s="876"/>
      <c r="ASM20" s="876"/>
      <c r="ASN20" s="875"/>
      <c r="ASO20" s="876"/>
      <c r="ASP20" s="876"/>
      <c r="ASQ20" s="876"/>
      <c r="ASR20" s="876"/>
      <c r="ASS20" s="876"/>
      <c r="AST20" s="876"/>
      <c r="ASU20" s="875"/>
      <c r="ASV20" s="876"/>
      <c r="ASW20" s="876"/>
      <c r="ASX20" s="876"/>
      <c r="ASY20" s="876"/>
      <c r="ASZ20" s="876"/>
      <c r="ATA20" s="876"/>
      <c r="ATB20" s="875"/>
      <c r="ATC20" s="876"/>
      <c r="ATD20" s="876"/>
      <c r="ATE20" s="876"/>
      <c r="ATF20" s="876"/>
      <c r="ATG20" s="876"/>
      <c r="ATH20" s="876"/>
      <c r="ATI20" s="875"/>
      <c r="ATJ20" s="876"/>
      <c r="ATK20" s="876"/>
      <c r="ATL20" s="876"/>
      <c r="ATM20" s="876"/>
      <c r="ATN20" s="876"/>
      <c r="ATO20" s="876"/>
      <c r="ATP20" s="875"/>
      <c r="ATQ20" s="876"/>
      <c r="ATR20" s="876"/>
      <c r="ATS20" s="876"/>
      <c r="ATT20" s="876"/>
      <c r="ATU20" s="876"/>
      <c r="ATV20" s="876"/>
      <c r="ATW20" s="875"/>
      <c r="ATX20" s="876"/>
      <c r="ATY20" s="876"/>
      <c r="ATZ20" s="876"/>
      <c r="AUA20" s="876"/>
      <c r="AUB20" s="876"/>
      <c r="AUC20" s="876"/>
      <c r="AUD20" s="875"/>
      <c r="AUE20" s="876"/>
      <c r="AUF20" s="876"/>
      <c r="AUG20" s="876"/>
      <c r="AUH20" s="876"/>
      <c r="AUI20" s="876"/>
      <c r="AUJ20" s="876"/>
      <c r="AUK20" s="875"/>
      <c r="AUL20" s="876"/>
      <c r="AUM20" s="876"/>
      <c r="AUN20" s="876"/>
      <c r="AUO20" s="876"/>
      <c r="AUP20" s="876"/>
      <c r="AUQ20" s="876"/>
      <c r="AUR20" s="875"/>
      <c r="AUS20" s="876"/>
      <c r="AUT20" s="876"/>
      <c r="AUU20" s="876"/>
      <c r="AUV20" s="876"/>
      <c r="AUW20" s="876"/>
      <c r="AUX20" s="876"/>
      <c r="AUY20" s="875"/>
      <c r="AUZ20" s="876"/>
      <c r="AVA20" s="876"/>
      <c r="AVB20" s="876"/>
      <c r="AVC20" s="876"/>
      <c r="AVD20" s="876"/>
      <c r="AVE20" s="876"/>
      <c r="AVF20" s="875"/>
      <c r="AVG20" s="876"/>
      <c r="AVH20" s="876"/>
      <c r="AVI20" s="876"/>
      <c r="AVJ20" s="876"/>
      <c r="AVK20" s="876"/>
      <c r="AVL20" s="876"/>
      <c r="AVM20" s="875"/>
      <c r="AVN20" s="876"/>
      <c r="AVO20" s="876"/>
      <c r="AVP20" s="876"/>
      <c r="AVQ20" s="876"/>
      <c r="AVR20" s="876"/>
      <c r="AVS20" s="876"/>
      <c r="AVT20" s="875"/>
      <c r="AVU20" s="876"/>
      <c r="AVV20" s="876"/>
      <c r="AVW20" s="876"/>
      <c r="AVX20" s="876"/>
      <c r="AVY20" s="876"/>
      <c r="AVZ20" s="876"/>
      <c r="AWA20" s="875"/>
      <c r="AWB20" s="876"/>
      <c r="AWC20" s="876"/>
      <c r="AWD20" s="876"/>
      <c r="AWE20" s="876"/>
      <c r="AWF20" s="876"/>
      <c r="AWG20" s="876"/>
      <c r="AWH20" s="875"/>
      <c r="AWI20" s="876"/>
      <c r="AWJ20" s="876"/>
      <c r="AWK20" s="876"/>
      <c r="AWL20" s="876"/>
      <c r="AWM20" s="876"/>
      <c r="AWN20" s="876"/>
      <c r="AWO20" s="875"/>
      <c r="AWP20" s="876"/>
      <c r="AWQ20" s="876"/>
      <c r="AWR20" s="876"/>
      <c r="AWS20" s="876"/>
      <c r="AWT20" s="876"/>
      <c r="AWU20" s="876"/>
      <c r="AWV20" s="875"/>
      <c r="AWW20" s="876"/>
      <c r="AWX20" s="876"/>
      <c r="AWY20" s="876"/>
      <c r="AWZ20" s="876"/>
      <c r="AXA20" s="876"/>
      <c r="AXB20" s="876"/>
      <c r="AXC20" s="875"/>
      <c r="AXD20" s="876"/>
      <c r="AXE20" s="876"/>
      <c r="AXF20" s="876"/>
      <c r="AXG20" s="876"/>
      <c r="AXH20" s="876"/>
      <c r="AXI20" s="876"/>
      <c r="AXJ20" s="875"/>
      <c r="AXK20" s="876"/>
      <c r="AXL20" s="876"/>
      <c r="AXM20" s="876"/>
      <c r="AXN20" s="876"/>
      <c r="AXO20" s="876"/>
      <c r="AXP20" s="876"/>
      <c r="AXQ20" s="875"/>
      <c r="AXR20" s="876"/>
      <c r="AXS20" s="876"/>
      <c r="AXT20" s="876"/>
      <c r="AXU20" s="876"/>
      <c r="AXV20" s="876"/>
      <c r="AXW20" s="876"/>
      <c r="AXX20" s="875"/>
      <c r="AXY20" s="876"/>
      <c r="AXZ20" s="876"/>
      <c r="AYA20" s="876"/>
      <c r="AYB20" s="876"/>
      <c r="AYC20" s="876"/>
      <c r="AYD20" s="876"/>
      <c r="AYE20" s="875"/>
      <c r="AYF20" s="876"/>
      <c r="AYG20" s="876"/>
      <c r="AYH20" s="876"/>
      <c r="AYI20" s="876"/>
      <c r="AYJ20" s="876"/>
      <c r="AYK20" s="876"/>
      <c r="AYL20" s="875"/>
      <c r="AYM20" s="876"/>
      <c r="AYN20" s="876"/>
      <c r="AYO20" s="876"/>
      <c r="AYP20" s="876"/>
      <c r="AYQ20" s="876"/>
      <c r="AYR20" s="876"/>
      <c r="AYS20" s="875"/>
      <c r="AYT20" s="876"/>
      <c r="AYU20" s="876"/>
      <c r="AYV20" s="876"/>
      <c r="AYW20" s="876"/>
      <c r="AYX20" s="876"/>
      <c r="AYY20" s="876"/>
      <c r="AYZ20" s="875"/>
      <c r="AZA20" s="876"/>
      <c r="AZB20" s="876"/>
      <c r="AZC20" s="876"/>
      <c r="AZD20" s="876"/>
      <c r="AZE20" s="876"/>
      <c r="AZF20" s="876"/>
      <c r="AZG20" s="875"/>
      <c r="AZH20" s="876"/>
      <c r="AZI20" s="876"/>
      <c r="AZJ20" s="876"/>
      <c r="AZK20" s="876"/>
      <c r="AZL20" s="876"/>
      <c r="AZM20" s="876"/>
      <c r="AZN20" s="875"/>
      <c r="AZO20" s="876"/>
      <c r="AZP20" s="876"/>
      <c r="AZQ20" s="876"/>
      <c r="AZR20" s="876"/>
      <c r="AZS20" s="876"/>
      <c r="AZT20" s="876"/>
      <c r="AZU20" s="875"/>
      <c r="AZV20" s="876"/>
      <c r="AZW20" s="876"/>
      <c r="AZX20" s="876"/>
      <c r="AZY20" s="876"/>
      <c r="AZZ20" s="876"/>
      <c r="BAA20" s="876"/>
      <c r="BAB20" s="875"/>
      <c r="BAC20" s="876"/>
      <c r="BAD20" s="876"/>
      <c r="BAE20" s="876"/>
      <c r="BAF20" s="876"/>
      <c r="BAG20" s="876"/>
      <c r="BAH20" s="876"/>
      <c r="BAI20" s="875"/>
      <c r="BAJ20" s="876"/>
      <c r="BAK20" s="876"/>
      <c r="BAL20" s="876"/>
      <c r="BAM20" s="876"/>
      <c r="BAN20" s="876"/>
      <c r="BAO20" s="876"/>
      <c r="BAP20" s="875"/>
      <c r="BAQ20" s="876"/>
      <c r="BAR20" s="876"/>
      <c r="BAS20" s="876"/>
      <c r="BAT20" s="876"/>
      <c r="BAU20" s="876"/>
      <c r="BAV20" s="876"/>
      <c r="BAW20" s="875"/>
      <c r="BAX20" s="876"/>
      <c r="BAY20" s="876"/>
      <c r="BAZ20" s="876"/>
      <c r="BBA20" s="876"/>
      <c r="BBB20" s="876"/>
      <c r="BBC20" s="876"/>
      <c r="BBD20" s="875"/>
      <c r="BBE20" s="876"/>
      <c r="BBF20" s="876"/>
      <c r="BBG20" s="876"/>
      <c r="BBH20" s="876"/>
      <c r="BBI20" s="876"/>
      <c r="BBJ20" s="876"/>
      <c r="BBK20" s="875"/>
      <c r="BBL20" s="876"/>
      <c r="BBM20" s="876"/>
      <c r="BBN20" s="876"/>
      <c r="BBO20" s="876"/>
      <c r="BBP20" s="876"/>
      <c r="BBQ20" s="876"/>
      <c r="BBR20" s="875"/>
      <c r="BBS20" s="876"/>
      <c r="BBT20" s="876"/>
      <c r="BBU20" s="876"/>
      <c r="BBV20" s="876"/>
      <c r="BBW20" s="876"/>
      <c r="BBX20" s="876"/>
      <c r="BBY20" s="875"/>
      <c r="BBZ20" s="876"/>
      <c r="BCA20" s="876"/>
      <c r="BCB20" s="876"/>
      <c r="BCC20" s="876"/>
      <c r="BCD20" s="876"/>
      <c r="BCE20" s="876"/>
      <c r="BCF20" s="875"/>
      <c r="BCG20" s="876"/>
      <c r="BCH20" s="876"/>
      <c r="BCI20" s="876"/>
      <c r="BCJ20" s="876"/>
      <c r="BCK20" s="876"/>
      <c r="BCL20" s="876"/>
      <c r="BCM20" s="875"/>
      <c r="BCN20" s="876"/>
      <c r="BCO20" s="876"/>
      <c r="BCP20" s="876"/>
      <c r="BCQ20" s="876"/>
      <c r="BCR20" s="876"/>
      <c r="BCS20" s="876"/>
      <c r="BCT20" s="875"/>
      <c r="BCU20" s="876"/>
      <c r="BCV20" s="876"/>
      <c r="BCW20" s="876"/>
      <c r="BCX20" s="876"/>
      <c r="BCY20" s="876"/>
      <c r="BCZ20" s="876"/>
      <c r="BDA20" s="875"/>
      <c r="BDB20" s="876"/>
      <c r="BDC20" s="876"/>
      <c r="BDD20" s="876"/>
      <c r="BDE20" s="876"/>
      <c r="BDF20" s="876"/>
      <c r="BDG20" s="876"/>
      <c r="BDH20" s="875"/>
      <c r="BDI20" s="876"/>
      <c r="BDJ20" s="876"/>
      <c r="BDK20" s="876"/>
      <c r="BDL20" s="876"/>
      <c r="BDM20" s="876"/>
      <c r="BDN20" s="876"/>
      <c r="BDO20" s="875"/>
      <c r="BDP20" s="876"/>
      <c r="BDQ20" s="876"/>
      <c r="BDR20" s="876"/>
      <c r="BDS20" s="876"/>
      <c r="BDT20" s="876"/>
      <c r="BDU20" s="876"/>
      <c r="BDV20" s="875"/>
      <c r="BDW20" s="876"/>
      <c r="BDX20" s="876"/>
      <c r="BDY20" s="876"/>
      <c r="BDZ20" s="876"/>
      <c r="BEA20" s="876"/>
      <c r="BEB20" s="876"/>
      <c r="BEC20" s="875"/>
      <c r="BED20" s="876"/>
      <c r="BEE20" s="876"/>
      <c r="BEF20" s="876"/>
      <c r="BEG20" s="876"/>
      <c r="BEH20" s="876"/>
      <c r="BEI20" s="876"/>
      <c r="BEJ20" s="875"/>
      <c r="BEK20" s="876"/>
      <c r="BEL20" s="876"/>
      <c r="BEM20" s="876"/>
      <c r="BEN20" s="876"/>
      <c r="BEO20" s="876"/>
      <c r="BEP20" s="876"/>
      <c r="BEQ20" s="875"/>
      <c r="BER20" s="876"/>
      <c r="BES20" s="876"/>
      <c r="BET20" s="876"/>
      <c r="BEU20" s="876"/>
      <c r="BEV20" s="876"/>
      <c r="BEW20" s="876"/>
      <c r="BEX20" s="875"/>
      <c r="BEY20" s="876"/>
      <c r="BEZ20" s="876"/>
      <c r="BFA20" s="876"/>
      <c r="BFB20" s="876"/>
      <c r="BFC20" s="876"/>
      <c r="BFD20" s="876"/>
      <c r="BFE20" s="875"/>
      <c r="BFF20" s="876"/>
      <c r="BFG20" s="876"/>
      <c r="BFH20" s="876"/>
      <c r="BFI20" s="876"/>
      <c r="BFJ20" s="876"/>
      <c r="BFK20" s="876"/>
      <c r="BFL20" s="875"/>
      <c r="BFM20" s="876"/>
      <c r="BFN20" s="876"/>
      <c r="BFO20" s="876"/>
      <c r="BFP20" s="876"/>
      <c r="BFQ20" s="876"/>
      <c r="BFR20" s="876"/>
      <c r="BFS20" s="875"/>
      <c r="BFT20" s="876"/>
      <c r="BFU20" s="876"/>
      <c r="BFV20" s="876"/>
      <c r="BFW20" s="876"/>
      <c r="BFX20" s="876"/>
      <c r="BFY20" s="876"/>
      <c r="BFZ20" s="875"/>
      <c r="BGA20" s="876"/>
      <c r="BGB20" s="876"/>
      <c r="BGC20" s="876"/>
      <c r="BGD20" s="876"/>
      <c r="BGE20" s="876"/>
      <c r="BGF20" s="876"/>
      <c r="BGG20" s="875"/>
      <c r="BGH20" s="876"/>
      <c r="BGI20" s="876"/>
      <c r="BGJ20" s="876"/>
      <c r="BGK20" s="876"/>
      <c r="BGL20" s="876"/>
      <c r="BGM20" s="876"/>
      <c r="BGN20" s="875"/>
      <c r="BGO20" s="876"/>
      <c r="BGP20" s="876"/>
      <c r="BGQ20" s="876"/>
      <c r="BGR20" s="876"/>
      <c r="BGS20" s="876"/>
      <c r="BGT20" s="876"/>
      <c r="BGU20" s="875"/>
      <c r="BGV20" s="876"/>
      <c r="BGW20" s="876"/>
      <c r="BGX20" s="876"/>
      <c r="BGY20" s="876"/>
      <c r="BGZ20" s="876"/>
      <c r="BHA20" s="876"/>
      <c r="BHB20" s="875"/>
      <c r="BHC20" s="876"/>
      <c r="BHD20" s="876"/>
      <c r="BHE20" s="876"/>
      <c r="BHF20" s="876"/>
      <c r="BHG20" s="876"/>
      <c r="BHH20" s="876"/>
      <c r="BHI20" s="875"/>
      <c r="BHJ20" s="876"/>
      <c r="BHK20" s="876"/>
      <c r="BHL20" s="876"/>
      <c r="BHM20" s="876"/>
      <c r="BHN20" s="876"/>
      <c r="BHO20" s="876"/>
      <c r="BHP20" s="875"/>
      <c r="BHQ20" s="876"/>
      <c r="BHR20" s="876"/>
      <c r="BHS20" s="876"/>
      <c r="BHT20" s="876"/>
      <c r="BHU20" s="876"/>
      <c r="BHV20" s="876"/>
      <c r="BHW20" s="875"/>
      <c r="BHX20" s="876"/>
      <c r="BHY20" s="876"/>
      <c r="BHZ20" s="876"/>
      <c r="BIA20" s="876"/>
      <c r="BIB20" s="876"/>
      <c r="BIC20" s="876"/>
      <c r="BID20" s="875"/>
      <c r="BIE20" s="876"/>
      <c r="BIF20" s="876"/>
      <c r="BIG20" s="876"/>
      <c r="BIH20" s="876"/>
      <c r="BII20" s="876"/>
      <c r="BIJ20" s="876"/>
      <c r="BIK20" s="875"/>
      <c r="BIL20" s="876"/>
      <c r="BIM20" s="876"/>
      <c r="BIN20" s="876"/>
      <c r="BIO20" s="876"/>
      <c r="BIP20" s="876"/>
      <c r="BIQ20" s="876"/>
      <c r="BIR20" s="875"/>
      <c r="BIS20" s="876"/>
      <c r="BIT20" s="876"/>
      <c r="BIU20" s="876"/>
      <c r="BIV20" s="876"/>
      <c r="BIW20" s="876"/>
      <c r="BIX20" s="876"/>
      <c r="BIY20" s="875"/>
      <c r="BIZ20" s="876"/>
      <c r="BJA20" s="876"/>
      <c r="BJB20" s="876"/>
      <c r="BJC20" s="876"/>
      <c r="BJD20" s="876"/>
      <c r="BJE20" s="876"/>
      <c r="BJF20" s="875"/>
      <c r="BJG20" s="876"/>
      <c r="BJH20" s="876"/>
      <c r="BJI20" s="876"/>
      <c r="BJJ20" s="876"/>
      <c r="BJK20" s="876"/>
      <c r="BJL20" s="876"/>
      <c r="BJM20" s="875"/>
      <c r="BJN20" s="876"/>
      <c r="BJO20" s="876"/>
      <c r="BJP20" s="876"/>
      <c r="BJQ20" s="876"/>
      <c r="BJR20" s="876"/>
      <c r="BJS20" s="876"/>
      <c r="BJT20" s="875"/>
      <c r="BJU20" s="876"/>
      <c r="BJV20" s="876"/>
      <c r="BJW20" s="876"/>
      <c r="BJX20" s="876"/>
      <c r="BJY20" s="876"/>
      <c r="BJZ20" s="876"/>
      <c r="BKA20" s="875"/>
      <c r="BKB20" s="876"/>
      <c r="BKC20" s="876"/>
      <c r="BKD20" s="876"/>
      <c r="BKE20" s="876"/>
      <c r="BKF20" s="876"/>
      <c r="BKG20" s="876"/>
      <c r="BKH20" s="875"/>
      <c r="BKI20" s="876"/>
      <c r="BKJ20" s="876"/>
      <c r="BKK20" s="876"/>
      <c r="BKL20" s="876"/>
      <c r="BKM20" s="876"/>
      <c r="BKN20" s="876"/>
      <c r="BKO20" s="875"/>
      <c r="BKP20" s="876"/>
      <c r="BKQ20" s="876"/>
      <c r="BKR20" s="876"/>
      <c r="BKS20" s="876"/>
      <c r="BKT20" s="876"/>
      <c r="BKU20" s="876"/>
      <c r="BKV20" s="875"/>
      <c r="BKW20" s="876"/>
      <c r="BKX20" s="876"/>
      <c r="BKY20" s="876"/>
      <c r="BKZ20" s="876"/>
      <c r="BLA20" s="876"/>
      <c r="BLB20" s="876"/>
      <c r="BLC20" s="875"/>
      <c r="BLD20" s="876"/>
      <c r="BLE20" s="876"/>
      <c r="BLF20" s="876"/>
      <c r="BLG20" s="876"/>
      <c r="BLH20" s="876"/>
      <c r="BLI20" s="876"/>
      <c r="BLJ20" s="875"/>
      <c r="BLK20" s="876"/>
      <c r="BLL20" s="876"/>
      <c r="BLM20" s="876"/>
      <c r="BLN20" s="876"/>
      <c r="BLO20" s="876"/>
      <c r="BLP20" s="876"/>
      <c r="BLQ20" s="875"/>
      <c r="BLR20" s="876"/>
      <c r="BLS20" s="876"/>
      <c r="BLT20" s="876"/>
      <c r="BLU20" s="876"/>
      <c r="BLV20" s="876"/>
      <c r="BLW20" s="876"/>
      <c r="BLX20" s="875"/>
      <c r="BLY20" s="876"/>
      <c r="BLZ20" s="876"/>
      <c r="BMA20" s="876"/>
      <c r="BMB20" s="876"/>
      <c r="BMC20" s="876"/>
      <c r="BMD20" s="876"/>
      <c r="BME20" s="875"/>
      <c r="BMF20" s="876"/>
      <c r="BMG20" s="876"/>
      <c r="BMH20" s="876"/>
      <c r="BMI20" s="876"/>
      <c r="BMJ20" s="876"/>
      <c r="BMK20" s="876"/>
      <c r="BML20" s="875"/>
      <c r="BMM20" s="876"/>
      <c r="BMN20" s="876"/>
      <c r="BMO20" s="876"/>
      <c r="BMP20" s="876"/>
      <c r="BMQ20" s="876"/>
      <c r="BMR20" s="876"/>
      <c r="BMS20" s="875"/>
      <c r="BMT20" s="876"/>
      <c r="BMU20" s="876"/>
      <c r="BMV20" s="876"/>
      <c r="BMW20" s="876"/>
      <c r="BMX20" s="876"/>
      <c r="BMY20" s="876"/>
      <c r="BMZ20" s="875"/>
      <c r="BNA20" s="876"/>
      <c r="BNB20" s="876"/>
      <c r="BNC20" s="876"/>
      <c r="BND20" s="876"/>
      <c r="BNE20" s="876"/>
      <c r="BNF20" s="876"/>
      <c r="BNG20" s="875"/>
      <c r="BNH20" s="876"/>
      <c r="BNI20" s="876"/>
      <c r="BNJ20" s="876"/>
      <c r="BNK20" s="876"/>
      <c r="BNL20" s="876"/>
      <c r="BNM20" s="876"/>
      <c r="BNN20" s="875"/>
      <c r="BNO20" s="876"/>
      <c r="BNP20" s="876"/>
      <c r="BNQ20" s="876"/>
      <c r="BNR20" s="876"/>
      <c r="BNS20" s="876"/>
      <c r="BNT20" s="876"/>
      <c r="BNU20" s="875"/>
      <c r="BNV20" s="876"/>
      <c r="BNW20" s="876"/>
      <c r="BNX20" s="876"/>
      <c r="BNY20" s="876"/>
      <c r="BNZ20" s="876"/>
      <c r="BOA20" s="876"/>
      <c r="BOB20" s="875"/>
      <c r="BOC20" s="876"/>
      <c r="BOD20" s="876"/>
      <c r="BOE20" s="876"/>
      <c r="BOF20" s="876"/>
      <c r="BOG20" s="876"/>
      <c r="BOH20" s="876"/>
      <c r="BOI20" s="875"/>
      <c r="BOJ20" s="876"/>
      <c r="BOK20" s="876"/>
      <c r="BOL20" s="876"/>
      <c r="BOM20" s="876"/>
      <c r="BON20" s="876"/>
      <c r="BOO20" s="876"/>
      <c r="BOP20" s="875"/>
      <c r="BOQ20" s="876"/>
      <c r="BOR20" s="876"/>
      <c r="BOS20" s="876"/>
      <c r="BOT20" s="876"/>
      <c r="BOU20" s="876"/>
      <c r="BOV20" s="876"/>
      <c r="BOW20" s="875"/>
      <c r="BOX20" s="876"/>
      <c r="BOY20" s="876"/>
      <c r="BOZ20" s="876"/>
      <c r="BPA20" s="876"/>
      <c r="BPB20" s="876"/>
      <c r="BPC20" s="876"/>
      <c r="BPD20" s="875"/>
      <c r="BPE20" s="876"/>
      <c r="BPF20" s="876"/>
      <c r="BPG20" s="876"/>
      <c r="BPH20" s="876"/>
      <c r="BPI20" s="876"/>
      <c r="BPJ20" s="876"/>
      <c r="BPK20" s="875"/>
      <c r="BPL20" s="876"/>
      <c r="BPM20" s="876"/>
      <c r="BPN20" s="876"/>
      <c r="BPO20" s="876"/>
      <c r="BPP20" s="876"/>
      <c r="BPQ20" s="876"/>
      <c r="BPR20" s="875"/>
      <c r="BPS20" s="876"/>
      <c r="BPT20" s="876"/>
      <c r="BPU20" s="876"/>
      <c r="BPV20" s="876"/>
      <c r="BPW20" s="876"/>
      <c r="BPX20" s="876"/>
      <c r="BPY20" s="875"/>
      <c r="BPZ20" s="876"/>
      <c r="BQA20" s="876"/>
      <c r="BQB20" s="876"/>
      <c r="BQC20" s="876"/>
      <c r="BQD20" s="876"/>
      <c r="BQE20" s="876"/>
      <c r="BQF20" s="875"/>
      <c r="BQG20" s="876"/>
      <c r="BQH20" s="876"/>
      <c r="BQI20" s="876"/>
      <c r="BQJ20" s="876"/>
      <c r="BQK20" s="876"/>
      <c r="BQL20" s="876"/>
      <c r="BQM20" s="875"/>
      <c r="BQN20" s="876"/>
      <c r="BQO20" s="876"/>
      <c r="BQP20" s="876"/>
      <c r="BQQ20" s="876"/>
      <c r="BQR20" s="876"/>
      <c r="BQS20" s="876"/>
      <c r="BQT20" s="875"/>
      <c r="BQU20" s="876"/>
      <c r="BQV20" s="876"/>
      <c r="BQW20" s="876"/>
      <c r="BQX20" s="876"/>
      <c r="BQY20" s="876"/>
      <c r="BQZ20" s="876"/>
      <c r="BRA20" s="875"/>
      <c r="BRB20" s="876"/>
      <c r="BRC20" s="876"/>
      <c r="BRD20" s="876"/>
      <c r="BRE20" s="876"/>
      <c r="BRF20" s="876"/>
      <c r="BRG20" s="876"/>
      <c r="BRH20" s="875"/>
      <c r="BRI20" s="876"/>
      <c r="BRJ20" s="876"/>
      <c r="BRK20" s="876"/>
      <c r="BRL20" s="876"/>
      <c r="BRM20" s="876"/>
      <c r="BRN20" s="876"/>
      <c r="BRO20" s="875"/>
      <c r="BRP20" s="876"/>
      <c r="BRQ20" s="876"/>
      <c r="BRR20" s="876"/>
      <c r="BRS20" s="876"/>
      <c r="BRT20" s="876"/>
      <c r="BRU20" s="876"/>
      <c r="BRV20" s="875"/>
      <c r="BRW20" s="876"/>
      <c r="BRX20" s="876"/>
      <c r="BRY20" s="876"/>
      <c r="BRZ20" s="876"/>
      <c r="BSA20" s="876"/>
      <c r="BSB20" s="876"/>
      <c r="BSC20" s="875"/>
      <c r="BSD20" s="876"/>
      <c r="BSE20" s="876"/>
      <c r="BSF20" s="876"/>
      <c r="BSG20" s="876"/>
      <c r="BSH20" s="876"/>
      <c r="BSI20" s="876"/>
      <c r="BSJ20" s="875"/>
      <c r="BSK20" s="876"/>
      <c r="BSL20" s="876"/>
      <c r="BSM20" s="876"/>
      <c r="BSN20" s="876"/>
      <c r="BSO20" s="876"/>
      <c r="BSP20" s="876"/>
      <c r="BSQ20" s="875"/>
      <c r="BSR20" s="876"/>
      <c r="BSS20" s="876"/>
      <c r="BST20" s="876"/>
      <c r="BSU20" s="876"/>
      <c r="BSV20" s="876"/>
      <c r="BSW20" s="876"/>
      <c r="BSX20" s="875"/>
      <c r="BSY20" s="876"/>
      <c r="BSZ20" s="876"/>
      <c r="BTA20" s="876"/>
      <c r="BTB20" s="876"/>
      <c r="BTC20" s="876"/>
      <c r="BTD20" s="876"/>
      <c r="BTE20" s="875"/>
      <c r="BTF20" s="876"/>
      <c r="BTG20" s="876"/>
      <c r="BTH20" s="876"/>
      <c r="BTI20" s="876"/>
      <c r="BTJ20" s="876"/>
      <c r="BTK20" s="876"/>
      <c r="BTL20" s="875"/>
      <c r="BTM20" s="876"/>
      <c r="BTN20" s="876"/>
      <c r="BTO20" s="876"/>
      <c r="BTP20" s="876"/>
      <c r="BTQ20" s="876"/>
      <c r="BTR20" s="876"/>
      <c r="BTS20" s="875"/>
      <c r="BTT20" s="876"/>
      <c r="BTU20" s="876"/>
      <c r="BTV20" s="876"/>
      <c r="BTW20" s="876"/>
      <c r="BTX20" s="876"/>
      <c r="BTY20" s="876"/>
      <c r="BTZ20" s="875"/>
      <c r="BUA20" s="876"/>
      <c r="BUB20" s="876"/>
      <c r="BUC20" s="876"/>
      <c r="BUD20" s="876"/>
      <c r="BUE20" s="876"/>
      <c r="BUF20" s="876"/>
      <c r="BUG20" s="875"/>
      <c r="BUH20" s="876"/>
      <c r="BUI20" s="876"/>
      <c r="BUJ20" s="876"/>
      <c r="BUK20" s="876"/>
      <c r="BUL20" s="876"/>
      <c r="BUM20" s="876"/>
      <c r="BUN20" s="875"/>
      <c r="BUO20" s="876"/>
      <c r="BUP20" s="876"/>
      <c r="BUQ20" s="876"/>
      <c r="BUR20" s="876"/>
      <c r="BUS20" s="876"/>
      <c r="BUT20" s="876"/>
      <c r="BUU20" s="875"/>
      <c r="BUV20" s="876"/>
      <c r="BUW20" s="876"/>
      <c r="BUX20" s="876"/>
      <c r="BUY20" s="876"/>
      <c r="BUZ20" s="876"/>
      <c r="BVA20" s="876"/>
      <c r="BVB20" s="875"/>
      <c r="BVC20" s="876"/>
      <c r="BVD20" s="876"/>
      <c r="BVE20" s="876"/>
      <c r="BVF20" s="876"/>
      <c r="BVG20" s="876"/>
      <c r="BVH20" s="876"/>
      <c r="BVI20" s="875"/>
      <c r="BVJ20" s="876"/>
      <c r="BVK20" s="876"/>
      <c r="BVL20" s="876"/>
      <c r="BVM20" s="876"/>
      <c r="BVN20" s="876"/>
      <c r="BVO20" s="876"/>
      <c r="BVP20" s="875"/>
      <c r="BVQ20" s="876"/>
      <c r="BVR20" s="876"/>
      <c r="BVS20" s="876"/>
      <c r="BVT20" s="876"/>
      <c r="BVU20" s="876"/>
      <c r="BVV20" s="876"/>
      <c r="BVW20" s="875"/>
      <c r="BVX20" s="876"/>
      <c r="BVY20" s="876"/>
      <c r="BVZ20" s="876"/>
      <c r="BWA20" s="876"/>
      <c r="BWB20" s="876"/>
      <c r="BWC20" s="876"/>
      <c r="BWD20" s="875"/>
      <c r="BWE20" s="876"/>
      <c r="BWF20" s="876"/>
      <c r="BWG20" s="876"/>
      <c r="BWH20" s="876"/>
      <c r="BWI20" s="876"/>
      <c r="BWJ20" s="876"/>
      <c r="BWK20" s="875"/>
      <c r="BWL20" s="876"/>
      <c r="BWM20" s="876"/>
      <c r="BWN20" s="876"/>
      <c r="BWO20" s="876"/>
      <c r="BWP20" s="876"/>
      <c r="BWQ20" s="876"/>
      <c r="BWR20" s="875"/>
      <c r="BWS20" s="876"/>
      <c r="BWT20" s="876"/>
      <c r="BWU20" s="876"/>
      <c r="BWV20" s="876"/>
      <c r="BWW20" s="876"/>
      <c r="BWX20" s="876"/>
      <c r="BWY20" s="875"/>
      <c r="BWZ20" s="876"/>
      <c r="BXA20" s="876"/>
      <c r="BXB20" s="876"/>
      <c r="BXC20" s="876"/>
      <c r="BXD20" s="876"/>
      <c r="BXE20" s="876"/>
      <c r="BXF20" s="875"/>
      <c r="BXG20" s="876"/>
      <c r="BXH20" s="876"/>
      <c r="BXI20" s="876"/>
      <c r="BXJ20" s="876"/>
      <c r="BXK20" s="876"/>
      <c r="BXL20" s="876"/>
      <c r="BXM20" s="875"/>
      <c r="BXN20" s="876"/>
      <c r="BXO20" s="876"/>
      <c r="BXP20" s="876"/>
      <c r="BXQ20" s="876"/>
      <c r="BXR20" s="876"/>
      <c r="BXS20" s="876"/>
      <c r="BXT20" s="875"/>
      <c r="BXU20" s="876"/>
      <c r="BXV20" s="876"/>
      <c r="BXW20" s="876"/>
      <c r="BXX20" s="876"/>
      <c r="BXY20" s="876"/>
      <c r="BXZ20" s="876"/>
      <c r="BYA20" s="875"/>
      <c r="BYB20" s="876"/>
      <c r="BYC20" s="876"/>
      <c r="BYD20" s="876"/>
      <c r="BYE20" s="876"/>
      <c r="BYF20" s="876"/>
      <c r="BYG20" s="876"/>
      <c r="BYH20" s="875"/>
      <c r="BYI20" s="876"/>
      <c r="BYJ20" s="876"/>
      <c r="BYK20" s="876"/>
      <c r="BYL20" s="876"/>
      <c r="BYM20" s="876"/>
      <c r="BYN20" s="876"/>
      <c r="BYO20" s="875"/>
      <c r="BYP20" s="876"/>
      <c r="BYQ20" s="876"/>
      <c r="BYR20" s="876"/>
      <c r="BYS20" s="876"/>
      <c r="BYT20" s="876"/>
      <c r="BYU20" s="876"/>
      <c r="BYV20" s="875"/>
      <c r="BYW20" s="876"/>
      <c r="BYX20" s="876"/>
      <c r="BYY20" s="876"/>
      <c r="BYZ20" s="876"/>
      <c r="BZA20" s="876"/>
      <c r="BZB20" s="876"/>
      <c r="BZC20" s="875"/>
      <c r="BZD20" s="876"/>
      <c r="BZE20" s="876"/>
      <c r="BZF20" s="876"/>
      <c r="BZG20" s="876"/>
      <c r="BZH20" s="876"/>
      <c r="BZI20" s="876"/>
      <c r="BZJ20" s="875"/>
      <c r="BZK20" s="876"/>
      <c r="BZL20" s="876"/>
      <c r="BZM20" s="876"/>
      <c r="BZN20" s="876"/>
      <c r="BZO20" s="876"/>
      <c r="BZP20" s="876"/>
      <c r="BZQ20" s="875"/>
      <c r="BZR20" s="876"/>
      <c r="BZS20" s="876"/>
      <c r="BZT20" s="876"/>
      <c r="BZU20" s="876"/>
      <c r="BZV20" s="876"/>
      <c r="BZW20" s="876"/>
      <c r="BZX20" s="875"/>
      <c r="BZY20" s="876"/>
      <c r="BZZ20" s="876"/>
      <c r="CAA20" s="876"/>
      <c r="CAB20" s="876"/>
      <c r="CAC20" s="876"/>
      <c r="CAD20" s="876"/>
      <c r="CAE20" s="875"/>
      <c r="CAF20" s="876"/>
      <c r="CAG20" s="876"/>
      <c r="CAH20" s="876"/>
      <c r="CAI20" s="876"/>
      <c r="CAJ20" s="876"/>
      <c r="CAK20" s="876"/>
      <c r="CAL20" s="875"/>
      <c r="CAM20" s="876"/>
      <c r="CAN20" s="876"/>
      <c r="CAO20" s="876"/>
      <c r="CAP20" s="876"/>
      <c r="CAQ20" s="876"/>
      <c r="CAR20" s="876"/>
      <c r="CAS20" s="875"/>
      <c r="CAT20" s="876"/>
      <c r="CAU20" s="876"/>
      <c r="CAV20" s="876"/>
      <c r="CAW20" s="876"/>
      <c r="CAX20" s="876"/>
      <c r="CAY20" s="876"/>
      <c r="CAZ20" s="875"/>
      <c r="CBA20" s="876"/>
      <c r="CBB20" s="876"/>
      <c r="CBC20" s="876"/>
      <c r="CBD20" s="876"/>
      <c r="CBE20" s="876"/>
      <c r="CBF20" s="876"/>
      <c r="CBG20" s="875"/>
      <c r="CBH20" s="876"/>
      <c r="CBI20" s="876"/>
      <c r="CBJ20" s="876"/>
      <c r="CBK20" s="876"/>
      <c r="CBL20" s="876"/>
      <c r="CBM20" s="876"/>
      <c r="CBN20" s="875"/>
      <c r="CBO20" s="876"/>
      <c r="CBP20" s="876"/>
      <c r="CBQ20" s="876"/>
      <c r="CBR20" s="876"/>
      <c r="CBS20" s="876"/>
      <c r="CBT20" s="876"/>
      <c r="CBU20" s="875"/>
      <c r="CBV20" s="876"/>
      <c r="CBW20" s="876"/>
      <c r="CBX20" s="876"/>
      <c r="CBY20" s="876"/>
      <c r="CBZ20" s="876"/>
      <c r="CCA20" s="876"/>
      <c r="CCB20" s="875"/>
      <c r="CCC20" s="876"/>
      <c r="CCD20" s="876"/>
      <c r="CCE20" s="876"/>
      <c r="CCF20" s="876"/>
      <c r="CCG20" s="876"/>
      <c r="CCH20" s="876"/>
      <c r="CCI20" s="875"/>
      <c r="CCJ20" s="876"/>
      <c r="CCK20" s="876"/>
      <c r="CCL20" s="876"/>
      <c r="CCM20" s="876"/>
      <c r="CCN20" s="876"/>
      <c r="CCO20" s="876"/>
      <c r="CCP20" s="875"/>
      <c r="CCQ20" s="876"/>
      <c r="CCR20" s="876"/>
      <c r="CCS20" s="876"/>
      <c r="CCT20" s="876"/>
      <c r="CCU20" s="876"/>
      <c r="CCV20" s="876"/>
      <c r="CCW20" s="875"/>
      <c r="CCX20" s="876"/>
      <c r="CCY20" s="876"/>
      <c r="CCZ20" s="876"/>
      <c r="CDA20" s="876"/>
      <c r="CDB20" s="876"/>
      <c r="CDC20" s="876"/>
      <c r="CDD20" s="875"/>
      <c r="CDE20" s="876"/>
      <c r="CDF20" s="876"/>
      <c r="CDG20" s="876"/>
      <c r="CDH20" s="876"/>
      <c r="CDI20" s="876"/>
      <c r="CDJ20" s="876"/>
      <c r="CDK20" s="875"/>
      <c r="CDL20" s="876"/>
      <c r="CDM20" s="876"/>
      <c r="CDN20" s="876"/>
      <c r="CDO20" s="876"/>
      <c r="CDP20" s="876"/>
      <c r="CDQ20" s="876"/>
      <c r="CDR20" s="875"/>
      <c r="CDS20" s="876"/>
      <c r="CDT20" s="876"/>
      <c r="CDU20" s="876"/>
      <c r="CDV20" s="876"/>
      <c r="CDW20" s="876"/>
      <c r="CDX20" s="876"/>
      <c r="CDY20" s="875"/>
      <c r="CDZ20" s="876"/>
      <c r="CEA20" s="876"/>
      <c r="CEB20" s="876"/>
      <c r="CEC20" s="876"/>
      <c r="CED20" s="876"/>
      <c r="CEE20" s="876"/>
      <c r="CEF20" s="875"/>
      <c r="CEG20" s="876"/>
      <c r="CEH20" s="876"/>
      <c r="CEI20" s="876"/>
      <c r="CEJ20" s="876"/>
      <c r="CEK20" s="876"/>
      <c r="CEL20" s="876"/>
      <c r="CEM20" s="875"/>
      <c r="CEN20" s="876"/>
      <c r="CEO20" s="876"/>
      <c r="CEP20" s="876"/>
      <c r="CEQ20" s="876"/>
      <c r="CER20" s="876"/>
      <c r="CES20" s="876"/>
      <c r="CET20" s="875"/>
      <c r="CEU20" s="876"/>
      <c r="CEV20" s="876"/>
      <c r="CEW20" s="876"/>
      <c r="CEX20" s="876"/>
      <c r="CEY20" s="876"/>
      <c r="CEZ20" s="876"/>
      <c r="CFA20" s="875"/>
      <c r="CFB20" s="876"/>
      <c r="CFC20" s="876"/>
      <c r="CFD20" s="876"/>
      <c r="CFE20" s="876"/>
      <c r="CFF20" s="876"/>
      <c r="CFG20" s="876"/>
      <c r="CFH20" s="875"/>
      <c r="CFI20" s="876"/>
      <c r="CFJ20" s="876"/>
      <c r="CFK20" s="876"/>
      <c r="CFL20" s="876"/>
      <c r="CFM20" s="876"/>
      <c r="CFN20" s="876"/>
      <c r="CFO20" s="875"/>
      <c r="CFP20" s="876"/>
      <c r="CFQ20" s="876"/>
      <c r="CFR20" s="876"/>
      <c r="CFS20" s="876"/>
      <c r="CFT20" s="876"/>
      <c r="CFU20" s="876"/>
      <c r="CFV20" s="875"/>
      <c r="CFW20" s="876"/>
      <c r="CFX20" s="876"/>
      <c r="CFY20" s="876"/>
      <c r="CFZ20" s="876"/>
      <c r="CGA20" s="876"/>
      <c r="CGB20" s="876"/>
      <c r="CGC20" s="875"/>
      <c r="CGD20" s="876"/>
      <c r="CGE20" s="876"/>
      <c r="CGF20" s="876"/>
      <c r="CGG20" s="876"/>
      <c r="CGH20" s="876"/>
      <c r="CGI20" s="876"/>
      <c r="CGJ20" s="875"/>
      <c r="CGK20" s="876"/>
      <c r="CGL20" s="876"/>
      <c r="CGM20" s="876"/>
      <c r="CGN20" s="876"/>
      <c r="CGO20" s="876"/>
      <c r="CGP20" s="876"/>
      <c r="CGQ20" s="875"/>
      <c r="CGR20" s="876"/>
      <c r="CGS20" s="876"/>
      <c r="CGT20" s="876"/>
      <c r="CGU20" s="876"/>
      <c r="CGV20" s="876"/>
      <c r="CGW20" s="876"/>
      <c r="CGX20" s="875"/>
      <c r="CGY20" s="876"/>
      <c r="CGZ20" s="876"/>
      <c r="CHA20" s="876"/>
      <c r="CHB20" s="876"/>
      <c r="CHC20" s="876"/>
      <c r="CHD20" s="876"/>
      <c r="CHE20" s="875"/>
      <c r="CHF20" s="876"/>
      <c r="CHG20" s="876"/>
      <c r="CHH20" s="876"/>
      <c r="CHI20" s="876"/>
      <c r="CHJ20" s="876"/>
      <c r="CHK20" s="876"/>
      <c r="CHL20" s="875"/>
      <c r="CHM20" s="876"/>
      <c r="CHN20" s="876"/>
      <c r="CHO20" s="876"/>
      <c r="CHP20" s="876"/>
      <c r="CHQ20" s="876"/>
      <c r="CHR20" s="876"/>
      <c r="CHS20" s="875"/>
      <c r="CHT20" s="876"/>
      <c r="CHU20" s="876"/>
      <c r="CHV20" s="876"/>
      <c r="CHW20" s="876"/>
      <c r="CHX20" s="876"/>
      <c r="CHY20" s="876"/>
      <c r="CHZ20" s="875"/>
      <c r="CIA20" s="876"/>
      <c r="CIB20" s="876"/>
      <c r="CIC20" s="876"/>
      <c r="CID20" s="876"/>
      <c r="CIE20" s="876"/>
      <c r="CIF20" s="876"/>
      <c r="CIG20" s="875"/>
      <c r="CIH20" s="876"/>
      <c r="CII20" s="876"/>
      <c r="CIJ20" s="876"/>
      <c r="CIK20" s="876"/>
      <c r="CIL20" s="876"/>
      <c r="CIM20" s="876"/>
      <c r="CIN20" s="875"/>
      <c r="CIO20" s="876"/>
      <c r="CIP20" s="876"/>
      <c r="CIQ20" s="876"/>
      <c r="CIR20" s="876"/>
      <c r="CIS20" s="876"/>
      <c r="CIT20" s="876"/>
      <c r="CIU20" s="875"/>
      <c r="CIV20" s="876"/>
      <c r="CIW20" s="876"/>
      <c r="CIX20" s="876"/>
      <c r="CIY20" s="876"/>
      <c r="CIZ20" s="876"/>
      <c r="CJA20" s="876"/>
      <c r="CJB20" s="875"/>
      <c r="CJC20" s="876"/>
      <c r="CJD20" s="876"/>
      <c r="CJE20" s="876"/>
      <c r="CJF20" s="876"/>
      <c r="CJG20" s="876"/>
      <c r="CJH20" s="876"/>
      <c r="CJI20" s="875"/>
      <c r="CJJ20" s="876"/>
      <c r="CJK20" s="876"/>
      <c r="CJL20" s="876"/>
      <c r="CJM20" s="876"/>
      <c r="CJN20" s="876"/>
      <c r="CJO20" s="876"/>
      <c r="CJP20" s="875"/>
      <c r="CJQ20" s="876"/>
      <c r="CJR20" s="876"/>
      <c r="CJS20" s="876"/>
      <c r="CJT20" s="876"/>
      <c r="CJU20" s="876"/>
      <c r="CJV20" s="876"/>
      <c r="CJW20" s="875"/>
      <c r="CJX20" s="876"/>
      <c r="CJY20" s="876"/>
      <c r="CJZ20" s="876"/>
      <c r="CKA20" s="876"/>
      <c r="CKB20" s="876"/>
      <c r="CKC20" s="876"/>
      <c r="CKD20" s="875"/>
      <c r="CKE20" s="876"/>
      <c r="CKF20" s="876"/>
      <c r="CKG20" s="876"/>
      <c r="CKH20" s="876"/>
      <c r="CKI20" s="876"/>
      <c r="CKJ20" s="876"/>
      <c r="CKK20" s="875"/>
      <c r="CKL20" s="876"/>
      <c r="CKM20" s="876"/>
      <c r="CKN20" s="876"/>
      <c r="CKO20" s="876"/>
      <c r="CKP20" s="876"/>
      <c r="CKQ20" s="876"/>
      <c r="CKR20" s="875"/>
      <c r="CKS20" s="876"/>
      <c r="CKT20" s="876"/>
      <c r="CKU20" s="876"/>
      <c r="CKV20" s="876"/>
      <c r="CKW20" s="876"/>
      <c r="CKX20" s="876"/>
      <c r="CKY20" s="875"/>
      <c r="CKZ20" s="876"/>
      <c r="CLA20" s="876"/>
      <c r="CLB20" s="876"/>
      <c r="CLC20" s="876"/>
      <c r="CLD20" s="876"/>
      <c r="CLE20" s="876"/>
      <c r="CLF20" s="875"/>
      <c r="CLG20" s="876"/>
      <c r="CLH20" s="876"/>
      <c r="CLI20" s="876"/>
      <c r="CLJ20" s="876"/>
      <c r="CLK20" s="876"/>
      <c r="CLL20" s="876"/>
      <c r="CLM20" s="875"/>
      <c r="CLN20" s="876"/>
      <c r="CLO20" s="876"/>
      <c r="CLP20" s="876"/>
      <c r="CLQ20" s="876"/>
      <c r="CLR20" s="876"/>
      <c r="CLS20" s="876"/>
      <c r="CLT20" s="875"/>
      <c r="CLU20" s="876"/>
      <c r="CLV20" s="876"/>
      <c r="CLW20" s="876"/>
      <c r="CLX20" s="876"/>
      <c r="CLY20" s="876"/>
      <c r="CLZ20" s="876"/>
      <c r="CMA20" s="875"/>
      <c r="CMB20" s="876"/>
      <c r="CMC20" s="876"/>
      <c r="CMD20" s="876"/>
      <c r="CME20" s="876"/>
      <c r="CMF20" s="876"/>
      <c r="CMG20" s="876"/>
      <c r="CMH20" s="875"/>
      <c r="CMI20" s="876"/>
      <c r="CMJ20" s="876"/>
      <c r="CMK20" s="876"/>
      <c r="CML20" s="876"/>
      <c r="CMM20" s="876"/>
      <c r="CMN20" s="876"/>
      <c r="CMO20" s="875"/>
      <c r="CMP20" s="876"/>
      <c r="CMQ20" s="876"/>
      <c r="CMR20" s="876"/>
      <c r="CMS20" s="876"/>
      <c r="CMT20" s="876"/>
      <c r="CMU20" s="876"/>
      <c r="CMV20" s="875"/>
      <c r="CMW20" s="876"/>
      <c r="CMX20" s="876"/>
      <c r="CMY20" s="876"/>
      <c r="CMZ20" s="876"/>
      <c r="CNA20" s="876"/>
      <c r="CNB20" s="876"/>
      <c r="CNC20" s="875"/>
      <c r="CND20" s="876"/>
      <c r="CNE20" s="876"/>
      <c r="CNF20" s="876"/>
      <c r="CNG20" s="876"/>
      <c r="CNH20" s="876"/>
      <c r="CNI20" s="876"/>
      <c r="CNJ20" s="875"/>
      <c r="CNK20" s="876"/>
      <c r="CNL20" s="876"/>
      <c r="CNM20" s="876"/>
      <c r="CNN20" s="876"/>
      <c r="CNO20" s="876"/>
      <c r="CNP20" s="876"/>
      <c r="CNQ20" s="875"/>
      <c r="CNR20" s="876"/>
      <c r="CNS20" s="876"/>
      <c r="CNT20" s="876"/>
      <c r="CNU20" s="876"/>
      <c r="CNV20" s="876"/>
      <c r="CNW20" s="876"/>
      <c r="CNX20" s="875"/>
      <c r="CNY20" s="876"/>
      <c r="CNZ20" s="876"/>
      <c r="COA20" s="876"/>
      <c r="COB20" s="876"/>
      <c r="COC20" s="876"/>
      <c r="COD20" s="876"/>
      <c r="COE20" s="875"/>
      <c r="COF20" s="876"/>
      <c r="COG20" s="876"/>
      <c r="COH20" s="876"/>
      <c r="COI20" s="876"/>
      <c r="COJ20" s="876"/>
      <c r="COK20" s="876"/>
      <c r="COL20" s="875"/>
      <c r="COM20" s="876"/>
      <c r="CON20" s="876"/>
      <c r="COO20" s="876"/>
      <c r="COP20" s="876"/>
      <c r="COQ20" s="876"/>
      <c r="COR20" s="876"/>
      <c r="COS20" s="875"/>
      <c r="COT20" s="876"/>
      <c r="COU20" s="876"/>
      <c r="COV20" s="876"/>
      <c r="COW20" s="876"/>
      <c r="COX20" s="876"/>
      <c r="COY20" s="876"/>
      <c r="COZ20" s="875"/>
      <c r="CPA20" s="876"/>
      <c r="CPB20" s="876"/>
      <c r="CPC20" s="876"/>
      <c r="CPD20" s="876"/>
      <c r="CPE20" s="876"/>
      <c r="CPF20" s="876"/>
      <c r="CPG20" s="875"/>
      <c r="CPH20" s="876"/>
      <c r="CPI20" s="876"/>
      <c r="CPJ20" s="876"/>
      <c r="CPK20" s="876"/>
      <c r="CPL20" s="876"/>
      <c r="CPM20" s="876"/>
      <c r="CPN20" s="875"/>
      <c r="CPO20" s="876"/>
      <c r="CPP20" s="876"/>
      <c r="CPQ20" s="876"/>
      <c r="CPR20" s="876"/>
      <c r="CPS20" s="876"/>
      <c r="CPT20" s="876"/>
      <c r="CPU20" s="875"/>
      <c r="CPV20" s="876"/>
      <c r="CPW20" s="876"/>
      <c r="CPX20" s="876"/>
      <c r="CPY20" s="876"/>
      <c r="CPZ20" s="876"/>
      <c r="CQA20" s="876"/>
      <c r="CQB20" s="875"/>
      <c r="CQC20" s="876"/>
      <c r="CQD20" s="876"/>
      <c r="CQE20" s="876"/>
      <c r="CQF20" s="876"/>
      <c r="CQG20" s="876"/>
      <c r="CQH20" s="876"/>
      <c r="CQI20" s="875"/>
      <c r="CQJ20" s="876"/>
      <c r="CQK20" s="876"/>
      <c r="CQL20" s="876"/>
      <c r="CQM20" s="876"/>
      <c r="CQN20" s="876"/>
      <c r="CQO20" s="876"/>
      <c r="CQP20" s="875"/>
      <c r="CQQ20" s="876"/>
      <c r="CQR20" s="876"/>
      <c r="CQS20" s="876"/>
      <c r="CQT20" s="876"/>
      <c r="CQU20" s="876"/>
      <c r="CQV20" s="876"/>
      <c r="CQW20" s="875"/>
      <c r="CQX20" s="876"/>
      <c r="CQY20" s="876"/>
      <c r="CQZ20" s="876"/>
      <c r="CRA20" s="876"/>
      <c r="CRB20" s="876"/>
      <c r="CRC20" s="876"/>
      <c r="CRD20" s="875"/>
      <c r="CRE20" s="876"/>
      <c r="CRF20" s="876"/>
      <c r="CRG20" s="876"/>
      <c r="CRH20" s="876"/>
      <c r="CRI20" s="876"/>
      <c r="CRJ20" s="876"/>
      <c r="CRK20" s="875"/>
      <c r="CRL20" s="876"/>
      <c r="CRM20" s="876"/>
      <c r="CRN20" s="876"/>
      <c r="CRO20" s="876"/>
      <c r="CRP20" s="876"/>
      <c r="CRQ20" s="876"/>
      <c r="CRR20" s="875"/>
      <c r="CRS20" s="876"/>
      <c r="CRT20" s="876"/>
      <c r="CRU20" s="876"/>
      <c r="CRV20" s="876"/>
      <c r="CRW20" s="876"/>
      <c r="CRX20" s="876"/>
      <c r="CRY20" s="875"/>
      <c r="CRZ20" s="876"/>
      <c r="CSA20" s="876"/>
      <c r="CSB20" s="876"/>
      <c r="CSC20" s="876"/>
      <c r="CSD20" s="876"/>
      <c r="CSE20" s="876"/>
      <c r="CSF20" s="875"/>
      <c r="CSG20" s="876"/>
      <c r="CSH20" s="876"/>
      <c r="CSI20" s="876"/>
      <c r="CSJ20" s="876"/>
      <c r="CSK20" s="876"/>
      <c r="CSL20" s="876"/>
      <c r="CSM20" s="875"/>
      <c r="CSN20" s="876"/>
      <c r="CSO20" s="876"/>
      <c r="CSP20" s="876"/>
      <c r="CSQ20" s="876"/>
      <c r="CSR20" s="876"/>
      <c r="CSS20" s="876"/>
      <c r="CST20" s="875"/>
      <c r="CSU20" s="876"/>
      <c r="CSV20" s="876"/>
      <c r="CSW20" s="876"/>
      <c r="CSX20" s="876"/>
      <c r="CSY20" s="876"/>
      <c r="CSZ20" s="876"/>
      <c r="CTA20" s="875"/>
      <c r="CTB20" s="876"/>
      <c r="CTC20" s="876"/>
      <c r="CTD20" s="876"/>
      <c r="CTE20" s="876"/>
      <c r="CTF20" s="876"/>
      <c r="CTG20" s="876"/>
      <c r="CTH20" s="875"/>
      <c r="CTI20" s="876"/>
      <c r="CTJ20" s="876"/>
      <c r="CTK20" s="876"/>
      <c r="CTL20" s="876"/>
      <c r="CTM20" s="876"/>
      <c r="CTN20" s="876"/>
      <c r="CTO20" s="875"/>
      <c r="CTP20" s="876"/>
      <c r="CTQ20" s="876"/>
      <c r="CTR20" s="876"/>
      <c r="CTS20" s="876"/>
      <c r="CTT20" s="876"/>
      <c r="CTU20" s="876"/>
      <c r="CTV20" s="875"/>
      <c r="CTW20" s="876"/>
      <c r="CTX20" s="876"/>
      <c r="CTY20" s="876"/>
      <c r="CTZ20" s="876"/>
      <c r="CUA20" s="876"/>
      <c r="CUB20" s="876"/>
      <c r="CUC20" s="875"/>
      <c r="CUD20" s="876"/>
      <c r="CUE20" s="876"/>
      <c r="CUF20" s="876"/>
      <c r="CUG20" s="876"/>
      <c r="CUH20" s="876"/>
      <c r="CUI20" s="876"/>
      <c r="CUJ20" s="875"/>
      <c r="CUK20" s="876"/>
      <c r="CUL20" s="876"/>
      <c r="CUM20" s="876"/>
      <c r="CUN20" s="876"/>
      <c r="CUO20" s="876"/>
      <c r="CUP20" s="876"/>
      <c r="CUQ20" s="875"/>
      <c r="CUR20" s="876"/>
      <c r="CUS20" s="876"/>
      <c r="CUT20" s="876"/>
      <c r="CUU20" s="876"/>
      <c r="CUV20" s="876"/>
      <c r="CUW20" s="876"/>
      <c r="CUX20" s="875"/>
      <c r="CUY20" s="876"/>
      <c r="CUZ20" s="876"/>
      <c r="CVA20" s="876"/>
      <c r="CVB20" s="876"/>
      <c r="CVC20" s="876"/>
      <c r="CVD20" s="876"/>
      <c r="CVE20" s="875"/>
      <c r="CVF20" s="876"/>
      <c r="CVG20" s="876"/>
      <c r="CVH20" s="876"/>
      <c r="CVI20" s="876"/>
      <c r="CVJ20" s="876"/>
      <c r="CVK20" s="876"/>
      <c r="CVL20" s="875"/>
      <c r="CVM20" s="876"/>
      <c r="CVN20" s="876"/>
      <c r="CVO20" s="876"/>
      <c r="CVP20" s="876"/>
      <c r="CVQ20" s="876"/>
      <c r="CVR20" s="876"/>
      <c r="CVS20" s="875"/>
      <c r="CVT20" s="876"/>
      <c r="CVU20" s="876"/>
      <c r="CVV20" s="876"/>
      <c r="CVW20" s="876"/>
      <c r="CVX20" s="876"/>
      <c r="CVY20" s="876"/>
      <c r="CVZ20" s="875"/>
      <c r="CWA20" s="876"/>
      <c r="CWB20" s="876"/>
      <c r="CWC20" s="876"/>
      <c r="CWD20" s="876"/>
      <c r="CWE20" s="876"/>
      <c r="CWF20" s="876"/>
      <c r="CWG20" s="875"/>
      <c r="CWH20" s="876"/>
      <c r="CWI20" s="876"/>
      <c r="CWJ20" s="876"/>
      <c r="CWK20" s="876"/>
      <c r="CWL20" s="876"/>
      <c r="CWM20" s="876"/>
      <c r="CWN20" s="875"/>
      <c r="CWO20" s="876"/>
      <c r="CWP20" s="876"/>
      <c r="CWQ20" s="876"/>
      <c r="CWR20" s="876"/>
      <c r="CWS20" s="876"/>
      <c r="CWT20" s="876"/>
      <c r="CWU20" s="875"/>
      <c r="CWV20" s="876"/>
      <c r="CWW20" s="876"/>
      <c r="CWX20" s="876"/>
      <c r="CWY20" s="876"/>
      <c r="CWZ20" s="876"/>
      <c r="CXA20" s="876"/>
      <c r="CXB20" s="875"/>
      <c r="CXC20" s="876"/>
      <c r="CXD20" s="876"/>
      <c r="CXE20" s="876"/>
      <c r="CXF20" s="876"/>
      <c r="CXG20" s="876"/>
      <c r="CXH20" s="876"/>
      <c r="CXI20" s="875"/>
      <c r="CXJ20" s="876"/>
      <c r="CXK20" s="876"/>
      <c r="CXL20" s="876"/>
      <c r="CXM20" s="876"/>
      <c r="CXN20" s="876"/>
      <c r="CXO20" s="876"/>
      <c r="CXP20" s="875"/>
      <c r="CXQ20" s="876"/>
      <c r="CXR20" s="876"/>
      <c r="CXS20" s="876"/>
      <c r="CXT20" s="876"/>
      <c r="CXU20" s="876"/>
      <c r="CXV20" s="876"/>
      <c r="CXW20" s="875"/>
      <c r="CXX20" s="876"/>
      <c r="CXY20" s="876"/>
      <c r="CXZ20" s="876"/>
      <c r="CYA20" s="876"/>
      <c r="CYB20" s="876"/>
      <c r="CYC20" s="876"/>
      <c r="CYD20" s="875"/>
      <c r="CYE20" s="876"/>
      <c r="CYF20" s="876"/>
      <c r="CYG20" s="876"/>
      <c r="CYH20" s="876"/>
      <c r="CYI20" s="876"/>
      <c r="CYJ20" s="876"/>
      <c r="CYK20" s="875"/>
      <c r="CYL20" s="876"/>
      <c r="CYM20" s="876"/>
      <c r="CYN20" s="876"/>
      <c r="CYO20" s="876"/>
      <c r="CYP20" s="876"/>
      <c r="CYQ20" s="876"/>
      <c r="CYR20" s="875"/>
      <c r="CYS20" s="876"/>
      <c r="CYT20" s="876"/>
      <c r="CYU20" s="876"/>
      <c r="CYV20" s="876"/>
      <c r="CYW20" s="876"/>
      <c r="CYX20" s="876"/>
      <c r="CYY20" s="875"/>
      <c r="CYZ20" s="876"/>
      <c r="CZA20" s="876"/>
      <c r="CZB20" s="876"/>
      <c r="CZC20" s="876"/>
      <c r="CZD20" s="876"/>
      <c r="CZE20" s="876"/>
      <c r="CZF20" s="875"/>
      <c r="CZG20" s="876"/>
      <c r="CZH20" s="876"/>
      <c r="CZI20" s="876"/>
      <c r="CZJ20" s="876"/>
      <c r="CZK20" s="876"/>
      <c r="CZL20" s="876"/>
      <c r="CZM20" s="875"/>
      <c r="CZN20" s="876"/>
      <c r="CZO20" s="876"/>
      <c r="CZP20" s="876"/>
      <c r="CZQ20" s="876"/>
      <c r="CZR20" s="876"/>
      <c r="CZS20" s="876"/>
      <c r="CZT20" s="875"/>
      <c r="CZU20" s="876"/>
      <c r="CZV20" s="876"/>
      <c r="CZW20" s="876"/>
      <c r="CZX20" s="876"/>
      <c r="CZY20" s="876"/>
      <c r="CZZ20" s="876"/>
      <c r="DAA20" s="875"/>
      <c r="DAB20" s="876"/>
      <c r="DAC20" s="876"/>
      <c r="DAD20" s="876"/>
      <c r="DAE20" s="876"/>
      <c r="DAF20" s="876"/>
      <c r="DAG20" s="876"/>
      <c r="DAH20" s="875"/>
      <c r="DAI20" s="876"/>
      <c r="DAJ20" s="876"/>
      <c r="DAK20" s="876"/>
      <c r="DAL20" s="876"/>
      <c r="DAM20" s="876"/>
      <c r="DAN20" s="876"/>
      <c r="DAO20" s="875"/>
      <c r="DAP20" s="876"/>
      <c r="DAQ20" s="876"/>
      <c r="DAR20" s="876"/>
      <c r="DAS20" s="876"/>
      <c r="DAT20" s="876"/>
      <c r="DAU20" s="876"/>
      <c r="DAV20" s="875"/>
      <c r="DAW20" s="876"/>
      <c r="DAX20" s="876"/>
      <c r="DAY20" s="876"/>
      <c r="DAZ20" s="876"/>
      <c r="DBA20" s="876"/>
      <c r="DBB20" s="876"/>
      <c r="DBC20" s="875"/>
      <c r="DBD20" s="876"/>
      <c r="DBE20" s="876"/>
      <c r="DBF20" s="876"/>
      <c r="DBG20" s="876"/>
      <c r="DBH20" s="876"/>
      <c r="DBI20" s="876"/>
      <c r="DBJ20" s="875"/>
      <c r="DBK20" s="876"/>
      <c r="DBL20" s="876"/>
      <c r="DBM20" s="876"/>
      <c r="DBN20" s="876"/>
      <c r="DBO20" s="876"/>
      <c r="DBP20" s="876"/>
      <c r="DBQ20" s="875"/>
      <c r="DBR20" s="876"/>
      <c r="DBS20" s="876"/>
      <c r="DBT20" s="876"/>
      <c r="DBU20" s="876"/>
      <c r="DBV20" s="876"/>
      <c r="DBW20" s="876"/>
      <c r="DBX20" s="875"/>
      <c r="DBY20" s="876"/>
      <c r="DBZ20" s="876"/>
      <c r="DCA20" s="876"/>
      <c r="DCB20" s="876"/>
      <c r="DCC20" s="876"/>
      <c r="DCD20" s="876"/>
      <c r="DCE20" s="875"/>
      <c r="DCF20" s="876"/>
      <c r="DCG20" s="876"/>
      <c r="DCH20" s="876"/>
      <c r="DCI20" s="876"/>
      <c r="DCJ20" s="876"/>
      <c r="DCK20" s="876"/>
      <c r="DCL20" s="875"/>
      <c r="DCM20" s="876"/>
      <c r="DCN20" s="876"/>
      <c r="DCO20" s="876"/>
      <c r="DCP20" s="876"/>
      <c r="DCQ20" s="876"/>
      <c r="DCR20" s="876"/>
      <c r="DCS20" s="875"/>
      <c r="DCT20" s="876"/>
      <c r="DCU20" s="876"/>
      <c r="DCV20" s="876"/>
      <c r="DCW20" s="876"/>
      <c r="DCX20" s="876"/>
      <c r="DCY20" s="876"/>
      <c r="DCZ20" s="875"/>
      <c r="DDA20" s="876"/>
      <c r="DDB20" s="876"/>
      <c r="DDC20" s="876"/>
      <c r="DDD20" s="876"/>
      <c r="DDE20" s="876"/>
      <c r="DDF20" s="876"/>
      <c r="DDG20" s="875"/>
      <c r="DDH20" s="876"/>
      <c r="DDI20" s="876"/>
      <c r="DDJ20" s="876"/>
      <c r="DDK20" s="876"/>
      <c r="DDL20" s="876"/>
      <c r="DDM20" s="876"/>
      <c r="DDN20" s="875"/>
      <c r="DDO20" s="876"/>
      <c r="DDP20" s="876"/>
      <c r="DDQ20" s="876"/>
      <c r="DDR20" s="876"/>
      <c r="DDS20" s="876"/>
      <c r="DDT20" s="876"/>
      <c r="DDU20" s="875"/>
      <c r="DDV20" s="876"/>
      <c r="DDW20" s="876"/>
      <c r="DDX20" s="876"/>
      <c r="DDY20" s="876"/>
      <c r="DDZ20" s="876"/>
      <c r="DEA20" s="876"/>
      <c r="DEB20" s="875"/>
      <c r="DEC20" s="876"/>
      <c r="DED20" s="876"/>
      <c r="DEE20" s="876"/>
      <c r="DEF20" s="876"/>
      <c r="DEG20" s="876"/>
      <c r="DEH20" s="876"/>
      <c r="DEI20" s="875"/>
      <c r="DEJ20" s="876"/>
      <c r="DEK20" s="876"/>
      <c r="DEL20" s="876"/>
      <c r="DEM20" s="876"/>
      <c r="DEN20" s="876"/>
      <c r="DEO20" s="876"/>
      <c r="DEP20" s="875"/>
      <c r="DEQ20" s="876"/>
      <c r="DER20" s="876"/>
      <c r="DES20" s="876"/>
      <c r="DET20" s="876"/>
      <c r="DEU20" s="876"/>
      <c r="DEV20" s="876"/>
      <c r="DEW20" s="875"/>
      <c r="DEX20" s="876"/>
      <c r="DEY20" s="876"/>
      <c r="DEZ20" s="876"/>
      <c r="DFA20" s="876"/>
      <c r="DFB20" s="876"/>
      <c r="DFC20" s="876"/>
      <c r="DFD20" s="875"/>
      <c r="DFE20" s="876"/>
      <c r="DFF20" s="876"/>
      <c r="DFG20" s="876"/>
      <c r="DFH20" s="876"/>
      <c r="DFI20" s="876"/>
      <c r="DFJ20" s="876"/>
      <c r="DFK20" s="875"/>
      <c r="DFL20" s="876"/>
      <c r="DFM20" s="876"/>
      <c r="DFN20" s="876"/>
      <c r="DFO20" s="876"/>
      <c r="DFP20" s="876"/>
      <c r="DFQ20" s="876"/>
      <c r="DFR20" s="875"/>
      <c r="DFS20" s="876"/>
      <c r="DFT20" s="876"/>
      <c r="DFU20" s="876"/>
      <c r="DFV20" s="876"/>
      <c r="DFW20" s="876"/>
      <c r="DFX20" s="876"/>
      <c r="DFY20" s="875"/>
      <c r="DFZ20" s="876"/>
      <c r="DGA20" s="876"/>
      <c r="DGB20" s="876"/>
      <c r="DGC20" s="876"/>
      <c r="DGD20" s="876"/>
      <c r="DGE20" s="876"/>
      <c r="DGF20" s="875"/>
      <c r="DGG20" s="876"/>
      <c r="DGH20" s="876"/>
      <c r="DGI20" s="876"/>
      <c r="DGJ20" s="876"/>
      <c r="DGK20" s="876"/>
      <c r="DGL20" s="876"/>
      <c r="DGM20" s="875"/>
      <c r="DGN20" s="876"/>
      <c r="DGO20" s="876"/>
      <c r="DGP20" s="876"/>
      <c r="DGQ20" s="876"/>
      <c r="DGR20" s="876"/>
      <c r="DGS20" s="876"/>
      <c r="DGT20" s="875"/>
      <c r="DGU20" s="876"/>
      <c r="DGV20" s="876"/>
      <c r="DGW20" s="876"/>
      <c r="DGX20" s="876"/>
      <c r="DGY20" s="876"/>
      <c r="DGZ20" s="876"/>
      <c r="DHA20" s="875"/>
      <c r="DHB20" s="876"/>
      <c r="DHC20" s="876"/>
      <c r="DHD20" s="876"/>
      <c r="DHE20" s="876"/>
      <c r="DHF20" s="876"/>
      <c r="DHG20" s="876"/>
      <c r="DHH20" s="875"/>
      <c r="DHI20" s="876"/>
      <c r="DHJ20" s="876"/>
      <c r="DHK20" s="876"/>
      <c r="DHL20" s="876"/>
      <c r="DHM20" s="876"/>
      <c r="DHN20" s="876"/>
      <c r="DHO20" s="875"/>
      <c r="DHP20" s="876"/>
      <c r="DHQ20" s="876"/>
      <c r="DHR20" s="876"/>
      <c r="DHS20" s="876"/>
      <c r="DHT20" s="876"/>
      <c r="DHU20" s="876"/>
      <c r="DHV20" s="875"/>
      <c r="DHW20" s="876"/>
      <c r="DHX20" s="876"/>
      <c r="DHY20" s="876"/>
      <c r="DHZ20" s="876"/>
      <c r="DIA20" s="876"/>
      <c r="DIB20" s="876"/>
      <c r="DIC20" s="875"/>
      <c r="DID20" s="876"/>
      <c r="DIE20" s="876"/>
      <c r="DIF20" s="876"/>
      <c r="DIG20" s="876"/>
      <c r="DIH20" s="876"/>
      <c r="DII20" s="876"/>
      <c r="DIJ20" s="875"/>
      <c r="DIK20" s="876"/>
      <c r="DIL20" s="876"/>
      <c r="DIM20" s="876"/>
      <c r="DIN20" s="876"/>
      <c r="DIO20" s="876"/>
      <c r="DIP20" s="876"/>
      <c r="DIQ20" s="875"/>
      <c r="DIR20" s="876"/>
      <c r="DIS20" s="876"/>
      <c r="DIT20" s="876"/>
      <c r="DIU20" s="876"/>
      <c r="DIV20" s="876"/>
      <c r="DIW20" s="876"/>
      <c r="DIX20" s="875"/>
      <c r="DIY20" s="876"/>
      <c r="DIZ20" s="876"/>
      <c r="DJA20" s="876"/>
      <c r="DJB20" s="876"/>
      <c r="DJC20" s="876"/>
      <c r="DJD20" s="876"/>
      <c r="DJE20" s="875"/>
      <c r="DJF20" s="876"/>
      <c r="DJG20" s="876"/>
      <c r="DJH20" s="876"/>
      <c r="DJI20" s="876"/>
      <c r="DJJ20" s="876"/>
      <c r="DJK20" s="876"/>
      <c r="DJL20" s="875"/>
      <c r="DJM20" s="876"/>
      <c r="DJN20" s="876"/>
      <c r="DJO20" s="876"/>
      <c r="DJP20" s="876"/>
      <c r="DJQ20" s="876"/>
      <c r="DJR20" s="876"/>
      <c r="DJS20" s="875"/>
      <c r="DJT20" s="876"/>
      <c r="DJU20" s="876"/>
      <c r="DJV20" s="876"/>
      <c r="DJW20" s="876"/>
      <c r="DJX20" s="876"/>
      <c r="DJY20" s="876"/>
      <c r="DJZ20" s="875"/>
      <c r="DKA20" s="876"/>
      <c r="DKB20" s="876"/>
      <c r="DKC20" s="876"/>
      <c r="DKD20" s="876"/>
      <c r="DKE20" s="876"/>
      <c r="DKF20" s="876"/>
      <c r="DKG20" s="875"/>
      <c r="DKH20" s="876"/>
      <c r="DKI20" s="876"/>
      <c r="DKJ20" s="876"/>
      <c r="DKK20" s="876"/>
      <c r="DKL20" s="876"/>
      <c r="DKM20" s="876"/>
      <c r="DKN20" s="875"/>
      <c r="DKO20" s="876"/>
      <c r="DKP20" s="876"/>
      <c r="DKQ20" s="876"/>
      <c r="DKR20" s="876"/>
      <c r="DKS20" s="876"/>
      <c r="DKT20" s="876"/>
      <c r="DKU20" s="875"/>
      <c r="DKV20" s="876"/>
      <c r="DKW20" s="876"/>
      <c r="DKX20" s="876"/>
      <c r="DKY20" s="876"/>
      <c r="DKZ20" s="876"/>
      <c r="DLA20" s="876"/>
      <c r="DLB20" s="875"/>
      <c r="DLC20" s="876"/>
      <c r="DLD20" s="876"/>
      <c r="DLE20" s="876"/>
      <c r="DLF20" s="876"/>
      <c r="DLG20" s="876"/>
      <c r="DLH20" s="876"/>
      <c r="DLI20" s="875"/>
      <c r="DLJ20" s="876"/>
      <c r="DLK20" s="876"/>
      <c r="DLL20" s="876"/>
      <c r="DLM20" s="876"/>
      <c r="DLN20" s="876"/>
      <c r="DLO20" s="876"/>
      <c r="DLP20" s="875"/>
      <c r="DLQ20" s="876"/>
      <c r="DLR20" s="876"/>
      <c r="DLS20" s="876"/>
      <c r="DLT20" s="876"/>
      <c r="DLU20" s="876"/>
      <c r="DLV20" s="876"/>
      <c r="DLW20" s="875"/>
      <c r="DLX20" s="876"/>
      <c r="DLY20" s="876"/>
      <c r="DLZ20" s="876"/>
      <c r="DMA20" s="876"/>
      <c r="DMB20" s="876"/>
      <c r="DMC20" s="876"/>
      <c r="DMD20" s="875"/>
      <c r="DME20" s="876"/>
      <c r="DMF20" s="876"/>
      <c r="DMG20" s="876"/>
      <c r="DMH20" s="876"/>
      <c r="DMI20" s="876"/>
      <c r="DMJ20" s="876"/>
      <c r="DMK20" s="875"/>
      <c r="DML20" s="876"/>
      <c r="DMM20" s="876"/>
      <c r="DMN20" s="876"/>
      <c r="DMO20" s="876"/>
      <c r="DMP20" s="876"/>
      <c r="DMQ20" s="876"/>
      <c r="DMR20" s="875"/>
      <c r="DMS20" s="876"/>
      <c r="DMT20" s="876"/>
      <c r="DMU20" s="876"/>
      <c r="DMV20" s="876"/>
      <c r="DMW20" s="876"/>
      <c r="DMX20" s="876"/>
      <c r="DMY20" s="875"/>
      <c r="DMZ20" s="876"/>
      <c r="DNA20" s="876"/>
      <c r="DNB20" s="876"/>
      <c r="DNC20" s="876"/>
      <c r="DND20" s="876"/>
      <c r="DNE20" s="876"/>
      <c r="DNF20" s="875"/>
      <c r="DNG20" s="876"/>
      <c r="DNH20" s="876"/>
      <c r="DNI20" s="876"/>
      <c r="DNJ20" s="876"/>
      <c r="DNK20" s="876"/>
      <c r="DNL20" s="876"/>
      <c r="DNM20" s="875"/>
      <c r="DNN20" s="876"/>
      <c r="DNO20" s="876"/>
      <c r="DNP20" s="876"/>
      <c r="DNQ20" s="876"/>
      <c r="DNR20" s="876"/>
      <c r="DNS20" s="876"/>
      <c r="DNT20" s="875"/>
      <c r="DNU20" s="876"/>
      <c r="DNV20" s="876"/>
      <c r="DNW20" s="876"/>
      <c r="DNX20" s="876"/>
      <c r="DNY20" s="876"/>
      <c r="DNZ20" s="876"/>
      <c r="DOA20" s="875"/>
      <c r="DOB20" s="876"/>
      <c r="DOC20" s="876"/>
      <c r="DOD20" s="876"/>
      <c r="DOE20" s="876"/>
      <c r="DOF20" s="876"/>
      <c r="DOG20" s="876"/>
      <c r="DOH20" s="875"/>
      <c r="DOI20" s="876"/>
      <c r="DOJ20" s="876"/>
      <c r="DOK20" s="876"/>
      <c r="DOL20" s="876"/>
      <c r="DOM20" s="876"/>
      <c r="DON20" s="876"/>
      <c r="DOO20" s="875"/>
      <c r="DOP20" s="876"/>
      <c r="DOQ20" s="876"/>
      <c r="DOR20" s="876"/>
      <c r="DOS20" s="876"/>
      <c r="DOT20" s="876"/>
      <c r="DOU20" s="876"/>
      <c r="DOV20" s="875"/>
      <c r="DOW20" s="876"/>
      <c r="DOX20" s="876"/>
      <c r="DOY20" s="876"/>
      <c r="DOZ20" s="876"/>
      <c r="DPA20" s="876"/>
      <c r="DPB20" s="876"/>
      <c r="DPC20" s="875"/>
      <c r="DPD20" s="876"/>
      <c r="DPE20" s="876"/>
      <c r="DPF20" s="876"/>
      <c r="DPG20" s="876"/>
      <c r="DPH20" s="876"/>
      <c r="DPI20" s="876"/>
      <c r="DPJ20" s="875"/>
      <c r="DPK20" s="876"/>
      <c r="DPL20" s="876"/>
      <c r="DPM20" s="876"/>
      <c r="DPN20" s="876"/>
      <c r="DPO20" s="876"/>
      <c r="DPP20" s="876"/>
      <c r="DPQ20" s="875"/>
      <c r="DPR20" s="876"/>
      <c r="DPS20" s="876"/>
      <c r="DPT20" s="876"/>
      <c r="DPU20" s="876"/>
      <c r="DPV20" s="876"/>
      <c r="DPW20" s="876"/>
      <c r="DPX20" s="875"/>
      <c r="DPY20" s="876"/>
      <c r="DPZ20" s="876"/>
      <c r="DQA20" s="876"/>
      <c r="DQB20" s="876"/>
      <c r="DQC20" s="876"/>
      <c r="DQD20" s="876"/>
      <c r="DQE20" s="875"/>
      <c r="DQF20" s="876"/>
      <c r="DQG20" s="876"/>
      <c r="DQH20" s="876"/>
      <c r="DQI20" s="876"/>
      <c r="DQJ20" s="876"/>
      <c r="DQK20" s="876"/>
      <c r="DQL20" s="875"/>
      <c r="DQM20" s="876"/>
      <c r="DQN20" s="876"/>
      <c r="DQO20" s="876"/>
      <c r="DQP20" s="876"/>
      <c r="DQQ20" s="876"/>
      <c r="DQR20" s="876"/>
      <c r="DQS20" s="875"/>
      <c r="DQT20" s="876"/>
      <c r="DQU20" s="876"/>
      <c r="DQV20" s="876"/>
      <c r="DQW20" s="876"/>
      <c r="DQX20" s="876"/>
      <c r="DQY20" s="876"/>
      <c r="DQZ20" s="875"/>
      <c r="DRA20" s="876"/>
      <c r="DRB20" s="876"/>
      <c r="DRC20" s="876"/>
      <c r="DRD20" s="876"/>
      <c r="DRE20" s="876"/>
      <c r="DRF20" s="876"/>
      <c r="DRG20" s="875"/>
      <c r="DRH20" s="876"/>
      <c r="DRI20" s="876"/>
      <c r="DRJ20" s="876"/>
      <c r="DRK20" s="876"/>
      <c r="DRL20" s="876"/>
      <c r="DRM20" s="876"/>
      <c r="DRN20" s="875"/>
      <c r="DRO20" s="876"/>
      <c r="DRP20" s="876"/>
      <c r="DRQ20" s="876"/>
      <c r="DRR20" s="876"/>
      <c r="DRS20" s="876"/>
      <c r="DRT20" s="876"/>
      <c r="DRU20" s="875"/>
      <c r="DRV20" s="876"/>
      <c r="DRW20" s="876"/>
      <c r="DRX20" s="876"/>
      <c r="DRY20" s="876"/>
      <c r="DRZ20" s="876"/>
      <c r="DSA20" s="876"/>
      <c r="DSB20" s="875"/>
      <c r="DSC20" s="876"/>
      <c r="DSD20" s="876"/>
      <c r="DSE20" s="876"/>
      <c r="DSF20" s="876"/>
      <c r="DSG20" s="876"/>
      <c r="DSH20" s="876"/>
      <c r="DSI20" s="875"/>
      <c r="DSJ20" s="876"/>
      <c r="DSK20" s="876"/>
      <c r="DSL20" s="876"/>
      <c r="DSM20" s="876"/>
      <c r="DSN20" s="876"/>
      <c r="DSO20" s="876"/>
      <c r="DSP20" s="875"/>
      <c r="DSQ20" s="876"/>
      <c r="DSR20" s="876"/>
      <c r="DSS20" s="876"/>
      <c r="DST20" s="876"/>
      <c r="DSU20" s="876"/>
      <c r="DSV20" s="876"/>
      <c r="DSW20" s="875"/>
      <c r="DSX20" s="876"/>
      <c r="DSY20" s="876"/>
      <c r="DSZ20" s="876"/>
      <c r="DTA20" s="876"/>
      <c r="DTB20" s="876"/>
      <c r="DTC20" s="876"/>
      <c r="DTD20" s="875"/>
      <c r="DTE20" s="876"/>
      <c r="DTF20" s="876"/>
      <c r="DTG20" s="876"/>
      <c r="DTH20" s="876"/>
      <c r="DTI20" s="876"/>
      <c r="DTJ20" s="876"/>
      <c r="DTK20" s="875"/>
      <c r="DTL20" s="876"/>
      <c r="DTM20" s="876"/>
      <c r="DTN20" s="876"/>
      <c r="DTO20" s="876"/>
      <c r="DTP20" s="876"/>
      <c r="DTQ20" s="876"/>
      <c r="DTR20" s="875"/>
      <c r="DTS20" s="876"/>
      <c r="DTT20" s="876"/>
      <c r="DTU20" s="876"/>
      <c r="DTV20" s="876"/>
      <c r="DTW20" s="876"/>
      <c r="DTX20" s="876"/>
      <c r="DTY20" s="875"/>
      <c r="DTZ20" s="876"/>
      <c r="DUA20" s="876"/>
      <c r="DUB20" s="876"/>
      <c r="DUC20" s="876"/>
      <c r="DUD20" s="876"/>
      <c r="DUE20" s="876"/>
      <c r="DUF20" s="875"/>
      <c r="DUG20" s="876"/>
      <c r="DUH20" s="876"/>
      <c r="DUI20" s="876"/>
      <c r="DUJ20" s="876"/>
      <c r="DUK20" s="876"/>
      <c r="DUL20" s="876"/>
      <c r="DUM20" s="875"/>
      <c r="DUN20" s="876"/>
      <c r="DUO20" s="876"/>
      <c r="DUP20" s="876"/>
      <c r="DUQ20" s="876"/>
      <c r="DUR20" s="876"/>
      <c r="DUS20" s="876"/>
      <c r="DUT20" s="875"/>
      <c r="DUU20" s="876"/>
      <c r="DUV20" s="876"/>
      <c r="DUW20" s="876"/>
      <c r="DUX20" s="876"/>
      <c r="DUY20" s="876"/>
      <c r="DUZ20" s="876"/>
      <c r="DVA20" s="875"/>
      <c r="DVB20" s="876"/>
      <c r="DVC20" s="876"/>
      <c r="DVD20" s="876"/>
      <c r="DVE20" s="876"/>
      <c r="DVF20" s="876"/>
      <c r="DVG20" s="876"/>
      <c r="DVH20" s="875"/>
      <c r="DVI20" s="876"/>
      <c r="DVJ20" s="876"/>
      <c r="DVK20" s="876"/>
      <c r="DVL20" s="876"/>
      <c r="DVM20" s="876"/>
      <c r="DVN20" s="876"/>
      <c r="DVO20" s="875"/>
      <c r="DVP20" s="876"/>
      <c r="DVQ20" s="876"/>
      <c r="DVR20" s="876"/>
      <c r="DVS20" s="876"/>
      <c r="DVT20" s="876"/>
      <c r="DVU20" s="876"/>
      <c r="DVV20" s="875"/>
      <c r="DVW20" s="876"/>
      <c r="DVX20" s="876"/>
      <c r="DVY20" s="876"/>
      <c r="DVZ20" s="876"/>
      <c r="DWA20" s="876"/>
      <c r="DWB20" s="876"/>
      <c r="DWC20" s="875"/>
      <c r="DWD20" s="876"/>
      <c r="DWE20" s="876"/>
      <c r="DWF20" s="876"/>
      <c r="DWG20" s="876"/>
      <c r="DWH20" s="876"/>
      <c r="DWI20" s="876"/>
      <c r="DWJ20" s="875"/>
      <c r="DWK20" s="876"/>
      <c r="DWL20" s="876"/>
      <c r="DWM20" s="876"/>
      <c r="DWN20" s="876"/>
      <c r="DWO20" s="876"/>
      <c r="DWP20" s="876"/>
      <c r="DWQ20" s="875"/>
      <c r="DWR20" s="876"/>
      <c r="DWS20" s="876"/>
      <c r="DWT20" s="876"/>
      <c r="DWU20" s="876"/>
      <c r="DWV20" s="876"/>
      <c r="DWW20" s="876"/>
      <c r="DWX20" s="875"/>
      <c r="DWY20" s="876"/>
      <c r="DWZ20" s="876"/>
      <c r="DXA20" s="876"/>
      <c r="DXB20" s="876"/>
      <c r="DXC20" s="876"/>
      <c r="DXD20" s="876"/>
      <c r="DXE20" s="875"/>
      <c r="DXF20" s="876"/>
      <c r="DXG20" s="876"/>
      <c r="DXH20" s="876"/>
      <c r="DXI20" s="876"/>
      <c r="DXJ20" s="876"/>
      <c r="DXK20" s="876"/>
      <c r="DXL20" s="875"/>
      <c r="DXM20" s="876"/>
      <c r="DXN20" s="876"/>
      <c r="DXO20" s="876"/>
      <c r="DXP20" s="876"/>
      <c r="DXQ20" s="876"/>
      <c r="DXR20" s="876"/>
      <c r="DXS20" s="875"/>
      <c r="DXT20" s="876"/>
      <c r="DXU20" s="876"/>
      <c r="DXV20" s="876"/>
      <c r="DXW20" s="876"/>
      <c r="DXX20" s="876"/>
      <c r="DXY20" s="876"/>
      <c r="DXZ20" s="875"/>
      <c r="DYA20" s="876"/>
      <c r="DYB20" s="876"/>
      <c r="DYC20" s="876"/>
      <c r="DYD20" s="876"/>
      <c r="DYE20" s="876"/>
      <c r="DYF20" s="876"/>
      <c r="DYG20" s="875"/>
      <c r="DYH20" s="876"/>
      <c r="DYI20" s="876"/>
      <c r="DYJ20" s="876"/>
      <c r="DYK20" s="876"/>
      <c r="DYL20" s="876"/>
      <c r="DYM20" s="876"/>
      <c r="DYN20" s="875"/>
      <c r="DYO20" s="876"/>
      <c r="DYP20" s="876"/>
      <c r="DYQ20" s="876"/>
      <c r="DYR20" s="876"/>
      <c r="DYS20" s="876"/>
      <c r="DYT20" s="876"/>
      <c r="DYU20" s="875"/>
      <c r="DYV20" s="876"/>
      <c r="DYW20" s="876"/>
      <c r="DYX20" s="876"/>
      <c r="DYY20" s="876"/>
      <c r="DYZ20" s="876"/>
      <c r="DZA20" s="876"/>
      <c r="DZB20" s="875"/>
      <c r="DZC20" s="876"/>
      <c r="DZD20" s="876"/>
      <c r="DZE20" s="876"/>
      <c r="DZF20" s="876"/>
      <c r="DZG20" s="876"/>
      <c r="DZH20" s="876"/>
      <c r="DZI20" s="875"/>
      <c r="DZJ20" s="876"/>
      <c r="DZK20" s="876"/>
      <c r="DZL20" s="876"/>
      <c r="DZM20" s="876"/>
      <c r="DZN20" s="876"/>
      <c r="DZO20" s="876"/>
      <c r="DZP20" s="875"/>
      <c r="DZQ20" s="876"/>
      <c r="DZR20" s="876"/>
      <c r="DZS20" s="876"/>
      <c r="DZT20" s="876"/>
      <c r="DZU20" s="876"/>
      <c r="DZV20" s="876"/>
      <c r="DZW20" s="875"/>
      <c r="DZX20" s="876"/>
      <c r="DZY20" s="876"/>
      <c r="DZZ20" s="876"/>
      <c r="EAA20" s="876"/>
      <c r="EAB20" s="876"/>
      <c r="EAC20" s="876"/>
      <c r="EAD20" s="875"/>
      <c r="EAE20" s="876"/>
      <c r="EAF20" s="876"/>
      <c r="EAG20" s="876"/>
      <c r="EAH20" s="876"/>
      <c r="EAI20" s="876"/>
      <c r="EAJ20" s="876"/>
      <c r="EAK20" s="875"/>
      <c r="EAL20" s="876"/>
      <c r="EAM20" s="876"/>
      <c r="EAN20" s="876"/>
      <c r="EAO20" s="876"/>
      <c r="EAP20" s="876"/>
      <c r="EAQ20" s="876"/>
      <c r="EAR20" s="875"/>
      <c r="EAS20" s="876"/>
      <c r="EAT20" s="876"/>
      <c r="EAU20" s="876"/>
      <c r="EAV20" s="876"/>
      <c r="EAW20" s="876"/>
      <c r="EAX20" s="876"/>
      <c r="EAY20" s="875"/>
      <c r="EAZ20" s="876"/>
      <c r="EBA20" s="876"/>
      <c r="EBB20" s="876"/>
      <c r="EBC20" s="876"/>
      <c r="EBD20" s="876"/>
      <c r="EBE20" s="876"/>
      <c r="EBF20" s="875"/>
      <c r="EBG20" s="876"/>
      <c r="EBH20" s="876"/>
      <c r="EBI20" s="876"/>
      <c r="EBJ20" s="876"/>
      <c r="EBK20" s="876"/>
      <c r="EBL20" s="876"/>
      <c r="EBM20" s="875"/>
      <c r="EBN20" s="876"/>
      <c r="EBO20" s="876"/>
      <c r="EBP20" s="876"/>
      <c r="EBQ20" s="876"/>
      <c r="EBR20" s="876"/>
      <c r="EBS20" s="876"/>
      <c r="EBT20" s="875"/>
      <c r="EBU20" s="876"/>
      <c r="EBV20" s="876"/>
      <c r="EBW20" s="876"/>
      <c r="EBX20" s="876"/>
      <c r="EBY20" s="876"/>
      <c r="EBZ20" s="876"/>
      <c r="ECA20" s="875"/>
      <c r="ECB20" s="876"/>
      <c r="ECC20" s="876"/>
      <c r="ECD20" s="876"/>
      <c r="ECE20" s="876"/>
      <c r="ECF20" s="876"/>
      <c r="ECG20" s="876"/>
      <c r="ECH20" s="875"/>
      <c r="ECI20" s="876"/>
      <c r="ECJ20" s="876"/>
      <c r="ECK20" s="876"/>
      <c r="ECL20" s="876"/>
      <c r="ECM20" s="876"/>
      <c r="ECN20" s="876"/>
      <c r="ECO20" s="875"/>
      <c r="ECP20" s="876"/>
      <c r="ECQ20" s="876"/>
      <c r="ECR20" s="876"/>
      <c r="ECS20" s="876"/>
      <c r="ECT20" s="876"/>
      <c r="ECU20" s="876"/>
      <c r="ECV20" s="875"/>
      <c r="ECW20" s="876"/>
      <c r="ECX20" s="876"/>
      <c r="ECY20" s="876"/>
      <c r="ECZ20" s="876"/>
      <c r="EDA20" s="876"/>
      <c r="EDB20" s="876"/>
      <c r="EDC20" s="875"/>
      <c r="EDD20" s="876"/>
      <c r="EDE20" s="876"/>
      <c r="EDF20" s="876"/>
      <c r="EDG20" s="876"/>
      <c r="EDH20" s="876"/>
      <c r="EDI20" s="876"/>
      <c r="EDJ20" s="875"/>
      <c r="EDK20" s="876"/>
      <c r="EDL20" s="876"/>
      <c r="EDM20" s="876"/>
      <c r="EDN20" s="876"/>
      <c r="EDO20" s="876"/>
      <c r="EDP20" s="876"/>
      <c r="EDQ20" s="875"/>
      <c r="EDR20" s="876"/>
      <c r="EDS20" s="876"/>
      <c r="EDT20" s="876"/>
      <c r="EDU20" s="876"/>
      <c r="EDV20" s="876"/>
      <c r="EDW20" s="876"/>
      <c r="EDX20" s="875"/>
      <c r="EDY20" s="876"/>
      <c r="EDZ20" s="876"/>
      <c r="EEA20" s="876"/>
      <c r="EEB20" s="876"/>
      <c r="EEC20" s="876"/>
      <c r="EED20" s="876"/>
      <c r="EEE20" s="875"/>
      <c r="EEF20" s="876"/>
      <c r="EEG20" s="876"/>
      <c r="EEH20" s="876"/>
      <c r="EEI20" s="876"/>
      <c r="EEJ20" s="876"/>
      <c r="EEK20" s="876"/>
      <c r="EEL20" s="875"/>
      <c r="EEM20" s="876"/>
      <c r="EEN20" s="876"/>
      <c r="EEO20" s="876"/>
      <c r="EEP20" s="876"/>
      <c r="EEQ20" s="876"/>
      <c r="EER20" s="876"/>
      <c r="EES20" s="875"/>
      <c r="EET20" s="876"/>
      <c r="EEU20" s="876"/>
      <c r="EEV20" s="876"/>
      <c r="EEW20" s="876"/>
      <c r="EEX20" s="876"/>
      <c r="EEY20" s="876"/>
      <c r="EEZ20" s="875"/>
      <c r="EFA20" s="876"/>
      <c r="EFB20" s="876"/>
      <c r="EFC20" s="876"/>
      <c r="EFD20" s="876"/>
      <c r="EFE20" s="876"/>
      <c r="EFF20" s="876"/>
      <c r="EFG20" s="875"/>
      <c r="EFH20" s="876"/>
      <c r="EFI20" s="876"/>
      <c r="EFJ20" s="876"/>
      <c r="EFK20" s="876"/>
      <c r="EFL20" s="876"/>
      <c r="EFM20" s="876"/>
      <c r="EFN20" s="875"/>
      <c r="EFO20" s="876"/>
      <c r="EFP20" s="876"/>
      <c r="EFQ20" s="876"/>
      <c r="EFR20" s="876"/>
      <c r="EFS20" s="876"/>
      <c r="EFT20" s="876"/>
      <c r="EFU20" s="875"/>
      <c r="EFV20" s="876"/>
      <c r="EFW20" s="876"/>
      <c r="EFX20" s="876"/>
      <c r="EFY20" s="876"/>
      <c r="EFZ20" s="876"/>
      <c r="EGA20" s="876"/>
      <c r="EGB20" s="875"/>
      <c r="EGC20" s="876"/>
      <c r="EGD20" s="876"/>
      <c r="EGE20" s="876"/>
      <c r="EGF20" s="876"/>
      <c r="EGG20" s="876"/>
      <c r="EGH20" s="876"/>
      <c r="EGI20" s="875"/>
      <c r="EGJ20" s="876"/>
      <c r="EGK20" s="876"/>
      <c r="EGL20" s="876"/>
      <c r="EGM20" s="876"/>
      <c r="EGN20" s="876"/>
      <c r="EGO20" s="876"/>
      <c r="EGP20" s="875"/>
      <c r="EGQ20" s="876"/>
      <c r="EGR20" s="876"/>
      <c r="EGS20" s="876"/>
      <c r="EGT20" s="876"/>
      <c r="EGU20" s="876"/>
      <c r="EGV20" s="876"/>
      <c r="EGW20" s="875"/>
      <c r="EGX20" s="876"/>
      <c r="EGY20" s="876"/>
      <c r="EGZ20" s="876"/>
      <c r="EHA20" s="876"/>
      <c r="EHB20" s="876"/>
      <c r="EHC20" s="876"/>
      <c r="EHD20" s="875"/>
      <c r="EHE20" s="876"/>
      <c r="EHF20" s="876"/>
      <c r="EHG20" s="876"/>
      <c r="EHH20" s="876"/>
      <c r="EHI20" s="876"/>
      <c r="EHJ20" s="876"/>
      <c r="EHK20" s="875"/>
      <c r="EHL20" s="876"/>
      <c r="EHM20" s="876"/>
      <c r="EHN20" s="876"/>
      <c r="EHO20" s="876"/>
      <c r="EHP20" s="876"/>
      <c r="EHQ20" s="876"/>
      <c r="EHR20" s="875"/>
      <c r="EHS20" s="876"/>
      <c r="EHT20" s="876"/>
      <c r="EHU20" s="876"/>
      <c r="EHV20" s="876"/>
      <c r="EHW20" s="876"/>
      <c r="EHX20" s="876"/>
      <c r="EHY20" s="875"/>
      <c r="EHZ20" s="876"/>
      <c r="EIA20" s="876"/>
      <c r="EIB20" s="876"/>
      <c r="EIC20" s="876"/>
      <c r="EID20" s="876"/>
      <c r="EIE20" s="876"/>
      <c r="EIF20" s="875"/>
      <c r="EIG20" s="876"/>
      <c r="EIH20" s="876"/>
      <c r="EII20" s="876"/>
      <c r="EIJ20" s="876"/>
      <c r="EIK20" s="876"/>
      <c r="EIL20" s="876"/>
      <c r="EIM20" s="875"/>
      <c r="EIN20" s="876"/>
      <c r="EIO20" s="876"/>
      <c r="EIP20" s="876"/>
      <c r="EIQ20" s="876"/>
      <c r="EIR20" s="876"/>
      <c r="EIS20" s="876"/>
      <c r="EIT20" s="875"/>
      <c r="EIU20" s="876"/>
      <c r="EIV20" s="876"/>
      <c r="EIW20" s="876"/>
      <c r="EIX20" s="876"/>
      <c r="EIY20" s="876"/>
      <c r="EIZ20" s="876"/>
      <c r="EJA20" s="875"/>
      <c r="EJB20" s="876"/>
      <c r="EJC20" s="876"/>
      <c r="EJD20" s="876"/>
      <c r="EJE20" s="876"/>
      <c r="EJF20" s="876"/>
      <c r="EJG20" s="876"/>
      <c r="EJH20" s="875"/>
      <c r="EJI20" s="876"/>
      <c r="EJJ20" s="876"/>
      <c r="EJK20" s="876"/>
      <c r="EJL20" s="876"/>
      <c r="EJM20" s="876"/>
      <c r="EJN20" s="876"/>
      <c r="EJO20" s="875"/>
      <c r="EJP20" s="876"/>
      <c r="EJQ20" s="876"/>
      <c r="EJR20" s="876"/>
      <c r="EJS20" s="876"/>
      <c r="EJT20" s="876"/>
      <c r="EJU20" s="876"/>
      <c r="EJV20" s="875"/>
      <c r="EJW20" s="876"/>
      <c r="EJX20" s="876"/>
      <c r="EJY20" s="876"/>
      <c r="EJZ20" s="876"/>
      <c r="EKA20" s="876"/>
      <c r="EKB20" s="876"/>
      <c r="EKC20" s="875"/>
      <c r="EKD20" s="876"/>
      <c r="EKE20" s="876"/>
      <c r="EKF20" s="876"/>
      <c r="EKG20" s="876"/>
      <c r="EKH20" s="876"/>
      <c r="EKI20" s="876"/>
      <c r="EKJ20" s="875"/>
      <c r="EKK20" s="876"/>
      <c r="EKL20" s="876"/>
      <c r="EKM20" s="876"/>
      <c r="EKN20" s="876"/>
      <c r="EKO20" s="876"/>
      <c r="EKP20" s="876"/>
      <c r="EKQ20" s="875"/>
      <c r="EKR20" s="876"/>
      <c r="EKS20" s="876"/>
      <c r="EKT20" s="876"/>
      <c r="EKU20" s="876"/>
      <c r="EKV20" s="876"/>
      <c r="EKW20" s="876"/>
      <c r="EKX20" s="875"/>
      <c r="EKY20" s="876"/>
      <c r="EKZ20" s="876"/>
      <c r="ELA20" s="876"/>
      <c r="ELB20" s="876"/>
      <c r="ELC20" s="876"/>
      <c r="ELD20" s="876"/>
      <c r="ELE20" s="875"/>
      <c r="ELF20" s="876"/>
      <c r="ELG20" s="876"/>
      <c r="ELH20" s="876"/>
      <c r="ELI20" s="876"/>
      <c r="ELJ20" s="876"/>
      <c r="ELK20" s="876"/>
      <c r="ELL20" s="875"/>
      <c r="ELM20" s="876"/>
      <c r="ELN20" s="876"/>
      <c r="ELO20" s="876"/>
      <c r="ELP20" s="876"/>
      <c r="ELQ20" s="876"/>
      <c r="ELR20" s="876"/>
      <c r="ELS20" s="875"/>
      <c r="ELT20" s="876"/>
      <c r="ELU20" s="876"/>
      <c r="ELV20" s="876"/>
      <c r="ELW20" s="876"/>
      <c r="ELX20" s="876"/>
      <c r="ELY20" s="876"/>
      <c r="ELZ20" s="875"/>
      <c r="EMA20" s="876"/>
      <c r="EMB20" s="876"/>
      <c r="EMC20" s="876"/>
      <c r="EMD20" s="876"/>
      <c r="EME20" s="876"/>
      <c r="EMF20" s="876"/>
      <c r="EMG20" s="875"/>
      <c r="EMH20" s="876"/>
      <c r="EMI20" s="876"/>
      <c r="EMJ20" s="876"/>
      <c r="EMK20" s="876"/>
      <c r="EML20" s="876"/>
      <c r="EMM20" s="876"/>
      <c r="EMN20" s="875"/>
      <c r="EMO20" s="876"/>
      <c r="EMP20" s="876"/>
      <c r="EMQ20" s="876"/>
      <c r="EMR20" s="876"/>
      <c r="EMS20" s="876"/>
      <c r="EMT20" s="876"/>
      <c r="EMU20" s="875"/>
      <c r="EMV20" s="876"/>
      <c r="EMW20" s="876"/>
      <c r="EMX20" s="876"/>
      <c r="EMY20" s="876"/>
      <c r="EMZ20" s="876"/>
      <c r="ENA20" s="876"/>
      <c r="ENB20" s="875"/>
      <c r="ENC20" s="876"/>
      <c r="END20" s="876"/>
      <c r="ENE20" s="876"/>
      <c r="ENF20" s="876"/>
      <c r="ENG20" s="876"/>
      <c r="ENH20" s="876"/>
      <c r="ENI20" s="875"/>
      <c r="ENJ20" s="876"/>
      <c r="ENK20" s="876"/>
      <c r="ENL20" s="876"/>
      <c r="ENM20" s="876"/>
      <c r="ENN20" s="876"/>
      <c r="ENO20" s="876"/>
      <c r="ENP20" s="875"/>
      <c r="ENQ20" s="876"/>
      <c r="ENR20" s="876"/>
      <c r="ENS20" s="876"/>
      <c r="ENT20" s="876"/>
      <c r="ENU20" s="876"/>
      <c r="ENV20" s="876"/>
      <c r="ENW20" s="875"/>
      <c r="ENX20" s="876"/>
      <c r="ENY20" s="876"/>
      <c r="ENZ20" s="876"/>
      <c r="EOA20" s="876"/>
      <c r="EOB20" s="876"/>
      <c r="EOC20" s="876"/>
      <c r="EOD20" s="875"/>
      <c r="EOE20" s="876"/>
      <c r="EOF20" s="876"/>
      <c r="EOG20" s="876"/>
      <c r="EOH20" s="876"/>
      <c r="EOI20" s="876"/>
      <c r="EOJ20" s="876"/>
      <c r="EOK20" s="875"/>
      <c r="EOL20" s="876"/>
      <c r="EOM20" s="876"/>
      <c r="EON20" s="876"/>
      <c r="EOO20" s="876"/>
      <c r="EOP20" s="876"/>
      <c r="EOQ20" s="876"/>
      <c r="EOR20" s="875"/>
      <c r="EOS20" s="876"/>
      <c r="EOT20" s="876"/>
      <c r="EOU20" s="876"/>
      <c r="EOV20" s="876"/>
      <c r="EOW20" s="876"/>
      <c r="EOX20" s="876"/>
      <c r="EOY20" s="875"/>
      <c r="EOZ20" s="876"/>
      <c r="EPA20" s="876"/>
      <c r="EPB20" s="876"/>
      <c r="EPC20" s="876"/>
      <c r="EPD20" s="876"/>
      <c r="EPE20" s="876"/>
      <c r="EPF20" s="875"/>
      <c r="EPG20" s="876"/>
      <c r="EPH20" s="876"/>
      <c r="EPI20" s="876"/>
      <c r="EPJ20" s="876"/>
      <c r="EPK20" s="876"/>
      <c r="EPL20" s="876"/>
      <c r="EPM20" s="875"/>
      <c r="EPN20" s="876"/>
      <c r="EPO20" s="876"/>
      <c r="EPP20" s="876"/>
      <c r="EPQ20" s="876"/>
      <c r="EPR20" s="876"/>
      <c r="EPS20" s="876"/>
      <c r="EPT20" s="875"/>
      <c r="EPU20" s="876"/>
      <c r="EPV20" s="876"/>
      <c r="EPW20" s="876"/>
      <c r="EPX20" s="876"/>
      <c r="EPY20" s="876"/>
      <c r="EPZ20" s="876"/>
      <c r="EQA20" s="875"/>
      <c r="EQB20" s="876"/>
      <c r="EQC20" s="876"/>
      <c r="EQD20" s="876"/>
      <c r="EQE20" s="876"/>
      <c r="EQF20" s="876"/>
      <c r="EQG20" s="876"/>
      <c r="EQH20" s="875"/>
      <c r="EQI20" s="876"/>
      <c r="EQJ20" s="876"/>
      <c r="EQK20" s="876"/>
      <c r="EQL20" s="876"/>
      <c r="EQM20" s="876"/>
      <c r="EQN20" s="876"/>
      <c r="EQO20" s="875"/>
      <c r="EQP20" s="876"/>
      <c r="EQQ20" s="876"/>
      <c r="EQR20" s="876"/>
      <c r="EQS20" s="876"/>
      <c r="EQT20" s="876"/>
      <c r="EQU20" s="876"/>
      <c r="EQV20" s="875"/>
      <c r="EQW20" s="876"/>
      <c r="EQX20" s="876"/>
      <c r="EQY20" s="876"/>
      <c r="EQZ20" s="876"/>
      <c r="ERA20" s="876"/>
      <c r="ERB20" s="876"/>
      <c r="ERC20" s="875"/>
      <c r="ERD20" s="876"/>
      <c r="ERE20" s="876"/>
      <c r="ERF20" s="876"/>
      <c r="ERG20" s="876"/>
      <c r="ERH20" s="876"/>
      <c r="ERI20" s="876"/>
      <c r="ERJ20" s="875"/>
      <c r="ERK20" s="876"/>
      <c r="ERL20" s="876"/>
      <c r="ERM20" s="876"/>
      <c r="ERN20" s="876"/>
      <c r="ERO20" s="876"/>
      <c r="ERP20" s="876"/>
      <c r="ERQ20" s="875"/>
      <c r="ERR20" s="876"/>
      <c r="ERS20" s="876"/>
      <c r="ERT20" s="876"/>
      <c r="ERU20" s="876"/>
      <c r="ERV20" s="876"/>
      <c r="ERW20" s="876"/>
      <c r="ERX20" s="875"/>
      <c r="ERY20" s="876"/>
      <c r="ERZ20" s="876"/>
      <c r="ESA20" s="876"/>
      <c r="ESB20" s="876"/>
      <c r="ESC20" s="876"/>
      <c r="ESD20" s="876"/>
      <c r="ESE20" s="875"/>
      <c r="ESF20" s="876"/>
      <c r="ESG20" s="876"/>
      <c r="ESH20" s="876"/>
      <c r="ESI20" s="876"/>
      <c r="ESJ20" s="876"/>
      <c r="ESK20" s="876"/>
      <c r="ESL20" s="875"/>
      <c r="ESM20" s="876"/>
      <c r="ESN20" s="876"/>
      <c r="ESO20" s="876"/>
      <c r="ESP20" s="876"/>
      <c r="ESQ20" s="876"/>
      <c r="ESR20" s="876"/>
      <c r="ESS20" s="875"/>
      <c r="EST20" s="876"/>
      <c r="ESU20" s="876"/>
      <c r="ESV20" s="876"/>
      <c r="ESW20" s="876"/>
      <c r="ESX20" s="876"/>
      <c r="ESY20" s="876"/>
      <c r="ESZ20" s="875"/>
      <c r="ETA20" s="876"/>
      <c r="ETB20" s="876"/>
      <c r="ETC20" s="876"/>
      <c r="ETD20" s="876"/>
      <c r="ETE20" s="876"/>
      <c r="ETF20" s="876"/>
      <c r="ETG20" s="875"/>
      <c r="ETH20" s="876"/>
      <c r="ETI20" s="876"/>
      <c r="ETJ20" s="876"/>
      <c r="ETK20" s="876"/>
      <c r="ETL20" s="876"/>
      <c r="ETM20" s="876"/>
      <c r="ETN20" s="875"/>
      <c r="ETO20" s="876"/>
      <c r="ETP20" s="876"/>
      <c r="ETQ20" s="876"/>
      <c r="ETR20" s="876"/>
      <c r="ETS20" s="876"/>
      <c r="ETT20" s="876"/>
      <c r="ETU20" s="875"/>
      <c r="ETV20" s="876"/>
      <c r="ETW20" s="876"/>
      <c r="ETX20" s="876"/>
      <c r="ETY20" s="876"/>
      <c r="ETZ20" s="876"/>
      <c r="EUA20" s="876"/>
      <c r="EUB20" s="875"/>
      <c r="EUC20" s="876"/>
      <c r="EUD20" s="876"/>
      <c r="EUE20" s="876"/>
      <c r="EUF20" s="876"/>
      <c r="EUG20" s="876"/>
      <c r="EUH20" s="876"/>
      <c r="EUI20" s="875"/>
      <c r="EUJ20" s="876"/>
      <c r="EUK20" s="876"/>
      <c r="EUL20" s="876"/>
      <c r="EUM20" s="876"/>
      <c r="EUN20" s="876"/>
      <c r="EUO20" s="876"/>
      <c r="EUP20" s="875"/>
      <c r="EUQ20" s="876"/>
      <c r="EUR20" s="876"/>
      <c r="EUS20" s="876"/>
      <c r="EUT20" s="876"/>
      <c r="EUU20" s="876"/>
      <c r="EUV20" s="876"/>
      <c r="EUW20" s="875"/>
      <c r="EUX20" s="876"/>
      <c r="EUY20" s="876"/>
      <c r="EUZ20" s="876"/>
      <c r="EVA20" s="876"/>
      <c r="EVB20" s="876"/>
      <c r="EVC20" s="876"/>
      <c r="EVD20" s="875"/>
      <c r="EVE20" s="876"/>
      <c r="EVF20" s="876"/>
      <c r="EVG20" s="876"/>
      <c r="EVH20" s="876"/>
      <c r="EVI20" s="876"/>
      <c r="EVJ20" s="876"/>
      <c r="EVK20" s="875"/>
      <c r="EVL20" s="876"/>
      <c r="EVM20" s="876"/>
      <c r="EVN20" s="876"/>
      <c r="EVO20" s="876"/>
      <c r="EVP20" s="876"/>
      <c r="EVQ20" s="876"/>
      <c r="EVR20" s="875"/>
      <c r="EVS20" s="876"/>
      <c r="EVT20" s="876"/>
      <c r="EVU20" s="876"/>
      <c r="EVV20" s="876"/>
      <c r="EVW20" s="876"/>
      <c r="EVX20" s="876"/>
      <c r="EVY20" s="875"/>
      <c r="EVZ20" s="876"/>
      <c r="EWA20" s="876"/>
      <c r="EWB20" s="876"/>
      <c r="EWC20" s="876"/>
      <c r="EWD20" s="876"/>
      <c r="EWE20" s="876"/>
      <c r="EWF20" s="875"/>
      <c r="EWG20" s="876"/>
      <c r="EWH20" s="876"/>
      <c r="EWI20" s="876"/>
      <c r="EWJ20" s="876"/>
      <c r="EWK20" s="876"/>
      <c r="EWL20" s="876"/>
      <c r="EWM20" s="875"/>
      <c r="EWN20" s="876"/>
      <c r="EWO20" s="876"/>
      <c r="EWP20" s="876"/>
      <c r="EWQ20" s="876"/>
      <c r="EWR20" s="876"/>
      <c r="EWS20" s="876"/>
      <c r="EWT20" s="875"/>
      <c r="EWU20" s="876"/>
      <c r="EWV20" s="876"/>
      <c r="EWW20" s="876"/>
      <c r="EWX20" s="876"/>
      <c r="EWY20" s="876"/>
      <c r="EWZ20" s="876"/>
      <c r="EXA20" s="875"/>
      <c r="EXB20" s="876"/>
      <c r="EXC20" s="876"/>
      <c r="EXD20" s="876"/>
      <c r="EXE20" s="876"/>
      <c r="EXF20" s="876"/>
      <c r="EXG20" s="876"/>
      <c r="EXH20" s="875"/>
      <c r="EXI20" s="876"/>
      <c r="EXJ20" s="876"/>
      <c r="EXK20" s="876"/>
      <c r="EXL20" s="876"/>
      <c r="EXM20" s="876"/>
      <c r="EXN20" s="876"/>
      <c r="EXO20" s="875"/>
      <c r="EXP20" s="876"/>
      <c r="EXQ20" s="876"/>
      <c r="EXR20" s="876"/>
      <c r="EXS20" s="876"/>
      <c r="EXT20" s="876"/>
      <c r="EXU20" s="876"/>
      <c r="EXV20" s="875"/>
      <c r="EXW20" s="876"/>
      <c r="EXX20" s="876"/>
      <c r="EXY20" s="876"/>
      <c r="EXZ20" s="876"/>
      <c r="EYA20" s="876"/>
      <c r="EYB20" s="876"/>
      <c r="EYC20" s="875"/>
      <c r="EYD20" s="876"/>
      <c r="EYE20" s="876"/>
      <c r="EYF20" s="876"/>
      <c r="EYG20" s="876"/>
      <c r="EYH20" s="876"/>
      <c r="EYI20" s="876"/>
      <c r="EYJ20" s="875"/>
      <c r="EYK20" s="876"/>
      <c r="EYL20" s="876"/>
      <c r="EYM20" s="876"/>
      <c r="EYN20" s="876"/>
      <c r="EYO20" s="876"/>
      <c r="EYP20" s="876"/>
      <c r="EYQ20" s="875"/>
      <c r="EYR20" s="876"/>
      <c r="EYS20" s="876"/>
      <c r="EYT20" s="876"/>
      <c r="EYU20" s="876"/>
      <c r="EYV20" s="876"/>
      <c r="EYW20" s="876"/>
      <c r="EYX20" s="875"/>
      <c r="EYY20" s="876"/>
      <c r="EYZ20" s="876"/>
      <c r="EZA20" s="876"/>
      <c r="EZB20" s="876"/>
      <c r="EZC20" s="876"/>
      <c r="EZD20" s="876"/>
      <c r="EZE20" s="875"/>
      <c r="EZF20" s="876"/>
      <c r="EZG20" s="876"/>
      <c r="EZH20" s="876"/>
      <c r="EZI20" s="876"/>
      <c r="EZJ20" s="876"/>
      <c r="EZK20" s="876"/>
      <c r="EZL20" s="875"/>
      <c r="EZM20" s="876"/>
      <c r="EZN20" s="876"/>
      <c r="EZO20" s="876"/>
      <c r="EZP20" s="876"/>
      <c r="EZQ20" s="876"/>
      <c r="EZR20" s="876"/>
      <c r="EZS20" s="875"/>
      <c r="EZT20" s="876"/>
      <c r="EZU20" s="876"/>
      <c r="EZV20" s="876"/>
      <c r="EZW20" s="876"/>
      <c r="EZX20" s="876"/>
      <c r="EZY20" s="876"/>
      <c r="EZZ20" s="875"/>
      <c r="FAA20" s="876"/>
      <c r="FAB20" s="876"/>
      <c r="FAC20" s="876"/>
      <c r="FAD20" s="876"/>
      <c r="FAE20" s="876"/>
      <c r="FAF20" s="876"/>
      <c r="FAG20" s="875"/>
      <c r="FAH20" s="876"/>
      <c r="FAI20" s="876"/>
      <c r="FAJ20" s="876"/>
      <c r="FAK20" s="876"/>
      <c r="FAL20" s="876"/>
      <c r="FAM20" s="876"/>
      <c r="FAN20" s="875"/>
      <c r="FAO20" s="876"/>
      <c r="FAP20" s="876"/>
      <c r="FAQ20" s="876"/>
      <c r="FAR20" s="876"/>
      <c r="FAS20" s="876"/>
      <c r="FAT20" s="876"/>
      <c r="FAU20" s="875"/>
      <c r="FAV20" s="876"/>
      <c r="FAW20" s="876"/>
      <c r="FAX20" s="876"/>
      <c r="FAY20" s="876"/>
      <c r="FAZ20" s="876"/>
      <c r="FBA20" s="876"/>
      <c r="FBB20" s="875"/>
      <c r="FBC20" s="876"/>
      <c r="FBD20" s="876"/>
      <c r="FBE20" s="876"/>
      <c r="FBF20" s="876"/>
      <c r="FBG20" s="876"/>
      <c r="FBH20" s="876"/>
      <c r="FBI20" s="875"/>
      <c r="FBJ20" s="876"/>
      <c r="FBK20" s="876"/>
      <c r="FBL20" s="876"/>
      <c r="FBM20" s="876"/>
      <c r="FBN20" s="876"/>
      <c r="FBO20" s="876"/>
      <c r="FBP20" s="875"/>
      <c r="FBQ20" s="876"/>
      <c r="FBR20" s="876"/>
      <c r="FBS20" s="876"/>
      <c r="FBT20" s="876"/>
      <c r="FBU20" s="876"/>
      <c r="FBV20" s="876"/>
      <c r="FBW20" s="875"/>
      <c r="FBX20" s="876"/>
      <c r="FBY20" s="876"/>
      <c r="FBZ20" s="876"/>
      <c r="FCA20" s="876"/>
      <c r="FCB20" s="876"/>
      <c r="FCC20" s="876"/>
      <c r="FCD20" s="875"/>
      <c r="FCE20" s="876"/>
      <c r="FCF20" s="876"/>
      <c r="FCG20" s="876"/>
      <c r="FCH20" s="876"/>
      <c r="FCI20" s="876"/>
      <c r="FCJ20" s="876"/>
      <c r="FCK20" s="875"/>
      <c r="FCL20" s="876"/>
      <c r="FCM20" s="876"/>
      <c r="FCN20" s="876"/>
      <c r="FCO20" s="876"/>
      <c r="FCP20" s="876"/>
      <c r="FCQ20" s="876"/>
      <c r="FCR20" s="875"/>
      <c r="FCS20" s="876"/>
      <c r="FCT20" s="876"/>
      <c r="FCU20" s="876"/>
      <c r="FCV20" s="876"/>
      <c r="FCW20" s="876"/>
      <c r="FCX20" s="876"/>
      <c r="FCY20" s="875"/>
      <c r="FCZ20" s="876"/>
      <c r="FDA20" s="876"/>
      <c r="FDB20" s="876"/>
      <c r="FDC20" s="876"/>
      <c r="FDD20" s="876"/>
      <c r="FDE20" s="876"/>
      <c r="FDF20" s="875"/>
      <c r="FDG20" s="876"/>
      <c r="FDH20" s="876"/>
      <c r="FDI20" s="876"/>
      <c r="FDJ20" s="876"/>
      <c r="FDK20" s="876"/>
      <c r="FDL20" s="876"/>
      <c r="FDM20" s="875"/>
      <c r="FDN20" s="876"/>
      <c r="FDO20" s="876"/>
      <c r="FDP20" s="876"/>
      <c r="FDQ20" s="876"/>
      <c r="FDR20" s="876"/>
      <c r="FDS20" s="876"/>
      <c r="FDT20" s="875"/>
      <c r="FDU20" s="876"/>
      <c r="FDV20" s="876"/>
      <c r="FDW20" s="876"/>
      <c r="FDX20" s="876"/>
      <c r="FDY20" s="876"/>
      <c r="FDZ20" s="876"/>
      <c r="FEA20" s="875"/>
      <c r="FEB20" s="876"/>
      <c r="FEC20" s="876"/>
      <c r="FED20" s="876"/>
      <c r="FEE20" s="876"/>
      <c r="FEF20" s="876"/>
      <c r="FEG20" s="876"/>
      <c r="FEH20" s="875"/>
      <c r="FEI20" s="876"/>
      <c r="FEJ20" s="876"/>
      <c r="FEK20" s="876"/>
      <c r="FEL20" s="876"/>
      <c r="FEM20" s="876"/>
      <c r="FEN20" s="876"/>
      <c r="FEO20" s="875"/>
      <c r="FEP20" s="876"/>
      <c r="FEQ20" s="876"/>
      <c r="FER20" s="876"/>
      <c r="FES20" s="876"/>
      <c r="FET20" s="876"/>
      <c r="FEU20" s="876"/>
      <c r="FEV20" s="875"/>
      <c r="FEW20" s="876"/>
      <c r="FEX20" s="876"/>
      <c r="FEY20" s="876"/>
      <c r="FEZ20" s="876"/>
      <c r="FFA20" s="876"/>
      <c r="FFB20" s="876"/>
      <c r="FFC20" s="875"/>
      <c r="FFD20" s="876"/>
      <c r="FFE20" s="876"/>
      <c r="FFF20" s="876"/>
      <c r="FFG20" s="876"/>
      <c r="FFH20" s="876"/>
      <c r="FFI20" s="876"/>
      <c r="FFJ20" s="875"/>
      <c r="FFK20" s="876"/>
      <c r="FFL20" s="876"/>
      <c r="FFM20" s="876"/>
      <c r="FFN20" s="876"/>
      <c r="FFO20" s="876"/>
      <c r="FFP20" s="876"/>
      <c r="FFQ20" s="875"/>
      <c r="FFR20" s="876"/>
      <c r="FFS20" s="876"/>
      <c r="FFT20" s="876"/>
      <c r="FFU20" s="876"/>
      <c r="FFV20" s="876"/>
      <c r="FFW20" s="876"/>
      <c r="FFX20" s="875"/>
      <c r="FFY20" s="876"/>
      <c r="FFZ20" s="876"/>
      <c r="FGA20" s="876"/>
      <c r="FGB20" s="876"/>
      <c r="FGC20" s="876"/>
      <c r="FGD20" s="876"/>
      <c r="FGE20" s="875"/>
      <c r="FGF20" s="876"/>
      <c r="FGG20" s="876"/>
      <c r="FGH20" s="876"/>
      <c r="FGI20" s="876"/>
      <c r="FGJ20" s="876"/>
      <c r="FGK20" s="876"/>
      <c r="FGL20" s="875"/>
      <c r="FGM20" s="876"/>
      <c r="FGN20" s="876"/>
      <c r="FGO20" s="876"/>
      <c r="FGP20" s="876"/>
      <c r="FGQ20" s="876"/>
      <c r="FGR20" s="876"/>
      <c r="FGS20" s="875"/>
      <c r="FGT20" s="876"/>
      <c r="FGU20" s="876"/>
      <c r="FGV20" s="876"/>
      <c r="FGW20" s="876"/>
      <c r="FGX20" s="876"/>
      <c r="FGY20" s="876"/>
      <c r="FGZ20" s="875"/>
      <c r="FHA20" s="876"/>
      <c r="FHB20" s="876"/>
      <c r="FHC20" s="876"/>
      <c r="FHD20" s="876"/>
      <c r="FHE20" s="876"/>
      <c r="FHF20" s="876"/>
      <c r="FHG20" s="875"/>
      <c r="FHH20" s="876"/>
      <c r="FHI20" s="876"/>
      <c r="FHJ20" s="876"/>
      <c r="FHK20" s="876"/>
      <c r="FHL20" s="876"/>
      <c r="FHM20" s="876"/>
      <c r="FHN20" s="875"/>
      <c r="FHO20" s="876"/>
      <c r="FHP20" s="876"/>
      <c r="FHQ20" s="876"/>
      <c r="FHR20" s="876"/>
      <c r="FHS20" s="876"/>
      <c r="FHT20" s="876"/>
      <c r="FHU20" s="875"/>
      <c r="FHV20" s="876"/>
      <c r="FHW20" s="876"/>
      <c r="FHX20" s="876"/>
      <c r="FHY20" s="876"/>
      <c r="FHZ20" s="876"/>
      <c r="FIA20" s="876"/>
      <c r="FIB20" s="875"/>
      <c r="FIC20" s="876"/>
      <c r="FID20" s="876"/>
      <c r="FIE20" s="876"/>
      <c r="FIF20" s="876"/>
      <c r="FIG20" s="876"/>
      <c r="FIH20" s="876"/>
      <c r="FII20" s="875"/>
      <c r="FIJ20" s="876"/>
      <c r="FIK20" s="876"/>
      <c r="FIL20" s="876"/>
      <c r="FIM20" s="876"/>
      <c r="FIN20" s="876"/>
      <c r="FIO20" s="876"/>
      <c r="FIP20" s="875"/>
      <c r="FIQ20" s="876"/>
      <c r="FIR20" s="876"/>
      <c r="FIS20" s="876"/>
      <c r="FIT20" s="876"/>
      <c r="FIU20" s="876"/>
      <c r="FIV20" s="876"/>
      <c r="FIW20" s="875"/>
      <c r="FIX20" s="876"/>
      <c r="FIY20" s="876"/>
      <c r="FIZ20" s="876"/>
      <c r="FJA20" s="876"/>
      <c r="FJB20" s="876"/>
      <c r="FJC20" s="876"/>
      <c r="FJD20" s="875"/>
      <c r="FJE20" s="876"/>
      <c r="FJF20" s="876"/>
      <c r="FJG20" s="876"/>
      <c r="FJH20" s="876"/>
      <c r="FJI20" s="876"/>
      <c r="FJJ20" s="876"/>
      <c r="FJK20" s="875"/>
      <c r="FJL20" s="876"/>
      <c r="FJM20" s="876"/>
      <c r="FJN20" s="876"/>
      <c r="FJO20" s="876"/>
      <c r="FJP20" s="876"/>
      <c r="FJQ20" s="876"/>
      <c r="FJR20" s="875"/>
      <c r="FJS20" s="876"/>
      <c r="FJT20" s="876"/>
      <c r="FJU20" s="876"/>
      <c r="FJV20" s="876"/>
      <c r="FJW20" s="876"/>
      <c r="FJX20" s="876"/>
      <c r="FJY20" s="875"/>
      <c r="FJZ20" s="876"/>
      <c r="FKA20" s="876"/>
      <c r="FKB20" s="876"/>
      <c r="FKC20" s="876"/>
      <c r="FKD20" s="876"/>
      <c r="FKE20" s="876"/>
      <c r="FKF20" s="875"/>
      <c r="FKG20" s="876"/>
      <c r="FKH20" s="876"/>
      <c r="FKI20" s="876"/>
      <c r="FKJ20" s="876"/>
      <c r="FKK20" s="876"/>
      <c r="FKL20" s="876"/>
      <c r="FKM20" s="875"/>
      <c r="FKN20" s="876"/>
      <c r="FKO20" s="876"/>
      <c r="FKP20" s="876"/>
      <c r="FKQ20" s="876"/>
      <c r="FKR20" s="876"/>
      <c r="FKS20" s="876"/>
      <c r="FKT20" s="875"/>
      <c r="FKU20" s="876"/>
      <c r="FKV20" s="876"/>
      <c r="FKW20" s="876"/>
      <c r="FKX20" s="876"/>
      <c r="FKY20" s="876"/>
      <c r="FKZ20" s="876"/>
      <c r="FLA20" s="875"/>
      <c r="FLB20" s="876"/>
      <c r="FLC20" s="876"/>
      <c r="FLD20" s="876"/>
      <c r="FLE20" s="876"/>
      <c r="FLF20" s="876"/>
      <c r="FLG20" s="876"/>
      <c r="FLH20" s="875"/>
      <c r="FLI20" s="876"/>
      <c r="FLJ20" s="876"/>
      <c r="FLK20" s="876"/>
      <c r="FLL20" s="876"/>
      <c r="FLM20" s="876"/>
      <c r="FLN20" s="876"/>
      <c r="FLO20" s="875"/>
      <c r="FLP20" s="876"/>
      <c r="FLQ20" s="876"/>
      <c r="FLR20" s="876"/>
      <c r="FLS20" s="876"/>
      <c r="FLT20" s="876"/>
      <c r="FLU20" s="876"/>
      <c r="FLV20" s="875"/>
      <c r="FLW20" s="876"/>
      <c r="FLX20" s="876"/>
      <c r="FLY20" s="876"/>
      <c r="FLZ20" s="876"/>
      <c r="FMA20" s="876"/>
      <c r="FMB20" s="876"/>
      <c r="FMC20" s="875"/>
      <c r="FMD20" s="876"/>
      <c r="FME20" s="876"/>
      <c r="FMF20" s="876"/>
      <c r="FMG20" s="876"/>
      <c r="FMH20" s="876"/>
      <c r="FMI20" s="876"/>
      <c r="FMJ20" s="875"/>
      <c r="FMK20" s="876"/>
      <c r="FML20" s="876"/>
      <c r="FMM20" s="876"/>
      <c r="FMN20" s="876"/>
      <c r="FMO20" s="876"/>
      <c r="FMP20" s="876"/>
      <c r="FMQ20" s="875"/>
      <c r="FMR20" s="876"/>
      <c r="FMS20" s="876"/>
      <c r="FMT20" s="876"/>
      <c r="FMU20" s="876"/>
      <c r="FMV20" s="876"/>
      <c r="FMW20" s="876"/>
      <c r="FMX20" s="875"/>
      <c r="FMY20" s="876"/>
      <c r="FMZ20" s="876"/>
      <c r="FNA20" s="876"/>
      <c r="FNB20" s="876"/>
      <c r="FNC20" s="876"/>
      <c r="FND20" s="876"/>
      <c r="FNE20" s="875"/>
      <c r="FNF20" s="876"/>
      <c r="FNG20" s="876"/>
      <c r="FNH20" s="876"/>
      <c r="FNI20" s="876"/>
      <c r="FNJ20" s="876"/>
      <c r="FNK20" s="876"/>
      <c r="FNL20" s="875"/>
      <c r="FNM20" s="876"/>
      <c r="FNN20" s="876"/>
      <c r="FNO20" s="876"/>
      <c r="FNP20" s="876"/>
      <c r="FNQ20" s="876"/>
      <c r="FNR20" s="876"/>
      <c r="FNS20" s="875"/>
      <c r="FNT20" s="876"/>
      <c r="FNU20" s="876"/>
      <c r="FNV20" s="876"/>
      <c r="FNW20" s="876"/>
      <c r="FNX20" s="876"/>
      <c r="FNY20" s="876"/>
      <c r="FNZ20" s="875"/>
      <c r="FOA20" s="876"/>
      <c r="FOB20" s="876"/>
      <c r="FOC20" s="876"/>
      <c r="FOD20" s="876"/>
      <c r="FOE20" s="876"/>
      <c r="FOF20" s="876"/>
      <c r="FOG20" s="875"/>
      <c r="FOH20" s="876"/>
      <c r="FOI20" s="876"/>
      <c r="FOJ20" s="876"/>
      <c r="FOK20" s="876"/>
      <c r="FOL20" s="876"/>
      <c r="FOM20" s="876"/>
      <c r="FON20" s="875"/>
      <c r="FOO20" s="876"/>
      <c r="FOP20" s="876"/>
      <c r="FOQ20" s="876"/>
      <c r="FOR20" s="876"/>
      <c r="FOS20" s="876"/>
      <c r="FOT20" s="876"/>
      <c r="FOU20" s="875"/>
      <c r="FOV20" s="876"/>
      <c r="FOW20" s="876"/>
      <c r="FOX20" s="876"/>
      <c r="FOY20" s="876"/>
      <c r="FOZ20" s="876"/>
      <c r="FPA20" s="876"/>
      <c r="FPB20" s="875"/>
      <c r="FPC20" s="876"/>
      <c r="FPD20" s="876"/>
      <c r="FPE20" s="876"/>
      <c r="FPF20" s="876"/>
      <c r="FPG20" s="876"/>
      <c r="FPH20" s="876"/>
      <c r="FPI20" s="875"/>
      <c r="FPJ20" s="876"/>
      <c r="FPK20" s="876"/>
      <c r="FPL20" s="876"/>
      <c r="FPM20" s="876"/>
      <c r="FPN20" s="876"/>
      <c r="FPO20" s="876"/>
      <c r="FPP20" s="875"/>
      <c r="FPQ20" s="876"/>
      <c r="FPR20" s="876"/>
      <c r="FPS20" s="876"/>
      <c r="FPT20" s="876"/>
      <c r="FPU20" s="876"/>
      <c r="FPV20" s="876"/>
      <c r="FPW20" s="875"/>
      <c r="FPX20" s="876"/>
      <c r="FPY20" s="876"/>
      <c r="FPZ20" s="876"/>
      <c r="FQA20" s="876"/>
      <c r="FQB20" s="876"/>
      <c r="FQC20" s="876"/>
      <c r="FQD20" s="875"/>
      <c r="FQE20" s="876"/>
      <c r="FQF20" s="876"/>
      <c r="FQG20" s="876"/>
      <c r="FQH20" s="876"/>
      <c r="FQI20" s="876"/>
      <c r="FQJ20" s="876"/>
      <c r="FQK20" s="875"/>
      <c r="FQL20" s="876"/>
      <c r="FQM20" s="876"/>
      <c r="FQN20" s="876"/>
      <c r="FQO20" s="876"/>
      <c r="FQP20" s="876"/>
      <c r="FQQ20" s="876"/>
      <c r="FQR20" s="875"/>
      <c r="FQS20" s="876"/>
      <c r="FQT20" s="876"/>
      <c r="FQU20" s="876"/>
      <c r="FQV20" s="876"/>
      <c r="FQW20" s="876"/>
      <c r="FQX20" s="876"/>
      <c r="FQY20" s="875"/>
      <c r="FQZ20" s="876"/>
      <c r="FRA20" s="876"/>
      <c r="FRB20" s="876"/>
      <c r="FRC20" s="876"/>
      <c r="FRD20" s="876"/>
      <c r="FRE20" s="876"/>
      <c r="FRF20" s="875"/>
      <c r="FRG20" s="876"/>
      <c r="FRH20" s="876"/>
      <c r="FRI20" s="876"/>
      <c r="FRJ20" s="876"/>
      <c r="FRK20" s="876"/>
      <c r="FRL20" s="876"/>
      <c r="FRM20" s="875"/>
      <c r="FRN20" s="876"/>
      <c r="FRO20" s="876"/>
      <c r="FRP20" s="876"/>
      <c r="FRQ20" s="876"/>
      <c r="FRR20" s="876"/>
      <c r="FRS20" s="876"/>
      <c r="FRT20" s="875"/>
      <c r="FRU20" s="876"/>
      <c r="FRV20" s="876"/>
      <c r="FRW20" s="876"/>
      <c r="FRX20" s="876"/>
      <c r="FRY20" s="876"/>
      <c r="FRZ20" s="876"/>
      <c r="FSA20" s="875"/>
      <c r="FSB20" s="876"/>
      <c r="FSC20" s="876"/>
      <c r="FSD20" s="876"/>
      <c r="FSE20" s="876"/>
      <c r="FSF20" s="876"/>
      <c r="FSG20" s="876"/>
      <c r="FSH20" s="875"/>
      <c r="FSI20" s="876"/>
      <c r="FSJ20" s="876"/>
      <c r="FSK20" s="876"/>
      <c r="FSL20" s="876"/>
      <c r="FSM20" s="876"/>
      <c r="FSN20" s="876"/>
      <c r="FSO20" s="875"/>
      <c r="FSP20" s="876"/>
      <c r="FSQ20" s="876"/>
      <c r="FSR20" s="876"/>
      <c r="FSS20" s="876"/>
      <c r="FST20" s="876"/>
      <c r="FSU20" s="876"/>
      <c r="FSV20" s="875"/>
      <c r="FSW20" s="876"/>
      <c r="FSX20" s="876"/>
      <c r="FSY20" s="876"/>
      <c r="FSZ20" s="876"/>
      <c r="FTA20" s="876"/>
      <c r="FTB20" s="876"/>
      <c r="FTC20" s="875"/>
      <c r="FTD20" s="876"/>
      <c r="FTE20" s="876"/>
      <c r="FTF20" s="876"/>
      <c r="FTG20" s="876"/>
      <c r="FTH20" s="876"/>
      <c r="FTI20" s="876"/>
      <c r="FTJ20" s="875"/>
      <c r="FTK20" s="876"/>
      <c r="FTL20" s="876"/>
      <c r="FTM20" s="876"/>
      <c r="FTN20" s="876"/>
      <c r="FTO20" s="876"/>
      <c r="FTP20" s="876"/>
      <c r="FTQ20" s="875"/>
      <c r="FTR20" s="876"/>
      <c r="FTS20" s="876"/>
      <c r="FTT20" s="876"/>
      <c r="FTU20" s="876"/>
      <c r="FTV20" s="876"/>
      <c r="FTW20" s="876"/>
      <c r="FTX20" s="875"/>
      <c r="FTY20" s="876"/>
      <c r="FTZ20" s="876"/>
      <c r="FUA20" s="876"/>
      <c r="FUB20" s="876"/>
      <c r="FUC20" s="876"/>
      <c r="FUD20" s="876"/>
      <c r="FUE20" s="875"/>
      <c r="FUF20" s="876"/>
      <c r="FUG20" s="876"/>
      <c r="FUH20" s="876"/>
      <c r="FUI20" s="876"/>
      <c r="FUJ20" s="876"/>
      <c r="FUK20" s="876"/>
      <c r="FUL20" s="875"/>
      <c r="FUM20" s="876"/>
      <c r="FUN20" s="876"/>
      <c r="FUO20" s="876"/>
      <c r="FUP20" s="876"/>
      <c r="FUQ20" s="876"/>
      <c r="FUR20" s="876"/>
      <c r="FUS20" s="875"/>
      <c r="FUT20" s="876"/>
      <c r="FUU20" s="876"/>
      <c r="FUV20" s="876"/>
      <c r="FUW20" s="876"/>
      <c r="FUX20" s="876"/>
      <c r="FUY20" s="876"/>
      <c r="FUZ20" s="875"/>
      <c r="FVA20" s="876"/>
      <c r="FVB20" s="876"/>
      <c r="FVC20" s="876"/>
      <c r="FVD20" s="876"/>
      <c r="FVE20" s="876"/>
      <c r="FVF20" s="876"/>
      <c r="FVG20" s="875"/>
      <c r="FVH20" s="876"/>
      <c r="FVI20" s="876"/>
      <c r="FVJ20" s="876"/>
      <c r="FVK20" s="876"/>
      <c r="FVL20" s="876"/>
      <c r="FVM20" s="876"/>
      <c r="FVN20" s="875"/>
      <c r="FVO20" s="876"/>
      <c r="FVP20" s="876"/>
      <c r="FVQ20" s="876"/>
      <c r="FVR20" s="876"/>
      <c r="FVS20" s="876"/>
      <c r="FVT20" s="876"/>
      <c r="FVU20" s="875"/>
      <c r="FVV20" s="876"/>
      <c r="FVW20" s="876"/>
      <c r="FVX20" s="876"/>
      <c r="FVY20" s="876"/>
      <c r="FVZ20" s="876"/>
      <c r="FWA20" s="876"/>
      <c r="FWB20" s="875"/>
      <c r="FWC20" s="876"/>
      <c r="FWD20" s="876"/>
      <c r="FWE20" s="876"/>
      <c r="FWF20" s="876"/>
      <c r="FWG20" s="876"/>
      <c r="FWH20" s="876"/>
      <c r="FWI20" s="875"/>
      <c r="FWJ20" s="876"/>
      <c r="FWK20" s="876"/>
      <c r="FWL20" s="876"/>
      <c r="FWM20" s="876"/>
      <c r="FWN20" s="876"/>
      <c r="FWO20" s="876"/>
      <c r="FWP20" s="875"/>
      <c r="FWQ20" s="876"/>
      <c r="FWR20" s="876"/>
      <c r="FWS20" s="876"/>
      <c r="FWT20" s="876"/>
      <c r="FWU20" s="876"/>
      <c r="FWV20" s="876"/>
      <c r="FWW20" s="875"/>
      <c r="FWX20" s="876"/>
      <c r="FWY20" s="876"/>
      <c r="FWZ20" s="876"/>
      <c r="FXA20" s="876"/>
      <c r="FXB20" s="876"/>
      <c r="FXC20" s="876"/>
      <c r="FXD20" s="875"/>
      <c r="FXE20" s="876"/>
      <c r="FXF20" s="876"/>
      <c r="FXG20" s="876"/>
      <c r="FXH20" s="876"/>
      <c r="FXI20" s="876"/>
      <c r="FXJ20" s="876"/>
      <c r="FXK20" s="875"/>
      <c r="FXL20" s="876"/>
      <c r="FXM20" s="876"/>
      <c r="FXN20" s="876"/>
      <c r="FXO20" s="876"/>
      <c r="FXP20" s="876"/>
      <c r="FXQ20" s="876"/>
      <c r="FXR20" s="875"/>
      <c r="FXS20" s="876"/>
      <c r="FXT20" s="876"/>
      <c r="FXU20" s="876"/>
      <c r="FXV20" s="876"/>
      <c r="FXW20" s="876"/>
      <c r="FXX20" s="876"/>
      <c r="FXY20" s="875"/>
      <c r="FXZ20" s="876"/>
      <c r="FYA20" s="876"/>
      <c r="FYB20" s="876"/>
      <c r="FYC20" s="876"/>
      <c r="FYD20" s="876"/>
      <c r="FYE20" s="876"/>
      <c r="FYF20" s="875"/>
      <c r="FYG20" s="876"/>
      <c r="FYH20" s="876"/>
      <c r="FYI20" s="876"/>
      <c r="FYJ20" s="876"/>
      <c r="FYK20" s="876"/>
      <c r="FYL20" s="876"/>
      <c r="FYM20" s="875"/>
      <c r="FYN20" s="876"/>
      <c r="FYO20" s="876"/>
      <c r="FYP20" s="876"/>
      <c r="FYQ20" s="876"/>
      <c r="FYR20" s="876"/>
      <c r="FYS20" s="876"/>
      <c r="FYT20" s="875"/>
      <c r="FYU20" s="876"/>
      <c r="FYV20" s="876"/>
      <c r="FYW20" s="876"/>
      <c r="FYX20" s="876"/>
      <c r="FYY20" s="876"/>
      <c r="FYZ20" s="876"/>
      <c r="FZA20" s="875"/>
      <c r="FZB20" s="876"/>
      <c r="FZC20" s="876"/>
      <c r="FZD20" s="876"/>
      <c r="FZE20" s="876"/>
      <c r="FZF20" s="876"/>
      <c r="FZG20" s="876"/>
      <c r="FZH20" s="875"/>
      <c r="FZI20" s="876"/>
      <c r="FZJ20" s="876"/>
      <c r="FZK20" s="876"/>
      <c r="FZL20" s="876"/>
      <c r="FZM20" s="876"/>
      <c r="FZN20" s="876"/>
      <c r="FZO20" s="875"/>
      <c r="FZP20" s="876"/>
      <c r="FZQ20" s="876"/>
      <c r="FZR20" s="876"/>
      <c r="FZS20" s="876"/>
      <c r="FZT20" s="876"/>
      <c r="FZU20" s="876"/>
      <c r="FZV20" s="875"/>
      <c r="FZW20" s="876"/>
      <c r="FZX20" s="876"/>
      <c r="FZY20" s="876"/>
      <c r="FZZ20" s="876"/>
      <c r="GAA20" s="876"/>
      <c r="GAB20" s="876"/>
      <c r="GAC20" s="875"/>
      <c r="GAD20" s="876"/>
      <c r="GAE20" s="876"/>
      <c r="GAF20" s="876"/>
      <c r="GAG20" s="876"/>
      <c r="GAH20" s="876"/>
      <c r="GAI20" s="876"/>
      <c r="GAJ20" s="875"/>
      <c r="GAK20" s="876"/>
      <c r="GAL20" s="876"/>
      <c r="GAM20" s="876"/>
      <c r="GAN20" s="876"/>
      <c r="GAO20" s="876"/>
      <c r="GAP20" s="876"/>
      <c r="GAQ20" s="875"/>
      <c r="GAR20" s="876"/>
      <c r="GAS20" s="876"/>
      <c r="GAT20" s="876"/>
      <c r="GAU20" s="876"/>
      <c r="GAV20" s="876"/>
      <c r="GAW20" s="876"/>
      <c r="GAX20" s="875"/>
      <c r="GAY20" s="876"/>
      <c r="GAZ20" s="876"/>
      <c r="GBA20" s="876"/>
      <c r="GBB20" s="876"/>
      <c r="GBC20" s="876"/>
      <c r="GBD20" s="876"/>
      <c r="GBE20" s="875"/>
      <c r="GBF20" s="876"/>
      <c r="GBG20" s="876"/>
      <c r="GBH20" s="876"/>
      <c r="GBI20" s="876"/>
      <c r="GBJ20" s="876"/>
      <c r="GBK20" s="876"/>
      <c r="GBL20" s="875"/>
      <c r="GBM20" s="876"/>
      <c r="GBN20" s="876"/>
      <c r="GBO20" s="876"/>
      <c r="GBP20" s="876"/>
      <c r="GBQ20" s="876"/>
      <c r="GBR20" s="876"/>
      <c r="GBS20" s="875"/>
      <c r="GBT20" s="876"/>
      <c r="GBU20" s="876"/>
      <c r="GBV20" s="876"/>
      <c r="GBW20" s="876"/>
      <c r="GBX20" s="876"/>
      <c r="GBY20" s="876"/>
      <c r="GBZ20" s="875"/>
      <c r="GCA20" s="876"/>
      <c r="GCB20" s="876"/>
      <c r="GCC20" s="876"/>
      <c r="GCD20" s="876"/>
      <c r="GCE20" s="876"/>
      <c r="GCF20" s="876"/>
      <c r="GCG20" s="875"/>
      <c r="GCH20" s="876"/>
      <c r="GCI20" s="876"/>
      <c r="GCJ20" s="876"/>
      <c r="GCK20" s="876"/>
      <c r="GCL20" s="876"/>
      <c r="GCM20" s="876"/>
      <c r="GCN20" s="875"/>
      <c r="GCO20" s="876"/>
      <c r="GCP20" s="876"/>
      <c r="GCQ20" s="876"/>
      <c r="GCR20" s="876"/>
      <c r="GCS20" s="876"/>
      <c r="GCT20" s="876"/>
      <c r="GCU20" s="875"/>
      <c r="GCV20" s="876"/>
      <c r="GCW20" s="876"/>
      <c r="GCX20" s="876"/>
      <c r="GCY20" s="876"/>
      <c r="GCZ20" s="876"/>
      <c r="GDA20" s="876"/>
      <c r="GDB20" s="875"/>
      <c r="GDC20" s="876"/>
      <c r="GDD20" s="876"/>
      <c r="GDE20" s="876"/>
      <c r="GDF20" s="876"/>
      <c r="GDG20" s="876"/>
      <c r="GDH20" s="876"/>
      <c r="GDI20" s="875"/>
      <c r="GDJ20" s="876"/>
      <c r="GDK20" s="876"/>
      <c r="GDL20" s="876"/>
      <c r="GDM20" s="876"/>
      <c r="GDN20" s="876"/>
      <c r="GDO20" s="876"/>
      <c r="GDP20" s="875"/>
      <c r="GDQ20" s="876"/>
      <c r="GDR20" s="876"/>
      <c r="GDS20" s="876"/>
      <c r="GDT20" s="876"/>
      <c r="GDU20" s="876"/>
      <c r="GDV20" s="876"/>
      <c r="GDW20" s="875"/>
      <c r="GDX20" s="876"/>
      <c r="GDY20" s="876"/>
      <c r="GDZ20" s="876"/>
      <c r="GEA20" s="876"/>
      <c r="GEB20" s="876"/>
      <c r="GEC20" s="876"/>
      <c r="GED20" s="875"/>
      <c r="GEE20" s="876"/>
      <c r="GEF20" s="876"/>
      <c r="GEG20" s="876"/>
      <c r="GEH20" s="876"/>
      <c r="GEI20" s="876"/>
      <c r="GEJ20" s="876"/>
      <c r="GEK20" s="875"/>
      <c r="GEL20" s="876"/>
      <c r="GEM20" s="876"/>
      <c r="GEN20" s="876"/>
      <c r="GEO20" s="876"/>
      <c r="GEP20" s="876"/>
      <c r="GEQ20" s="876"/>
      <c r="GER20" s="875"/>
      <c r="GES20" s="876"/>
      <c r="GET20" s="876"/>
      <c r="GEU20" s="876"/>
      <c r="GEV20" s="876"/>
      <c r="GEW20" s="876"/>
      <c r="GEX20" s="876"/>
      <c r="GEY20" s="875"/>
      <c r="GEZ20" s="876"/>
      <c r="GFA20" s="876"/>
      <c r="GFB20" s="876"/>
      <c r="GFC20" s="876"/>
      <c r="GFD20" s="876"/>
      <c r="GFE20" s="876"/>
      <c r="GFF20" s="875"/>
      <c r="GFG20" s="876"/>
      <c r="GFH20" s="876"/>
      <c r="GFI20" s="876"/>
      <c r="GFJ20" s="876"/>
      <c r="GFK20" s="876"/>
      <c r="GFL20" s="876"/>
      <c r="GFM20" s="875"/>
      <c r="GFN20" s="876"/>
      <c r="GFO20" s="876"/>
      <c r="GFP20" s="876"/>
      <c r="GFQ20" s="876"/>
      <c r="GFR20" s="876"/>
      <c r="GFS20" s="876"/>
      <c r="GFT20" s="875"/>
      <c r="GFU20" s="876"/>
      <c r="GFV20" s="876"/>
      <c r="GFW20" s="876"/>
      <c r="GFX20" s="876"/>
      <c r="GFY20" s="876"/>
      <c r="GFZ20" s="876"/>
      <c r="GGA20" s="875"/>
      <c r="GGB20" s="876"/>
      <c r="GGC20" s="876"/>
      <c r="GGD20" s="876"/>
      <c r="GGE20" s="876"/>
      <c r="GGF20" s="876"/>
      <c r="GGG20" s="876"/>
      <c r="GGH20" s="875"/>
      <c r="GGI20" s="876"/>
      <c r="GGJ20" s="876"/>
      <c r="GGK20" s="876"/>
      <c r="GGL20" s="876"/>
      <c r="GGM20" s="876"/>
      <c r="GGN20" s="876"/>
      <c r="GGO20" s="875"/>
      <c r="GGP20" s="876"/>
      <c r="GGQ20" s="876"/>
      <c r="GGR20" s="876"/>
      <c r="GGS20" s="876"/>
      <c r="GGT20" s="876"/>
      <c r="GGU20" s="876"/>
      <c r="GGV20" s="875"/>
      <c r="GGW20" s="876"/>
      <c r="GGX20" s="876"/>
      <c r="GGY20" s="876"/>
      <c r="GGZ20" s="876"/>
      <c r="GHA20" s="876"/>
      <c r="GHB20" s="876"/>
      <c r="GHC20" s="875"/>
      <c r="GHD20" s="876"/>
      <c r="GHE20" s="876"/>
      <c r="GHF20" s="876"/>
      <c r="GHG20" s="876"/>
      <c r="GHH20" s="876"/>
      <c r="GHI20" s="876"/>
      <c r="GHJ20" s="875"/>
      <c r="GHK20" s="876"/>
      <c r="GHL20" s="876"/>
      <c r="GHM20" s="876"/>
      <c r="GHN20" s="876"/>
      <c r="GHO20" s="876"/>
      <c r="GHP20" s="876"/>
      <c r="GHQ20" s="875"/>
      <c r="GHR20" s="876"/>
      <c r="GHS20" s="876"/>
      <c r="GHT20" s="876"/>
      <c r="GHU20" s="876"/>
      <c r="GHV20" s="876"/>
      <c r="GHW20" s="876"/>
      <c r="GHX20" s="875"/>
      <c r="GHY20" s="876"/>
      <c r="GHZ20" s="876"/>
      <c r="GIA20" s="876"/>
      <c r="GIB20" s="876"/>
      <c r="GIC20" s="876"/>
      <c r="GID20" s="876"/>
      <c r="GIE20" s="875"/>
      <c r="GIF20" s="876"/>
      <c r="GIG20" s="876"/>
      <c r="GIH20" s="876"/>
      <c r="GII20" s="876"/>
      <c r="GIJ20" s="876"/>
      <c r="GIK20" s="876"/>
      <c r="GIL20" s="875"/>
      <c r="GIM20" s="876"/>
      <c r="GIN20" s="876"/>
      <c r="GIO20" s="876"/>
      <c r="GIP20" s="876"/>
      <c r="GIQ20" s="876"/>
      <c r="GIR20" s="876"/>
      <c r="GIS20" s="875"/>
      <c r="GIT20" s="876"/>
      <c r="GIU20" s="876"/>
      <c r="GIV20" s="876"/>
      <c r="GIW20" s="876"/>
      <c r="GIX20" s="876"/>
      <c r="GIY20" s="876"/>
      <c r="GIZ20" s="875"/>
      <c r="GJA20" s="876"/>
      <c r="GJB20" s="876"/>
      <c r="GJC20" s="876"/>
      <c r="GJD20" s="876"/>
      <c r="GJE20" s="876"/>
      <c r="GJF20" s="876"/>
      <c r="GJG20" s="875"/>
      <c r="GJH20" s="876"/>
      <c r="GJI20" s="876"/>
      <c r="GJJ20" s="876"/>
      <c r="GJK20" s="876"/>
      <c r="GJL20" s="876"/>
      <c r="GJM20" s="876"/>
      <c r="GJN20" s="875"/>
      <c r="GJO20" s="876"/>
      <c r="GJP20" s="876"/>
      <c r="GJQ20" s="876"/>
      <c r="GJR20" s="876"/>
      <c r="GJS20" s="876"/>
      <c r="GJT20" s="876"/>
      <c r="GJU20" s="875"/>
      <c r="GJV20" s="876"/>
      <c r="GJW20" s="876"/>
      <c r="GJX20" s="876"/>
      <c r="GJY20" s="876"/>
      <c r="GJZ20" s="876"/>
      <c r="GKA20" s="876"/>
      <c r="GKB20" s="875"/>
      <c r="GKC20" s="876"/>
      <c r="GKD20" s="876"/>
      <c r="GKE20" s="876"/>
      <c r="GKF20" s="876"/>
      <c r="GKG20" s="876"/>
      <c r="GKH20" s="876"/>
      <c r="GKI20" s="875"/>
      <c r="GKJ20" s="876"/>
      <c r="GKK20" s="876"/>
      <c r="GKL20" s="876"/>
      <c r="GKM20" s="876"/>
      <c r="GKN20" s="876"/>
      <c r="GKO20" s="876"/>
      <c r="GKP20" s="875"/>
      <c r="GKQ20" s="876"/>
      <c r="GKR20" s="876"/>
      <c r="GKS20" s="876"/>
      <c r="GKT20" s="876"/>
      <c r="GKU20" s="876"/>
      <c r="GKV20" s="876"/>
      <c r="GKW20" s="875"/>
      <c r="GKX20" s="876"/>
      <c r="GKY20" s="876"/>
      <c r="GKZ20" s="876"/>
      <c r="GLA20" s="876"/>
      <c r="GLB20" s="876"/>
      <c r="GLC20" s="876"/>
      <c r="GLD20" s="875"/>
      <c r="GLE20" s="876"/>
      <c r="GLF20" s="876"/>
      <c r="GLG20" s="876"/>
      <c r="GLH20" s="876"/>
      <c r="GLI20" s="876"/>
      <c r="GLJ20" s="876"/>
      <c r="GLK20" s="875"/>
      <c r="GLL20" s="876"/>
      <c r="GLM20" s="876"/>
      <c r="GLN20" s="876"/>
      <c r="GLO20" s="876"/>
      <c r="GLP20" s="876"/>
      <c r="GLQ20" s="876"/>
      <c r="GLR20" s="875"/>
      <c r="GLS20" s="876"/>
      <c r="GLT20" s="876"/>
      <c r="GLU20" s="876"/>
      <c r="GLV20" s="876"/>
      <c r="GLW20" s="876"/>
      <c r="GLX20" s="876"/>
      <c r="GLY20" s="875"/>
      <c r="GLZ20" s="876"/>
      <c r="GMA20" s="876"/>
      <c r="GMB20" s="876"/>
      <c r="GMC20" s="876"/>
      <c r="GMD20" s="876"/>
      <c r="GME20" s="876"/>
      <c r="GMF20" s="875"/>
      <c r="GMG20" s="876"/>
      <c r="GMH20" s="876"/>
      <c r="GMI20" s="876"/>
      <c r="GMJ20" s="876"/>
      <c r="GMK20" s="876"/>
      <c r="GML20" s="876"/>
      <c r="GMM20" s="875"/>
      <c r="GMN20" s="876"/>
      <c r="GMO20" s="876"/>
      <c r="GMP20" s="876"/>
      <c r="GMQ20" s="876"/>
      <c r="GMR20" s="876"/>
      <c r="GMS20" s="876"/>
      <c r="GMT20" s="875"/>
      <c r="GMU20" s="876"/>
      <c r="GMV20" s="876"/>
      <c r="GMW20" s="876"/>
      <c r="GMX20" s="876"/>
      <c r="GMY20" s="876"/>
      <c r="GMZ20" s="876"/>
      <c r="GNA20" s="875"/>
      <c r="GNB20" s="876"/>
      <c r="GNC20" s="876"/>
      <c r="GND20" s="876"/>
      <c r="GNE20" s="876"/>
      <c r="GNF20" s="876"/>
      <c r="GNG20" s="876"/>
      <c r="GNH20" s="875"/>
      <c r="GNI20" s="876"/>
      <c r="GNJ20" s="876"/>
      <c r="GNK20" s="876"/>
      <c r="GNL20" s="876"/>
      <c r="GNM20" s="876"/>
      <c r="GNN20" s="876"/>
      <c r="GNO20" s="875"/>
      <c r="GNP20" s="876"/>
      <c r="GNQ20" s="876"/>
      <c r="GNR20" s="876"/>
      <c r="GNS20" s="876"/>
      <c r="GNT20" s="876"/>
      <c r="GNU20" s="876"/>
      <c r="GNV20" s="875"/>
      <c r="GNW20" s="876"/>
      <c r="GNX20" s="876"/>
      <c r="GNY20" s="876"/>
      <c r="GNZ20" s="876"/>
      <c r="GOA20" s="876"/>
      <c r="GOB20" s="876"/>
      <c r="GOC20" s="875"/>
      <c r="GOD20" s="876"/>
      <c r="GOE20" s="876"/>
      <c r="GOF20" s="876"/>
      <c r="GOG20" s="876"/>
      <c r="GOH20" s="876"/>
      <c r="GOI20" s="876"/>
      <c r="GOJ20" s="875"/>
      <c r="GOK20" s="876"/>
      <c r="GOL20" s="876"/>
      <c r="GOM20" s="876"/>
      <c r="GON20" s="876"/>
      <c r="GOO20" s="876"/>
      <c r="GOP20" s="876"/>
      <c r="GOQ20" s="875"/>
      <c r="GOR20" s="876"/>
      <c r="GOS20" s="876"/>
      <c r="GOT20" s="876"/>
      <c r="GOU20" s="876"/>
      <c r="GOV20" s="876"/>
      <c r="GOW20" s="876"/>
      <c r="GOX20" s="875"/>
      <c r="GOY20" s="876"/>
      <c r="GOZ20" s="876"/>
      <c r="GPA20" s="876"/>
      <c r="GPB20" s="876"/>
      <c r="GPC20" s="876"/>
      <c r="GPD20" s="876"/>
      <c r="GPE20" s="875"/>
      <c r="GPF20" s="876"/>
      <c r="GPG20" s="876"/>
      <c r="GPH20" s="876"/>
      <c r="GPI20" s="876"/>
      <c r="GPJ20" s="876"/>
      <c r="GPK20" s="876"/>
      <c r="GPL20" s="875"/>
      <c r="GPM20" s="876"/>
      <c r="GPN20" s="876"/>
      <c r="GPO20" s="876"/>
      <c r="GPP20" s="876"/>
      <c r="GPQ20" s="876"/>
      <c r="GPR20" s="876"/>
      <c r="GPS20" s="875"/>
      <c r="GPT20" s="876"/>
      <c r="GPU20" s="876"/>
      <c r="GPV20" s="876"/>
      <c r="GPW20" s="876"/>
      <c r="GPX20" s="876"/>
      <c r="GPY20" s="876"/>
      <c r="GPZ20" s="875"/>
      <c r="GQA20" s="876"/>
      <c r="GQB20" s="876"/>
      <c r="GQC20" s="876"/>
      <c r="GQD20" s="876"/>
      <c r="GQE20" s="876"/>
      <c r="GQF20" s="876"/>
      <c r="GQG20" s="875"/>
      <c r="GQH20" s="876"/>
      <c r="GQI20" s="876"/>
      <c r="GQJ20" s="876"/>
      <c r="GQK20" s="876"/>
      <c r="GQL20" s="876"/>
      <c r="GQM20" s="876"/>
      <c r="GQN20" s="875"/>
      <c r="GQO20" s="876"/>
      <c r="GQP20" s="876"/>
      <c r="GQQ20" s="876"/>
      <c r="GQR20" s="876"/>
      <c r="GQS20" s="876"/>
      <c r="GQT20" s="876"/>
      <c r="GQU20" s="875"/>
      <c r="GQV20" s="876"/>
      <c r="GQW20" s="876"/>
      <c r="GQX20" s="876"/>
      <c r="GQY20" s="876"/>
      <c r="GQZ20" s="876"/>
      <c r="GRA20" s="876"/>
      <c r="GRB20" s="875"/>
      <c r="GRC20" s="876"/>
      <c r="GRD20" s="876"/>
      <c r="GRE20" s="876"/>
      <c r="GRF20" s="876"/>
      <c r="GRG20" s="876"/>
      <c r="GRH20" s="876"/>
      <c r="GRI20" s="875"/>
      <c r="GRJ20" s="876"/>
      <c r="GRK20" s="876"/>
      <c r="GRL20" s="876"/>
      <c r="GRM20" s="876"/>
      <c r="GRN20" s="876"/>
      <c r="GRO20" s="876"/>
      <c r="GRP20" s="875"/>
      <c r="GRQ20" s="876"/>
      <c r="GRR20" s="876"/>
      <c r="GRS20" s="876"/>
      <c r="GRT20" s="876"/>
      <c r="GRU20" s="876"/>
      <c r="GRV20" s="876"/>
      <c r="GRW20" s="875"/>
      <c r="GRX20" s="876"/>
      <c r="GRY20" s="876"/>
      <c r="GRZ20" s="876"/>
      <c r="GSA20" s="876"/>
      <c r="GSB20" s="876"/>
      <c r="GSC20" s="876"/>
      <c r="GSD20" s="875"/>
      <c r="GSE20" s="876"/>
      <c r="GSF20" s="876"/>
      <c r="GSG20" s="876"/>
      <c r="GSH20" s="876"/>
      <c r="GSI20" s="876"/>
      <c r="GSJ20" s="876"/>
      <c r="GSK20" s="875"/>
      <c r="GSL20" s="876"/>
      <c r="GSM20" s="876"/>
      <c r="GSN20" s="876"/>
      <c r="GSO20" s="876"/>
      <c r="GSP20" s="876"/>
      <c r="GSQ20" s="876"/>
      <c r="GSR20" s="875"/>
      <c r="GSS20" s="876"/>
      <c r="GST20" s="876"/>
      <c r="GSU20" s="876"/>
      <c r="GSV20" s="876"/>
      <c r="GSW20" s="876"/>
      <c r="GSX20" s="876"/>
      <c r="GSY20" s="875"/>
      <c r="GSZ20" s="876"/>
      <c r="GTA20" s="876"/>
      <c r="GTB20" s="876"/>
      <c r="GTC20" s="876"/>
      <c r="GTD20" s="876"/>
      <c r="GTE20" s="876"/>
      <c r="GTF20" s="875"/>
      <c r="GTG20" s="876"/>
      <c r="GTH20" s="876"/>
      <c r="GTI20" s="876"/>
      <c r="GTJ20" s="876"/>
      <c r="GTK20" s="876"/>
      <c r="GTL20" s="876"/>
      <c r="GTM20" s="875"/>
      <c r="GTN20" s="876"/>
      <c r="GTO20" s="876"/>
      <c r="GTP20" s="876"/>
      <c r="GTQ20" s="876"/>
      <c r="GTR20" s="876"/>
      <c r="GTS20" s="876"/>
      <c r="GTT20" s="875"/>
      <c r="GTU20" s="876"/>
      <c r="GTV20" s="876"/>
      <c r="GTW20" s="876"/>
      <c r="GTX20" s="876"/>
      <c r="GTY20" s="876"/>
      <c r="GTZ20" s="876"/>
      <c r="GUA20" s="875"/>
      <c r="GUB20" s="876"/>
      <c r="GUC20" s="876"/>
      <c r="GUD20" s="876"/>
      <c r="GUE20" s="876"/>
      <c r="GUF20" s="876"/>
      <c r="GUG20" s="876"/>
      <c r="GUH20" s="875"/>
      <c r="GUI20" s="876"/>
      <c r="GUJ20" s="876"/>
      <c r="GUK20" s="876"/>
      <c r="GUL20" s="876"/>
      <c r="GUM20" s="876"/>
      <c r="GUN20" s="876"/>
      <c r="GUO20" s="875"/>
      <c r="GUP20" s="876"/>
      <c r="GUQ20" s="876"/>
      <c r="GUR20" s="876"/>
      <c r="GUS20" s="876"/>
      <c r="GUT20" s="876"/>
      <c r="GUU20" s="876"/>
      <c r="GUV20" s="875"/>
      <c r="GUW20" s="876"/>
      <c r="GUX20" s="876"/>
      <c r="GUY20" s="876"/>
      <c r="GUZ20" s="876"/>
      <c r="GVA20" s="876"/>
      <c r="GVB20" s="876"/>
      <c r="GVC20" s="875"/>
      <c r="GVD20" s="876"/>
      <c r="GVE20" s="876"/>
      <c r="GVF20" s="876"/>
      <c r="GVG20" s="876"/>
      <c r="GVH20" s="876"/>
      <c r="GVI20" s="876"/>
      <c r="GVJ20" s="875"/>
      <c r="GVK20" s="876"/>
      <c r="GVL20" s="876"/>
      <c r="GVM20" s="876"/>
      <c r="GVN20" s="876"/>
      <c r="GVO20" s="876"/>
      <c r="GVP20" s="876"/>
      <c r="GVQ20" s="875"/>
      <c r="GVR20" s="876"/>
      <c r="GVS20" s="876"/>
      <c r="GVT20" s="876"/>
      <c r="GVU20" s="876"/>
      <c r="GVV20" s="876"/>
      <c r="GVW20" s="876"/>
      <c r="GVX20" s="875"/>
      <c r="GVY20" s="876"/>
      <c r="GVZ20" s="876"/>
      <c r="GWA20" s="876"/>
      <c r="GWB20" s="876"/>
      <c r="GWC20" s="876"/>
      <c r="GWD20" s="876"/>
      <c r="GWE20" s="875"/>
      <c r="GWF20" s="876"/>
      <c r="GWG20" s="876"/>
      <c r="GWH20" s="876"/>
      <c r="GWI20" s="876"/>
      <c r="GWJ20" s="876"/>
      <c r="GWK20" s="876"/>
      <c r="GWL20" s="875"/>
      <c r="GWM20" s="876"/>
      <c r="GWN20" s="876"/>
      <c r="GWO20" s="876"/>
      <c r="GWP20" s="876"/>
      <c r="GWQ20" s="876"/>
      <c r="GWR20" s="876"/>
      <c r="GWS20" s="875"/>
      <c r="GWT20" s="876"/>
      <c r="GWU20" s="876"/>
      <c r="GWV20" s="876"/>
      <c r="GWW20" s="876"/>
      <c r="GWX20" s="876"/>
      <c r="GWY20" s="876"/>
      <c r="GWZ20" s="875"/>
      <c r="GXA20" s="876"/>
      <c r="GXB20" s="876"/>
      <c r="GXC20" s="876"/>
      <c r="GXD20" s="876"/>
      <c r="GXE20" s="876"/>
      <c r="GXF20" s="876"/>
      <c r="GXG20" s="875"/>
      <c r="GXH20" s="876"/>
      <c r="GXI20" s="876"/>
      <c r="GXJ20" s="876"/>
      <c r="GXK20" s="876"/>
      <c r="GXL20" s="876"/>
      <c r="GXM20" s="876"/>
      <c r="GXN20" s="875"/>
      <c r="GXO20" s="876"/>
      <c r="GXP20" s="876"/>
      <c r="GXQ20" s="876"/>
      <c r="GXR20" s="876"/>
      <c r="GXS20" s="876"/>
      <c r="GXT20" s="876"/>
      <c r="GXU20" s="875"/>
      <c r="GXV20" s="876"/>
      <c r="GXW20" s="876"/>
      <c r="GXX20" s="876"/>
      <c r="GXY20" s="876"/>
      <c r="GXZ20" s="876"/>
      <c r="GYA20" s="876"/>
      <c r="GYB20" s="875"/>
      <c r="GYC20" s="876"/>
      <c r="GYD20" s="876"/>
      <c r="GYE20" s="876"/>
      <c r="GYF20" s="876"/>
      <c r="GYG20" s="876"/>
      <c r="GYH20" s="876"/>
      <c r="GYI20" s="875"/>
      <c r="GYJ20" s="876"/>
      <c r="GYK20" s="876"/>
      <c r="GYL20" s="876"/>
      <c r="GYM20" s="876"/>
      <c r="GYN20" s="876"/>
      <c r="GYO20" s="876"/>
      <c r="GYP20" s="875"/>
      <c r="GYQ20" s="876"/>
      <c r="GYR20" s="876"/>
      <c r="GYS20" s="876"/>
      <c r="GYT20" s="876"/>
      <c r="GYU20" s="876"/>
      <c r="GYV20" s="876"/>
      <c r="GYW20" s="875"/>
      <c r="GYX20" s="876"/>
      <c r="GYY20" s="876"/>
      <c r="GYZ20" s="876"/>
      <c r="GZA20" s="876"/>
      <c r="GZB20" s="876"/>
      <c r="GZC20" s="876"/>
      <c r="GZD20" s="875"/>
      <c r="GZE20" s="876"/>
      <c r="GZF20" s="876"/>
      <c r="GZG20" s="876"/>
      <c r="GZH20" s="876"/>
      <c r="GZI20" s="876"/>
      <c r="GZJ20" s="876"/>
      <c r="GZK20" s="875"/>
      <c r="GZL20" s="876"/>
      <c r="GZM20" s="876"/>
      <c r="GZN20" s="876"/>
      <c r="GZO20" s="876"/>
      <c r="GZP20" s="876"/>
      <c r="GZQ20" s="876"/>
      <c r="GZR20" s="875"/>
      <c r="GZS20" s="876"/>
      <c r="GZT20" s="876"/>
      <c r="GZU20" s="876"/>
      <c r="GZV20" s="876"/>
      <c r="GZW20" s="876"/>
      <c r="GZX20" s="876"/>
      <c r="GZY20" s="875"/>
      <c r="GZZ20" s="876"/>
      <c r="HAA20" s="876"/>
      <c r="HAB20" s="876"/>
      <c r="HAC20" s="876"/>
      <c r="HAD20" s="876"/>
      <c r="HAE20" s="876"/>
      <c r="HAF20" s="875"/>
      <c r="HAG20" s="876"/>
      <c r="HAH20" s="876"/>
      <c r="HAI20" s="876"/>
      <c r="HAJ20" s="876"/>
      <c r="HAK20" s="876"/>
      <c r="HAL20" s="876"/>
      <c r="HAM20" s="875"/>
      <c r="HAN20" s="876"/>
      <c r="HAO20" s="876"/>
      <c r="HAP20" s="876"/>
      <c r="HAQ20" s="876"/>
      <c r="HAR20" s="876"/>
      <c r="HAS20" s="876"/>
      <c r="HAT20" s="875"/>
      <c r="HAU20" s="876"/>
      <c r="HAV20" s="876"/>
      <c r="HAW20" s="876"/>
      <c r="HAX20" s="876"/>
      <c r="HAY20" s="876"/>
      <c r="HAZ20" s="876"/>
      <c r="HBA20" s="875"/>
      <c r="HBB20" s="876"/>
      <c r="HBC20" s="876"/>
      <c r="HBD20" s="876"/>
      <c r="HBE20" s="876"/>
      <c r="HBF20" s="876"/>
      <c r="HBG20" s="876"/>
      <c r="HBH20" s="875"/>
      <c r="HBI20" s="876"/>
      <c r="HBJ20" s="876"/>
      <c r="HBK20" s="876"/>
      <c r="HBL20" s="876"/>
      <c r="HBM20" s="876"/>
      <c r="HBN20" s="876"/>
      <c r="HBO20" s="875"/>
      <c r="HBP20" s="876"/>
      <c r="HBQ20" s="876"/>
      <c r="HBR20" s="876"/>
      <c r="HBS20" s="876"/>
      <c r="HBT20" s="876"/>
      <c r="HBU20" s="876"/>
      <c r="HBV20" s="875"/>
      <c r="HBW20" s="876"/>
      <c r="HBX20" s="876"/>
      <c r="HBY20" s="876"/>
      <c r="HBZ20" s="876"/>
      <c r="HCA20" s="876"/>
      <c r="HCB20" s="876"/>
      <c r="HCC20" s="875"/>
      <c r="HCD20" s="876"/>
      <c r="HCE20" s="876"/>
      <c r="HCF20" s="876"/>
      <c r="HCG20" s="876"/>
      <c r="HCH20" s="876"/>
      <c r="HCI20" s="876"/>
      <c r="HCJ20" s="875"/>
      <c r="HCK20" s="876"/>
      <c r="HCL20" s="876"/>
      <c r="HCM20" s="876"/>
      <c r="HCN20" s="876"/>
      <c r="HCO20" s="876"/>
      <c r="HCP20" s="876"/>
      <c r="HCQ20" s="875"/>
      <c r="HCR20" s="876"/>
      <c r="HCS20" s="876"/>
      <c r="HCT20" s="876"/>
      <c r="HCU20" s="876"/>
      <c r="HCV20" s="876"/>
      <c r="HCW20" s="876"/>
      <c r="HCX20" s="875"/>
      <c r="HCY20" s="876"/>
      <c r="HCZ20" s="876"/>
      <c r="HDA20" s="876"/>
      <c r="HDB20" s="876"/>
      <c r="HDC20" s="876"/>
      <c r="HDD20" s="876"/>
      <c r="HDE20" s="875"/>
      <c r="HDF20" s="876"/>
      <c r="HDG20" s="876"/>
      <c r="HDH20" s="876"/>
      <c r="HDI20" s="876"/>
      <c r="HDJ20" s="876"/>
      <c r="HDK20" s="876"/>
      <c r="HDL20" s="875"/>
      <c r="HDM20" s="876"/>
      <c r="HDN20" s="876"/>
      <c r="HDO20" s="876"/>
      <c r="HDP20" s="876"/>
      <c r="HDQ20" s="876"/>
      <c r="HDR20" s="876"/>
      <c r="HDS20" s="875"/>
      <c r="HDT20" s="876"/>
      <c r="HDU20" s="876"/>
      <c r="HDV20" s="876"/>
      <c r="HDW20" s="876"/>
      <c r="HDX20" s="876"/>
      <c r="HDY20" s="876"/>
      <c r="HDZ20" s="875"/>
      <c r="HEA20" s="876"/>
      <c r="HEB20" s="876"/>
      <c r="HEC20" s="876"/>
      <c r="HED20" s="876"/>
      <c r="HEE20" s="876"/>
      <c r="HEF20" s="876"/>
      <c r="HEG20" s="875"/>
      <c r="HEH20" s="876"/>
      <c r="HEI20" s="876"/>
      <c r="HEJ20" s="876"/>
      <c r="HEK20" s="876"/>
      <c r="HEL20" s="876"/>
      <c r="HEM20" s="876"/>
      <c r="HEN20" s="875"/>
      <c r="HEO20" s="876"/>
      <c r="HEP20" s="876"/>
      <c r="HEQ20" s="876"/>
      <c r="HER20" s="876"/>
      <c r="HES20" s="876"/>
      <c r="HET20" s="876"/>
      <c r="HEU20" s="875"/>
      <c r="HEV20" s="876"/>
      <c r="HEW20" s="876"/>
      <c r="HEX20" s="876"/>
      <c r="HEY20" s="876"/>
      <c r="HEZ20" s="876"/>
      <c r="HFA20" s="876"/>
      <c r="HFB20" s="875"/>
      <c r="HFC20" s="876"/>
      <c r="HFD20" s="876"/>
      <c r="HFE20" s="876"/>
      <c r="HFF20" s="876"/>
      <c r="HFG20" s="876"/>
      <c r="HFH20" s="876"/>
      <c r="HFI20" s="875"/>
      <c r="HFJ20" s="876"/>
      <c r="HFK20" s="876"/>
      <c r="HFL20" s="876"/>
      <c r="HFM20" s="876"/>
      <c r="HFN20" s="876"/>
      <c r="HFO20" s="876"/>
      <c r="HFP20" s="875"/>
      <c r="HFQ20" s="876"/>
      <c r="HFR20" s="876"/>
      <c r="HFS20" s="876"/>
      <c r="HFT20" s="876"/>
      <c r="HFU20" s="876"/>
      <c r="HFV20" s="876"/>
      <c r="HFW20" s="875"/>
      <c r="HFX20" s="876"/>
      <c r="HFY20" s="876"/>
      <c r="HFZ20" s="876"/>
      <c r="HGA20" s="876"/>
      <c r="HGB20" s="876"/>
      <c r="HGC20" s="876"/>
      <c r="HGD20" s="875"/>
      <c r="HGE20" s="876"/>
      <c r="HGF20" s="876"/>
      <c r="HGG20" s="876"/>
      <c r="HGH20" s="876"/>
      <c r="HGI20" s="876"/>
      <c r="HGJ20" s="876"/>
      <c r="HGK20" s="875"/>
      <c r="HGL20" s="876"/>
      <c r="HGM20" s="876"/>
      <c r="HGN20" s="876"/>
      <c r="HGO20" s="876"/>
      <c r="HGP20" s="876"/>
      <c r="HGQ20" s="876"/>
      <c r="HGR20" s="875"/>
      <c r="HGS20" s="876"/>
      <c r="HGT20" s="876"/>
      <c r="HGU20" s="876"/>
      <c r="HGV20" s="876"/>
      <c r="HGW20" s="876"/>
      <c r="HGX20" s="876"/>
      <c r="HGY20" s="875"/>
      <c r="HGZ20" s="876"/>
      <c r="HHA20" s="876"/>
      <c r="HHB20" s="876"/>
      <c r="HHC20" s="876"/>
      <c r="HHD20" s="876"/>
      <c r="HHE20" s="876"/>
      <c r="HHF20" s="875"/>
      <c r="HHG20" s="876"/>
      <c r="HHH20" s="876"/>
      <c r="HHI20" s="876"/>
      <c r="HHJ20" s="876"/>
      <c r="HHK20" s="876"/>
      <c r="HHL20" s="876"/>
      <c r="HHM20" s="875"/>
      <c r="HHN20" s="876"/>
      <c r="HHO20" s="876"/>
      <c r="HHP20" s="876"/>
      <c r="HHQ20" s="876"/>
      <c r="HHR20" s="876"/>
      <c r="HHS20" s="876"/>
      <c r="HHT20" s="875"/>
      <c r="HHU20" s="876"/>
      <c r="HHV20" s="876"/>
      <c r="HHW20" s="876"/>
      <c r="HHX20" s="876"/>
      <c r="HHY20" s="876"/>
      <c r="HHZ20" s="876"/>
      <c r="HIA20" s="875"/>
      <c r="HIB20" s="876"/>
      <c r="HIC20" s="876"/>
      <c r="HID20" s="876"/>
      <c r="HIE20" s="876"/>
      <c r="HIF20" s="876"/>
      <c r="HIG20" s="876"/>
      <c r="HIH20" s="875"/>
      <c r="HII20" s="876"/>
      <c r="HIJ20" s="876"/>
      <c r="HIK20" s="876"/>
      <c r="HIL20" s="876"/>
      <c r="HIM20" s="876"/>
      <c r="HIN20" s="876"/>
      <c r="HIO20" s="875"/>
      <c r="HIP20" s="876"/>
      <c r="HIQ20" s="876"/>
      <c r="HIR20" s="876"/>
      <c r="HIS20" s="876"/>
      <c r="HIT20" s="876"/>
      <c r="HIU20" s="876"/>
      <c r="HIV20" s="875"/>
      <c r="HIW20" s="876"/>
      <c r="HIX20" s="876"/>
      <c r="HIY20" s="876"/>
      <c r="HIZ20" s="876"/>
      <c r="HJA20" s="876"/>
      <c r="HJB20" s="876"/>
      <c r="HJC20" s="875"/>
      <c r="HJD20" s="876"/>
      <c r="HJE20" s="876"/>
      <c r="HJF20" s="876"/>
      <c r="HJG20" s="876"/>
      <c r="HJH20" s="876"/>
      <c r="HJI20" s="876"/>
      <c r="HJJ20" s="875"/>
      <c r="HJK20" s="876"/>
      <c r="HJL20" s="876"/>
      <c r="HJM20" s="876"/>
      <c r="HJN20" s="876"/>
      <c r="HJO20" s="876"/>
      <c r="HJP20" s="876"/>
      <c r="HJQ20" s="875"/>
      <c r="HJR20" s="876"/>
      <c r="HJS20" s="876"/>
      <c r="HJT20" s="876"/>
      <c r="HJU20" s="876"/>
      <c r="HJV20" s="876"/>
      <c r="HJW20" s="876"/>
      <c r="HJX20" s="875"/>
      <c r="HJY20" s="876"/>
      <c r="HJZ20" s="876"/>
      <c r="HKA20" s="876"/>
      <c r="HKB20" s="876"/>
      <c r="HKC20" s="876"/>
      <c r="HKD20" s="876"/>
      <c r="HKE20" s="875"/>
      <c r="HKF20" s="876"/>
      <c r="HKG20" s="876"/>
      <c r="HKH20" s="876"/>
      <c r="HKI20" s="876"/>
      <c r="HKJ20" s="876"/>
      <c r="HKK20" s="876"/>
      <c r="HKL20" s="875"/>
      <c r="HKM20" s="876"/>
      <c r="HKN20" s="876"/>
      <c r="HKO20" s="876"/>
      <c r="HKP20" s="876"/>
      <c r="HKQ20" s="876"/>
      <c r="HKR20" s="876"/>
      <c r="HKS20" s="875"/>
      <c r="HKT20" s="876"/>
      <c r="HKU20" s="876"/>
      <c r="HKV20" s="876"/>
      <c r="HKW20" s="876"/>
      <c r="HKX20" s="876"/>
      <c r="HKY20" s="876"/>
      <c r="HKZ20" s="875"/>
      <c r="HLA20" s="876"/>
      <c r="HLB20" s="876"/>
      <c r="HLC20" s="876"/>
      <c r="HLD20" s="876"/>
      <c r="HLE20" s="876"/>
      <c r="HLF20" s="876"/>
      <c r="HLG20" s="875"/>
      <c r="HLH20" s="876"/>
      <c r="HLI20" s="876"/>
      <c r="HLJ20" s="876"/>
      <c r="HLK20" s="876"/>
      <c r="HLL20" s="876"/>
      <c r="HLM20" s="876"/>
      <c r="HLN20" s="875"/>
      <c r="HLO20" s="876"/>
      <c r="HLP20" s="876"/>
      <c r="HLQ20" s="876"/>
      <c r="HLR20" s="876"/>
      <c r="HLS20" s="876"/>
      <c r="HLT20" s="876"/>
      <c r="HLU20" s="875"/>
      <c r="HLV20" s="876"/>
      <c r="HLW20" s="876"/>
      <c r="HLX20" s="876"/>
      <c r="HLY20" s="876"/>
      <c r="HLZ20" s="876"/>
      <c r="HMA20" s="876"/>
      <c r="HMB20" s="875"/>
      <c r="HMC20" s="876"/>
      <c r="HMD20" s="876"/>
      <c r="HME20" s="876"/>
      <c r="HMF20" s="876"/>
      <c r="HMG20" s="876"/>
      <c r="HMH20" s="876"/>
      <c r="HMI20" s="875"/>
      <c r="HMJ20" s="876"/>
      <c r="HMK20" s="876"/>
      <c r="HML20" s="876"/>
      <c r="HMM20" s="876"/>
      <c r="HMN20" s="876"/>
      <c r="HMO20" s="876"/>
      <c r="HMP20" s="875"/>
      <c r="HMQ20" s="876"/>
      <c r="HMR20" s="876"/>
      <c r="HMS20" s="876"/>
      <c r="HMT20" s="876"/>
      <c r="HMU20" s="876"/>
      <c r="HMV20" s="876"/>
      <c r="HMW20" s="875"/>
      <c r="HMX20" s="876"/>
      <c r="HMY20" s="876"/>
      <c r="HMZ20" s="876"/>
      <c r="HNA20" s="876"/>
      <c r="HNB20" s="876"/>
      <c r="HNC20" s="876"/>
      <c r="HND20" s="875"/>
      <c r="HNE20" s="876"/>
      <c r="HNF20" s="876"/>
      <c r="HNG20" s="876"/>
      <c r="HNH20" s="876"/>
      <c r="HNI20" s="876"/>
      <c r="HNJ20" s="876"/>
      <c r="HNK20" s="875"/>
      <c r="HNL20" s="876"/>
      <c r="HNM20" s="876"/>
      <c r="HNN20" s="876"/>
      <c r="HNO20" s="876"/>
      <c r="HNP20" s="876"/>
      <c r="HNQ20" s="876"/>
      <c r="HNR20" s="875"/>
      <c r="HNS20" s="876"/>
      <c r="HNT20" s="876"/>
      <c r="HNU20" s="876"/>
      <c r="HNV20" s="876"/>
      <c r="HNW20" s="876"/>
      <c r="HNX20" s="876"/>
      <c r="HNY20" s="875"/>
      <c r="HNZ20" s="876"/>
      <c r="HOA20" s="876"/>
      <c r="HOB20" s="876"/>
      <c r="HOC20" s="876"/>
      <c r="HOD20" s="876"/>
      <c r="HOE20" s="876"/>
      <c r="HOF20" s="875"/>
      <c r="HOG20" s="876"/>
      <c r="HOH20" s="876"/>
      <c r="HOI20" s="876"/>
      <c r="HOJ20" s="876"/>
      <c r="HOK20" s="876"/>
      <c r="HOL20" s="876"/>
      <c r="HOM20" s="875"/>
      <c r="HON20" s="876"/>
      <c r="HOO20" s="876"/>
      <c r="HOP20" s="876"/>
      <c r="HOQ20" s="876"/>
      <c r="HOR20" s="876"/>
      <c r="HOS20" s="876"/>
      <c r="HOT20" s="875"/>
      <c r="HOU20" s="876"/>
      <c r="HOV20" s="876"/>
      <c r="HOW20" s="876"/>
      <c r="HOX20" s="876"/>
      <c r="HOY20" s="876"/>
      <c r="HOZ20" s="876"/>
      <c r="HPA20" s="875"/>
      <c r="HPB20" s="876"/>
      <c r="HPC20" s="876"/>
      <c r="HPD20" s="876"/>
      <c r="HPE20" s="876"/>
      <c r="HPF20" s="876"/>
      <c r="HPG20" s="876"/>
      <c r="HPH20" s="875"/>
      <c r="HPI20" s="876"/>
      <c r="HPJ20" s="876"/>
      <c r="HPK20" s="876"/>
      <c r="HPL20" s="876"/>
      <c r="HPM20" s="876"/>
      <c r="HPN20" s="876"/>
      <c r="HPO20" s="875"/>
      <c r="HPP20" s="876"/>
      <c r="HPQ20" s="876"/>
      <c r="HPR20" s="876"/>
      <c r="HPS20" s="876"/>
      <c r="HPT20" s="876"/>
      <c r="HPU20" s="876"/>
      <c r="HPV20" s="875"/>
      <c r="HPW20" s="876"/>
      <c r="HPX20" s="876"/>
      <c r="HPY20" s="876"/>
      <c r="HPZ20" s="876"/>
      <c r="HQA20" s="876"/>
      <c r="HQB20" s="876"/>
      <c r="HQC20" s="875"/>
      <c r="HQD20" s="876"/>
      <c r="HQE20" s="876"/>
      <c r="HQF20" s="876"/>
      <c r="HQG20" s="876"/>
      <c r="HQH20" s="876"/>
      <c r="HQI20" s="876"/>
      <c r="HQJ20" s="875"/>
      <c r="HQK20" s="876"/>
      <c r="HQL20" s="876"/>
      <c r="HQM20" s="876"/>
      <c r="HQN20" s="876"/>
      <c r="HQO20" s="876"/>
      <c r="HQP20" s="876"/>
      <c r="HQQ20" s="875"/>
      <c r="HQR20" s="876"/>
      <c r="HQS20" s="876"/>
      <c r="HQT20" s="876"/>
      <c r="HQU20" s="876"/>
      <c r="HQV20" s="876"/>
      <c r="HQW20" s="876"/>
      <c r="HQX20" s="875"/>
      <c r="HQY20" s="876"/>
      <c r="HQZ20" s="876"/>
      <c r="HRA20" s="876"/>
      <c r="HRB20" s="876"/>
      <c r="HRC20" s="876"/>
      <c r="HRD20" s="876"/>
      <c r="HRE20" s="875"/>
      <c r="HRF20" s="876"/>
      <c r="HRG20" s="876"/>
      <c r="HRH20" s="876"/>
      <c r="HRI20" s="876"/>
      <c r="HRJ20" s="876"/>
      <c r="HRK20" s="876"/>
      <c r="HRL20" s="875"/>
      <c r="HRM20" s="876"/>
      <c r="HRN20" s="876"/>
      <c r="HRO20" s="876"/>
      <c r="HRP20" s="876"/>
      <c r="HRQ20" s="876"/>
      <c r="HRR20" s="876"/>
      <c r="HRS20" s="875"/>
      <c r="HRT20" s="876"/>
      <c r="HRU20" s="876"/>
      <c r="HRV20" s="876"/>
      <c r="HRW20" s="876"/>
      <c r="HRX20" s="876"/>
      <c r="HRY20" s="876"/>
      <c r="HRZ20" s="875"/>
      <c r="HSA20" s="876"/>
      <c r="HSB20" s="876"/>
      <c r="HSC20" s="876"/>
      <c r="HSD20" s="876"/>
      <c r="HSE20" s="876"/>
      <c r="HSF20" s="876"/>
      <c r="HSG20" s="875"/>
      <c r="HSH20" s="876"/>
      <c r="HSI20" s="876"/>
      <c r="HSJ20" s="876"/>
      <c r="HSK20" s="876"/>
      <c r="HSL20" s="876"/>
      <c r="HSM20" s="876"/>
      <c r="HSN20" s="875"/>
      <c r="HSO20" s="876"/>
      <c r="HSP20" s="876"/>
      <c r="HSQ20" s="876"/>
      <c r="HSR20" s="876"/>
      <c r="HSS20" s="876"/>
      <c r="HST20" s="876"/>
      <c r="HSU20" s="875"/>
      <c r="HSV20" s="876"/>
      <c r="HSW20" s="876"/>
      <c r="HSX20" s="876"/>
      <c r="HSY20" s="876"/>
      <c r="HSZ20" s="876"/>
      <c r="HTA20" s="876"/>
      <c r="HTB20" s="875"/>
      <c r="HTC20" s="876"/>
      <c r="HTD20" s="876"/>
      <c r="HTE20" s="876"/>
      <c r="HTF20" s="876"/>
      <c r="HTG20" s="876"/>
      <c r="HTH20" s="876"/>
      <c r="HTI20" s="875"/>
      <c r="HTJ20" s="876"/>
      <c r="HTK20" s="876"/>
      <c r="HTL20" s="876"/>
      <c r="HTM20" s="876"/>
      <c r="HTN20" s="876"/>
      <c r="HTO20" s="876"/>
      <c r="HTP20" s="875"/>
      <c r="HTQ20" s="876"/>
      <c r="HTR20" s="876"/>
      <c r="HTS20" s="876"/>
      <c r="HTT20" s="876"/>
      <c r="HTU20" s="876"/>
      <c r="HTV20" s="876"/>
      <c r="HTW20" s="875"/>
      <c r="HTX20" s="876"/>
      <c r="HTY20" s="876"/>
      <c r="HTZ20" s="876"/>
      <c r="HUA20" s="876"/>
      <c r="HUB20" s="876"/>
      <c r="HUC20" s="876"/>
      <c r="HUD20" s="875"/>
      <c r="HUE20" s="876"/>
      <c r="HUF20" s="876"/>
      <c r="HUG20" s="876"/>
      <c r="HUH20" s="876"/>
      <c r="HUI20" s="876"/>
      <c r="HUJ20" s="876"/>
      <c r="HUK20" s="875"/>
      <c r="HUL20" s="876"/>
      <c r="HUM20" s="876"/>
      <c r="HUN20" s="876"/>
      <c r="HUO20" s="876"/>
      <c r="HUP20" s="876"/>
      <c r="HUQ20" s="876"/>
      <c r="HUR20" s="875"/>
      <c r="HUS20" s="876"/>
      <c r="HUT20" s="876"/>
      <c r="HUU20" s="876"/>
      <c r="HUV20" s="876"/>
      <c r="HUW20" s="876"/>
      <c r="HUX20" s="876"/>
      <c r="HUY20" s="875"/>
      <c r="HUZ20" s="876"/>
      <c r="HVA20" s="876"/>
      <c r="HVB20" s="876"/>
      <c r="HVC20" s="876"/>
      <c r="HVD20" s="876"/>
      <c r="HVE20" s="876"/>
      <c r="HVF20" s="875"/>
      <c r="HVG20" s="876"/>
      <c r="HVH20" s="876"/>
      <c r="HVI20" s="876"/>
      <c r="HVJ20" s="876"/>
      <c r="HVK20" s="876"/>
      <c r="HVL20" s="876"/>
      <c r="HVM20" s="875"/>
      <c r="HVN20" s="876"/>
      <c r="HVO20" s="876"/>
      <c r="HVP20" s="876"/>
      <c r="HVQ20" s="876"/>
      <c r="HVR20" s="876"/>
      <c r="HVS20" s="876"/>
      <c r="HVT20" s="875"/>
      <c r="HVU20" s="876"/>
      <c r="HVV20" s="876"/>
      <c r="HVW20" s="876"/>
      <c r="HVX20" s="876"/>
      <c r="HVY20" s="876"/>
      <c r="HVZ20" s="876"/>
      <c r="HWA20" s="875"/>
      <c r="HWB20" s="876"/>
      <c r="HWC20" s="876"/>
      <c r="HWD20" s="876"/>
      <c r="HWE20" s="876"/>
      <c r="HWF20" s="876"/>
      <c r="HWG20" s="876"/>
      <c r="HWH20" s="875"/>
      <c r="HWI20" s="876"/>
      <c r="HWJ20" s="876"/>
      <c r="HWK20" s="876"/>
      <c r="HWL20" s="876"/>
      <c r="HWM20" s="876"/>
      <c r="HWN20" s="876"/>
      <c r="HWO20" s="875"/>
      <c r="HWP20" s="876"/>
      <c r="HWQ20" s="876"/>
      <c r="HWR20" s="876"/>
      <c r="HWS20" s="876"/>
      <c r="HWT20" s="876"/>
      <c r="HWU20" s="876"/>
      <c r="HWV20" s="875"/>
      <c r="HWW20" s="876"/>
      <c r="HWX20" s="876"/>
      <c r="HWY20" s="876"/>
      <c r="HWZ20" s="876"/>
      <c r="HXA20" s="876"/>
      <c r="HXB20" s="876"/>
      <c r="HXC20" s="875"/>
      <c r="HXD20" s="876"/>
      <c r="HXE20" s="876"/>
      <c r="HXF20" s="876"/>
      <c r="HXG20" s="876"/>
      <c r="HXH20" s="876"/>
      <c r="HXI20" s="876"/>
      <c r="HXJ20" s="875"/>
      <c r="HXK20" s="876"/>
      <c r="HXL20" s="876"/>
      <c r="HXM20" s="876"/>
      <c r="HXN20" s="876"/>
      <c r="HXO20" s="876"/>
      <c r="HXP20" s="876"/>
      <c r="HXQ20" s="875"/>
      <c r="HXR20" s="876"/>
      <c r="HXS20" s="876"/>
      <c r="HXT20" s="876"/>
      <c r="HXU20" s="876"/>
      <c r="HXV20" s="876"/>
      <c r="HXW20" s="876"/>
      <c r="HXX20" s="875"/>
      <c r="HXY20" s="876"/>
      <c r="HXZ20" s="876"/>
      <c r="HYA20" s="876"/>
      <c r="HYB20" s="876"/>
      <c r="HYC20" s="876"/>
      <c r="HYD20" s="876"/>
      <c r="HYE20" s="875"/>
      <c r="HYF20" s="876"/>
      <c r="HYG20" s="876"/>
      <c r="HYH20" s="876"/>
      <c r="HYI20" s="876"/>
      <c r="HYJ20" s="876"/>
      <c r="HYK20" s="876"/>
      <c r="HYL20" s="875"/>
      <c r="HYM20" s="876"/>
      <c r="HYN20" s="876"/>
      <c r="HYO20" s="876"/>
      <c r="HYP20" s="876"/>
      <c r="HYQ20" s="876"/>
      <c r="HYR20" s="876"/>
      <c r="HYS20" s="875"/>
      <c r="HYT20" s="876"/>
      <c r="HYU20" s="876"/>
      <c r="HYV20" s="876"/>
      <c r="HYW20" s="876"/>
      <c r="HYX20" s="876"/>
      <c r="HYY20" s="876"/>
      <c r="HYZ20" s="875"/>
      <c r="HZA20" s="876"/>
      <c r="HZB20" s="876"/>
      <c r="HZC20" s="876"/>
      <c r="HZD20" s="876"/>
      <c r="HZE20" s="876"/>
      <c r="HZF20" s="876"/>
      <c r="HZG20" s="875"/>
      <c r="HZH20" s="876"/>
      <c r="HZI20" s="876"/>
      <c r="HZJ20" s="876"/>
      <c r="HZK20" s="876"/>
      <c r="HZL20" s="876"/>
      <c r="HZM20" s="876"/>
      <c r="HZN20" s="875"/>
      <c r="HZO20" s="876"/>
      <c r="HZP20" s="876"/>
      <c r="HZQ20" s="876"/>
      <c r="HZR20" s="876"/>
      <c r="HZS20" s="876"/>
      <c r="HZT20" s="876"/>
      <c r="HZU20" s="875"/>
      <c r="HZV20" s="876"/>
      <c r="HZW20" s="876"/>
      <c r="HZX20" s="876"/>
      <c r="HZY20" s="876"/>
      <c r="HZZ20" s="876"/>
      <c r="IAA20" s="876"/>
      <c r="IAB20" s="875"/>
      <c r="IAC20" s="876"/>
      <c r="IAD20" s="876"/>
      <c r="IAE20" s="876"/>
      <c r="IAF20" s="876"/>
      <c r="IAG20" s="876"/>
      <c r="IAH20" s="876"/>
      <c r="IAI20" s="875"/>
      <c r="IAJ20" s="876"/>
      <c r="IAK20" s="876"/>
      <c r="IAL20" s="876"/>
      <c r="IAM20" s="876"/>
      <c r="IAN20" s="876"/>
      <c r="IAO20" s="876"/>
      <c r="IAP20" s="875"/>
      <c r="IAQ20" s="876"/>
      <c r="IAR20" s="876"/>
      <c r="IAS20" s="876"/>
      <c r="IAT20" s="876"/>
      <c r="IAU20" s="876"/>
      <c r="IAV20" s="876"/>
      <c r="IAW20" s="875"/>
      <c r="IAX20" s="876"/>
      <c r="IAY20" s="876"/>
      <c r="IAZ20" s="876"/>
      <c r="IBA20" s="876"/>
      <c r="IBB20" s="876"/>
      <c r="IBC20" s="876"/>
      <c r="IBD20" s="875"/>
      <c r="IBE20" s="876"/>
      <c r="IBF20" s="876"/>
      <c r="IBG20" s="876"/>
      <c r="IBH20" s="876"/>
      <c r="IBI20" s="876"/>
      <c r="IBJ20" s="876"/>
      <c r="IBK20" s="875"/>
      <c r="IBL20" s="876"/>
      <c r="IBM20" s="876"/>
      <c r="IBN20" s="876"/>
      <c r="IBO20" s="876"/>
      <c r="IBP20" s="876"/>
      <c r="IBQ20" s="876"/>
      <c r="IBR20" s="875"/>
      <c r="IBS20" s="876"/>
      <c r="IBT20" s="876"/>
      <c r="IBU20" s="876"/>
      <c r="IBV20" s="876"/>
      <c r="IBW20" s="876"/>
      <c r="IBX20" s="876"/>
      <c r="IBY20" s="875"/>
      <c r="IBZ20" s="876"/>
      <c r="ICA20" s="876"/>
      <c r="ICB20" s="876"/>
      <c r="ICC20" s="876"/>
      <c r="ICD20" s="876"/>
      <c r="ICE20" s="876"/>
      <c r="ICF20" s="875"/>
      <c r="ICG20" s="876"/>
      <c r="ICH20" s="876"/>
      <c r="ICI20" s="876"/>
      <c r="ICJ20" s="876"/>
      <c r="ICK20" s="876"/>
      <c r="ICL20" s="876"/>
      <c r="ICM20" s="875"/>
      <c r="ICN20" s="876"/>
      <c r="ICO20" s="876"/>
      <c r="ICP20" s="876"/>
      <c r="ICQ20" s="876"/>
      <c r="ICR20" s="876"/>
      <c r="ICS20" s="876"/>
      <c r="ICT20" s="875"/>
      <c r="ICU20" s="876"/>
      <c r="ICV20" s="876"/>
      <c r="ICW20" s="876"/>
      <c r="ICX20" s="876"/>
      <c r="ICY20" s="876"/>
      <c r="ICZ20" s="876"/>
      <c r="IDA20" s="875"/>
      <c r="IDB20" s="876"/>
      <c r="IDC20" s="876"/>
      <c r="IDD20" s="876"/>
      <c r="IDE20" s="876"/>
      <c r="IDF20" s="876"/>
      <c r="IDG20" s="876"/>
      <c r="IDH20" s="875"/>
      <c r="IDI20" s="876"/>
      <c r="IDJ20" s="876"/>
      <c r="IDK20" s="876"/>
      <c r="IDL20" s="876"/>
      <c r="IDM20" s="876"/>
      <c r="IDN20" s="876"/>
      <c r="IDO20" s="875"/>
      <c r="IDP20" s="876"/>
      <c r="IDQ20" s="876"/>
      <c r="IDR20" s="876"/>
      <c r="IDS20" s="876"/>
      <c r="IDT20" s="876"/>
      <c r="IDU20" s="876"/>
      <c r="IDV20" s="875"/>
      <c r="IDW20" s="876"/>
      <c r="IDX20" s="876"/>
      <c r="IDY20" s="876"/>
      <c r="IDZ20" s="876"/>
      <c r="IEA20" s="876"/>
      <c r="IEB20" s="876"/>
      <c r="IEC20" s="875"/>
      <c r="IED20" s="876"/>
      <c r="IEE20" s="876"/>
      <c r="IEF20" s="876"/>
      <c r="IEG20" s="876"/>
      <c r="IEH20" s="876"/>
      <c r="IEI20" s="876"/>
      <c r="IEJ20" s="875"/>
      <c r="IEK20" s="876"/>
      <c r="IEL20" s="876"/>
      <c r="IEM20" s="876"/>
      <c r="IEN20" s="876"/>
      <c r="IEO20" s="876"/>
      <c r="IEP20" s="876"/>
      <c r="IEQ20" s="875"/>
      <c r="IER20" s="876"/>
      <c r="IES20" s="876"/>
      <c r="IET20" s="876"/>
      <c r="IEU20" s="876"/>
      <c r="IEV20" s="876"/>
      <c r="IEW20" s="876"/>
      <c r="IEX20" s="875"/>
      <c r="IEY20" s="876"/>
      <c r="IEZ20" s="876"/>
      <c r="IFA20" s="876"/>
      <c r="IFB20" s="876"/>
      <c r="IFC20" s="876"/>
      <c r="IFD20" s="876"/>
      <c r="IFE20" s="875"/>
      <c r="IFF20" s="876"/>
      <c r="IFG20" s="876"/>
      <c r="IFH20" s="876"/>
      <c r="IFI20" s="876"/>
      <c r="IFJ20" s="876"/>
      <c r="IFK20" s="876"/>
      <c r="IFL20" s="875"/>
      <c r="IFM20" s="876"/>
      <c r="IFN20" s="876"/>
      <c r="IFO20" s="876"/>
      <c r="IFP20" s="876"/>
      <c r="IFQ20" s="876"/>
      <c r="IFR20" s="876"/>
      <c r="IFS20" s="875"/>
      <c r="IFT20" s="876"/>
      <c r="IFU20" s="876"/>
      <c r="IFV20" s="876"/>
      <c r="IFW20" s="876"/>
      <c r="IFX20" s="876"/>
      <c r="IFY20" s="876"/>
      <c r="IFZ20" s="875"/>
      <c r="IGA20" s="876"/>
      <c r="IGB20" s="876"/>
      <c r="IGC20" s="876"/>
      <c r="IGD20" s="876"/>
      <c r="IGE20" s="876"/>
      <c r="IGF20" s="876"/>
      <c r="IGG20" s="875"/>
      <c r="IGH20" s="876"/>
      <c r="IGI20" s="876"/>
      <c r="IGJ20" s="876"/>
      <c r="IGK20" s="876"/>
      <c r="IGL20" s="876"/>
      <c r="IGM20" s="876"/>
      <c r="IGN20" s="875"/>
      <c r="IGO20" s="876"/>
      <c r="IGP20" s="876"/>
      <c r="IGQ20" s="876"/>
      <c r="IGR20" s="876"/>
      <c r="IGS20" s="876"/>
      <c r="IGT20" s="876"/>
      <c r="IGU20" s="875"/>
      <c r="IGV20" s="876"/>
      <c r="IGW20" s="876"/>
      <c r="IGX20" s="876"/>
      <c r="IGY20" s="876"/>
      <c r="IGZ20" s="876"/>
      <c r="IHA20" s="876"/>
      <c r="IHB20" s="875"/>
      <c r="IHC20" s="876"/>
      <c r="IHD20" s="876"/>
      <c r="IHE20" s="876"/>
      <c r="IHF20" s="876"/>
      <c r="IHG20" s="876"/>
      <c r="IHH20" s="876"/>
      <c r="IHI20" s="875"/>
      <c r="IHJ20" s="876"/>
      <c r="IHK20" s="876"/>
      <c r="IHL20" s="876"/>
      <c r="IHM20" s="876"/>
      <c r="IHN20" s="876"/>
      <c r="IHO20" s="876"/>
      <c r="IHP20" s="875"/>
      <c r="IHQ20" s="876"/>
      <c r="IHR20" s="876"/>
      <c r="IHS20" s="876"/>
      <c r="IHT20" s="876"/>
      <c r="IHU20" s="876"/>
      <c r="IHV20" s="876"/>
      <c r="IHW20" s="875"/>
      <c r="IHX20" s="876"/>
      <c r="IHY20" s="876"/>
      <c r="IHZ20" s="876"/>
      <c r="IIA20" s="876"/>
      <c r="IIB20" s="876"/>
      <c r="IIC20" s="876"/>
      <c r="IID20" s="875"/>
      <c r="IIE20" s="876"/>
      <c r="IIF20" s="876"/>
      <c r="IIG20" s="876"/>
      <c r="IIH20" s="876"/>
      <c r="III20" s="876"/>
      <c r="IIJ20" s="876"/>
      <c r="IIK20" s="875"/>
      <c r="IIL20" s="876"/>
      <c r="IIM20" s="876"/>
      <c r="IIN20" s="876"/>
      <c r="IIO20" s="876"/>
      <c r="IIP20" s="876"/>
      <c r="IIQ20" s="876"/>
      <c r="IIR20" s="875"/>
      <c r="IIS20" s="876"/>
      <c r="IIT20" s="876"/>
      <c r="IIU20" s="876"/>
      <c r="IIV20" s="876"/>
      <c r="IIW20" s="876"/>
      <c r="IIX20" s="876"/>
      <c r="IIY20" s="875"/>
      <c r="IIZ20" s="876"/>
      <c r="IJA20" s="876"/>
      <c r="IJB20" s="876"/>
      <c r="IJC20" s="876"/>
      <c r="IJD20" s="876"/>
      <c r="IJE20" s="876"/>
      <c r="IJF20" s="875"/>
      <c r="IJG20" s="876"/>
      <c r="IJH20" s="876"/>
      <c r="IJI20" s="876"/>
      <c r="IJJ20" s="876"/>
      <c r="IJK20" s="876"/>
      <c r="IJL20" s="876"/>
      <c r="IJM20" s="875"/>
      <c r="IJN20" s="876"/>
      <c r="IJO20" s="876"/>
      <c r="IJP20" s="876"/>
      <c r="IJQ20" s="876"/>
      <c r="IJR20" s="876"/>
      <c r="IJS20" s="876"/>
      <c r="IJT20" s="875"/>
      <c r="IJU20" s="876"/>
      <c r="IJV20" s="876"/>
      <c r="IJW20" s="876"/>
      <c r="IJX20" s="876"/>
      <c r="IJY20" s="876"/>
      <c r="IJZ20" s="876"/>
      <c r="IKA20" s="875"/>
      <c r="IKB20" s="876"/>
      <c r="IKC20" s="876"/>
      <c r="IKD20" s="876"/>
      <c r="IKE20" s="876"/>
      <c r="IKF20" s="876"/>
      <c r="IKG20" s="876"/>
      <c r="IKH20" s="875"/>
      <c r="IKI20" s="876"/>
      <c r="IKJ20" s="876"/>
      <c r="IKK20" s="876"/>
      <c r="IKL20" s="876"/>
      <c r="IKM20" s="876"/>
      <c r="IKN20" s="876"/>
      <c r="IKO20" s="875"/>
      <c r="IKP20" s="876"/>
      <c r="IKQ20" s="876"/>
      <c r="IKR20" s="876"/>
      <c r="IKS20" s="876"/>
      <c r="IKT20" s="876"/>
      <c r="IKU20" s="876"/>
      <c r="IKV20" s="875"/>
      <c r="IKW20" s="876"/>
      <c r="IKX20" s="876"/>
      <c r="IKY20" s="876"/>
      <c r="IKZ20" s="876"/>
      <c r="ILA20" s="876"/>
      <c r="ILB20" s="876"/>
      <c r="ILC20" s="875"/>
      <c r="ILD20" s="876"/>
      <c r="ILE20" s="876"/>
      <c r="ILF20" s="876"/>
      <c r="ILG20" s="876"/>
      <c r="ILH20" s="876"/>
      <c r="ILI20" s="876"/>
      <c r="ILJ20" s="875"/>
      <c r="ILK20" s="876"/>
      <c r="ILL20" s="876"/>
      <c r="ILM20" s="876"/>
      <c r="ILN20" s="876"/>
      <c r="ILO20" s="876"/>
      <c r="ILP20" s="876"/>
      <c r="ILQ20" s="875"/>
      <c r="ILR20" s="876"/>
      <c r="ILS20" s="876"/>
      <c r="ILT20" s="876"/>
      <c r="ILU20" s="876"/>
      <c r="ILV20" s="876"/>
      <c r="ILW20" s="876"/>
      <c r="ILX20" s="875"/>
      <c r="ILY20" s="876"/>
      <c r="ILZ20" s="876"/>
      <c r="IMA20" s="876"/>
      <c r="IMB20" s="876"/>
      <c r="IMC20" s="876"/>
      <c r="IMD20" s="876"/>
      <c r="IME20" s="875"/>
      <c r="IMF20" s="876"/>
      <c r="IMG20" s="876"/>
      <c r="IMH20" s="876"/>
      <c r="IMI20" s="876"/>
      <c r="IMJ20" s="876"/>
      <c r="IMK20" s="876"/>
      <c r="IML20" s="875"/>
      <c r="IMM20" s="876"/>
      <c r="IMN20" s="876"/>
      <c r="IMO20" s="876"/>
      <c r="IMP20" s="876"/>
      <c r="IMQ20" s="876"/>
      <c r="IMR20" s="876"/>
      <c r="IMS20" s="875"/>
      <c r="IMT20" s="876"/>
      <c r="IMU20" s="876"/>
      <c r="IMV20" s="876"/>
      <c r="IMW20" s="876"/>
      <c r="IMX20" s="876"/>
      <c r="IMY20" s="876"/>
      <c r="IMZ20" s="875"/>
      <c r="INA20" s="876"/>
      <c r="INB20" s="876"/>
      <c r="INC20" s="876"/>
      <c r="IND20" s="876"/>
      <c r="INE20" s="876"/>
      <c r="INF20" s="876"/>
      <c r="ING20" s="875"/>
      <c r="INH20" s="876"/>
      <c r="INI20" s="876"/>
      <c r="INJ20" s="876"/>
      <c r="INK20" s="876"/>
      <c r="INL20" s="876"/>
      <c r="INM20" s="876"/>
      <c r="INN20" s="875"/>
      <c r="INO20" s="876"/>
      <c r="INP20" s="876"/>
      <c r="INQ20" s="876"/>
      <c r="INR20" s="876"/>
      <c r="INS20" s="876"/>
      <c r="INT20" s="876"/>
      <c r="INU20" s="875"/>
      <c r="INV20" s="876"/>
      <c r="INW20" s="876"/>
      <c r="INX20" s="876"/>
      <c r="INY20" s="876"/>
      <c r="INZ20" s="876"/>
      <c r="IOA20" s="876"/>
      <c r="IOB20" s="875"/>
      <c r="IOC20" s="876"/>
      <c r="IOD20" s="876"/>
      <c r="IOE20" s="876"/>
      <c r="IOF20" s="876"/>
      <c r="IOG20" s="876"/>
      <c r="IOH20" s="876"/>
      <c r="IOI20" s="875"/>
      <c r="IOJ20" s="876"/>
      <c r="IOK20" s="876"/>
      <c r="IOL20" s="876"/>
      <c r="IOM20" s="876"/>
      <c r="ION20" s="876"/>
      <c r="IOO20" s="876"/>
      <c r="IOP20" s="875"/>
      <c r="IOQ20" s="876"/>
      <c r="IOR20" s="876"/>
      <c r="IOS20" s="876"/>
      <c r="IOT20" s="876"/>
      <c r="IOU20" s="876"/>
      <c r="IOV20" s="876"/>
      <c r="IOW20" s="875"/>
      <c r="IOX20" s="876"/>
      <c r="IOY20" s="876"/>
      <c r="IOZ20" s="876"/>
      <c r="IPA20" s="876"/>
      <c r="IPB20" s="876"/>
      <c r="IPC20" s="876"/>
      <c r="IPD20" s="875"/>
      <c r="IPE20" s="876"/>
      <c r="IPF20" s="876"/>
      <c r="IPG20" s="876"/>
      <c r="IPH20" s="876"/>
      <c r="IPI20" s="876"/>
      <c r="IPJ20" s="876"/>
      <c r="IPK20" s="875"/>
      <c r="IPL20" s="876"/>
      <c r="IPM20" s="876"/>
      <c r="IPN20" s="876"/>
      <c r="IPO20" s="876"/>
      <c r="IPP20" s="876"/>
      <c r="IPQ20" s="876"/>
      <c r="IPR20" s="875"/>
      <c r="IPS20" s="876"/>
      <c r="IPT20" s="876"/>
      <c r="IPU20" s="876"/>
      <c r="IPV20" s="876"/>
      <c r="IPW20" s="876"/>
      <c r="IPX20" s="876"/>
      <c r="IPY20" s="875"/>
      <c r="IPZ20" s="876"/>
      <c r="IQA20" s="876"/>
      <c r="IQB20" s="876"/>
      <c r="IQC20" s="876"/>
      <c r="IQD20" s="876"/>
      <c r="IQE20" s="876"/>
      <c r="IQF20" s="875"/>
      <c r="IQG20" s="876"/>
      <c r="IQH20" s="876"/>
      <c r="IQI20" s="876"/>
      <c r="IQJ20" s="876"/>
      <c r="IQK20" s="876"/>
      <c r="IQL20" s="876"/>
      <c r="IQM20" s="875"/>
      <c r="IQN20" s="876"/>
      <c r="IQO20" s="876"/>
      <c r="IQP20" s="876"/>
      <c r="IQQ20" s="876"/>
      <c r="IQR20" s="876"/>
      <c r="IQS20" s="876"/>
      <c r="IQT20" s="875"/>
      <c r="IQU20" s="876"/>
      <c r="IQV20" s="876"/>
      <c r="IQW20" s="876"/>
      <c r="IQX20" s="876"/>
      <c r="IQY20" s="876"/>
      <c r="IQZ20" s="876"/>
      <c r="IRA20" s="875"/>
      <c r="IRB20" s="876"/>
      <c r="IRC20" s="876"/>
      <c r="IRD20" s="876"/>
      <c r="IRE20" s="876"/>
      <c r="IRF20" s="876"/>
      <c r="IRG20" s="876"/>
      <c r="IRH20" s="875"/>
      <c r="IRI20" s="876"/>
      <c r="IRJ20" s="876"/>
      <c r="IRK20" s="876"/>
      <c r="IRL20" s="876"/>
      <c r="IRM20" s="876"/>
      <c r="IRN20" s="876"/>
      <c r="IRO20" s="875"/>
      <c r="IRP20" s="876"/>
      <c r="IRQ20" s="876"/>
      <c r="IRR20" s="876"/>
      <c r="IRS20" s="876"/>
      <c r="IRT20" s="876"/>
      <c r="IRU20" s="876"/>
      <c r="IRV20" s="875"/>
      <c r="IRW20" s="876"/>
      <c r="IRX20" s="876"/>
      <c r="IRY20" s="876"/>
      <c r="IRZ20" s="876"/>
      <c r="ISA20" s="876"/>
      <c r="ISB20" s="876"/>
      <c r="ISC20" s="875"/>
      <c r="ISD20" s="876"/>
      <c r="ISE20" s="876"/>
      <c r="ISF20" s="876"/>
      <c r="ISG20" s="876"/>
      <c r="ISH20" s="876"/>
      <c r="ISI20" s="876"/>
      <c r="ISJ20" s="875"/>
      <c r="ISK20" s="876"/>
      <c r="ISL20" s="876"/>
      <c r="ISM20" s="876"/>
      <c r="ISN20" s="876"/>
      <c r="ISO20" s="876"/>
      <c r="ISP20" s="876"/>
      <c r="ISQ20" s="875"/>
      <c r="ISR20" s="876"/>
      <c r="ISS20" s="876"/>
      <c r="IST20" s="876"/>
      <c r="ISU20" s="876"/>
      <c r="ISV20" s="876"/>
      <c r="ISW20" s="876"/>
      <c r="ISX20" s="875"/>
      <c r="ISY20" s="876"/>
      <c r="ISZ20" s="876"/>
      <c r="ITA20" s="876"/>
      <c r="ITB20" s="876"/>
      <c r="ITC20" s="876"/>
      <c r="ITD20" s="876"/>
      <c r="ITE20" s="875"/>
      <c r="ITF20" s="876"/>
      <c r="ITG20" s="876"/>
      <c r="ITH20" s="876"/>
      <c r="ITI20" s="876"/>
      <c r="ITJ20" s="876"/>
      <c r="ITK20" s="876"/>
      <c r="ITL20" s="875"/>
      <c r="ITM20" s="876"/>
      <c r="ITN20" s="876"/>
      <c r="ITO20" s="876"/>
      <c r="ITP20" s="876"/>
      <c r="ITQ20" s="876"/>
      <c r="ITR20" s="876"/>
      <c r="ITS20" s="875"/>
      <c r="ITT20" s="876"/>
      <c r="ITU20" s="876"/>
      <c r="ITV20" s="876"/>
      <c r="ITW20" s="876"/>
      <c r="ITX20" s="876"/>
      <c r="ITY20" s="876"/>
      <c r="ITZ20" s="875"/>
      <c r="IUA20" s="876"/>
      <c r="IUB20" s="876"/>
      <c r="IUC20" s="876"/>
      <c r="IUD20" s="876"/>
      <c r="IUE20" s="876"/>
      <c r="IUF20" s="876"/>
      <c r="IUG20" s="875"/>
      <c r="IUH20" s="876"/>
      <c r="IUI20" s="876"/>
      <c r="IUJ20" s="876"/>
      <c r="IUK20" s="876"/>
      <c r="IUL20" s="876"/>
      <c r="IUM20" s="876"/>
      <c r="IUN20" s="875"/>
      <c r="IUO20" s="876"/>
      <c r="IUP20" s="876"/>
      <c r="IUQ20" s="876"/>
      <c r="IUR20" s="876"/>
      <c r="IUS20" s="876"/>
      <c r="IUT20" s="876"/>
      <c r="IUU20" s="875"/>
      <c r="IUV20" s="876"/>
      <c r="IUW20" s="876"/>
      <c r="IUX20" s="876"/>
      <c r="IUY20" s="876"/>
      <c r="IUZ20" s="876"/>
      <c r="IVA20" s="876"/>
      <c r="IVB20" s="875"/>
      <c r="IVC20" s="876"/>
      <c r="IVD20" s="876"/>
      <c r="IVE20" s="876"/>
      <c r="IVF20" s="876"/>
      <c r="IVG20" s="876"/>
      <c r="IVH20" s="876"/>
      <c r="IVI20" s="875"/>
      <c r="IVJ20" s="876"/>
      <c r="IVK20" s="876"/>
      <c r="IVL20" s="876"/>
      <c r="IVM20" s="876"/>
      <c r="IVN20" s="876"/>
      <c r="IVO20" s="876"/>
      <c r="IVP20" s="875"/>
      <c r="IVQ20" s="876"/>
      <c r="IVR20" s="876"/>
      <c r="IVS20" s="876"/>
      <c r="IVT20" s="876"/>
      <c r="IVU20" s="876"/>
      <c r="IVV20" s="876"/>
      <c r="IVW20" s="875"/>
      <c r="IVX20" s="876"/>
      <c r="IVY20" s="876"/>
      <c r="IVZ20" s="876"/>
      <c r="IWA20" s="876"/>
      <c r="IWB20" s="876"/>
      <c r="IWC20" s="876"/>
      <c r="IWD20" s="875"/>
      <c r="IWE20" s="876"/>
      <c r="IWF20" s="876"/>
      <c r="IWG20" s="876"/>
      <c r="IWH20" s="876"/>
      <c r="IWI20" s="876"/>
      <c r="IWJ20" s="876"/>
      <c r="IWK20" s="875"/>
      <c r="IWL20" s="876"/>
      <c r="IWM20" s="876"/>
      <c r="IWN20" s="876"/>
      <c r="IWO20" s="876"/>
      <c r="IWP20" s="876"/>
      <c r="IWQ20" s="876"/>
      <c r="IWR20" s="875"/>
      <c r="IWS20" s="876"/>
      <c r="IWT20" s="876"/>
      <c r="IWU20" s="876"/>
      <c r="IWV20" s="876"/>
      <c r="IWW20" s="876"/>
      <c r="IWX20" s="876"/>
      <c r="IWY20" s="875"/>
      <c r="IWZ20" s="876"/>
      <c r="IXA20" s="876"/>
      <c r="IXB20" s="876"/>
      <c r="IXC20" s="876"/>
      <c r="IXD20" s="876"/>
      <c r="IXE20" s="876"/>
      <c r="IXF20" s="875"/>
      <c r="IXG20" s="876"/>
      <c r="IXH20" s="876"/>
      <c r="IXI20" s="876"/>
      <c r="IXJ20" s="876"/>
      <c r="IXK20" s="876"/>
      <c r="IXL20" s="876"/>
      <c r="IXM20" s="875"/>
      <c r="IXN20" s="876"/>
      <c r="IXO20" s="876"/>
      <c r="IXP20" s="876"/>
      <c r="IXQ20" s="876"/>
      <c r="IXR20" s="876"/>
      <c r="IXS20" s="876"/>
      <c r="IXT20" s="875"/>
      <c r="IXU20" s="876"/>
      <c r="IXV20" s="876"/>
      <c r="IXW20" s="876"/>
      <c r="IXX20" s="876"/>
      <c r="IXY20" s="876"/>
      <c r="IXZ20" s="876"/>
      <c r="IYA20" s="875"/>
      <c r="IYB20" s="876"/>
      <c r="IYC20" s="876"/>
      <c r="IYD20" s="876"/>
      <c r="IYE20" s="876"/>
      <c r="IYF20" s="876"/>
      <c r="IYG20" s="876"/>
      <c r="IYH20" s="875"/>
      <c r="IYI20" s="876"/>
      <c r="IYJ20" s="876"/>
      <c r="IYK20" s="876"/>
      <c r="IYL20" s="876"/>
      <c r="IYM20" s="876"/>
      <c r="IYN20" s="876"/>
      <c r="IYO20" s="875"/>
      <c r="IYP20" s="876"/>
      <c r="IYQ20" s="876"/>
      <c r="IYR20" s="876"/>
      <c r="IYS20" s="876"/>
      <c r="IYT20" s="876"/>
      <c r="IYU20" s="876"/>
      <c r="IYV20" s="875"/>
      <c r="IYW20" s="876"/>
      <c r="IYX20" s="876"/>
      <c r="IYY20" s="876"/>
      <c r="IYZ20" s="876"/>
      <c r="IZA20" s="876"/>
      <c r="IZB20" s="876"/>
      <c r="IZC20" s="875"/>
      <c r="IZD20" s="876"/>
      <c r="IZE20" s="876"/>
      <c r="IZF20" s="876"/>
      <c r="IZG20" s="876"/>
      <c r="IZH20" s="876"/>
      <c r="IZI20" s="876"/>
      <c r="IZJ20" s="875"/>
      <c r="IZK20" s="876"/>
      <c r="IZL20" s="876"/>
      <c r="IZM20" s="876"/>
      <c r="IZN20" s="876"/>
      <c r="IZO20" s="876"/>
      <c r="IZP20" s="876"/>
      <c r="IZQ20" s="875"/>
      <c r="IZR20" s="876"/>
      <c r="IZS20" s="876"/>
      <c r="IZT20" s="876"/>
      <c r="IZU20" s="876"/>
      <c r="IZV20" s="876"/>
      <c r="IZW20" s="876"/>
      <c r="IZX20" s="875"/>
      <c r="IZY20" s="876"/>
      <c r="IZZ20" s="876"/>
      <c r="JAA20" s="876"/>
      <c r="JAB20" s="876"/>
      <c r="JAC20" s="876"/>
      <c r="JAD20" s="876"/>
      <c r="JAE20" s="875"/>
      <c r="JAF20" s="876"/>
      <c r="JAG20" s="876"/>
      <c r="JAH20" s="876"/>
      <c r="JAI20" s="876"/>
      <c r="JAJ20" s="876"/>
      <c r="JAK20" s="876"/>
      <c r="JAL20" s="875"/>
      <c r="JAM20" s="876"/>
      <c r="JAN20" s="876"/>
      <c r="JAO20" s="876"/>
      <c r="JAP20" s="876"/>
      <c r="JAQ20" s="876"/>
      <c r="JAR20" s="876"/>
      <c r="JAS20" s="875"/>
      <c r="JAT20" s="876"/>
      <c r="JAU20" s="876"/>
      <c r="JAV20" s="876"/>
      <c r="JAW20" s="876"/>
      <c r="JAX20" s="876"/>
      <c r="JAY20" s="876"/>
      <c r="JAZ20" s="875"/>
      <c r="JBA20" s="876"/>
      <c r="JBB20" s="876"/>
      <c r="JBC20" s="876"/>
      <c r="JBD20" s="876"/>
      <c r="JBE20" s="876"/>
      <c r="JBF20" s="876"/>
      <c r="JBG20" s="875"/>
      <c r="JBH20" s="876"/>
      <c r="JBI20" s="876"/>
      <c r="JBJ20" s="876"/>
      <c r="JBK20" s="876"/>
      <c r="JBL20" s="876"/>
      <c r="JBM20" s="876"/>
      <c r="JBN20" s="875"/>
      <c r="JBO20" s="876"/>
      <c r="JBP20" s="876"/>
      <c r="JBQ20" s="876"/>
      <c r="JBR20" s="876"/>
      <c r="JBS20" s="876"/>
      <c r="JBT20" s="876"/>
      <c r="JBU20" s="875"/>
      <c r="JBV20" s="876"/>
      <c r="JBW20" s="876"/>
      <c r="JBX20" s="876"/>
      <c r="JBY20" s="876"/>
      <c r="JBZ20" s="876"/>
      <c r="JCA20" s="876"/>
      <c r="JCB20" s="875"/>
      <c r="JCC20" s="876"/>
      <c r="JCD20" s="876"/>
      <c r="JCE20" s="876"/>
      <c r="JCF20" s="876"/>
      <c r="JCG20" s="876"/>
      <c r="JCH20" s="876"/>
      <c r="JCI20" s="875"/>
      <c r="JCJ20" s="876"/>
      <c r="JCK20" s="876"/>
      <c r="JCL20" s="876"/>
      <c r="JCM20" s="876"/>
      <c r="JCN20" s="876"/>
      <c r="JCO20" s="876"/>
      <c r="JCP20" s="875"/>
      <c r="JCQ20" s="876"/>
      <c r="JCR20" s="876"/>
      <c r="JCS20" s="876"/>
      <c r="JCT20" s="876"/>
      <c r="JCU20" s="876"/>
      <c r="JCV20" s="876"/>
      <c r="JCW20" s="875"/>
      <c r="JCX20" s="876"/>
      <c r="JCY20" s="876"/>
      <c r="JCZ20" s="876"/>
      <c r="JDA20" s="876"/>
      <c r="JDB20" s="876"/>
      <c r="JDC20" s="876"/>
      <c r="JDD20" s="875"/>
      <c r="JDE20" s="876"/>
      <c r="JDF20" s="876"/>
      <c r="JDG20" s="876"/>
      <c r="JDH20" s="876"/>
      <c r="JDI20" s="876"/>
      <c r="JDJ20" s="876"/>
      <c r="JDK20" s="875"/>
      <c r="JDL20" s="876"/>
      <c r="JDM20" s="876"/>
      <c r="JDN20" s="876"/>
      <c r="JDO20" s="876"/>
      <c r="JDP20" s="876"/>
      <c r="JDQ20" s="876"/>
      <c r="JDR20" s="875"/>
      <c r="JDS20" s="876"/>
      <c r="JDT20" s="876"/>
      <c r="JDU20" s="876"/>
      <c r="JDV20" s="876"/>
      <c r="JDW20" s="876"/>
      <c r="JDX20" s="876"/>
      <c r="JDY20" s="875"/>
      <c r="JDZ20" s="876"/>
      <c r="JEA20" s="876"/>
      <c r="JEB20" s="876"/>
      <c r="JEC20" s="876"/>
      <c r="JED20" s="876"/>
      <c r="JEE20" s="876"/>
      <c r="JEF20" s="875"/>
      <c r="JEG20" s="876"/>
      <c r="JEH20" s="876"/>
      <c r="JEI20" s="876"/>
      <c r="JEJ20" s="876"/>
      <c r="JEK20" s="876"/>
      <c r="JEL20" s="876"/>
      <c r="JEM20" s="875"/>
      <c r="JEN20" s="876"/>
      <c r="JEO20" s="876"/>
      <c r="JEP20" s="876"/>
      <c r="JEQ20" s="876"/>
      <c r="JER20" s="876"/>
      <c r="JES20" s="876"/>
      <c r="JET20" s="875"/>
      <c r="JEU20" s="876"/>
      <c r="JEV20" s="876"/>
      <c r="JEW20" s="876"/>
      <c r="JEX20" s="876"/>
      <c r="JEY20" s="876"/>
      <c r="JEZ20" s="876"/>
      <c r="JFA20" s="875"/>
      <c r="JFB20" s="876"/>
      <c r="JFC20" s="876"/>
      <c r="JFD20" s="876"/>
      <c r="JFE20" s="876"/>
      <c r="JFF20" s="876"/>
      <c r="JFG20" s="876"/>
      <c r="JFH20" s="875"/>
      <c r="JFI20" s="876"/>
      <c r="JFJ20" s="876"/>
      <c r="JFK20" s="876"/>
      <c r="JFL20" s="876"/>
      <c r="JFM20" s="876"/>
      <c r="JFN20" s="876"/>
      <c r="JFO20" s="875"/>
      <c r="JFP20" s="876"/>
      <c r="JFQ20" s="876"/>
      <c r="JFR20" s="876"/>
      <c r="JFS20" s="876"/>
      <c r="JFT20" s="876"/>
      <c r="JFU20" s="876"/>
      <c r="JFV20" s="875"/>
      <c r="JFW20" s="876"/>
      <c r="JFX20" s="876"/>
      <c r="JFY20" s="876"/>
      <c r="JFZ20" s="876"/>
      <c r="JGA20" s="876"/>
      <c r="JGB20" s="876"/>
      <c r="JGC20" s="875"/>
      <c r="JGD20" s="876"/>
      <c r="JGE20" s="876"/>
      <c r="JGF20" s="876"/>
      <c r="JGG20" s="876"/>
      <c r="JGH20" s="876"/>
      <c r="JGI20" s="876"/>
      <c r="JGJ20" s="875"/>
      <c r="JGK20" s="876"/>
      <c r="JGL20" s="876"/>
      <c r="JGM20" s="876"/>
      <c r="JGN20" s="876"/>
      <c r="JGO20" s="876"/>
      <c r="JGP20" s="876"/>
      <c r="JGQ20" s="875"/>
      <c r="JGR20" s="876"/>
      <c r="JGS20" s="876"/>
      <c r="JGT20" s="876"/>
      <c r="JGU20" s="876"/>
      <c r="JGV20" s="876"/>
      <c r="JGW20" s="876"/>
      <c r="JGX20" s="875"/>
      <c r="JGY20" s="876"/>
      <c r="JGZ20" s="876"/>
      <c r="JHA20" s="876"/>
      <c r="JHB20" s="876"/>
      <c r="JHC20" s="876"/>
      <c r="JHD20" s="876"/>
      <c r="JHE20" s="875"/>
      <c r="JHF20" s="876"/>
      <c r="JHG20" s="876"/>
      <c r="JHH20" s="876"/>
      <c r="JHI20" s="876"/>
      <c r="JHJ20" s="876"/>
      <c r="JHK20" s="876"/>
      <c r="JHL20" s="875"/>
      <c r="JHM20" s="876"/>
      <c r="JHN20" s="876"/>
      <c r="JHO20" s="876"/>
      <c r="JHP20" s="876"/>
      <c r="JHQ20" s="876"/>
      <c r="JHR20" s="876"/>
      <c r="JHS20" s="875"/>
      <c r="JHT20" s="876"/>
      <c r="JHU20" s="876"/>
      <c r="JHV20" s="876"/>
      <c r="JHW20" s="876"/>
      <c r="JHX20" s="876"/>
      <c r="JHY20" s="876"/>
      <c r="JHZ20" s="875"/>
      <c r="JIA20" s="876"/>
      <c r="JIB20" s="876"/>
      <c r="JIC20" s="876"/>
      <c r="JID20" s="876"/>
      <c r="JIE20" s="876"/>
      <c r="JIF20" s="876"/>
      <c r="JIG20" s="875"/>
      <c r="JIH20" s="876"/>
      <c r="JII20" s="876"/>
      <c r="JIJ20" s="876"/>
      <c r="JIK20" s="876"/>
      <c r="JIL20" s="876"/>
      <c r="JIM20" s="876"/>
      <c r="JIN20" s="875"/>
      <c r="JIO20" s="876"/>
      <c r="JIP20" s="876"/>
      <c r="JIQ20" s="876"/>
      <c r="JIR20" s="876"/>
      <c r="JIS20" s="876"/>
      <c r="JIT20" s="876"/>
      <c r="JIU20" s="875"/>
      <c r="JIV20" s="876"/>
      <c r="JIW20" s="876"/>
      <c r="JIX20" s="876"/>
      <c r="JIY20" s="876"/>
      <c r="JIZ20" s="876"/>
      <c r="JJA20" s="876"/>
      <c r="JJB20" s="875"/>
      <c r="JJC20" s="876"/>
      <c r="JJD20" s="876"/>
      <c r="JJE20" s="876"/>
      <c r="JJF20" s="876"/>
      <c r="JJG20" s="876"/>
      <c r="JJH20" s="876"/>
      <c r="JJI20" s="875"/>
      <c r="JJJ20" s="876"/>
      <c r="JJK20" s="876"/>
      <c r="JJL20" s="876"/>
      <c r="JJM20" s="876"/>
      <c r="JJN20" s="876"/>
      <c r="JJO20" s="876"/>
      <c r="JJP20" s="875"/>
      <c r="JJQ20" s="876"/>
      <c r="JJR20" s="876"/>
      <c r="JJS20" s="876"/>
      <c r="JJT20" s="876"/>
      <c r="JJU20" s="876"/>
      <c r="JJV20" s="876"/>
      <c r="JJW20" s="875"/>
      <c r="JJX20" s="876"/>
      <c r="JJY20" s="876"/>
      <c r="JJZ20" s="876"/>
      <c r="JKA20" s="876"/>
      <c r="JKB20" s="876"/>
      <c r="JKC20" s="876"/>
      <c r="JKD20" s="875"/>
      <c r="JKE20" s="876"/>
      <c r="JKF20" s="876"/>
      <c r="JKG20" s="876"/>
      <c r="JKH20" s="876"/>
      <c r="JKI20" s="876"/>
      <c r="JKJ20" s="876"/>
      <c r="JKK20" s="875"/>
      <c r="JKL20" s="876"/>
      <c r="JKM20" s="876"/>
      <c r="JKN20" s="876"/>
      <c r="JKO20" s="876"/>
      <c r="JKP20" s="876"/>
      <c r="JKQ20" s="876"/>
      <c r="JKR20" s="875"/>
      <c r="JKS20" s="876"/>
      <c r="JKT20" s="876"/>
      <c r="JKU20" s="876"/>
      <c r="JKV20" s="876"/>
      <c r="JKW20" s="876"/>
      <c r="JKX20" s="876"/>
      <c r="JKY20" s="875"/>
      <c r="JKZ20" s="876"/>
      <c r="JLA20" s="876"/>
      <c r="JLB20" s="876"/>
      <c r="JLC20" s="876"/>
      <c r="JLD20" s="876"/>
      <c r="JLE20" s="876"/>
      <c r="JLF20" s="875"/>
      <c r="JLG20" s="876"/>
      <c r="JLH20" s="876"/>
      <c r="JLI20" s="876"/>
      <c r="JLJ20" s="876"/>
      <c r="JLK20" s="876"/>
      <c r="JLL20" s="876"/>
      <c r="JLM20" s="875"/>
      <c r="JLN20" s="876"/>
      <c r="JLO20" s="876"/>
      <c r="JLP20" s="876"/>
      <c r="JLQ20" s="876"/>
      <c r="JLR20" s="876"/>
      <c r="JLS20" s="876"/>
      <c r="JLT20" s="875"/>
      <c r="JLU20" s="876"/>
      <c r="JLV20" s="876"/>
      <c r="JLW20" s="876"/>
      <c r="JLX20" s="876"/>
      <c r="JLY20" s="876"/>
      <c r="JLZ20" s="876"/>
      <c r="JMA20" s="875"/>
      <c r="JMB20" s="876"/>
      <c r="JMC20" s="876"/>
      <c r="JMD20" s="876"/>
      <c r="JME20" s="876"/>
      <c r="JMF20" s="876"/>
      <c r="JMG20" s="876"/>
      <c r="JMH20" s="875"/>
      <c r="JMI20" s="876"/>
      <c r="JMJ20" s="876"/>
      <c r="JMK20" s="876"/>
      <c r="JML20" s="876"/>
      <c r="JMM20" s="876"/>
      <c r="JMN20" s="876"/>
      <c r="JMO20" s="875"/>
      <c r="JMP20" s="876"/>
      <c r="JMQ20" s="876"/>
      <c r="JMR20" s="876"/>
      <c r="JMS20" s="876"/>
      <c r="JMT20" s="876"/>
      <c r="JMU20" s="876"/>
      <c r="JMV20" s="875"/>
      <c r="JMW20" s="876"/>
      <c r="JMX20" s="876"/>
      <c r="JMY20" s="876"/>
      <c r="JMZ20" s="876"/>
      <c r="JNA20" s="876"/>
      <c r="JNB20" s="876"/>
      <c r="JNC20" s="875"/>
      <c r="JND20" s="876"/>
      <c r="JNE20" s="876"/>
      <c r="JNF20" s="876"/>
      <c r="JNG20" s="876"/>
      <c r="JNH20" s="876"/>
      <c r="JNI20" s="876"/>
      <c r="JNJ20" s="875"/>
      <c r="JNK20" s="876"/>
      <c r="JNL20" s="876"/>
      <c r="JNM20" s="876"/>
      <c r="JNN20" s="876"/>
      <c r="JNO20" s="876"/>
      <c r="JNP20" s="876"/>
      <c r="JNQ20" s="875"/>
      <c r="JNR20" s="876"/>
      <c r="JNS20" s="876"/>
      <c r="JNT20" s="876"/>
      <c r="JNU20" s="876"/>
      <c r="JNV20" s="876"/>
      <c r="JNW20" s="876"/>
      <c r="JNX20" s="875"/>
      <c r="JNY20" s="876"/>
      <c r="JNZ20" s="876"/>
      <c r="JOA20" s="876"/>
      <c r="JOB20" s="876"/>
      <c r="JOC20" s="876"/>
      <c r="JOD20" s="876"/>
      <c r="JOE20" s="875"/>
      <c r="JOF20" s="876"/>
      <c r="JOG20" s="876"/>
      <c r="JOH20" s="876"/>
      <c r="JOI20" s="876"/>
      <c r="JOJ20" s="876"/>
      <c r="JOK20" s="876"/>
      <c r="JOL20" s="875"/>
      <c r="JOM20" s="876"/>
      <c r="JON20" s="876"/>
      <c r="JOO20" s="876"/>
      <c r="JOP20" s="876"/>
      <c r="JOQ20" s="876"/>
      <c r="JOR20" s="876"/>
      <c r="JOS20" s="875"/>
      <c r="JOT20" s="876"/>
      <c r="JOU20" s="876"/>
      <c r="JOV20" s="876"/>
      <c r="JOW20" s="876"/>
      <c r="JOX20" s="876"/>
      <c r="JOY20" s="876"/>
      <c r="JOZ20" s="875"/>
      <c r="JPA20" s="876"/>
      <c r="JPB20" s="876"/>
      <c r="JPC20" s="876"/>
      <c r="JPD20" s="876"/>
      <c r="JPE20" s="876"/>
      <c r="JPF20" s="876"/>
      <c r="JPG20" s="875"/>
      <c r="JPH20" s="876"/>
      <c r="JPI20" s="876"/>
      <c r="JPJ20" s="876"/>
      <c r="JPK20" s="876"/>
      <c r="JPL20" s="876"/>
      <c r="JPM20" s="876"/>
      <c r="JPN20" s="875"/>
      <c r="JPO20" s="876"/>
      <c r="JPP20" s="876"/>
      <c r="JPQ20" s="876"/>
      <c r="JPR20" s="876"/>
      <c r="JPS20" s="876"/>
      <c r="JPT20" s="876"/>
      <c r="JPU20" s="875"/>
      <c r="JPV20" s="876"/>
      <c r="JPW20" s="876"/>
      <c r="JPX20" s="876"/>
      <c r="JPY20" s="876"/>
      <c r="JPZ20" s="876"/>
      <c r="JQA20" s="876"/>
      <c r="JQB20" s="875"/>
      <c r="JQC20" s="876"/>
      <c r="JQD20" s="876"/>
      <c r="JQE20" s="876"/>
      <c r="JQF20" s="876"/>
      <c r="JQG20" s="876"/>
      <c r="JQH20" s="876"/>
      <c r="JQI20" s="875"/>
      <c r="JQJ20" s="876"/>
      <c r="JQK20" s="876"/>
      <c r="JQL20" s="876"/>
      <c r="JQM20" s="876"/>
      <c r="JQN20" s="876"/>
      <c r="JQO20" s="876"/>
      <c r="JQP20" s="875"/>
      <c r="JQQ20" s="876"/>
      <c r="JQR20" s="876"/>
      <c r="JQS20" s="876"/>
      <c r="JQT20" s="876"/>
      <c r="JQU20" s="876"/>
      <c r="JQV20" s="876"/>
      <c r="JQW20" s="875"/>
      <c r="JQX20" s="876"/>
      <c r="JQY20" s="876"/>
      <c r="JQZ20" s="876"/>
      <c r="JRA20" s="876"/>
      <c r="JRB20" s="876"/>
      <c r="JRC20" s="876"/>
      <c r="JRD20" s="875"/>
      <c r="JRE20" s="876"/>
      <c r="JRF20" s="876"/>
      <c r="JRG20" s="876"/>
      <c r="JRH20" s="876"/>
      <c r="JRI20" s="876"/>
      <c r="JRJ20" s="876"/>
      <c r="JRK20" s="875"/>
      <c r="JRL20" s="876"/>
      <c r="JRM20" s="876"/>
      <c r="JRN20" s="876"/>
      <c r="JRO20" s="876"/>
      <c r="JRP20" s="876"/>
      <c r="JRQ20" s="876"/>
      <c r="JRR20" s="875"/>
      <c r="JRS20" s="876"/>
      <c r="JRT20" s="876"/>
      <c r="JRU20" s="876"/>
      <c r="JRV20" s="876"/>
      <c r="JRW20" s="876"/>
      <c r="JRX20" s="876"/>
      <c r="JRY20" s="875"/>
      <c r="JRZ20" s="876"/>
      <c r="JSA20" s="876"/>
      <c r="JSB20" s="876"/>
      <c r="JSC20" s="876"/>
      <c r="JSD20" s="876"/>
      <c r="JSE20" s="876"/>
      <c r="JSF20" s="875"/>
      <c r="JSG20" s="876"/>
      <c r="JSH20" s="876"/>
      <c r="JSI20" s="876"/>
      <c r="JSJ20" s="876"/>
      <c r="JSK20" s="876"/>
      <c r="JSL20" s="876"/>
      <c r="JSM20" s="875"/>
      <c r="JSN20" s="876"/>
      <c r="JSO20" s="876"/>
      <c r="JSP20" s="876"/>
      <c r="JSQ20" s="876"/>
      <c r="JSR20" s="876"/>
      <c r="JSS20" s="876"/>
      <c r="JST20" s="875"/>
      <c r="JSU20" s="876"/>
      <c r="JSV20" s="876"/>
      <c r="JSW20" s="876"/>
      <c r="JSX20" s="876"/>
      <c r="JSY20" s="876"/>
      <c r="JSZ20" s="876"/>
      <c r="JTA20" s="875"/>
      <c r="JTB20" s="876"/>
      <c r="JTC20" s="876"/>
      <c r="JTD20" s="876"/>
      <c r="JTE20" s="876"/>
      <c r="JTF20" s="876"/>
      <c r="JTG20" s="876"/>
      <c r="JTH20" s="875"/>
      <c r="JTI20" s="876"/>
      <c r="JTJ20" s="876"/>
      <c r="JTK20" s="876"/>
      <c r="JTL20" s="876"/>
      <c r="JTM20" s="876"/>
      <c r="JTN20" s="876"/>
      <c r="JTO20" s="875"/>
      <c r="JTP20" s="876"/>
      <c r="JTQ20" s="876"/>
      <c r="JTR20" s="876"/>
      <c r="JTS20" s="876"/>
      <c r="JTT20" s="876"/>
      <c r="JTU20" s="876"/>
      <c r="JTV20" s="875"/>
      <c r="JTW20" s="876"/>
      <c r="JTX20" s="876"/>
      <c r="JTY20" s="876"/>
      <c r="JTZ20" s="876"/>
      <c r="JUA20" s="876"/>
      <c r="JUB20" s="876"/>
      <c r="JUC20" s="875"/>
      <c r="JUD20" s="876"/>
      <c r="JUE20" s="876"/>
      <c r="JUF20" s="876"/>
      <c r="JUG20" s="876"/>
      <c r="JUH20" s="876"/>
      <c r="JUI20" s="876"/>
      <c r="JUJ20" s="875"/>
      <c r="JUK20" s="876"/>
      <c r="JUL20" s="876"/>
      <c r="JUM20" s="876"/>
      <c r="JUN20" s="876"/>
      <c r="JUO20" s="876"/>
      <c r="JUP20" s="876"/>
      <c r="JUQ20" s="875"/>
      <c r="JUR20" s="876"/>
      <c r="JUS20" s="876"/>
      <c r="JUT20" s="876"/>
      <c r="JUU20" s="876"/>
      <c r="JUV20" s="876"/>
      <c r="JUW20" s="876"/>
      <c r="JUX20" s="875"/>
      <c r="JUY20" s="876"/>
      <c r="JUZ20" s="876"/>
      <c r="JVA20" s="876"/>
      <c r="JVB20" s="876"/>
      <c r="JVC20" s="876"/>
      <c r="JVD20" s="876"/>
      <c r="JVE20" s="875"/>
      <c r="JVF20" s="876"/>
      <c r="JVG20" s="876"/>
      <c r="JVH20" s="876"/>
      <c r="JVI20" s="876"/>
      <c r="JVJ20" s="876"/>
      <c r="JVK20" s="876"/>
      <c r="JVL20" s="875"/>
      <c r="JVM20" s="876"/>
      <c r="JVN20" s="876"/>
      <c r="JVO20" s="876"/>
      <c r="JVP20" s="876"/>
      <c r="JVQ20" s="876"/>
      <c r="JVR20" s="876"/>
      <c r="JVS20" s="875"/>
      <c r="JVT20" s="876"/>
      <c r="JVU20" s="876"/>
      <c r="JVV20" s="876"/>
      <c r="JVW20" s="876"/>
      <c r="JVX20" s="876"/>
      <c r="JVY20" s="876"/>
      <c r="JVZ20" s="875"/>
      <c r="JWA20" s="876"/>
      <c r="JWB20" s="876"/>
      <c r="JWC20" s="876"/>
      <c r="JWD20" s="876"/>
      <c r="JWE20" s="876"/>
      <c r="JWF20" s="876"/>
      <c r="JWG20" s="875"/>
      <c r="JWH20" s="876"/>
      <c r="JWI20" s="876"/>
      <c r="JWJ20" s="876"/>
      <c r="JWK20" s="876"/>
      <c r="JWL20" s="876"/>
      <c r="JWM20" s="876"/>
      <c r="JWN20" s="875"/>
      <c r="JWO20" s="876"/>
      <c r="JWP20" s="876"/>
      <c r="JWQ20" s="876"/>
      <c r="JWR20" s="876"/>
      <c r="JWS20" s="876"/>
      <c r="JWT20" s="876"/>
      <c r="JWU20" s="875"/>
      <c r="JWV20" s="876"/>
      <c r="JWW20" s="876"/>
      <c r="JWX20" s="876"/>
      <c r="JWY20" s="876"/>
      <c r="JWZ20" s="876"/>
      <c r="JXA20" s="876"/>
      <c r="JXB20" s="875"/>
      <c r="JXC20" s="876"/>
      <c r="JXD20" s="876"/>
      <c r="JXE20" s="876"/>
      <c r="JXF20" s="876"/>
      <c r="JXG20" s="876"/>
      <c r="JXH20" s="876"/>
      <c r="JXI20" s="875"/>
      <c r="JXJ20" s="876"/>
      <c r="JXK20" s="876"/>
      <c r="JXL20" s="876"/>
      <c r="JXM20" s="876"/>
      <c r="JXN20" s="876"/>
      <c r="JXO20" s="876"/>
      <c r="JXP20" s="875"/>
      <c r="JXQ20" s="876"/>
      <c r="JXR20" s="876"/>
      <c r="JXS20" s="876"/>
      <c r="JXT20" s="876"/>
      <c r="JXU20" s="876"/>
      <c r="JXV20" s="876"/>
      <c r="JXW20" s="875"/>
      <c r="JXX20" s="876"/>
      <c r="JXY20" s="876"/>
      <c r="JXZ20" s="876"/>
      <c r="JYA20" s="876"/>
      <c r="JYB20" s="876"/>
      <c r="JYC20" s="876"/>
      <c r="JYD20" s="875"/>
      <c r="JYE20" s="876"/>
      <c r="JYF20" s="876"/>
      <c r="JYG20" s="876"/>
      <c r="JYH20" s="876"/>
      <c r="JYI20" s="876"/>
      <c r="JYJ20" s="876"/>
      <c r="JYK20" s="875"/>
      <c r="JYL20" s="876"/>
      <c r="JYM20" s="876"/>
      <c r="JYN20" s="876"/>
      <c r="JYO20" s="876"/>
      <c r="JYP20" s="876"/>
      <c r="JYQ20" s="876"/>
      <c r="JYR20" s="875"/>
      <c r="JYS20" s="876"/>
      <c r="JYT20" s="876"/>
      <c r="JYU20" s="876"/>
      <c r="JYV20" s="876"/>
      <c r="JYW20" s="876"/>
      <c r="JYX20" s="876"/>
      <c r="JYY20" s="875"/>
      <c r="JYZ20" s="876"/>
      <c r="JZA20" s="876"/>
      <c r="JZB20" s="876"/>
      <c r="JZC20" s="876"/>
      <c r="JZD20" s="876"/>
      <c r="JZE20" s="876"/>
      <c r="JZF20" s="875"/>
      <c r="JZG20" s="876"/>
      <c r="JZH20" s="876"/>
      <c r="JZI20" s="876"/>
      <c r="JZJ20" s="876"/>
      <c r="JZK20" s="876"/>
      <c r="JZL20" s="876"/>
      <c r="JZM20" s="875"/>
      <c r="JZN20" s="876"/>
      <c r="JZO20" s="876"/>
      <c r="JZP20" s="876"/>
      <c r="JZQ20" s="876"/>
      <c r="JZR20" s="876"/>
      <c r="JZS20" s="876"/>
      <c r="JZT20" s="875"/>
      <c r="JZU20" s="876"/>
      <c r="JZV20" s="876"/>
      <c r="JZW20" s="876"/>
      <c r="JZX20" s="876"/>
      <c r="JZY20" s="876"/>
      <c r="JZZ20" s="876"/>
      <c r="KAA20" s="875"/>
      <c r="KAB20" s="876"/>
      <c r="KAC20" s="876"/>
      <c r="KAD20" s="876"/>
      <c r="KAE20" s="876"/>
      <c r="KAF20" s="876"/>
      <c r="KAG20" s="876"/>
      <c r="KAH20" s="875"/>
      <c r="KAI20" s="876"/>
      <c r="KAJ20" s="876"/>
      <c r="KAK20" s="876"/>
      <c r="KAL20" s="876"/>
      <c r="KAM20" s="876"/>
      <c r="KAN20" s="876"/>
      <c r="KAO20" s="875"/>
      <c r="KAP20" s="876"/>
      <c r="KAQ20" s="876"/>
      <c r="KAR20" s="876"/>
      <c r="KAS20" s="876"/>
      <c r="KAT20" s="876"/>
      <c r="KAU20" s="876"/>
      <c r="KAV20" s="875"/>
      <c r="KAW20" s="876"/>
      <c r="KAX20" s="876"/>
      <c r="KAY20" s="876"/>
      <c r="KAZ20" s="876"/>
      <c r="KBA20" s="876"/>
      <c r="KBB20" s="876"/>
      <c r="KBC20" s="875"/>
      <c r="KBD20" s="876"/>
      <c r="KBE20" s="876"/>
      <c r="KBF20" s="876"/>
      <c r="KBG20" s="876"/>
      <c r="KBH20" s="876"/>
      <c r="KBI20" s="876"/>
      <c r="KBJ20" s="875"/>
      <c r="KBK20" s="876"/>
      <c r="KBL20" s="876"/>
      <c r="KBM20" s="876"/>
      <c r="KBN20" s="876"/>
      <c r="KBO20" s="876"/>
      <c r="KBP20" s="876"/>
      <c r="KBQ20" s="875"/>
      <c r="KBR20" s="876"/>
      <c r="KBS20" s="876"/>
      <c r="KBT20" s="876"/>
      <c r="KBU20" s="876"/>
      <c r="KBV20" s="876"/>
      <c r="KBW20" s="876"/>
      <c r="KBX20" s="875"/>
      <c r="KBY20" s="876"/>
      <c r="KBZ20" s="876"/>
      <c r="KCA20" s="876"/>
      <c r="KCB20" s="876"/>
      <c r="KCC20" s="876"/>
      <c r="KCD20" s="876"/>
      <c r="KCE20" s="875"/>
      <c r="KCF20" s="876"/>
      <c r="KCG20" s="876"/>
      <c r="KCH20" s="876"/>
      <c r="KCI20" s="876"/>
      <c r="KCJ20" s="876"/>
      <c r="KCK20" s="876"/>
      <c r="KCL20" s="875"/>
      <c r="KCM20" s="876"/>
      <c r="KCN20" s="876"/>
      <c r="KCO20" s="876"/>
      <c r="KCP20" s="876"/>
      <c r="KCQ20" s="876"/>
      <c r="KCR20" s="876"/>
      <c r="KCS20" s="875"/>
      <c r="KCT20" s="876"/>
      <c r="KCU20" s="876"/>
      <c r="KCV20" s="876"/>
      <c r="KCW20" s="876"/>
      <c r="KCX20" s="876"/>
      <c r="KCY20" s="876"/>
      <c r="KCZ20" s="875"/>
      <c r="KDA20" s="876"/>
      <c r="KDB20" s="876"/>
      <c r="KDC20" s="876"/>
      <c r="KDD20" s="876"/>
      <c r="KDE20" s="876"/>
      <c r="KDF20" s="876"/>
      <c r="KDG20" s="875"/>
      <c r="KDH20" s="876"/>
      <c r="KDI20" s="876"/>
      <c r="KDJ20" s="876"/>
      <c r="KDK20" s="876"/>
      <c r="KDL20" s="876"/>
      <c r="KDM20" s="876"/>
      <c r="KDN20" s="875"/>
      <c r="KDO20" s="876"/>
      <c r="KDP20" s="876"/>
      <c r="KDQ20" s="876"/>
      <c r="KDR20" s="876"/>
      <c r="KDS20" s="876"/>
      <c r="KDT20" s="876"/>
      <c r="KDU20" s="875"/>
      <c r="KDV20" s="876"/>
      <c r="KDW20" s="876"/>
      <c r="KDX20" s="876"/>
      <c r="KDY20" s="876"/>
      <c r="KDZ20" s="876"/>
      <c r="KEA20" s="876"/>
      <c r="KEB20" s="875"/>
      <c r="KEC20" s="876"/>
      <c r="KED20" s="876"/>
      <c r="KEE20" s="876"/>
      <c r="KEF20" s="876"/>
      <c r="KEG20" s="876"/>
      <c r="KEH20" s="876"/>
      <c r="KEI20" s="875"/>
      <c r="KEJ20" s="876"/>
      <c r="KEK20" s="876"/>
      <c r="KEL20" s="876"/>
      <c r="KEM20" s="876"/>
      <c r="KEN20" s="876"/>
      <c r="KEO20" s="876"/>
      <c r="KEP20" s="875"/>
      <c r="KEQ20" s="876"/>
      <c r="KER20" s="876"/>
      <c r="KES20" s="876"/>
      <c r="KET20" s="876"/>
      <c r="KEU20" s="876"/>
      <c r="KEV20" s="876"/>
      <c r="KEW20" s="875"/>
      <c r="KEX20" s="876"/>
      <c r="KEY20" s="876"/>
      <c r="KEZ20" s="876"/>
      <c r="KFA20" s="876"/>
      <c r="KFB20" s="876"/>
      <c r="KFC20" s="876"/>
      <c r="KFD20" s="875"/>
      <c r="KFE20" s="876"/>
      <c r="KFF20" s="876"/>
      <c r="KFG20" s="876"/>
      <c r="KFH20" s="876"/>
      <c r="KFI20" s="876"/>
      <c r="KFJ20" s="876"/>
      <c r="KFK20" s="875"/>
      <c r="KFL20" s="876"/>
      <c r="KFM20" s="876"/>
      <c r="KFN20" s="876"/>
      <c r="KFO20" s="876"/>
      <c r="KFP20" s="876"/>
      <c r="KFQ20" s="876"/>
      <c r="KFR20" s="875"/>
      <c r="KFS20" s="876"/>
      <c r="KFT20" s="876"/>
      <c r="KFU20" s="876"/>
      <c r="KFV20" s="876"/>
      <c r="KFW20" s="876"/>
      <c r="KFX20" s="876"/>
      <c r="KFY20" s="875"/>
      <c r="KFZ20" s="876"/>
      <c r="KGA20" s="876"/>
      <c r="KGB20" s="876"/>
      <c r="KGC20" s="876"/>
      <c r="KGD20" s="876"/>
      <c r="KGE20" s="876"/>
      <c r="KGF20" s="875"/>
      <c r="KGG20" s="876"/>
      <c r="KGH20" s="876"/>
      <c r="KGI20" s="876"/>
      <c r="KGJ20" s="876"/>
      <c r="KGK20" s="876"/>
      <c r="KGL20" s="876"/>
      <c r="KGM20" s="875"/>
      <c r="KGN20" s="876"/>
      <c r="KGO20" s="876"/>
      <c r="KGP20" s="876"/>
      <c r="KGQ20" s="876"/>
      <c r="KGR20" s="876"/>
      <c r="KGS20" s="876"/>
      <c r="KGT20" s="875"/>
      <c r="KGU20" s="876"/>
      <c r="KGV20" s="876"/>
      <c r="KGW20" s="876"/>
      <c r="KGX20" s="876"/>
      <c r="KGY20" s="876"/>
      <c r="KGZ20" s="876"/>
      <c r="KHA20" s="875"/>
      <c r="KHB20" s="876"/>
      <c r="KHC20" s="876"/>
      <c r="KHD20" s="876"/>
      <c r="KHE20" s="876"/>
      <c r="KHF20" s="876"/>
      <c r="KHG20" s="876"/>
      <c r="KHH20" s="875"/>
      <c r="KHI20" s="876"/>
      <c r="KHJ20" s="876"/>
      <c r="KHK20" s="876"/>
      <c r="KHL20" s="876"/>
      <c r="KHM20" s="876"/>
      <c r="KHN20" s="876"/>
      <c r="KHO20" s="875"/>
      <c r="KHP20" s="876"/>
      <c r="KHQ20" s="876"/>
      <c r="KHR20" s="876"/>
      <c r="KHS20" s="876"/>
      <c r="KHT20" s="876"/>
      <c r="KHU20" s="876"/>
      <c r="KHV20" s="875"/>
      <c r="KHW20" s="876"/>
      <c r="KHX20" s="876"/>
      <c r="KHY20" s="876"/>
      <c r="KHZ20" s="876"/>
      <c r="KIA20" s="876"/>
      <c r="KIB20" s="876"/>
      <c r="KIC20" s="875"/>
      <c r="KID20" s="876"/>
      <c r="KIE20" s="876"/>
      <c r="KIF20" s="876"/>
      <c r="KIG20" s="876"/>
      <c r="KIH20" s="876"/>
      <c r="KII20" s="876"/>
      <c r="KIJ20" s="875"/>
      <c r="KIK20" s="876"/>
      <c r="KIL20" s="876"/>
      <c r="KIM20" s="876"/>
      <c r="KIN20" s="876"/>
      <c r="KIO20" s="876"/>
      <c r="KIP20" s="876"/>
      <c r="KIQ20" s="875"/>
      <c r="KIR20" s="876"/>
      <c r="KIS20" s="876"/>
      <c r="KIT20" s="876"/>
      <c r="KIU20" s="876"/>
      <c r="KIV20" s="876"/>
      <c r="KIW20" s="876"/>
      <c r="KIX20" s="875"/>
      <c r="KIY20" s="876"/>
      <c r="KIZ20" s="876"/>
      <c r="KJA20" s="876"/>
      <c r="KJB20" s="876"/>
      <c r="KJC20" s="876"/>
      <c r="KJD20" s="876"/>
      <c r="KJE20" s="875"/>
      <c r="KJF20" s="876"/>
      <c r="KJG20" s="876"/>
      <c r="KJH20" s="876"/>
      <c r="KJI20" s="876"/>
      <c r="KJJ20" s="876"/>
      <c r="KJK20" s="876"/>
      <c r="KJL20" s="875"/>
      <c r="KJM20" s="876"/>
      <c r="KJN20" s="876"/>
      <c r="KJO20" s="876"/>
      <c r="KJP20" s="876"/>
      <c r="KJQ20" s="876"/>
      <c r="KJR20" s="876"/>
      <c r="KJS20" s="875"/>
      <c r="KJT20" s="876"/>
      <c r="KJU20" s="876"/>
      <c r="KJV20" s="876"/>
      <c r="KJW20" s="876"/>
      <c r="KJX20" s="876"/>
      <c r="KJY20" s="876"/>
      <c r="KJZ20" s="875"/>
      <c r="KKA20" s="876"/>
      <c r="KKB20" s="876"/>
      <c r="KKC20" s="876"/>
      <c r="KKD20" s="876"/>
      <c r="KKE20" s="876"/>
      <c r="KKF20" s="876"/>
      <c r="KKG20" s="875"/>
      <c r="KKH20" s="876"/>
      <c r="KKI20" s="876"/>
      <c r="KKJ20" s="876"/>
      <c r="KKK20" s="876"/>
      <c r="KKL20" s="876"/>
      <c r="KKM20" s="876"/>
      <c r="KKN20" s="875"/>
      <c r="KKO20" s="876"/>
      <c r="KKP20" s="876"/>
      <c r="KKQ20" s="876"/>
      <c r="KKR20" s="876"/>
      <c r="KKS20" s="876"/>
      <c r="KKT20" s="876"/>
      <c r="KKU20" s="875"/>
      <c r="KKV20" s="876"/>
      <c r="KKW20" s="876"/>
      <c r="KKX20" s="876"/>
      <c r="KKY20" s="876"/>
      <c r="KKZ20" s="876"/>
      <c r="KLA20" s="876"/>
      <c r="KLB20" s="875"/>
      <c r="KLC20" s="876"/>
      <c r="KLD20" s="876"/>
      <c r="KLE20" s="876"/>
      <c r="KLF20" s="876"/>
      <c r="KLG20" s="876"/>
      <c r="KLH20" s="876"/>
      <c r="KLI20" s="875"/>
      <c r="KLJ20" s="876"/>
      <c r="KLK20" s="876"/>
      <c r="KLL20" s="876"/>
      <c r="KLM20" s="876"/>
      <c r="KLN20" s="876"/>
      <c r="KLO20" s="876"/>
      <c r="KLP20" s="875"/>
      <c r="KLQ20" s="876"/>
      <c r="KLR20" s="876"/>
      <c r="KLS20" s="876"/>
      <c r="KLT20" s="876"/>
      <c r="KLU20" s="876"/>
      <c r="KLV20" s="876"/>
      <c r="KLW20" s="875"/>
      <c r="KLX20" s="876"/>
      <c r="KLY20" s="876"/>
      <c r="KLZ20" s="876"/>
      <c r="KMA20" s="876"/>
      <c r="KMB20" s="876"/>
      <c r="KMC20" s="876"/>
      <c r="KMD20" s="875"/>
      <c r="KME20" s="876"/>
      <c r="KMF20" s="876"/>
      <c r="KMG20" s="876"/>
      <c r="KMH20" s="876"/>
      <c r="KMI20" s="876"/>
      <c r="KMJ20" s="876"/>
      <c r="KMK20" s="875"/>
      <c r="KML20" s="876"/>
      <c r="KMM20" s="876"/>
      <c r="KMN20" s="876"/>
      <c r="KMO20" s="876"/>
      <c r="KMP20" s="876"/>
      <c r="KMQ20" s="876"/>
      <c r="KMR20" s="875"/>
      <c r="KMS20" s="876"/>
      <c r="KMT20" s="876"/>
      <c r="KMU20" s="876"/>
      <c r="KMV20" s="876"/>
      <c r="KMW20" s="876"/>
      <c r="KMX20" s="876"/>
      <c r="KMY20" s="875"/>
      <c r="KMZ20" s="876"/>
      <c r="KNA20" s="876"/>
      <c r="KNB20" s="876"/>
      <c r="KNC20" s="876"/>
      <c r="KND20" s="876"/>
      <c r="KNE20" s="876"/>
      <c r="KNF20" s="875"/>
      <c r="KNG20" s="876"/>
      <c r="KNH20" s="876"/>
      <c r="KNI20" s="876"/>
      <c r="KNJ20" s="876"/>
      <c r="KNK20" s="876"/>
      <c r="KNL20" s="876"/>
      <c r="KNM20" s="875"/>
      <c r="KNN20" s="876"/>
      <c r="KNO20" s="876"/>
      <c r="KNP20" s="876"/>
      <c r="KNQ20" s="876"/>
      <c r="KNR20" s="876"/>
      <c r="KNS20" s="876"/>
      <c r="KNT20" s="875"/>
      <c r="KNU20" s="876"/>
      <c r="KNV20" s="876"/>
      <c r="KNW20" s="876"/>
      <c r="KNX20" s="876"/>
      <c r="KNY20" s="876"/>
      <c r="KNZ20" s="876"/>
      <c r="KOA20" s="875"/>
      <c r="KOB20" s="876"/>
      <c r="KOC20" s="876"/>
      <c r="KOD20" s="876"/>
      <c r="KOE20" s="876"/>
      <c r="KOF20" s="876"/>
      <c r="KOG20" s="876"/>
      <c r="KOH20" s="875"/>
      <c r="KOI20" s="876"/>
      <c r="KOJ20" s="876"/>
      <c r="KOK20" s="876"/>
      <c r="KOL20" s="876"/>
      <c r="KOM20" s="876"/>
      <c r="KON20" s="876"/>
      <c r="KOO20" s="875"/>
      <c r="KOP20" s="876"/>
      <c r="KOQ20" s="876"/>
      <c r="KOR20" s="876"/>
      <c r="KOS20" s="876"/>
      <c r="KOT20" s="876"/>
      <c r="KOU20" s="876"/>
      <c r="KOV20" s="875"/>
      <c r="KOW20" s="876"/>
      <c r="KOX20" s="876"/>
      <c r="KOY20" s="876"/>
      <c r="KOZ20" s="876"/>
      <c r="KPA20" s="876"/>
      <c r="KPB20" s="876"/>
      <c r="KPC20" s="875"/>
      <c r="KPD20" s="876"/>
      <c r="KPE20" s="876"/>
      <c r="KPF20" s="876"/>
      <c r="KPG20" s="876"/>
      <c r="KPH20" s="876"/>
      <c r="KPI20" s="876"/>
      <c r="KPJ20" s="875"/>
      <c r="KPK20" s="876"/>
      <c r="KPL20" s="876"/>
      <c r="KPM20" s="876"/>
      <c r="KPN20" s="876"/>
      <c r="KPO20" s="876"/>
      <c r="KPP20" s="876"/>
      <c r="KPQ20" s="875"/>
      <c r="KPR20" s="876"/>
      <c r="KPS20" s="876"/>
      <c r="KPT20" s="876"/>
      <c r="KPU20" s="876"/>
      <c r="KPV20" s="876"/>
      <c r="KPW20" s="876"/>
      <c r="KPX20" s="875"/>
      <c r="KPY20" s="876"/>
      <c r="KPZ20" s="876"/>
      <c r="KQA20" s="876"/>
      <c r="KQB20" s="876"/>
      <c r="KQC20" s="876"/>
      <c r="KQD20" s="876"/>
      <c r="KQE20" s="875"/>
      <c r="KQF20" s="876"/>
      <c r="KQG20" s="876"/>
      <c r="KQH20" s="876"/>
      <c r="KQI20" s="876"/>
      <c r="KQJ20" s="876"/>
      <c r="KQK20" s="876"/>
      <c r="KQL20" s="875"/>
      <c r="KQM20" s="876"/>
      <c r="KQN20" s="876"/>
      <c r="KQO20" s="876"/>
      <c r="KQP20" s="876"/>
      <c r="KQQ20" s="876"/>
      <c r="KQR20" s="876"/>
      <c r="KQS20" s="875"/>
      <c r="KQT20" s="876"/>
      <c r="KQU20" s="876"/>
      <c r="KQV20" s="876"/>
      <c r="KQW20" s="876"/>
      <c r="KQX20" s="876"/>
      <c r="KQY20" s="876"/>
      <c r="KQZ20" s="875"/>
      <c r="KRA20" s="876"/>
      <c r="KRB20" s="876"/>
      <c r="KRC20" s="876"/>
      <c r="KRD20" s="876"/>
      <c r="KRE20" s="876"/>
      <c r="KRF20" s="876"/>
      <c r="KRG20" s="875"/>
      <c r="KRH20" s="876"/>
      <c r="KRI20" s="876"/>
      <c r="KRJ20" s="876"/>
      <c r="KRK20" s="876"/>
      <c r="KRL20" s="876"/>
      <c r="KRM20" s="876"/>
      <c r="KRN20" s="875"/>
      <c r="KRO20" s="876"/>
      <c r="KRP20" s="876"/>
      <c r="KRQ20" s="876"/>
      <c r="KRR20" s="876"/>
      <c r="KRS20" s="876"/>
      <c r="KRT20" s="876"/>
      <c r="KRU20" s="875"/>
      <c r="KRV20" s="876"/>
      <c r="KRW20" s="876"/>
      <c r="KRX20" s="876"/>
      <c r="KRY20" s="876"/>
      <c r="KRZ20" s="876"/>
      <c r="KSA20" s="876"/>
      <c r="KSB20" s="875"/>
      <c r="KSC20" s="876"/>
      <c r="KSD20" s="876"/>
      <c r="KSE20" s="876"/>
      <c r="KSF20" s="876"/>
      <c r="KSG20" s="876"/>
      <c r="KSH20" s="876"/>
      <c r="KSI20" s="875"/>
      <c r="KSJ20" s="876"/>
      <c r="KSK20" s="876"/>
      <c r="KSL20" s="876"/>
      <c r="KSM20" s="876"/>
      <c r="KSN20" s="876"/>
      <c r="KSO20" s="876"/>
      <c r="KSP20" s="875"/>
      <c r="KSQ20" s="876"/>
      <c r="KSR20" s="876"/>
      <c r="KSS20" s="876"/>
      <c r="KST20" s="876"/>
      <c r="KSU20" s="876"/>
      <c r="KSV20" s="876"/>
      <c r="KSW20" s="875"/>
      <c r="KSX20" s="876"/>
      <c r="KSY20" s="876"/>
      <c r="KSZ20" s="876"/>
      <c r="KTA20" s="876"/>
      <c r="KTB20" s="876"/>
      <c r="KTC20" s="876"/>
      <c r="KTD20" s="875"/>
      <c r="KTE20" s="876"/>
      <c r="KTF20" s="876"/>
      <c r="KTG20" s="876"/>
      <c r="KTH20" s="876"/>
      <c r="KTI20" s="876"/>
      <c r="KTJ20" s="876"/>
      <c r="KTK20" s="875"/>
      <c r="KTL20" s="876"/>
      <c r="KTM20" s="876"/>
      <c r="KTN20" s="876"/>
      <c r="KTO20" s="876"/>
      <c r="KTP20" s="876"/>
      <c r="KTQ20" s="876"/>
      <c r="KTR20" s="875"/>
      <c r="KTS20" s="876"/>
      <c r="KTT20" s="876"/>
      <c r="KTU20" s="876"/>
      <c r="KTV20" s="876"/>
      <c r="KTW20" s="876"/>
      <c r="KTX20" s="876"/>
      <c r="KTY20" s="875"/>
      <c r="KTZ20" s="876"/>
      <c r="KUA20" s="876"/>
      <c r="KUB20" s="876"/>
      <c r="KUC20" s="876"/>
      <c r="KUD20" s="876"/>
      <c r="KUE20" s="876"/>
      <c r="KUF20" s="875"/>
      <c r="KUG20" s="876"/>
      <c r="KUH20" s="876"/>
      <c r="KUI20" s="876"/>
      <c r="KUJ20" s="876"/>
      <c r="KUK20" s="876"/>
      <c r="KUL20" s="876"/>
      <c r="KUM20" s="875"/>
      <c r="KUN20" s="876"/>
      <c r="KUO20" s="876"/>
      <c r="KUP20" s="876"/>
      <c r="KUQ20" s="876"/>
      <c r="KUR20" s="876"/>
      <c r="KUS20" s="876"/>
      <c r="KUT20" s="875"/>
      <c r="KUU20" s="876"/>
      <c r="KUV20" s="876"/>
      <c r="KUW20" s="876"/>
      <c r="KUX20" s="876"/>
      <c r="KUY20" s="876"/>
      <c r="KUZ20" s="876"/>
      <c r="KVA20" s="875"/>
      <c r="KVB20" s="876"/>
      <c r="KVC20" s="876"/>
      <c r="KVD20" s="876"/>
      <c r="KVE20" s="876"/>
      <c r="KVF20" s="876"/>
      <c r="KVG20" s="876"/>
      <c r="KVH20" s="875"/>
      <c r="KVI20" s="876"/>
      <c r="KVJ20" s="876"/>
      <c r="KVK20" s="876"/>
      <c r="KVL20" s="876"/>
      <c r="KVM20" s="876"/>
      <c r="KVN20" s="876"/>
      <c r="KVO20" s="875"/>
      <c r="KVP20" s="876"/>
      <c r="KVQ20" s="876"/>
      <c r="KVR20" s="876"/>
      <c r="KVS20" s="876"/>
      <c r="KVT20" s="876"/>
      <c r="KVU20" s="876"/>
      <c r="KVV20" s="875"/>
      <c r="KVW20" s="876"/>
      <c r="KVX20" s="876"/>
      <c r="KVY20" s="876"/>
      <c r="KVZ20" s="876"/>
      <c r="KWA20" s="876"/>
      <c r="KWB20" s="876"/>
      <c r="KWC20" s="875"/>
      <c r="KWD20" s="876"/>
      <c r="KWE20" s="876"/>
      <c r="KWF20" s="876"/>
      <c r="KWG20" s="876"/>
      <c r="KWH20" s="876"/>
      <c r="KWI20" s="876"/>
      <c r="KWJ20" s="875"/>
      <c r="KWK20" s="876"/>
      <c r="KWL20" s="876"/>
      <c r="KWM20" s="876"/>
      <c r="KWN20" s="876"/>
      <c r="KWO20" s="876"/>
      <c r="KWP20" s="876"/>
      <c r="KWQ20" s="875"/>
      <c r="KWR20" s="876"/>
      <c r="KWS20" s="876"/>
      <c r="KWT20" s="876"/>
      <c r="KWU20" s="876"/>
      <c r="KWV20" s="876"/>
      <c r="KWW20" s="876"/>
      <c r="KWX20" s="875"/>
      <c r="KWY20" s="876"/>
      <c r="KWZ20" s="876"/>
      <c r="KXA20" s="876"/>
      <c r="KXB20" s="876"/>
      <c r="KXC20" s="876"/>
      <c r="KXD20" s="876"/>
      <c r="KXE20" s="875"/>
      <c r="KXF20" s="876"/>
      <c r="KXG20" s="876"/>
      <c r="KXH20" s="876"/>
      <c r="KXI20" s="876"/>
      <c r="KXJ20" s="876"/>
      <c r="KXK20" s="876"/>
      <c r="KXL20" s="875"/>
      <c r="KXM20" s="876"/>
      <c r="KXN20" s="876"/>
      <c r="KXO20" s="876"/>
      <c r="KXP20" s="876"/>
      <c r="KXQ20" s="876"/>
      <c r="KXR20" s="876"/>
      <c r="KXS20" s="875"/>
      <c r="KXT20" s="876"/>
      <c r="KXU20" s="876"/>
      <c r="KXV20" s="876"/>
      <c r="KXW20" s="876"/>
      <c r="KXX20" s="876"/>
      <c r="KXY20" s="876"/>
      <c r="KXZ20" s="875"/>
      <c r="KYA20" s="876"/>
      <c r="KYB20" s="876"/>
      <c r="KYC20" s="876"/>
      <c r="KYD20" s="876"/>
      <c r="KYE20" s="876"/>
      <c r="KYF20" s="876"/>
      <c r="KYG20" s="875"/>
      <c r="KYH20" s="876"/>
      <c r="KYI20" s="876"/>
      <c r="KYJ20" s="876"/>
      <c r="KYK20" s="876"/>
      <c r="KYL20" s="876"/>
      <c r="KYM20" s="876"/>
      <c r="KYN20" s="875"/>
      <c r="KYO20" s="876"/>
      <c r="KYP20" s="876"/>
      <c r="KYQ20" s="876"/>
      <c r="KYR20" s="876"/>
      <c r="KYS20" s="876"/>
      <c r="KYT20" s="876"/>
      <c r="KYU20" s="875"/>
      <c r="KYV20" s="876"/>
      <c r="KYW20" s="876"/>
      <c r="KYX20" s="876"/>
      <c r="KYY20" s="876"/>
      <c r="KYZ20" s="876"/>
      <c r="KZA20" s="876"/>
      <c r="KZB20" s="875"/>
      <c r="KZC20" s="876"/>
      <c r="KZD20" s="876"/>
      <c r="KZE20" s="876"/>
      <c r="KZF20" s="876"/>
      <c r="KZG20" s="876"/>
      <c r="KZH20" s="876"/>
      <c r="KZI20" s="875"/>
      <c r="KZJ20" s="876"/>
      <c r="KZK20" s="876"/>
      <c r="KZL20" s="876"/>
      <c r="KZM20" s="876"/>
      <c r="KZN20" s="876"/>
      <c r="KZO20" s="876"/>
      <c r="KZP20" s="875"/>
      <c r="KZQ20" s="876"/>
      <c r="KZR20" s="876"/>
      <c r="KZS20" s="876"/>
      <c r="KZT20" s="876"/>
      <c r="KZU20" s="876"/>
      <c r="KZV20" s="876"/>
      <c r="KZW20" s="875"/>
      <c r="KZX20" s="876"/>
      <c r="KZY20" s="876"/>
      <c r="KZZ20" s="876"/>
      <c r="LAA20" s="876"/>
      <c r="LAB20" s="876"/>
      <c r="LAC20" s="876"/>
      <c r="LAD20" s="875"/>
      <c r="LAE20" s="876"/>
      <c r="LAF20" s="876"/>
      <c r="LAG20" s="876"/>
      <c r="LAH20" s="876"/>
      <c r="LAI20" s="876"/>
      <c r="LAJ20" s="876"/>
      <c r="LAK20" s="875"/>
      <c r="LAL20" s="876"/>
      <c r="LAM20" s="876"/>
      <c r="LAN20" s="876"/>
      <c r="LAO20" s="876"/>
      <c r="LAP20" s="876"/>
      <c r="LAQ20" s="876"/>
      <c r="LAR20" s="875"/>
      <c r="LAS20" s="876"/>
      <c r="LAT20" s="876"/>
      <c r="LAU20" s="876"/>
      <c r="LAV20" s="876"/>
      <c r="LAW20" s="876"/>
      <c r="LAX20" s="876"/>
      <c r="LAY20" s="875"/>
      <c r="LAZ20" s="876"/>
      <c r="LBA20" s="876"/>
      <c r="LBB20" s="876"/>
      <c r="LBC20" s="876"/>
      <c r="LBD20" s="876"/>
      <c r="LBE20" s="876"/>
      <c r="LBF20" s="875"/>
      <c r="LBG20" s="876"/>
      <c r="LBH20" s="876"/>
      <c r="LBI20" s="876"/>
      <c r="LBJ20" s="876"/>
      <c r="LBK20" s="876"/>
      <c r="LBL20" s="876"/>
      <c r="LBM20" s="875"/>
      <c r="LBN20" s="876"/>
      <c r="LBO20" s="876"/>
      <c r="LBP20" s="876"/>
      <c r="LBQ20" s="876"/>
      <c r="LBR20" s="876"/>
      <c r="LBS20" s="876"/>
      <c r="LBT20" s="875"/>
      <c r="LBU20" s="876"/>
      <c r="LBV20" s="876"/>
      <c r="LBW20" s="876"/>
      <c r="LBX20" s="876"/>
      <c r="LBY20" s="876"/>
      <c r="LBZ20" s="876"/>
      <c r="LCA20" s="875"/>
      <c r="LCB20" s="876"/>
      <c r="LCC20" s="876"/>
      <c r="LCD20" s="876"/>
      <c r="LCE20" s="876"/>
      <c r="LCF20" s="876"/>
      <c r="LCG20" s="876"/>
      <c r="LCH20" s="875"/>
      <c r="LCI20" s="876"/>
      <c r="LCJ20" s="876"/>
      <c r="LCK20" s="876"/>
      <c r="LCL20" s="876"/>
      <c r="LCM20" s="876"/>
      <c r="LCN20" s="876"/>
      <c r="LCO20" s="875"/>
      <c r="LCP20" s="876"/>
      <c r="LCQ20" s="876"/>
      <c r="LCR20" s="876"/>
      <c r="LCS20" s="876"/>
      <c r="LCT20" s="876"/>
      <c r="LCU20" s="876"/>
      <c r="LCV20" s="875"/>
      <c r="LCW20" s="876"/>
      <c r="LCX20" s="876"/>
      <c r="LCY20" s="876"/>
      <c r="LCZ20" s="876"/>
      <c r="LDA20" s="876"/>
      <c r="LDB20" s="876"/>
      <c r="LDC20" s="875"/>
      <c r="LDD20" s="876"/>
      <c r="LDE20" s="876"/>
      <c r="LDF20" s="876"/>
      <c r="LDG20" s="876"/>
      <c r="LDH20" s="876"/>
      <c r="LDI20" s="876"/>
      <c r="LDJ20" s="875"/>
      <c r="LDK20" s="876"/>
      <c r="LDL20" s="876"/>
      <c r="LDM20" s="876"/>
      <c r="LDN20" s="876"/>
      <c r="LDO20" s="876"/>
      <c r="LDP20" s="876"/>
      <c r="LDQ20" s="875"/>
      <c r="LDR20" s="876"/>
      <c r="LDS20" s="876"/>
      <c r="LDT20" s="876"/>
      <c r="LDU20" s="876"/>
      <c r="LDV20" s="876"/>
      <c r="LDW20" s="876"/>
      <c r="LDX20" s="875"/>
      <c r="LDY20" s="876"/>
      <c r="LDZ20" s="876"/>
      <c r="LEA20" s="876"/>
      <c r="LEB20" s="876"/>
      <c r="LEC20" s="876"/>
      <c r="LED20" s="876"/>
      <c r="LEE20" s="875"/>
      <c r="LEF20" s="876"/>
      <c r="LEG20" s="876"/>
      <c r="LEH20" s="876"/>
      <c r="LEI20" s="876"/>
      <c r="LEJ20" s="876"/>
      <c r="LEK20" s="876"/>
      <c r="LEL20" s="875"/>
      <c r="LEM20" s="876"/>
      <c r="LEN20" s="876"/>
      <c r="LEO20" s="876"/>
      <c r="LEP20" s="876"/>
      <c r="LEQ20" s="876"/>
      <c r="LER20" s="876"/>
      <c r="LES20" s="875"/>
      <c r="LET20" s="876"/>
      <c r="LEU20" s="876"/>
      <c r="LEV20" s="876"/>
      <c r="LEW20" s="876"/>
      <c r="LEX20" s="876"/>
      <c r="LEY20" s="876"/>
      <c r="LEZ20" s="875"/>
      <c r="LFA20" s="876"/>
      <c r="LFB20" s="876"/>
      <c r="LFC20" s="876"/>
      <c r="LFD20" s="876"/>
      <c r="LFE20" s="876"/>
      <c r="LFF20" s="876"/>
      <c r="LFG20" s="875"/>
      <c r="LFH20" s="876"/>
      <c r="LFI20" s="876"/>
      <c r="LFJ20" s="876"/>
      <c r="LFK20" s="876"/>
      <c r="LFL20" s="876"/>
      <c r="LFM20" s="876"/>
      <c r="LFN20" s="875"/>
      <c r="LFO20" s="876"/>
      <c r="LFP20" s="876"/>
      <c r="LFQ20" s="876"/>
      <c r="LFR20" s="876"/>
      <c r="LFS20" s="876"/>
      <c r="LFT20" s="876"/>
      <c r="LFU20" s="875"/>
      <c r="LFV20" s="876"/>
      <c r="LFW20" s="876"/>
      <c r="LFX20" s="876"/>
      <c r="LFY20" s="876"/>
      <c r="LFZ20" s="876"/>
      <c r="LGA20" s="876"/>
      <c r="LGB20" s="875"/>
      <c r="LGC20" s="876"/>
      <c r="LGD20" s="876"/>
      <c r="LGE20" s="876"/>
      <c r="LGF20" s="876"/>
      <c r="LGG20" s="876"/>
      <c r="LGH20" s="876"/>
      <c r="LGI20" s="875"/>
      <c r="LGJ20" s="876"/>
      <c r="LGK20" s="876"/>
      <c r="LGL20" s="876"/>
      <c r="LGM20" s="876"/>
      <c r="LGN20" s="876"/>
      <c r="LGO20" s="876"/>
      <c r="LGP20" s="875"/>
      <c r="LGQ20" s="876"/>
      <c r="LGR20" s="876"/>
      <c r="LGS20" s="876"/>
      <c r="LGT20" s="876"/>
      <c r="LGU20" s="876"/>
      <c r="LGV20" s="876"/>
      <c r="LGW20" s="875"/>
      <c r="LGX20" s="876"/>
      <c r="LGY20" s="876"/>
      <c r="LGZ20" s="876"/>
      <c r="LHA20" s="876"/>
      <c r="LHB20" s="876"/>
      <c r="LHC20" s="876"/>
      <c r="LHD20" s="875"/>
      <c r="LHE20" s="876"/>
      <c r="LHF20" s="876"/>
      <c r="LHG20" s="876"/>
      <c r="LHH20" s="876"/>
      <c r="LHI20" s="876"/>
      <c r="LHJ20" s="876"/>
      <c r="LHK20" s="875"/>
      <c r="LHL20" s="876"/>
      <c r="LHM20" s="876"/>
      <c r="LHN20" s="876"/>
      <c r="LHO20" s="876"/>
      <c r="LHP20" s="876"/>
      <c r="LHQ20" s="876"/>
      <c r="LHR20" s="875"/>
      <c r="LHS20" s="876"/>
      <c r="LHT20" s="876"/>
      <c r="LHU20" s="876"/>
      <c r="LHV20" s="876"/>
      <c r="LHW20" s="876"/>
      <c r="LHX20" s="876"/>
      <c r="LHY20" s="875"/>
      <c r="LHZ20" s="876"/>
      <c r="LIA20" s="876"/>
      <c r="LIB20" s="876"/>
      <c r="LIC20" s="876"/>
      <c r="LID20" s="876"/>
      <c r="LIE20" s="876"/>
      <c r="LIF20" s="875"/>
      <c r="LIG20" s="876"/>
      <c r="LIH20" s="876"/>
      <c r="LII20" s="876"/>
      <c r="LIJ20" s="876"/>
      <c r="LIK20" s="876"/>
      <c r="LIL20" s="876"/>
      <c r="LIM20" s="875"/>
      <c r="LIN20" s="876"/>
      <c r="LIO20" s="876"/>
      <c r="LIP20" s="876"/>
      <c r="LIQ20" s="876"/>
      <c r="LIR20" s="876"/>
      <c r="LIS20" s="876"/>
      <c r="LIT20" s="875"/>
      <c r="LIU20" s="876"/>
      <c r="LIV20" s="876"/>
      <c r="LIW20" s="876"/>
      <c r="LIX20" s="876"/>
      <c r="LIY20" s="876"/>
      <c r="LIZ20" s="876"/>
      <c r="LJA20" s="875"/>
      <c r="LJB20" s="876"/>
      <c r="LJC20" s="876"/>
      <c r="LJD20" s="876"/>
      <c r="LJE20" s="876"/>
      <c r="LJF20" s="876"/>
      <c r="LJG20" s="876"/>
      <c r="LJH20" s="875"/>
      <c r="LJI20" s="876"/>
      <c r="LJJ20" s="876"/>
      <c r="LJK20" s="876"/>
      <c r="LJL20" s="876"/>
      <c r="LJM20" s="876"/>
      <c r="LJN20" s="876"/>
      <c r="LJO20" s="875"/>
      <c r="LJP20" s="876"/>
      <c r="LJQ20" s="876"/>
      <c r="LJR20" s="876"/>
      <c r="LJS20" s="876"/>
      <c r="LJT20" s="876"/>
      <c r="LJU20" s="876"/>
      <c r="LJV20" s="875"/>
      <c r="LJW20" s="876"/>
      <c r="LJX20" s="876"/>
      <c r="LJY20" s="876"/>
      <c r="LJZ20" s="876"/>
      <c r="LKA20" s="876"/>
      <c r="LKB20" s="876"/>
      <c r="LKC20" s="875"/>
      <c r="LKD20" s="876"/>
      <c r="LKE20" s="876"/>
      <c r="LKF20" s="876"/>
      <c r="LKG20" s="876"/>
      <c r="LKH20" s="876"/>
      <c r="LKI20" s="876"/>
      <c r="LKJ20" s="875"/>
      <c r="LKK20" s="876"/>
      <c r="LKL20" s="876"/>
      <c r="LKM20" s="876"/>
      <c r="LKN20" s="876"/>
      <c r="LKO20" s="876"/>
      <c r="LKP20" s="876"/>
      <c r="LKQ20" s="875"/>
      <c r="LKR20" s="876"/>
      <c r="LKS20" s="876"/>
      <c r="LKT20" s="876"/>
      <c r="LKU20" s="876"/>
      <c r="LKV20" s="876"/>
      <c r="LKW20" s="876"/>
      <c r="LKX20" s="875"/>
      <c r="LKY20" s="876"/>
      <c r="LKZ20" s="876"/>
      <c r="LLA20" s="876"/>
      <c r="LLB20" s="876"/>
      <c r="LLC20" s="876"/>
      <c r="LLD20" s="876"/>
      <c r="LLE20" s="875"/>
      <c r="LLF20" s="876"/>
      <c r="LLG20" s="876"/>
      <c r="LLH20" s="876"/>
      <c r="LLI20" s="876"/>
      <c r="LLJ20" s="876"/>
      <c r="LLK20" s="876"/>
      <c r="LLL20" s="875"/>
      <c r="LLM20" s="876"/>
      <c r="LLN20" s="876"/>
      <c r="LLO20" s="876"/>
      <c r="LLP20" s="876"/>
      <c r="LLQ20" s="876"/>
      <c r="LLR20" s="876"/>
      <c r="LLS20" s="875"/>
      <c r="LLT20" s="876"/>
      <c r="LLU20" s="876"/>
      <c r="LLV20" s="876"/>
      <c r="LLW20" s="876"/>
      <c r="LLX20" s="876"/>
      <c r="LLY20" s="876"/>
      <c r="LLZ20" s="875"/>
      <c r="LMA20" s="876"/>
      <c r="LMB20" s="876"/>
      <c r="LMC20" s="876"/>
      <c r="LMD20" s="876"/>
      <c r="LME20" s="876"/>
      <c r="LMF20" s="876"/>
      <c r="LMG20" s="875"/>
      <c r="LMH20" s="876"/>
      <c r="LMI20" s="876"/>
      <c r="LMJ20" s="876"/>
      <c r="LMK20" s="876"/>
      <c r="LML20" s="876"/>
      <c r="LMM20" s="876"/>
      <c r="LMN20" s="875"/>
      <c r="LMO20" s="876"/>
      <c r="LMP20" s="876"/>
      <c r="LMQ20" s="876"/>
      <c r="LMR20" s="876"/>
      <c r="LMS20" s="876"/>
      <c r="LMT20" s="876"/>
      <c r="LMU20" s="875"/>
      <c r="LMV20" s="876"/>
      <c r="LMW20" s="876"/>
      <c r="LMX20" s="876"/>
      <c r="LMY20" s="876"/>
      <c r="LMZ20" s="876"/>
      <c r="LNA20" s="876"/>
      <c r="LNB20" s="875"/>
      <c r="LNC20" s="876"/>
      <c r="LND20" s="876"/>
      <c r="LNE20" s="876"/>
      <c r="LNF20" s="876"/>
      <c r="LNG20" s="876"/>
      <c r="LNH20" s="876"/>
      <c r="LNI20" s="875"/>
      <c r="LNJ20" s="876"/>
      <c r="LNK20" s="876"/>
      <c r="LNL20" s="876"/>
      <c r="LNM20" s="876"/>
      <c r="LNN20" s="876"/>
      <c r="LNO20" s="876"/>
      <c r="LNP20" s="875"/>
      <c r="LNQ20" s="876"/>
      <c r="LNR20" s="876"/>
      <c r="LNS20" s="876"/>
      <c r="LNT20" s="876"/>
      <c r="LNU20" s="876"/>
      <c r="LNV20" s="876"/>
      <c r="LNW20" s="875"/>
      <c r="LNX20" s="876"/>
      <c r="LNY20" s="876"/>
      <c r="LNZ20" s="876"/>
      <c r="LOA20" s="876"/>
      <c r="LOB20" s="876"/>
      <c r="LOC20" s="876"/>
      <c r="LOD20" s="875"/>
      <c r="LOE20" s="876"/>
      <c r="LOF20" s="876"/>
      <c r="LOG20" s="876"/>
      <c r="LOH20" s="876"/>
      <c r="LOI20" s="876"/>
      <c r="LOJ20" s="876"/>
      <c r="LOK20" s="875"/>
      <c r="LOL20" s="876"/>
      <c r="LOM20" s="876"/>
      <c r="LON20" s="876"/>
      <c r="LOO20" s="876"/>
      <c r="LOP20" s="876"/>
      <c r="LOQ20" s="876"/>
      <c r="LOR20" s="875"/>
      <c r="LOS20" s="876"/>
      <c r="LOT20" s="876"/>
      <c r="LOU20" s="876"/>
      <c r="LOV20" s="876"/>
      <c r="LOW20" s="876"/>
      <c r="LOX20" s="876"/>
      <c r="LOY20" s="875"/>
      <c r="LOZ20" s="876"/>
      <c r="LPA20" s="876"/>
      <c r="LPB20" s="876"/>
      <c r="LPC20" s="876"/>
      <c r="LPD20" s="876"/>
      <c r="LPE20" s="876"/>
      <c r="LPF20" s="875"/>
      <c r="LPG20" s="876"/>
      <c r="LPH20" s="876"/>
      <c r="LPI20" s="876"/>
      <c r="LPJ20" s="876"/>
      <c r="LPK20" s="876"/>
      <c r="LPL20" s="876"/>
      <c r="LPM20" s="875"/>
      <c r="LPN20" s="876"/>
      <c r="LPO20" s="876"/>
      <c r="LPP20" s="876"/>
      <c r="LPQ20" s="876"/>
      <c r="LPR20" s="876"/>
      <c r="LPS20" s="876"/>
      <c r="LPT20" s="875"/>
      <c r="LPU20" s="876"/>
      <c r="LPV20" s="876"/>
      <c r="LPW20" s="876"/>
      <c r="LPX20" s="876"/>
      <c r="LPY20" s="876"/>
      <c r="LPZ20" s="876"/>
      <c r="LQA20" s="875"/>
      <c r="LQB20" s="876"/>
      <c r="LQC20" s="876"/>
      <c r="LQD20" s="876"/>
      <c r="LQE20" s="876"/>
      <c r="LQF20" s="876"/>
      <c r="LQG20" s="876"/>
      <c r="LQH20" s="875"/>
      <c r="LQI20" s="876"/>
      <c r="LQJ20" s="876"/>
      <c r="LQK20" s="876"/>
      <c r="LQL20" s="876"/>
      <c r="LQM20" s="876"/>
      <c r="LQN20" s="876"/>
      <c r="LQO20" s="875"/>
      <c r="LQP20" s="876"/>
      <c r="LQQ20" s="876"/>
      <c r="LQR20" s="876"/>
      <c r="LQS20" s="876"/>
      <c r="LQT20" s="876"/>
      <c r="LQU20" s="876"/>
      <c r="LQV20" s="875"/>
      <c r="LQW20" s="876"/>
      <c r="LQX20" s="876"/>
      <c r="LQY20" s="876"/>
      <c r="LQZ20" s="876"/>
      <c r="LRA20" s="876"/>
      <c r="LRB20" s="876"/>
      <c r="LRC20" s="875"/>
      <c r="LRD20" s="876"/>
      <c r="LRE20" s="876"/>
      <c r="LRF20" s="876"/>
      <c r="LRG20" s="876"/>
      <c r="LRH20" s="876"/>
      <c r="LRI20" s="876"/>
      <c r="LRJ20" s="875"/>
      <c r="LRK20" s="876"/>
      <c r="LRL20" s="876"/>
      <c r="LRM20" s="876"/>
      <c r="LRN20" s="876"/>
      <c r="LRO20" s="876"/>
      <c r="LRP20" s="876"/>
      <c r="LRQ20" s="875"/>
      <c r="LRR20" s="876"/>
      <c r="LRS20" s="876"/>
      <c r="LRT20" s="876"/>
      <c r="LRU20" s="876"/>
      <c r="LRV20" s="876"/>
      <c r="LRW20" s="876"/>
      <c r="LRX20" s="875"/>
      <c r="LRY20" s="876"/>
      <c r="LRZ20" s="876"/>
      <c r="LSA20" s="876"/>
      <c r="LSB20" s="876"/>
      <c r="LSC20" s="876"/>
      <c r="LSD20" s="876"/>
      <c r="LSE20" s="875"/>
      <c r="LSF20" s="876"/>
      <c r="LSG20" s="876"/>
      <c r="LSH20" s="876"/>
      <c r="LSI20" s="876"/>
      <c r="LSJ20" s="876"/>
      <c r="LSK20" s="876"/>
      <c r="LSL20" s="875"/>
      <c r="LSM20" s="876"/>
      <c r="LSN20" s="876"/>
      <c r="LSO20" s="876"/>
      <c r="LSP20" s="876"/>
      <c r="LSQ20" s="876"/>
      <c r="LSR20" s="876"/>
      <c r="LSS20" s="875"/>
      <c r="LST20" s="876"/>
      <c r="LSU20" s="876"/>
      <c r="LSV20" s="876"/>
      <c r="LSW20" s="876"/>
      <c r="LSX20" s="876"/>
      <c r="LSY20" s="876"/>
      <c r="LSZ20" s="875"/>
      <c r="LTA20" s="876"/>
      <c r="LTB20" s="876"/>
      <c r="LTC20" s="876"/>
      <c r="LTD20" s="876"/>
      <c r="LTE20" s="876"/>
      <c r="LTF20" s="876"/>
      <c r="LTG20" s="875"/>
      <c r="LTH20" s="876"/>
      <c r="LTI20" s="876"/>
      <c r="LTJ20" s="876"/>
      <c r="LTK20" s="876"/>
      <c r="LTL20" s="876"/>
      <c r="LTM20" s="876"/>
      <c r="LTN20" s="875"/>
      <c r="LTO20" s="876"/>
      <c r="LTP20" s="876"/>
      <c r="LTQ20" s="876"/>
      <c r="LTR20" s="876"/>
      <c r="LTS20" s="876"/>
      <c r="LTT20" s="876"/>
      <c r="LTU20" s="875"/>
      <c r="LTV20" s="876"/>
      <c r="LTW20" s="876"/>
      <c r="LTX20" s="876"/>
      <c r="LTY20" s="876"/>
      <c r="LTZ20" s="876"/>
      <c r="LUA20" s="876"/>
      <c r="LUB20" s="875"/>
      <c r="LUC20" s="876"/>
      <c r="LUD20" s="876"/>
      <c r="LUE20" s="876"/>
      <c r="LUF20" s="876"/>
      <c r="LUG20" s="876"/>
      <c r="LUH20" s="876"/>
      <c r="LUI20" s="875"/>
      <c r="LUJ20" s="876"/>
      <c r="LUK20" s="876"/>
      <c r="LUL20" s="876"/>
      <c r="LUM20" s="876"/>
      <c r="LUN20" s="876"/>
      <c r="LUO20" s="876"/>
      <c r="LUP20" s="875"/>
      <c r="LUQ20" s="876"/>
      <c r="LUR20" s="876"/>
      <c r="LUS20" s="876"/>
      <c r="LUT20" s="876"/>
      <c r="LUU20" s="876"/>
      <c r="LUV20" s="876"/>
      <c r="LUW20" s="875"/>
      <c r="LUX20" s="876"/>
      <c r="LUY20" s="876"/>
      <c r="LUZ20" s="876"/>
      <c r="LVA20" s="876"/>
      <c r="LVB20" s="876"/>
      <c r="LVC20" s="876"/>
      <c r="LVD20" s="875"/>
      <c r="LVE20" s="876"/>
      <c r="LVF20" s="876"/>
      <c r="LVG20" s="876"/>
      <c r="LVH20" s="876"/>
      <c r="LVI20" s="876"/>
      <c r="LVJ20" s="876"/>
      <c r="LVK20" s="875"/>
      <c r="LVL20" s="876"/>
      <c r="LVM20" s="876"/>
      <c r="LVN20" s="876"/>
      <c r="LVO20" s="876"/>
      <c r="LVP20" s="876"/>
      <c r="LVQ20" s="876"/>
      <c r="LVR20" s="875"/>
      <c r="LVS20" s="876"/>
      <c r="LVT20" s="876"/>
      <c r="LVU20" s="876"/>
      <c r="LVV20" s="876"/>
      <c r="LVW20" s="876"/>
      <c r="LVX20" s="876"/>
      <c r="LVY20" s="875"/>
      <c r="LVZ20" s="876"/>
      <c r="LWA20" s="876"/>
      <c r="LWB20" s="876"/>
      <c r="LWC20" s="876"/>
      <c r="LWD20" s="876"/>
      <c r="LWE20" s="876"/>
      <c r="LWF20" s="875"/>
      <c r="LWG20" s="876"/>
      <c r="LWH20" s="876"/>
      <c r="LWI20" s="876"/>
      <c r="LWJ20" s="876"/>
      <c r="LWK20" s="876"/>
      <c r="LWL20" s="876"/>
      <c r="LWM20" s="875"/>
      <c r="LWN20" s="876"/>
      <c r="LWO20" s="876"/>
      <c r="LWP20" s="876"/>
      <c r="LWQ20" s="876"/>
      <c r="LWR20" s="876"/>
      <c r="LWS20" s="876"/>
      <c r="LWT20" s="875"/>
      <c r="LWU20" s="876"/>
      <c r="LWV20" s="876"/>
      <c r="LWW20" s="876"/>
      <c r="LWX20" s="876"/>
      <c r="LWY20" s="876"/>
      <c r="LWZ20" s="876"/>
      <c r="LXA20" s="875"/>
      <c r="LXB20" s="876"/>
      <c r="LXC20" s="876"/>
      <c r="LXD20" s="876"/>
      <c r="LXE20" s="876"/>
      <c r="LXF20" s="876"/>
      <c r="LXG20" s="876"/>
      <c r="LXH20" s="875"/>
      <c r="LXI20" s="876"/>
      <c r="LXJ20" s="876"/>
      <c r="LXK20" s="876"/>
      <c r="LXL20" s="876"/>
      <c r="LXM20" s="876"/>
      <c r="LXN20" s="876"/>
      <c r="LXO20" s="875"/>
      <c r="LXP20" s="876"/>
      <c r="LXQ20" s="876"/>
      <c r="LXR20" s="876"/>
      <c r="LXS20" s="876"/>
      <c r="LXT20" s="876"/>
      <c r="LXU20" s="876"/>
      <c r="LXV20" s="875"/>
      <c r="LXW20" s="876"/>
      <c r="LXX20" s="876"/>
      <c r="LXY20" s="876"/>
      <c r="LXZ20" s="876"/>
      <c r="LYA20" s="876"/>
      <c r="LYB20" s="876"/>
      <c r="LYC20" s="875"/>
      <c r="LYD20" s="876"/>
      <c r="LYE20" s="876"/>
      <c r="LYF20" s="876"/>
      <c r="LYG20" s="876"/>
      <c r="LYH20" s="876"/>
      <c r="LYI20" s="876"/>
      <c r="LYJ20" s="875"/>
      <c r="LYK20" s="876"/>
      <c r="LYL20" s="876"/>
      <c r="LYM20" s="876"/>
      <c r="LYN20" s="876"/>
      <c r="LYO20" s="876"/>
      <c r="LYP20" s="876"/>
      <c r="LYQ20" s="875"/>
      <c r="LYR20" s="876"/>
      <c r="LYS20" s="876"/>
      <c r="LYT20" s="876"/>
      <c r="LYU20" s="876"/>
      <c r="LYV20" s="876"/>
      <c r="LYW20" s="876"/>
      <c r="LYX20" s="875"/>
      <c r="LYY20" s="876"/>
      <c r="LYZ20" s="876"/>
      <c r="LZA20" s="876"/>
      <c r="LZB20" s="876"/>
      <c r="LZC20" s="876"/>
      <c r="LZD20" s="876"/>
      <c r="LZE20" s="875"/>
      <c r="LZF20" s="876"/>
      <c r="LZG20" s="876"/>
      <c r="LZH20" s="876"/>
      <c r="LZI20" s="876"/>
      <c r="LZJ20" s="876"/>
      <c r="LZK20" s="876"/>
      <c r="LZL20" s="875"/>
      <c r="LZM20" s="876"/>
      <c r="LZN20" s="876"/>
      <c r="LZO20" s="876"/>
      <c r="LZP20" s="876"/>
      <c r="LZQ20" s="876"/>
      <c r="LZR20" s="876"/>
      <c r="LZS20" s="875"/>
      <c r="LZT20" s="876"/>
      <c r="LZU20" s="876"/>
      <c r="LZV20" s="876"/>
      <c r="LZW20" s="876"/>
      <c r="LZX20" s="876"/>
      <c r="LZY20" s="876"/>
      <c r="LZZ20" s="875"/>
      <c r="MAA20" s="876"/>
      <c r="MAB20" s="876"/>
      <c r="MAC20" s="876"/>
      <c r="MAD20" s="876"/>
      <c r="MAE20" s="876"/>
      <c r="MAF20" s="876"/>
      <c r="MAG20" s="875"/>
      <c r="MAH20" s="876"/>
      <c r="MAI20" s="876"/>
      <c r="MAJ20" s="876"/>
      <c r="MAK20" s="876"/>
      <c r="MAL20" s="876"/>
      <c r="MAM20" s="876"/>
      <c r="MAN20" s="875"/>
      <c r="MAO20" s="876"/>
      <c r="MAP20" s="876"/>
      <c r="MAQ20" s="876"/>
      <c r="MAR20" s="876"/>
      <c r="MAS20" s="876"/>
      <c r="MAT20" s="876"/>
      <c r="MAU20" s="875"/>
      <c r="MAV20" s="876"/>
      <c r="MAW20" s="876"/>
      <c r="MAX20" s="876"/>
      <c r="MAY20" s="876"/>
      <c r="MAZ20" s="876"/>
      <c r="MBA20" s="876"/>
      <c r="MBB20" s="875"/>
      <c r="MBC20" s="876"/>
      <c r="MBD20" s="876"/>
      <c r="MBE20" s="876"/>
      <c r="MBF20" s="876"/>
      <c r="MBG20" s="876"/>
      <c r="MBH20" s="876"/>
      <c r="MBI20" s="875"/>
      <c r="MBJ20" s="876"/>
      <c r="MBK20" s="876"/>
      <c r="MBL20" s="876"/>
      <c r="MBM20" s="876"/>
      <c r="MBN20" s="876"/>
      <c r="MBO20" s="876"/>
      <c r="MBP20" s="875"/>
      <c r="MBQ20" s="876"/>
      <c r="MBR20" s="876"/>
      <c r="MBS20" s="876"/>
      <c r="MBT20" s="876"/>
      <c r="MBU20" s="876"/>
      <c r="MBV20" s="876"/>
      <c r="MBW20" s="875"/>
      <c r="MBX20" s="876"/>
      <c r="MBY20" s="876"/>
      <c r="MBZ20" s="876"/>
      <c r="MCA20" s="876"/>
      <c r="MCB20" s="876"/>
      <c r="MCC20" s="876"/>
      <c r="MCD20" s="875"/>
      <c r="MCE20" s="876"/>
      <c r="MCF20" s="876"/>
      <c r="MCG20" s="876"/>
      <c r="MCH20" s="876"/>
      <c r="MCI20" s="876"/>
      <c r="MCJ20" s="876"/>
      <c r="MCK20" s="875"/>
      <c r="MCL20" s="876"/>
      <c r="MCM20" s="876"/>
      <c r="MCN20" s="876"/>
      <c r="MCO20" s="876"/>
      <c r="MCP20" s="876"/>
      <c r="MCQ20" s="876"/>
      <c r="MCR20" s="875"/>
      <c r="MCS20" s="876"/>
      <c r="MCT20" s="876"/>
      <c r="MCU20" s="876"/>
      <c r="MCV20" s="876"/>
      <c r="MCW20" s="876"/>
      <c r="MCX20" s="876"/>
      <c r="MCY20" s="875"/>
      <c r="MCZ20" s="876"/>
      <c r="MDA20" s="876"/>
      <c r="MDB20" s="876"/>
      <c r="MDC20" s="876"/>
      <c r="MDD20" s="876"/>
      <c r="MDE20" s="876"/>
      <c r="MDF20" s="875"/>
      <c r="MDG20" s="876"/>
      <c r="MDH20" s="876"/>
      <c r="MDI20" s="876"/>
      <c r="MDJ20" s="876"/>
      <c r="MDK20" s="876"/>
      <c r="MDL20" s="876"/>
      <c r="MDM20" s="875"/>
      <c r="MDN20" s="876"/>
      <c r="MDO20" s="876"/>
      <c r="MDP20" s="876"/>
      <c r="MDQ20" s="876"/>
      <c r="MDR20" s="876"/>
      <c r="MDS20" s="876"/>
      <c r="MDT20" s="875"/>
      <c r="MDU20" s="876"/>
      <c r="MDV20" s="876"/>
      <c r="MDW20" s="876"/>
      <c r="MDX20" s="876"/>
      <c r="MDY20" s="876"/>
      <c r="MDZ20" s="876"/>
      <c r="MEA20" s="875"/>
      <c r="MEB20" s="876"/>
      <c r="MEC20" s="876"/>
      <c r="MED20" s="876"/>
      <c r="MEE20" s="876"/>
      <c r="MEF20" s="876"/>
      <c r="MEG20" s="876"/>
      <c r="MEH20" s="875"/>
      <c r="MEI20" s="876"/>
      <c r="MEJ20" s="876"/>
      <c r="MEK20" s="876"/>
      <c r="MEL20" s="876"/>
      <c r="MEM20" s="876"/>
      <c r="MEN20" s="876"/>
      <c r="MEO20" s="875"/>
      <c r="MEP20" s="876"/>
      <c r="MEQ20" s="876"/>
      <c r="MER20" s="876"/>
      <c r="MES20" s="876"/>
      <c r="MET20" s="876"/>
      <c r="MEU20" s="876"/>
      <c r="MEV20" s="875"/>
      <c r="MEW20" s="876"/>
      <c r="MEX20" s="876"/>
      <c r="MEY20" s="876"/>
      <c r="MEZ20" s="876"/>
      <c r="MFA20" s="876"/>
      <c r="MFB20" s="876"/>
      <c r="MFC20" s="875"/>
      <c r="MFD20" s="876"/>
      <c r="MFE20" s="876"/>
      <c r="MFF20" s="876"/>
      <c r="MFG20" s="876"/>
      <c r="MFH20" s="876"/>
      <c r="MFI20" s="876"/>
      <c r="MFJ20" s="875"/>
      <c r="MFK20" s="876"/>
      <c r="MFL20" s="876"/>
      <c r="MFM20" s="876"/>
      <c r="MFN20" s="876"/>
      <c r="MFO20" s="876"/>
      <c r="MFP20" s="876"/>
      <c r="MFQ20" s="875"/>
      <c r="MFR20" s="876"/>
      <c r="MFS20" s="876"/>
      <c r="MFT20" s="876"/>
      <c r="MFU20" s="876"/>
      <c r="MFV20" s="876"/>
      <c r="MFW20" s="876"/>
      <c r="MFX20" s="875"/>
      <c r="MFY20" s="876"/>
      <c r="MFZ20" s="876"/>
      <c r="MGA20" s="876"/>
      <c r="MGB20" s="876"/>
      <c r="MGC20" s="876"/>
      <c r="MGD20" s="876"/>
      <c r="MGE20" s="875"/>
      <c r="MGF20" s="876"/>
      <c r="MGG20" s="876"/>
      <c r="MGH20" s="876"/>
      <c r="MGI20" s="876"/>
      <c r="MGJ20" s="876"/>
      <c r="MGK20" s="876"/>
      <c r="MGL20" s="875"/>
      <c r="MGM20" s="876"/>
      <c r="MGN20" s="876"/>
      <c r="MGO20" s="876"/>
      <c r="MGP20" s="876"/>
      <c r="MGQ20" s="876"/>
      <c r="MGR20" s="876"/>
      <c r="MGS20" s="875"/>
      <c r="MGT20" s="876"/>
      <c r="MGU20" s="876"/>
      <c r="MGV20" s="876"/>
      <c r="MGW20" s="876"/>
      <c r="MGX20" s="876"/>
      <c r="MGY20" s="876"/>
      <c r="MGZ20" s="875"/>
      <c r="MHA20" s="876"/>
      <c r="MHB20" s="876"/>
      <c r="MHC20" s="876"/>
      <c r="MHD20" s="876"/>
      <c r="MHE20" s="876"/>
      <c r="MHF20" s="876"/>
      <c r="MHG20" s="875"/>
      <c r="MHH20" s="876"/>
      <c r="MHI20" s="876"/>
      <c r="MHJ20" s="876"/>
      <c r="MHK20" s="876"/>
      <c r="MHL20" s="876"/>
      <c r="MHM20" s="876"/>
      <c r="MHN20" s="875"/>
      <c r="MHO20" s="876"/>
      <c r="MHP20" s="876"/>
      <c r="MHQ20" s="876"/>
      <c r="MHR20" s="876"/>
      <c r="MHS20" s="876"/>
      <c r="MHT20" s="876"/>
      <c r="MHU20" s="875"/>
      <c r="MHV20" s="876"/>
      <c r="MHW20" s="876"/>
      <c r="MHX20" s="876"/>
      <c r="MHY20" s="876"/>
      <c r="MHZ20" s="876"/>
      <c r="MIA20" s="876"/>
      <c r="MIB20" s="875"/>
      <c r="MIC20" s="876"/>
      <c r="MID20" s="876"/>
      <c r="MIE20" s="876"/>
      <c r="MIF20" s="876"/>
      <c r="MIG20" s="876"/>
      <c r="MIH20" s="876"/>
      <c r="MII20" s="875"/>
      <c r="MIJ20" s="876"/>
      <c r="MIK20" s="876"/>
      <c r="MIL20" s="876"/>
      <c r="MIM20" s="876"/>
      <c r="MIN20" s="876"/>
      <c r="MIO20" s="876"/>
      <c r="MIP20" s="875"/>
      <c r="MIQ20" s="876"/>
      <c r="MIR20" s="876"/>
      <c r="MIS20" s="876"/>
      <c r="MIT20" s="876"/>
      <c r="MIU20" s="876"/>
      <c r="MIV20" s="876"/>
      <c r="MIW20" s="875"/>
      <c r="MIX20" s="876"/>
      <c r="MIY20" s="876"/>
      <c r="MIZ20" s="876"/>
      <c r="MJA20" s="876"/>
      <c r="MJB20" s="876"/>
      <c r="MJC20" s="876"/>
      <c r="MJD20" s="875"/>
      <c r="MJE20" s="876"/>
      <c r="MJF20" s="876"/>
      <c r="MJG20" s="876"/>
      <c r="MJH20" s="876"/>
      <c r="MJI20" s="876"/>
      <c r="MJJ20" s="876"/>
      <c r="MJK20" s="875"/>
      <c r="MJL20" s="876"/>
      <c r="MJM20" s="876"/>
      <c r="MJN20" s="876"/>
      <c r="MJO20" s="876"/>
      <c r="MJP20" s="876"/>
      <c r="MJQ20" s="876"/>
      <c r="MJR20" s="875"/>
      <c r="MJS20" s="876"/>
      <c r="MJT20" s="876"/>
      <c r="MJU20" s="876"/>
      <c r="MJV20" s="876"/>
      <c r="MJW20" s="876"/>
      <c r="MJX20" s="876"/>
      <c r="MJY20" s="875"/>
      <c r="MJZ20" s="876"/>
      <c r="MKA20" s="876"/>
      <c r="MKB20" s="876"/>
      <c r="MKC20" s="876"/>
      <c r="MKD20" s="876"/>
      <c r="MKE20" s="876"/>
      <c r="MKF20" s="875"/>
      <c r="MKG20" s="876"/>
      <c r="MKH20" s="876"/>
      <c r="MKI20" s="876"/>
      <c r="MKJ20" s="876"/>
      <c r="MKK20" s="876"/>
      <c r="MKL20" s="876"/>
      <c r="MKM20" s="875"/>
      <c r="MKN20" s="876"/>
      <c r="MKO20" s="876"/>
      <c r="MKP20" s="876"/>
      <c r="MKQ20" s="876"/>
      <c r="MKR20" s="876"/>
      <c r="MKS20" s="876"/>
      <c r="MKT20" s="875"/>
      <c r="MKU20" s="876"/>
      <c r="MKV20" s="876"/>
      <c r="MKW20" s="876"/>
      <c r="MKX20" s="876"/>
      <c r="MKY20" s="876"/>
      <c r="MKZ20" s="876"/>
      <c r="MLA20" s="875"/>
      <c r="MLB20" s="876"/>
      <c r="MLC20" s="876"/>
      <c r="MLD20" s="876"/>
      <c r="MLE20" s="876"/>
      <c r="MLF20" s="876"/>
      <c r="MLG20" s="876"/>
      <c r="MLH20" s="875"/>
      <c r="MLI20" s="876"/>
      <c r="MLJ20" s="876"/>
      <c r="MLK20" s="876"/>
      <c r="MLL20" s="876"/>
      <c r="MLM20" s="876"/>
      <c r="MLN20" s="876"/>
      <c r="MLO20" s="875"/>
      <c r="MLP20" s="876"/>
      <c r="MLQ20" s="876"/>
      <c r="MLR20" s="876"/>
      <c r="MLS20" s="876"/>
      <c r="MLT20" s="876"/>
      <c r="MLU20" s="876"/>
      <c r="MLV20" s="875"/>
      <c r="MLW20" s="876"/>
      <c r="MLX20" s="876"/>
      <c r="MLY20" s="876"/>
      <c r="MLZ20" s="876"/>
      <c r="MMA20" s="876"/>
      <c r="MMB20" s="876"/>
      <c r="MMC20" s="875"/>
      <c r="MMD20" s="876"/>
      <c r="MME20" s="876"/>
      <c r="MMF20" s="876"/>
      <c r="MMG20" s="876"/>
      <c r="MMH20" s="876"/>
      <c r="MMI20" s="876"/>
      <c r="MMJ20" s="875"/>
      <c r="MMK20" s="876"/>
      <c r="MML20" s="876"/>
      <c r="MMM20" s="876"/>
      <c r="MMN20" s="876"/>
      <c r="MMO20" s="876"/>
      <c r="MMP20" s="876"/>
      <c r="MMQ20" s="875"/>
      <c r="MMR20" s="876"/>
      <c r="MMS20" s="876"/>
      <c r="MMT20" s="876"/>
      <c r="MMU20" s="876"/>
      <c r="MMV20" s="876"/>
      <c r="MMW20" s="876"/>
      <c r="MMX20" s="875"/>
      <c r="MMY20" s="876"/>
      <c r="MMZ20" s="876"/>
      <c r="MNA20" s="876"/>
      <c r="MNB20" s="876"/>
      <c r="MNC20" s="876"/>
      <c r="MND20" s="876"/>
      <c r="MNE20" s="875"/>
      <c r="MNF20" s="876"/>
      <c r="MNG20" s="876"/>
      <c r="MNH20" s="876"/>
      <c r="MNI20" s="876"/>
      <c r="MNJ20" s="876"/>
      <c r="MNK20" s="876"/>
      <c r="MNL20" s="875"/>
      <c r="MNM20" s="876"/>
      <c r="MNN20" s="876"/>
      <c r="MNO20" s="876"/>
      <c r="MNP20" s="876"/>
      <c r="MNQ20" s="876"/>
      <c r="MNR20" s="876"/>
      <c r="MNS20" s="875"/>
      <c r="MNT20" s="876"/>
      <c r="MNU20" s="876"/>
      <c r="MNV20" s="876"/>
      <c r="MNW20" s="876"/>
      <c r="MNX20" s="876"/>
      <c r="MNY20" s="876"/>
      <c r="MNZ20" s="875"/>
      <c r="MOA20" s="876"/>
      <c r="MOB20" s="876"/>
      <c r="MOC20" s="876"/>
      <c r="MOD20" s="876"/>
      <c r="MOE20" s="876"/>
      <c r="MOF20" s="876"/>
      <c r="MOG20" s="875"/>
      <c r="MOH20" s="876"/>
      <c r="MOI20" s="876"/>
      <c r="MOJ20" s="876"/>
      <c r="MOK20" s="876"/>
      <c r="MOL20" s="876"/>
      <c r="MOM20" s="876"/>
      <c r="MON20" s="875"/>
      <c r="MOO20" s="876"/>
      <c r="MOP20" s="876"/>
      <c r="MOQ20" s="876"/>
      <c r="MOR20" s="876"/>
      <c r="MOS20" s="876"/>
      <c r="MOT20" s="876"/>
      <c r="MOU20" s="875"/>
      <c r="MOV20" s="876"/>
      <c r="MOW20" s="876"/>
      <c r="MOX20" s="876"/>
      <c r="MOY20" s="876"/>
      <c r="MOZ20" s="876"/>
      <c r="MPA20" s="876"/>
      <c r="MPB20" s="875"/>
      <c r="MPC20" s="876"/>
      <c r="MPD20" s="876"/>
      <c r="MPE20" s="876"/>
      <c r="MPF20" s="876"/>
      <c r="MPG20" s="876"/>
      <c r="MPH20" s="876"/>
      <c r="MPI20" s="875"/>
      <c r="MPJ20" s="876"/>
      <c r="MPK20" s="876"/>
      <c r="MPL20" s="876"/>
      <c r="MPM20" s="876"/>
      <c r="MPN20" s="876"/>
      <c r="MPO20" s="876"/>
      <c r="MPP20" s="875"/>
      <c r="MPQ20" s="876"/>
      <c r="MPR20" s="876"/>
      <c r="MPS20" s="876"/>
      <c r="MPT20" s="876"/>
      <c r="MPU20" s="876"/>
      <c r="MPV20" s="876"/>
      <c r="MPW20" s="875"/>
      <c r="MPX20" s="876"/>
      <c r="MPY20" s="876"/>
      <c r="MPZ20" s="876"/>
      <c r="MQA20" s="876"/>
      <c r="MQB20" s="876"/>
      <c r="MQC20" s="876"/>
      <c r="MQD20" s="875"/>
      <c r="MQE20" s="876"/>
      <c r="MQF20" s="876"/>
      <c r="MQG20" s="876"/>
      <c r="MQH20" s="876"/>
      <c r="MQI20" s="876"/>
      <c r="MQJ20" s="876"/>
      <c r="MQK20" s="875"/>
      <c r="MQL20" s="876"/>
      <c r="MQM20" s="876"/>
      <c r="MQN20" s="876"/>
      <c r="MQO20" s="876"/>
      <c r="MQP20" s="876"/>
      <c r="MQQ20" s="876"/>
      <c r="MQR20" s="875"/>
      <c r="MQS20" s="876"/>
      <c r="MQT20" s="876"/>
      <c r="MQU20" s="876"/>
      <c r="MQV20" s="876"/>
      <c r="MQW20" s="876"/>
      <c r="MQX20" s="876"/>
      <c r="MQY20" s="875"/>
      <c r="MQZ20" s="876"/>
      <c r="MRA20" s="876"/>
      <c r="MRB20" s="876"/>
      <c r="MRC20" s="876"/>
      <c r="MRD20" s="876"/>
      <c r="MRE20" s="876"/>
      <c r="MRF20" s="875"/>
      <c r="MRG20" s="876"/>
      <c r="MRH20" s="876"/>
      <c r="MRI20" s="876"/>
      <c r="MRJ20" s="876"/>
      <c r="MRK20" s="876"/>
      <c r="MRL20" s="876"/>
      <c r="MRM20" s="875"/>
      <c r="MRN20" s="876"/>
      <c r="MRO20" s="876"/>
      <c r="MRP20" s="876"/>
      <c r="MRQ20" s="876"/>
      <c r="MRR20" s="876"/>
      <c r="MRS20" s="876"/>
      <c r="MRT20" s="875"/>
      <c r="MRU20" s="876"/>
      <c r="MRV20" s="876"/>
      <c r="MRW20" s="876"/>
      <c r="MRX20" s="876"/>
      <c r="MRY20" s="876"/>
      <c r="MRZ20" s="876"/>
      <c r="MSA20" s="875"/>
      <c r="MSB20" s="876"/>
      <c r="MSC20" s="876"/>
      <c r="MSD20" s="876"/>
      <c r="MSE20" s="876"/>
      <c r="MSF20" s="876"/>
      <c r="MSG20" s="876"/>
      <c r="MSH20" s="875"/>
      <c r="MSI20" s="876"/>
      <c r="MSJ20" s="876"/>
      <c r="MSK20" s="876"/>
      <c r="MSL20" s="876"/>
      <c r="MSM20" s="876"/>
      <c r="MSN20" s="876"/>
      <c r="MSO20" s="875"/>
      <c r="MSP20" s="876"/>
      <c r="MSQ20" s="876"/>
      <c r="MSR20" s="876"/>
      <c r="MSS20" s="876"/>
      <c r="MST20" s="876"/>
      <c r="MSU20" s="876"/>
      <c r="MSV20" s="875"/>
      <c r="MSW20" s="876"/>
      <c r="MSX20" s="876"/>
      <c r="MSY20" s="876"/>
      <c r="MSZ20" s="876"/>
      <c r="MTA20" s="876"/>
      <c r="MTB20" s="876"/>
      <c r="MTC20" s="875"/>
      <c r="MTD20" s="876"/>
      <c r="MTE20" s="876"/>
      <c r="MTF20" s="876"/>
      <c r="MTG20" s="876"/>
      <c r="MTH20" s="876"/>
      <c r="MTI20" s="876"/>
      <c r="MTJ20" s="875"/>
      <c r="MTK20" s="876"/>
      <c r="MTL20" s="876"/>
      <c r="MTM20" s="876"/>
      <c r="MTN20" s="876"/>
      <c r="MTO20" s="876"/>
      <c r="MTP20" s="876"/>
      <c r="MTQ20" s="875"/>
      <c r="MTR20" s="876"/>
      <c r="MTS20" s="876"/>
      <c r="MTT20" s="876"/>
      <c r="MTU20" s="876"/>
      <c r="MTV20" s="876"/>
      <c r="MTW20" s="876"/>
      <c r="MTX20" s="875"/>
      <c r="MTY20" s="876"/>
      <c r="MTZ20" s="876"/>
      <c r="MUA20" s="876"/>
      <c r="MUB20" s="876"/>
      <c r="MUC20" s="876"/>
      <c r="MUD20" s="876"/>
      <c r="MUE20" s="875"/>
      <c r="MUF20" s="876"/>
      <c r="MUG20" s="876"/>
      <c r="MUH20" s="876"/>
      <c r="MUI20" s="876"/>
      <c r="MUJ20" s="876"/>
      <c r="MUK20" s="876"/>
      <c r="MUL20" s="875"/>
      <c r="MUM20" s="876"/>
      <c r="MUN20" s="876"/>
      <c r="MUO20" s="876"/>
      <c r="MUP20" s="876"/>
      <c r="MUQ20" s="876"/>
      <c r="MUR20" s="876"/>
      <c r="MUS20" s="875"/>
      <c r="MUT20" s="876"/>
      <c r="MUU20" s="876"/>
      <c r="MUV20" s="876"/>
      <c r="MUW20" s="876"/>
      <c r="MUX20" s="876"/>
      <c r="MUY20" s="876"/>
      <c r="MUZ20" s="875"/>
      <c r="MVA20" s="876"/>
      <c r="MVB20" s="876"/>
      <c r="MVC20" s="876"/>
      <c r="MVD20" s="876"/>
      <c r="MVE20" s="876"/>
      <c r="MVF20" s="876"/>
      <c r="MVG20" s="875"/>
      <c r="MVH20" s="876"/>
      <c r="MVI20" s="876"/>
      <c r="MVJ20" s="876"/>
      <c r="MVK20" s="876"/>
      <c r="MVL20" s="876"/>
      <c r="MVM20" s="876"/>
      <c r="MVN20" s="875"/>
      <c r="MVO20" s="876"/>
      <c r="MVP20" s="876"/>
      <c r="MVQ20" s="876"/>
      <c r="MVR20" s="876"/>
      <c r="MVS20" s="876"/>
      <c r="MVT20" s="876"/>
      <c r="MVU20" s="875"/>
      <c r="MVV20" s="876"/>
      <c r="MVW20" s="876"/>
      <c r="MVX20" s="876"/>
      <c r="MVY20" s="876"/>
      <c r="MVZ20" s="876"/>
      <c r="MWA20" s="876"/>
      <c r="MWB20" s="875"/>
      <c r="MWC20" s="876"/>
      <c r="MWD20" s="876"/>
      <c r="MWE20" s="876"/>
      <c r="MWF20" s="876"/>
      <c r="MWG20" s="876"/>
      <c r="MWH20" s="876"/>
      <c r="MWI20" s="875"/>
      <c r="MWJ20" s="876"/>
      <c r="MWK20" s="876"/>
      <c r="MWL20" s="876"/>
      <c r="MWM20" s="876"/>
      <c r="MWN20" s="876"/>
      <c r="MWO20" s="876"/>
      <c r="MWP20" s="875"/>
      <c r="MWQ20" s="876"/>
      <c r="MWR20" s="876"/>
      <c r="MWS20" s="876"/>
      <c r="MWT20" s="876"/>
      <c r="MWU20" s="876"/>
      <c r="MWV20" s="876"/>
      <c r="MWW20" s="875"/>
      <c r="MWX20" s="876"/>
      <c r="MWY20" s="876"/>
      <c r="MWZ20" s="876"/>
      <c r="MXA20" s="876"/>
      <c r="MXB20" s="876"/>
      <c r="MXC20" s="876"/>
      <c r="MXD20" s="875"/>
      <c r="MXE20" s="876"/>
      <c r="MXF20" s="876"/>
      <c r="MXG20" s="876"/>
      <c r="MXH20" s="876"/>
      <c r="MXI20" s="876"/>
      <c r="MXJ20" s="876"/>
      <c r="MXK20" s="875"/>
      <c r="MXL20" s="876"/>
      <c r="MXM20" s="876"/>
      <c r="MXN20" s="876"/>
      <c r="MXO20" s="876"/>
      <c r="MXP20" s="876"/>
      <c r="MXQ20" s="876"/>
      <c r="MXR20" s="875"/>
      <c r="MXS20" s="876"/>
      <c r="MXT20" s="876"/>
      <c r="MXU20" s="876"/>
      <c r="MXV20" s="876"/>
      <c r="MXW20" s="876"/>
      <c r="MXX20" s="876"/>
      <c r="MXY20" s="875"/>
      <c r="MXZ20" s="876"/>
      <c r="MYA20" s="876"/>
      <c r="MYB20" s="876"/>
      <c r="MYC20" s="876"/>
      <c r="MYD20" s="876"/>
      <c r="MYE20" s="876"/>
      <c r="MYF20" s="875"/>
      <c r="MYG20" s="876"/>
      <c r="MYH20" s="876"/>
      <c r="MYI20" s="876"/>
      <c r="MYJ20" s="876"/>
      <c r="MYK20" s="876"/>
      <c r="MYL20" s="876"/>
      <c r="MYM20" s="875"/>
      <c r="MYN20" s="876"/>
      <c r="MYO20" s="876"/>
      <c r="MYP20" s="876"/>
      <c r="MYQ20" s="876"/>
      <c r="MYR20" s="876"/>
      <c r="MYS20" s="876"/>
      <c r="MYT20" s="875"/>
      <c r="MYU20" s="876"/>
      <c r="MYV20" s="876"/>
      <c r="MYW20" s="876"/>
      <c r="MYX20" s="876"/>
      <c r="MYY20" s="876"/>
      <c r="MYZ20" s="876"/>
      <c r="MZA20" s="875"/>
      <c r="MZB20" s="876"/>
      <c r="MZC20" s="876"/>
      <c r="MZD20" s="876"/>
      <c r="MZE20" s="876"/>
      <c r="MZF20" s="876"/>
      <c r="MZG20" s="876"/>
      <c r="MZH20" s="875"/>
      <c r="MZI20" s="876"/>
      <c r="MZJ20" s="876"/>
      <c r="MZK20" s="876"/>
      <c r="MZL20" s="876"/>
      <c r="MZM20" s="876"/>
      <c r="MZN20" s="876"/>
      <c r="MZO20" s="875"/>
      <c r="MZP20" s="876"/>
      <c r="MZQ20" s="876"/>
      <c r="MZR20" s="876"/>
      <c r="MZS20" s="876"/>
      <c r="MZT20" s="876"/>
      <c r="MZU20" s="876"/>
      <c r="MZV20" s="875"/>
      <c r="MZW20" s="876"/>
      <c r="MZX20" s="876"/>
      <c r="MZY20" s="876"/>
      <c r="MZZ20" s="876"/>
      <c r="NAA20" s="876"/>
      <c r="NAB20" s="876"/>
      <c r="NAC20" s="875"/>
      <c r="NAD20" s="876"/>
      <c r="NAE20" s="876"/>
      <c r="NAF20" s="876"/>
      <c r="NAG20" s="876"/>
      <c r="NAH20" s="876"/>
      <c r="NAI20" s="876"/>
      <c r="NAJ20" s="875"/>
      <c r="NAK20" s="876"/>
      <c r="NAL20" s="876"/>
      <c r="NAM20" s="876"/>
      <c r="NAN20" s="876"/>
      <c r="NAO20" s="876"/>
      <c r="NAP20" s="876"/>
      <c r="NAQ20" s="875"/>
      <c r="NAR20" s="876"/>
      <c r="NAS20" s="876"/>
      <c r="NAT20" s="876"/>
      <c r="NAU20" s="876"/>
      <c r="NAV20" s="876"/>
      <c r="NAW20" s="876"/>
      <c r="NAX20" s="875"/>
      <c r="NAY20" s="876"/>
      <c r="NAZ20" s="876"/>
      <c r="NBA20" s="876"/>
      <c r="NBB20" s="876"/>
      <c r="NBC20" s="876"/>
      <c r="NBD20" s="876"/>
      <c r="NBE20" s="875"/>
      <c r="NBF20" s="876"/>
      <c r="NBG20" s="876"/>
      <c r="NBH20" s="876"/>
      <c r="NBI20" s="876"/>
      <c r="NBJ20" s="876"/>
      <c r="NBK20" s="876"/>
      <c r="NBL20" s="875"/>
      <c r="NBM20" s="876"/>
      <c r="NBN20" s="876"/>
      <c r="NBO20" s="876"/>
      <c r="NBP20" s="876"/>
      <c r="NBQ20" s="876"/>
      <c r="NBR20" s="876"/>
      <c r="NBS20" s="875"/>
      <c r="NBT20" s="876"/>
      <c r="NBU20" s="876"/>
      <c r="NBV20" s="876"/>
      <c r="NBW20" s="876"/>
      <c r="NBX20" s="876"/>
      <c r="NBY20" s="876"/>
      <c r="NBZ20" s="875"/>
      <c r="NCA20" s="876"/>
      <c r="NCB20" s="876"/>
      <c r="NCC20" s="876"/>
      <c r="NCD20" s="876"/>
      <c r="NCE20" s="876"/>
      <c r="NCF20" s="876"/>
      <c r="NCG20" s="875"/>
      <c r="NCH20" s="876"/>
      <c r="NCI20" s="876"/>
      <c r="NCJ20" s="876"/>
      <c r="NCK20" s="876"/>
      <c r="NCL20" s="876"/>
      <c r="NCM20" s="876"/>
      <c r="NCN20" s="875"/>
      <c r="NCO20" s="876"/>
      <c r="NCP20" s="876"/>
      <c r="NCQ20" s="876"/>
      <c r="NCR20" s="876"/>
      <c r="NCS20" s="876"/>
      <c r="NCT20" s="876"/>
      <c r="NCU20" s="875"/>
      <c r="NCV20" s="876"/>
      <c r="NCW20" s="876"/>
      <c r="NCX20" s="876"/>
      <c r="NCY20" s="876"/>
      <c r="NCZ20" s="876"/>
      <c r="NDA20" s="876"/>
      <c r="NDB20" s="875"/>
      <c r="NDC20" s="876"/>
      <c r="NDD20" s="876"/>
      <c r="NDE20" s="876"/>
      <c r="NDF20" s="876"/>
      <c r="NDG20" s="876"/>
      <c r="NDH20" s="876"/>
      <c r="NDI20" s="875"/>
      <c r="NDJ20" s="876"/>
      <c r="NDK20" s="876"/>
      <c r="NDL20" s="876"/>
      <c r="NDM20" s="876"/>
      <c r="NDN20" s="876"/>
      <c r="NDO20" s="876"/>
      <c r="NDP20" s="875"/>
      <c r="NDQ20" s="876"/>
      <c r="NDR20" s="876"/>
      <c r="NDS20" s="876"/>
      <c r="NDT20" s="876"/>
      <c r="NDU20" s="876"/>
      <c r="NDV20" s="876"/>
      <c r="NDW20" s="875"/>
      <c r="NDX20" s="876"/>
      <c r="NDY20" s="876"/>
      <c r="NDZ20" s="876"/>
      <c r="NEA20" s="876"/>
      <c r="NEB20" s="876"/>
      <c r="NEC20" s="876"/>
      <c r="NED20" s="875"/>
      <c r="NEE20" s="876"/>
      <c r="NEF20" s="876"/>
      <c r="NEG20" s="876"/>
      <c r="NEH20" s="876"/>
      <c r="NEI20" s="876"/>
      <c r="NEJ20" s="876"/>
      <c r="NEK20" s="875"/>
      <c r="NEL20" s="876"/>
      <c r="NEM20" s="876"/>
      <c r="NEN20" s="876"/>
      <c r="NEO20" s="876"/>
      <c r="NEP20" s="876"/>
      <c r="NEQ20" s="876"/>
      <c r="NER20" s="875"/>
      <c r="NES20" s="876"/>
      <c r="NET20" s="876"/>
      <c r="NEU20" s="876"/>
      <c r="NEV20" s="876"/>
      <c r="NEW20" s="876"/>
      <c r="NEX20" s="876"/>
      <c r="NEY20" s="875"/>
      <c r="NEZ20" s="876"/>
      <c r="NFA20" s="876"/>
      <c r="NFB20" s="876"/>
      <c r="NFC20" s="876"/>
      <c r="NFD20" s="876"/>
      <c r="NFE20" s="876"/>
      <c r="NFF20" s="875"/>
      <c r="NFG20" s="876"/>
      <c r="NFH20" s="876"/>
      <c r="NFI20" s="876"/>
      <c r="NFJ20" s="876"/>
      <c r="NFK20" s="876"/>
      <c r="NFL20" s="876"/>
      <c r="NFM20" s="875"/>
      <c r="NFN20" s="876"/>
      <c r="NFO20" s="876"/>
      <c r="NFP20" s="876"/>
      <c r="NFQ20" s="876"/>
      <c r="NFR20" s="876"/>
      <c r="NFS20" s="876"/>
      <c r="NFT20" s="875"/>
      <c r="NFU20" s="876"/>
      <c r="NFV20" s="876"/>
      <c r="NFW20" s="876"/>
      <c r="NFX20" s="876"/>
      <c r="NFY20" s="876"/>
      <c r="NFZ20" s="876"/>
      <c r="NGA20" s="875"/>
      <c r="NGB20" s="876"/>
      <c r="NGC20" s="876"/>
      <c r="NGD20" s="876"/>
      <c r="NGE20" s="876"/>
      <c r="NGF20" s="876"/>
      <c r="NGG20" s="876"/>
      <c r="NGH20" s="875"/>
      <c r="NGI20" s="876"/>
      <c r="NGJ20" s="876"/>
      <c r="NGK20" s="876"/>
      <c r="NGL20" s="876"/>
      <c r="NGM20" s="876"/>
      <c r="NGN20" s="876"/>
      <c r="NGO20" s="875"/>
      <c r="NGP20" s="876"/>
      <c r="NGQ20" s="876"/>
      <c r="NGR20" s="876"/>
      <c r="NGS20" s="876"/>
      <c r="NGT20" s="876"/>
      <c r="NGU20" s="876"/>
      <c r="NGV20" s="875"/>
      <c r="NGW20" s="876"/>
      <c r="NGX20" s="876"/>
      <c r="NGY20" s="876"/>
      <c r="NGZ20" s="876"/>
      <c r="NHA20" s="876"/>
      <c r="NHB20" s="876"/>
      <c r="NHC20" s="875"/>
      <c r="NHD20" s="876"/>
      <c r="NHE20" s="876"/>
      <c r="NHF20" s="876"/>
      <c r="NHG20" s="876"/>
      <c r="NHH20" s="876"/>
      <c r="NHI20" s="876"/>
      <c r="NHJ20" s="875"/>
      <c r="NHK20" s="876"/>
      <c r="NHL20" s="876"/>
      <c r="NHM20" s="876"/>
      <c r="NHN20" s="876"/>
      <c r="NHO20" s="876"/>
      <c r="NHP20" s="876"/>
      <c r="NHQ20" s="875"/>
      <c r="NHR20" s="876"/>
      <c r="NHS20" s="876"/>
      <c r="NHT20" s="876"/>
      <c r="NHU20" s="876"/>
      <c r="NHV20" s="876"/>
      <c r="NHW20" s="876"/>
      <c r="NHX20" s="875"/>
      <c r="NHY20" s="876"/>
      <c r="NHZ20" s="876"/>
      <c r="NIA20" s="876"/>
      <c r="NIB20" s="876"/>
      <c r="NIC20" s="876"/>
      <c r="NID20" s="876"/>
      <c r="NIE20" s="875"/>
      <c r="NIF20" s="876"/>
      <c r="NIG20" s="876"/>
      <c r="NIH20" s="876"/>
      <c r="NII20" s="876"/>
      <c r="NIJ20" s="876"/>
      <c r="NIK20" s="876"/>
      <c r="NIL20" s="875"/>
      <c r="NIM20" s="876"/>
      <c r="NIN20" s="876"/>
      <c r="NIO20" s="876"/>
      <c r="NIP20" s="876"/>
      <c r="NIQ20" s="876"/>
      <c r="NIR20" s="876"/>
      <c r="NIS20" s="875"/>
      <c r="NIT20" s="876"/>
      <c r="NIU20" s="876"/>
      <c r="NIV20" s="876"/>
      <c r="NIW20" s="876"/>
      <c r="NIX20" s="876"/>
      <c r="NIY20" s="876"/>
      <c r="NIZ20" s="875"/>
      <c r="NJA20" s="876"/>
      <c r="NJB20" s="876"/>
      <c r="NJC20" s="876"/>
      <c r="NJD20" s="876"/>
      <c r="NJE20" s="876"/>
      <c r="NJF20" s="876"/>
      <c r="NJG20" s="875"/>
      <c r="NJH20" s="876"/>
      <c r="NJI20" s="876"/>
      <c r="NJJ20" s="876"/>
      <c r="NJK20" s="876"/>
      <c r="NJL20" s="876"/>
      <c r="NJM20" s="876"/>
      <c r="NJN20" s="875"/>
      <c r="NJO20" s="876"/>
      <c r="NJP20" s="876"/>
      <c r="NJQ20" s="876"/>
      <c r="NJR20" s="876"/>
      <c r="NJS20" s="876"/>
      <c r="NJT20" s="876"/>
      <c r="NJU20" s="875"/>
      <c r="NJV20" s="876"/>
      <c r="NJW20" s="876"/>
      <c r="NJX20" s="876"/>
      <c r="NJY20" s="876"/>
      <c r="NJZ20" s="876"/>
      <c r="NKA20" s="876"/>
      <c r="NKB20" s="875"/>
      <c r="NKC20" s="876"/>
      <c r="NKD20" s="876"/>
      <c r="NKE20" s="876"/>
      <c r="NKF20" s="876"/>
      <c r="NKG20" s="876"/>
      <c r="NKH20" s="876"/>
      <c r="NKI20" s="875"/>
      <c r="NKJ20" s="876"/>
      <c r="NKK20" s="876"/>
      <c r="NKL20" s="876"/>
      <c r="NKM20" s="876"/>
      <c r="NKN20" s="876"/>
      <c r="NKO20" s="876"/>
      <c r="NKP20" s="875"/>
      <c r="NKQ20" s="876"/>
      <c r="NKR20" s="876"/>
      <c r="NKS20" s="876"/>
      <c r="NKT20" s="876"/>
      <c r="NKU20" s="876"/>
      <c r="NKV20" s="876"/>
      <c r="NKW20" s="875"/>
      <c r="NKX20" s="876"/>
      <c r="NKY20" s="876"/>
      <c r="NKZ20" s="876"/>
      <c r="NLA20" s="876"/>
      <c r="NLB20" s="876"/>
      <c r="NLC20" s="876"/>
      <c r="NLD20" s="875"/>
      <c r="NLE20" s="876"/>
      <c r="NLF20" s="876"/>
      <c r="NLG20" s="876"/>
      <c r="NLH20" s="876"/>
      <c r="NLI20" s="876"/>
      <c r="NLJ20" s="876"/>
      <c r="NLK20" s="875"/>
      <c r="NLL20" s="876"/>
      <c r="NLM20" s="876"/>
      <c r="NLN20" s="876"/>
      <c r="NLO20" s="876"/>
      <c r="NLP20" s="876"/>
      <c r="NLQ20" s="876"/>
      <c r="NLR20" s="875"/>
      <c r="NLS20" s="876"/>
      <c r="NLT20" s="876"/>
      <c r="NLU20" s="876"/>
      <c r="NLV20" s="876"/>
      <c r="NLW20" s="876"/>
      <c r="NLX20" s="876"/>
      <c r="NLY20" s="875"/>
      <c r="NLZ20" s="876"/>
      <c r="NMA20" s="876"/>
      <c r="NMB20" s="876"/>
      <c r="NMC20" s="876"/>
      <c r="NMD20" s="876"/>
      <c r="NME20" s="876"/>
      <c r="NMF20" s="875"/>
      <c r="NMG20" s="876"/>
      <c r="NMH20" s="876"/>
      <c r="NMI20" s="876"/>
      <c r="NMJ20" s="876"/>
      <c r="NMK20" s="876"/>
      <c r="NML20" s="876"/>
      <c r="NMM20" s="875"/>
      <c r="NMN20" s="876"/>
      <c r="NMO20" s="876"/>
      <c r="NMP20" s="876"/>
      <c r="NMQ20" s="876"/>
      <c r="NMR20" s="876"/>
      <c r="NMS20" s="876"/>
      <c r="NMT20" s="875"/>
      <c r="NMU20" s="876"/>
      <c r="NMV20" s="876"/>
      <c r="NMW20" s="876"/>
      <c r="NMX20" s="876"/>
      <c r="NMY20" s="876"/>
      <c r="NMZ20" s="876"/>
      <c r="NNA20" s="875"/>
      <c r="NNB20" s="876"/>
      <c r="NNC20" s="876"/>
      <c r="NND20" s="876"/>
      <c r="NNE20" s="876"/>
      <c r="NNF20" s="876"/>
      <c r="NNG20" s="876"/>
      <c r="NNH20" s="875"/>
      <c r="NNI20" s="876"/>
      <c r="NNJ20" s="876"/>
      <c r="NNK20" s="876"/>
      <c r="NNL20" s="876"/>
      <c r="NNM20" s="876"/>
      <c r="NNN20" s="876"/>
      <c r="NNO20" s="875"/>
      <c r="NNP20" s="876"/>
      <c r="NNQ20" s="876"/>
      <c r="NNR20" s="876"/>
      <c r="NNS20" s="876"/>
      <c r="NNT20" s="876"/>
      <c r="NNU20" s="876"/>
      <c r="NNV20" s="875"/>
      <c r="NNW20" s="876"/>
      <c r="NNX20" s="876"/>
      <c r="NNY20" s="876"/>
      <c r="NNZ20" s="876"/>
      <c r="NOA20" s="876"/>
      <c r="NOB20" s="876"/>
      <c r="NOC20" s="875"/>
      <c r="NOD20" s="876"/>
      <c r="NOE20" s="876"/>
      <c r="NOF20" s="876"/>
      <c r="NOG20" s="876"/>
      <c r="NOH20" s="876"/>
      <c r="NOI20" s="876"/>
      <c r="NOJ20" s="875"/>
      <c r="NOK20" s="876"/>
      <c r="NOL20" s="876"/>
      <c r="NOM20" s="876"/>
      <c r="NON20" s="876"/>
      <c r="NOO20" s="876"/>
      <c r="NOP20" s="876"/>
      <c r="NOQ20" s="875"/>
      <c r="NOR20" s="876"/>
      <c r="NOS20" s="876"/>
      <c r="NOT20" s="876"/>
      <c r="NOU20" s="876"/>
      <c r="NOV20" s="876"/>
      <c r="NOW20" s="876"/>
      <c r="NOX20" s="875"/>
      <c r="NOY20" s="876"/>
      <c r="NOZ20" s="876"/>
      <c r="NPA20" s="876"/>
      <c r="NPB20" s="876"/>
      <c r="NPC20" s="876"/>
      <c r="NPD20" s="876"/>
      <c r="NPE20" s="875"/>
      <c r="NPF20" s="876"/>
      <c r="NPG20" s="876"/>
      <c r="NPH20" s="876"/>
      <c r="NPI20" s="876"/>
      <c r="NPJ20" s="876"/>
      <c r="NPK20" s="876"/>
      <c r="NPL20" s="875"/>
      <c r="NPM20" s="876"/>
      <c r="NPN20" s="876"/>
      <c r="NPO20" s="876"/>
      <c r="NPP20" s="876"/>
      <c r="NPQ20" s="876"/>
      <c r="NPR20" s="876"/>
      <c r="NPS20" s="875"/>
      <c r="NPT20" s="876"/>
      <c r="NPU20" s="876"/>
      <c r="NPV20" s="876"/>
      <c r="NPW20" s="876"/>
      <c r="NPX20" s="876"/>
      <c r="NPY20" s="876"/>
      <c r="NPZ20" s="875"/>
      <c r="NQA20" s="876"/>
      <c r="NQB20" s="876"/>
      <c r="NQC20" s="876"/>
      <c r="NQD20" s="876"/>
      <c r="NQE20" s="876"/>
      <c r="NQF20" s="876"/>
      <c r="NQG20" s="875"/>
      <c r="NQH20" s="876"/>
      <c r="NQI20" s="876"/>
      <c r="NQJ20" s="876"/>
      <c r="NQK20" s="876"/>
      <c r="NQL20" s="876"/>
      <c r="NQM20" s="876"/>
      <c r="NQN20" s="875"/>
      <c r="NQO20" s="876"/>
      <c r="NQP20" s="876"/>
      <c r="NQQ20" s="876"/>
      <c r="NQR20" s="876"/>
      <c r="NQS20" s="876"/>
      <c r="NQT20" s="876"/>
      <c r="NQU20" s="875"/>
      <c r="NQV20" s="876"/>
      <c r="NQW20" s="876"/>
      <c r="NQX20" s="876"/>
      <c r="NQY20" s="876"/>
      <c r="NQZ20" s="876"/>
      <c r="NRA20" s="876"/>
      <c r="NRB20" s="875"/>
      <c r="NRC20" s="876"/>
      <c r="NRD20" s="876"/>
      <c r="NRE20" s="876"/>
      <c r="NRF20" s="876"/>
      <c r="NRG20" s="876"/>
      <c r="NRH20" s="876"/>
      <c r="NRI20" s="875"/>
      <c r="NRJ20" s="876"/>
      <c r="NRK20" s="876"/>
      <c r="NRL20" s="876"/>
      <c r="NRM20" s="876"/>
      <c r="NRN20" s="876"/>
      <c r="NRO20" s="876"/>
      <c r="NRP20" s="875"/>
      <c r="NRQ20" s="876"/>
      <c r="NRR20" s="876"/>
      <c r="NRS20" s="876"/>
      <c r="NRT20" s="876"/>
      <c r="NRU20" s="876"/>
      <c r="NRV20" s="876"/>
      <c r="NRW20" s="875"/>
      <c r="NRX20" s="876"/>
      <c r="NRY20" s="876"/>
      <c r="NRZ20" s="876"/>
      <c r="NSA20" s="876"/>
      <c r="NSB20" s="876"/>
      <c r="NSC20" s="876"/>
      <c r="NSD20" s="875"/>
      <c r="NSE20" s="876"/>
      <c r="NSF20" s="876"/>
      <c r="NSG20" s="876"/>
      <c r="NSH20" s="876"/>
      <c r="NSI20" s="876"/>
      <c r="NSJ20" s="876"/>
      <c r="NSK20" s="875"/>
      <c r="NSL20" s="876"/>
      <c r="NSM20" s="876"/>
      <c r="NSN20" s="876"/>
      <c r="NSO20" s="876"/>
      <c r="NSP20" s="876"/>
      <c r="NSQ20" s="876"/>
      <c r="NSR20" s="875"/>
      <c r="NSS20" s="876"/>
      <c r="NST20" s="876"/>
      <c r="NSU20" s="876"/>
      <c r="NSV20" s="876"/>
      <c r="NSW20" s="876"/>
      <c r="NSX20" s="876"/>
      <c r="NSY20" s="875"/>
      <c r="NSZ20" s="876"/>
      <c r="NTA20" s="876"/>
      <c r="NTB20" s="876"/>
      <c r="NTC20" s="876"/>
      <c r="NTD20" s="876"/>
      <c r="NTE20" s="876"/>
      <c r="NTF20" s="875"/>
      <c r="NTG20" s="876"/>
      <c r="NTH20" s="876"/>
      <c r="NTI20" s="876"/>
      <c r="NTJ20" s="876"/>
      <c r="NTK20" s="876"/>
      <c r="NTL20" s="876"/>
      <c r="NTM20" s="875"/>
      <c r="NTN20" s="876"/>
      <c r="NTO20" s="876"/>
      <c r="NTP20" s="876"/>
      <c r="NTQ20" s="876"/>
      <c r="NTR20" s="876"/>
      <c r="NTS20" s="876"/>
      <c r="NTT20" s="875"/>
      <c r="NTU20" s="876"/>
      <c r="NTV20" s="876"/>
      <c r="NTW20" s="876"/>
      <c r="NTX20" s="876"/>
      <c r="NTY20" s="876"/>
      <c r="NTZ20" s="876"/>
      <c r="NUA20" s="875"/>
      <c r="NUB20" s="876"/>
      <c r="NUC20" s="876"/>
      <c r="NUD20" s="876"/>
      <c r="NUE20" s="876"/>
      <c r="NUF20" s="876"/>
      <c r="NUG20" s="876"/>
      <c r="NUH20" s="875"/>
      <c r="NUI20" s="876"/>
      <c r="NUJ20" s="876"/>
      <c r="NUK20" s="876"/>
      <c r="NUL20" s="876"/>
      <c r="NUM20" s="876"/>
      <c r="NUN20" s="876"/>
      <c r="NUO20" s="875"/>
      <c r="NUP20" s="876"/>
      <c r="NUQ20" s="876"/>
      <c r="NUR20" s="876"/>
      <c r="NUS20" s="876"/>
      <c r="NUT20" s="876"/>
      <c r="NUU20" s="876"/>
      <c r="NUV20" s="875"/>
      <c r="NUW20" s="876"/>
      <c r="NUX20" s="876"/>
      <c r="NUY20" s="876"/>
      <c r="NUZ20" s="876"/>
      <c r="NVA20" s="876"/>
      <c r="NVB20" s="876"/>
      <c r="NVC20" s="875"/>
      <c r="NVD20" s="876"/>
      <c r="NVE20" s="876"/>
      <c r="NVF20" s="876"/>
      <c r="NVG20" s="876"/>
      <c r="NVH20" s="876"/>
      <c r="NVI20" s="876"/>
      <c r="NVJ20" s="875"/>
      <c r="NVK20" s="876"/>
      <c r="NVL20" s="876"/>
      <c r="NVM20" s="876"/>
      <c r="NVN20" s="876"/>
      <c r="NVO20" s="876"/>
      <c r="NVP20" s="876"/>
      <c r="NVQ20" s="875"/>
      <c r="NVR20" s="876"/>
      <c r="NVS20" s="876"/>
      <c r="NVT20" s="876"/>
      <c r="NVU20" s="876"/>
      <c r="NVV20" s="876"/>
      <c r="NVW20" s="876"/>
      <c r="NVX20" s="875"/>
      <c r="NVY20" s="876"/>
      <c r="NVZ20" s="876"/>
      <c r="NWA20" s="876"/>
      <c r="NWB20" s="876"/>
      <c r="NWC20" s="876"/>
      <c r="NWD20" s="876"/>
      <c r="NWE20" s="875"/>
      <c r="NWF20" s="876"/>
      <c r="NWG20" s="876"/>
      <c r="NWH20" s="876"/>
      <c r="NWI20" s="876"/>
      <c r="NWJ20" s="876"/>
      <c r="NWK20" s="876"/>
      <c r="NWL20" s="875"/>
      <c r="NWM20" s="876"/>
      <c r="NWN20" s="876"/>
      <c r="NWO20" s="876"/>
      <c r="NWP20" s="876"/>
      <c r="NWQ20" s="876"/>
      <c r="NWR20" s="876"/>
      <c r="NWS20" s="875"/>
      <c r="NWT20" s="876"/>
      <c r="NWU20" s="876"/>
      <c r="NWV20" s="876"/>
      <c r="NWW20" s="876"/>
      <c r="NWX20" s="876"/>
      <c r="NWY20" s="876"/>
      <c r="NWZ20" s="875"/>
      <c r="NXA20" s="876"/>
      <c r="NXB20" s="876"/>
      <c r="NXC20" s="876"/>
      <c r="NXD20" s="876"/>
      <c r="NXE20" s="876"/>
      <c r="NXF20" s="876"/>
      <c r="NXG20" s="875"/>
      <c r="NXH20" s="876"/>
      <c r="NXI20" s="876"/>
      <c r="NXJ20" s="876"/>
      <c r="NXK20" s="876"/>
      <c r="NXL20" s="876"/>
      <c r="NXM20" s="876"/>
      <c r="NXN20" s="875"/>
      <c r="NXO20" s="876"/>
      <c r="NXP20" s="876"/>
      <c r="NXQ20" s="876"/>
      <c r="NXR20" s="876"/>
      <c r="NXS20" s="876"/>
      <c r="NXT20" s="876"/>
      <c r="NXU20" s="875"/>
      <c r="NXV20" s="876"/>
      <c r="NXW20" s="876"/>
      <c r="NXX20" s="876"/>
      <c r="NXY20" s="876"/>
      <c r="NXZ20" s="876"/>
      <c r="NYA20" s="876"/>
      <c r="NYB20" s="875"/>
      <c r="NYC20" s="876"/>
      <c r="NYD20" s="876"/>
      <c r="NYE20" s="876"/>
      <c r="NYF20" s="876"/>
      <c r="NYG20" s="876"/>
      <c r="NYH20" s="876"/>
      <c r="NYI20" s="875"/>
      <c r="NYJ20" s="876"/>
      <c r="NYK20" s="876"/>
      <c r="NYL20" s="876"/>
      <c r="NYM20" s="876"/>
      <c r="NYN20" s="876"/>
      <c r="NYO20" s="876"/>
      <c r="NYP20" s="875"/>
      <c r="NYQ20" s="876"/>
      <c r="NYR20" s="876"/>
      <c r="NYS20" s="876"/>
      <c r="NYT20" s="876"/>
      <c r="NYU20" s="876"/>
      <c r="NYV20" s="876"/>
      <c r="NYW20" s="875"/>
      <c r="NYX20" s="876"/>
      <c r="NYY20" s="876"/>
      <c r="NYZ20" s="876"/>
      <c r="NZA20" s="876"/>
      <c r="NZB20" s="876"/>
      <c r="NZC20" s="876"/>
      <c r="NZD20" s="875"/>
      <c r="NZE20" s="876"/>
      <c r="NZF20" s="876"/>
      <c r="NZG20" s="876"/>
      <c r="NZH20" s="876"/>
      <c r="NZI20" s="876"/>
      <c r="NZJ20" s="876"/>
      <c r="NZK20" s="875"/>
      <c r="NZL20" s="876"/>
      <c r="NZM20" s="876"/>
      <c r="NZN20" s="876"/>
      <c r="NZO20" s="876"/>
      <c r="NZP20" s="876"/>
      <c r="NZQ20" s="876"/>
      <c r="NZR20" s="875"/>
      <c r="NZS20" s="876"/>
      <c r="NZT20" s="876"/>
      <c r="NZU20" s="876"/>
      <c r="NZV20" s="876"/>
      <c r="NZW20" s="876"/>
      <c r="NZX20" s="876"/>
      <c r="NZY20" s="875"/>
      <c r="NZZ20" s="876"/>
      <c r="OAA20" s="876"/>
      <c r="OAB20" s="876"/>
      <c r="OAC20" s="876"/>
      <c r="OAD20" s="876"/>
      <c r="OAE20" s="876"/>
      <c r="OAF20" s="875"/>
      <c r="OAG20" s="876"/>
      <c r="OAH20" s="876"/>
      <c r="OAI20" s="876"/>
      <c r="OAJ20" s="876"/>
      <c r="OAK20" s="876"/>
      <c r="OAL20" s="876"/>
      <c r="OAM20" s="875"/>
      <c r="OAN20" s="876"/>
      <c r="OAO20" s="876"/>
      <c r="OAP20" s="876"/>
      <c r="OAQ20" s="876"/>
      <c r="OAR20" s="876"/>
      <c r="OAS20" s="876"/>
      <c r="OAT20" s="875"/>
      <c r="OAU20" s="876"/>
      <c r="OAV20" s="876"/>
      <c r="OAW20" s="876"/>
      <c r="OAX20" s="876"/>
      <c r="OAY20" s="876"/>
      <c r="OAZ20" s="876"/>
      <c r="OBA20" s="875"/>
      <c r="OBB20" s="876"/>
      <c r="OBC20" s="876"/>
      <c r="OBD20" s="876"/>
      <c r="OBE20" s="876"/>
      <c r="OBF20" s="876"/>
      <c r="OBG20" s="876"/>
      <c r="OBH20" s="875"/>
      <c r="OBI20" s="876"/>
      <c r="OBJ20" s="876"/>
      <c r="OBK20" s="876"/>
      <c r="OBL20" s="876"/>
      <c r="OBM20" s="876"/>
      <c r="OBN20" s="876"/>
      <c r="OBO20" s="875"/>
      <c r="OBP20" s="876"/>
      <c r="OBQ20" s="876"/>
      <c r="OBR20" s="876"/>
      <c r="OBS20" s="876"/>
      <c r="OBT20" s="876"/>
      <c r="OBU20" s="876"/>
      <c r="OBV20" s="875"/>
      <c r="OBW20" s="876"/>
      <c r="OBX20" s="876"/>
      <c r="OBY20" s="876"/>
      <c r="OBZ20" s="876"/>
      <c r="OCA20" s="876"/>
      <c r="OCB20" s="876"/>
      <c r="OCC20" s="875"/>
      <c r="OCD20" s="876"/>
      <c r="OCE20" s="876"/>
      <c r="OCF20" s="876"/>
      <c r="OCG20" s="876"/>
      <c r="OCH20" s="876"/>
      <c r="OCI20" s="876"/>
      <c r="OCJ20" s="875"/>
      <c r="OCK20" s="876"/>
      <c r="OCL20" s="876"/>
      <c r="OCM20" s="876"/>
      <c r="OCN20" s="876"/>
      <c r="OCO20" s="876"/>
      <c r="OCP20" s="876"/>
      <c r="OCQ20" s="875"/>
      <c r="OCR20" s="876"/>
      <c r="OCS20" s="876"/>
      <c r="OCT20" s="876"/>
      <c r="OCU20" s="876"/>
      <c r="OCV20" s="876"/>
      <c r="OCW20" s="876"/>
      <c r="OCX20" s="875"/>
      <c r="OCY20" s="876"/>
      <c r="OCZ20" s="876"/>
      <c r="ODA20" s="876"/>
      <c r="ODB20" s="876"/>
      <c r="ODC20" s="876"/>
      <c r="ODD20" s="876"/>
      <c r="ODE20" s="875"/>
      <c r="ODF20" s="876"/>
      <c r="ODG20" s="876"/>
      <c r="ODH20" s="876"/>
      <c r="ODI20" s="876"/>
      <c r="ODJ20" s="876"/>
      <c r="ODK20" s="876"/>
      <c r="ODL20" s="875"/>
      <c r="ODM20" s="876"/>
      <c r="ODN20" s="876"/>
      <c r="ODO20" s="876"/>
      <c r="ODP20" s="876"/>
      <c r="ODQ20" s="876"/>
      <c r="ODR20" s="876"/>
      <c r="ODS20" s="875"/>
      <c r="ODT20" s="876"/>
      <c r="ODU20" s="876"/>
      <c r="ODV20" s="876"/>
      <c r="ODW20" s="876"/>
      <c r="ODX20" s="876"/>
      <c r="ODY20" s="876"/>
      <c r="ODZ20" s="875"/>
      <c r="OEA20" s="876"/>
      <c r="OEB20" s="876"/>
      <c r="OEC20" s="876"/>
      <c r="OED20" s="876"/>
      <c r="OEE20" s="876"/>
      <c r="OEF20" s="876"/>
      <c r="OEG20" s="875"/>
      <c r="OEH20" s="876"/>
      <c r="OEI20" s="876"/>
      <c r="OEJ20" s="876"/>
      <c r="OEK20" s="876"/>
      <c r="OEL20" s="876"/>
      <c r="OEM20" s="876"/>
      <c r="OEN20" s="875"/>
      <c r="OEO20" s="876"/>
      <c r="OEP20" s="876"/>
      <c r="OEQ20" s="876"/>
      <c r="OER20" s="876"/>
      <c r="OES20" s="876"/>
      <c r="OET20" s="876"/>
      <c r="OEU20" s="875"/>
      <c r="OEV20" s="876"/>
      <c r="OEW20" s="876"/>
      <c r="OEX20" s="876"/>
      <c r="OEY20" s="876"/>
      <c r="OEZ20" s="876"/>
      <c r="OFA20" s="876"/>
      <c r="OFB20" s="875"/>
      <c r="OFC20" s="876"/>
      <c r="OFD20" s="876"/>
      <c r="OFE20" s="876"/>
      <c r="OFF20" s="876"/>
      <c r="OFG20" s="876"/>
      <c r="OFH20" s="876"/>
      <c r="OFI20" s="875"/>
      <c r="OFJ20" s="876"/>
      <c r="OFK20" s="876"/>
      <c r="OFL20" s="876"/>
      <c r="OFM20" s="876"/>
      <c r="OFN20" s="876"/>
      <c r="OFO20" s="876"/>
      <c r="OFP20" s="875"/>
      <c r="OFQ20" s="876"/>
      <c r="OFR20" s="876"/>
      <c r="OFS20" s="876"/>
      <c r="OFT20" s="876"/>
      <c r="OFU20" s="876"/>
      <c r="OFV20" s="876"/>
      <c r="OFW20" s="875"/>
      <c r="OFX20" s="876"/>
      <c r="OFY20" s="876"/>
      <c r="OFZ20" s="876"/>
      <c r="OGA20" s="876"/>
      <c r="OGB20" s="876"/>
      <c r="OGC20" s="876"/>
      <c r="OGD20" s="875"/>
      <c r="OGE20" s="876"/>
      <c r="OGF20" s="876"/>
      <c r="OGG20" s="876"/>
      <c r="OGH20" s="876"/>
      <c r="OGI20" s="876"/>
      <c r="OGJ20" s="876"/>
      <c r="OGK20" s="875"/>
      <c r="OGL20" s="876"/>
      <c r="OGM20" s="876"/>
      <c r="OGN20" s="876"/>
      <c r="OGO20" s="876"/>
      <c r="OGP20" s="876"/>
      <c r="OGQ20" s="876"/>
      <c r="OGR20" s="875"/>
      <c r="OGS20" s="876"/>
      <c r="OGT20" s="876"/>
      <c r="OGU20" s="876"/>
      <c r="OGV20" s="876"/>
      <c r="OGW20" s="876"/>
      <c r="OGX20" s="876"/>
      <c r="OGY20" s="875"/>
      <c r="OGZ20" s="876"/>
      <c r="OHA20" s="876"/>
      <c r="OHB20" s="876"/>
      <c r="OHC20" s="876"/>
      <c r="OHD20" s="876"/>
      <c r="OHE20" s="876"/>
      <c r="OHF20" s="875"/>
      <c r="OHG20" s="876"/>
      <c r="OHH20" s="876"/>
      <c r="OHI20" s="876"/>
      <c r="OHJ20" s="876"/>
      <c r="OHK20" s="876"/>
      <c r="OHL20" s="876"/>
      <c r="OHM20" s="875"/>
      <c r="OHN20" s="876"/>
      <c r="OHO20" s="876"/>
      <c r="OHP20" s="876"/>
      <c r="OHQ20" s="876"/>
      <c r="OHR20" s="876"/>
      <c r="OHS20" s="876"/>
      <c r="OHT20" s="875"/>
      <c r="OHU20" s="876"/>
      <c r="OHV20" s="876"/>
      <c r="OHW20" s="876"/>
      <c r="OHX20" s="876"/>
      <c r="OHY20" s="876"/>
      <c r="OHZ20" s="876"/>
      <c r="OIA20" s="875"/>
      <c r="OIB20" s="876"/>
      <c r="OIC20" s="876"/>
      <c r="OID20" s="876"/>
      <c r="OIE20" s="876"/>
      <c r="OIF20" s="876"/>
      <c r="OIG20" s="876"/>
      <c r="OIH20" s="875"/>
      <c r="OII20" s="876"/>
      <c r="OIJ20" s="876"/>
      <c r="OIK20" s="876"/>
      <c r="OIL20" s="876"/>
      <c r="OIM20" s="876"/>
      <c r="OIN20" s="876"/>
      <c r="OIO20" s="875"/>
      <c r="OIP20" s="876"/>
      <c r="OIQ20" s="876"/>
      <c r="OIR20" s="876"/>
      <c r="OIS20" s="876"/>
      <c r="OIT20" s="876"/>
      <c r="OIU20" s="876"/>
      <c r="OIV20" s="875"/>
      <c r="OIW20" s="876"/>
      <c r="OIX20" s="876"/>
      <c r="OIY20" s="876"/>
      <c r="OIZ20" s="876"/>
      <c r="OJA20" s="876"/>
      <c r="OJB20" s="876"/>
      <c r="OJC20" s="875"/>
      <c r="OJD20" s="876"/>
      <c r="OJE20" s="876"/>
      <c r="OJF20" s="876"/>
      <c r="OJG20" s="876"/>
      <c r="OJH20" s="876"/>
      <c r="OJI20" s="876"/>
      <c r="OJJ20" s="875"/>
      <c r="OJK20" s="876"/>
      <c r="OJL20" s="876"/>
      <c r="OJM20" s="876"/>
      <c r="OJN20" s="876"/>
      <c r="OJO20" s="876"/>
      <c r="OJP20" s="876"/>
      <c r="OJQ20" s="875"/>
      <c r="OJR20" s="876"/>
      <c r="OJS20" s="876"/>
      <c r="OJT20" s="876"/>
      <c r="OJU20" s="876"/>
      <c r="OJV20" s="876"/>
      <c r="OJW20" s="876"/>
      <c r="OJX20" s="875"/>
      <c r="OJY20" s="876"/>
      <c r="OJZ20" s="876"/>
      <c r="OKA20" s="876"/>
      <c r="OKB20" s="876"/>
      <c r="OKC20" s="876"/>
      <c r="OKD20" s="876"/>
      <c r="OKE20" s="875"/>
      <c r="OKF20" s="876"/>
      <c r="OKG20" s="876"/>
      <c r="OKH20" s="876"/>
      <c r="OKI20" s="876"/>
      <c r="OKJ20" s="876"/>
      <c r="OKK20" s="876"/>
      <c r="OKL20" s="875"/>
      <c r="OKM20" s="876"/>
      <c r="OKN20" s="876"/>
      <c r="OKO20" s="876"/>
      <c r="OKP20" s="876"/>
      <c r="OKQ20" s="876"/>
      <c r="OKR20" s="876"/>
      <c r="OKS20" s="875"/>
      <c r="OKT20" s="876"/>
      <c r="OKU20" s="876"/>
      <c r="OKV20" s="876"/>
      <c r="OKW20" s="876"/>
      <c r="OKX20" s="876"/>
      <c r="OKY20" s="876"/>
      <c r="OKZ20" s="875"/>
      <c r="OLA20" s="876"/>
      <c r="OLB20" s="876"/>
      <c r="OLC20" s="876"/>
      <c r="OLD20" s="876"/>
      <c r="OLE20" s="876"/>
      <c r="OLF20" s="876"/>
      <c r="OLG20" s="875"/>
      <c r="OLH20" s="876"/>
      <c r="OLI20" s="876"/>
      <c r="OLJ20" s="876"/>
      <c r="OLK20" s="876"/>
      <c r="OLL20" s="876"/>
      <c r="OLM20" s="876"/>
      <c r="OLN20" s="875"/>
      <c r="OLO20" s="876"/>
      <c r="OLP20" s="876"/>
      <c r="OLQ20" s="876"/>
      <c r="OLR20" s="876"/>
      <c r="OLS20" s="876"/>
      <c r="OLT20" s="876"/>
      <c r="OLU20" s="875"/>
      <c r="OLV20" s="876"/>
      <c r="OLW20" s="876"/>
      <c r="OLX20" s="876"/>
      <c r="OLY20" s="876"/>
      <c r="OLZ20" s="876"/>
      <c r="OMA20" s="876"/>
      <c r="OMB20" s="875"/>
      <c r="OMC20" s="876"/>
      <c r="OMD20" s="876"/>
      <c r="OME20" s="876"/>
      <c r="OMF20" s="876"/>
      <c r="OMG20" s="876"/>
      <c r="OMH20" s="876"/>
      <c r="OMI20" s="875"/>
      <c r="OMJ20" s="876"/>
      <c r="OMK20" s="876"/>
      <c r="OML20" s="876"/>
      <c r="OMM20" s="876"/>
      <c r="OMN20" s="876"/>
      <c r="OMO20" s="876"/>
      <c r="OMP20" s="875"/>
      <c r="OMQ20" s="876"/>
      <c r="OMR20" s="876"/>
      <c r="OMS20" s="876"/>
      <c r="OMT20" s="876"/>
      <c r="OMU20" s="876"/>
      <c r="OMV20" s="876"/>
      <c r="OMW20" s="875"/>
      <c r="OMX20" s="876"/>
      <c r="OMY20" s="876"/>
      <c r="OMZ20" s="876"/>
      <c r="ONA20" s="876"/>
      <c r="ONB20" s="876"/>
      <c r="ONC20" s="876"/>
      <c r="OND20" s="875"/>
      <c r="ONE20" s="876"/>
      <c r="ONF20" s="876"/>
      <c r="ONG20" s="876"/>
      <c r="ONH20" s="876"/>
      <c r="ONI20" s="876"/>
      <c r="ONJ20" s="876"/>
      <c r="ONK20" s="875"/>
      <c r="ONL20" s="876"/>
      <c r="ONM20" s="876"/>
      <c r="ONN20" s="876"/>
      <c r="ONO20" s="876"/>
      <c r="ONP20" s="876"/>
      <c r="ONQ20" s="876"/>
      <c r="ONR20" s="875"/>
      <c r="ONS20" s="876"/>
      <c r="ONT20" s="876"/>
      <c r="ONU20" s="876"/>
      <c r="ONV20" s="876"/>
      <c r="ONW20" s="876"/>
      <c r="ONX20" s="876"/>
      <c r="ONY20" s="875"/>
      <c r="ONZ20" s="876"/>
      <c r="OOA20" s="876"/>
      <c r="OOB20" s="876"/>
      <c r="OOC20" s="876"/>
      <c r="OOD20" s="876"/>
      <c r="OOE20" s="876"/>
      <c r="OOF20" s="875"/>
      <c r="OOG20" s="876"/>
      <c r="OOH20" s="876"/>
      <c r="OOI20" s="876"/>
      <c r="OOJ20" s="876"/>
      <c r="OOK20" s="876"/>
      <c r="OOL20" s="876"/>
      <c r="OOM20" s="875"/>
      <c r="OON20" s="876"/>
      <c r="OOO20" s="876"/>
      <c r="OOP20" s="876"/>
      <c r="OOQ20" s="876"/>
      <c r="OOR20" s="876"/>
      <c r="OOS20" s="876"/>
      <c r="OOT20" s="875"/>
      <c r="OOU20" s="876"/>
      <c r="OOV20" s="876"/>
      <c r="OOW20" s="876"/>
      <c r="OOX20" s="876"/>
      <c r="OOY20" s="876"/>
      <c r="OOZ20" s="876"/>
      <c r="OPA20" s="875"/>
      <c r="OPB20" s="876"/>
      <c r="OPC20" s="876"/>
      <c r="OPD20" s="876"/>
      <c r="OPE20" s="876"/>
      <c r="OPF20" s="876"/>
      <c r="OPG20" s="876"/>
      <c r="OPH20" s="875"/>
      <c r="OPI20" s="876"/>
      <c r="OPJ20" s="876"/>
      <c r="OPK20" s="876"/>
      <c r="OPL20" s="876"/>
      <c r="OPM20" s="876"/>
      <c r="OPN20" s="876"/>
      <c r="OPO20" s="875"/>
      <c r="OPP20" s="876"/>
      <c r="OPQ20" s="876"/>
      <c r="OPR20" s="876"/>
      <c r="OPS20" s="876"/>
      <c r="OPT20" s="876"/>
      <c r="OPU20" s="876"/>
      <c r="OPV20" s="875"/>
      <c r="OPW20" s="876"/>
      <c r="OPX20" s="876"/>
      <c r="OPY20" s="876"/>
      <c r="OPZ20" s="876"/>
      <c r="OQA20" s="876"/>
      <c r="OQB20" s="876"/>
      <c r="OQC20" s="875"/>
      <c r="OQD20" s="876"/>
      <c r="OQE20" s="876"/>
      <c r="OQF20" s="876"/>
      <c r="OQG20" s="876"/>
      <c r="OQH20" s="876"/>
      <c r="OQI20" s="876"/>
      <c r="OQJ20" s="875"/>
      <c r="OQK20" s="876"/>
      <c r="OQL20" s="876"/>
      <c r="OQM20" s="876"/>
      <c r="OQN20" s="876"/>
      <c r="OQO20" s="876"/>
      <c r="OQP20" s="876"/>
      <c r="OQQ20" s="875"/>
      <c r="OQR20" s="876"/>
      <c r="OQS20" s="876"/>
      <c r="OQT20" s="876"/>
      <c r="OQU20" s="876"/>
      <c r="OQV20" s="876"/>
      <c r="OQW20" s="876"/>
      <c r="OQX20" s="875"/>
      <c r="OQY20" s="876"/>
      <c r="OQZ20" s="876"/>
      <c r="ORA20" s="876"/>
      <c r="ORB20" s="876"/>
      <c r="ORC20" s="876"/>
      <c r="ORD20" s="876"/>
      <c r="ORE20" s="875"/>
      <c r="ORF20" s="876"/>
      <c r="ORG20" s="876"/>
      <c r="ORH20" s="876"/>
      <c r="ORI20" s="876"/>
      <c r="ORJ20" s="876"/>
      <c r="ORK20" s="876"/>
      <c r="ORL20" s="875"/>
      <c r="ORM20" s="876"/>
      <c r="ORN20" s="876"/>
      <c r="ORO20" s="876"/>
      <c r="ORP20" s="876"/>
      <c r="ORQ20" s="876"/>
      <c r="ORR20" s="876"/>
      <c r="ORS20" s="875"/>
      <c r="ORT20" s="876"/>
      <c r="ORU20" s="876"/>
      <c r="ORV20" s="876"/>
      <c r="ORW20" s="876"/>
      <c r="ORX20" s="876"/>
      <c r="ORY20" s="876"/>
      <c r="ORZ20" s="875"/>
      <c r="OSA20" s="876"/>
      <c r="OSB20" s="876"/>
      <c r="OSC20" s="876"/>
      <c r="OSD20" s="876"/>
      <c r="OSE20" s="876"/>
      <c r="OSF20" s="876"/>
      <c r="OSG20" s="875"/>
      <c r="OSH20" s="876"/>
      <c r="OSI20" s="876"/>
      <c r="OSJ20" s="876"/>
      <c r="OSK20" s="876"/>
      <c r="OSL20" s="876"/>
      <c r="OSM20" s="876"/>
      <c r="OSN20" s="875"/>
      <c r="OSO20" s="876"/>
      <c r="OSP20" s="876"/>
      <c r="OSQ20" s="876"/>
      <c r="OSR20" s="876"/>
      <c r="OSS20" s="876"/>
      <c r="OST20" s="876"/>
      <c r="OSU20" s="875"/>
      <c r="OSV20" s="876"/>
      <c r="OSW20" s="876"/>
      <c r="OSX20" s="876"/>
      <c r="OSY20" s="876"/>
      <c r="OSZ20" s="876"/>
      <c r="OTA20" s="876"/>
      <c r="OTB20" s="875"/>
      <c r="OTC20" s="876"/>
      <c r="OTD20" s="876"/>
      <c r="OTE20" s="876"/>
      <c r="OTF20" s="876"/>
      <c r="OTG20" s="876"/>
      <c r="OTH20" s="876"/>
      <c r="OTI20" s="875"/>
      <c r="OTJ20" s="876"/>
      <c r="OTK20" s="876"/>
      <c r="OTL20" s="876"/>
      <c r="OTM20" s="876"/>
      <c r="OTN20" s="876"/>
      <c r="OTO20" s="876"/>
      <c r="OTP20" s="875"/>
      <c r="OTQ20" s="876"/>
      <c r="OTR20" s="876"/>
      <c r="OTS20" s="876"/>
      <c r="OTT20" s="876"/>
      <c r="OTU20" s="876"/>
      <c r="OTV20" s="876"/>
      <c r="OTW20" s="875"/>
      <c r="OTX20" s="876"/>
      <c r="OTY20" s="876"/>
      <c r="OTZ20" s="876"/>
      <c r="OUA20" s="876"/>
      <c r="OUB20" s="876"/>
      <c r="OUC20" s="876"/>
      <c r="OUD20" s="875"/>
      <c r="OUE20" s="876"/>
      <c r="OUF20" s="876"/>
      <c r="OUG20" s="876"/>
      <c r="OUH20" s="876"/>
      <c r="OUI20" s="876"/>
      <c r="OUJ20" s="876"/>
      <c r="OUK20" s="875"/>
      <c r="OUL20" s="876"/>
      <c r="OUM20" s="876"/>
      <c r="OUN20" s="876"/>
      <c r="OUO20" s="876"/>
      <c r="OUP20" s="876"/>
      <c r="OUQ20" s="876"/>
      <c r="OUR20" s="875"/>
      <c r="OUS20" s="876"/>
      <c r="OUT20" s="876"/>
      <c r="OUU20" s="876"/>
      <c r="OUV20" s="876"/>
      <c r="OUW20" s="876"/>
      <c r="OUX20" s="876"/>
      <c r="OUY20" s="875"/>
      <c r="OUZ20" s="876"/>
      <c r="OVA20" s="876"/>
      <c r="OVB20" s="876"/>
      <c r="OVC20" s="876"/>
      <c r="OVD20" s="876"/>
      <c r="OVE20" s="876"/>
      <c r="OVF20" s="875"/>
      <c r="OVG20" s="876"/>
      <c r="OVH20" s="876"/>
      <c r="OVI20" s="876"/>
      <c r="OVJ20" s="876"/>
      <c r="OVK20" s="876"/>
      <c r="OVL20" s="876"/>
      <c r="OVM20" s="875"/>
      <c r="OVN20" s="876"/>
      <c r="OVO20" s="876"/>
      <c r="OVP20" s="876"/>
      <c r="OVQ20" s="876"/>
      <c r="OVR20" s="876"/>
      <c r="OVS20" s="876"/>
      <c r="OVT20" s="875"/>
      <c r="OVU20" s="876"/>
      <c r="OVV20" s="876"/>
      <c r="OVW20" s="876"/>
      <c r="OVX20" s="876"/>
      <c r="OVY20" s="876"/>
      <c r="OVZ20" s="876"/>
      <c r="OWA20" s="875"/>
      <c r="OWB20" s="876"/>
      <c r="OWC20" s="876"/>
      <c r="OWD20" s="876"/>
      <c r="OWE20" s="876"/>
      <c r="OWF20" s="876"/>
      <c r="OWG20" s="876"/>
      <c r="OWH20" s="875"/>
      <c r="OWI20" s="876"/>
      <c r="OWJ20" s="876"/>
      <c r="OWK20" s="876"/>
      <c r="OWL20" s="876"/>
      <c r="OWM20" s="876"/>
      <c r="OWN20" s="876"/>
      <c r="OWO20" s="875"/>
      <c r="OWP20" s="876"/>
      <c r="OWQ20" s="876"/>
      <c r="OWR20" s="876"/>
      <c r="OWS20" s="876"/>
      <c r="OWT20" s="876"/>
      <c r="OWU20" s="876"/>
      <c r="OWV20" s="875"/>
      <c r="OWW20" s="876"/>
      <c r="OWX20" s="876"/>
      <c r="OWY20" s="876"/>
      <c r="OWZ20" s="876"/>
      <c r="OXA20" s="876"/>
      <c r="OXB20" s="876"/>
      <c r="OXC20" s="875"/>
      <c r="OXD20" s="876"/>
      <c r="OXE20" s="876"/>
      <c r="OXF20" s="876"/>
      <c r="OXG20" s="876"/>
      <c r="OXH20" s="876"/>
      <c r="OXI20" s="876"/>
      <c r="OXJ20" s="875"/>
      <c r="OXK20" s="876"/>
      <c r="OXL20" s="876"/>
      <c r="OXM20" s="876"/>
      <c r="OXN20" s="876"/>
      <c r="OXO20" s="876"/>
      <c r="OXP20" s="876"/>
      <c r="OXQ20" s="875"/>
      <c r="OXR20" s="876"/>
      <c r="OXS20" s="876"/>
      <c r="OXT20" s="876"/>
      <c r="OXU20" s="876"/>
      <c r="OXV20" s="876"/>
      <c r="OXW20" s="876"/>
      <c r="OXX20" s="875"/>
      <c r="OXY20" s="876"/>
      <c r="OXZ20" s="876"/>
      <c r="OYA20" s="876"/>
      <c r="OYB20" s="876"/>
      <c r="OYC20" s="876"/>
      <c r="OYD20" s="876"/>
      <c r="OYE20" s="875"/>
      <c r="OYF20" s="876"/>
      <c r="OYG20" s="876"/>
      <c r="OYH20" s="876"/>
      <c r="OYI20" s="876"/>
      <c r="OYJ20" s="876"/>
      <c r="OYK20" s="876"/>
      <c r="OYL20" s="875"/>
      <c r="OYM20" s="876"/>
      <c r="OYN20" s="876"/>
      <c r="OYO20" s="876"/>
      <c r="OYP20" s="876"/>
      <c r="OYQ20" s="876"/>
      <c r="OYR20" s="876"/>
      <c r="OYS20" s="875"/>
      <c r="OYT20" s="876"/>
      <c r="OYU20" s="876"/>
      <c r="OYV20" s="876"/>
      <c r="OYW20" s="876"/>
      <c r="OYX20" s="876"/>
      <c r="OYY20" s="876"/>
      <c r="OYZ20" s="875"/>
      <c r="OZA20" s="876"/>
      <c r="OZB20" s="876"/>
      <c r="OZC20" s="876"/>
      <c r="OZD20" s="876"/>
      <c r="OZE20" s="876"/>
      <c r="OZF20" s="876"/>
      <c r="OZG20" s="875"/>
      <c r="OZH20" s="876"/>
      <c r="OZI20" s="876"/>
      <c r="OZJ20" s="876"/>
      <c r="OZK20" s="876"/>
      <c r="OZL20" s="876"/>
      <c r="OZM20" s="876"/>
      <c r="OZN20" s="875"/>
      <c r="OZO20" s="876"/>
      <c r="OZP20" s="876"/>
      <c r="OZQ20" s="876"/>
      <c r="OZR20" s="876"/>
      <c r="OZS20" s="876"/>
      <c r="OZT20" s="876"/>
      <c r="OZU20" s="875"/>
      <c r="OZV20" s="876"/>
      <c r="OZW20" s="876"/>
      <c r="OZX20" s="876"/>
      <c r="OZY20" s="876"/>
      <c r="OZZ20" s="876"/>
      <c r="PAA20" s="876"/>
      <c r="PAB20" s="875"/>
      <c r="PAC20" s="876"/>
      <c r="PAD20" s="876"/>
      <c r="PAE20" s="876"/>
      <c r="PAF20" s="876"/>
      <c r="PAG20" s="876"/>
      <c r="PAH20" s="876"/>
      <c r="PAI20" s="875"/>
      <c r="PAJ20" s="876"/>
      <c r="PAK20" s="876"/>
      <c r="PAL20" s="876"/>
      <c r="PAM20" s="876"/>
      <c r="PAN20" s="876"/>
      <c r="PAO20" s="876"/>
      <c r="PAP20" s="875"/>
      <c r="PAQ20" s="876"/>
      <c r="PAR20" s="876"/>
      <c r="PAS20" s="876"/>
      <c r="PAT20" s="876"/>
      <c r="PAU20" s="876"/>
      <c r="PAV20" s="876"/>
      <c r="PAW20" s="875"/>
      <c r="PAX20" s="876"/>
      <c r="PAY20" s="876"/>
      <c r="PAZ20" s="876"/>
      <c r="PBA20" s="876"/>
      <c r="PBB20" s="876"/>
      <c r="PBC20" s="876"/>
      <c r="PBD20" s="875"/>
      <c r="PBE20" s="876"/>
      <c r="PBF20" s="876"/>
      <c r="PBG20" s="876"/>
      <c r="PBH20" s="876"/>
      <c r="PBI20" s="876"/>
      <c r="PBJ20" s="876"/>
      <c r="PBK20" s="875"/>
      <c r="PBL20" s="876"/>
      <c r="PBM20" s="876"/>
      <c r="PBN20" s="876"/>
      <c r="PBO20" s="876"/>
      <c r="PBP20" s="876"/>
      <c r="PBQ20" s="876"/>
      <c r="PBR20" s="875"/>
      <c r="PBS20" s="876"/>
      <c r="PBT20" s="876"/>
      <c r="PBU20" s="876"/>
      <c r="PBV20" s="876"/>
      <c r="PBW20" s="876"/>
      <c r="PBX20" s="876"/>
      <c r="PBY20" s="875"/>
      <c r="PBZ20" s="876"/>
      <c r="PCA20" s="876"/>
      <c r="PCB20" s="876"/>
      <c r="PCC20" s="876"/>
      <c r="PCD20" s="876"/>
      <c r="PCE20" s="876"/>
      <c r="PCF20" s="875"/>
      <c r="PCG20" s="876"/>
      <c r="PCH20" s="876"/>
      <c r="PCI20" s="876"/>
      <c r="PCJ20" s="876"/>
      <c r="PCK20" s="876"/>
      <c r="PCL20" s="876"/>
      <c r="PCM20" s="875"/>
      <c r="PCN20" s="876"/>
      <c r="PCO20" s="876"/>
      <c r="PCP20" s="876"/>
      <c r="PCQ20" s="876"/>
      <c r="PCR20" s="876"/>
      <c r="PCS20" s="876"/>
      <c r="PCT20" s="875"/>
      <c r="PCU20" s="876"/>
      <c r="PCV20" s="876"/>
      <c r="PCW20" s="876"/>
      <c r="PCX20" s="876"/>
      <c r="PCY20" s="876"/>
      <c r="PCZ20" s="876"/>
      <c r="PDA20" s="875"/>
      <c r="PDB20" s="876"/>
      <c r="PDC20" s="876"/>
      <c r="PDD20" s="876"/>
      <c r="PDE20" s="876"/>
      <c r="PDF20" s="876"/>
      <c r="PDG20" s="876"/>
      <c r="PDH20" s="875"/>
      <c r="PDI20" s="876"/>
      <c r="PDJ20" s="876"/>
      <c r="PDK20" s="876"/>
      <c r="PDL20" s="876"/>
      <c r="PDM20" s="876"/>
      <c r="PDN20" s="876"/>
      <c r="PDO20" s="875"/>
      <c r="PDP20" s="876"/>
      <c r="PDQ20" s="876"/>
      <c r="PDR20" s="876"/>
      <c r="PDS20" s="876"/>
      <c r="PDT20" s="876"/>
      <c r="PDU20" s="876"/>
      <c r="PDV20" s="875"/>
      <c r="PDW20" s="876"/>
      <c r="PDX20" s="876"/>
      <c r="PDY20" s="876"/>
      <c r="PDZ20" s="876"/>
      <c r="PEA20" s="876"/>
      <c r="PEB20" s="876"/>
      <c r="PEC20" s="875"/>
      <c r="PED20" s="876"/>
      <c r="PEE20" s="876"/>
      <c r="PEF20" s="876"/>
      <c r="PEG20" s="876"/>
      <c r="PEH20" s="876"/>
      <c r="PEI20" s="876"/>
      <c r="PEJ20" s="875"/>
      <c r="PEK20" s="876"/>
      <c r="PEL20" s="876"/>
      <c r="PEM20" s="876"/>
      <c r="PEN20" s="876"/>
      <c r="PEO20" s="876"/>
      <c r="PEP20" s="876"/>
      <c r="PEQ20" s="875"/>
      <c r="PER20" s="876"/>
      <c r="PES20" s="876"/>
      <c r="PET20" s="876"/>
      <c r="PEU20" s="876"/>
      <c r="PEV20" s="876"/>
      <c r="PEW20" s="876"/>
      <c r="PEX20" s="875"/>
      <c r="PEY20" s="876"/>
      <c r="PEZ20" s="876"/>
      <c r="PFA20" s="876"/>
      <c r="PFB20" s="876"/>
      <c r="PFC20" s="876"/>
      <c r="PFD20" s="876"/>
      <c r="PFE20" s="875"/>
      <c r="PFF20" s="876"/>
      <c r="PFG20" s="876"/>
      <c r="PFH20" s="876"/>
      <c r="PFI20" s="876"/>
      <c r="PFJ20" s="876"/>
      <c r="PFK20" s="876"/>
      <c r="PFL20" s="875"/>
      <c r="PFM20" s="876"/>
      <c r="PFN20" s="876"/>
      <c r="PFO20" s="876"/>
      <c r="PFP20" s="876"/>
      <c r="PFQ20" s="876"/>
      <c r="PFR20" s="876"/>
      <c r="PFS20" s="875"/>
      <c r="PFT20" s="876"/>
      <c r="PFU20" s="876"/>
      <c r="PFV20" s="876"/>
      <c r="PFW20" s="876"/>
      <c r="PFX20" s="876"/>
      <c r="PFY20" s="876"/>
      <c r="PFZ20" s="875"/>
      <c r="PGA20" s="876"/>
      <c r="PGB20" s="876"/>
      <c r="PGC20" s="876"/>
      <c r="PGD20" s="876"/>
      <c r="PGE20" s="876"/>
      <c r="PGF20" s="876"/>
      <c r="PGG20" s="875"/>
      <c r="PGH20" s="876"/>
      <c r="PGI20" s="876"/>
      <c r="PGJ20" s="876"/>
      <c r="PGK20" s="876"/>
      <c r="PGL20" s="876"/>
      <c r="PGM20" s="876"/>
      <c r="PGN20" s="875"/>
      <c r="PGO20" s="876"/>
      <c r="PGP20" s="876"/>
      <c r="PGQ20" s="876"/>
      <c r="PGR20" s="876"/>
      <c r="PGS20" s="876"/>
      <c r="PGT20" s="876"/>
      <c r="PGU20" s="875"/>
      <c r="PGV20" s="876"/>
      <c r="PGW20" s="876"/>
      <c r="PGX20" s="876"/>
      <c r="PGY20" s="876"/>
      <c r="PGZ20" s="876"/>
      <c r="PHA20" s="876"/>
      <c r="PHB20" s="875"/>
      <c r="PHC20" s="876"/>
      <c r="PHD20" s="876"/>
      <c r="PHE20" s="876"/>
      <c r="PHF20" s="876"/>
      <c r="PHG20" s="876"/>
      <c r="PHH20" s="876"/>
      <c r="PHI20" s="875"/>
      <c r="PHJ20" s="876"/>
      <c r="PHK20" s="876"/>
      <c r="PHL20" s="876"/>
      <c r="PHM20" s="876"/>
      <c r="PHN20" s="876"/>
      <c r="PHO20" s="876"/>
      <c r="PHP20" s="875"/>
      <c r="PHQ20" s="876"/>
      <c r="PHR20" s="876"/>
      <c r="PHS20" s="876"/>
      <c r="PHT20" s="876"/>
      <c r="PHU20" s="876"/>
      <c r="PHV20" s="876"/>
      <c r="PHW20" s="875"/>
      <c r="PHX20" s="876"/>
      <c r="PHY20" s="876"/>
      <c r="PHZ20" s="876"/>
      <c r="PIA20" s="876"/>
      <c r="PIB20" s="876"/>
      <c r="PIC20" s="876"/>
      <c r="PID20" s="875"/>
      <c r="PIE20" s="876"/>
      <c r="PIF20" s="876"/>
      <c r="PIG20" s="876"/>
      <c r="PIH20" s="876"/>
      <c r="PII20" s="876"/>
      <c r="PIJ20" s="876"/>
      <c r="PIK20" s="875"/>
      <c r="PIL20" s="876"/>
      <c r="PIM20" s="876"/>
      <c r="PIN20" s="876"/>
      <c r="PIO20" s="876"/>
      <c r="PIP20" s="876"/>
      <c r="PIQ20" s="876"/>
      <c r="PIR20" s="875"/>
      <c r="PIS20" s="876"/>
      <c r="PIT20" s="876"/>
      <c r="PIU20" s="876"/>
      <c r="PIV20" s="876"/>
      <c r="PIW20" s="876"/>
      <c r="PIX20" s="876"/>
      <c r="PIY20" s="875"/>
      <c r="PIZ20" s="876"/>
      <c r="PJA20" s="876"/>
      <c r="PJB20" s="876"/>
      <c r="PJC20" s="876"/>
      <c r="PJD20" s="876"/>
      <c r="PJE20" s="876"/>
      <c r="PJF20" s="875"/>
      <c r="PJG20" s="876"/>
      <c r="PJH20" s="876"/>
      <c r="PJI20" s="876"/>
      <c r="PJJ20" s="876"/>
      <c r="PJK20" s="876"/>
      <c r="PJL20" s="876"/>
      <c r="PJM20" s="875"/>
      <c r="PJN20" s="876"/>
      <c r="PJO20" s="876"/>
      <c r="PJP20" s="876"/>
      <c r="PJQ20" s="876"/>
      <c r="PJR20" s="876"/>
      <c r="PJS20" s="876"/>
      <c r="PJT20" s="875"/>
      <c r="PJU20" s="876"/>
      <c r="PJV20" s="876"/>
      <c r="PJW20" s="876"/>
      <c r="PJX20" s="876"/>
      <c r="PJY20" s="876"/>
      <c r="PJZ20" s="876"/>
      <c r="PKA20" s="875"/>
      <c r="PKB20" s="876"/>
      <c r="PKC20" s="876"/>
      <c r="PKD20" s="876"/>
      <c r="PKE20" s="876"/>
      <c r="PKF20" s="876"/>
      <c r="PKG20" s="876"/>
      <c r="PKH20" s="875"/>
      <c r="PKI20" s="876"/>
      <c r="PKJ20" s="876"/>
      <c r="PKK20" s="876"/>
      <c r="PKL20" s="876"/>
      <c r="PKM20" s="876"/>
      <c r="PKN20" s="876"/>
      <c r="PKO20" s="875"/>
      <c r="PKP20" s="876"/>
      <c r="PKQ20" s="876"/>
      <c r="PKR20" s="876"/>
      <c r="PKS20" s="876"/>
      <c r="PKT20" s="876"/>
      <c r="PKU20" s="876"/>
      <c r="PKV20" s="875"/>
      <c r="PKW20" s="876"/>
      <c r="PKX20" s="876"/>
      <c r="PKY20" s="876"/>
      <c r="PKZ20" s="876"/>
      <c r="PLA20" s="876"/>
      <c r="PLB20" s="876"/>
      <c r="PLC20" s="875"/>
      <c r="PLD20" s="876"/>
      <c r="PLE20" s="876"/>
      <c r="PLF20" s="876"/>
      <c r="PLG20" s="876"/>
      <c r="PLH20" s="876"/>
      <c r="PLI20" s="876"/>
      <c r="PLJ20" s="875"/>
      <c r="PLK20" s="876"/>
      <c r="PLL20" s="876"/>
      <c r="PLM20" s="876"/>
      <c r="PLN20" s="876"/>
      <c r="PLO20" s="876"/>
      <c r="PLP20" s="876"/>
      <c r="PLQ20" s="875"/>
      <c r="PLR20" s="876"/>
      <c r="PLS20" s="876"/>
      <c r="PLT20" s="876"/>
      <c r="PLU20" s="876"/>
      <c r="PLV20" s="876"/>
      <c r="PLW20" s="876"/>
      <c r="PLX20" s="875"/>
      <c r="PLY20" s="876"/>
      <c r="PLZ20" s="876"/>
      <c r="PMA20" s="876"/>
      <c r="PMB20" s="876"/>
      <c r="PMC20" s="876"/>
      <c r="PMD20" s="876"/>
      <c r="PME20" s="875"/>
      <c r="PMF20" s="876"/>
      <c r="PMG20" s="876"/>
      <c r="PMH20" s="876"/>
      <c r="PMI20" s="876"/>
      <c r="PMJ20" s="876"/>
      <c r="PMK20" s="876"/>
      <c r="PML20" s="875"/>
      <c r="PMM20" s="876"/>
      <c r="PMN20" s="876"/>
      <c r="PMO20" s="876"/>
      <c r="PMP20" s="876"/>
      <c r="PMQ20" s="876"/>
      <c r="PMR20" s="876"/>
      <c r="PMS20" s="875"/>
      <c r="PMT20" s="876"/>
      <c r="PMU20" s="876"/>
      <c r="PMV20" s="876"/>
      <c r="PMW20" s="876"/>
      <c r="PMX20" s="876"/>
      <c r="PMY20" s="876"/>
      <c r="PMZ20" s="875"/>
      <c r="PNA20" s="876"/>
      <c r="PNB20" s="876"/>
      <c r="PNC20" s="876"/>
      <c r="PND20" s="876"/>
      <c r="PNE20" s="876"/>
      <c r="PNF20" s="876"/>
      <c r="PNG20" s="875"/>
      <c r="PNH20" s="876"/>
      <c r="PNI20" s="876"/>
      <c r="PNJ20" s="876"/>
      <c r="PNK20" s="876"/>
      <c r="PNL20" s="876"/>
      <c r="PNM20" s="876"/>
      <c r="PNN20" s="875"/>
      <c r="PNO20" s="876"/>
      <c r="PNP20" s="876"/>
      <c r="PNQ20" s="876"/>
      <c r="PNR20" s="876"/>
      <c r="PNS20" s="876"/>
      <c r="PNT20" s="876"/>
      <c r="PNU20" s="875"/>
      <c r="PNV20" s="876"/>
      <c r="PNW20" s="876"/>
      <c r="PNX20" s="876"/>
      <c r="PNY20" s="876"/>
      <c r="PNZ20" s="876"/>
      <c r="POA20" s="876"/>
      <c r="POB20" s="875"/>
      <c r="POC20" s="876"/>
      <c r="POD20" s="876"/>
      <c r="POE20" s="876"/>
      <c r="POF20" s="876"/>
      <c r="POG20" s="876"/>
      <c r="POH20" s="876"/>
      <c r="POI20" s="875"/>
      <c r="POJ20" s="876"/>
      <c r="POK20" s="876"/>
      <c r="POL20" s="876"/>
      <c r="POM20" s="876"/>
      <c r="PON20" s="876"/>
      <c r="POO20" s="876"/>
      <c r="POP20" s="875"/>
      <c r="POQ20" s="876"/>
      <c r="POR20" s="876"/>
      <c r="POS20" s="876"/>
      <c r="POT20" s="876"/>
      <c r="POU20" s="876"/>
      <c r="POV20" s="876"/>
      <c r="POW20" s="875"/>
      <c r="POX20" s="876"/>
      <c r="POY20" s="876"/>
      <c r="POZ20" s="876"/>
      <c r="PPA20" s="876"/>
      <c r="PPB20" s="876"/>
      <c r="PPC20" s="876"/>
      <c r="PPD20" s="875"/>
      <c r="PPE20" s="876"/>
      <c r="PPF20" s="876"/>
      <c r="PPG20" s="876"/>
      <c r="PPH20" s="876"/>
      <c r="PPI20" s="876"/>
      <c r="PPJ20" s="876"/>
      <c r="PPK20" s="875"/>
      <c r="PPL20" s="876"/>
      <c r="PPM20" s="876"/>
      <c r="PPN20" s="876"/>
      <c r="PPO20" s="876"/>
      <c r="PPP20" s="876"/>
      <c r="PPQ20" s="876"/>
      <c r="PPR20" s="875"/>
      <c r="PPS20" s="876"/>
      <c r="PPT20" s="876"/>
      <c r="PPU20" s="876"/>
      <c r="PPV20" s="876"/>
      <c r="PPW20" s="876"/>
      <c r="PPX20" s="876"/>
      <c r="PPY20" s="875"/>
      <c r="PPZ20" s="876"/>
      <c r="PQA20" s="876"/>
      <c r="PQB20" s="876"/>
      <c r="PQC20" s="876"/>
      <c r="PQD20" s="876"/>
      <c r="PQE20" s="876"/>
      <c r="PQF20" s="875"/>
      <c r="PQG20" s="876"/>
      <c r="PQH20" s="876"/>
      <c r="PQI20" s="876"/>
      <c r="PQJ20" s="876"/>
      <c r="PQK20" s="876"/>
      <c r="PQL20" s="876"/>
      <c r="PQM20" s="875"/>
      <c r="PQN20" s="876"/>
      <c r="PQO20" s="876"/>
      <c r="PQP20" s="876"/>
      <c r="PQQ20" s="876"/>
      <c r="PQR20" s="876"/>
      <c r="PQS20" s="876"/>
      <c r="PQT20" s="875"/>
      <c r="PQU20" s="876"/>
      <c r="PQV20" s="876"/>
      <c r="PQW20" s="876"/>
      <c r="PQX20" s="876"/>
      <c r="PQY20" s="876"/>
      <c r="PQZ20" s="876"/>
      <c r="PRA20" s="875"/>
      <c r="PRB20" s="876"/>
      <c r="PRC20" s="876"/>
      <c r="PRD20" s="876"/>
      <c r="PRE20" s="876"/>
      <c r="PRF20" s="876"/>
      <c r="PRG20" s="876"/>
      <c r="PRH20" s="875"/>
      <c r="PRI20" s="876"/>
      <c r="PRJ20" s="876"/>
      <c r="PRK20" s="876"/>
      <c r="PRL20" s="876"/>
      <c r="PRM20" s="876"/>
      <c r="PRN20" s="876"/>
      <c r="PRO20" s="875"/>
      <c r="PRP20" s="876"/>
      <c r="PRQ20" s="876"/>
      <c r="PRR20" s="876"/>
      <c r="PRS20" s="876"/>
      <c r="PRT20" s="876"/>
      <c r="PRU20" s="876"/>
      <c r="PRV20" s="875"/>
      <c r="PRW20" s="876"/>
      <c r="PRX20" s="876"/>
      <c r="PRY20" s="876"/>
      <c r="PRZ20" s="876"/>
      <c r="PSA20" s="876"/>
      <c r="PSB20" s="876"/>
      <c r="PSC20" s="875"/>
      <c r="PSD20" s="876"/>
      <c r="PSE20" s="876"/>
      <c r="PSF20" s="876"/>
      <c r="PSG20" s="876"/>
      <c r="PSH20" s="876"/>
      <c r="PSI20" s="876"/>
      <c r="PSJ20" s="875"/>
      <c r="PSK20" s="876"/>
      <c r="PSL20" s="876"/>
      <c r="PSM20" s="876"/>
      <c r="PSN20" s="876"/>
      <c r="PSO20" s="876"/>
      <c r="PSP20" s="876"/>
      <c r="PSQ20" s="875"/>
      <c r="PSR20" s="876"/>
      <c r="PSS20" s="876"/>
      <c r="PST20" s="876"/>
      <c r="PSU20" s="876"/>
      <c r="PSV20" s="876"/>
      <c r="PSW20" s="876"/>
      <c r="PSX20" s="875"/>
      <c r="PSY20" s="876"/>
      <c r="PSZ20" s="876"/>
      <c r="PTA20" s="876"/>
      <c r="PTB20" s="876"/>
      <c r="PTC20" s="876"/>
      <c r="PTD20" s="876"/>
      <c r="PTE20" s="875"/>
      <c r="PTF20" s="876"/>
      <c r="PTG20" s="876"/>
      <c r="PTH20" s="876"/>
      <c r="PTI20" s="876"/>
      <c r="PTJ20" s="876"/>
      <c r="PTK20" s="876"/>
      <c r="PTL20" s="875"/>
      <c r="PTM20" s="876"/>
      <c r="PTN20" s="876"/>
      <c r="PTO20" s="876"/>
      <c r="PTP20" s="876"/>
      <c r="PTQ20" s="876"/>
      <c r="PTR20" s="876"/>
      <c r="PTS20" s="875"/>
      <c r="PTT20" s="876"/>
      <c r="PTU20" s="876"/>
      <c r="PTV20" s="876"/>
      <c r="PTW20" s="876"/>
      <c r="PTX20" s="876"/>
      <c r="PTY20" s="876"/>
      <c r="PTZ20" s="875"/>
      <c r="PUA20" s="876"/>
      <c r="PUB20" s="876"/>
      <c r="PUC20" s="876"/>
      <c r="PUD20" s="876"/>
      <c r="PUE20" s="876"/>
      <c r="PUF20" s="876"/>
      <c r="PUG20" s="875"/>
      <c r="PUH20" s="876"/>
      <c r="PUI20" s="876"/>
      <c r="PUJ20" s="876"/>
      <c r="PUK20" s="876"/>
      <c r="PUL20" s="876"/>
      <c r="PUM20" s="876"/>
      <c r="PUN20" s="875"/>
      <c r="PUO20" s="876"/>
      <c r="PUP20" s="876"/>
      <c r="PUQ20" s="876"/>
      <c r="PUR20" s="876"/>
      <c r="PUS20" s="876"/>
      <c r="PUT20" s="876"/>
      <c r="PUU20" s="875"/>
      <c r="PUV20" s="876"/>
      <c r="PUW20" s="876"/>
      <c r="PUX20" s="876"/>
      <c r="PUY20" s="876"/>
      <c r="PUZ20" s="876"/>
      <c r="PVA20" s="876"/>
      <c r="PVB20" s="875"/>
      <c r="PVC20" s="876"/>
      <c r="PVD20" s="876"/>
      <c r="PVE20" s="876"/>
      <c r="PVF20" s="876"/>
      <c r="PVG20" s="876"/>
      <c r="PVH20" s="876"/>
      <c r="PVI20" s="875"/>
      <c r="PVJ20" s="876"/>
      <c r="PVK20" s="876"/>
      <c r="PVL20" s="876"/>
      <c r="PVM20" s="876"/>
      <c r="PVN20" s="876"/>
      <c r="PVO20" s="876"/>
      <c r="PVP20" s="875"/>
      <c r="PVQ20" s="876"/>
      <c r="PVR20" s="876"/>
      <c r="PVS20" s="876"/>
      <c r="PVT20" s="876"/>
      <c r="PVU20" s="876"/>
      <c r="PVV20" s="876"/>
      <c r="PVW20" s="875"/>
      <c r="PVX20" s="876"/>
      <c r="PVY20" s="876"/>
      <c r="PVZ20" s="876"/>
      <c r="PWA20" s="876"/>
      <c r="PWB20" s="876"/>
      <c r="PWC20" s="876"/>
      <c r="PWD20" s="875"/>
      <c r="PWE20" s="876"/>
      <c r="PWF20" s="876"/>
      <c r="PWG20" s="876"/>
      <c r="PWH20" s="876"/>
      <c r="PWI20" s="876"/>
      <c r="PWJ20" s="876"/>
      <c r="PWK20" s="875"/>
      <c r="PWL20" s="876"/>
      <c r="PWM20" s="876"/>
      <c r="PWN20" s="876"/>
      <c r="PWO20" s="876"/>
      <c r="PWP20" s="876"/>
      <c r="PWQ20" s="876"/>
      <c r="PWR20" s="875"/>
      <c r="PWS20" s="876"/>
      <c r="PWT20" s="876"/>
      <c r="PWU20" s="876"/>
      <c r="PWV20" s="876"/>
      <c r="PWW20" s="876"/>
      <c r="PWX20" s="876"/>
      <c r="PWY20" s="875"/>
      <c r="PWZ20" s="876"/>
      <c r="PXA20" s="876"/>
      <c r="PXB20" s="876"/>
      <c r="PXC20" s="876"/>
      <c r="PXD20" s="876"/>
      <c r="PXE20" s="876"/>
      <c r="PXF20" s="875"/>
      <c r="PXG20" s="876"/>
      <c r="PXH20" s="876"/>
      <c r="PXI20" s="876"/>
      <c r="PXJ20" s="876"/>
      <c r="PXK20" s="876"/>
      <c r="PXL20" s="876"/>
      <c r="PXM20" s="875"/>
      <c r="PXN20" s="876"/>
      <c r="PXO20" s="876"/>
      <c r="PXP20" s="876"/>
      <c r="PXQ20" s="876"/>
      <c r="PXR20" s="876"/>
      <c r="PXS20" s="876"/>
      <c r="PXT20" s="875"/>
      <c r="PXU20" s="876"/>
      <c r="PXV20" s="876"/>
      <c r="PXW20" s="876"/>
      <c r="PXX20" s="876"/>
      <c r="PXY20" s="876"/>
      <c r="PXZ20" s="876"/>
      <c r="PYA20" s="875"/>
      <c r="PYB20" s="876"/>
      <c r="PYC20" s="876"/>
      <c r="PYD20" s="876"/>
      <c r="PYE20" s="876"/>
      <c r="PYF20" s="876"/>
      <c r="PYG20" s="876"/>
      <c r="PYH20" s="875"/>
      <c r="PYI20" s="876"/>
      <c r="PYJ20" s="876"/>
      <c r="PYK20" s="876"/>
      <c r="PYL20" s="876"/>
      <c r="PYM20" s="876"/>
      <c r="PYN20" s="876"/>
      <c r="PYO20" s="875"/>
      <c r="PYP20" s="876"/>
      <c r="PYQ20" s="876"/>
      <c r="PYR20" s="876"/>
      <c r="PYS20" s="876"/>
      <c r="PYT20" s="876"/>
      <c r="PYU20" s="876"/>
      <c r="PYV20" s="875"/>
      <c r="PYW20" s="876"/>
      <c r="PYX20" s="876"/>
      <c r="PYY20" s="876"/>
      <c r="PYZ20" s="876"/>
      <c r="PZA20" s="876"/>
      <c r="PZB20" s="876"/>
      <c r="PZC20" s="875"/>
      <c r="PZD20" s="876"/>
      <c r="PZE20" s="876"/>
      <c r="PZF20" s="876"/>
      <c r="PZG20" s="876"/>
      <c r="PZH20" s="876"/>
      <c r="PZI20" s="876"/>
      <c r="PZJ20" s="875"/>
      <c r="PZK20" s="876"/>
      <c r="PZL20" s="876"/>
      <c r="PZM20" s="876"/>
      <c r="PZN20" s="876"/>
      <c r="PZO20" s="876"/>
      <c r="PZP20" s="876"/>
      <c r="PZQ20" s="875"/>
      <c r="PZR20" s="876"/>
      <c r="PZS20" s="876"/>
      <c r="PZT20" s="876"/>
      <c r="PZU20" s="876"/>
      <c r="PZV20" s="876"/>
      <c r="PZW20" s="876"/>
      <c r="PZX20" s="875"/>
      <c r="PZY20" s="876"/>
      <c r="PZZ20" s="876"/>
      <c r="QAA20" s="876"/>
      <c r="QAB20" s="876"/>
      <c r="QAC20" s="876"/>
      <c r="QAD20" s="876"/>
      <c r="QAE20" s="875"/>
      <c r="QAF20" s="876"/>
      <c r="QAG20" s="876"/>
      <c r="QAH20" s="876"/>
      <c r="QAI20" s="876"/>
      <c r="QAJ20" s="876"/>
      <c r="QAK20" s="876"/>
      <c r="QAL20" s="875"/>
      <c r="QAM20" s="876"/>
      <c r="QAN20" s="876"/>
      <c r="QAO20" s="876"/>
      <c r="QAP20" s="876"/>
      <c r="QAQ20" s="876"/>
      <c r="QAR20" s="876"/>
      <c r="QAS20" s="875"/>
      <c r="QAT20" s="876"/>
      <c r="QAU20" s="876"/>
      <c r="QAV20" s="876"/>
      <c r="QAW20" s="876"/>
      <c r="QAX20" s="876"/>
      <c r="QAY20" s="876"/>
      <c r="QAZ20" s="875"/>
      <c r="QBA20" s="876"/>
      <c r="QBB20" s="876"/>
      <c r="QBC20" s="876"/>
      <c r="QBD20" s="876"/>
      <c r="QBE20" s="876"/>
      <c r="QBF20" s="876"/>
      <c r="QBG20" s="875"/>
      <c r="QBH20" s="876"/>
      <c r="QBI20" s="876"/>
      <c r="QBJ20" s="876"/>
      <c r="QBK20" s="876"/>
      <c r="QBL20" s="876"/>
      <c r="QBM20" s="876"/>
      <c r="QBN20" s="875"/>
      <c r="QBO20" s="876"/>
      <c r="QBP20" s="876"/>
      <c r="QBQ20" s="876"/>
      <c r="QBR20" s="876"/>
      <c r="QBS20" s="876"/>
      <c r="QBT20" s="876"/>
      <c r="QBU20" s="875"/>
      <c r="QBV20" s="876"/>
      <c r="QBW20" s="876"/>
      <c r="QBX20" s="876"/>
      <c r="QBY20" s="876"/>
      <c r="QBZ20" s="876"/>
      <c r="QCA20" s="876"/>
      <c r="QCB20" s="875"/>
      <c r="QCC20" s="876"/>
      <c r="QCD20" s="876"/>
      <c r="QCE20" s="876"/>
      <c r="QCF20" s="876"/>
      <c r="QCG20" s="876"/>
      <c r="QCH20" s="876"/>
      <c r="QCI20" s="875"/>
      <c r="QCJ20" s="876"/>
      <c r="QCK20" s="876"/>
      <c r="QCL20" s="876"/>
      <c r="QCM20" s="876"/>
      <c r="QCN20" s="876"/>
      <c r="QCO20" s="876"/>
      <c r="QCP20" s="875"/>
      <c r="QCQ20" s="876"/>
      <c r="QCR20" s="876"/>
      <c r="QCS20" s="876"/>
      <c r="QCT20" s="876"/>
      <c r="QCU20" s="876"/>
      <c r="QCV20" s="876"/>
      <c r="QCW20" s="875"/>
      <c r="QCX20" s="876"/>
      <c r="QCY20" s="876"/>
      <c r="QCZ20" s="876"/>
      <c r="QDA20" s="876"/>
      <c r="QDB20" s="876"/>
      <c r="QDC20" s="876"/>
      <c r="QDD20" s="875"/>
      <c r="QDE20" s="876"/>
      <c r="QDF20" s="876"/>
      <c r="QDG20" s="876"/>
      <c r="QDH20" s="876"/>
      <c r="QDI20" s="876"/>
      <c r="QDJ20" s="876"/>
      <c r="QDK20" s="875"/>
      <c r="QDL20" s="876"/>
      <c r="QDM20" s="876"/>
      <c r="QDN20" s="876"/>
      <c r="QDO20" s="876"/>
      <c r="QDP20" s="876"/>
      <c r="QDQ20" s="876"/>
      <c r="QDR20" s="875"/>
      <c r="QDS20" s="876"/>
      <c r="QDT20" s="876"/>
      <c r="QDU20" s="876"/>
      <c r="QDV20" s="876"/>
      <c r="QDW20" s="876"/>
      <c r="QDX20" s="876"/>
      <c r="QDY20" s="875"/>
      <c r="QDZ20" s="876"/>
      <c r="QEA20" s="876"/>
      <c r="QEB20" s="876"/>
      <c r="QEC20" s="876"/>
      <c r="QED20" s="876"/>
      <c r="QEE20" s="876"/>
      <c r="QEF20" s="875"/>
      <c r="QEG20" s="876"/>
      <c r="QEH20" s="876"/>
      <c r="QEI20" s="876"/>
      <c r="QEJ20" s="876"/>
      <c r="QEK20" s="876"/>
      <c r="QEL20" s="876"/>
      <c r="QEM20" s="875"/>
      <c r="QEN20" s="876"/>
      <c r="QEO20" s="876"/>
      <c r="QEP20" s="876"/>
      <c r="QEQ20" s="876"/>
      <c r="QER20" s="876"/>
      <c r="QES20" s="876"/>
      <c r="QET20" s="875"/>
      <c r="QEU20" s="876"/>
      <c r="QEV20" s="876"/>
      <c r="QEW20" s="876"/>
      <c r="QEX20" s="876"/>
      <c r="QEY20" s="876"/>
      <c r="QEZ20" s="876"/>
      <c r="QFA20" s="875"/>
      <c r="QFB20" s="876"/>
      <c r="QFC20" s="876"/>
      <c r="QFD20" s="876"/>
      <c r="QFE20" s="876"/>
      <c r="QFF20" s="876"/>
      <c r="QFG20" s="876"/>
      <c r="QFH20" s="875"/>
      <c r="QFI20" s="876"/>
      <c r="QFJ20" s="876"/>
      <c r="QFK20" s="876"/>
      <c r="QFL20" s="876"/>
      <c r="QFM20" s="876"/>
      <c r="QFN20" s="876"/>
      <c r="QFO20" s="875"/>
      <c r="QFP20" s="876"/>
      <c r="QFQ20" s="876"/>
      <c r="QFR20" s="876"/>
      <c r="QFS20" s="876"/>
      <c r="QFT20" s="876"/>
      <c r="QFU20" s="876"/>
      <c r="QFV20" s="875"/>
      <c r="QFW20" s="876"/>
      <c r="QFX20" s="876"/>
      <c r="QFY20" s="876"/>
      <c r="QFZ20" s="876"/>
      <c r="QGA20" s="876"/>
      <c r="QGB20" s="876"/>
      <c r="QGC20" s="875"/>
      <c r="QGD20" s="876"/>
      <c r="QGE20" s="876"/>
      <c r="QGF20" s="876"/>
      <c r="QGG20" s="876"/>
      <c r="QGH20" s="876"/>
      <c r="QGI20" s="876"/>
      <c r="QGJ20" s="875"/>
      <c r="QGK20" s="876"/>
      <c r="QGL20" s="876"/>
      <c r="QGM20" s="876"/>
      <c r="QGN20" s="876"/>
      <c r="QGO20" s="876"/>
      <c r="QGP20" s="876"/>
      <c r="QGQ20" s="875"/>
      <c r="QGR20" s="876"/>
      <c r="QGS20" s="876"/>
      <c r="QGT20" s="876"/>
      <c r="QGU20" s="876"/>
      <c r="QGV20" s="876"/>
      <c r="QGW20" s="876"/>
      <c r="QGX20" s="875"/>
      <c r="QGY20" s="876"/>
      <c r="QGZ20" s="876"/>
      <c r="QHA20" s="876"/>
      <c r="QHB20" s="876"/>
      <c r="QHC20" s="876"/>
      <c r="QHD20" s="876"/>
      <c r="QHE20" s="875"/>
      <c r="QHF20" s="876"/>
      <c r="QHG20" s="876"/>
      <c r="QHH20" s="876"/>
      <c r="QHI20" s="876"/>
      <c r="QHJ20" s="876"/>
      <c r="QHK20" s="876"/>
      <c r="QHL20" s="875"/>
      <c r="QHM20" s="876"/>
      <c r="QHN20" s="876"/>
      <c r="QHO20" s="876"/>
      <c r="QHP20" s="876"/>
      <c r="QHQ20" s="876"/>
      <c r="QHR20" s="876"/>
      <c r="QHS20" s="875"/>
      <c r="QHT20" s="876"/>
      <c r="QHU20" s="876"/>
      <c r="QHV20" s="876"/>
      <c r="QHW20" s="876"/>
      <c r="QHX20" s="876"/>
      <c r="QHY20" s="876"/>
      <c r="QHZ20" s="875"/>
      <c r="QIA20" s="876"/>
      <c r="QIB20" s="876"/>
      <c r="QIC20" s="876"/>
      <c r="QID20" s="876"/>
      <c r="QIE20" s="876"/>
      <c r="QIF20" s="876"/>
      <c r="QIG20" s="875"/>
      <c r="QIH20" s="876"/>
      <c r="QII20" s="876"/>
      <c r="QIJ20" s="876"/>
      <c r="QIK20" s="876"/>
      <c r="QIL20" s="876"/>
      <c r="QIM20" s="876"/>
      <c r="QIN20" s="875"/>
      <c r="QIO20" s="876"/>
      <c r="QIP20" s="876"/>
      <c r="QIQ20" s="876"/>
      <c r="QIR20" s="876"/>
      <c r="QIS20" s="876"/>
      <c r="QIT20" s="876"/>
      <c r="QIU20" s="875"/>
      <c r="QIV20" s="876"/>
      <c r="QIW20" s="876"/>
      <c r="QIX20" s="876"/>
      <c r="QIY20" s="876"/>
      <c r="QIZ20" s="876"/>
      <c r="QJA20" s="876"/>
      <c r="QJB20" s="875"/>
      <c r="QJC20" s="876"/>
      <c r="QJD20" s="876"/>
      <c r="QJE20" s="876"/>
      <c r="QJF20" s="876"/>
      <c r="QJG20" s="876"/>
      <c r="QJH20" s="876"/>
      <c r="QJI20" s="875"/>
      <c r="QJJ20" s="876"/>
      <c r="QJK20" s="876"/>
      <c r="QJL20" s="876"/>
      <c r="QJM20" s="876"/>
      <c r="QJN20" s="876"/>
      <c r="QJO20" s="876"/>
      <c r="QJP20" s="875"/>
      <c r="QJQ20" s="876"/>
      <c r="QJR20" s="876"/>
      <c r="QJS20" s="876"/>
      <c r="QJT20" s="876"/>
      <c r="QJU20" s="876"/>
      <c r="QJV20" s="876"/>
      <c r="QJW20" s="875"/>
      <c r="QJX20" s="876"/>
      <c r="QJY20" s="876"/>
      <c r="QJZ20" s="876"/>
      <c r="QKA20" s="876"/>
      <c r="QKB20" s="876"/>
      <c r="QKC20" s="876"/>
      <c r="QKD20" s="875"/>
      <c r="QKE20" s="876"/>
      <c r="QKF20" s="876"/>
      <c r="QKG20" s="876"/>
      <c r="QKH20" s="876"/>
      <c r="QKI20" s="876"/>
      <c r="QKJ20" s="876"/>
      <c r="QKK20" s="875"/>
      <c r="QKL20" s="876"/>
      <c r="QKM20" s="876"/>
      <c r="QKN20" s="876"/>
      <c r="QKO20" s="876"/>
      <c r="QKP20" s="876"/>
      <c r="QKQ20" s="876"/>
      <c r="QKR20" s="875"/>
      <c r="QKS20" s="876"/>
      <c r="QKT20" s="876"/>
      <c r="QKU20" s="876"/>
      <c r="QKV20" s="876"/>
      <c r="QKW20" s="876"/>
      <c r="QKX20" s="876"/>
      <c r="QKY20" s="875"/>
      <c r="QKZ20" s="876"/>
      <c r="QLA20" s="876"/>
      <c r="QLB20" s="876"/>
      <c r="QLC20" s="876"/>
      <c r="QLD20" s="876"/>
      <c r="QLE20" s="876"/>
      <c r="QLF20" s="875"/>
      <c r="QLG20" s="876"/>
      <c r="QLH20" s="876"/>
      <c r="QLI20" s="876"/>
      <c r="QLJ20" s="876"/>
      <c r="QLK20" s="876"/>
      <c r="QLL20" s="876"/>
      <c r="QLM20" s="875"/>
      <c r="QLN20" s="876"/>
      <c r="QLO20" s="876"/>
      <c r="QLP20" s="876"/>
      <c r="QLQ20" s="876"/>
      <c r="QLR20" s="876"/>
      <c r="QLS20" s="876"/>
      <c r="QLT20" s="875"/>
      <c r="QLU20" s="876"/>
      <c r="QLV20" s="876"/>
      <c r="QLW20" s="876"/>
      <c r="QLX20" s="876"/>
      <c r="QLY20" s="876"/>
      <c r="QLZ20" s="876"/>
      <c r="QMA20" s="875"/>
      <c r="QMB20" s="876"/>
      <c r="QMC20" s="876"/>
      <c r="QMD20" s="876"/>
      <c r="QME20" s="876"/>
      <c r="QMF20" s="876"/>
      <c r="QMG20" s="876"/>
      <c r="QMH20" s="875"/>
      <c r="QMI20" s="876"/>
      <c r="QMJ20" s="876"/>
      <c r="QMK20" s="876"/>
      <c r="QML20" s="876"/>
      <c r="QMM20" s="876"/>
      <c r="QMN20" s="876"/>
      <c r="QMO20" s="875"/>
      <c r="QMP20" s="876"/>
      <c r="QMQ20" s="876"/>
      <c r="QMR20" s="876"/>
      <c r="QMS20" s="876"/>
      <c r="QMT20" s="876"/>
      <c r="QMU20" s="876"/>
      <c r="QMV20" s="875"/>
      <c r="QMW20" s="876"/>
      <c r="QMX20" s="876"/>
      <c r="QMY20" s="876"/>
      <c r="QMZ20" s="876"/>
      <c r="QNA20" s="876"/>
      <c r="QNB20" s="876"/>
      <c r="QNC20" s="875"/>
      <c r="QND20" s="876"/>
      <c r="QNE20" s="876"/>
      <c r="QNF20" s="876"/>
      <c r="QNG20" s="876"/>
      <c r="QNH20" s="876"/>
      <c r="QNI20" s="876"/>
      <c r="QNJ20" s="875"/>
      <c r="QNK20" s="876"/>
      <c r="QNL20" s="876"/>
      <c r="QNM20" s="876"/>
      <c r="QNN20" s="876"/>
      <c r="QNO20" s="876"/>
      <c r="QNP20" s="876"/>
      <c r="QNQ20" s="875"/>
      <c r="QNR20" s="876"/>
      <c r="QNS20" s="876"/>
      <c r="QNT20" s="876"/>
      <c r="QNU20" s="876"/>
      <c r="QNV20" s="876"/>
      <c r="QNW20" s="876"/>
      <c r="QNX20" s="875"/>
      <c r="QNY20" s="876"/>
      <c r="QNZ20" s="876"/>
      <c r="QOA20" s="876"/>
      <c r="QOB20" s="876"/>
      <c r="QOC20" s="876"/>
      <c r="QOD20" s="876"/>
      <c r="QOE20" s="875"/>
      <c r="QOF20" s="876"/>
      <c r="QOG20" s="876"/>
      <c r="QOH20" s="876"/>
      <c r="QOI20" s="876"/>
      <c r="QOJ20" s="876"/>
      <c r="QOK20" s="876"/>
      <c r="QOL20" s="875"/>
      <c r="QOM20" s="876"/>
      <c r="QON20" s="876"/>
      <c r="QOO20" s="876"/>
      <c r="QOP20" s="876"/>
      <c r="QOQ20" s="876"/>
      <c r="QOR20" s="876"/>
      <c r="QOS20" s="875"/>
      <c r="QOT20" s="876"/>
      <c r="QOU20" s="876"/>
      <c r="QOV20" s="876"/>
      <c r="QOW20" s="876"/>
      <c r="QOX20" s="876"/>
      <c r="QOY20" s="876"/>
      <c r="QOZ20" s="875"/>
      <c r="QPA20" s="876"/>
      <c r="QPB20" s="876"/>
      <c r="QPC20" s="876"/>
      <c r="QPD20" s="876"/>
      <c r="QPE20" s="876"/>
      <c r="QPF20" s="876"/>
      <c r="QPG20" s="875"/>
      <c r="QPH20" s="876"/>
      <c r="QPI20" s="876"/>
      <c r="QPJ20" s="876"/>
      <c r="QPK20" s="876"/>
      <c r="QPL20" s="876"/>
      <c r="QPM20" s="876"/>
      <c r="QPN20" s="875"/>
      <c r="QPO20" s="876"/>
      <c r="QPP20" s="876"/>
      <c r="QPQ20" s="876"/>
      <c r="QPR20" s="876"/>
      <c r="QPS20" s="876"/>
      <c r="QPT20" s="876"/>
      <c r="QPU20" s="875"/>
      <c r="QPV20" s="876"/>
      <c r="QPW20" s="876"/>
      <c r="QPX20" s="876"/>
      <c r="QPY20" s="876"/>
      <c r="QPZ20" s="876"/>
      <c r="QQA20" s="876"/>
      <c r="QQB20" s="875"/>
      <c r="QQC20" s="876"/>
      <c r="QQD20" s="876"/>
      <c r="QQE20" s="876"/>
      <c r="QQF20" s="876"/>
      <c r="QQG20" s="876"/>
      <c r="QQH20" s="876"/>
      <c r="QQI20" s="875"/>
      <c r="QQJ20" s="876"/>
      <c r="QQK20" s="876"/>
      <c r="QQL20" s="876"/>
      <c r="QQM20" s="876"/>
      <c r="QQN20" s="876"/>
      <c r="QQO20" s="876"/>
      <c r="QQP20" s="875"/>
      <c r="QQQ20" s="876"/>
      <c r="QQR20" s="876"/>
      <c r="QQS20" s="876"/>
      <c r="QQT20" s="876"/>
      <c r="QQU20" s="876"/>
      <c r="QQV20" s="876"/>
      <c r="QQW20" s="875"/>
      <c r="QQX20" s="876"/>
      <c r="QQY20" s="876"/>
      <c r="QQZ20" s="876"/>
      <c r="QRA20" s="876"/>
      <c r="QRB20" s="876"/>
      <c r="QRC20" s="876"/>
      <c r="QRD20" s="875"/>
      <c r="QRE20" s="876"/>
      <c r="QRF20" s="876"/>
      <c r="QRG20" s="876"/>
      <c r="QRH20" s="876"/>
      <c r="QRI20" s="876"/>
      <c r="QRJ20" s="876"/>
      <c r="QRK20" s="875"/>
      <c r="QRL20" s="876"/>
      <c r="QRM20" s="876"/>
      <c r="QRN20" s="876"/>
      <c r="QRO20" s="876"/>
      <c r="QRP20" s="876"/>
      <c r="QRQ20" s="876"/>
      <c r="QRR20" s="875"/>
      <c r="QRS20" s="876"/>
      <c r="QRT20" s="876"/>
      <c r="QRU20" s="876"/>
      <c r="QRV20" s="876"/>
      <c r="QRW20" s="876"/>
      <c r="QRX20" s="876"/>
      <c r="QRY20" s="875"/>
      <c r="QRZ20" s="876"/>
      <c r="QSA20" s="876"/>
      <c r="QSB20" s="876"/>
      <c r="QSC20" s="876"/>
      <c r="QSD20" s="876"/>
      <c r="QSE20" s="876"/>
      <c r="QSF20" s="875"/>
      <c r="QSG20" s="876"/>
      <c r="QSH20" s="876"/>
      <c r="QSI20" s="876"/>
      <c r="QSJ20" s="876"/>
      <c r="QSK20" s="876"/>
      <c r="QSL20" s="876"/>
      <c r="QSM20" s="875"/>
      <c r="QSN20" s="876"/>
      <c r="QSO20" s="876"/>
      <c r="QSP20" s="876"/>
      <c r="QSQ20" s="876"/>
      <c r="QSR20" s="876"/>
      <c r="QSS20" s="876"/>
      <c r="QST20" s="875"/>
      <c r="QSU20" s="876"/>
      <c r="QSV20" s="876"/>
      <c r="QSW20" s="876"/>
      <c r="QSX20" s="876"/>
      <c r="QSY20" s="876"/>
      <c r="QSZ20" s="876"/>
      <c r="QTA20" s="875"/>
      <c r="QTB20" s="876"/>
      <c r="QTC20" s="876"/>
      <c r="QTD20" s="876"/>
      <c r="QTE20" s="876"/>
      <c r="QTF20" s="876"/>
      <c r="QTG20" s="876"/>
      <c r="QTH20" s="875"/>
      <c r="QTI20" s="876"/>
      <c r="QTJ20" s="876"/>
      <c r="QTK20" s="876"/>
      <c r="QTL20" s="876"/>
      <c r="QTM20" s="876"/>
      <c r="QTN20" s="876"/>
      <c r="QTO20" s="875"/>
      <c r="QTP20" s="876"/>
      <c r="QTQ20" s="876"/>
      <c r="QTR20" s="876"/>
      <c r="QTS20" s="876"/>
      <c r="QTT20" s="876"/>
      <c r="QTU20" s="876"/>
      <c r="QTV20" s="875"/>
      <c r="QTW20" s="876"/>
      <c r="QTX20" s="876"/>
      <c r="QTY20" s="876"/>
      <c r="QTZ20" s="876"/>
      <c r="QUA20" s="876"/>
      <c r="QUB20" s="876"/>
      <c r="QUC20" s="875"/>
      <c r="QUD20" s="876"/>
      <c r="QUE20" s="876"/>
      <c r="QUF20" s="876"/>
      <c r="QUG20" s="876"/>
      <c r="QUH20" s="876"/>
      <c r="QUI20" s="876"/>
      <c r="QUJ20" s="875"/>
      <c r="QUK20" s="876"/>
      <c r="QUL20" s="876"/>
      <c r="QUM20" s="876"/>
      <c r="QUN20" s="876"/>
      <c r="QUO20" s="876"/>
      <c r="QUP20" s="876"/>
      <c r="QUQ20" s="875"/>
      <c r="QUR20" s="876"/>
      <c r="QUS20" s="876"/>
      <c r="QUT20" s="876"/>
      <c r="QUU20" s="876"/>
      <c r="QUV20" s="876"/>
      <c r="QUW20" s="876"/>
      <c r="QUX20" s="875"/>
      <c r="QUY20" s="876"/>
      <c r="QUZ20" s="876"/>
      <c r="QVA20" s="876"/>
      <c r="QVB20" s="876"/>
      <c r="QVC20" s="876"/>
      <c r="QVD20" s="876"/>
      <c r="QVE20" s="875"/>
      <c r="QVF20" s="876"/>
      <c r="QVG20" s="876"/>
      <c r="QVH20" s="876"/>
      <c r="QVI20" s="876"/>
      <c r="QVJ20" s="876"/>
      <c r="QVK20" s="876"/>
      <c r="QVL20" s="875"/>
      <c r="QVM20" s="876"/>
      <c r="QVN20" s="876"/>
      <c r="QVO20" s="876"/>
      <c r="QVP20" s="876"/>
      <c r="QVQ20" s="876"/>
      <c r="QVR20" s="876"/>
      <c r="QVS20" s="875"/>
      <c r="QVT20" s="876"/>
      <c r="QVU20" s="876"/>
      <c r="QVV20" s="876"/>
      <c r="QVW20" s="876"/>
      <c r="QVX20" s="876"/>
      <c r="QVY20" s="876"/>
      <c r="QVZ20" s="875"/>
      <c r="QWA20" s="876"/>
      <c r="QWB20" s="876"/>
      <c r="QWC20" s="876"/>
      <c r="QWD20" s="876"/>
      <c r="QWE20" s="876"/>
      <c r="QWF20" s="876"/>
      <c r="QWG20" s="875"/>
      <c r="QWH20" s="876"/>
      <c r="QWI20" s="876"/>
      <c r="QWJ20" s="876"/>
      <c r="QWK20" s="876"/>
      <c r="QWL20" s="876"/>
      <c r="QWM20" s="876"/>
      <c r="QWN20" s="875"/>
      <c r="QWO20" s="876"/>
      <c r="QWP20" s="876"/>
      <c r="QWQ20" s="876"/>
      <c r="QWR20" s="876"/>
      <c r="QWS20" s="876"/>
      <c r="QWT20" s="876"/>
      <c r="QWU20" s="875"/>
      <c r="QWV20" s="876"/>
      <c r="QWW20" s="876"/>
      <c r="QWX20" s="876"/>
      <c r="QWY20" s="876"/>
      <c r="QWZ20" s="876"/>
      <c r="QXA20" s="876"/>
      <c r="QXB20" s="875"/>
      <c r="QXC20" s="876"/>
      <c r="QXD20" s="876"/>
      <c r="QXE20" s="876"/>
      <c r="QXF20" s="876"/>
      <c r="QXG20" s="876"/>
      <c r="QXH20" s="876"/>
      <c r="QXI20" s="875"/>
      <c r="QXJ20" s="876"/>
      <c r="QXK20" s="876"/>
      <c r="QXL20" s="876"/>
      <c r="QXM20" s="876"/>
      <c r="QXN20" s="876"/>
      <c r="QXO20" s="876"/>
      <c r="QXP20" s="875"/>
      <c r="QXQ20" s="876"/>
      <c r="QXR20" s="876"/>
      <c r="QXS20" s="876"/>
      <c r="QXT20" s="876"/>
      <c r="QXU20" s="876"/>
      <c r="QXV20" s="876"/>
      <c r="QXW20" s="875"/>
      <c r="QXX20" s="876"/>
      <c r="QXY20" s="876"/>
      <c r="QXZ20" s="876"/>
      <c r="QYA20" s="876"/>
      <c r="QYB20" s="876"/>
      <c r="QYC20" s="876"/>
      <c r="QYD20" s="875"/>
      <c r="QYE20" s="876"/>
      <c r="QYF20" s="876"/>
      <c r="QYG20" s="876"/>
      <c r="QYH20" s="876"/>
      <c r="QYI20" s="876"/>
      <c r="QYJ20" s="876"/>
      <c r="QYK20" s="875"/>
      <c r="QYL20" s="876"/>
      <c r="QYM20" s="876"/>
      <c r="QYN20" s="876"/>
      <c r="QYO20" s="876"/>
      <c r="QYP20" s="876"/>
      <c r="QYQ20" s="876"/>
      <c r="QYR20" s="875"/>
      <c r="QYS20" s="876"/>
      <c r="QYT20" s="876"/>
      <c r="QYU20" s="876"/>
      <c r="QYV20" s="876"/>
      <c r="QYW20" s="876"/>
      <c r="QYX20" s="876"/>
      <c r="QYY20" s="875"/>
      <c r="QYZ20" s="876"/>
      <c r="QZA20" s="876"/>
      <c r="QZB20" s="876"/>
      <c r="QZC20" s="876"/>
      <c r="QZD20" s="876"/>
      <c r="QZE20" s="876"/>
      <c r="QZF20" s="875"/>
      <c r="QZG20" s="876"/>
      <c r="QZH20" s="876"/>
      <c r="QZI20" s="876"/>
      <c r="QZJ20" s="876"/>
      <c r="QZK20" s="876"/>
      <c r="QZL20" s="876"/>
      <c r="QZM20" s="875"/>
      <c r="QZN20" s="876"/>
      <c r="QZO20" s="876"/>
      <c r="QZP20" s="876"/>
      <c r="QZQ20" s="876"/>
      <c r="QZR20" s="876"/>
      <c r="QZS20" s="876"/>
      <c r="QZT20" s="875"/>
      <c r="QZU20" s="876"/>
      <c r="QZV20" s="876"/>
      <c r="QZW20" s="876"/>
      <c r="QZX20" s="876"/>
      <c r="QZY20" s="876"/>
      <c r="QZZ20" s="876"/>
      <c r="RAA20" s="875"/>
      <c r="RAB20" s="876"/>
      <c r="RAC20" s="876"/>
      <c r="RAD20" s="876"/>
      <c r="RAE20" s="876"/>
      <c r="RAF20" s="876"/>
      <c r="RAG20" s="876"/>
      <c r="RAH20" s="875"/>
      <c r="RAI20" s="876"/>
      <c r="RAJ20" s="876"/>
      <c r="RAK20" s="876"/>
      <c r="RAL20" s="876"/>
      <c r="RAM20" s="876"/>
      <c r="RAN20" s="876"/>
      <c r="RAO20" s="875"/>
      <c r="RAP20" s="876"/>
      <c r="RAQ20" s="876"/>
      <c r="RAR20" s="876"/>
      <c r="RAS20" s="876"/>
      <c r="RAT20" s="876"/>
      <c r="RAU20" s="876"/>
      <c r="RAV20" s="875"/>
      <c r="RAW20" s="876"/>
      <c r="RAX20" s="876"/>
      <c r="RAY20" s="876"/>
      <c r="RAZ20" s="876"/>
      <c r="RBA20" s="876"/>
      <c r="RBB20" s="876"/>
      <c r="RBC20" s="875"/>
      <c r="RBD20" s="876"/>
      <c r="RBE20" s="876"/>
      <c r="RBF20" s="876"/>
      <c r="RBG20" s="876"/>
      <c r="RBH20" s="876"/>
      <c r="RBI20" s="876"/>
      <c r="RBJ20" s="875"/>
      <c r="RBK20" s="876"/>
      <c r="RBL20" s="876"/>
      <c r="RBM20" s="876"/>
      <c r="RBN20" s="876"/>
      <c r="RBO20" s="876"/>
      <c r="RBP20" s="876"/>
      <c r="RBQ20" s="875"/>
      <c r="RBR20" s="876"/>
      <c r="RBS20" s="876"/>
      <c r="RBT20" s="876"/>
      <c r="RBU20" s="876"/>
      <c r="RBV20" s="876"/>
      <c r="RBW20" s="876"/>
      <c r="RBX20" s="875"/>
      <c r="RBY20" s="876"/>
      <c r="RBZ20" s="876"/>
      <c r="RCA20" s="876"/>
      <c r="RCB20" s="876"/>
      <c r="RCC20" s="876"/>
      <c r="RCD20" s="876"/>
      <c r="RCE20" s="875"/>
      <c r="RCF20" s="876"/>
      <c r="RCG20" s="876"/>
      <c r="RCH20" s="876"/>
      <c r="RCI20" s="876"/>
      <c r="RCJ20" s="876"/>
      <c r="RCK20" s="876"/>
      <c r="RCL20" s="875"/>
      <c r="RCM20" s="876"/>
      <c r="RCN20" s="876"/>
      <c r="RCO20" s="876"/>
      <c r="RCP20" s="876"/>
      <c r="RCQ20" s="876"/>
      <c r="RCR20" s="876"/>
      <c r="RCS20" s="875"/>
      <c r="RCT20" s="876"/>
      <c r="RCU20" s="876"/>
      <c r="RCV20" s="876"/>
      <c r="RCW20" s="876"/>
      <c r="RCX20" s="876"/>
      <c r="RCY20" s="876"/>
      <c r="RCZ20" s="875"/>
      <c r="RDA20" s="876"/>
      <c r="RDB20" s="876"/>
      <c r="RDC20" s="876"/>
      <c r="RDD20" s="876"/>
      <c r="RDE20" s="876"/>
      <c r="RDF20" s="876"/>
      <c r="RDG20" s="875"/>
      <c r="RDH20" s="876"/>
      <c r="RDI20" s="876"/>
      <c r="RDJ20" s="876"/>
      <c r="RDK20" s="876"/>
      <c r="RDL20" s="876"/>
      <c r="RDM20" s="876"/>
      <c r="RDN20" s="875"/>
      <c r="RDO20" s="876"/>
      <c r="RDP20" s="876"/>
      <c r="RDQ20" s="876"/>
      <c r="RDR20" s="876"/>
      <c r="RDS20" s="876"/>
      <c r="RDT20" s="876"/>
      <c r="RDU20" s="875"/>
      <c r="RDV20" s="876"/>
      <c r="RDW20" s="876"/>
      <c r="RDX20" s="876"/>
      <c r="RDY20" s="876"/>
      <c r="RDZ20" s="876"/>
      <c r="REA20" s="876"/>
      <c r="REB20" s="875"/>
      <c r="REC20" s="876"/>
      <c r="RED20" s="876"/>
      <c r="REE20" s="876"/>
      <c r="REF20" s="876"/>
      <c r="REG20" s="876"/>
      <c r="REH20" s="876"/>
      <c r="REI20" s="875"/>
      <c r="REJ20" s="876"/>
      <c r="REK20" s="876"/>
      <c r="REL20" s="876"/>
      <c r="REM20" s="876"/>
      <c r="REN20" s="876"/>
      <c r="REO20" s="876"/>
      <c r="REP20" s="875"/>
      <c r="REQ20" s="876"/>
      <c r="RER20" s="876"/>
      <c r="RES20" s="876"/>
      <c r="RET20" s="876"/>
      <c r="REU20" s="876"/>
      <c r="REV20" s="876"/>
      <c r="REW20" s="875"/>
      <c r="REX20" s="876"/>
      <c r="REY20" s="876"/>
      <c r="REZ20" s="876"/>
      <c r="RFA20" s="876"/>
      <c r="RFB20" s="876"/>
      <c r="RFC20" s="876"/>
      <c r="RFD20" s="875"/>
      <c r="RFE20" s="876"/>
      <c r="RFF20" s="876"/>
      <c r="RFG20" s="876"/>
      <c r="RFH20" s="876"/>
      <c r="RFI20" s="876"/>
      <c r="RFJ20" s="876"/>
      <c r="RFK20" s="875"/>
      <c r="RFL20" s="876"/>
      <c r="RFM20" s="876"/>
      <c r="RFN20" s="876"/>
      <c r="RFO20" s="876"/>
      <c r="RFP20" s="876"/>
      <c r="RFQ20" s="876"/>
      <c r="RFR20" s="875"/>
      <c r="RFS20" s="876"/>
      <c r="RFT20" s="876"/>
      <c r="RFU20" s="876"/>
      <c r="RFV20" s="876"/>
      <c r="RFW20" s="876"/>
      <c r="RFX20" s="876"/>
      <c r="RFY20" s="875"/>
      <c r="RFZ20" s="876"/>
      <c r="RGA20" s="876"/>
      <c r="RGB20" s="876"/>
      <c r="RGC20" s="876"/>
      <c r="RGD20" s="876"/>
      <c r="RGE20" s="876"/>
      <c r="RGF20" s="875"/>
      <c r="RGG20" s="876"/>
      <c r="RGH20" s="876"/>
      <c r="RGI20" s="876"/>
      <c r="RGJ20" s="876"/>
      <c r="RGK20" s="876"/>
      <c r="RGL20" s="876"/>
      <c r="RGM20" s="875"/>
      <c r="RGN20" s="876"/>
      <c r="RGO20" s="876"/>
      <c r="RGP20" s="876"/>
      <c r="RGQ20" s="876"/>
      <c r="RGR20" s="876"/>
      <c r="RGS20" s="876"/>
      <c r="RGT20" s="875"/>
      <c r="RGU20" s="876"/>
      <c r="RGV20" s="876"/>
      <c r="RGW20" s="876"/>
      <c r="RGX20" s="876"/>
      <c r="RGY20" s="876"/>
      <c r="RGZ20" s="876"/>
      <c r="RHA20" s="875"/>
      <c r="RHB20" s="876"/>
      <c r="RHC20" s="876"/>
      <c r="RHD20" s="876"/>
      <c r="RHE20" s="876"/>
      <c r="RHF20" s="876"/>
      <c r="RHG20" s="876"/>
      <c r="RHH20" s="875"/>
      <c r="RHI20" s="876"/>
      <c r="RHJ20" s="876"/>
      <c r="RHK20" s="876"/>
      <c r="RHL20" s="876"/>
      <c r="RHM20" s="876"/>
      <c r="RHN20" s="876"/>
      <c r="RHO20" s="875"/>
      <c r="RHP20" s="876"/>
      <c r="RHQ20" s="876"/>
      <c r="RHR20" s="876"/>
      <c r="RHS20" s="876"/>
      <c r="RHT20" s="876"/>
      <c r="RHU20" s="876"/>
      <c r="RHV20" s="875"/>
      <c r="RHW20" s="876"/>
      <c r="RHX20" s="876"/>
      <c r="RHY20" s="876"/>
      <c r="RHZ20" s="876"/>
      <c r="RIA20" s="876"/>
      <c r="RIB20" s="876"/>
      <c r="RIC20" s="875"/>
      <c r="RID20" s="876"/>
      <c r="RIE20" s="876"/>
      <c r="RIF20" s="876"/>
      <c r="RIG20" s="876"/>
      <c r="RIH20" s="876"/>
      <c r="RII20" s="876"/>
      <c r="RIJ20" s="875"/>
      <c r="RIK20" s="876"/>
      <c r="RIL20" s="876"/>
      <c r="RIM20" s="876"/>
      <c r="RIN20" s="876"/>
      <c r="RIO20" s="876"/>
      <c r="RIP20" s="876"/>
      <c r="RIQ20" s="875"/>
      <c r="RIR20" s="876"/>
      <c r="RIS20" s="876"/>
      <c r="RIT20" s="876"/>
      <c r="RIU20" s="876"/>
      <c r="RIV20" s="876"/>
      <c r="RIW20" s="876"/>
      <c r="RIX20" s="875"/>
      <c r="RIY20" s="876"/>
      <c r="RIZ20" s="876"/>
      <c r="RJA20" s="876"/>
      <c r="RJB20" s="876"/>
      <c r="RJC20" s="876"/>
      <c r="RJD20" s="876"/>
      <c r="RJE20" s="875"/>
      <c r="RJF20" s="876"/>
      <c r="RJG20" s="876"/>
      <c r="RJH20" s="876"/>
      <c r="RJI20" s="876"/>
      <c r="RJJ20" s="876"/>
      <c r="RJK20" s="876"/>
      <c r="RJL20" s="875"/>
      <c r="RJM20" s="876"/>
      <c r="RJN20" s="876"/>
      <c r="RJO20" s="876"/>
      <c r="RJP20" s="876"/>
      <c r="RJQ20" s="876"/>
      <c r="RJR20" s="876"/>
      <c r="RJS20" s="875"/>
      <c r="RJT20" s="876"/>
      <c r="RJU20" s="876"/>
      <c r="RJV20" s="876"/>
      <c r="RJW20" s="876"/>
      <c r="RJX20" s="876"/>
      <c r="RJY20" s="876"/>
      <c r="RJZ20" s="875"/>
      <c r="RKA20" s="876"/>
      <c r="RKB20" s="876"/>
      <c r="RKC20" s="876"/>
      <c r="RKD20" s="876"/>
      <c r="RKE20" s="876"/>
      <c r="RKF20" s="876"/>
      <c r="RKG20" s="875"/>
      <c r="RKH20" s="876"/>
      <c r="RKI20" s="876"/>
      <c r="RKJ20" s="876"/>
      <c r="RKK20" s="876"/>
      <c r="RKL20" s="876"/>
      <c r="RKM20" s="876"/>
      <c r="RKN20" s="875"/>
      <c r="RKO20" s="876"/>
      <c r="RKP20" s="876"/>
      <c r="RKQ20" s="876"/>
      <c r="RKR20" s="876"/>
      <c r="RKS20" s="876"/>
      <c r="RKT20" s="876"/>
      <c r="RKU20" s="875"/>
      <c r="RKV20" s="876"/>
      <c r="RKW20" s="876"/>
      <c r="RKX20" s="876"/>
      <c r="RKY20" s="876"/>
      <c r="RKZ20" s="876"/>
      <c r="RLA20" s="876"/>
      <c r="RLB20" s="875"/>
      <c r="RLC20" s="876"/>
      <c r="RLD20" s="876"/>
      <c r="RLE20" s="876"/>
      <c r="RLF20" s="876"/>
      <c r="RLG20" s="876"/>
      <c r="RLH20" s="876"/>
      <c r="RLI20" s="875"/>
      <c r="RLJ20" s="876"/>
      <c r="RLK20" s="876"/>
      <c r="RLL20" s="876"/>
      <c r="RLM20" s="876"/>
      <c r="RLN20" s="876"/>
      <c r="RLO20" s="876"/>
      <c r="RLP20" s="875"/>
      <c r="RLQ20" s="876"/>
      <c r="RLR20" s="876"/>
      <c r="RLS20" s="876"/>
      <c r="RLT20" s="876"/>
      <c r="RLU20" s="876"/>
      <c r="RLV20" s="876"/>
      <c r="RLW20" s="875"/>
      <c r="RLX20" s="876"/>
      <c r="RLY20" s="876"/>
      <c r="RLZ20" s="876"/>
      <c r="RMA20" s="876"/>
      <c r="RMB20" s="876"/>
      <c r="RMC20" s="876"/>
      <c r="RMD20" s="875"/>
      <c r="RME20" s="876"/>
      <c r="RMF20" s="876"/>
      <c r="RMG20" s="876"/>
      <c r="RMH20" s="876"/>
      <c r="RMI20" s="876"/>
      <c r="RMJ20" s="876"/>
      <c r="RMK20" s="875"/>
      <c r="RML20" s="876"/>
      <c r="RMM20" s="876"/>
      <c r="RMN20" s="876"/>
      <c r="RMO20" s="876"/>
      <c r="RMP20" s="876"/>
      <c r="RMQ20" s="876"/>
      <c r="RMR20" s="875"/>
      <c r="RMS20" s="876"/>
      <c r="RMT20" s="876"/>
      <c r="RMU20" s="876"/>
      <c r="RMV20" s="876"/>
      <c r="RMW20" s="876"/>
      <c r="RMX20" s="876"/>
      <c r="RMY20" s="875"/>
      <c r="RMZ20" s="876"/>
      <c r="RNA20" s="876"/>
      <c r="RNB20" s="876"/>
      <c r="RNC20" s="876"/>
      <c r="RND20" s="876"/>
      <c r="RNE20" s="876"/>
      <c r="RNF20" s="875"/>
      <c r="RNG20" s="876"/>
      <c r="RNH20" s="876"/>
      <c r="RNI20" s="876"/>
      <c r="RNJ20" s="876"/>
      <c r="RNK20" s="876"/>
      <c r="RNL20" s="876"/>
      <c r="RNM20" s="875"/>
      <c r="RNN20" s="876"/>
      <c r="RNO20" s="876"/>
      <c r="RNP20" s="876"/>
      <c r="RNQ20" s="876"/>
      <c r="RNR20" s="876"/>
      <c r="RNS20" s="876"/>
      <c r="RNT20" s="875"/>
      <c r="RNU20" s="876"/>
      <c r="RNV20" s="876"/>
      <c r="RNW20" s="876"/>
      <c r="RNX20" s="876"/>
      <c r="RNY20" s="876"/>
      <c r="RNZ20" s="876"/>
      <c r="ROA20" s="875"/>
      <c r="ROB20" s="876"/>
      <c r="ROC20" s="876"/>
      <c r="ROD20" s="876"/>
      <c r="ROE20" s="876"/>
      <c r="ROF20" s="876"/>
      <c r="ROG20" s="876"/>
      <c r="ROH20" s="875"/>
      <c r="ROI20" s="876"/>
      <c r="ROJ20" s="876"/>
      <c r="ROK20" s="876"/>
      <c r="ROL20" s="876"/>
      <c r="ROM20" s="876"/>
      <c r="RON20" s="876"/>
      <c r="ROO20" s="875"/>
      <c r="ROP20" s="876"/>
      <c r="ROQ20" s="876"/>
      <c r="ROR20" s="876"/>
      <c r="ROS20" s="876"/>
      <c r="ROT20" s="876"/>
      <c r="ROU20" s="876"/>
      <c r="ROV20" s="875"/>
      <c r="ROW20" s="876"/>
      <c r="ROX20" s="876"/>
      <c r="ROY20" s="876"/>
      <c r="ROZ20" s="876"/>
      <c r="RPA20" s="876"/>
      <c r="RPB20" s="876"/>
      <c r="RPC20" s="875"/>
      <c r="RPD20" s="876"/>
      <c r="RPE20" s="876"/>
      <c r="RPF20" s="876"/>
      <c r="RPG20" s="876"/>
      <c r="RPH20" s="876"/>
      <c r="RPI20" s="876"/>
      <c r="RPJ20" s="875"/>
      <c r="RPK20" s="876"/>
      <c r="RPL20" s="876"/>
      <c r="RPM20" s="876"/>
      <c r="RPN20" s="876"/>
      <c r="RPO20" s="876"/>
      <c r="RPP20" s="876"/>
      <c r="RPQ20" s="875"/>
      <c r="RPR20" s="876"/>
      <c r="RPS20" s="876"/>
      <c r="RPT20" s="876"/>
      <c r="RPU20" s="876"/>
      <c r="RPV20" s="876"/>
      <c r="RPW20" s="876"/>
      <c r="RPX20" s="875"/>
      <c r="RPY20" s="876"/>
      <c r="RPZ20" s="876"/>
      <c r="RQA20" s="876"/>
      <c r="RQB20" s="876"/>
      <c r="RQC20" s="876"/>
      <c r="RQD20" s="876"/>
      <c r="RQE20" s="875"/>
      <c r="RQF20" s="876"/>
      <c r="RQG20" s="876"/>
      <c r="RQH20" s="876"/>
      <c r="RQI20" s="876"/>
      <c r="RQJ20" s="876"/>
      <c r="RQK20" s="876"/>
      <c r="RQL20" s="875"/>
      <c r="RQM20" s="876"/>
      <c r="RQN20" s="876"/>
      <c r="RQO20" s="876"/>
      <c r="RQP20" s="876"/>
      <c r="RQQ20" s="876"/>
      <c r="RQR20" s="876"/>
      <c r="RQS20" s="875"/>
      <c r="RQT20" s="876"/>
      <c r="RQU20" s="876"/>
      <c r="RQV20" s="876"/>
      <c r="RQW20" s="876"/>
      <c r="RQX20" s="876"/>
      <c r="RQY20" s="876"/>
      <c r="RQZ20" s="875"/>
      <c r="RRA20" s="876"/>
      <c r="RRB20" s="876"/>
      <c r="RRC20" s="876"/>
      <c r="RRD20" s="876"/>
      <c r="RRE20" s="876"/>
      <c r="RRF20" s="876"/>
      <c r="RRG20" s="875"/>
      <c r="RRH20" s="876"/>
      <c r="RRI20" s="876"/>
      <c r="RRJ20" s="876"/>
      <c r="RRK20" s="876"/>
      <c r="RRL20" s="876"/>
      <c r="RRM20" s="876"/>
      <c r="RRN20" s="875"/>
      <c r="RRO20" s="876"/>
      <c r="RRP20" s="876"/>
      <c r="RRQ20" s="876"/>
      <c r="RRR20" s="876"/>
      <c r="RRS20" s="876"/>
      <c r="RRT20" s="876"/>
      <c r="RRU20" s="875"/>
      <c r="RRV20" s="876"/>
      <c r="RRW20" s="876"/>
      <c r="RRX20" s="876"/>
      <c r="RRY20" s="876"/>
      <c r="RRZ20" s="876"/>
      <c r="RSA20" s="876"/>
      <c r="RSB20" s="875"/>
      <c r="RSC20" s="876"/>
      <c r="RSD20" s="876"/>
      <c r="RSE20" s="876"/>
      <c r="RSF20" s="876"/>
      <c r="RSG20" s="876"/>
      <c r="RSH20" s="876"/>
      <c r="RSI20" s="875"/>
      <c r="RSJ20" s="876"/>
      <c r="RSK20" s="876"/>
      <c r="RSL20" s="876"/>
      <c r="RSM20" s="876"/>
      <c r="RSN20" s="876"/>
      <c r="RSO20" s="876"/>
      <c r="RSP20" s="875"/>
      <c r="RSQ20" s="876"/>
      <c r="RSR20" s="876"/>
      <c r="RSS20" s="876"/>
      <c r="RST20" s="876"/>
      <c r="RSU20" s="876"/>
      <c r="RSV20" s="876"/>
      <c r="RSW20" s="875"/>
      <c r="RSX20" s="876"/>
      <c r="RSY20" s="876"/>
      <c r="RSZ20" s="876"/>
      <c r="RTA20" s="876"/>
      <c r="RTB20" s="876"/>
      <c r="RTC20" s="876"/>
      <c r="RTD20" s="875"/>
      <c r="RTE20" s="876"/>
      <c r="RTF20" s="876"/>
      <c r="RTG20" s="876"/>
      <c r="RTH20" s="876"/>
      <c r="RTI20" s="876"/>
      <c r="RTJ20" s="876"/>
      <c r="RTK20" s="875"/>
      <c r="RTL20" s="876"/>
      <c r="RTM20" s="876"/>
      <c r="RTN20" s="876"/>
      <c r="RTO20" s="876"/>
      <c r="RTP20" s="876"/>
      <c r="RTQ20" s="876"/>
      <c r="RTR20" s="875"/>
      <c r="RTS20" s="876"/>
      <c r="RTT20" s="876"/>
      <c r="RTU20" s="876"/>
      <c r="RTV20" s="876"/>
      <c r="RTW20" s="876"/>
      <c r="RTX20" s="876"/>
      <c r="RTY20" s="875"/>
      <c r="RTZ20" s="876"/>
      <c r="RUA20" s="876"/>
      <c r="RUB20" s="876"/>
      <c r="RUC20" s="876"/>
      <c r="RUD20" s="876"/>
      <c r="RUE20" s="876"/>
      <c r="RUF20" s="875"/>
      <c r="RUG20" s="876"/>
      <c r="RUH20" s="876"/>
      <c r="RUI20" s="876"/>
      <c r="RUJ20" s="876"/>
      <c r="RUK20" s="876"/>
      <c r="RUL20" s="876"/>
      <c r="RUM20" s="875"/>
      <c r="RUN20" s="876"/>
      <c r="RUO20" s="876"/>
      <c r="RUP20" s="876"/>
      <c r="RUQ20" s="876"/>
      <c r="RUR20" s="876"/>
      <c r="RUS20" s="876"/>
      <c r="RUT20" s="875"/>
      <c r="RUU20" s="876"/>
      <c r="RUV20" s="876"/>
      <c r="RUW20" s="876"/>
      <c r="RUX20" s="876"/>
      <c r="RUY20" s="876"/>
      <c r="RUZ20" s="876"/>
      <c r="RVA20" s="875"/>
      <c r="RVB20" s="876"/>
      <c r="RVC20" s="876"/>
      <c r="RVD20" s="876"/>
      <c r="RVE20" s="876"/>
      <c r="RVF20" s="876"/>
      <c r="RVG20" s="876"/>
      <c r="RVH20" s="875"/>
      <c r="RVI20" s="876"/>
      <c r="RVJ20" s="876"/>
      <c r="RVK20" s="876"/>
      <c r="RVL20" s="876"/>
      <c r="RVM20" s="876"/>
      <c r="RVN20" s="876"/>
      <c r="RVO20" s="875"/>
      <c r="RVP20" s="876"/>
      <c r="RVQ20" s="876"/>
      <c r="RVR20" s="876"/>
      <c r="RVS20" s="876"/>
      <c r="RVT20" s="876"/>
      <c r="RVU20" s="876"/>
      <c r="RVV20" s="875"/>
      <c r="RVW20" s="876"/>
      <c r="RVX20" s="876"/>
      <c r="RVY20" s="876"/>
      <c r="RVZ20" s="876"/>
      <c r="RWA20" s="876"/>
      <c r="RWB20" s="876"/>
      <c r="RWC20" s="875"/>
      <c r="RWD20" s="876"/>
      <c r="RWE20" s="876"/>
      <c r="RWF20" s="876"/>
      <c r="RWG20" s="876"/>
      <c r="RWH20" s="876"/>
      <c r="RWI20" s="876"/>
      <c r="RWJ20" s="875"/>
      <c r="RWK20" s="876"/>
      <c r="RWL20" s="876"/>
      <c r="RWM20" s="876"/>
      <c r="RWN20" s="876"/>
      <c r="RWO20" s="876"/>
      <c r="RWP20" s="876"/>
      <c r="RWQ20" s="875"/>
      <c r="RWR20" s="876"/>
      <c r="RWS20" s="876"/>
      <c r="RWT20" s="876"/>
      <c r="RWU20" s="876"/>
      <c r="RWV20" s="876"/>
      <c r="RWW20" s="876"/>
      <c r="RWX20" s="875"/>
      <c r="RWY20" s="876"/>
      <c r="RWZ20" s="876"/>
      <c r="RXA20" s="876"/>
      <c r="RXB20" s="876"/>
      <c r="RXC20" s="876"/>
      <c r="RXD20" s="876"/>
      <c r="RXE20" s="875"/>
      <c r="RXF20" s="876"/>
      <c r="RXG20" s="876"/>
      <c r="RXH20" s="876"/>
      <c r="RXI20" s="876"/>
      <c r="RXJ20" s="876"/>
      <c r="RXK20" s="876"/>
      <c r="RXL20" s="875"/>
      <c r="RXM20" s="876"/>
      <c r="RXN20" s="876"/>
      <c r="RXO20" s="876"/>
      <c r="RXP20" s="876"/>
      <c r="RXQ20" s="876"/>
      <c r="RXR20" s="876"/>
      <c r="RXS20" s="875"/>
      <c r="RXT20" s="876"/>
      <c r="RXU20" s="876"/>
      <c r="RXV20" s="876"/>
      <c r="RXW20" s="876"/>
      <c r="RXX20" s="876"/>
      <c r="RXY20" s="876"/>
      <c r="RXZ20" s="875"/>
      <c r="RYA20" s="876"/>
      <c r="RYB20" s="876"/>
      <c r="RYC20" s="876"/>
      <c r="RYD20" s="876"/>
      <c r="RYE20" s="876"/>
      <c r="RYF20" s="876"/>
      <c r="RYG20" s="875"/>
      <c r="RYH20" s="876"/>
      <c r="RYI20" s="876"/>
      <c r="RYJ20" s="876"/>
      <c r="RYK20" s="876"/>
      <c r="RYL20" s="876"/>
      <c r="RYM20" s="876"/>
      <c r="RYN20" s="875"/>
      <c r="RYO20" s="876"/>
      <c r="RYP20" s="876"/>
      <c r="RYQ20" s="876"/>
      <c r="RYR20" s="876"/>
      <c r="RYS20" s="876"/>
      <c r="RYT20" s="876"/>
      <c r="RYU20" s="875"/>
      <c r="RYV20" s="876"/>
      <c r="RYW20" s="876"/>
      <c r="RYX20" s="876"/>
      <c r="RYY20" s="876"/>
      <c r="RYZ20" s="876"/>
      <c r="RZA20" s="876"/>
      <c r="RZB20" s="875"/>
      <c r="RZC20" s="876"/>
      <c r="RZD20" s="876"/>
      <c r="RZE20" s="876"/>
      <c r="RZF20" s="876"/>
      <c r="RZG20" s="876"/>
      <c r="RZH20" s="876"/>
      <c r="RZI20" s="875"/>
      <c r="RZJ20" s="876"/>
      <c r="RZK20" s="876"/>
      <c r="RZL20" s="876"/>
      <c r="RZM20" s="876"/>
      <c r="RZN20" s="876"/>
      <c r="RZO20" s="876"/>
      <c r="RZP20" s="875"/>
      <c r="RZQ20" s="876"/>
      <c r="RZR20" s="876"/>
      <c r="RZS20" s="876"/>
      <c r="RZT20" s="876"/>
      <c r="RZU20" s="876"/>
      <c r="RZV20" s="876"/>
      <c r="RZW20" s="875"/>
      <c r="RZX20" s="876"/>
      <c r="RZY20" s="876"/>
      <c r="RZZ20" s="876"/>
      <c r="SAA20" s="876"/>
      <c r="SAB20" s="876"/>
      <c r="SAC20" s="876"/>
      <c r="SAD20" s="875"/>
      <c r="SAE20" s="876"/>
      <c r="SAF20" s="876"/>
      <c r="SAG20" s="876"/>
      <c r="SAH20" s="876"/>
      <c r="SAI20" s="876"/>
      <c r="SAJ20" s="876"/>
      <c r="SAK20" s="875"/>
      <c r="SAL20" s="876"/>
      <c r="SAM20" s="876"/>
      <c r="SAN20" s="876"/>
      <c r="SAO20" s="876"/>
      <c r="SAP20" s="876"/>
      <c r="SAQ20" s="876"/>
      <c r="SAR20" s="875"/>
      <c r="SAS20" s="876"/>
      <c r="SAT20" s="876"/>
      <c r="SAU20" s="876"/>
      <c r="SAV20" s="876"/>
      <c r="SAW20" s="876"/>
      <c r="SAX20" s="876"/>
      <c r="SAY20" s="875"/>
      <c r="SAZ20" s="876"/>
      <c r="SBA20" s="876"/>
      <c r="SBB20" s="876"/>
      <c r="SBC20" s="876"/>
      <c r="SBD20" s="876"/>
      <c r="SBE20" s="876"/>
      <c r="SBF20" s="875"/>
      <c r="SBG20" s="876"/>
      <c r="SBH20" s="876"/>
      <c r="SBI20" s="876"/>
      <c r="SBJ20" s="876"/>
      <c r="SBK20" s="876"/>
      <c r="SBL20" s="876"/>
      <c r="SBM20" s="875"/>
      <c r="SBN20" s="876"/>
      <c r="SBO20" s="876"/>
      <c r="SBP20" s="876"/>
      <c r="SBQ20" s="876"/>
      <c r="SBR20" s="876"/>
      <c r="SBS20" s="876"/>
      <c r="SBT20" s="875"/>
      <c r="SBU20" s="876"/>
      <c r="SBV20" s="876"/>
      <c r="SBW20" s="876"/>
      <c r="SBX20" s="876"/>
      <c r="SBY20" s="876"/>
      <c r="SBZ20" s="876"/>
      <c r="SCA20" s="875"/>
      <c r="SCB20" s="876"/>
      <c r="SCC20" s="876"/>
      <c r="SCD20" s="876"/>
      <c r="SCE20" s="876"/>
      <c r="SCF20" s="876"/>
      <c r="SCG20" s="876"/>
      <c r="SCH20" s="875"/>
      <c r="SCI20" s="876"/>
      <c r="SCJ20" s="876"/>
      <c r="SCK20" s="876"/>
      <c r="SCL20" s="876"/>
      <c r="SCM20" s="876"/>
      <c r="SCN20" s="876"/>
      <c r="SCO20" s="875"/>
      <c r="SCP20" s="876"/>
      <c r="SCQ20" s="876"/>
      <c r="SCR20" s="876"/>
      <c r="SCS20" s="876"/>
      <c r="SCT20" s="876"/>
      <c r="SCU20" s="876"/>
      <c r="SCV20" s="875"/>
      <c r="SCW20" s="876"/>
      <c r="SCX20" s="876"/>
      <c r="SCY20" s="876"/>
      <c r="SCZ20" s="876"/>
      <c r="SDA20" s="876"/>
      <c r="SDB20" s="876"/>
      <c r="SDC20" s="875"/>
      <c r="SDD20" s="876"/>
      <c r="SDE20" s="876"/>
      <c r="SDF20" s="876"/>
      <c r="SDG20" s="876"/>
      <c r="SDH20" s="876"/>
      <c r="SDI20" s="876"/>
      <c r="SDJ20" s="875"/>
      <c r="SDK20" s="876"/>
      <c r="SDL20" s="876"/>
      <c r="SDM20" s="876"/>
      <c r="SDN20" s="876"/>
      <c r="SDO20" s="876"/>
      <c r="SDP20" s="876"/>
      <c r="SDQ20" s="875"/>
      <c r="SDR20" s="876"/>
      <c r="SDS20" s="876"/>
      <c r="SDT20" s="876"/>
      <c r="SDU20" s="876"/>
      <c r="SDV20" s="876"/>
      <c r="SDW20" s="876"/>
      <c r="SDX20" s="875"/>
      <c r="SDY20" s="876"/>
      <c r="SDZ20" s="876"/>
      <c r="SEA20" s="876"/>
      <c r="SEB20" s="876"/>
      <c r="SEC20" s="876"/>
      <c r="SED20" s="876"/>
      <c r="SEE20" s="875"/>
      <c r="SEF20" s="876"/>
      <c r="SEG20" s="876"/>
      <c r="SEH20" s="876"/>
      <c r="SEI20" s="876"/>
      <c r="SEJ20" s="876"/>
      <c r="SEK20" s="876"/>
      <c r="SEL20" s="875"/>
      <c r="SEM20" s="876"/>
      <c r="SEN20" s="876"/>
      <c r="SEO20" s="876"/>
      <c r="SEP20" s="876"/>
      <c r="SEQ20" s="876"/>
      <c r="SER20" s="876"/>
      <c r="SES20" s="875"/>
      <c r="SET20" s="876"/>
      <c r="SEU20" s="876"/>
      <c r="SEV20" s="876"/>
      <c r="SEW20" s="876"/>
      <c r="SEX20" s="876"/>
      <c r="SEY20" s="876"/>
      <c r="SEZ20" s="875"/>
      <c r="SFA20" s="876"/>
      <c r="SFB20" s="876"/>
      <c r="SFC20" s="876"/>
      <c r="SFD20" s="876"/>
      <c r="SFE20" s="876"/>
      <c r="SFF20" s="876"/>
      <c r="SFG20" s="875"/>
      <c r="SFH20" s="876"/>
      <c r="SFI20" s="876"/>
      <c r="SFJ20" s="876"/>
      <c r="SFK20" s="876"/>
      <c r="SFL20" s="876"/>
      <c r="SFM20" s="876"/>
      <c r="SFN20" s="875"/>
      <c r="SFO20" s="876"/>
      <c r="SFP20" s="876"/>
      <c r="SFQ20" s="876"/>
      <c r="SFR20" s="876"/>
      <c r="SFS20" s="876"/>
      <c r="SFT20" s="876"/>
      <c r="SFU20" s="875"/>
      <c r="SFV20" s="876"/>
      <c r="SFW20" s="876"/>
      <c r="SFX20" s="876"/>
      <c r="SFY20" s="876"/>
      <c r="SFZ20" s="876"/>
      <c r="SGA20" s="876"/>
      <c r="SGB20" s="875"/>
      <c r="SGC20" s="876"/>
      <c r="SGD20" s="876"/>
      <c r="SGE20" s="876"/>
      <c r="SGF20" s="876"/>
      <c r="SGG20" s="876"/>
      <c r="SGH20" s="876"/>
      <c r="SGI20" s="875"/>
      <c r="SGJ20" s="876"/>
      <c r="SGK20" s="876"/>
      <c r="SGL20" s="876"/>
      <c r="SGM20" s="876"/>
      <c r="SGN20" s="876"/>
      <c r="SGO20" s="876"/>
      <c r="SGP20" s="875"/>
      <c r="SGQ20" s="876"/>
      <c r="SGR20" s="876"/>
      <c r="SGS20" s="876"/>
      <c r="SGT20" s="876"/>
      <c r="SGU20" s="876"/>
      <c r="SGV20" s="876"/>
      <c r="SGW20" s="875"/>
      <c r="SGX20" s="876"/>
      <c r="SGY20" s="876"/>
      <c r="SGZ20" s="876"/>
      <c r="SHA20" s="876"/>
      <c r="SHB20" s="876"/>
      <c r="SHC20" s="876"/>
      <c r="SHD20" s="875"/>
      <c r="SHE20" s="876"/>
      <c r="SHF20" s="876"/>
      <c r="SHG20" s="876"/>
      <c r="SHH20" s="876"/>
      <c r="SHI20" s="876"/>
      <c r="SHJ20" s="876"/>
      <c r="SHK20" s="875"/>
      <c r="SHL20" s="876"/>
      <c r="SHM20" s="876"/>
      <c r="SHN20" s="876"/>
      <c r="SHO20" s="876"/>
      <c r="SHP20" s="876"/>
      <c r="SHQ20" s="876"/>
      <c r="SHR20" s="875"/>
      <c r="SHS20" s="876"/>
      <c r="SHT20" s="876"/>
      <c r="SHU20" s="876"/>
      <c r="SHV20" s="876"/>
      <c r="SHW20" s="876"/>
      <c r="SHX20" s="876"/>
      <c r="SHY20" s="875"/>
      <c r="SHZ20" s="876"/>
      <c r="SIA20" s="876"/>
      <c r="SIB20" s="876"/>
      <c r="SIC20" s="876"/>
      <c r="SID20" s="876"/>
      <c r="SIE20" s="876"/>
      <c r="SIF20" s="875"/>
      <c r="SIG20" s="876"/>
      <c r="SIH20" s="876"/>
      <c r="SII20" s="876"/>
      <c r="SIJ20" s="876"/>
      <c r="SIK20" s="876"/>
      <c r="SIL20" s="876"/>
      <c r="SIM20" s="875"/>
      <c r="SIN20" s="876"/>
      <c r="SIO20" s="876"/>
      <c r="SIP20" s="876"/>
      <c r="SIQ20" s="876"/>
      <c r="SIR20" s="876"/>
      <c r="SIS20" s="876"/>
      <c r="SIT20" s="875"/>
      <c r="SIU20" s="876"/>
      <c r="SIV20" s="876"/>
      <c r="SIW20" s="876"/>
      <c r="SIX20" s="876"/>
      <c r="SIY20" s="876"/>
      <c r="SIZ20" s="876"/>
      <c r="SJA20" s="875"/>
      <c r="SJB20" s="876"/>
      <c r="SJC20" s="876"/>
      <c r="SJD20" s="876"/>
      <c r="SJE20" s="876"/>
      <c r="SJF20" s="876"/>
      <c r="SJG20" s="876"/>
      <c r="SJH20" s="875"/>
      <c r="SJI20" s="876"/>
      <c r="SJJ20" s="876"/>
      <c r="SJK20" s="876"/>
      <c r="SJL20" s="876"/>
      <c r="SJM20" s="876"/>
      <c r="SJN20" s="876"/>
      <c r="SJO20" s="875"/>
      <c r="SJP20" s="876"/>
      <c r="SJQ20" s="876"/>
      <c r="SJR20" s="876"/>
      <c r="SJS20" s="876"/>
      <c r="SJT20" s="876"/>
      <c r="SJU20" s="876"/>
      <c r="SJV20" s="875"/>
      <c r="SJW20" s="876"/>
      <c r="SJX20" s="876"/>
      <c r="SJY20" s="876"/>
      <c r="SJZ20" s="876"/>
      <c r="SKA20" s="876"/>
      <c r="SKB20" s="876"/>
      <c r="SKC20" s="875"/>
      <c r="SKD20" s="876"/>
      <c r="SKE20" s="876"/>
      <c r="SKF20" s="876"/>
      <c r="SKG20" s="876"/>
      <c r="SKH20" s="876"/>
      <c r="SKI20" s="876"/>
      <c r="SKJ20" s="875"/>
      <c r="SKK20" s="876"/>
      <c r="SKL20" s="876"/>
      <c r="SKM20" s="876"/>
      <c r="SKN20" s="876"/>
      <c r="SKO20" s="876"/>
      <c r="SKP20" s="876"/>
      <c r="SKQ20" s="875"/>
      <c r="SKR20" s="876"/>
      <c r="SKS20" s="876"/>
      <c r="SKT20" s="876"/>
      <c r="SKU20" s="876"/>
      <c r="SKV20" s="876"/>
      <c r="SKW20" s="876"/>
      <c r="SKX20" s="875"/>
      <c r="SKY20" s="876"/>
      <c r="SKZ20" s="876"/>
      <c r="SLA20" s="876"/>
      <c r="SLB20" s="876"/>
      <c r="SLC20" s="876"/>
      <c r="SLD20" s="876"/>
      <c r="SLE20" s="875"/>
      <c r="SLF20" s="876"/>
      <c r="SLG20" s="876"/>
      <c r="SLH20" s="876"/>
      <c r="SLI20" s="876"/>
      <c r="SLJ20" s="876"/>
      <c r="SLK20" s="876"/>
      <c r="SLL20" s="875"/>
      <c r="SLM20" s="876"/>
      <c r="SLN20" s="876"/>
      <c r="SLO20" s="876"/>
      <c r="SLP20" s="876"/>
      <c r="SLQ20" s="876"/>
      <c r="SLR20" s="876"/>
      <c r="SLS20" s="875"/>
      <c r="SLT20" s="876"/>
      <c r="SLU20" s="876"/>
      <c r="SLV20" s="876"/>
      <c r="SLW20" s="876"/>
      <c r="SLX20" s="876"/>
      <c r="SLY20" s="876"/>
      <c r="SLZ20" s="875"/>
      <c r="SMA20" s="876"/>
      <c r="SMB20" s="876"/>
      <c r="SMC20" s="876"/>
      <c r="SMD20" s="876"/>
      <c r="SME20" s="876"/>
      <c r="SMF20" s="876"/>
      <c r="SMG20" s="875"/>
      <c r="SMH20" s="876"/>
      <c r="SMI20" s="876"/>
      <c r="SMJ20" s="876"/>
      <c r="SMK20" s="876"/>
      <c r="SML20" s="876"/>
      <c r="SMM20" s="876"/>
      <c r="SMN20" s="875"/>
      <c r="SMO20" s="876"/>
      <c r="SMP20" s="876"/>
      <c r="SMQ20" s="876"/>
      <c r="SMR20" s="876"/>
      <c r="SMS20" s="876"/>
      <c r="SMT20" s="876"/>
      <c r="SMU20" s="875"/>
      <c r="SMV20" s="876"/>
      <c r="SMW20" s="876"/>
      <c r="SMX20" s="876"/>
      <c r="SMY20" s="876"/>
      <c r="SMZ20" s="876"/>
      <c r="SNA20" s="876"/>
      <c r="SNB20" s="875"/>
      <c r="SNC20" s="876"/>
      <c r="SND20" s="876"/>
      <c r="SNE20" s="876"/>
      <c r="SNF20" s="876"/>
      <c r="SNG20" s="876"/>
      <c r="SNH20" s="876"/>
      <c r="SNI20" s="875"/>
      <c r="SNJ20" s="876"/>
      <c r="SNK20" s="876"/>
      <c r="SNL20" s="876"/>
      <c r="SNM20" s="876"/>
      <c r="SNN20" s="876"/>
      <c r="SNO20" s="876"/>
      <c r="SNP20" s="875"/>
      <c r="SNQ20" s="876"/>
      <c r="SNR20" s="876"/>
      <c r="SNS20" s="876"/>
      <c r="SNT20" s="876"/>
      <c r="SNU20" s="876"/>
      <c r="SNV20" s="876"/>
      <c r="SNW20" s="875"/>
      <c r="SNX20" s="876"/>
      <c r="SNY20" s="876"/>
      <c r="SNZ20" s="876"/>
      <c r="SOA20" s="876"/>
      <c r="SOB20" s="876"/>
      <c r="SOC20" s="876"/>
      <c r="SOD20" s="875"/>
      <c r="SOE20" s="876"/>
      <c r="SOF20" s="876"/>
      <c r="SOG20" s="876"/>
      <c r="SOH20" s="876"/>
      <c r="SOI20" s="876"/>
      <c r="SOJ20" s="876"/>
      <c r="SOK20" s="875"/>
      <c r="SOL20" s="876"/>
      <c r="SOM20" s="876"/>
      <c r="SON20" s="876"/>
      <c r="SOO20" s="876"/>
      <c r="SOP20" s="876"/>
      <c r="SOQ20" s="876"/>
      <c r="SOR20" s="875"/>
      <c r="SOS20" s="876"/>
      <c r="SOT20" s="876"/>
      <c r="SOU20" s="876"/>
      <c r="SOV20" s="876"/>
      <c r="SOW20" s="876"/>
      <c r="SOX20" s="876"/>
      <c r="SOY20" s="875"/>
      <c r="SOZ20" s="876"/>
      <c r="SPA20" s="876"/>
      <c r="SPB20" s="876"/>
      <c r="SPC20" s="876"/>
      <c r="SPD20" s="876"/>
      <c r="SPE20" s="876"/>
      <c r="SPF20" s="875"/>
      <c r="SPG20" s="876"/>
      <c r="SPH20" s="876"/>
      <c r="SPI20" s="876"/>
      <c r="SPJ20" s="876"/>
      <c r="SPK20" s="876"/>
      <c r="SPL20" s="876"/>
      <c r="SPM20" s="875"/>
      <c r="SPN20" s="876"/>
      <c r="SPO20" s="876"/>
      <c r="SPP20" s="876"/>
      <c r="SPQ20" s="876"/>
      <c r="SPR20" s="876"/>
      <c r="SPS20" s="876"/>
      <c r="SPT20" s="875"/>
      <c r="SPU20" s="876"/>
      <c r="SPV20" s="876"/>
      <c r="SPW20" s="876"/>
      <c r="SPX20" s="876"/>
      <c r="SPY20" s="876"/>
      <c r="SPZ20" s="876"/>
      <c r="SQA20" s="875"/>
      <c r="SQB20" s="876"/>
      <c r="SQC20" s="876"/>
      <c r="SQD20" s="876"/>
      <c r="SQE20" s="876"/>
      <c r="SQF20" s="876"/>
      <c r="SQG20" s="876"/>
      <c r="SQH20" s="875"/>
      <c r="SQI20" s="876"/>
      <c r="SQJ20" s="876"/>
      <c r="SQK20" s="876"/>
      <c r="SQL20" s="876"/>
      <c r="SQM20" s="876"/>
      <c r="SQN20" s="876"/>
      <c r="SQO20" s="875"/>
      <c r="SQP20" s="876"/>
      <c r="SQQ20" s="876"/>
      <c r="SQR20" s="876"/>
      <c r="SQS20" s="876"/>
      <c r="SQT20" s="876"/>
      <c r="SQU20" s="876"/>
      <c r="SQV20" s="875"/>
      <c r="SQW20" s="876"/>
      <c r="SQX20" s="876"/>
      <c r="SQY20" s="876"/>
      <c r="SQZ20" s="876"/>
      <c r="SRA20" s="876"/>
      <c r="SRB20" s="876"/>
      <c r="SRC20" s="875"/>
      <c r="SRD20" s="876"/>
      <c r="SRE20" s="876"/>
      <c r="SRF20" s="876"/>
      <c r="SRG20" s="876"/>
      <c r="SRH20" s="876"/>
      <c r="SRI20" s="876"/>
      <c r="SRJ20" s="875"/>
      <c r="SRK20" s="876"/>
      <c r="SRL20" s="876"/>
      <c r="SRM20" s="876"/>
      <c r="SRN20" s="876"/>
      <c r="SRO20" s="876"/>
      <c r="SRP20" s="876"/>
      <c r="SRQ20" s="875"/>
      <c r="SRR20" s="876"/>
      <c r="SRS20" s="876"/>
      <c r="SRT20" s="876"/>
      <c r="SRU20" s="876"/>
      <c r="SRV20" s="876"/>
      <c r="SRW20" s="876"/>
      <c r="SRX20" s="875"/>
      <c r="SRY20" s="876"/>
      <c r="SRZ20" s="876"/>
      <c r="SSA20" s="876"/>
      <c r="SSB20" s="876"/>
      <c r="SSC20" s="876"/>
      <c r="SSD20" s="876"/>
      <c r="SSE20" s="875"/>
      <c r="SSF20" s="876"/>
      <c r="SSG20" s="876"/>
      <c r="SSH20" s="876"/>
      <c r="SSI20" s="876"/>
      <c r="SSJ20" s="876"/>
      <c r="SSK20" s="876"/>
      <c r="SSL20" s="875"/>
      <c r="SSM20" s="876"/>
      <c r="SSN20" s="876"/>
      <c r="SSO20" s="876"/>
      <c r="SSP20" s="876"/>
      <c r="SSQ20" s="876"/>
      <c r="SSR20" s="876"/>
      <c r="SSS20" s="875"/>
      <c r="SST20" s="876"/>
      <c r="SSU20" s="876"/>
      <c r="SSV20" s="876"/>
      <c r="SSW20" s="876"/>
      <c r="SSX20" s="876"/>
      <c r="SSY20" s="876"/>
      <c r="SSZ20" s="875"/>
      <c r="STA20" s="876"/>
      <c r="STB20" s="876"/>
      <c r="STC20" s="876"/>
      <c r="STD20" s="876"/>
      <c r="STE20" s="876"/>
      <c r="STF20" s="876"/>
      <c r="STG20" s="875"/>
      <c r="STH20" s="876"/>
      <c r="STI20" s="876"/>
      <c r="STJ20" s="876"/>
      <c r="STK20" s="876"/>
      <c r="STL20" s="876"/>
      <c r="STM20" s="876"/>
      <c r="STN20" s="875"/>
      <c r="STO20" s="876"/>
      <c r="STP20" s="876"/>
      <c r="STQ20" s="876"/>
      <c r="STR20" s="876"/>
      <c r="STS20" s="876"/>
      <c r="STT20" s="876"/>
      <c r="STU20" s="875"/>
      <c r="STV20" s="876"/>
      <c r="STW20" s="876"/>
      <c r="STX20" s="876"/>
      <c r="STY20" s="876"/>
      <c r="STZ20" s="876"/>
      <c r="SUA20" s="876"/>
      <c r="SUB20" s="875"/>
      <c r="SUC20" s="876"/>
      <c r="SUD20" s="876"/>
      <c r="SUE20" s="876"/>
      <c r="SUF20" s="876"/>
      <c r="SUG20" s="876"/>
      <c r="SUH20" s="876"/>
      <c r="SUI20" s="875"/>
      <c r="SUJ20" s="876"/>
      <c r="SUK20" s="876"/>
      <c r="SUL20" s="876"/>
      <c r="SUM20" s="876"/>
      <c r="SUN20" s="876"/>
      <c r="SUO20" s="876"/>
      <c r="SUP20" s="875"/>
      <c r="SUQ20" s="876"/>
      <c r="SUR20" s="876"/>
      <c r="SUS20" s="876"/>
      <c r="SUT20" s="876"/>
      <c r="SUU20" s="876"/>
      <c r="SUV20" s="876"/>
      <c r="SUW20" s="875"/>
      <c r="SUX20" s="876"/>
      <c r="SUY20" s="876"/>
      <c r="SUZ20" s="876"/>
      <c r="SVA20" s="876"/>
      <c r="SVB20" s="876"/>
      <c r="SVC20" s="876"/>
      <c r="SVD20" s="875"/>
      <c r="SVE20" s="876"/>
      <c r="SVF20" s="876"/>
      <c r="SVG20" s="876"/>
      <c r="SVH20" s="876"/>
      <c r="SVI20" s="876"/>
      <c r="SVJ20" s="876"/>
      <c r="SVK20" s="875"/>
      <c r="SVL20" s="876"/>
      <c r="SVM20" s="876"/>
      <c r="SVN20" s="876"/>
      <c r="SVO20" s="876"/>
      <c r="SVP20" s="876"/>
      <c r="SVQ20" s="876"/>
      <c r="SVR20" s="875"/>
      <c r="SVS20" s="876"/>
      <c r="SVT20" s="876"/>
      <c r="SVU20" s="876"/>
      <c r="SVV20" s="876"/>
      <c r="SVW20" s="876"/>
      <c r="SVX20" s="876"/>
      <c r="SVY20" s="875"/>
      <c r="SVZ20" s="876"/>
      <c r="SWA20" s="876"/>
      <c r="SWB20" s="876"/>
      <c r="SWC20" s="876"/>
      <c r="SWD20" s="876"/>
      <c r="SWE20" s="876"/>
      <c r="SWF20" s="875"/>
      <c r="SWG20" s="876"/>
      <c r="SWH20" s="876"/>
      <c r="SWI20" s="876"/>
      <c r="SWJ20" s="876"/>
      <c r="SWK20" s="876"/>
      <c r="SWL20" s="876"/>
      <c r="SWM20" s="875"/>
      <c r="SWN20" s="876"/>
      <c r="SWO20" s="876"/>
      <c r="SWP20" s="876"/>
      <c r="SWQ20" s="876"/>
      <c r="SWR20" s="876"/>
      <c r="SWS20" s="876"/>
      <c r="SWT20" s="875"/>
      <c r="SWU20" s="876"/>
      <c r="SWV20" s="876"/>
      <c r="SWW20" s="876"/>
      <c r="SWX20" s="876"/>
      <c r="SWY20" s="876"/>
      <c r="SWZ20" s="876"/>
      <c r="SXA20" s="875"/>
      <c r="SXB20" s="876"/>
      <c r="SXC20" s="876"/>
      <c r="SXD20" s="876"/>
      <c r="SXE20" s="876"/>
      <c r="SXF20" s="876"/>
      <c r="SXG20" s="876"/>
      <c r="SXH20" s="875"/>
      <c r="SXI20" s="876"/>
      <c r="SXJ20" s="876"/>
      <c r="SXK20" s="876"/>
      <c r="SXL20" s="876"/>
      <c r="SXM20" s="876"/>
      <c r="SXN20" s="876"/>
      <c r="SXO20" s="875"/>
      <c r="SXP20" s="876"/>
      <c r="SXQ20" s="876"/>
      <c r="SXR20" s="876"/>
      <c r="SXS20" s="876"/>
      <c r="SXT20" s="876"/>
      <c r="SXU20" s="876"/>
      <c r="SXV20" s="875"/>
      <c r="SXW20" s="876"/>
      <c r="SXX20" s="876"/>
      <c r="SXY20" s="876"/>
      <c r="SXZ20" s="876"/>
      <c r="SYA20" s="876"/>
      <c r="SYB20" s="876"/>
      <c r="SYC20" s="875"/>
      <c r="SYD20" s="876"/>
      <c r="SYE20" s="876"/>
      <c r="SYF20" s="876"/>
      <c r="SYG20" s="876"/>
      <c r="SYH20" s="876"/>
      <c r="SYI20" s="876"/>
      <c r="SYJ20" s="875"/>
      <c r="SYK20" s="876"/>
      <c r="SYL20" s="876"/>
      <c r="SYM20" s="876"/>
      <c r="SYN20" s="876"/>
      <c r="SYO20" s="876"/>
      <c r="SYP20" s="876"/>
      <c r="SYQ20" s="875"/>
      <c r="SYR20" s="876"/>
      <c r="SYS20" s="876"/>
      <c r="SYT20" s="876"/>
      <c r="SYU20" s="876"/>
      <c r="SYV20" s="876"/>
      <c r="SYW20" s="876"/>
      <c r="SYX20" s="875"/>
      <c r="SYY20" s="876"/>
      <c r="SYZ20" s="876"/>
      <c r="SZA20" s="876"/>
      <c r="SZB20" s="876"/>
      <c r="SZC20" s="876"/>
      <c r="SZD20" s="876"/>
      <c r="SZE20" s="875"/>
      <c r="SZF20" s="876"/>
      <c r="SZG20" s="876"/>
      <c r="SZH20" s="876"/>
      <c r="SZI20" s="876"/>
      <c r="SZJ20" s="876"/>
      <c r="SZK20" s="876"/>
      <c r="SZL20" s="875"/>
      <c r="SZM20" s="876"/>
      <c r="SZN20" s="876"/>
      <c r="SZO20" s="876"/>
      <c r="SZP20" s="876"/>
      <c r="SZQ20" s="876"/>
      <c r="SZR20" s="876"/>
      <c r="SZS20" s="875"/>
      <c r="SZT20" s="876"/>
      <c r="SZU20" s="876"/>
      <c r="SZV20" s="876"/>
      <c r="SZW20" s="876"/>
      <c r="SZX20" s="876"/>
      <c r="SZY20" s="876"/>
      <c r="SZZ20" s="875"/>
      <c r="TAA20" s="876"/>
      <c r="TAB20" s="876"/>
      <c r="TAC20" s="876"/>
      <c r="TAD20" s="876"/>
      <c r="TAE20" s="876"/>
      <c r="TAF20" s="876"/>
      <c r="TAG20" s="875"/>
      <c r="TAH20" s="876"/>
      <c r="TAI20" s="876"/>
      <c r="TAJ20" s="876"/>
      <c r="TAK20" s="876"/>
      <c r="TAL20" s="876"/>
      <c r="TAM20" s="876"/>
      <c r="TAN20" s="875"/>
      <c r="TAO20" s="876"/>
      <c r="TAP20" s="876"/>
      <c r="TAQ20" s="876"/>
      <c r="TAR20" s="876"/>
      <c r="TAS20" s="876"/>
      <c r="TAT20" s="876"/>
      <c r="TAU20" s="875"/>
      <c r="TAV20" s="876"/>
      <c r="TAW20" s="876"/>
      <c r="TAX20" s="876"/>
      <c r="TAY20" s="876"/>
      <c r="TAZ20" s="876"/>
      <c r="TBA20" s="876"/>
      <c r="TBB20" s="875"/>
      <c r="TBC20" s="876"/>
      <c r="TBD20" s="876"/>
      <c r="TBE20" s="876"/>
      <c r="TBF20" s="876"/>
      <c r="TBG20" s="876"/>
      <c r="TBH20" s="876"/>
      <c r="TBI20" s="875"/>
      <c r="TBJ20" s="876"/>
      <c r="TBK20" s="876"/>
      <c r="TBL20" s="876"/>
      <c r="TBM20" s="876"/>
      <c r="TBN20" s="876"/>
      <c r="TBO20" s="876"/>
      <c r="TBP20" s="875"/>
      <c r="TBQ20" s="876"/>
      <c r="TBR20" s="876"/>
      <c r="TBS20" s="876"/>
      <c r="TBT20" s="876"/>
      <c r="TBU20" s="876"/>
      <c r="TBV20" s="876"/>
      <c r="TBW20" s="875"/>
      <c r="TBX20" s="876"/>
      <c r="TBY20" s="876"/>
      <c r="TBZ20" s="876"/>
      <c r="TCA20" s="876"/>
      <c r="TCB20" s="876"/>
      <c r="TCC20" s="876"/>
      <c r="TCD20" s="875"/>
      <c r="TCE20" s="876"/>
      <c r="TCF20" s="876"/>
      <c r="TCG20" s="876"/>
      <c r="TCH20" s="876"/>
      <c r="TCI20" s="876"/>
      <c r="TCJ20" s="876"/>
      <c r="TCK20" s="875"/>
      <c r="TCL20" s="876"/>
      <c r="TCM20" s="876"/>
      <c r="TCN20" s="876"/>
      <c r="TCO20" s="876"/>
      <c r="TCP20" s="876"/>
      <c r="TCQ20" s="876"/>
      <c r="TCR20" s="875"/>
      <c r="TCS20" s="876"/>
      <c r="TCT20" s="876"/>
      <c r="TCU20" s="876"/>
      <c r="TCV20" s="876"/>
      <c r="TCW20" s="876"/>
      <c r="TCX20" s="876"/>
      <c r="TCY20" s="875"/>
      <c r="TCZ20" s="876"/>
      <c r="TDA20" s="876"/>
      <c r="TDB20" s="876"/>
      <c r="TDC20" s="876"/>
      <c r="TDD20" s="876"/>
      <c r="TDE20" s="876"/>
      <c r="TDF20" s="875"/>
      <c r="TDG20" s="876"/>
      <c r="TDH20" s="876"/>
      <c r="TDI20" s="876"/>
      <c r="TDJ20" s="876"/>
      <c r="TDK20" s="876"/>
      <c r="TDL20" s="876"/>
      <c r="TDM20" s="875"/>
      <c r="TDN20" s="876"/>
      <c r="TDO20" s="876"/>
      <c r="TDP20" s="876"/>
      <c r="TDQ20" s="876"/>
      <c r="TDR20" s="876"/>
      <c r="TDS20" s="876"/>
      <c r="TDT20" s="875"/>
      <c r="TDU20" s="876"/>
      <c r="TDV20" s="876"/>
      <c r="TDW20" s="876"/>
      <c r="TDX20" s="876"/>
      <c r="TDY20" s="876"/>
      <c r="TDZ20" s="876"/>
      <c r="TEA20" s="875"/>
      <c r="TEB20" s="876"/>
      <c r="TEC20" s="876"/>
      <c r="TED20" s="876"/>
      <c r="TEE20" s="876"/>
      <c r="TEF20" s="876"/>
      <c r="TEG20" s="876"/>
      <c r="TEH20" s="875"/>
      <c r="TEI20" s="876"/>
      <c r="TEJ20" s="876"/>
      <c r="TEK20" s="876"/>
      <c r="TEL20" s="876"/>
      <c r="TEM20" s="876"/>
      <c r="TEN20" s="876"/>
      <c r="TEO20" s="875"/>
      <c r="TEP20" s="876"/>
      <c r="TEQ20" s="876"/>
      <c r="TER20" s="876"/>
      <c r="TES20" s="876"/>
      <c r="TET20" s="876"/>
      <c r="TEU20" s="876"/>
      <c r="TEV20" s="875"/>
      <c r="TEW20" s="876"/>
      <c r="TEX20" s="876"/>
      <c r="TEY20" s="876"/>
      <c r="TEZ20" s="876"/>
      <c r="TFA20" s="876"/>
      <c r="TFB20" s="876"/>
      <c r="TFC20" s="875"/>
      <c r="TFD20" s="876"/>
      <c r="TFE20" s="876"/>
      <c r="TFF20" s="876"/>
      <c r="TFG20" s="876"/>
      <c r="TFH20" s="876"/>
      <c r="TFI20" s="876"/>
      <c r="TFJ20" s="875"/>
      <c r="TFK20" s="876"/>
      <c r="TFL20" s="876"/>
      <c r="TFM20" s="876"/>
      <c r="TFN20" s="876"/>
      <c r="TFO20" s="876"/>
      <c r="TFP20" s="876"/>
      <c r="TFQ20" s="875"/>
      <c r="TFR20" s="876"/>
      <c r="TFS20" s="876"/>
      <c r="TFT20" s="876"/>
      <c r="TFU20" s="876"/>
      <c r="TFV20" s="876"/>
      <c r="TFW20" s="876"/>
      <c r="TFX20" s="875"/>
      <c r="TFY20" s="876"/>
      <c r="TFZ20" s="876"/>
      <c r="TGA20" s="876"/>
      <c r="TGB20" s="876"/>
      <c r="TGC20" s="876"/>
      <c r="TGD20" s="876"/>
      <c r="TGE20" s="875"/>
      <c r="TGF20" s="876"/>
      <c r="TGG20" s="876"/>
      <c r="TGH20" s="876"/>
      <c r="TGI20" s="876"/>
      <c r="TGJ20" s="876"/>
      <c r="TGK20" s="876"/>
      <c r="TGL20" s="875"/>
      <c r="TGM20" s="876"/>
      <c r="TGN20" s="876"/>
      <c r="TGO20" s="876"/>
      <c r="TGP20" s="876"/>
      <c r="TGQ20" s="876"/>
      <c r="TGR20" s="876"/>
      <c r="TGS20" s="875"/>
      <c r="TGT20" s="876"/>
      <c r="TGU20" s="876"/>
      <c r="TGV20" s="876"/>
      <c r="TGW20" s="876"/>
      <c r="TGX20" s="876"/>
      <c r="TGY20" s="876"/>
      <c r="TGZ20" s="875"/>
      <c r="THA20" s="876"/>
      <c r="THB20" s="876"/>
      <c r="THC20" s="876"/>
      <c r="THD20" s="876"/>
      <c r="THE20" s="876"/>
      <c r="THF20" s="876"/>
      <c r="THG20" s="875"/>
      <c r="THH20" s="876"/>
      <c r="THI20" s="876"/>
      <c r="THJ20" s="876"/>
      <c r="THK20" s="876"/>
      <c r="THL20" s="876"/>
      <c r="THM20" s="876"/>
      <c r="THN20" s="875"/>
      <c r="THO20" s="876"/>
      <c r="THP20" s="876"/>
      <c r="THQ20" s="876"/>
      <c r="THR20" s="876"/>
      <c r="THS20" s="876"/>
      <c r="THT20" s="876"/>
      <c r="THU20" s="875"/>
      <c r="THV20" s="876"/>
      <c r="THW20" s="876"/>
      <c r="THX20" s="876"/>
      <c r="THY20" s="876"/>
      <c r="THZ20" s="876"/>
      <c r="TIA20" s="876"/>
      <c r="TIB20" s="875"/>
      <c r="TIC20" s="876"/>
      <c r="TID20" s="876"/>
      <c r="TIE20" s="876"/>
      <c r="TIF20" s="876"/>
      <c r="TIG20" s="876"/>
      <c r="TIH20" s="876"/>
      <c r="TII20" s="875"/>
      <c r="TIJ20" s="876"/>
      <c r="TIK20" s="876"/>
      <c r="TIL20" s="876"/>
      <c r="TIM20" s="876"/>
      <c r="TIN20" s="876"/>
      <c r="TIO20" s="876"/>
      <c r="TIP20" s="875"/>
      <c r="TIQ20" s="876"/>
      <c r="TIR20" s="876"/>
      <c r="TIS20" s="876"/>
      <c r="TIT20" s="876"/>
      <c r="TIU20" s="876"/>
      <c r="TIV20" s="876"/>
      <c r="TIW20" s="875"/>
      <c r="TIX20" s="876"/>
      <c r="TIY20" s="876"/>
      <c r="TIZ20" s="876"/>
      <c r="TJA20" s="876"/>
      <c r="TJB20" s="876"/>
      <c r="TJC20" s="876"/>
      <c r="TJD20" s="875"/>
      <c r="TJE20" s="876"/>
      <c r="TJF20" s="876"/>
      <c r="TJG20" s="876"/>
      <c r="TJH20" s="876"/>
      <c r="TJI20" s="876"/>
      <c r="TJJ20" s="876"/>
      <c r="TJK20" s="875"/>
      <c r="TJL20" s="876"/>
      <c r="TJM20" s="876"/>
      <c r="TJN20" s="876"/>
      <c r="TJO20" s="876"/>
      <c r="TJP20" s="876"/>
      <c r="TJQ20" s="876"/>
      <c r="TJR20" s="875"/>
      <c r="TJS20" s="876"/>
      <c r="TJT20" s="876"/>
      <c r="TJU20" s="876"/>
      <c r="TJV20" s="876"/>
      <c r="TJW20" s="876"/>
      <c r="TJX20" s="876"/>
      <c r="TJY20" s="875"/>
      <c r="TJZ20" s="876"/>
      <c r="TKA20" s="876"/>
      <c r="TKB20" s="876"/>
      <c r="TKC20" s="876"/>
      <c r="TKD20" s="876"/>
      <c r="TKE20" s="876"/>
      <c r="TKF20" s="875"/>
      <c r="TKG20" s="876"/>
      <c r="TKH20" s="876"/>
      <c r="TKI20" s="876"/>
      <c r="TKJ20" s="876"/>
      <c r="TKK20" s="876"/>
      <c r="TKL20" s="876"/>
      <c r="TKM20" s="875"/>
      <c r="TKN20" s="876"/>
      <c r="TKO20" s="876"/>
      <c r="TKP20" s="876"/>
      <c r="TKQ20" s="876"/>
      <c r="TKR20" s="876"/>
      <c r="TKS20" s="876"/>
      <c r="TKT20" s="875"/>
      <c r="TKU20" s="876"/>
      <c r="TKV20" s="876"/>
      <c r="TKW20" s="876"/>
      <c r="TKX20" s="876"/>
      <c r="TKY20" s="876"/>
      <c r="TKZ20" s="876"/>
      <c r="TLA20" s="875"/>
      <c r="TLB20" s="876"/>
      <c r="TLC20" s="876"/>
      <c r="TLD20" s="876"/>
      <c r="TLE20" s="876"/>
      <c r="TLF20" s="876"/>
      <c r="TLG20" s="876"/>
      <c r="TLH20" s="875"/>
      <c r="TLI20" s="876"/>
      <c r="TLJ20" s="876"/>
      <c r="TLK20" s="876"/>
      <c r="TLL20" s="876"/>
      <c r="TLM20" s="876"/>
      <c r="TLN20" s="876"/>
      <c r="TLO20" s="875"/>
      <c r="TLP20" s="876"/>
      <c r="TLQ20" s="876"/>
      <c r="TLR20" s="876"/>
      <c r="TLS20" s="876"/>
      <c r="TLT20" s="876"/>
      <c r="TLU20" s="876"/>
      <c r="TLV20" s="875"/>
      <c r="TLW20" s="876"/>
      <c r="TLX20" s="876"/>
      <c r="TLY20" s="876"/>
      <c r="TLZ20" s="876"/>
      <c r="TMA20" s="876"/>
      <c r="TMB20" s="876"/>
      <c r="TMC20" s="875"/>
      <c r="TMD20" s="876"/>
      <c r="TME20" s="876"/>
      <c r="TMF20" s="876"/>
      <c r="TMG20" s="876"/>
      <c r="TMH20" s="876"/>
      <c r="TMI20" s="876"/>
      <c r="TMJ20" s="875"/>
      <c r="TMK20" s="876"/>
      <c r="TML20" s="876"/>
      <c r="TMM20" s="876"/>
      <c r="TMN20" s="876"/>
      <c r="TMO20" s="876"/>
      <c r="TMP20" s="876"/>
      <c r="TMQ20" s="875"/>
      <c r="TMR20" s="876"/>
      <c r="TMS20" s="876"/>
      <c r="TMT20" s="876"/>
      <c r="TMU20" s="876"/>
      <c r="TMV20" s="876"/>
      <c r="TMW20" s="876"/>
      <c r="TMX20" s="875"/>
      <c r="TMY20" s="876"/>
      <c r="TMZ20" s="876"/>
      <c r="TNA20" s="876"/>
      <c r="TNB20" s="876"/>
      <c r="TNC20" s="876"/>
      <c r="TND20" s="876"/>
      <c r="TNE20" s="875"/>
      <c r="TNF20" s="876"/>
      <c r="TNG20" s="876"/>
      <c r="TNH20" s="876"/>
      <c r="TNI20" s="876"/>
      <c r="TNJ20" s="876"/>
      <c r="TNK20" s="876"/>
      <c r="TNL20" s="875"/>
      <c r="TNM20" s="876"/>
      <c r="TNN20" s="876"/>
      <c r="TNO20" s="876"/>
      <c r="TNP20" s="876"/>
      <c r="TNQ20" s="876"/>
      <c r="TNR20" s="876"/>
      <c r="TNS20" s="875"/>
      <c r="TNT20" s="876"/>
      <c r="TNU20" s="876"/>
      <c r="TNV20" s="876"/>
      <c r="TNW20" s="876"/>
      <c r="TNX20" s="876"/>
      <c r="TNY20" s="876"/>
      <c r="TNZ20" s="875"/>
      <c r="TOA20" s="876"/>
      <c r="TOB20" s="876"/>
      <c r="TOC20" s="876"/>
      <c r="TOD20" s="876"/>
      <c r="TOE20" s="876"/>
      <c r="TOF20" s="876"/>
      <c r="TOG20" s="875"/>
      <c r="TOH20" s="876"/>
      <c r="TOI20" s="876"/>
      <c r="TOJ20" s="876"/>
      <c r="TOK20" s="876"/>
      <c r="TOL20" s="876"/>
      <c r="TOM20" s="876"/>
      <c r="TON20" s="875"/>
      <c r="TOO20" s="876"/>
      <c r="TOP20" s="876"/>
      <c r="TOQ20" s="876"/>
      <c r="TOR20" s="876"/>
      <c r="TOS20" s="876"/>
      <c r="TOT20" s="876"/>
      <c r="TOU20" s="875"/>
      <c r="TOV20" s="876"/>
      <c r="TOW20" s="876"/>
      <c r="TOX20" s="876"/>
      <c r="TOY20" s="876"/>
      <c r="TOZ20" s="876"/>
      <c r="TPA20" s="876"/>
      <c r="TPB20" s="875"/>
      <c r="TPC20" s="876"/>
      <c r="TPD20" s="876"/>
      <c r="TPE20" s="876"/>
      <c r="TPF20" s="876"/>
      <c r="TPG20" s="876"/>
      <c r="TPH20" s="876"/>
      <c r="TPI20" s="875"/>
      <c r="TPJ20" s="876"/>
      <c r="TPK20" s="876"/>
      <c r="TPL20" s="876"/>
      <c r="TPM20" s="876"/>
      <c r="TPN20" s="876"/>
      <c r="TPO20" s="876"/>
      <c r="TPP20" s="875"/>
      <c r="TPQ20" s="876"/>
      <c r="TPR20" s="876"/>
      <c r="TPS20" s="876"/>
      <c r="TPT20" s="876"/>
      <c r="TPU20" s="876"/>
      <c r="TPV20" s="876"/>
      <c r="TPW20" s="875"/>
      <c r="TPX20" s="876"/>
      <c r="TPY20" s="876"/>
      <c r="TPZ20" s="876"/>
      <c r="TQA20" s="876"/>
      <c r="TQB20" s="876"/>
      <c r="TQC20" s="876"/>
      <c r="TQD20" s="875"/>
      <c r="TQE20" s="876"/>
      <c r="TQF20" s="876"/>
      <c r="TQG20" s="876"/>
      <c r="TQH20" s="876"/>
      <c r="TQI20" s="876"/>
      <c r="TQJ20" s="876"/>
      <c r="TQK20" s="875"/>
      <c r="TQL20" s="876"/>
      <c r="TQM20" s="876"/>
      <c r="TQN20" s="876"/>
      <c r="TQO20" s="876"/>
      <c r="TQP20" s="876"/>
      <c r="TQQ20" s="876"/>
      <c r="TQR20" s="875"/>
      <c r="TQS20" s="876"/>
      <c r="TQT20" s="876"/>
      <c r="TQU20" s="876"/>
      <c r="TQV20" s="876"/>
      <c r="TQW20" s="876"/>
      <c r="TQX20" s="876"/>
      <c r="TQY20" s="875"/>
      <c r="TQZ20" s="876"/>
      <c r="TRA20" s="876"/>
      <c r="TRB20" s="876"/>
      <c r="TRC20" s="876"/>
      <c r="TRD20" s="876"/>
      <c r="TRE20" s="876"/>
      <c r="TRF20" s="875"/>
      <c r="TRG20" s="876"/>
      <c r="TRH20" s="876"/>
      <c r="TRI20" s="876"/>
      <c r="TRJ20" s="876"/>
      <c r="TRK20" s="876"/>
      <c r="TRL20" s="876"/>
      <c r="TRM20" s="875"/>
      <c r="TRN20" s="876"/>
      <c r="TRO20" s="876"/>
      <c r="TRP20" s="876"/>
      <c r="TRQ20" s="876"/>
      <c r="TRR20" s="876"/>
      <c r="TRS20" s="876"/>
      <c r="TRT20" s="875"/>
      <c r="TRU20" s="876"/>
      <c r="TRV20" s="876"/>
      <c r="TRW20" s="876"/>
      <c r="TRX20" s="876"/>
      <c r="TRY20" s="876"/>
      <c r="TRZ20" s="876"/>
      <c r="TSA20" s="875"/>
      <c r="TSB20" s="876"/>
      <c r="TSC20" s="876"/>
      <c r="TSD20" s="876"/>
      <c r="TSE20" s="876"/>
      <c r="TSF20" s="876"/>
      <c r="TSG20" s="876"/>
      <c r="TSH20" s="875"/>
      <c r="TSI20" s="876"/>
      <c r="TSJ20" s="876"/>
      <c r="TSK20" s="876"/>
      <c r="TSL20" s="876"/>
      <c r="TSM20" s="876"/>
      <c r="TSN20" s="876"/>
      <c r="TSO20" s="875"/>
      <c r="TSP20" s="876"/>
      <c r="TSQ20" s="876"/>
      <c r="TSR20" s="876"/>
      <c r="TSS20" s="876"/>
      <c r="TST20" s="876"/>
      <c r="TSU20" s="876"/>
      <c r="TSV20" s="875"/>
      <c r="TSW20" s="876"/>
      <c r="TSX20" s="876"/>
      <c r="TSY20" s="876"/>
      <c r="TSZ20" s="876"/>
      <c r="TTA20" s="876"/>
      <c r="TTB20" s="876"/>
      <c r="TTC20" s="875"/>
      <c r="TTD20" s="876"/>
      <c r="TTE20" s="876"/>
      <c r="TTF20" s="876"/>
      <c r="TTG20" s="876"/>
      <c r="TTH20" s="876"/>
      <c r="TTI20" s="876"/>
      <c r="TTJ20" s="875"/>
      <c r="TTK20" s="876"/>
      <c r="TTL20" s="876"/>
      <c r="TTM20" s="876"/>
      <c r="TTN20" s="876"/>
      <c r="TTO20" s="876"/>
      <c r="TTP20" s="876"/>
      <c r="TTQ20" s="875"/>
      <c r="TTR20" s="876"/>
      <c r="TTS20" s="876"/>
      <c r="TTT20" s="876"/>
      <c r="TTU20" s="876"/>
      <c r="TTV20" s="876"/>
      <c r="TTW20" s="876"/>
      <c r="TTX20" s="875"/>
      <c r="TTY20" s="876"/>
      <c r="TTZ20" s="876"/>
      <c r="TUA20" s="876"/>
      <c r="TUB20" s="876"/>
      <c r="TUC20" s="876"/>
      <c r="TUD20" s="876"/>
      <c r="TUE20" s="875"/>
      <c r="TUF20" s="876"/>
      <c r="TUG20" s="876"/>
      <c r="TUH20" s="876"/>
      <c r="TUI20" s="876"/>
      <c r="TUJ20" s="876"/>
      <c r="TUK20" s="876"/>
      <c r="TUL20" s="875"/>
      <c r="TUM20" s="876"/>
      <c r="TUN20" s="876"/>
      <c r="TUO20" s="876"/>
      <c r="TUP20" s="876"/>
      <c r="TUQ20" s="876"/>
      <c r="TUR20" s="876"/>
      <c r="TUS20" s="875"/>
      <c r="TUT20" s="876"/>
      <c r="TUU20" s="876"/>
      <c r="TUV20" s="876"/>
      <c r="TUW20" s="876"/>
      <c r="TUX20" s="876"/>
      <c r="TUY20" s="876"/>
      <c r="TUZ20" s="875"/>
      <c r="TVA20" s="876"/>
      <c r="TVB20" s="876"/>
      <c r="TVC20" s="876"/>
      <c r="TVD20" s="876"/>
      <c r="TVE20" s="876"/>
      <c r="TVF20" s="876"/>
      <c r="TVG20" s="875"/>
      <c r="TVH20" s="876"/>
      <c r="TVI20" s="876"/>
      <c r="TVJ20" s="876"/>
      <c r="TVK20" s="876"/>
      <c r="TVL20" s="876"/>
      <c r="TVM20" s="876"/>
      <c r="TVN20" s="875"/>
      <c r="TVO20" s="876"/>
      <c r="TVP20" s="876"/>
      <c r="TVQ20" s="876"/>
      <c r="TVR20" s="876"/>
      <c r="TVS20" s="876"/>
      <c r="TVT20" s="876"/>
      <c r="TVU20" s="875"/>
      <c r="TVV20" s="876"/>
      <c r="TVW20" s="876"/>
      <c r="TVX20" s="876"/>
      <c r="TVY20" s="876"/>
      <c r="TVZ20" s="876"/>
      <c r="TWA20" s="876"/>
      <c r="TWB20" s="875"/>
      <c r="TWC20" s="876"/>
      <c r="TWD20" s="876"/>
      <c r="TWE20" s="876"/>
      <c r="TWF20" s="876"/>
      <c r="TWG20" s="876"/>
      <c r="TWH20" s="876"/>
      <c r="TWI20" s="875"/>
      <c r="TWJ20" s="876"/>
      <c r="TWK20" s="876"/>
      <c r="TWL20" s="876"/>
      <c r="TWM20" s="876"/>
      <c r="TWN20" s="876"/>
      <c r="TWO20" s="876"/>
      <c r="TWP20" s="875"/>
      <c r="TWQ20" s="876"/>
      <c r="TWR20" s="876"/>
      <c r="TWS20" s="876"/>
      <c r="TWT20" s="876"/>
      <c r="TWU20" s="876"/>
      <c r="TWV20" s="876"/>
      <c r="TWW20" s="875"/>
      <c r="TWX20" s="876"/>
      <c r="TWY20" s="876"/>
      <c r="TWZ20" s="876"/>
      <c r="TXA20" s="876"/>
      <c r="TXB20" s="876"/>
      <c r="TXC20" s="876"/>
      <c r="TXD20" s="875"/>
      <c r="TXE20" s="876"/>
      <c r="TXF20" s="876"/>
      <c r="TXG20" s="876"/>
      <c r="TXH20" s="876"/>
      <c r="TXI20" s="876"/>
      <c r="TXJ20" s="876"/>
      <c r="TXK20" s="875"/>
      <c r="TXL20" s="876"/>
      <c r="TXM20" s="876"/>
      <c r="TXN20" s="876"/>
      <c r="TXO20" s="876"/>
      <c r="TXP20" s="876"/>
      <c r="TXQ20" s="876"/>
      <c r="TXR20" s="875"/>
      <c r="TXS20" s="876"/>
      <c r="TXT20" s="876"/>
      <c r="TXU20" s="876"/>
      <c r="TXV20" s="876"/>
      <c r="TXW20" s="876"/>
      <c r="TXX20" s="876"/>
      <c r="TXY20" s="875"/>
      <c r="TXZ20" s="876"/>
      <c r="TYA20" s="876"/>
      <c r="TYB20" s="876"/>
      <c r="TYC20" s="876"/>
      <c r="TYD20" s="876"/>
      <c r="TYE20" s="876"/>
      <c r="TYF20" s="875"/>
      <c r="TYG20" s="876"/>
      <c r="TYH20" s="876"/>
      <c r="TYI20" s="876"/>
      <c r="TYJ20" s="876"/>
      <c r="TYK20" s="876"/>
      <c r="TYL20" s="876"/>
      <c r="TYM20" s="875"/>
      <c r="TYN20" s="876"/>
      <c r="TYO20" s="876"/>
      <c r="TYP20" s="876"/>
      <c r="TYQ20" s="876"/>
      <c r="TYR20" s="876"/>
      <c r="TYS20" s="876"/>
      <c r="TYT20" s="875"/>
      <c r="TYU20" s="876"/>
      <c r="TYV20" s="876"/>
      <c r="TYW20" s="876"/>
      <c r="TYX20" s="876"/>
      <c r="TYY20" s="876"/>
      <c r="TYZ20" s="876"/>
      <c r="TZA20" s="875"/>
      <c r="TZB20" s="876"/>
      <c r="TZC20" s="876"/>
      <c r="TZD20" s="876"/>
      <c r="TZE20" s="876"/>
      <c r="TZF20" s="876"/>
      <c r="TZG20" s="876"/>
      <c r="TZH20" s="875"/>
      <c r="TZI20" s="876"/>
      <c r="TZJ20" s="876"/>
      <c r="TZK20" s="876"/>
      <c r="TZL20" s="876"/>
      <c r="TZM20" s="876"/>
      <c r="TZN20" s="876"/>
      <c r="TZO20" s="875"/>
      <c r="TZP20" s="876"/>
      <c r="TZQ20" s="876"/>
      <c r="TZR20" s="876"/>
      <c r="TZS20" s="876"/>
      <c r="TZT20" s="876"/>
      <c r="TZU20" s="876"/>
      <c r="TZV20" s="875"/>
      <c r="TZW20" s="876"/>
      <c r="TZX20" s="876"/>
      <c r="TZY20" s="876"/>
      <c r="TZZ20" s="876"/>
      <c r="UAA20" s="876"/>
      <c r="UAB20" s="876"/>
      <c r="UAC20" s="875"/>
      <c r="UAD20" s="876"/>
      <c r="UAE20" s="876"/>
      <c r="UAF20" s="876"/>
      <c r="UAG20" s="876"/>
      <c r="UAH20" s="876"/>
      <c r="UAI20" s="876"/>
      <c r="UAJ20" s="875"/>
      <c r="UAK20" s="876"/>
      <c r="UAL20" s="876"/>
      <c r="UAM20" s="876"/>
      <c r="UAN20" s="876"/>
      <c r="UAO20" s="876"/>
      <c r="UAP20" s="876"/>
      <c r="UAQ20" s="875"/>
      <c r="UAR20" s="876"/>
      <c r="UAS20" s="876"/>
      <c r="UAT20" s="876"/>
      <c r="UAU20" s="876"/>
      <c r="UAV20" s="876"/>
      <c r="UAW20" s="876"/>
      <c r="UAX20" s="875"/>
      <c r="UAY20" s="876"/>
      <c r="UAZ20" s="876"/>
      <c r="UBA20" s="876"/>
      <c r="UBB20" s="876"/>
      <c r="UBC20" s="876"/>
      <c r="UBD20" s="876"/>
      <c r="UBE20" s="875"/>
      <c r="UBF20" s="876"/>
      <c r="UBG20" s="876"/>
      <c r="UBH20" s="876"/>
      <c r="UBI20" s="876"/>
      <c r="UBJ20" s="876"/>
      <c r="UBK20" s="876"/>
      <c r="UBL20" s="875"/>
      <c r="UBM20" s="876"/>
      <c r="UBN20" s="876"/>
      <c r="UBO20" s="876"/>
      <c r="UBP20" s="876"/>
      <c r="UBQ20" s="876"/>
      <c r="UBR20" s="876"/>
      <c r="UBS20" s="875"/>
      <c r="UBT20" s="876"/>
      <c r="UBU20" s="876"/>
      <c r="UBV20" s="876"/>
      <c r="UBW20" s="876"/>
      <c r="UBX20" s="876"/>
      <c r="UBY20" s="876"/>
      <c r="UBZ20" s="875"/>
      <c r="UCA20" s="876"/>
      <c r="UCB20" s="876"/>
      <c r="UCC20" s="876"/>
      <c r="UCD20" s="876"/>
      <c r="UCE20" s="876"/>
      <c r="UCF20" s="876"/>
      <c r="UCG20" s="875"/>
      <c r="UCH20" s="876"/>
      <c r="UCI20" s="876"/>
      <c r="UCJ20" s="876"/>
      <c r="UCK20" s="876"/>
      <c r="UCL20" s="876"/>
      <c r="UCM20" s="876"/>
      <c r="UCN20" s="875"/>
      <c r="UCO20" s="876"/>
      <c r="UCP20" s="876"/>
      <c r="UCQ20" s="876"/>
      <c r="UCR20" s="876"/>
      <c r="UCS20" s="876"/>
      <c r="UCT20" s="876"/>
      <c r="UCU20" s="875"/>
      <c r="UCV20" s="876"/>
      <c r="UCW20" s="876"/>
      <c r="UCX20" s="876"/>
      <c r="UCY20" s="876"/>
      <c r="UCZ20" s="876"/>
      <c r="UDA20" s="876"/>
      <c r="UDB20" s="875"/>
      <c r="UDC20" s="876"/>
      <c r="UDD20" s="876"/>
      <c r="UDE20" s="876"/>
      <c r="UDF20" s="876"/>
      <c r="UDG20" s="876"/>
      <c r="UDH20" s="876"/>
      <c r="UDI20" s="875"/>
      <c r="UDJ20" s="876"/>
      <c r="UDK20" s="876"/>
      <c r="UDL20" s="876"/>
      <c r="UDM20" s="876"/>
      <c r="UDN20" s="876"/>
      <c r="UDO20" s="876"/>
      <c r="UDP20" s="875"/>
      <c r="UDQ20" s="876"/>
      <c r="UDR20" s="876"/>
      <c r="UDS20" s="876"/>
      <c r="UDT20" s="876"/>
      <c r="UDU20" s="876"/>
      <c r="UDV20" s="876"/>
      <c r="UDW20" s="875"/>
      <c r="UDX20" s="876"/>
      <c r="UDY20" s="876"/>
      <c r="UDZ20" s="876"/>
      <c r="UEA20" s="876"/>
      <c r="UEB20" s="876"/>
      <c r="UEC20" s="876"/>
      <c r="UED20" s="875"/>
      <c r="UEE20" s="876"/>
      <c r="UEF20" s="876"/>
      <c r="UEG20" s="876"/>
      <c r="UEH20" s="876"/>
      <c r="UEI20" s="876"/>
      <c r="UEJ20" s="876"/>
      <c r="UEK20" s="875"/>
      <c r="UEL20" s="876"/>
      <c r="UEM20" s="876"/>
      <c r="UEN20" s="876"/>
      <c r="UEO20" s="876"/>
      <c r="UEP20" s="876"/>
      <c r="UEQ20" s="876"/>
      <c r="UER20" s="875"/>
      <c r="UES20" s="876"/>
      <c r="UET20" s="876"/>
      <c r="UEU20" s="876"/>
      <c r="UEV20" s="876"/>
      <c r="UEW20" s="876"/>
      <c r="UEX20" s="876"/>
      <c r="UEY20" s="875"/>
      <c r="UEZ20" s="876"/>
      <c r="UFA20" s="876"/>
      <c r="UFB20" s="876"/>
      <c r="UFC20" s="876"/>
      <c r="UFD20" s="876"/>
      <c r="UFE20" s="876"/>
      <c r="UFF20" s="875"/>
      <c r="UFG20" s="876"/>
      <c r="UFH20" s="876"/>
      <c r="UFI20" s="876"/>
      <c r="UFJ20" s="876"/>
      <c r="UFK20" s="876"/>
      <c r="UFL20" s="876"/>
      <c r="UFM20" s="875"/>
      <c r="UFN20" s="876"/>
      <c r="UFO20" s="876"/>
      <c r="UFP20" s="876"/>
      <c r="UFQ20" s="876"/>
      <c r="UFR20" s="876"/>
      <c r="UFS20" s="876"/>
      <c r="UFT20" s="875"/>
      <c r="UFU20" s="876"/>
      <c r="UFV20" s="876"/>
      <c r="UFW20" s="876"/>
      <c r="UFX20" s="876"/>
      <c r="UFY20" s="876"/>
      <c r="UFZ20" s="876"/>
      <c r="UGA20" s="875"/>
      <c r="UGB20" s="876"/>
      <c r="UGC20" s="876"/>
      <c r="UGD20" s="876"/>
      <c r="UGE20" s="876"/>
      <c r="UGF20" s="876"/>
      <c r="UGG20" s="876"/>
      <c r="UGH20" s="875"/>
      <c r="UGI20" s="876"/>
      <c r="UGJ20" s="876"/>
      <c r="UGK20" s="876"/>
      <c r="UGL20" s="876"/>
      <c r="UGM20" s="876"/>
      <c r="UGN20" s="876"/>
      <c r="UGO20" s="875"/>
      <c r="UGP20" s="876"/>
      <c r="UGQ20" s="876"/>
      <c r="UGR20" s="876"/>
      <c r="UGS20" s="876"/>
      <c r="UGT20" s="876"/>
      <c r="UGU20" s="876"/>
      <c r="UGV20" s="875"/>
      <c r="UGW20" s="876"/>
      <c r="UGX20" s="876"/>
      <c r="UGY20" s="876"/>
      <c r="UGZ20" s="876"/>
      <c r="UHA20" s="876"/>
      <c r="UHB20" s="876"/>
      <c r="UHC20" s="875"/>
      <c r="UHD20" s="876"/>
      <c r="UHE20" s="876"/>
      <c r="UHF20" s="876"/>
      <c r="UHG20" s="876"/>
      <c r="UHH20" s="876"/>
      <c r="UHI20" s="876"/>
      <c r="UHJ20" s="875"/>
      <c r="UHK20" s="876"/>
      <c r="UHL20" s="876"/>
      <c r="UHM20" s="876"/>
      <c r="UHN20" s="876"/>
      <c r="UHO20" s="876"/>
      <c r="UHP20" s="876"/>
      <c r="UHQ20" s="875"/>
      <c r="UHR20" s="876"/>
      <c r="UHS20" s="876"/>
      <c r="UHT20" s="876"/>
      <c r="UHU20" s="876"/>
      <c r="UHV20" s="876"/>
      <c r="UHW20" s="876"/>
      <c r="UHX20" s="875"/>
      <c r="UHY20" s="876"/>
      <c r="UHZ20" s="876"/>
      <c r="UIA20" s="876"/>
      <c r="UIB20" s="876"/>
      <c r="UIC20" s="876"/>
      <c r="UID20" s="876"/>
      <c r="UIE20" s="875"/>
      <c r="UIF20" s="876"/>
      <c r="UIG20" s="876"/>
      <c r="UIH20" s="876"/>
      <c r="UII20" s="876"/>
      <c r="UIJ20" s="876"/>
      <c r="UIK20" s="876"/>
      <c r="UIL20" s="875"/>
      <c r="UIM20" s="876"/>
      <c r="UIN20" s="876"/>
      <c r="UIO20" s="876"/>
      <c r="UIP20" s="876"/>
      <c r="UIQ20" s="876"/>
      <c r="UIR20" s="876"/>
      <c r="UIS20" s="875"/>
      <c r="UIT20" s="876"/>
      <c r="UIU20" s="876"/>
      <c r="UIV20" s="876"/>
      <c r="UIW20" s="876"/>
      <c r="UIX20" s="876"/>
      <c r="UIY20" s="876"/>
      <c r="UIZ20" s="875"/>
      <c r="UJA20" s="876"/>
      <c r="UJB20" s="876"/>
      <c r="UJC20" s="876"/>
      <c r="UJD20" s="876"/>
      <c r="UJE20" s="876"/>
      <c r="UJF20" s="876"/>
      <c r="UJG20" s="875"/>
      <c r="UJH20" s="876"/>
      <c r="UJI20" s="876"/>
      <c r="UJJ20" s="876"/>
      <c r="UJK20" s="876"/>
      <c r="UJL20" s="876"/>
      <c r="UJM20" s="876"/>
      <c r="UJN20" s="875"/>
      <c r="UJO20" s="876"/>
      <c r="UJP20" s="876"/>
      <c r="UJQ20" s="876"/>
      <c r="UJR20" s="876"/>
      <c r="UJS20" s="876"/>
      <c r="UJT20" s="876"/>
      <c r="UJU20" s="875"/>
      <c r="UJV20" s="876"/>
      <c r="UJW20" s="876"/>
      <c r="UJX20" s="876"/>
      <c r="UJY20" s="876"/>
      <c r="UJZ20" s="876"/>
      <c r="UKA20" s="876"/>
      <c r="UKB20" s="875"/>
      <c r="UKC20" s="876"/>
      <c r="UKD20" s="876"/>
      <c r="UKE20" s="876"/>
      <c r="UKF20" s="876"/>
      <c r="UKG20" s="876"/>
      <c r="UKH20" s="876"/>
      <c r="UKI20" s="875"/>
      <c r="UKJ20" s="876"/>
      <c r="UKK20" s="876"/>
      <c r="UKL20" s="876"/>
      <c r="UKM20" s="876"/>
      <c r="UKN20" s="876"/>
      <c r="UKO20" s="876"/>
      <c r="UKP20" s="875"/>
      <c r="UKQ20" s="876"/>
      <c r="UKR20" s="876"/>
      <c r="UKS20" s="876"/>
      <c r="UKT20" s="876"/>
      <c r="UKU20" s="876"/>
      <c r="UKV20" s="876"/>
      <c r="UKW20" s="875"/>
      <c r="UKX20" s="876"/>
      <c r="UKY20" s="876"/>
      <c r="UKZ20" s="876"/>
      <c r="ULA20" s="876"/>
      <c r="ULB20" s="876"/>
      <c r="ULC20" s="876"/>
      <c r="ULD20" s="875"/>
      <c r="ULE20" s="876"/>
      <c r="ULF20" s="876"/>
      <c r="ULG20" s="876"/>
      <c r="ULH20" s="876"/>
      <c r="ULI20" s="876"/>
      <c r="ULJ20" s="876"/>
      <c r="ULK20" s="875"/>
      <c r="ULL20" s="876"/>
      <c r="ULM20" s="876"/>
      <c r="ULN20" s="876"/>
      <c r="ULO20" s="876"/>
      <c r="ULP20" s="876"/>
      <c r="ULQ20" s="876"/>
      <c r="ULR20" s="875"/>
      <c r="ULS20" s="876"/>
      <c r="ULT20" s="876"/>
      <c r="ULU20" s="876"/>
      <c r="ULV20" s="876"/>
      <c r="ULW20" s="876"/>
      <c r="ULX20" s="876"/>
      <c r="ULY20" s="875"/>
      <c r="ULZ20" s="876"/>
      <c r="UMA20" s="876"/>
      <c r="UMB20" s="876"/>
      <c r="UMC20" s="876"/>
      <c r="UMD20" s="876"/>
      <c r="UME20" s="876"/>
      <c r="UMF20" s="875"/>
      <c r="UMG20" s="876"/>
      <c r="UMH20" s="876"/>
      <c r="UMI20" s="876"/>
      <c r="UMJ20" s="876"/>
      <c r="UMK20" s="876"/>
      <c r="UML20" s="876"/>
      <c r="UMM20" s="875"/>
      <c r="UMN20" s="876"/>
      <c r="UMO20" s="876"/>
      <c r="UMP20" s="876"/>
      <c r="UMQ20" s="876"/>
      <c r="UMR20" s="876"/>
      <c r="UMS20" s="876"/>
      <c r="UMT20" s="875"/>
      <c r="UMU20" s="876"/>
      <c r="UMV20" s="876"/>
      <c r="UMW20" s="876"/>
      <c r="UMX20" s="876"/>
      <c r="UMY20" s="876"/>
      <c r="UMZ20" s="876"/>
      <c r="UNA20" s="875"/>
      <c r="UNB20" s="876"/>
      <c r="UNC20" s="876"/>
      <c r="UND20" s="876"/>
      <c r="UNE20" s="876"/>
      <c r="UNF20" s="876"/>
      <c r="UNG20" s="876"/>
      <c r="UNH20" s="875"/>
      <c r="UNI20" s="876"/>
      <c r="UNJ20" s="876"/>
      <c r="UNK20" s="876"/>
      <c r="UNL20" s="876"/>
      <c r="UNM20" s="876"/>
      <c r="UNN20" s="876"/>
      <c r="UNO20" s="875"/>
      <c r="UNP20" s="876"/>
      <c r="UNQ20" s="876"/>
      <c r="UNR20" s="876"/>
      <c r="UNS20" s="876"/>
      <c r="UNT20" s="876"/>
      <c r="UNU20" s="876"/>
      <c r="UNV20" s="875"/>
      <c r="UNW20" s="876"/>
      <c r="UNX20" s="876"/>
      <c r="UNY20" s="876"/>
      <c r="UNZ20" s="876"/>
      <c r="UOA20" s="876"/>
      <c r="UOB20" s="876"/>
      <c r="UOC20" s="875"/>
      <c r="UOD20" s="876"/>
      <c r="UOE20" s="876"/>
      <c r="UOF20" s="876"/>
      <c r="UOG20" s="876"/>
      <c r="UOH20" s="876"/>
      <c r="UOI20" s="876"/>
      <c r="UOJ20" s="875"/>
      <c r="UOK20" s="876"/>
      <c r="UOL20" s="876"/>
      <c r="UOM20" s="876"/>
      <c r="UON20" s="876"/>
      <c r="UOO20" s="876"/>
      <c r="UOP20" s="876"/>
      <c r="UOQ20" s="875"/>
      <c r="UOR20" s="876"/>
      <c r="UOS20" s="876"/>
      <c r="UOT20" s="876"/>
      <c r="UOU20" s="876"/>
      <c r="UOV20" s="876"/>
      <c r="UOW20" s="876"/>
      <c r="UOX20" s="875"/>
      <c r="UOY20" s="876"/>
      <c r="UOZ20" s="876"/>
      <c r="UPA20" s="876"/>
      <c r="UPB20" s="876"/>
      <c r="UPC20" s="876"/>
      <c r="UPD20" s="876"/>
      <c r="UPE20" s="875"/>
      <c r="UPF20" s="876"/>
      <c r="UPG20" s="876"/>
      <c r="UPH20" s="876"/>
      <c r="UPI20" s="876"/>
      <c r="UPJ20" s="876"/>
      <c r="UPK20" s="876"/>
      <c r="UPL20" s="875"/>
      <c r="UPM20" s="876"/>
      <c r="UPN20" s="876"/>
      <c r="UPO20" s="876"/>
      <c r="UPP20" s="876"/>
      <c r="UPQ20" s="876"/>
      <c r="UPR20" s="876"/>
      <c r="UPS20" s="875"/>
      <c r="UPT20" s="876"/>
      <c r="UPU20" s="876"/>
      <c r="UPV20" s="876"/>
      <c r="UPW20" s="876"/>
      <c r="UPX20" s="876"/>
      <c r="UPY20" s="876"/>
      <c r="UPZ20" s="875"/>
      <c r="UQA20" s="876"/>
      <c r="UQB20" s="876"/>
      <c r="UQC20" s="876"/>
      <c r="UQD20" s="876"/>
      <c r="UQE20" s="876"/>
      <c r="UQF20" s="876"/>
      <c r="UQG20" s="875"/>
      <c r="UQH20" s="876"/>
      <c r="UQI20" s="876"/>
      <c r="UQJ20" s="876"/>
      <c r="UQK20" s="876"/>
      <c r="UQL20" s="876"/>
      <c r="UQM20" s="876"/>
      <c r="UQN20" s="875"/>
      <c r="UQO20" s="876"/>
      <c r="UQP20" s="876"/>
      <c r="UQQ20" s="876"/>
      <c r="UQR20" s="876"/>
      <c r="UQS20" s="876"/>
      <c r="UQT20" s="876"/>
      <c r="UQU20" s="875"/>
      <c r="UQV20" s="876"/>
      <c r="UQW20" s="876"/>
      <c r="UQX20" s="876"/>
      <c r="UQY20" s="876"/>
      <c r="UQZ20" s="876"/>
      <c r="URA20" s="876"/>
      <c r="URB20" s="875"/>
      <c r="URC20" s="876"/>
      <c r="URD20" s="876"/>
      <c r="URE20" s="876"/>
      <c r="URF20" s="876"/>
      <c r="URG20" s="876"/>
      <c r="URH20" s="876"/>
      <c r="URI20" s="875"/>
      <c r="URJ20" s="876"/>
      <c r="URK20" s="876"/>
      <c r="URL20" s="876"/>
      <c r="URM20" s="876"/>
      <c r="URN20" s="876"/>
      <c r="URO20" s="876"/>
      <c r="URP20" s="875"/>
      <c r="URQ20" s="876"/>
      <c r="URR20" s="876"/>
      <c r="URS20" s="876"/>
      <c r="URT20" s="876"/>
      <c r="URU20" s="876"/>
      <c r="URV20" s="876"/>
      <c r="URW20" s="875"/>
      <c r="URX20" s="876"/>
      <c r="URY20" s="876"/>
      <c r="URZ20" s="876"/>
      <c r="USA20" s="876"/>
      <c r="USB20" s="876"/>
      <c r="USC20" s="876"/>
      <c r="USD20" s="875"/>
      <c r="USE20" s="876"/>
      <c r="USF20" s="876"/>
      <c r="USG20" s="876"/>
      <c r="USH20" s="876"/>
      <c r="USI20" s="876"/>
      <c r="USJ20" s="876"/>
      <c r="USK20" s="875"/>
      <c r="USL20" s="876"/>
      <c r="USM20" s="876"/>
      <c r="USN20" s="876"/>
      <c r="USO20" s="876"/>
      <c r="USP20" s="876"/>
      <c r="USQ20" s="876"/>
      <c r="USR20" s="875"/>
      <c r="USS20" s="876"/>
      <c r="UST20" s="876"/>
      <c r="USU20" s="876"/>
      <c r="USV20" s="876"/>
      <c r="USW20" s="876"/>
      <c r="USX20" s="876"/>
      <c r="USY20" s="875"/>
      <c r="USZ20" s="876"/>
      <c r="UTA20" s="876"/>
      <c r="UTB20" s="876"/>
      <c r="UTC20" s="876"/>
      <c r="UTD20" s="876"/>
      <c r="UTE20" s="876"/>
      <c r="UTF20" s="875"/>
      <c r="UTG20" s="876"/>
      <c r="UTH20" s="876"/>
      <c r="UTI20" s="876"/>
      <c r="UTJ20" s="876"/>
      <c r="UTK20" s="876"/>
      <c r="UTL20" s="876"/>
      <c r="UTM20" s="875"/>
      <c r="UTN20" s="876"/>
      <c r="UTO20" s="876"/>
      <c r="UTP20" s="876"/>
      <c r="UTQ20" s="876"/>
      <c r="UTR20" s="876"/>
      <c r="UTS20" s="876"/>
      <c r="UTT20" s="875"/>
      <c r="UTU20" s="876"/>
      <c r="UTV20" s="876"/>
      <c r="UTW20" s="876"/>
      <c r="UTX20" s="876"/>
      <c r="UTY20" s="876"/>
      <c r="UTZ20" s="876"/>
      <c r="UUA20" s="875"/>
      <c r="UUB20" s="876"/>
      <c r="UUC20" s="876"/>
      <c r="UUD20" s="876"/>
      <c r="UUE20" s="876"/>
      <c r="UUF20" s="876"/>
      <c r="UUG20" s="876"/>
      <c r="UUH20" s="875"/>
      <c r="UUI20" s="876"/>
      <c r="UUJ20" s="876"/>
      <c r="UUK20" s="876"/>
      <c r="UUL20" s="876"/>
      <c r="UUM20" s="876"/>
      <c r="UUN20" s="876"/>
      <c r="UUO20" s="875"/>
      <c r="UUP20" s="876"/>
      <c r="UUQ20" s="876"/>
      <c r="UUR20" s="876"/>
      <c r="UUS20" s="876"/>
      <c r="UUT20" s="876"/>
      <c r="UUU20" s="876"/>
      <c r="UUV20" s="875"/>
      <c r="UUW20" s="876"/>
      <c r="UUX20" s="876"/>
      <c r="UUY20" s="876"/>
      <c r="UUZ20" s="876"/>
      <c r="UVA20" s="876"/>
      <c r="UVB20" s="876"/>
      <c r="UVC20" s="875"/>
      <c r="UVD20" s="876"/>
      <c r="UVE20" s="876"/>
      <c r="UVF20" s="876"/>
      <c r="UVG20" s="876"/>
      <c r="UVH20" s="876"/>
      <c r="UVI20" s="876"/>
      <c r="UVJ20" s="875"/>
      <c r="UVK20" s="876"/>
      <c r="UVL20" s="876"/>
      <c r="UVM20" s="876"/>
      <c r="UVN20" s="876"/>
      <c r="UVO20" s="876"/>
      <c r="UVP20" s="876"/>
      <c r="UVQ20" s="875"/>
      <c r="UVR20" s="876"/>
      <c r="UVS20" s="876"/>
      <c r="UVT20" s="876"/>
      <c r="UVU20" s="876"/>
      <c r="UVV20" s="876"/>
      <c r="UVW20" s="876"/>
      <c r="UVX20" s="875"/>
      <c r="UVY20" s="876"/>
      <c r="UVZ20" s="876"/>
      <c r="UWA20" s="876"/>
      <c r="UWB20" s="876"/>
      <c r="UWC20" s="876"/>
      <c r="UWD20" s="876"/>
      <c r="UWE20" s="875"/>
      <c r="UWF20" s="876"/>
      <c r="UWG20" s="876"/>
      <c r="UWH20" s="876"/>
      <c r="UWI20" s="876"/>
      <c r="UWJ20" s="876"/>
      <c r="UWK20" s="876"/>
      <c r="UWL20" s="875"/>
      <c r="UWM20" s="876"/>
      <c r="UWN20" s="876"/>
      <c r="UWO20" s="876"/>
      <c r="UWP20" s="876"/>
      <c r="UWQ20" s="876"/>
      <c r="UWR20" s="876"/>
      <c r="UWS20" s="875"/>
      <c r="UWT20" s="876"/>
      <c r="UWU20" s="876"/>
      <c r="UWV20" s="876"/>
      <c r="UWW20" s="876"/>
      <c r="UWX20" s="876"/>
      <c r="UWY20" s="876"/>
      <c r="UWZ20" s="875"/>
      <c r="UXA20" s="876"/>
      <c r="UXB20" s="876"/>
      <c r="UXC20" s="876"/>
      <c r="UXD20" s="876"/>
      <c r="UXE20" s="876"/>
      <c r="UXF20" s="876"/>
      <c r="UXG20" s="875"/>
      <c r="UXH20" s="876"/>
      <c r="UXI20" s="876"/>
      <c r="UXJ20" s="876"/>
      <c r="UXK20" s="876"/>
      <c r="UXL20" s="876"/>
      <c r="UXM20" s="876"/>
      <c r="UXN20" s="875"/>
      <c r="UXO20" s="876"/>
      <c r="UXP20" s="876"/>
      <c r="UXQ20" s="876"/>
      <c r="UXR20" s="876"/>
      <c r="UXS20" s="876"/>
      <c r="UXT20" s="876"/>
      <c r="UXU20" s="875"/>
      <c r="UXV20" s="876"/>
      <c r="UXW20" s="876"/>
      <c r="UXX20" s="876"/>
      <c r="UXY20" s="876"/>
      <c r="UXZ20" s="876"/>
      <c r="UYA20" s="876"/>
      <c r="UYB20" s="875"/>
      <c r="UYC20" s="876"/>
      <c r="UYD20" s="876"/>
      <c r="UYE20" s="876"/>
      <c r="UYF20" s="876"/>
      <c r="UYG20" s="876"/>
      <c r="UYH20" s="876"/>
      <c r="UYI20" s="875"/>
      <c r="UYJ20" s="876"/>
      <c r="UYK20" s="876"/>
      <c r="UYL20" s="876"/>
      <c r="UYM20" s="876"/>
      <c r="UYN20" s="876"/>
      <c r="UYO20" s="876"/>
      <c r="UYP20" s="875"/>
      <c r="UYQ20" s="876"/>
      <c r="UYR20" s="876"/>
      <c r="UYS20" s="876"/>
      <c r="UYT20" s="876"/>
      <c r="UYU20" s="876"/>
      <c r="UYV20" s="876"/>
      <c r="UYW20" s="875"/>
      <c r="UYX20" s="876"/>
      <c r="UYY20" s="876"/>
      <c r="UYZ20" s="876"/>
      <c r="UZA20" s="876"/>
      <c r="UZB20" s="876"/>
      <c r="UZC20" s="876"/>
      <c r="UZD20" s="875"/>
      <c r="UZE20" s="876"/>
      <c r="UZF20" s="876"/>
      <c r="UZG20" s="876"/>
      <c r="UZH20" s="876"/>
      <c r="UZI20" s="876"/>
      <c r="UZJ20" s="876"/>
      <c r="UZK20" s="875"/>
      <c r="UZL20" s="876"/>
      <c r="UZM20" s="876"/>
      <c r="UZN20" s="876"/>
      <c r="UZO20" s="876"/>
      <c r="UZP20" s="876"/>
      <c r="UZQ20" s="876"/>
      <c r="UZR20" s="875"/>
      <c r="UZS20" s="876"/>
      <c r="UZT20" s="876"/>
      <c r="UZU20" s="876"/>
      <c r="UZV20" s="876"/>
      <c r="UZW20" s="876"/>
      <c r="UZX20" s="876"/>
      <c r="UZY20" s="875"/>
      <c r="UZZ20" s="876"/>
      <c r="VAA20" s="876"/>
      <c r="VAB20" s="876"/>
      <c r="VAC20" s="876"/>
      <c r="VAD20" s="876"/>
      <c r="VAE20" s="876"/>
      <c r="VAF20" s="875"/>
      <c r="VAG20" s="876"/>
      <c r="VAH20" s="876"/>
      <c r="VAI20" s="876"/>
      <c r="VAJ20" s="876"/>
      <c r="VAK20" s="876"/>
      <c r="VAL20" s="876"/>
      <c r="VAM20" s="875"/>
      <c r="VAN20" s="876"/>
      <c r="VAO20" s="876"/>
      <c r="VAP20" s="876"/>
      <c r="VAQ20" s="876"/>
      <c r="VAR20" s="876"/>
      <c r="VAS20" s="876"/>
      <c r="VAT20" s="875"/>
      <c r="VAU20" s="876"/>
      <c r="VAV20" s="876"/>
      <c r="VAW20" s="876"/>
      <c r="VAX20" s="876"/>
      <c r="VAY20" s="876"/>
      <c r="VAZ20" s="876"/>
      <c r="VBA20" s="875"/>
      <c r="VBB20" s="876"/>
      <c r="VBC20" s="876"/>
      <c r="VBD20" s="876"/>
      <c r="VBE20" s="876"/>
      <c r="VBF20" s="876"/>
      <c r="VBG20" s="876"/>
      <c r="VBH20" s="875"/>
      <c r="VBI20" s="876"/>
      <c r="VBJ20" s="876"/>
      <c r="VBK20" s="876"/>
      <c r="VBL20" s="876"/>
      <c r="VBM20" s="876"/>
      <c r="VBN20" s="876"/>
      <c r="VBO20" s="875"/>
      <c r="VBP20" s="876"/>
      <c r="VBQ20" s="876"/>
      <c r="VBR20" s="876"/>
      <c r="VBS20" s="876"/>
      <c r="VBT20" s="876"/>
      <c r="VBU20" s="876"/>
      <c r="VBV20" s="875"/>
      <c r="VBW20" s="876"/>
      <c r="VBX20" s="876"/>
      <c r="VBY20" s="876"/>
      <c r="VBZ20" s="876"/>
      <c r="VCA20" s="876"/>
      <c r="VCB20" s="876"/>
      <c r="VCC20" s="875"/>
      <c r="VCD20" s="876"/>
      <c r="VCE20" s="876"/>
      <c r="VCF20" s="876"/>
      <c r="VCG20" s="876"/>
      <c r="VCH20" s="876"/>
      <c r="VCI20" s="876"/>
      <c r="VCJ20" s="875"/>
      <c r="VCK20" s="876"/>
      <c r="VCL20" s="876"/>
      <c r="VCM20" s="876"/>
      <c r="VCN20" s="876"/>
      <c r="VCO20" s="876"/>
      <c r="VCP20" s="876"/>
      <c r="VCQ20" s="875"/>
      <c r="VCR20" s="876"/>
      <c r="VCS20" s="876"/>
      <c r="VCT20" s="876"/>
      <c r="VCU20" s="876"/>
      <c r="VCV20" s="876"/>
      <c r="VCW20" s="876"/>
      <c r="VCX20" s="875"/>
      <c r="VCY20" s="876"/>
      <c r="VCZ20" s="876"/>
      <c r="VDA20" s="876"/>
      <c r="VDB20" s="876"/>
      <c r="VDC20" s="876"/>
      <c r="VDD20" s="876"/>
      <c r="VDE20" s="875"/>
      <c r="VDF20" s="876"/>
      <c r="VDG20" s="876"/>
      <c r="VDH20" s="876"/>
      <c r="VDI20" s="876"/>
      <c r="VDJ20" s="876"/>
      <c r="VDK20" s="876"/>
      <c r="VDL20" s="875"/>
      <c r="VDM20" s="876"/>
      <c r="VDN20" s="876"/>
      <c r="VDO20" s="876"/>
      <c r="VDP20" s="876"/>
      <c r="VDQ20" s="876"/>
      <c r="VDR20" s="876"/>
      <c r="VDS20" s="875"/>
      <c r="VDT20" s="876"/>
      <c r="VDU20" s="876"/>
      <c r="VDV20" s="876"/>
      <c r="VDW20" s="876"/>
      <c r="VDX20" s="876"/>
      <c r="VDY20" s="876"/>
      <c r="VDZ20" s="875"/>
      <c r="VEA20" s="876"/>
      <c r="VEB20" s="876"/>
      <c r="VEC20" s="876"/>
      <c r="VED20" s="876"/>
      <c r="VEE20" s="876"/>
      <c r="VEF20" s="876"/>
      <c r="VEG20" s="875"/>
      <c r="VEH20" s="876"/>
      <c r="VEI20" s="876"/>
      <c r="VEJ20" s="876"/>
      <c r="VEK20" s="876"/>
      <c r="VEL20" s="876"/>
      <c r="VEM20" s="876"/>
      <c r="VEN20" s="875"/>
      <c r="VEO20" s="876"/>
      <c r="VEP20" s="876"/>
      <c r="VEQ20" s="876"/>
      <c r="VER20" s="876"/>
      <c r="VES20" s="876"/>
      <c r="VET20" s="876"/>
      <c r="VEU20" s="875"/>
      <c r="VEV20" s="876"/>
      <c r="VEW20" s="876"/>
      <c r="VEX20" s="876"/>
      <c r="VEY20" s="876"/>
      <c r="VEZ20" s="876"/>
      <c r="VFA20" s="876"/>
      <c r="VFB20" s="875"/>
      <c r="VFC20" s="876"/>
      <c r="VFD20" s="876"/>
      <c r="VFE20" s="876"/>
      <c r="VFF20" s="876"/>
      <c r="VFG20" s="876"/>
      <c r="VFH20" s="876"/>
      <c r="VFI20" s="875"/>
      <c r="VFJ20" s="876"/>
      <c r="VFK20" s="876"/>
      <c r="VFL20" s="876"/>
      <c r="VFM20" s="876"/>
      <c r="VFN20" s="876"/>
      <c r="VFO20" s="876"/>
      <c r="VFP20" s="875"/>
      <c r="VFQ20" s="876"/>
      <c r="VFR20" s="876"/>
      <c r="VFS20" s="876"/>
      <c r="VFT20" s="876"/>
      <c r="VFU20" s="876"/>
      <c r="VFV20" s="876"/>
      <c r="VFW20" s="875"/>
      <c r="VFX20" s="876"/>
      <c r="VFY20" s="876"/>
      <c r="VFZ20" s="876"/>
      <c r="VGA20" s="876"/>
      <c r="VGB20" s="876"/>
      <c r="VGC20" s="876"/>
      <c r="VGD20" s="875"/>
      <c r="VGE20" s="876"/>
      <c r="VGF20" s="876"/>
      <c r="VGG20" s="876"/>
      <c r="VGH20" s="876"/>
      <c r="VGI20" s="876"/>
      <c r="VGJ20" s="876"/>
      <c r="VGK20" s="875"/>
      <c r="VGL20" s="876"/>
      <c r="VGM20" s="876"/>
      <c r="VGN20" s="876"/>
      <c r="VGO20" s="876"/>
      <c r="VGP20" s="876"/>
      <c r="VGQ20" s="876"/>
      <c r="VGR20" s="875"/>
      <c r="VGS20" s="876"/>
      <c r="VGT20" s="876"/>
      <c r="VGU20" s="876"/>
      <c r="VGV20" s="876"/>
      <c r="VGW20" s="876"/>
      <c r="VGX20" s="876"/>
      <c r="VGY20" s="875"/>
      <c r="VGZ20" s="876"/>
      <c r="VHA20" s="876"/>
      <c r="VHB20" s="876"/>
      <c r="VHC20" s="876"/>
      <c r="VHD20" s="876"/>
      <c r="VHE20" s="876"/>
      <c r="VHF20" s="875"/>
      <c r="VHG20" s="876"/>
      <c r="VHH20" s="876"/>
      <c r="VHI20" s="876"/>
      <c r="VHJ20" s="876"/>
      <c r="VHK20" s="876"/>
      <c r="VHL20" s="876"/>
      <c r="VHM20" s="875"/>
      <c r="VHN20" s="876"/>
      <c r="VHO20" s="876"/>
      <c r="VHP20" s="876"/>
      <c r="VHQ20" s="876"/>
      <c r="VHR20" s="876"/>
      <c r="VHS20" s="876"/>
      <c r="VHT20" s="875"/>
      <c r="VHU20" s="876"/>
      <c r="VHV20" s="876"/>
      <c r="VHW20" s="876"/>
      <c r="VHX20" s="876"/>
      <c r="VHY20" s="876"/>
      <c r="VHZ20" s="876"/>
      <c r="VIA20" s="875"/>
      <c r="VIB20" s="876"/>
      <c r="VIC20" s="876"/>
      <c r="VID20" s="876"/>
      <c r="VIE20" s="876"/>
      <c r="VIF20" s="876"/>
      <c r="VIG20" s="876"/>
      <c r="VIH20" s="875"/>
      <c r="VII20" s="876"/>
      <c r="VIJ20" s="876"/>
      <c r="VIK20" s="876"/>
      <c r="VIL20" s="876"/>
      <c r="VIM20" s="876"/>
      <c r="VIN20" s="876"/>
      <c r="VIO20" s="875"/>
      <c r="VIP20" s="876"/>
      <c r="VIQ20" s="876"/>
      <c r="VIR20" s="876"/>
      <c r="VIS20" s="876"/>
      <c r="VIT20" s="876"/>
      <c r="VIU20" s="876"/>
      <c r="VIV20" s="875"/>
      <c r="VIW20" s="876"/>
      <c r="VIX20" s="876"/>
      <c r="VIY20" s="876"/>
      <c r="VIZ20" s="876"/>
      <c r="VJA20" s="876"/>
      <c r="VJB20" s="876"/>
      <c r="VJC20" s="875"/>
      <c r="VJD20" s="876"/>
      <c r="VJE20" s="876"/>
      <c r="VJF20" s="876"/>
      <c r="VJG20" s="876"/>
      <c r="VJH20" s="876"/>
      <c r="VJI20" s="876"/>
      <c r="VJJ20" s="875"/>
      <c r="VJK20" s="876"/>
      <c r="VJL20" s="876"/>
      <c r="VJM20" s="876"/>
      <c r="VJN20" s="876"/>
      <c r="VJO20" s="876"/>
      <c r="VJP20" s="876"/>
      <c r="VJQ20" s="875"/>
      <c r="VJR20" s="876"/>
      <c r="VJS20" s="876"/>
      <c r="VJT20" s="876"/>
      <c r="VJU20" s="876"/>
      <c r="VJV20" s="876"/>
      <c r="VJW20" s="876"/>
      <c r="VJX20" s="875"/>
      <c r="VJY20" s="876"/>
      <c r="VJZ20" s="876"/>
      <c r="VKA20" s="876"/>
      <c r="VKB20" s="876"/>
      <c r="VKC20" s="876"/>
      <c r="VKD20" s="876"/>
      <c r="VKE20" s="875"/>
      <c r="VKF20" s="876"/>
      <c r="VKG20" s="876"/>
      <c r="VKH20" s="876"/>
      <c r="VKI20" s="876"/>
      <c r="VKJ20" s="876"/>
      <c r="VKK20" s="876"/>
      <c r="VKL20" s="875"/>
      <c r="VKM20" s="876"/>
      <c r="VKN20" s="876"/>
      <c r="VKO20" s="876"/>
      <c r="VKP20" s="876"/>
      <c r="VKQ20" s="876"/>
      <c r="VKR20" s="876"/>
      <c r="VKS20" s="875"/>
      <c r="VKT20" s="876"/>
      <c r="VKU20" s="876"/>
      <c r="VKV20" s="876"/>
      <c r="VKW20" s="876"/>
      <c r="VKX20" s="876"/>
      <c r="VKY20" s="876"/>
      <c r="VKZ20" s="875"/>
      <c r="VLA20" s="876"/>
      <c r="VLB20" s="876"/>
      <c r="VLC20" s="876"/>
      <c r="VLD20" s="876"/>
      <c r="VLE20" s="876"/>
      <c r="VLF20" s="876"/>
      <c r="VLG20" s="875"/>
      <c r="VLH20" s="876"/>
      <c r="VLI20" s="876"/>
      <c r="VLJ20" s="876"/>
      <c r="VLK20" s="876"/>
      <c r="VLL20" s="876"/>
      <c r="VLM20" s="876"/>
      <c r="VLN20" s="875"/>
      <c r="VLO20" s="876"/>
      <c r="VLP20" s="876"/>
      <c r="VLQ20" s="876"/>
      <c r="VLR20" s="876"/>
      <c r="VLS20" s="876"/>
      <c r="VLT20" s="876"/>
      <c r="VLU20" s="875"/>
      <c r="VLV20" s="876"/>
      <c r="VLW20" s="876"/>
      <c r="VLX20" s="876"/>
      <c r="VLY20" s="876"/>
      <c r="VLZ20" s="876"/>
      <c r="VMA20" s="876"/>
      <c r="VMB20" s="875"/>
      <c r="VMC20" s="876"/>
      <c r="VMD20" s="876"/>
      <c r="VME20" s="876"/>
      <c r="VMF20" s="876"/>
      <c r="VMG20" s="876"/>
      <c r="VMH20" s="876"/>
      <c r="VMI20" s="875"/>
      <c r="VMJ20" s="876"/>
      <c r="VMK20" s="876"/>
      <c r="VML20" s="876"/>
      <c r="VMM20" s="876"/>
      <c r="VMN20" s="876"/>
      <c r="VMO20" s="876"/>
      <c r="VMP20" s="875"/>
      <c r="VMQ20" s="876"/>
      <c r="VMR20" s="876"/>
      <c r="VMS20" s="876"/>
      <c r="VMT20" s="876"/>
      <c r="VMU20" s="876"/>
      <c r="VMV20" s="876"/>
      <c r="VMW20" s="875"/>
      <c r="VMX20" s="876"/>
      <c r="VMY20" s="876"/>
      <c r="VMZ20" s="876"/>
      <c r="VNA20" s="876"/>
      <c r="VNB20" s="876"/>
      <c r="VNC20" s="876"/>
      <c r="VND20" s="875"/>
      <c r="VNE20" s="876"/>
      <c r="VNF20" s="876"/>
      <c r="VNG20" s="876"/>
      <c r="VNH20" s="876"/>
      <c r="VNI20" s="876"/>
      <c r="VNJ20" s="876"/>
      <c r="VNK20" s="875"/>
      <c r="VNL20" s="876"/>
      <c r="VNM20" s="876"/>
      <c r="VNN20" s="876"/>
      <c r="VNO20" s="876"/>
      <c r="VNP20" s="876"/>
      <c r="VNQ20" s="876"/>
      <c r="VNR20" s="875"/>
      <c r="VNS20" s="876"/>
      <c r="VNT20" s="876"/>
      <c r="VNU20" s="876"/>
      <c r="VNV20" s="876"/>
      <c r="VNW20" s="876"/>
      <c r="VNX20" s="876"/>
      <c r="VNY20" s="875"/>
      <c r="VNZ20" s="876"/>
      <c r="VOA20" s="876"/>
      <c r="VOB20" s="876"/>
      <c r="VOC20" s="876"/>
      <c r="VOD20" s="876"/>
      <c r="VOE20" s="876"/>
      <c r="VOF20" s="875"/>
      <c r="VOG20" s="876"/>
      <c r="VOH20" s="876"/>
      <c r="VOI20" s="876"/>
      <c r="VOJ20" s="876"/>
      <c r="VOK20" s="876"/>
      <c r="VOL20" s="876"/>
      <c r="VOM20" s="875"/>
      <c r="VON20" s="876"/>
      <c r="VOO20" s="876"/>
      <c r="VOP20" s="876"/>
      <c r="VOQ20" s="876"/>
      <c r="VOR20" s="876"/>
      <c r="VOS20" s="876"/>
      <c r="VOT20" s="875"/>
      <c r="VOU20" s="876"/>
      <c r="VOV20" s="876"/>
      <c r="VOW20" s="876"/>
      <c r="VOX20" s="876"/>
      <c r="VOY20" s="876"/>
      <c r="VOZ20" s="876"/>
      <c r="VPA20" s="875"/>
      <c r="VPB20" s="876"/>
      <c r="VPC20" s="876"/>
      <c r="VPD20" s="876"/>
      <c r="VPE20" s="876"/>
      <c r="VPF20" s="876"/>
      <c r="VPG20" s="876"/>
      <c r="VPH20" s="875"/>
      <c r="VPI20" s="876"/>
      <c r="VPJ20" s="876"/>
      <c r="VPK20" s="876"/>
      <c r="VPL20" s="876"/>
      <c r="VPM20" s="876"/>
      <c r="VPN20" s="876"/>
      <c r="VPO20" s="875"/>
      <c r="VPP20" s="876"/>
      <c r="VPQ20" s="876"/>
      <c r="VPR20" s="876"/>
      <c r="VPS20" s="876"/>
      <c r="VPT20" s="876"/>
      <c r="VPU20" s="876"/>
      <c r="VPV20" s="875"/>
      <c r="VPW20" s="876"/>
      <c r="VPX20" s="876"/>
      <c r="VPY20" s="876"/>
      <c r="VPZ20" s="876"/>
      <c r="VQA20" s="876"/>
      <c r="VQB20" s="876"/>
      <c r="VQC20" s="875"/>
      <c r="VQD20" s="876"/>
      <c r="VQE20" s="876"/>
      <c r="VQF20" s="876"/>
      <c r="VQG20" s="876"/>
      <c r="VQH20" s="876"/>
      <c r="VQI20" s="876"/>
      <c r="VQJ20" s="875"/>
      <c r="VQK20" s="876"/>
      <c r="VQL20" s="876"/>
      <c r="VQM20" s="876"/>
      <c r="VQN20" s="876"/>
      <c r="VQO20" s="876"/>
      <c r="VQP20" s="876"/>
      <c r="VQQ20" s="875"/>
      <c r="VQR20" s="876"/>
      <c r="VQS20" s="876"/>
      <c r="VQT20" s="876"/>
      <c r="VQU20" s="876"/>
      <c r="VQV20" s="876"/>
      <c r="VQW20" s="876"/>
      <c r="VQX20" s="875"/>
      <c r="VQY20" s="876"/>
      <c r="VQZ20" s="876"/>
      <c r="VRA20" s="876"/>
      <c r="VRB20" s="876"/>
      <c r="VRC20" s="876"/>
      <c r="VRD20" s="876"/>
      <c r="VRE20" s="875"/>
      <c r="VRF20" s="876"/>
      <c r="VRG20" s="876"/>
      <c r="VRH20" s="876"/>
      <c r="VRI20" s="876"/>
      <c r="VRJ20" s="876"/>
      <c r="VRK20" s="876"/>
      <c r="VRL20" s="875"/>
      <c r="VRM20" s="876"/>
      <c r="VRN20" s="876"/>
      <c r="VRO20" s="876"/>
      <c r="VRP20" s="876"/>
      <c r="VRQ20" s="876"/>
      <c r="VRR20" s="876"/>
      <c r="VRS20" s="875"/>
      <c r="VRT20" s="876"/>
      <c r="VRU20" s="876"/>
      <c r="VRV20" s="876"/>
      <c r="VRW20" s="876"/>
      <c r="VRX20" s="876"/>
      <c r="VRY20" s="876"/>
      <c r="VRZ20" s="875"/>
      <c r="VSA20" s="876"/>
      <c r="VSB20" s="876"/>
      <c r="VSC20" s="876"/>
      <c r="VSD20" s="876"/>
      <c r="VSE20" s="876"/>
      <c r="VSF20" s="876"/>
      <c r="VSG20" s="875"/>
      <c r="VSH20" s="876"/>
      <c r="VSI20" s="876"/>
      <c r="VSJ20" s="876"/>
      <c r="VSK20" s="876"/>
      <c r="VSL20" s="876"/>
      <c r="VSM20" s="876"/>
      <c r="VSN20" s="875"/>
      <c r="VSO20" s="876"/>
      <c r="VSP20" s="876"/>
      <c r="VSQ20" s="876"/>
      <c r="VSR20" s="876"/>
      <c r="VSS20" s="876"/>
      <c r="VST20" s="876"/>
      <c r="VSU20" s="875"/>
      <c r="VSV20" s="876"/>
      <c r="VSW20" s="876"/>
      <c r="VSX20" s="876"/>
      <c r="VSY20" s="876"/>
      <c r="VSZ20" s="876"/>
      <c r="VTA20" s="876"/>
      <c r="VTB20" s="875"/>
      <c r="VTC20" s="876"/>
      <c r="VTD20" s="876"/>
      <c r="VTE20" s="876"/>
      <c r="VTF20" s="876"/>
      <c r="VTG20" s="876"/>
      <c r="VTH20" s="876"/>
      <c r="VTI20" s="875"/>
      <c r="VTJ20" s="876"/>
      <c r="VTK20" s="876"/>
      <c r="VTL20" s="876"/>
      <c r="VTM20" s="876"/>
      <c r="VTN20" s="876"/>
      <c r="VTO20" s="876"/>
      <c r="VTP20" s="875"/>
      <c r="VTQ20" s="876"/>
      <c r="VTR20" s="876"/>
      <c r="VTS20" s="876"/>
      <c r="VTT20" s="876"/>
      <c r="VTU20" s="876"/>
      <c r="VTV20" s="876"/>
      <c r="VTW20" s="875"/>
      <c r="VTX20" s="876"/>
      <c r="VTY20" s="876"/>
      <c r="VTZ20" s="876"/>
      <c r="VUA20" s="876"/>
      <c r="VUB20" s="876"/>
      <c r="VUC20" s="876"/>
      <c r="VUD20" s="875"/>
      <c r="VUE20" s="876"/>
      <c r="VUF20" s="876"/>
      <c r="VUG20" s="876"/>
      <c r="VUH20" s="876"/>
      <c r="VUI20" s="876"/>
      <c r="VUJ20" s="876"/>
      <c r="VUK20" s="875"/>
      <c r="VUL20" s="876"/>
      <c r="VUM20" s="876"/>
      <c r="VUN20" s="876"/>
      <c r="VUO20" s="876"/>
      <c r="VUP20" s="876"/>
      <c r="VUQ20" s="876"/>
      <c r="VUR20" s="875"/>
      <c r="VUS20" s="876"/>
      <c r="VUT20" s="876"/>
      <c r="VUU20" s="876"/>
      <c r="VUV20" s="876"/>
      <c r="VUW20" s="876"/>
      <c r="VUX20" s="876"/>
      <c r="VUY20" s="875"/>
      <c r="VUZ20" s="876"/>
      <c r="VVA20" s="876"/>
      <c r="VVB20" s="876"/>
      <c r="VVC20" s="876"/>
      <c r="VVD20" s="876"/>
      <c r="VVE20" s="876"/>
      <c r="VVF20" s="875"/>
      <c r="VVG20" s="876"/>
      <c r="VVH20" s="876"/>
      <c r="VVI20" s="876"/>
      <c r="VVJ20" s="876"/>
      <c r="VVK20" s="876"/>
      <c r="VVL20" s="876"/>
      <c r="VVM20" s="875"/>
      <c r="VVN20" s="876"/>
      <c r="VVO20" s="876"/>
      <c r="VVP20" s="876"/>
      <c r="VVQ20" s="876"/>
      <c r="VVR20" s="876"/>
      <c r="VVS20" s="876"/>
      <c r="VVT20" s="875"/>
      <c r="VVU20" s="876"/>
      <c r="VVV20" s="876"/>
      <c r="VVW20" s="876"/>
      <c r="VVX20" s="876"/>
      <c r="VVY20" s="876"/>
      <c r="VVZ20" s="876"/>
      <c r="VWA20" s="875"/>
      <c r="VWB20" s="876"/>
      <c r="VWC20" s="876"/>
      <c r="VWD20" s="876"/>
      <c r="VWE20" s="876"/>
      <c r="VWF20" s="876"/>
      <c r="VWG20" s="876"/>
      <c r="VWH20" s="875"/>
      <c r="VWI20" s="876"/>
      <c r="VWJ20" s="876"/>
      <c r="VWK20" s="876"/>
      <c r="VWL20" s="876"/>
      <c r="VWM20" s="876"/>
      <c r="VWN20" s="876"/>
      <c r="VWO20" s="875"/>
      <c r="VWP20" s="876"/>
      <c r="VWQ20" s="876"/>
      <c r="VWR20" s="876"/>
      <c r="VWS20" s="876"/>
      <c r="VWT20" s="876"/>
      <c r="VWU20" s="876"/>
      <c r="VWV20" s="875"/>
      <c r="VWW20" s="876"/>
      <c r="VWX20" s="876"/>
      <c r="VWY20" s="876"/>
      <c r="VWZ20" s="876"/>
      <c r="VXA20" s="876"/>
      <c r="VXB20" s="876"/>
      <c r="VXC20" s="875"/>
      <c r="VXD20" s="876"/>
      <c r="VXE20" s="876"/>
      <c r="VXF20" s="876"/>
      <c r="VXG20" s="876"/>
      <c r="VXH20" s="876"/>
      <c r="VXI20" s="876"/>
      <c r="VXJ20" s="875"/>
      <c r="VXK20" s="876"/>
      <c r="VXL20" s="876"/>
      <c r="VXM20" s="876"/>
      <c r="VXN20" s="876"/>
      <c r="VXO20" s="876"/>
      <c r="VXP20" s="876"/>
      <c r="VXQ20" s="875"/>
      <c r="VXR20" s="876"/>
      <c r="VXS20" s="876"/>
      <c r="VXT20" s="876"/>
      <c r="VXU20" s="876"/>
      <c r="VXV20" s="876"/>
      <c r="VXW20" s="876"/>
      <c r="VXX20" s="875"/>
      <c r="VXY20" s="876"/>
      <c r="VXZ20" s="876"/>
      <c r="VYA20" s="876"/>
      <c r="VYB20" s="876"/>
      <c r="VYC20" s="876"/>
      <c r="VYD20" s="876"/>
      <c r="VYE20" s="875"/>
      <c r="VYF20" s="876"/>
      <c r="VYG20" s="876"/>
      <c r="VYH20" s="876"/>
      <c r="VYI20" s="876"/>
      <c r="VYJ20" s="876"/>
      <c r="VYK20" s="876"/>
      <c r="VYL20" s="875"/>
      <c r="VYM20" s="876"/>
      <c r="VYN20" s="876"/>
      <c r="VYO20" s="876"/>
      <c r="VYP20" s="876"/>
      <c r="VYQ20" s="876"/>
      <c r="VYR20" s="876"/>
      <c r="VYS20" s="875"/>
      <c r="VYT20" s="876"/>
      <c r="VYU20" s="876"/>
      <c r="VYV20" s="876"/>
      <c r="VYW20" s="876"/>
      <c r="VYX20" s="876"/>
      <c r="VYY20" s="876"/>
      <c r="VYZ20" s="875"/>
      <c r="VZA20" s="876"/>
      <c r="VZB20" s="876"/>
      <c r="VZC20" s="876"/>
      <c r="VZD20" s="876"/>
      <c r="VZE20" s="876"/>
      <c r="VZF20" s="876"/>
      <c r="VZG20" s="875"/>
      <c r="VZH20" s="876"/>
      <c r="VZI20" s="876"/>
      <c r="VZJ20" s="876"/>
      <c r="VZK20" s="876"/>
      <c r="VZL20" s="876"/>
      <c r="VZM20" s="876"/>
      <c r="VZN20" s="875"/>
      <c r="VZO20" s="876"/>
      <c r="VZP20" s="876"/>
      <c r="VZQ20" s="876"/>
      <c r="VZR20" s="876"/>
      <c r="VZS20" s="876"/>
      <c r="VZT20" s="876"/>
      <c r="VZU20" s="875"/>
      <c r="VZV20" s="876"/>
      <c r="VZW20" s="876"/>
      <c r="VZX20" s="876"/>
      <c r="VZY20" s="876"/>
      <c r="VZZ20" s="876"/>
      <c r="WAA20" s="876"/>
      <c r="WAB20" s="875"/>
      <c r="WAC20" s="876"/>
      <c r="WAD20" s="876"/>
      <c r="WAE20" s="876"/>
      <c r="WAF20" s="876"/>
      <c r="WAG20" s="876"/>
      <c r="WAH20" s="876"/>
      <c r="WAI20" s="875"/>
      <c r="WAJ20" s="876"/>
      <c r="WAK20" s="876"/>
      <c r="WAL20" s="876"/>
      <c r="WAM20" s="876"/>
      <c r="WAN20" s="876"/>
      <c r="WAO20" s="876"/>
      <c r="WAP20" s="875"/>
      <c r="WAQ20" s="876"/>
      <c r="WAR20" s="876"/>
      <c r="WAS20" s="876"/>
      <c r="WAT20" s="876"/>
      <c r="WAU20" s="876"/>
      <c r="WAV20" s="876"/>
      <c r="WAW20" s="875"/>
      <c r="WAX20" s="876"/>
      <c r="WAY20" s="876"/>
      <c r="WAZ20" s="876"/>
      <c r="WBA20" s="876"/>
      <c r="WBB20" s="876"/>
      <c r="WBC20" s="876"/>
      <c r="WBD20" s="875"/>
      <c r="WBE20" s="876"/>
      <c r="WBF20" s="876"/>
      <c r="WBG20" s="876"/>
      <c r="WBH20" s="876"/>
      <c r="WBI20" s="876"/>
      <c r="WBJ20" s="876"/>
      <c r="WBK20" s="875"/>
      <c r="WBL20" s="876"/>
      <c r="WBM20" s="876"/>
      <c r="WBN20" s="876"/>
      <c r="WBO20" s="876"/>
      <c r="WBP20" s="876"/>
      <c r="WBQ20" s="876"/>
      <c r="WBR20" s="875"/>
      <c r="WBS20" s="876"/>
      <c r="WBT20" s="876"/>
      <c r="WBU20" s="876"/>
      <c r="WBV20" s="876"/>
      <c r="WBW20" s="876"/>
      <c r="WBX20" s="876"/>
      <c r="WBY20" s="875"/>
      <c r="WBZ20" s="876"/>
      <c r="WCA20" s="876"/>
      <c r="WCB20" s="876"/>
      <c r="WCC20" s="876"/>
      <c r="WCD20" s="876"/>
      <c r="WCE20" s="876"/>
      <c r="WCF20" s="875"/>
      <c r="WCG20" s="876"/>
      <c r="WCH20" s="876"/>
      <c r="WCI20" s="876"/>
      <c r="WCJ20" s="876"/>
      <c r="WCK20" s="876"/>
      <c r="WCL20" s="876"/>
      <c r="WCM20" s="875"/>
      <c r="WCN20" s="876"/>
      <c r="WCO20" s="876"/>
      <c r="WCP20" s="876"/>
      <c r="WCQ20" s="876"/>
      <c r="WCR20" s="876"/>
      <c r="WCS20" s="876"/>
      <c r="WCT20" s="875"/>
      <c r="WCU20" s="876"/>
      <c r="WCV20" s="876"/>
      <c r="WCW20" s="876"/>
      <c r="WCX20" s="876"/>
      <c r="WCY20" s="876"/>
      <c r="WCZ20" s="876"/>
      <c r="WDA20" s="875"/>
      <c r="WDB20" s="876"/>
      <c r="WDC20" s="876"/>
      <c r="WDD20" s="876"/>
      <c r="WDE20" s="876"/>
      <c r="WDF20" s="876"/>
      <c r="WDG20" s="876"/>
      <c r="WDH20" s="875"/>
      <c r="WDI20" s="876"/>
      <c r="WDJ20" s="876"/>
      <c r="WDK20" s="876"/>
      <c r="WDL20" s="876"/>
      <c r="WDM20" s="876"/>
      <c r="WDN20" s="876"/>
      <c r="WDO20" s="875"/>
      <c r="WDP20" s="876"/>
      <c r="WDQ20" s="876"/>
      <c r="WDR20" s="876"/>
      <c r="WDS20" s="876"/>
      <c r="WDT20" s="876"/>
      <c r="WDU20" s="876"/>
      <c r="WDV20" s="875"/>
      <c r="WDW20" s="876"/>
      <c r="WDX20" s="876"/>
      <c r="WDY20" s="876"/>
      <c r="WDZ20" s="876"/>
      <c r="WEA20" s="876"/>
      <c r="WEB20" s="876"/>
      <c r="WEC20" s="875"/>
      <c r="WED20" s="876"/>
      <c r="WEE20" s="876"/>
      <c r="WEF20" s="876"/>
      <c r="WEG20" s="876"/>
      <c r="WEH20" s="876"/>
      <c r="WEI20" s="876"/>
      <c r="WEJ20" s="875"/>
      <c r="WEK20" s="876"/>
      <c r="WEL20" s="876"/>
      <c r="WEM20" s="876"/>
      <c r="WEN20" s="876"/>
      <c r="WEO20" s="876"/>
      <c r="WEP20" s="876"/>
      <c r="WEQ20" s="875"/>
      <c r="WER20" s="876"/>
      <c r="WES20" s="876"/>
      <c r="WET20" s="876"/>
      <c r="WEU20" s="876"/>
      <c r="WEV20" s="876"/>
      <c r="WEW20" s="876"/>
      <c r="WEX20" s="875"/>
      <c r="WEY20" s="876"/>
      <c r="WEZ20" s="876"/>
      <c r="WFA20" s="876"/>
      <c r="WFB20" s="876"/>
      <c r="WFC20" s="876"/>
      <c r="WFD20" s="876"/>
      <c r="WFE20" s="875"/>
      <c r="WFF20" s="876"/>
      <c r="WFG20" s="876"/>
      <c r="WFH20" s="876"/>
      <c r="WFI20" s="876"/>
      <c r="WFJ20" s="876"/>
      <c r="WFK20" s="876"/>
      <c r="WFL20" s="875"/>
      <c r="WFM20" s="876"/>
      <c r="WFN20" s="876"/>
      <c r="WFO20" s="876"/>
      <c r="WFP20" s="876"/>
      <c r="WFQ20" s="876"/>
      <c r="WFR20" s="876"/>
      <c r="WFS20" s="875"/>
      <c r="WFT20" s="876"/>
      <c r="WFU20" s="876"/>
      <c r="WFV20" s="876"/>
      <c r="WFW20" s="876"/>
      <c r="WFX20" s="876"/>
      <c r="WFY20" s="876"/>
      <c r="WFZ20" s="875"/>
      <c r="WGA20" s="876"/>
      <c r="WGB20" s="876"/>
      <c r="WGC20" s="876"/>
      <c r="WGD20" s="876"/>
      <c r="WGE20" s="876"/>
      <c r="WGF20" s="876"/>
      <c r="WGG20" s="875"/>
      <c r="WGH20" s="876"/>
      <c r="WGI20" s="876"/>
      <c r="WGJ20" s="876"/>
      <c r="WGK20" s="876"/>
      <c r="WGL20" s="876"/>
      <c r="WGM20" s="876"/>
      <c r="WGN20" s="875"/>
      <c r="WGO20" s="876"/>
      <c r="WGP20" s="876"/>
      <c r="WGQ20" s="876"/>
      <c r="WGR20" s="876"/>
      <c r="WGS20" s="876"/>
      <c r="WGT20" s="876"/>
      <c r="WGU20" s="875"/>
      <c r="WGV20" s="876"/>
      <c r="WGW20" s="876"/>
      <c r="WGX20" s="876"/>
      <c r="WGY20" s="876"/>
      <c r="WGZ20" s="876"/>
      <c r="WHA20" s="876"/>
      <c r="WHB20" s="875"/>
      <c r="WHC20" s="876"/>
      <c r="WHD20" s="876"/>
      <c r="WHE20" s="876"/>
      <c r="WHF20" s="876"/>
      <c r="WHG20" s="876"/>
      <c r="WHH20" s="876"/>
      <c r="WHI20" s="875"/>
      <c r="WHJ20" s="876"/>
      <c r="WHK20" s="876"/>
      <c r="WHL20" s="876"/>
      <c r="WHM20" s="876"/>
      <c r="WHN20" s="876"/>
      <c r="WHO20" s="876"/>
      <c r="WHP20" s="875"/>
      <c r="WHQ20" s="876"/>
      <c r="WHR20" s="876"/>
      <c r="WHS20" s="876"/>
      <c r="WHT20" s="876"/>
      <c r="WHU20" s="876"/>
      <c r="WHV20" s="876"/>
      <c r="WHW20" s="875"/>
      <c r="WHX20" s="876"/>
      <c r="WHY20" s="876"/>
      <c r="WHZ20" s="876"/>
      <c r="WIA20" s="876"/>
      <c r="WIB20" s="876"/>
      <c r="WIC20" s="876"/>
      <c r="WID20" s="875"/>
      <c r="WIE20" s="876"/>
      <c r="WIF20" s="876"/>
      <c r="WIG20" s="876"/>
      <c r="WIH20" s="876"/>
      <c r="WII20" s="876"/>
      <c r="WIJ20" s="876"/>
      <c r="WIK20" s="875"/>
      <c r="WIL20" s="876"/>
      <c r="WIM20" s="876"/>
      <c r="WIN20" s="876"/>
      <c r="WIO20" s="876"/>
      <c r="WIP20" s="876"/>
      <c r="WIQ20" s="876"/>
      <c r="WIR20" s="875"/>
      <c r="WIS20" s="876"/>
      <c r="WIT20" s="876"/>
      <c r="WIU20" s="876"/>
      <c r="WIV20" s="876"/>
      <c r="WIW20" s="876"/>
      <c r="WIX20" s="876"/>
      <c r="WIY20" s="875"/>
      <c r="WIZ20" s="876"/>
      <c r="WJA20" s="876"/>
      <c r="WJB20" s="876"/>
      <c r="WJC20" s="876"/>
      <c r="WJD20" s="876"/>
      <c r="WJE20" s="876"/>
      <c r="WJF20" s="875"/>
      <c r="WJG20" s="876"/>
      <c r="WJH20" s="876"/>
      <c r="WJI20" s="876"/>
      <c r="WJJ20" s="876"/>
      <c r="WJK20" s="876"/>
      <c r="WJL20" s="876"/>
      <c r="WJM20" s="875"/>
      <c r="WJN20" s="876"/>
      <c r="WJO20" s="876"/>
      <c r="WJP20" s="876"/>
      <c r="WJQ20" s="876"/>
      <c r="WJR20" s="876"/>
      <c r="WJS20" s="876"/>
      <c r="WJT20" s="875"/>
      <c r="WJU20" s="876"/>
      <c r="WJV20" s="876"/>
      <c r="WJW20" s="876"/>
      <c r="WJX20" s="876"/>
      <c r="WJY20" s="876"/>
      <c r="WJZ20" s="876"/>
      <c r="WKA20" s="875"/>
      <c r="WKB20" s="876"/>
      <c r="WKC20" s="876"/>
      <c r="WKD20" s="876"/>
      <c r="WKE20" s="876"/>
      <c r="WKF20" s="876"/>
      <c r="WKG20" s="876"/>
      <c r="WKH20" s="875"/>
      <c r="WKI20" s="876"/>
      <c r="WKJ20" s="876"/>
      <c r="WKK20" s="876"/>
      <c r="WKL20" s="876"/>
      <c r="WKM20" s="876"/>
      <c r="WKN20" s="876"/>
      <c r="WKO20" s="875"/>
      <c r="WKP20" s="876"/>
      <c r="WKQ20" s="876"/>
      <c r="WKR20" s="876"/>
      <c r="WKS20" s="876"/>
      <c r="WKT20" s="876"/>
      <c r="WKU20" s="876"/>
      <c r="WKV20" s="875"/>
      <c r="WKW20" s="876"/>
      <c r="WKX20" s="876"/>
      <c r="WKY20" s="876"/>
      <c r="WKZ20" s="876"/>
      <c r="WLA20" s="876"/>
      <c r="WLB20" s="876"/>
      <c r="WLC20" s="875"/>
      <c r="WLD20" s="876"/>
      <c r="WLE20" s="876"/>
      <c r="WLF20" s="876"/>
      <c r="WLG20" s="876"/>
      <c r="WLH20" s="876"/>
      <c r="WLI20" s="876"/>
      <c r="WLJ20" s="875"/>
      <c r="WLK20" s="876"/>
      <c r="WLL20" s="876"/>
      <c r="WLM20" s="876"/>
      <c r="WLN20" s="876"/>
      <c r="WLO20" s="876"/>
      <c r="WLP20" s="876"/>
      <c r="WLQ20" s="875"/>
      <c r="WLR20" s="876"/>
      <c r="WLS20" s="876"/>
      <c r="WLT20" s="876"/>
      <c r="WLU20" s="876"/>
      <c r="WLV20" s="876"/>
      <c r="WLW20" s="876"/>
      <c r="WLX20" s="875"/>
      <c r="WLY20" s="876"/>
      <c r="WLZ20" s="876"/>
      <c r="WMA20" s="876"/>
      <c r="WMB20" s="876"/>
      <c r="WMC20" s="876"/>
      <c r="WMD20" s="876"/>
      <c r="WME20" s="875"/>
      <c r="WMF20" s="876"/>
      <c r="WMG20" s="876"/>
      <c r="WMH20" s="876"/>
      <c r="WMI20" s="876"/>
      <c r="WMJ20" s="876"/>
      <c r="WMK20" s="876"/>
      <c r="WML20" s="875"/>
      <c r="WMM20" s="876"/>
      <c r="WMN20" s="876"/>
      <c r="WMO20" s="876"/>
      <c r="WMP20" s="876"/>
      <c r="WMQ20" s="876"/>
      <c r="WMR20" s="876"/>
      <c r="WMS20" s="875"/>
      <c r="WMT20" s="876"/>
      <c r="WMU20" s="876"/>
      <c r="WMV20" s="876"/>
      <c r="WMW20" s="876"/>
      <c r="WMX20" s="876"/>
      <c r="WMY20" s="876"/>
      <c r="WMZ20" s="875"/>
      <c r="WNA20" s="876"/>
      <c r="WNB20" s="876"/>
      <c r="WNC20" s="876"/>
      <c r="WND20" s="876"/>
      <c r="WNE20" s="876"/>
      <c r="WNF20" s="876"/>
      <c r="WNG20" s="875"/>
      <c r="WNH20" s="876"/>
      <c r="WNI20" s="876"/>
      <c r="WNJ20" s="876"/>
      <c r="WNK20" s="876"/>
      <c r="WNL20" s="876"/>
      <c r="WNM20" s="876"/>
      <c r="WNN20" s="875"/>
      <c r="WNO20" s="876"/>
      <c r="WNP20" s="876"/>
      <c r="WNQ20" s="876"/>
      <c r="WNR20" s="876"/>
      <c r="WNS20" s="876"/>
      <c r="WNT20" s="876"/>
      <c r="WNU20" s="875"/>
      <c r="WNV20" s="876"/>
      <c r="WNW20" s="876"/>
      <c r="WNX20" s="876"/>
      <c r="WNY20" s="876"/>
      <c r="WNZ20" s="876"/>
      <c r="WOA20" s="876"/>
      <c r="WOB20" s="875"/>
      <c r="WOC20" s="876"/>
      <c r="WOD20" s="876"/>
      <c r="WOE20" s="876"/>
      <c r="WOF20" s="876"/>
      <c r="WOG20" s="876"/>
      <c r="WOH20" s="876"/>
      <c r="WOI20" s="875"/>
      <c r="WOJ20" s="876"/>
      <c r="WOK20" s="876"/>
      <c r="WOL20" s="876"/>
      <c r="WOM20" s="876"/>
      <c r="WON20" s="876"/>
      <c r="WOO20" s="876"/>
      <c r="WOP20" s="875"/>
      <c r="WOQ20" s="876"/>
      <c r="WOR20" s="876"/>
      <c r="WOS20" s="876"/>
      <c r="WOT20" s="876"/>
      <c r="WOU20" s="876"/>
      <c r="WOV20" s="876"/>
      <c r="WOW20" s="875"/>
      <c r="WOX20" s="876"/>
      <c r="WOY20" s="876"/>
      <c r="WOZ20" s="876"/>
      <c r="WPA20" s="876"/>
      <c r="WPB20" s="876"/>
      <c r="WPC20" s="876"/>
      <c r="WPD20" s="875"/>
      <c r="WPE20" s="876"/>
      <c r="WPF20" s="876"/>
      <c r="WPG20" s="876"/>
      <c r="WPH20" s="876"/>
      <c r="WPI20" s="876"/>
      <c r="WPJ20" s="876"/>
      <c r="WPK20" s="875"/>
      <c r="WPL20" s="876"/>
      <c r="WPM20" s="876"/>
      <c r="WPN20" s="876"/>
      <c r="WPO20" s="876"/>
      <c r="WPP20" s="876"/>
      <c r="WPQ20" s="876"/>
      <c r="WPR20" s="875"/>
      <c r="WPS20" s="876"/>
      <c r="WPT20" s="876"/>
      <c r="WPU20" s="876"/>
      <c r="WPV20" s="876"/>
      <c r="WPW20" s="876"/>
      <c r="WPX20" s="876"/>
      <c r="WPY20" s="875"/>
      <c r="WPZ20" s="876"/>
      <c r="WQA20" s="876"/>
      <c r="WQB20" s="876"/>
      <c r="WQC20" s="876"/>
      <c r="WQD20" s="876"/>
      <c r="WQE20" s="876"/>
      <c r="WQF20" s="875"/>
      <c r="WQG20" s="876"/>
      <c r="WQH20" s="876"/>
      <c r="WQI20" s="876"/>
      <c r="WQJ20" s="876"/>
      <c r="WQK20" s="876"/>
      <c r="WQL20" s="876"/>
      <c r="WQM20" s="875"/>
      <c r="WQN20" s="876"/>
      <c r="WQO20" s="876"/>
      <c r="WQP20" s="876"/>
      <c r="WQQ20" s="876"/>
      <c r="WQR20" s="876"/>
      <c r="WQS20" s="876"/>
      <c r="WQT20" s="875"/>
      <c r="WQU20" s="876"/>
      <c r="WQV20" s="876"/>
      <c r="WQW20" s="876"/>
      <c r="WQX20" s="876"/>
      <c r="WQY20" s="876"/>
      <c r="WQZ20" s="876"/>
      <c r="WRA20" s="875"/>
      <c r="WRB20" s="876"/>
      <c r="WRC20" s="876"/>
      <c r="WRD20" s="876"/>
      <c r="WRE20" s="876"/>
      <c r="WRF20" s="876"/>
      <c r="WRG20" s="876"/>
      <c r="WRH20" s="875"/>
      <c r="WRI20" s="876"/>
      <c r="WRJ20" s="876"/>
      <c r="WRK20" s="876"/>
      <c r="WRL20" s="876"/>
      <c r="WRM20" s="876"/>
      <c r="WRN20" s="876"/>
      <c r="WRO20" s="875"/>
      <c r="WRP20" s="876"/>
      <c r="WRQ20" s="876"/>
      <c r="WRR20" s="876"/>
      <c r="WRS20" s="876"/>
      <c r="WRT20" s="876"/>
      <c r="WRU20" s="876"/>
      <c r="WRV20" s="875"/>
      <c r="WRW20" s="876"/>
      <c r="WRX20" s="876"/>
      <c r="WRY20" s="876"/>
      <c r="WRZ20" s="876"/>
      <c r="WSA20" s="876"/>
      <c r="WSB20" s="876"/>
      <c r="WSC20" s="875"/>
      <c r="WSD20" s="876"/>
      <c r="WSE20" s="876"/>
      <c r="WSF20" s="876"/>
      <c r="WSG20" s="876"/>
      <c r="WSH20" s="876"/>
      <c r="WSI20" s="876"/>
      <c r="WSJ20" s="875"/>
      <c r="WSK20" s="876"/>
      <c r="WSL20" s="876"/>
      <c r="WSM20" s="876"/>
      <c r="WSN20" s="876"/>
      <c r="WSO20" s="876"/>
      <c r="WSP20" s="876"/>
      <c r="WSQ20" s="875"/>
      <c r="WSR20" s="876"/>
      <c r="WSS20" s="876"/>
      <c r="WST20" s="876"/>
      <c r="WSU20" s="876"/>
      <c r="WSV20" s="876"/>
      <c r="WSW20" s="876"/>
      <c r="WSX20" s="875"/>
      <c r="WSY20" s="876"/>
      <c r="WSZ20" s="876"/>
      <c r="WTA20" s="876"/>
      <c r="WTB20" s="876"/>
      <c r="WTC20" s="876"/>
      <c r="WTD20" s="876"/>
      <c r="WTE20" s="875"/>
      <c r="WTF20" s="876"/>
      <c r="WTG20" s="876"/>
      <c r="WTH20" s="876"/>
      <c r="WTI20" s="876"/>
      <c r="WTJ20" s="876"/>
      <c r="WTK20" s="876"/>
      <c r="WTL20" s="875"/>
      <c r="WTM20" s="876"/>
      <c r="WTN20" s="876"/>
      <c r="WTO20" s="876"/>
      <c r="WTP20" s="876"/>
      <c r="WTQ20" s="876"/>
      <c r="WTR20" s="876"/>
      <c r="WTS20" s="875"/>
      <c r="WTT20" s="876"/>
      <c r="WTU20" s="876"/>
      <c r="WTV20" s="876"/>
      <c r="WTW20" s="876"/>
      <c r="WTX20" s="876"/>
      <c r="WTY20" s="876"/>
      <c r="WTZ20" s="875"/>
      <c r="WUA20" s="876"/>
      <c r="WUB20" s="876"/>
      <c r="WUC20" s="876"/>
      <c r="WUD20" s="876"/>
      <c r="WUE20" s="876"/>
      <c r="WUF20" s="876"/>
      <c r="WUG20" s="875"/>
      <c r="WUH20" s="876"/>
      <c r="WUI20" s="876"/>
      <c r="WUJ20" s="876"/>
      <c r="WUK20" s="876"/>
      <c r="WUL20" s="876"/>
      <c r="WUM20" s="876"/>
      <c r="WUN20" s="875"/>
      <c r="WUO20" s="876"/>
      <c r="WUP20" s="876"/>
      <c r="WUQ20" s="876"/>
      <c r="WUR20" s="876"/>
      <c r="WUS20" s="876"/>
      <c r="WUT20" s="876"/>
      <c r="WUU20" s="875"/>
      <c r="WUV20" s="876"/>
      <c r="WUW20" s="876"/>
      <c r="WUX20" s="876"/>
      <c r="WUY20" s="876"/>
      <c r="WUZ20" s="876"/>
      <c r="WVA20" s="876"/>
      <c r="WVB20" s="875"/>
      <c r="WVC20" s="876"/>
      <c r="WVD20" s="876"/>
      <c r="WVE20" s="876"/>
      <c r="WVF20" s="876"/>
      <c r="WVG20" s="876"/>
      <c r="WVH20" s="876"/>
      <c r="WVI20" s="875"/>
      <c r="WVJ20" s="876"/>
      <c r="WVK20" s="876"/>
      <c r="WVL20" s="876"/>
      <c r="WVM20" s="876"/>
      <c r="WVN20" s="876"/>
      <c r="WVO20" s="876"/>
      <c r="WVP20" s="875"/>
      <c r="WVQ20" s="876"/>
      <c r="WVR20" s="876"/>
      <c r="WVS20" s="876"/>
      <c r="WVT20" s="876"/>
      <c r="WVU20" s="876"/>
      <c r="WVV20" s="876"/>
      <c r="WVW20" s="875"/>
      <c r="WVX20" s="876"/>
      <c r="WVY20" s="876"/>
      <c r="WVZ20" s="876"/>
      <c r="WWA20" s="876"/>
      <c r="WWB20" s="876"/>
      <c r="WWC20" s="876"/>
      <c r="WWD20" s="875"/>
      <c r="WWE20" s="876"/>
      <c r="WWF20" s="876"/>
      <c r="WWG20" s="876"/>
      <c r="WWH20" s="876"/>
      <c r="WWI20" s="876"/>
      <c r="WWJ20" s="876"/>
      <c r="WWK20" s="875"/>
      <c r="WWL20" s="876"/>
      <c r="WWM20" s="876"/>
      <c r="WWN20" s="876"/>
      <c r="WWO20" s="876"/>
      <c r="WWP20" s="876"/>
      <c r="WWQ20" s="876"/>
      <c r="WWR20" s="875"/>
      <c r="WWS20" s="876"/>
      <c r="WWT20" s="876"/>
      <c r="WWU20" s="876"/>
      <c r="WWV20" s="876"/>
      <c r="WWW20" s="876"/>
      <c r="WWX20" s="876"/>
      <c r="WWY20" s="875"/>
      <c r="WWZ20" s="876"/>
      <c r="WXA20" s="876"/>
      <c r="WXB20" s="876"/>
      <c r="WXC20" s="876"/>
      <c r="WXD20" s="876"/>
      <c r="WXE20" s="876"/>
      <c r="WXF20" s="875"/>
      <c r="WXG20" s="876"/>
      <c r="WXH20" s="876"/>
      <c r="WXI20" s="876"/>
      <c r="WXJ20" s="876"/>
      <c r="WXK20" s="876"/>
      <c r="WXL20" s="876"/>
      <c r="WXM20" s="875"/>
      <c r="WXN20" s="876"/>
      <c r="WXO20" s="876"/>
      <c r="WXP20" s="876"/>
      <c r="WXQ20" s="876"/>
      <c r="WXR20" s="876"/>
      <c r="WXS20" s="876"/>
      <c r="WXT20" s="875"/>
      <c r="WXU20" s="876"/>
      <c r="WXV20" s="876"/>
      <c r="WXW20" s="876"/>
      <c r="WXX20" s="876"/>
      <c r="WXY20" s="876"/>
      <c r="WXZ20" s="876"/>
      <c r="WYA20" s="875"/>
      <c r="WYB20" s="876"/>
      <c r="WYC20" s="876"/>
      <c r="WYD20" s="876"/>
      <c r="WYE20" s="876"/>
      <c r="WYF20" s="876"/>
      <c r="WYG20" s="876"/>
      <c r="WYH20" s="875"/>
      <c r="WYI20" s="876"/>
      <c r="WYJ20" s="876"/>
      <c r="WYK20" s="876"/>
      <c r="WYL20" s="876"/>
      <c r="WYM20" s="876"/>
      <c r="WYN20" s="876"/>
      <c r="WYO20" s="875"/>
      <c r="WYP20" s="876"/>
      <c r="WYQ20" s="876"/>
      <c r="WYR20" s="876"/>
      <c r="WYS20" s="876"/>
      <c r="WYT20" s="876"/>
      <c r="WYU20" s="876"/>
      <c r="WYV20" s="875"/>
      <c r="WYW20" s="876"/>
      <c r="WYX20" s="876"/>
      <c r="WYY20" s="876"/>
      <c r="WYZ20" s="876"/>
      <c r="WZA20" s="876"/>
      <c r="WZB20" s="876"/>
      <c r="WZC20" s="875"/>
      <c r="WZD20" s="876"/>
      <c r="WZE20" s="876"/>
      <c r="WZF20" s="876"/>
      <c r="WZG20" s="876"/>
      <c r="WZH20" s="876"/>
      <c r="WZI20" s="876"/>
      <c r="WZJ20" s="875"/>
      <c r="WZK20" s="876"/>
      <c r="WZL20" s="876"/>
      <c r="WZM20" s="876"/>
      <c r="WZN20" s="876"/>
      <c r="WZO20" s="876"/>
      <c r="WZP20" s="876"/>
      <c r="WZQ20" s="875"/>
      <c r="WZR20" s="876"/>
      <c r="WZS20" s="876"/>
      <c r="WZT20" s="876"/>
      <c r="WZU20" s="876"/>
      <c r="WZV20" s="876"/>
      <c r="WZW20" s="876"/>
      <c r="WZX20" s="875"/>
      <c r="WZY20" s="876"/>
      <c r="WZZ20" s="876"/>
      <c r="XAA20" s="876"/>
      <c r="XAB20" s="876"/>
      <c r="XAC20" s="876"/>
      <c r="XAD20" s="876"/>
      <c r="XAE20" s="875"/>
      <c r="XAF20" s="876"/>
      <c r="XAG20" s="876"/>
      <c r="XAH20" s="876"/>
      <c r="XAI20" s="876"/>
      <c r="XAJ20" s="876"/>
      <c r="XAK20" s="876"/>
      <c r="XAL20" s="875"/>
      <c r="XAM20" s="876"/>
      <c r="XAN20" s="876"/>
      <c r="XAO20" s="876"/>
      <c r="XAP20" s="876"/>
      <c r="XAQ20" s="876"/>
      <c r="XAR20" s="876"/>
      <c r="XAS20" s="875"/>
      <c r="XAT20" s="876"/>
      <c r="XAU20" s="876"/>
      <c r="XAV20" s="876"/>
      <c r="XAW20" s="876"/>
      <c r="XAX20" s="876"/>
      <c r="XAY20" s="876"/>
      <c r="XAZ20" s="875"/>
      <c r="XBA20" s="876"/>
      <c r="XBB20" s="876"/>
      <c r="XBC20" s="876"/>
      <c r="XBD20" s="876"/>
      <c r="XBE20" s="876"/>
      <c r="XBF20" s="876"/>
      <c r="XBG20" s="875"/>
      <c r="XBH20" s="876"/>
      <c r="XBI20" s="876"/>
      <c r="XBJ20" s="876"/>
      <c r="XBK20" s="876"/>
      <c r="XBL20" s="876"/>
      <c r="XBM20" s="876"/>
      <c r="XBN20" s="875"/>
      <c r="XBO20" s="876"/>
      <c r="XBP20" s="876"/>
      <c r="XBQ20" s="876"/>
      <c r="XBR20" s="876"/>
      <c r="XBS20" s="876"/>
      <c r="XBT20" s="876"/>
      <c r="XBU20" s="875"/>
      <c r="XBV20" s="876"/>
      <c r="XBW20" s="876"/>
      <c r="XBX20" s="876"/>
      <c r="XBY20" s="876"/>
      <c r="XBZ20" s="876"/>
      <c r="XCA20" s="876"/>
      <c r="XCB20" s="875"/>
      <c r="XCC20" s="876"/>
      <c r="XCD20" s="876"/>
      <c r="XCE20" s="876"/>
      <c r="XCF20" s="876"/>
      <c r="XCG20" s="876"/>
      <c r="XCH20" s="876"/>
      <c r="XCI20" s="875"/>
      <c r="XCJ20" s="876"/>
      <c r="XCK20" s="876"/>
      <c r="XCL20" s="876"/>
      <c r="XCM20" s="876"/>
      <c r="XCN20" s="876"/>
      <c r="XCO20" s="876"/>
      <c r="XCP20" s="875"/>
      <c r="XCQ20" s="876"/>
      <c r="XCR20" s="876"/>
      <c r="XCS20" s="876"/>
      <c r="XCT20" s="876"/>
      <c r="XCU20" s="876"/>
      <c r="XCV20" s="876"/>
      <c r="XCW20" s="875"/>
      <c r="XCX20" s="876"/>
      <c r="XCY20" s="876"/>
      <c r="XCZ20" s="876"/>
      <c r="XDA20" s="876"/>
      <c r="XDB20" s="876"/>
      <c r="XDC20" s="876"/>
      <c r="XDD20" s="875"/>
      <c r="XDE20" s="876"/>
      <c r="XDF20" s="876"/>
      <c r="XDG20" s="876"/>
      <c r="XDH20" s="876"/>
      <c r="XDI20" s="876"/>
      <c r="XDJ20" s="876"/>
      <c r="XDK20" s="875"/>
      <c r="XDL20" s="876"/>
      <c r="XDM20" s="876"/>
      <c r="XDN20" s="876"/>
      <c r="XDO20" s="876"/>
      <c r="XDP20" s="876"/>
      <c r="XDQ20" s="876"/>
      <c r="XDR20" s="875"/>
      <c r="XDS20" s="876"/>
      <c r="XDT20" s="876"/>
      <c r="XDU20" s="876"/>
      <c r="XDV20" s="876"/>
      <c r="XDW20" s="876"/>
      <c r="XDX20" s="876"/>
      <c r="XDY20" s="875"/>
      <c r="XDZ20" s="876"/>
      <c r="XEA20" s="876"/>
      <c r="XEB20" s="876"/>
      <c r="XEC20" s="876"/>
      <c r="XED20" s="876"/>
      <c r="XEE20" s="876"/>
      <c r="XEF20" s="875"/>
      <c r="XEG20" s="876"/>
      <c r="XEH20" s="876"/>
      <c r="XEI20" s="876"/>
      <c r="XEJ20" s="876"/>
      <c r="XEK20" s="876"/>
      <c r="XEL20" s="876"/>
      <c r="XEM20" s="875"/>
      <c r="XEN20" s="876"/>
      <c r="XEO20" s="876"/>
      <c r="XEP20" s="876"/>
      <c r="XEQ20" s="876"/>
      <c r="XER20" s="876"/>
      <c r="XES20" s="876"/>
      <c r="XET20" s="875"/>
      <c r="XEU20" s="876"/>
      <c r="XEV20" s="876"/>
      <c r="XEW20" s="876"/>
      <c r="XEX20" s="876"/>
      <c r="XEY20" s="876"/>
      <c r="XEZ20" s="876"/>
      <c r="XFA20" s="875"/>
      <c r="XFB20" s="876"/>
      <c r="XFC20" s="876"/>
      <c r="XFD20" s="876"/>
    </row>
    <row r="21" spans="1:16384" s="312" customFormat="1" ht="12.75" customHeight="1">
      <c r="A21" s="875"/>
      <c r="B21" s="876"/>
      <c r="C21" s="876"/>
      <c r="D21" s="876"/>
      <c r="E21" s="876"/>
      <c r="F21" s="876"/>
      <c r="G21" s="877"/>
      <c r="H21" s="24"/>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879"/>
      <c r="AK21" s="879"/>
      <c r="AL21" s="879"/>
      <c r="AM21" s="879"/>
      <c r="AN21" s="879"/>
      <c r="AO21" s="879"/>
      <c r="AP21" s="879"/>
      <c r="AQ21" s="879"/>
      <c r="AR21" s="879"/>
      <c r="AS21" s="879"/>
      <c r="AT21" s="879"/>
      <c r="AU21" s="879"/>
      <c r="AV21" s="879"/>
      <c r="AW21" s="879"/>
      <c r="AX21" s="879"/>
      <c r="AY21" s="879"/>
      <c r="AZ21" s="879"/>
      <c r="BA21" s="879"/>
      <c r="BB21" s="879"/>
      <c r="BC21" s="879"/>
      <c r="BD21" s="879"/>
      <c r="BE21" s="879"/>
      <c r="BF21" s="879"/>
      <c r="BG21" s="879"/>
      <c r="BH21" s="879"/>
      <c r="BI21" s="879"/>
      <c r="BJ21" s="879"/>
      <c r="BK21" s="879"/>
      <c r="BL21" s="879"/>
      <c r="BM21" s="879"/>
      <c r="BN21" s="879"/>
      <c r="BO21" s="879"/>
      <c r="BP21" s="879"/>
      <c r="BQ21" s="879"/>
      <c r="BR21" s="879"/>
      <c r="BS21" s="879"/>
      <c r="BT21" s="879"/>
      <c r="BU21" s="879"/>
      <c r="BV21" s="879"/>
      <c r="BW21" s="879"/>
      <c r="BX21" s="879"/>
      <c r="BY21" s="879"/>
      <c r="BZ21" s="875"/>
      <c r="CA21" s="876"/>
      <c r="CB21" s="876"/>
      <c r="CC21" s="876"/>
      <c r="CD21" s="876"/>
      <c r="CE21" s="876"/>
      <c r="CF21" s="876"/>
      <c r="CG21" s="875"/>
      <c r="CH21" s="876"/>
      <c r="CI21" s="876"/>
      <c r="CJ21" s="876"/>
      <c r="CK21" s="876"/>
      <c r="CL21" s="876"/>
      <c r="CM21" s="876"/>
      <c r="CN21" s="875"/>
      <c r="CO21" s="876"/>
      <c r="CP21" s="876"/>
      <c r="CQ21" s="876"/>
      <c r="CR21" s="876"/>
      <c r="CS21" s="876"/>
      <c r="CT21" s="876"/>
      <c r="CU21" s="875"/>
      <c r="CV21" s="876"/>
      <c r="CW21" s="876"/>
      <c r="CX21" s="876"/>
      <c r="CY21" s="876"/>
      <c r="CZ21" s="876"/>
      <c r="DA21" s="876"/>
      <c r="DB21" s="875"/>
      <c r="DC21" s="876"/>
      <c r="DD21" s="876"/>
      <c r="DE21" s="876"/>
      <c r="DF21" s="876"/>
      <c r="DG21" s="876"/>
      <c r="DH21" s="876"/>
      <c r="DI21" s="875"/>
      <c r="DJ21" s="876"/>
      <c r="DK21" s="876"/>
      <c r="DL21" s="876"/>
      <c r="DM21" s="876"/>
      <c r="DN21" s="876"/>
      <c r="DO21" s="876"/>
      <c r="DP21" s="875"/>
      <c r="DQ21" s="876"/>
      <c r="DR21" s="876"/>
      <c r="DS21" s="876"/>
      <c r="DT21" s="876"/>
      <c r="DU21" s="876"/>
      <c r="DV21" s="876"/>
      <c r="DW21" s="875"/>
      <c r="DX21" s="876"/>
      <c r="DY21" s="876"/>
      <c r="DZ21" s="876"/>
      <c r="EA21" s="876"/>
      <c r="EB21" s="876"/>
      <c r="EC21" s="876"/>
      <c r="ED21" s="875"/>
      <c r="EE21" s="876"/>
      <c r="EF21" s="876"/>
      <c r="EG21" s="876"/>
      <c r="EH21" s="876"/>
      <c r="EI21" s="876"/>
      <c r="EJ21" s="876"/>
      <c r="EK21" s="875"/>
      <c r="EL21" s="876"/>
      <c r="EM21" s="876"/>
      <c r="EN21" s="876"/>
      <c r="EO21" s="876"/>
      <c r="EP21" s="876"/>
      <c r="EQ21" s="876"/>
      <c r="ER21" s="875"/>
      <c r="ES21" s="876"/>
      <c r="ET21" s="876"/>
      <c r="EU21" s="876"/>
      <c r="EV21" s="876"/>
      <c r="EW21" s="876"/>
      <c r="EX21" s="876"/>
      <c r="EY21" s="875"/>
      <c r="EZ21" s="876"/>
      <c r="FA21" s="876"/>
      <c r="FB21" s="876"/>
      <c r="FC21" s="876"/>
      <c r="FD21" s="876"/>
      <c r="FE21" s="876"/>
      <c r="FF21" s="875"/>
      <c r="FG21" s="876"/>
      <c r="FH21" s="876"/>
      <c r="FI21" s="876"/>
      <c r="FJ21" s="876"/>
      <c r="FK21" s="876"/>
      <c r="FL21" s="876"/>
      <c r="FM21" s="875"/>
      <c r="FN21" s="876"/>
      <c r="FO21" s="876"/>
      <c r="FP21" s="876"/>
      <c r="FQ21" s="876"/>
      <c r="FR21" s="876"/>
      <c r="FS21" s="876"/>
      <c r="FT21" s="875"/>
      <c r="FU21" s="876"/>
      <c r="FV21" s="876"/>
      <c r="FW21" s="876"/>
      <c r="FX21" s="876"/>
      <c r="FY21" s="876"/>
      <c r="FZ21" s="876"/>
      <c r="GA21" s="875"/>
      <c r="GB21" s="876"/>
      <c r="GC21" s="876"/>
      <c r="GD21" s="876"/>
      <c r="GE21" s="876"/>
      <c r="GF21" s="876"/>
      <c r="GG21" s="876"/>
      <c r="GH21" s="875"/>
      <c r="GI21" s="876"/>
      <c r="GJ21" s="876"/>
      <c r="GK21" s="876"/>
      <c r="GL21" s="876"/>
      <c r="GM21" s="876"/>
      <c r="GN21" s="876"/>
      <c r="GO21" s="875"/>
      <c r="GP21" s="876"/>
      <c r="GQ21" s="876"/>
      <c r="GR21" s="876"/>
      <c r="GS21" s="876"/>
      <c r="GT21" s="876"/>
      <c r="GU21" s="876"/>
      <c r="GV21" s="875"/>
      <c r="GW21" s="876"/>
      <c r="GX21" s="876"/>
      <c r="GY21" s="876"/>
      <c r="GZ21" s="876"/>
      <c r="HA21" s="876"/>
      <c r="HB21" s="876"/>
      <c r="HC21" s="875"/>
      <c r="HD21" s="876"/>
      <c r="HE21" s="876"/>
      <c r="HF21" s="876"/>
      <c r="HG21" s="876"/>
      <c r="HH21" s="876"/>
      <c r="HI21" s="876"/>
      <c r="HJ21" s="875"/>
      <c r="HK21" s="876"/>
      <c r="HL21" s="876"/>
      <c r="HM21" s="876"/>
      <c r="HN21" s="876"/>
      <c r="HO21" s="876"/>
      <c r="HP21" s="876"/>
      <c r="HQ21" s="875"/>
      <c r="HR21" s="876"/>
      <c r="HS21" s="876"/>
      <c r="HT21" s="876"/>
      <c r="HU21" s="876"/>
      <c r="HV21" s="876"/>
      <c r="HW21" s="876"/>
      <c r="HX21" s="875"/>
      <c r="HY21" s="876"/>
      <c r="HZ21" s="876"/>
      <c r="IA21" s="876"/>
      <c r="IB21" s="876"/>
      <c r="IC21" s="876"/>
      <c r="ID21" s="876"/>
      <c r="IE21" s="875"/>
      <c r="IF21" s="876"/>
      <c r="IG21" s="876"/>
      <c r="IH21" s="876"/>
      <c r="II21" s="876"/>
      <c r="IJ21" s="876"/>
      <c r="IK21" s="876"/>
      <c r="IL21" s="875"/>
      <c r="IM21" s="876"/>
      <c r="IN21" s="876"/>
      <c r="IO21" s="876"/>
      <c r="IP21" s="876"/>
      <c r="IQ21" s="876"/>
      <c r="IR21" s="876"/>
      <c r="IS21" s="875"/>
      <c r="IT21" s="876"/>
      <c r="IU21" s="876"/>
      <c r="IV21" s="876"/>
      <c r="IW21" s="876"/>
      <c r="IX21" s="876"/>
      <c r="IY21" s="876"/>
      <c r="IZ21" s="875"/>
      <c r="JA21" s="876"/>
      <c r="JB21" s="876"/>
      <c r="JC21" s="876"/>
      <c r="JD21" s="876"/>
      <c r="JE21" s="876"/>
      <c r="JF21" s="876"/>
      <c r="JG21" s="875"/>
      <c r="JH21" s="876"/>
      <c r="JI21" s="876"/>
      <c r="JJ21" s="876"/>
      <c r="JK21" s="876"/>
      <c r="JL21" s="876"/>
      <c r="JM21" s="876"/>
      <c r="JN21" s="875"/>
      <c r="JO21" s="876"/>
      <c r="JP21" s="876"/>
      <c r="JQ21" s="876"/>
      <c r="JR21" s="876"/>
      <c r="JS21" s="876"/>
      <c r="JT21" s="876"/>
      <c r="JU21" s="875"/>
      <c r="JV21" s="876"/>
      <c r="JW21" s="876"/>
      <c r="JX21" s="876"/>
      <c r="JY21" s="876"/>
      <c r="JZ21" s="876"/>
      <c r="KA21" s="876"/>
      <c r="KB21" s="875"/>
      <c r="KC21" s="876"/>
      <c r="KD21" s="876"/>
      <c r="KE21" s="876"/>
      <c r="KF21" s="876"/>
      <c r="KG21" s="876"/>
      <c r="KH21" s="876"/>
      <c r="KI21" s="875"/>
      <c r="KJ21" s="876"/>
      <c r="KK21" s="876"/>
      <c r="KL21" s="876"/>
      <c r="KM21" s="876"/>
      <c r="KN21" s="876"/>
      <c r="KO21" s="876"/>
      <c r="KP21" s="875"/>
      <c r="KQ21" s="876"/>
      <c r="KR21" s="876"/>
      <c r="KS21" s="876"/>
      <c r="KT21" s="876"/>
      <c r="KU21" s="876"/>
      <c r="KV21" s="876"/>
      <c r="KW21" s="875"/>
      <c r="KX21" s="876"/>
      <c r="KY21" s="876"/>
      <c r="KZ21" s="876"/>
      <c r="LA21" s="876"/>
      <c r="LB21" s="876"/>
      <c r="LC21" s="876"/>
      <c r="LD21" s="875"/>
      <c r="LE21" s="876"/>
      <c r="LF21" s="876"/>
      <c r="LG21" s="876"/>
      <c r="LH21" s="876"/>
      <c r="LI21" s="876"/>
      <c r="LJ21" s="876"/>
      <c r="LK21" s="875"/>
      <c r="LL21" s="876"/>
      <c r="LM21" s="876"/>
      <c r="LN21" s="876"/>
      <c r="LO21" s="876"/>
      <c r="LP21" s="876"/>
      <c r="LQ21" s="876"/>
      <c r="LR21" s="875"/>
      <c r="LS21" s="876"/>
      <c r="LT21" s="876"/>
      <c r="LU21" s="876"/>
      <c r="LV21" s="876"/>
      <c r="LW21" s="876"/>
      <c r="LX21" s="876"/>
      <c r="LY21" s="875"/>
      <c r="LZ21" s="876"/>
      <c r="MA21" s="876"/>
      <c r="MB21" s="876"/>
      <c r="MC21" s="876"/>
      <c r="MD21" s="876"/>
      <c r="ME21" s="876"/>
      <c r="MF21" s="875"/>
      <c r="MG21" s="876"/>
      <c r="MH21" s="876"/>
      <c r="MI21" s="876"/>
      <c r="MJ21" s="876"/>
      <c r="MK21" s="876"/>
      <c r="ML21" s="876"/>
      <c r="MM21" s="875"/>
      <c r="MN21" s="876"/>
      <c r="MO21" s="876"/>
      <c r="MP21" s="876"/>
      <c r="MQ21" s="876"/>
      <c r="MR21" s="876"/>
      <c r="MS21" s="876"/>
      <c r="MT21" s="875"/>
      <c r="MU21" s="876"/>
      <c r="MV21" s="876"/>
      <c r="MW21" s="876"/>
      <c r="MX21" s="876"/>
      <c r="MY21" s="876"/>
      <c r="MZ21" s="876"/>
      <c r="NA21" s="875"/>
      <c r="NB21" s="876"/>
      <c r="NC21" s="876"/>
      <c r="ND21" s="876"/>
      <c r="NE21" s="876"/>
      <c r="NF21" s="876"/>
      <c r="NG21" s="876"/>
      <c r="NH21" s="875"/>
      <c r="NI21" s="876"/>
      <c r="NJ21" s="876"/>
      <c r="NK21" s="876"/>
      <c r="NL21" s="876"/>
      <c r="NM21" s="876"/>
      <c r="NN21" s="876"/>
      <c r="NO21" s="875"/>
      <c r="NP21" s="876"/>
      <c r="NQ21" s="876"/>
      <c r="NR21" s="876"/>
      <c r="NS21" s="876"/>
      <c r="NT21" s="876"/>
      <c r="NU21" s="876"/>
      <c r="NV21" s="875"/>
      <c r="NW21" s="876"/>
      <c r="NX21" s="876"/>
      <c r="NY21" s="876"/>
      <c r="NZ21" s="876"/>
      <c r="OA21" s="876"/>
      <c r="OB21" s="876"/>
      <c r="OC21" s="875"/>
      <c r="OD21" s="876"/>
      <c r="OE21" s="876"/>
      <c r="OF21" s="876"/>
      <c r="OG21" s="876"/>
      <c r="OH21" s="876"/>
      <c r="OI21" s="876"/>
      <c r="OJ21" s="875"/>
      <c r="OK21" s="876"/>
      <c r="OL21" s="876"/>
      <c r="OM21" s="876"/>
      <c r="ON21" s="876"/>
      <c r="OO21" s="876"/>
      <c r="OP21" s="876"/>
      <c r="OQ21" s="875"/>
      <c r="OR21" s="876"/>
      <c r="OS21" s="876"/>
      <c r="OT21" s="876"/>
      <c r="OU21" s="876"/>
      <c r="OV21" s="876"/>
      <c r="OW21" s="876"/>
      <c r="OX21" s="875"/>
      <c r="OY21" s="876"/>
      <c r="OZ21" s="876"/>
      <c r="PA21" s="876"/>
      <c r="PB21" s="876"/>
      <c r="PC21" s="876"/>
      <c r="PD21" s="876"/>
      <c r="PE21" s="875"/>
      <c r="PF21" s="876"/>
      <c r="PG21" s="876"/>
      <c r="PH21" s="876"/>
      <c r="PI21" s="876"/>
      <c r="PJ21" s="876"/>
      <c r="PK21" s="876"/>
      <c r="PL21" s="875"/>
      <c r="PM21" s="876"/>
      <c r="PN21" s="876"/>
      <c r="PO21" s="876"/>
      <c r="PP21" s="876"/>
      <c r="PQ21" s="876"/>
      <c r="PR21" s="876"/>
      <c r="PS21" s="875"/>
      <c r="PT21" s="876"/>
      <c r="PU21" s="876"/>
      <c r="PV21" s="876"/>
      <c r="PW21" s="876"/>
      <c r="PX21" s="876"/>
      <c r="PY21" s="876"/>
      <c r="PZ21" s="875"/>
      <c r="QA21" s="876"/>
      <c r="QB21" s="876"/>
      <c r="QC21" s="876"/>
      <c r="QD21" s="876"/>
      <c r="QE21" s="876"/>
      <c r="QF21" s="876"/>
      <c r="QG21" s="875"/>
      <c r="QH21" s="876"/>
      <c r="QI21" s="876"/>
      <c r="QJ21" s="876"/>
      <c r="QK21" s="876"/>
      <c r="QL21" s="876"/>
      <c r="QM21" s="876"/>
      <c r="QN21" s="875"/>
      <c r="QO21" s="876"/>
      <c r="QP21" s="876"/>
      <c r="QQ21" s="876"/>
      <c r="QR21" s="876"/>
      <c r="QS21" s="876"/>
      <c r="QT21" s="876"/>
      <c r="QU21" s="875"/>
      <c r="QV21" s="876"/>
      <c r="QW21" s="876"/>
      <c r="QX21" s="876"/>
      <c r="QY21" s="876"/>
      <c r="QZ21" s="876"/>
      <c r="RA21" s="876"/>
      <c r="RB21" s="875"/>
      <c r="RC21" s="876"/>
      <c r="RD21" s="876"/>
      <c r="RE21" s="876"/>
      <c r="RF21" s="876"/>
      <c r="RG21" s="876"/>
      <c r="RH21" s="876"/>
      <c r="RI21" s="875"/>
      <c r="RJ21" s="876"/>
      <c r="RK21" s="876"/>
      <c r="RL21" s="876"/>
      <c r="RM21" s="876"/>
      <c r="RN21" s="876"/>
      <c r="RO21" s="876"/>
      <c r="RP21" s="875"/>
      <c r="RQ21" s="876"/>
      <c r="RR21" s="876"/>
      <c r="RS21" s="876"/>
      <c r="RT21" s="876"/>
      <c r="RU21" s="876"/>
      <c r="RV21" s="876"/>
      <c r="RW21" s="875"/>
      <c r="RX21" s="876"/>
      <c r="RY21" s="876"/>
      <c r="RZ21" s="876"/>
      <c r="SA21" s="876"/>
      <c r="SB21" s="876"/>
      <c r="SC21" s="876"/>
      <c r="SD21" s="875"/>
      <c r="SE21" s="876"/>
      <c r="SF21" s="876"/>
      <c r="SG21" s="876"/>
      <c r="SH21" s="876"/>
      <c r="SI21" s="876"/>
      <c r="SJ21" s="876"/>
      <c r="SK21" s="875"/>
      <c r="SL21" s="876"/>
      <c r="SM21" s="876"/>
      <c r="SN21" s="876"/>
      <c r="SO21" s="876"/>
      <c r="SP21" s="876"/>
      <c r="SQ21" s="876"/>
      <c r="SR21" s="875"/>
      <c r="SS21" s="876"/>
      <c r="ST21" s="876"/>
      <c r="SU21" s="876"/>
      <c r="SV21" s="876"/>
      <c r="SW21" s="876"/>
      <c r="SX21" s="876"/>
      <c r="SY21" s="875"/>
      <c r="SZ21" s="876"/>
      <c r="TA21" s="876"/>
      <c r="TB21" s="876"/>
      <c r="TC21" s="876"/>
      <c r="TD21" s="876"/>
      <c r="TE21" s="876"/>
      <c r="TF21" s="875"/>
      <c r="TG21" s="876"/>
      <c r="TH21" s="876"/>
      <c r="TI21" s="876"/>
      <c r="TJ21" s="876"/>
      <c r="TK21" s="876"/>
      <c r="TL21" s="876"/>
      <c r="TM21" s="875"/>
      <c r="TN21" s="876"/>
      <c r="TO21" s="876"/>
      <c r="TP21" s="876"/>
      <c r="TQ21" s="876"/>
      <c r="TR21" s="876"/>
      <c r="TS21" s="876"/>
      <c r="TT21" s="875"/>
      <c r="TU21" s="876"/>
      <c r="TV21" s="876"/>
      <c r="TW21" s="876"/>
      <c r="TX21" s="876"/>
      <c r="TY21" s="876"/>
      <c r="TZ21" s="876"/>
      <c r="UA21" s="875"/>
      <c r="UB21" s="876"/>
      <c r="UC21" s="876"/>
      <c r="UD21" s="876"/>
      <c r="UE21" s="876"/>
      <c r="UF21" s="876"/>
      <c r="UG21" s="876"/>
      <c r="UH21" s="875"/>
      <c r="UI21" s="876"/>
      <c r="UJ21" s="876"/>
      <c r="UK21" s="876"/>
      <c r="UL21" s="876"/>
      <c r="UM21" s="876"/>
      <c r="UN21" s="876"/>
      <c r="UO21" s="875"/>
      <c r="UP21" s="876"/>
      <c r="UQ21" s="876"/>
      <c r="UR21" s="876"/>
      <c r="US21" s="876"/>
      <c r="UT21" s="876"/>
      <c r="UU21" s="876"/>
      <c r="UV21" s="875"/>
      <c r="UW21" s="876"/>
      <c r="UX21" s="876"/>
      <c r="UY21" s="876"/>
      <c r="UZ21" s="876"/>
      <c r="VA21" s="876"/>
      <c r="VB21" s="876"/>
      <c r="VC21" s="875"/>
      <c r="VD21" s="876"/>
      <c r="VE21" s="876"/>
      <c r="VF21" s="876"/>
      <c r="VG21" s="876"/>
      <c r="VH21" s="876"/>
      <c r="VI21" s="876"/>
      <c r="VJ21" s="875"/>
      <c r="VK21" s="876"/>
      <c r="VL21" s="876"/>
      <c r="VM21" s="876"/>
      <c r="VN21" s="876"/>
      <c r="VO21" s="876"/>
      <c r="VP21" s="876"/>
      <c r="VQ21" s="875"/>
      <c r="VR21" s="876"/>
      <c r="VS21" s="876"/>
      <c r="VT21" s="876"/>
      <c r="VU21" s="876"/>
      <c r="VV21" s="876"/>
      <c r="VW21" s="876"/>
      <c r="VX21" s="875"/>
      <c r="VY21" s="876"/>
      <c r="VZ21" s="876"/>
      <c r="WA21" s="876"/>
      <c r="WB21" s="876"/>
      <c r="WC21" s="876"/>
      <c r="WD21" s="876"/>
      <c r="WE21" s="875"/>
      <c r="WF21" s="876"/>
      <c r="WG21" s="876"/>
      <c r="WH21" s="876"/>
      <c r="WI21" s="876"/>
      <c r="WJ21" s="876"/>
      <c r="WK21" s="876"/>
      <c r="WL21" s="875"/>
      <c r="WM21" s="876"/>
      <c r="WN21" s="876"/>
      <c r="WO21" s="876"/>
      <c r="WP21" s="876"/>
      <c r="WQ21" s="876"/>
      <c r="WR21" s="876"/>
      <c r="WS21" s="875"/>
      <c r="WT21" s="876"/>
      <c r="WU21" s="876"/>
      <c r="WV21" s="876"/>
      <c r="WW21" s="876"/>
      <c r="WX21" s="876"/>
      <c r="WY21" s="876"/>
      <c r="WZ21" s="875"/>
      <c r="XA21" s="876"/>
      <c r="XB21" s="876"/>
      <c r="XC21" s="876"/>
      <c r="XD21" s="876"/>
      <c r="XE21" s="876"/>
      <c r="XF21" s="876"/>
      <c r="XG21" s="875"/>
      <c r="XH21" s="876"/>
      <c r="XI21" s="876"/>
      <c r="XJ21" s="876"/>
      <c r="XK21" s="876"/>
      <c r="XL21" s="876"/>
      <c r="XM21" s="876"/>
      <c r="XN21" s="875"/>
      <c r="XO21" s="876"/>
      <c r="XP21" s="876"/>
      <c r="XQ21" s="876"/>
      <c r="XR21" s="876"/>
      <c r="XS21" s="876"/>
      <c r="XT21" s="876"/>
      <c r="XU21" s="875"/>
      <c r="XV21" s="876"/>
      <c r="XW21" s="876"/>
      <c r="XX21" s="876"/>
      <c r="XY21" s="876"/>
      <c r="XZ21" s="876"/>
      <c r="YA21" s="876"/>
      <c r="YB21" s="875"/>
      <c r="YC21" s="876"/>
      <c r="YD21" s="876"/>
      <c r="YE21" s="876"/>
      <c r="YF21" s="876"/>
      <c r="YG21" s="876"/>
      <c r="YH21" s="876"/>
      <c r="YI21" s="875"/>
      <c r="YJ21" s="876"/>
      <c r="YK21" s="876"/>
      <c r="YL21" s="876"/>
      <c r="YM21" s="876"/>
      <c r="YN21" s="876"/>
      <c r="YO21" s="876"/>
      <c r="YP21" s="875"/>
      <c r="YQ21" s="876"/>
      <c r="YR21" s="876"/>
      <c r="YS21" s="876"/>
      <c r="YT21" s="876"/>
      <c r="YU21" s="876"/>
      <c r="YV21" s="876"/>
      <c r="YW21" s="875"/>
      <c r="YX21" s="876"/>
      <c r="YY21" s="876"/>
      <c r="YZ21" s="876"/>
      <c r="ZA21" s="876"/>
      <c r="ZB21" s="876"/>
      <c r="ZC21" s="876"/>
      <c r="ZD21" s="875"/>
      <c r="ZE21" s="876"/>
      <c r="ZF21" s="876"/>
      <c r="ZG21" s="876"/>
      <c r="ZH21" s="876"/>
      <c r="ZI21" s="876"/>
      <c r="ZJ21" s="876"/>
      <c r="ZK21" s="875"/>
      <c r="ZL21" s="876"/>
      <c r="ZM21" s="876"/>
      <c r="ZN21" s="876"/>
      <c r="ZO21" s="876"/>
      <c r="ZP21" s="876"/>
      <c r="ZQ21" s="876"/>
      <c r="ZR21" s="875"/>
      <c r="ZS21" s="876"/>
      <c r="ZT21" s="876"/>
      <c r="ZU21" s="876"/>
      <c r="ZV21" s="876"/>
      <c r="ZW21" s="876"/>
      <c r="ZX21" s="876"/>
      <c r="ZY21" s="875"/>
      <c r="ZZ21" s="876"/>
      <c r="AAA21" s="876"/>
      <c r="AAB21" s="876"/>
      <c r="AAC21" s="876"/>
      <c r="AAD21" s="876"/>
      <c r="AAE21" s="876"/>
      <c r="AAF21" s="875"/>
      <c r="AAG21" s="876"/>
      <c r="AAH21" s="876"/>
      <c r="AAI21" s="876"/>
      <c r="AAJ21" s="876"/>
      <c r="AAK21" s="876"/>
      <c r="AAL21" s="876"/>
      <c r="AAM21" s="875"/>
      <c r="AAN21" s="876"/>
      <c r="AAO21" s="876"/>
      <c r="AAP21" s="876"/>
      <c r="AAQ21" s="876"/>
      <c r="AAR21" s="876"/>
      <c r="AAS21" s="876"/>
      <c r="AAT21" s="875"/>
      <c r="AAU21" s="876"/>
      <c r="AAV21" s="876"/>
      <c r="AAW21" s="876"/>
      <c r="AAX21" s="876"/>
      <c r="AAY21" s="876"/>
      <c r="AAZ21" s="876"/>
      <c r="ABA21" s="875"/>
      <c r="ABB21" s="876"/>
      <c r="ABC21" s="876"/>
      <c r="ABD21" s="876"/>
      <c r="ABE21" s="876"/>
      <c r="ABF21" s="876"/>
      <c r="ABG21" s="876"/>
      <c r="ABH21" s="875"/>
      <c r="ABI21" s="876"/>
      <c r="ABJ21" s="876"/>
      <c r="ABK21" s="876"/>
      <c r="ABL21" s="876"/>
      <c r="ABM21" s="876"/>
      <c r="ABN21" s="876"/>
      <c r="ABO21" s="875"/>
      <c r="ABP21" s="876"/>
      <c r="ABQ21" s="876"/>
      <c r="ABR21" s="876"/>
      <c r="ABS21" s="876"/>
      <c r="ABT21" s="876"/>
      <c r="ABU21" s="876"/>
      <c r="ABV21" s="875"/>
      <c r="ABW21" s="876"/>
      <c r="ABX21" s="876"/>
      <c r="ABY21" s="876"/>
      <c r="ABZ21" s="876"/>
      <c r="ACA21" s="876"/>
      <c r="ACB21" s="876"/>
      <c r="ACC21" s="875"/>
      <c r="ACD21" s="876"/>
      <c r="ACE21" s="876"/>
      <c r="ACF21" s="876"/>
      <c r="ACG21" s="876"/>
      <c r="ACH21" s="876"/>
      <c r="ACI21" s="876"/>
      <c r="ACJ21" s="875"/>
      <c r="ACK21" s="876"/>
      <c r="ACL21" s="876"/>
      <c r="ACM21" s="876"/>
      <c r="ACN21" s="876"/>
      <c r="ACO21" s="876"/>
      <c r="ACP21" s="876"/>
      <c r="ACQ21" s="875"/>
      <c r="ACR21" s="876"/>
      <c r="ACS21" s="876"/>
      <c r="ACT21" s="876"/>
      <c r="ACU21" s="876"/>
      <c r="ACV21" s="876"/>
      <c r="ACW21" s="876"/>
      <c r="ACX21" s="875"/>
      <c r="ACY21" s="876"/>
      <c r="ACZ21" s="876"/>
      <c r="ADA21" s="876"/>
      <c r="ADB21" s="876"/>
      <c r="ADC21" s="876"/>
      <c r="ADD21" s="876"/>
      <c r="ADE21" s="875"/>
      <c r="ADF21" s="876"/>
      <c r="ADG21" s="876"/>
      <c r="ADH21" s="876"/>
      <c r="ADI21" s="876"/>
      <c r="ADJ21" s="876"/>
      <c r="ADK21" s="876"/>
      <c r="ADL21" s="875"/>
      <c r="ADM21" s="876"/>
      <c r="ADN21" s="876"/>
      <c r="ADO21" s="876"/>
      <c r="ADP21" s="876"/>
      <c r="ADQ21" s="876"/>
      <c r="ADR21" s="876"/>
      <c r="ADS21" s="875"/>
      <c r="ADT21" s="876"/>
      <c r="ADU21" s="876"/>
      <c r="ADV21" s="876"/>
      <c r="ADW21" s="876"/>
      <c r="ADX21" s="876"/>
      <c r="ADY21" s="876"/>
      <c r="ADZ21" s="875"/>
      <c r="AEA21" s="876"/>
      <c r="AEB21" s="876"/>
      <c r="AEC21" s="876"/>
      <c r="AED21" s="876"/>
      <c r="AEE21" s="876"/>
      <c r="AEF21" s="876"/>
      <c r="AEG21" s="875"/>
      <c r="AEH21" s="876"/>
      <c r="AEI21" s="876"/>
      <c r="AEJ21" s="876"/>
      <c r="AEK21" s="876"/>
      <c r="AEL21" s="876"/>
      <c r="AEM21" s="876"/>
      <c r="AEN21" s="875"/>
      <c r="AEO21" s="876"/>
      <c r="AEP21" s="876"/>
      <c r="AEQ21" s="876"/>
      <c r="AER21" s="876"/>
      <c r="AES21" s="876"/>
      <c r="AET21" s="876"/>
      <c r="AEU21" s="875"/>
      <c r="AEV21" s="876"/>
      <c r="AEW21" s="876"/>
      <c r="AEX21" s="876"/>
      <c r="AEY21" s="876"/>
      <c r="AEZ21" s="876"/>
      <c r="AFA21" s="876"/>
      <c r="AFB21" s="875"/>
      <c r="AFC21" s="876"/>
      <c r="AFD21" s="876"/>
      <c r="AFE21" s="876"/>
      <c r="AFF21" s="876"/>
      <c r="AFG21" s="876"/>
      <c r="AFH21" s="876"/>
      <c r="AFI21" s="875"/>
      <c r="AFJ21" s="876"/>
      <c r="AFK21" s="876"/>
      <c r="AFL21" s="876"/>
      <c r="AFM21" s="876"/>
      <c r="AFN21" s="876"/>
      <c r="AFO21" s="876"/>
      <c r="AFP21" s="875"/>
      <c r="AFQ21" s="876"/>
      <c r="AFR21" s="876"/>
      <c r="AFS21" s="876"/>
      <c r="AFT21" s="876"/>
      <c r="AFU21" s="876"/>
      <c r="AFV21" s="876"/>
      <c r="AFW21" s="875"/>
      <c r="AFX21" s="876"/>
      <c r="AFY21" s="876"/>
      <c r="AFZ21" s="876"/>
      <c r="AGA21" s="876"/>
      <c r="AGB21" s="876"/>
      <c r="AGC21" s="876"/>
      <c r="AGD21" s="875"/>
      <c r="AGE21" s="876"/>
      <c r="AGF21" s="876"/>
      <c r="AGG21" s="876"/>
      <c r="AGH21" s="876"/>
      <c r="AGI21" s="876"/>
      <c r="AGJ21" s="876"/>
      <c r="AGK21" s="875"/>
      <c r="AGL21" s="876"/>
      <c r="AGM21" s="876"/>
      <c r="AGN21" s="876"/>
      <c r="AGO21" s="876"/>
      <c r="AGP21" s="876"/>
      <c r="AGQ21" s="876"/>
      <c r="AGR21" s="875"/>
      <c r="AGS21" s="876"/>
      <c r="AGT21" s="876"/>
      <c r="AGU21" s="876"/>
      <c r="AGV21" s="876"/>
      <c r="AGW21" s="876"/>
      <c r="AGX21" s="876"/>
      <c r="AGY21" s="875"/>
      <c r="AGZ21" s="876"/>
      <c r="AHA21" s="876"/>
      <c r="AHB21" s="876"/>
      <c r="AHC21" s="876"/>
      <c r="AHD21" s="876"/>
      <c r="AHE21" s="876"/>
      <c r="AHF21" s="875"/>
      <c r="AHG21" s="876"/>
      <c r="AHH21" s="876"/>
      <c r="AHI21" s="876"/>
      <c r="AHJ21" s="876"/>
      <c r="AHK21" s="876"/>
      <c r="AHL21" s="876"/>
      <c r="AHM21" s="875"/>
      <c r="AHN21" s="876"/>
      <c r="AHO21" s="876"/>
      <c r="AHP21" s="876"/>
      <c r="AHQ21" s="876"/>
      <c r="AHR21" s="876"/>
      <c r="AHS21" s="876"/>
      <c r="AHT21" s="875"/>
      <c r="AHU21" s="876"/>
      <c r="AHV21" s="876"/>
      <c r="AHW21" s="876"/>
      <c r="AHX21" s="876"/>
      <c r="AHY21" s="876"/>
      <c r="AHZ21" s="876"/>
      <c r="AIA21" s="875"/>
      <c r="AIB21" s="876"/>
      <c r="AIC21" s="876"/>
      <c r="AID21" s="876"/>
      <c r="AIE21" s="876"/>
      <c r="AIF21" s="876"/>
      <c r="AIG21" s="876"/>
      <c r="AIH21" s="875"/>
      <c r="AII21" s="876"/>
      <c r="AIJ21" s="876"/>
      <c r="AIK21" s="876"/>
      <c r="AIL21" s="876"/>
      <c r="AIM21" s="876"/>
      <c r="AIN21" s="876"/>
      <c r="AIO21" s="875"/>
      <c r="AIP21" s="876"/>
      <c r="AIQ21" s="876"/>
      <c r="AIR21" s="876"/>
      <c r="AIS21" s="876"/>
      <c r="AIT21" s="876"/>
      <c r="AIU21" s="876"/>
      <c r="AIV21" s="875"/>
      <c r="AIW21" s="876"/>
      <c r="AIX21" s="876"/>
      <c r="AIY21" s="876"/>
      <c r="AIZ21" s="876"/>
      <c r="AJA21" s="876"/>
      <c r="AJB21" s="876"/>
      <c r="AJC21" s="875"/>
      <c r="AJD21" s="876"/>
      <c r="AJE21" s="876"/>
      <c r="AJF21" s="876"/>
      <c r="AJG21" s="876"/>
      <c r="AJH21" s="876"/>
      <c r="AJI21" s="876"/>
      <c r="AJJ21" s="875"/>
      <c r="AJK21" s="876"/>
      <c r="AJL21" s="876"/>
      <c r="AJM21" s="876"/>
      <c r="AJN21" s="876"/>
      <c r="AJO21" s="876"/>
      <c r="AJP21" s="876"/>
      <c r="AJQ21" s="875"/>
      <c r="AJR21" s="876"/>
      <c r="AJS21" s="876"/>
      <c r="AJT21" s="876"/>
      <c r="AJU21" s="876"/>
      <c r="AJV21" s="876"/>
      <c r="AJW21" s="876"/>
      <c r="AJX21" s="875"/>
      <c r="AJY21" s="876"/>
      <c r="AJZ21" s="876"/>
      <c r="AKA21" s="876"/>
      <c r="AKB21" s="876"/>
      <c r="AKC21" s="876"/>
      <c r="AKD21" s="876"/>
      <c r="AKE21" s="875"/>
      <c r="AKF21" s="876"/>
      <c r="AKG21" s="876"/>
      <c r="AKH21" s="876"/>
      <c r="AKI21" s="876"/>
      <c r="AKJ21" s="876"/>
      <c r="AKK21" s="876"/>
      <c r="AKL21" s="875"/>
      <c r="AKM21" s="876"/>
      <c r="AKN21" s="876"/>
      <c r="AKO21" s="876"/>
      <c r="AKP21" s="876"/>
      <c r="AKQ21" s="876"/>
      <c r="AKR21" s="876"/>
      <c r="AKS21" s="875"/>
      <c r="AKT21" s="876"/>
      <c r="AKU21" s="876"/>
      <c r="AKV21" s="876"/>
      <c r="AKW21" s="876"/>
      <c r="AKX21" s="876"/>
      <c r="AKY21" s="876"/>
      <c r="AKZ21" s="875"/>
      <c r="ALA21" s="876"/>
      <c r="ALB21" s="876"/>
      <c r="ALC21" s="876"/>
      <c r="ALD21" s="876"/>
      <c r="ALE21" s="876"/>
      <c r="ALF21" s="876"/>
      <c r="ALG21" s="875"/>
      <c r="ALH21" s="876"/>
      <c r="ALI21" s="876"/>
      <c r="ALJ21" s="876"/>
      <c r="ALK21" s="876"/>
      <c r="ALL21" s="876"/>
      <c r="ALM21" s="876"/>
      <c r="ALN21" s="875"/>
      <c r="ALO21" s="876"/>
      <c r="ALP21" s="876"/>
      <c r="ALQ21" s="876"/>
      <c r="ALR21" s="876"/>
      <c r="ALS21" s="876"/>
      <c r="ALT21" s="876"/>
      <c r="ALU21" s="875"/>
      <c r="ALV21" s="876"/>
      <c r="ALW21" s="876"/>
      <c r="ALX21" s="876"/>
      <c r="ALY21" s="876"/>
      <c r="ALZ21" s="876"/>
      <c r="AMA21" s="876"/>
      <c r="AMB21" s="875"/>
      <c r="AMC21" s="876"/>
      <c r="AMD21" s="876"/>
      <c r="AME21" s="876"/>
      <c r="AMF21" s="876"/>
      <c r="AMG21" s="876"/>
      <c r="AMH21" s="876"/>
      <c r="AMI21" s="875"/>
      <c r="AMJ21" s="876"/>
      <c r="AMK21" s="876"/>
      <c r="AML21" s="876"/>
      <c r="AMM21" s="876"/>
      <c r="AMN21" s="876"/>
      <c r="AMO21" s="876"/>
      <c r="AMP21" s="875"/>
      <c r="AMQ21" s="876"/>
      <c r="AMR21" s="876"/>
      <c r="AMS21" s="876"/>
      <c r="AMT21" s="876"/>
      <c r="AMU21" s="876"/>
      <c r="AMV21" s="876"/>
      <c r="AMW21" s="875"/>
      <c r="AMX21" s="876"/>
      <c r="AMY21" s="876"/>
      <c r="AMZ21" s="876"/>
      <c r="ANA21" s="876"/>
      <c r="ANB21" s="876"/>
      <c r="ANC21" s="876"/>
      <c r="AND21" s="875"/>
      <c r="ANE21" s="876"/>
      <c r="ANF21" s="876"/>
      <c r="ANG21" s="876"/>
      <c r="ANH21" s="876"/>
      <c r="ANI21" s="876"/>
      <c r="ANJ21" s="876"/>
      <c r="ANK21" s="875"/>
      <c r="ANL21" s="876"/>
      <c r="ANM21" s="876"/>
      <c r="ANN21" s="876"/>
      <c r="ANO21" s="876"/>
      <c r="ANP21" s="876"/>
      <c r="ANQ21" s="876"/>
      <c r="ANR21" s="875"/>
      <c r="ANS21" s="876"/>
      <c r="ANT21" s="876"/>
      <c r="ANU21" s="876"/>
      <c r="ANV21" s="876"/>
      <c r="ANW21" s="876"/>
      <c r="ANX21" s="876"/>
      <c r="ANY21" s="875"/>
      <c r="ANZ21" s="876"/>
      <c r="AOA21" s="876"/>
      <c r="AOB21" s="876"/>
      <c r="AOC21" s="876"/>
      <c r="AOD21" s="876"/>
      <c r="AOE21" s="876"/>
      <c r="AOF21" s="875"/>
      <c r="AOG21" s="876"/>
      <c r="AOH21" s="876"/>
      <c r="AOI21" s="876"/>
      <c r="AOJ21" s="876"/>
      <c r="AOK21" s="876"/>
      <c r="AOL21" s="876"/>
      <c r="AOM21" s="875"/>
      <c r="AON21" s="876"/>
      <c r="AOO21" s="876"/>
      <c r="AOP21" s="876"/>
      <c r="AOQ21" s="876"/>
      <c r="AOR21" s="876"/>
      <c r="AOS21" s="876"/>
      <c r="AOT21" s="875"/>
      <c r="AOU21" s="876"/>
      <c r="AOV21" s="876"/>
      <c r="AOW21" s="876"/>
      <c r="AOX21" s="876"/>
      <c r="AOY21" s="876"/>
      <c r="AOZ21" s="876"/>
      <c r="APA21" s="875"/>
      <c r="APB21" s="876"/>
      <c r="APC21" s="876"/>
      <c r="APD21" s="876"/>
      <c r="APE21" s="876"/>
      <c r="APF21" s="876"/>
      <c r="APG21" s="876"/>
      <c r="APH21" s="875"/>
      <c r="API21" s="876"/>
      <c r="APJ21" s="876"/>
      <c r="APK21" s="876"/>
      <c r="APL21" s="876"/>
      <c r="APM21" s="876"/>
      <c r="APN21" s="876"/>
      <c r="APO21" s="875"/>
      <c r="APP21" s="876"/>
      <c r="APQ21" s="876"/>
      <c r="APR21" s="876"/>
      <c r="APS21" s="876"/>
      <c r="APT21" s="876"/>
      <c r="APU21" s="876"/>
      <c r="APV21" s="875"/>
      <c r="APW21" s="876"/>
      <c r="APX21" s="876"/>
      <c r="APY21" s="876"/>
      <c r="APZ21" s="876"/>
      <c r="AQA21" s="876"/>
      <c r="AQB21" s="876"/>
      <c r="AQC21" s="875"/>
      <c r="AQD21" s="876"/>
      <c r="AQE21" s="876"/>
      <c r="AQF21" s="876"/>
      <c r="AQG21" s="876"/>
      <c r="AQH21" s="876"/>
      <c r="AQI21" s="876"/>
      <c r="AQJ21" s="875"/>
      <c r="AQK21" s="876"/>
      <c r="AQL21" s="876"/>
      <c r="AQM21" s="876"/>
      <c r="AQN21" s="876"/>
      <c r="AQO21" s="876"/>
      <c r="AQP21" s="876"/>
      <c r="AQQ21" s="875"/>
      <c r="AQR21" s="876"/>
      <c r="AQS21" s="876"/>
      <c r="AQT21" s="876"/>
      <c r="AQU21" s="876"/>
      <c r="AQV21" s="876"/>
      <c r="AQW21" s="876"/>
      <c r="AQX21" s="875"/>
      <c r="AQY21" s="876"/>
      <c r="AQZ21" s="876"/>
      <c r="ARA21" s="876"/>
      <c r="ARB21" s="876"/>
      <c r="ARC21" s="876"/>
      <c r="ARD21" s="876"/>
      <c r="ARE21" s="875"/>
      <c r="ARF21" s="876"/>
      <c r="ARG21" s="876"/>
      <c r="ARH21" s="876"/>
      <c r="ARI21" s="876"/>
      <c r="ARJ21" s="876"/>
      <c r="ARK21" s="876"/>
      <c r="ARL21" s="875"/>
      <c r="ARM21" s="876"/>
      <c r="ARN21" s="876"/>
      <c r="ARO21" s="876"/>
      <c r="ARP21" s="876"/>
      <c r="ARQ21" s="876"/>
      <c r="ARR21" s="876"/>
      <c r="ARS21" s="875"/>
      <c r="ART21" s="876"/>
      <c r="ARU21" s="876"/>
      <c r="ARV21" s="876"/>
      <c r="ARW21" s="876"/>
      <c r="ARX21" s="876"/>
      <c r="ARY21" s="876"/>
      <c r="ARZ21" s="875"/>
      <c r="ASA21" s="876"/>
      <c r="ASB21" s="876"/>
      <c r="ASC21" s="876"/>
      <c r="ASD21" s="876"/>
      <c r="ASE21" s="876"/>
      <c r="ASF21" s="876"/>
      <c r="ASG21" s="875"/>
      <c r="ASH21" s="876"/>
      <c r="ASI21" s="876"/>
      <c r="ASJ21" s="876"/>
      <c r="ASK21" s="876"/>
      <c r="ASL21" s="876"/>
      <c r="ASM21" s="876"/>
      <c r="ASN21" s="875"/>
      <c r="ASO21" s="876"/>
      <c r="ASP21" s="876"/>
      <c r="ASQ21" s="876"/>
      <c r="ASR21" s="876"/>
      <c r="ASS21" s="876"/>
      <c r="AST21" s="876"/>
      <c r="ASU21" s="875"/>
      <c r="ASV21" s="876"/>
      <c r="ASW21" s="876"/>
      <c r="ASX21" s="876"/>
      <c r="ASY21" s="876"/>
      <c r="ASZ21" s="876"/>
      <c r="ATA21" s="876"/>
      <c r="ATB21" s="875"/>
      <c r="ATC21" s="876"/>
      <c r="ATD21" s="876"/>
      <c r="ATE21" s="876"/>
      <c r="ATF21" s="876"/>
      <c r="ATG21" s="876"/>
      <c r="ATH21" s="876"/>
      <c r="ATI21" s="875"/>
      <c r="ATJ21" s="876"/>
      <c r="ATK21" s="876"/>
      <c r="ATL21" s="876"/>
      <c r="ATM21" s="876"/>
      <c r="ATN21" s="876"/>
      <c r="ATO21" s="876"/>
      <c r="ATP21" s="875"/>
      <c r="ATQ21" s="876"/>
      <c r="ATR21" s="876"/>
      <c r="ATS21" s="876"/>
      <c r="ATT21" s="876"/>
      <c r="ATU21" s="876"/>
      <c r="ATV21" s="876"/>
      <c r="ATW21" s="875"/>
      <c r="ATX21" s="876"/>
      <c r="ATY21" s="876"/>
      <c r="ATZ21" s="876"/>
      <c r="AUA21" s="876"/>
      <c r="AUB21" s="876"/>
      <c r="AUC21" s="876"/>
      <c r="AUD21" s="875"/>
      <c r="AUE21" s="876"/>
      <c r="AUF21" s="876"/>
      <c r="AUG21" s="876"/>
      <c r="AUH21" s="876"/>
      <c r="AUI21" s="876"/>
      <c r="AUJ21" s="876"/>
      <c r="AUK21" s="875"/>
      <c r="AUL21" s="876"/>
      <c r="AUM21" s="876"/>
      <c r="AUN21" s="876"/>
      <c r="AUO21" s="876"/>
      <c r="AUP21" s="876"/>
      <c r="AUQ21" s="876"/>
      <c r="AUR21" s="875"/>
      <c r="AUS21" s="876"/>
      <c r="AUT21" s="876"/>
      <c r="AUU21" s="876"/>
      <c r="AUV21" s="876"/>
      <c r="AUW21" s="876"/>
      <c r="AUX21" s="876"/>
      <c r="AUY21" s="875"/>
      <c r="AUZ21" s="876"/>
      <c r="AVA21" s="876"/>
      <c r="AVB21" s="876"/>
      <c r="AVC21" s="876"/>
      <c r="AVD21" s="876"/>
      <c r="AVE21" s="876"/>
      <c r="AVF21" s="875"/>
      <c r="AVG21" s="876"/>
      <c r="AVH21" s="876"/>
      <c r="AVI21" s="876"/>
      <c r="AVJ21" s="876"/>
      <c r="AVK21" s="876"/>
      <c r="AVL21" s="876"/>
      <c r="AVM21" s="875"/>
      <c r="AVN21" s="876"/>
      <c r="AVO21" s="876"/>
      <c r="AVP21" s="876"/>
      <c r="AVQ21" s="876"/>
      <c r="AVR21" s="876"/>
      <c r="AVS21" s="876"/>
      <c r="AVT21" s="875"/>
      <c r="AVU21" s="876"/>
      <c r="AVV21" s="876"/>
      <c r="AVW21" s="876"/>
      <c r="AVX21" s="876"/>
      <c r="AVY21" s="876"/>
      <c r="AVZ21" s="876"/>
      <c r="AWA21" s="875"/>
      <c r="AWB21" s="876"/>
      <c r="AWC21" s="876"/>
      <c r="AWD21" s="876"/>
      <c r="AWE21" s="876"/>
      <c r="AWF21" s="876"/>
      <c r="AWG21" s="876"/>
      <c r="AWH21" s="875"/>
      <c r="AWI21" s="876"/>
      <c r="AWJ21" s="876"/>
      <c r="AWK21" s="876"/>
      <c r="AWL21" s="876"/>
      <c r="AWM21" s="876"/>
      <c r="AWN21" s="876"/>
      <c r="AWO21" s="875"/>
      <c r="AWP21" s="876"/>
      <c r="AWQ21" s="876"/>
      <c r="AWR21" s="876"/>
      <c r="AWS21" s="876"/>
      <c r="AWT21" s="876"/>
      <c r="AWU21" s="876"/>
      <c r="AWV21" s="875"/>
      <c r="AWW21" s="876"/>
      <c r="AWX21" s="876"/>
      <c r="AWY21" s="876"/>
      <c r="AWZ21" s="876"/>
      <c r="AXA21" s="876"/>
      <c r="AXB21" s="876"/>
      <c r="AXC21" s="875"/>
      <c r="AXD21" s="876"/>
      <c r="AXE21" s="876"/>
      <c r="AXF21" s="876"/>
      <c r="AXG21" s="876"/>
      <c r="AXH21" s="876"/>
      <c r="AXI21" s="876"/>
      <c r="AXJ21" s="875"/>
      <c r="AXK21" s="876"/>
      <c r="AXL21" s="876"/>
      <c r="AXM21" s="876"/>
      <c r="AXN21" s="876"/>
      <c r="AXO21" s="876"/>
      <c r="AXP21" s="876"/>
      <c r="AXQ21" s="875"/>
      <c r="AXR21" s="876"/>
      <c r="AXS21" s="876"/>
      <c r="AXT21" s="876"/>
      <c r="AXU21" s="876"/>
      <c r="AXV21" s="876"/>
      <c r="AXW21" s="876"/>
      <c r="AXX21" s="875"/>
      <c r="AXY21" s="876"/>
      <c r="AXZ21" s="876"/>
      <c r="AYA21" s="876"/>
      <c r="AYB21" s="876"/>
      <c r="AYC21" s="876"/>
      <c r="AYD21" s="876"/>
      <c r="AYE21" s="875"/>
      <c r="AYF21" s="876"/>
      <c r="AYG21" s="876"/>
      <c r="AYH21" s="876"/>
      <c r="AYI21" s="876"/>
      <c r="AYJ21" s="876"/>
      <c r="AYK21" s="876"/>
      <c r="AYL21" s="875"/>
      <c r="AYM21" s="876"/>
      <c r="AYN21" s="876"/>
      <c r="AYO21" s="876"/>
      <c r="AYP21" s="876"/>
      <c r="AYQ21" s="876"/>
      <c r="AYR21" s="876"/>
      <c r="AYS21" s="875"/>
      <c r="AYT21" s="876"/>
      <c r="AYU21" s="876"/>
      <c r="AYV21" s="876"/>
      <c r="AYW21" s="876"/>
      <c r="AYX21" s="876"/>
      <c r="AYY21" s="876"/>
      <c r="AYZ21" s="875"/>
      <c r="AZA21" s="876"/>
      <c r="AZB21" s="876"/>
      <c r="AZC21" s="876"/>
      <c r="AZD21" s="876"/>
      <c r="AZE21" s="876"/>
      <c r="AZF21" s="876"/>
      <c r="AZG21" s="875"/>
      <c r="AZH21" s="876"/>
      <c r="AZI21" s="876"/>
      <c r="AZJ21" s="876"/>
      <c r="AZK21" s="876"/>
      <c r="AZL21" s="876"/>
      <c r="AZM21" s="876"/>
      <c r="AZN21" s="875"/>
      <c r="AZO21" s="876"/>
      <c r="AZP21" s="876"/>
      <c r="AZQ21" s="876"/>
      <c r="AZR21" s="876"/>
      <c r="AZS21" s="876"/>
      <c r="AZT21" s="876"/>
      <c r="AZU21" s="875"/>
      <c r="AZV21" s="876"/>
      <c r="AZW21" s="876"/>
      <c r="AZX21" s="876"/>
      <c r="AZY21" s="876"/>
      <c r="AZZ21" s="876"/>
      <c r="BAA21" s="876"/>
      <c r="BAB21" s="875"/>
      <c r="BAC21" s="876"/>
      <c r="BAD21" s="876"/>
      <c r="BAE21" s="876"/>
      <c r="BAF21" s="876"/>
      <c r="BAG21" s="876"/>
      <c r="BAH21" s="876"/>
      <c r="BAI21" s="875"/>
      <c r="BAJ21" s="876"/>
      <c r="BAK21" s="876"/>
      <c r="BAL21" s="876"/>
      <c r="BAM21" s="876"/>
      <c r="BAN21" s="876"/>
      <c r="BAO21" s="876"/>
      <c r="BAP21" s="875"/>
      <c r="BAQ21" s="876"/>
      <c r="BAR21" s="876"/>
      <c r="BAS21" s="876"/>
      <c r="BAT21" s="876"/>
      <c r="BAU21" s="876"/>
      <c r="BAV21" s="876"/>
      <c r="BAW21" s="875"/>
      <c r="BAX21" s="876"/>
      <c r="BAY21" s="876"/>
      <c r="BAZ21" s="876"/>
      <c r="BBA21" s="876"/>
      <c r="BBB21" s="876"/>
      <c r="BBC21" s="876"/>
      <c r="BBD21" s="875"/>
      <c r="BBE21" s="876"/>
      <c r="BBF21" s="876"/>
      <c r="BBG21" s="876"/>
      <c r="BBH21" s="876"/>
      <c r="BBI21" s="876"/>
      <c r="BBJ21" s="876"/>
      <c r="BBK21" s="875"/>
      <c r="BBL21" s="876"/>
      <c r="BBM21" s="876"/>
      <c r="BBN21" s="876"/>
      <c r="BBO21" s="876"/>
      <c r="BBP21" s="876"/>
      <c r="BBQ21" s="876"/>
      <c r="BBR21" s="875"/>
      <c r="BBS21" s="876"/>
      <c r="BBT21" s="876"/>
      <c r="BBU21" s="876"/>
      <c r="BBV21" s="876"/>
      <c r="BBW21" s="876"/>
      <c r="BBX21" s="876"/>
      <c r="BBY21" s="875"/>
      <c r="BBZ21" s="876"/>
      <c r="BCA21" s="876"/>
      <c r="BCB21" s="876"/>
      <c r="BCC21" s="876"/>
      <c r="BCD21" s="876"/>
      <c r="BCE21" s="876"/>
      <c r="BCF21" s="875"/>
      <c r="BCG21" s="876"/>
      <c r="BCH21" s="876"/>
      <c r="BCI21" s="876"/>
      <c r="BCJ21" s="876"/>
      <c r="BCK21" s="876"/>
      <c r="BCL21" s="876"/>
      <c r="BCM21" s="875"/>
      <c r="BCN21" s="876"/>
      <c r="BCO21" s="876"/>
      <c r="BCP21" s="876"/>
      <c r="BCQ21" s="876"/>
      <c r="BCR21" s="876"/>
      <c r="BCS21" s="876"/>
      <c r="BCT21" s="875"/>
      <c r="BCU21" s="876"/>
      <c r="BCV21" s="876"/>
      <c r="BCW21" s="876"/>
      <c r="BCX21" s="876"/>
      <c r="BCY21" s="876"/>
      <c r="BCZ21" s="876"/>
      <c r="BDA21" s="875"/>
      <c r="BDB21" s="876"/>
      <c r="BDC21" s="876"/>
      <c r="BDD21" s="876"/>
      <c r="BDE21" s="876"/>
      <c r="BDF21" s="876"/>
      <c r="BDG21" s="876"/>
      <c r="BDH21" s="875"/>
      <c r="BDI21" s="876"/>
      <c r="BDJ21" s="876"/>
      <c r="BDK21" s="876"/>
      <c r="BDL21" s="876"/>
      <c r="BDM21" s="876"/>
      <c r="BDN21" s="876"/>
      <c r="BDO21" s="875"/>
      <c r="BDP21" s="876"/>
      <c r="BDQ21" s="876"/>
      <c r="BDR21" s="876"/>
      <c r="BDS21" s="876"/>
      <c r="BDT21" s="876"/>
      <c r="BDU21" s="876"/>
      <c r="BDV21" s="875"/>
      <c r="BDW21" s="876"/>
      <c r="BDX21" s="876"/>
      <c r="BDY21" s="876"/>
      <c r="BDZ21" s="876"/>
      <c r="BEA21" s="876"/>
      <c r="BEB21" s="876"/>
      <c r="BEC21" s="875"/>
      <c r="BED21" s="876"/>
      <c r="BEE21" s="876"/>
      <c r="BEF21" s="876"/>
      <c r="BEG21" s="876"/>
      <c r="BEH21" s="876"/>
      <c r="BEI21" s="876"/>
      <c r="BEJ21" s="875"/>
      <c r="BEK21" s="876"/>
      <c r="BEL21" s="876"/>
      <c r="BEM21" s="876"/>
      <c r="BEN21" s="876"/>
      <c r="BEO21" s="876"/>
      <c r="BEP21" s="876"/>
      <c r="BEQ21" s="875"/>
      <c r="BER21" s="876"/>
      <c r="BES21" s="876"/>
      <c r="BET21" s="876"/>
      <c r="BEU21" s="876"/>
      <c r="BEV21" s="876"/>
      <c r="BEW21" s="876"/>
      <c r="BEX21" s="875"/>
      <c r="BEY21" s="876"/>
      <c r="BEZ21" s="876"/>
      <c r="BFA21" s="876"/>
      <c r="BFB21" s="876"/>
      <c r="BFC21" s="876"/>
      <c r="BFD21" s="876"/>
      <c r="BFE21" s="875"/>
      <c r="BFF21" s="876"/>
      <c r="BFG21" s="876"/>
      <c r="BFH21" s="876"/>
      <c r="BFI21" s="876"/>
      <c r="BFJ21" s="876"/>
      <c r="BFK21" s="876"/>
      <c r="BFL21" s="875"/>
      <c r="BFM21" s="876"/>
      <c r="BFN21" s="876"/>
      <c r="BFO21" s="876"/>
      <c r="BFP21" s="876"/>
      <c r="BFQ21" s="876"/>
      <c r="BFR21" s="876"/>
      <c r="BFS21" s="875"/>
      <c r="BFT21" s="876"/>
      <c r="BFU21" s="876"/>
      <c r="BFV21" s="876"/>
      <c r="BFW21" s="876"/>
      <c r="BFX21" s="876"/>
      <c r="BFY21" s="876"/>
      <c r="BFZ21" s="875"/>
      <c r="BGA21" s="876"/>
      <c r="BGB21" s="876"/>
      <c r="BGC21" s="876"/>
      <c r="BGD21" s="876"/>
      <c r="BGE21" s="876"/>
      <c r="BGF21" s="876"/>
      <c r="BGG21" s="875"/>
      <c r="BGH21" s="876"/>
      <c r="BGI21" s="876"/>
      <c r="BGJ21" s="876"/>
      <c r="BGK21" s="876"/>
      <c r="BGL21" s="876"/>
      <c r="BGM21" s="876"/>
      <c r="BGN21" s="875"/>
      <c r="BGO21" s="876"/>
      <c r="BGP21" s="876"/>
      <c r="BGQ21" s="876"/>
      <c r="BGR21" s="876"/>
      <c r="BGS21" s="876"/>
      <c r="BGT21" s="876"/>
      <c r="BGU21" s="875"/>
      <c r="BGV21" s="876"/>
      <c r="BGW21" s="876"/>
      <c r="BGX21" s="876"/>
      <c r="BGY21" s="876"/>
      <c r="BGZ21" s="876"/>
      <c r="BHA21" s="876"/>
      <c r="BHB21" s="875"/>
      <c r="BHC21" s="876"/>
      <c r="BHD21" s="876"/>
      <c r="BHE21" s="876"/>
      <c r="BHF21" s="876"/>
      <c r="BHG21" s="876"/>
      <c r="BHH21" s="876"/>
      <c r="BHI21" s="875"/>
      <c r="BHJ21" s="876"/>
      <c r="BHK21" s="876"/>
      <c r="BHL21" s="876"/>
      <c r="BHM21" s="876"/>
      <c r="BHN21" s="876"/>
      <c r="BHO21" s="876"/>
      <c r="BHP21" s="875"/>
      <c r="BHQ21" s="876"/>
      <c r="BHR21" s="876"/>
      <c r="BHS21" s="876"/>
      <c r="BHT21" s="876"/>
      <c r="BHU21" s="876"/>
      <c r="BHV21" s="876"/>
      <c r="BHW21" s="875"/>
      <c r="BHX21" s="876"/>
      <c r="BHY21" s="876"/>
      <c r="BHZ21" s="876"/>
      <c r="BIA21" s="876"/>
      <c r="BIB21" s="876"/>
      <c r="BIC21" s="876"/>
      <c r="BID21" s="875"/>
      <c r="BIE21" s="876"/>
      <c r="BIF21" s="876"/>
      <c r="BIG21" s="876"/>
      <c r="BIH21" s="876"/>
      <c r="BII21" s="876"/>
      <c r="BIJ21" s="876"/>
      <c r="BIK21" s="875"/>
      <c r="BIL21" s="876"/>
      <c r="BIM21" s="876"/>
      <c r="BIN21" s="876"/>
      <c r="BIO21" s="876"/>
      <c r="BIP21" s="876"/>
      <c r="BIQ21" s="876"/>
      <c r="BIR21" s="875"/>
      <c r="BIS21" s="876"/>
      <c r="BIT21" s="876"/>
      <c r="BIU21" s="876"/>
      <c r="BIV21" s="876"/>
      <c r="BIW21" s="876"/>
      <c r="BIX21" s="876"/>
      <c r="BIY21" s="875"/>
      <c r="BIZ21" s="876"/>
      <c r="BJA21" s="876"/>
      <c r="BJB21" s="876"/>
      <c r="BJC21" s="876"/>
      <c r="BJD21" s="876"/>
      <c r="BJE21" s="876"/>
      <c r="BJF21" s="875"/>
      <c r="BJG21" s="876"/>
      <c r="BJH21" s="876"/>
      <c r="BJI21" s="876"/>
      <c r="BJJ21" s="876"/>
      <c r="BJK21" s="876"/>
      <c r="BJL21" s="876"/>
      <c r="BJM21" s="875"/>
      <c r="BJN21" s="876"/>
      <c r="BJO21" s="876"/>
      <c r="BJP21" s="876"/>
      <c r="BJQ21" s="876"/>
      <c r="BJR21" s="876"/>
      <c r="BJS21" s="876"/>
      <c r="BJT21" s="875"/>
      <c r="BJU21" s="876"/>
      <c r="BJV21" s="876"/>
      <c r="BJW21" s="876"/>
      <c r="BJX21" s="876"/>
      <c r="BJY21" s="876"/>
      <c r="BJZ21" s="876"/>
      <c r="BKA21" s="875"/>
      <c r="BKB21" s="876"/>
      <c r="BKC21" s="876"/>
      <c r="BKD21" s="876"/>
      <c r="BKE21" s="876"/>
      <c r="BKF21" s="876"/>
      <c r="BKG21" s="876"/>
      <c r="BKH21" s="875"/>
      <c r="BKI21" s="876"/>
      <c r="BKJ21" s="876"/>
      <c r="BKK21" s="876"/>
      <c r="BKL21" s="876"/>
      <c r="BKM21" s="876"/>
      <c r="BKN21" s="876"/>
      <c r="BKO21" s="875"/>
      <c r="BKP21" s="876"/>
      <c r="BKQ21" s="876"/>
      <c r="BKR21" s="876"/>
      <c r="BKS21" s="876"/>
      <c r="BKT21" s="876"/>
      <c r="BKU21" s="876"/>
      <c r="BKV21" s="875"/>
      <c r="BKW21" s="876"/>
      <c r="BKX21" s="876"/>
      <c r="BKY21" s="876"/>
      <c r="BKZ21" s="876"/>
      <c r="BLA21" s="876"/>
      <c r="BLB21" s="876"/>
      <c r="BLC21" s="875"/>
      <c r="BLD21" s="876"/>
      <c r="BLE21" s="876"/>
      <c r="BLF21" s="876"/>
      <c r="BLG21" s="876"/>
      <c r="BLH21" s="876"/>
      <c r="BLI21" s="876"/>
      <c r="BLJ21" s="875"/>
      <c r="BLK21" s="876"/>
      <c r="BLL21" s="876"/>
      <c r="BLM21" s="876"/>
      <c r="BLN21" s="876"/>
      <c r="BLO21" s="876"/>
      <c r="BLP21" s="876"/>
      <c r="BLQ21" s="875"/>
      <c r="BLR21" s="876"/>
      <c r="BLS21" s="876"/>
      <c r="BLT21" s="876"/>
      <c r="BLU21" s="876"/>
      <c r="BLV21" s="876"/>
      <c r="BLW21" s="876"/>
      <c r="BLX21" s="875"/>
      <c r="BLY21" s="876"/>
      <c r="BLZ21" s="876"/>
      <c r="BMA21" s="876"/>
      <c r="BMB21" s="876"/>
      <c r="BMC21" s="876"/>
      <c r="BMD21" s="876"/>
      <c r="BME21" s="875"/>
      <c r="BMF21" s="876"/>
      <c r="BMG21" s="876"/>
      <c r="BMH21" s="876"/>
      <c r="BMI21" s="876"/>
      <c r="BMJ21" s="876"/>
      <c r="BMK21" s="876"/>
      <c r="BML21" s="875"/>
      <c r="BMM21" s="876"/>
      <c r="BMN21" s="876"/>
      <c r="BMO21" s="876"/>
      <c r="BMP21" s="876"/>
      <c r="BMQ21" s="876"/>
      <c r="BMR21" s="876"/>
      <c r="BMS21" s="875"/>
      <c r="BMT21" s="876"/>
      <c r="BMU21" s="876"/>
      <c r="BMV21" s="876"/>
      <c r="BMW21" s="876"/>
      <c r="BMX21" s="876"/>
      <c r="BMY21" s="876"/>
      <c r="BMZ21" s="875"/>
      <c r="BNA21" s="876"/>
      <c r="BNB21" s="876"/>
      <c r="BNC21" s="876"/>
      <c r="BND21" s="876"/>
      <c r="BNE21" s="876"/>
      <c r="BNF21" s="876"/>
      <c r="BNG21" s="875"/>
      <c r="BNH21" s="876"/>
      <c r="BNI21" s="876"/>
      <c r="BNJ21" s="876"/>
      <c r="BNK21" s="876"/>
      <c r="BNL21" s="876"/>
      <c r="BNM21" s="876"/>
      <c r="BNN21" s="875"/>
      <c r="BNO21" s="876"/>
      <c r="BNP21" s="876"/>
      <c r="BNQ21" s="876"/>
      <c r="BNR21" s="876"/>
      <c r="BNS21" s="876"/>
      <c r="BNT21" s="876"/>
      <c r="BNU21" s="875"/>
      <c r="BNV21" s="876"/>
      <c r="BNW21" s="876"/>
      <c r="BNX21" s="876"/>
      <c r="BNY21" s="876"/>
      <c r="BNZ21" s="876"/>
      <c r="BOA21" s="876"/>
      <c r="BOB21" s="875"/>
      <c r="BOC21" s="876"/>
      <c r="BOD21" s="876"/>
      <c r="BOE21" s="876"/>
      <c r="BOF21" s="876"/>
      <c r="BOG21" s="876"/>
      <c r="BOH21" s="876"/>
      <c r="BOI21" s="875"/>
      <c r="BOJ21" s="876"/>
      <c r="BOK21" s="876"/>
      <c r="BOL21" s="876"/>
      <c r="BOM21" s="876"/>
      <c r="BON21" s="876"/>
      <c r="BOO21" s="876"/>
      <c r="BOP21" s="875"/>
      <c r="BOQ21" s="876"/>
      <c r="BOR21" s="876"/>
      <c r="BOS21" s="876"/>
      <c r="BOT21" s="876"/>
      <c r="BOU21" s="876"/>
      <c r="BOV21" s="876"/>
      <c r="BOW21" s="875"/>
      <c r="BOX21" s="876"/>
      <c r="BOY21" s="876"/>
      <c r="BOZ21" s="876"/>
      <c r="BPA21" s="876"/>
      <c r="BPB21" s="876"/>
      <c r="BPC21" s="876"/>
      <c r="BPD21" s="875"/>
      <c r="BPE21" s="876"/>
      <c r="BPF21" s="876"/>
      <c r="BPG21" s="876"/>
      <c r="BPH21" s="876"/>
      <c r="BPI21" s="876"/>
      <c r="BPJ21" s="876"/>
      <c r="BPK21" s="875"/>
      <c r="BPL21" s="876"/>
      <c r="BPM21" s="876"/>
      <c r="BPN21" s="876"/>
      <c r="BPO21" s="876"/>
      <c r="BPP21" s="876"/>
      <c r="BPQ21" s="876"/>
      <c r="BPR21" s="875"/>
      <c r="BPS21" s="876"/>
      <c r="BPT21" s="876"/>
      <c r="BPU21" s="876"/>
      <c r="BPV21" s="876"/>
      <c r="BPW21" s="876"/>
      <c r="BPX21" s="876"/>
      <c r="BPY21" s="875"/>
      <c r="BPZ21" s="876"/>
      <c r="BQA21" s="876"/>
      <c r="BQB21" s="876"/>
      <c r="BQC21" s="876"/>
      <c r="BQD21" s="876"/>
      <c r="BQE21" s="876"/>
      <c r="BQF21" s="875"/>
      <c r="BQG21" s="876"/>
      <c r="BQH21" s="876"/>
      <c r="BQI21" s="876"/>
      <c r="BQJ21" s="876"/>
      <c r="BQK21" s="876"/>
      <c r="BQL21" s="876"/>
      <c r="BQM21" s="875"/>
      <c r="BQN21" s="876"/>
      <c r="BQO21" s="876"/>
      <c r="BQP21" s="876"/>
      <c r="BQQ21" s="876"/>
      <c r="BQR21" s="876"/>
      <c r="BQS21" s="876"/>
      <c r="BQT21" s="875"/>
      <c r="BQU21" s="876"/>
      <c r="BQV21" s="876"/>
      <c r="BQW21" s="876"/>
      <c r="BQX21" s="876"/>
      <c r="BQY21" s="876"/>
      <c r="BQZ21" s="876"/>
      <c r="BRA21" s="875"/>
      <c r="BRB21" s="876"/>
      <c r="BRC21" s="876"/>
      <c r="BRD21" s="876"/>
      <c r="BRE21" s="876"/>
      <c r="BRF21" s="876"/>
      <c r="BRG21" s="876"/>
      <c r="BRH21" s="875"/>
      <c r="BRI21" s="876"/>
      <c r="BRJ21" s="876"/>
      <c r="BRK21" s="876"/>
      <c r="BRL21" s="876"/>
      <c r="BRM21" s="876"/>
      <c r="BRN21" s="876"/>
      <c r="BRO21" s="875"/>
      <c r="BRP21" s="876"/>
      <c r="BRQ21" s="876"/>
      <c r="BRR21" s="876"/>
      <c r="BRS21" s="876"/>
      <c r="BRT21" s="876"/>
      <c r="BRU21" s="876"/>
      <c r="BRV21" s="875"/>
      <c r="BRW21" s="876"/>
      <c r="BRX21" s="876"/>
      <c r="BRY21" s="876"/>
      <c r="BRZ21" s="876"/>
      <c r="BSA21" s="876"/>
      <c r="BSB21" s="876"/>
      <c r="BSC21" s="875"/>
      <c r="BSD21" s="876"/>
      <c r="BSE21" s="876"/>
      <c r="BSF21" s="876"/>
      <c r="BSG21" s="876"/>
      <c r="BSH21" s="876"/>
      <c r="BSI21" s="876"/>
      <c r="BSJ21" s="875"/>
      <c r="BSK21" s="876"/>
      <c r="BSL21" s="876"/>
      <c r="BSM21" s="876"/>
      <c r="BSN21" s="876"/>
      <c r="BSO21" s="876"/>
      <c r="BSP21" s="876"/>
      <c r="BSQ21" s="875"/>
      <c r="BSR21" s="876"/>
      <c r="BSS21" s="876"/>
      <c r="BST21" s="876"/>
      <c r="BSU21" s="876"/>
      <c r="BSV21" s="876"/>
      <c r="BSW21" s="876"/>
      <c r="BSX21" s="875"/>
      <c r="BSY21" s="876"/>
      <c r="BSZ21" s="876"/>
      <c r="BTA21" s="876"/>
      <c r="BTB21" s="876"/>
      <c r="BTC21" s="876"/>
      <c r="BTD21" s="876"/>
      <c r="BTE21" s="875"/>
      <c r="BTF21" s="876"/>
      <c r="BTG21" s="876"/>
      <c r="BTH21" s="876"/>
      <c r="BTI21" s="876"/>
      <c r="BTJ21" s="876"/>
      <c r="BTK21" s="876"/>
      <c r="BTL21" s="875"/>
      <c r="BTM21" s="876"/>
      <c r="BTN21" s="876"/>
      <c r="BTO21" s="876"/>
      <c r="BTP21" s="876"/>
      <c r="BTQ21" s="876"/>
      <c r="BTR21" s="876"/>
      <c r="BTS21" s="875"/>
      <c r="BTT21" s="876"/>
      <c r="BTU21" s="876"/>
      <c r="BTV21" s="876"/>
      <c r="BTW21" s="876"/>
      <c r="BTX21" s="876"/>
      <c r="BTY21" s="876"/>
      <c r="BTZ21" s="875"/>
      <c r="BUA21" s="876"/>
      <c r="BUB21" s="876"/>
      <c r="BUC21" s="876"/>
      <c r="BUD21" s="876"/>
      <c r="BUE21" s="876"/>
      <c r="BUF21" s="876"/>
      <c r="BUG21" s="875"/>
      <c r="BUH21" s="876"/>
      <c r="BUI21" s="876"/>
      <c r="BUJ21" s="876"/>
      <c r="BUK21" s="876"/>
      <c r="BUL21" s="876"/>
      <c r="BUM21" s="876"/>
      <c r="BUN21" s="875"/>
      <c r="BUO21" s="876"/>
      <c r="BUP21" s="876"/>
      <c r="BUQ21" s="876"/>
      <c r="BUR21" s="876"/>
      <c r="BUS21" s="876"/>
      <c r="BUT21" s="876"/>
      <c r="BUU21" s="875"/>
      <c r="BUV21" s="876"/>
      <c r="BUW21" s="876"/>
      <c r="BUX21" s="876"/>
      <c r="BUY21" s="876"/>
      <c r="BUZ21" s="876"/>
      <c r="BVA21" s="876"/>
      <c r="BVB21" s="875"/>
      <c r="BVC21" s="876"/>
      <c r="BVD21" s="876"/>
      <c r="BVE21" s="876"/>
      <c r="BVF21" s="876"/>
      <c r="BVG21" s="876"/>
      <c r="BVH21" s="876"/>
      <c r="BVI21" s="875"/>
      <c r="BVJ21" s="876"/>
      <c r="BVK21" s="876"/>
      <c r="BVL21" s="876"/>
      <c r="BVM21" s="876"/>
      <c r="BVN21" s="876"/>
      <c r="BVO21" s="876"/>
      <c r="BVP21" s="875"/>
      <c r="BVQ21" s="876"/>
      <c r="BVR21" s="876"/>
      <c r="BVS21" s="876"/>
      <c r="BVT21" s="876"/>
      <c r="BVU21" s="876"/>
      <c r="BVV21" s="876"/>
      <c r="BVW21" s="875"/>
      <c r="BVX21" s="876"/>
      <c r="BVY21" s="876"/>
      <c r="BVZ21" s="876"/>
      <c r="BWA21" s="876"/>
      <c r="BWB21" s="876"/>
      <c r="BWC21" s="876"/>
      <c r="BWD21" s="875"/>
      <c r="BWE21" s="876"/>
      <c r="BWF21" s="876"/>
      <c r="BWG21" s="876"/>
      <c r="BWH21" s="876"/>
      <c r="BWI21" s="876"/>
      <c r="BWJ21" s="876"/>
      <c r="BWK21" s="875"/>
      <c r="BWL21" s="876"/>
      <c r="BWM21" s="876"/>
      <c r="BWN21" s="876"/>
      <c r="BWO21" s="876"/>
      <c r="BWP21" s="876"/>
      <c r="BWQ21" s="876"/>
      <c r="BWR21" s="875"/>
      <c r="BWS21" s="876"/>
      <c r="BWT21" s="876"/>
      <c r="BWU21" s="876"/>
      <c r="BWV21" s="876"/>
      <c r="BWW21" s="876"/>
      <c r="BWX21" s="876"/>
      <c r="BWY21" s="875"/>
      <c r="BWZ21" s="876"/>
      <c r="BXA21" s="876"/>
      <c r="BXB21" s="876"/>
      <c r="BXC21" s="876"/>
      <c r="BXD21" s="876"/>
      <c r="BXE21" s="876"/>
      <c r="BXF21" s="875"/>
      <c r="BXG21" s="876"/>
      <c r="BXH21" s="876"/>
      <c r="BXI21" s="876"/>
      <c r="BXJ21" s="876"/>
      <c r="BXK21" s="876"/>
      <c r="BXL21" s="876"/>
      <c r="BXM21" s="875"/>
      <c r="BXN21" s="876"/>
      <c r="BXO21" s="876"/>
      <c r="BXP21" s="876"/>
      <c r="BXQ21" s="876"/>
      <c r="BXR21" s="876"/>
      <c r="BXS21" s="876"/>
      <c r="BXT21" s="875"/>
      <c r="BXU21" s="876"/>
      <c r="BXV21" s="876"/>
      <c r="BXW21" s="876"/>
      <c r="BXX21" s="876"/>
      <c r="BXY21" s="876"/>
      <c r="BXZ21" s="876"/>
      <c r="BYA21" s="875"/>
      <c r="BYB21" s="876"/>
      <c r="BYC21" s="876"/>
      <c r="BYD21" s="876"/>
      <c r="BYE21" s="876"/>
      <c r="BYF21" s="876"/>
      <c r="BYG21" s="876"/>
      <c r="BYH21" s="875"/>
      <c r="BYI21" s="876"/>
      <c r="BYJ21" s="876"/>
      <c r="BYK21" s="876"/>
      <c r="BYL21" s="876"/>
      <c r="BYM21" s="876"/>
      <c r="BYN21" s="876"/>
      <c r="BYO21" s="875"/>
      <c r="BYP21" s="876"/>
      <c r="BYQ21" s="876"/>
      <c r="BYR21" s="876"/>
      <c r="BYS21" s="876"/>
      <c r="BYT21" s="876"/>
      <c r="BYU21" s="876"/>
      <c r="BYV21" s="875"/>
      <c r="BYW21" s="876"/>
      <c r="BYX21" s="876"/>
      <c r="BYY21" s="876"/>
      <c r="BYZ21" s="876"/>
      <c r="BZA21" s="876"/>
      <c r="BZB21" s="876"/>
      <c r="BZC21" s="875"/>
      <c r="BZD21" s="876"/>
      <c r="BZE21" s="876"/>
      <c r="BZF21" s="876"/>
      <c r="BZG21" s="876"/>
      <c r="BZH21" s="876"/>
      <c r="BZI21" s="876"/>
      <c r="BZJ21" s="875"/>
      <c r="BZK21" s="876"/>
      <c r="BZL21" s="876"/>
      <c r="BZM21" s="876"/>
      <c r="BZN21" s="876"/>
      <c r="BZO21" s="876"/>
      <c r="BZP21" s="876"/>
      <c r="BZQ21" s="875"/>
      <c r="BZR21" s="876"/>
      <c r="BZS21" s="876"/>
      <c r="BZT21" s="876"/>
      <c r="BZU21" s="876"/>
      <c r="BZV21" s="876"/>
      <c r="BZW21" s="876"/>
      <c r="BZX21" s="875"/>
      <c r="BZY21" s="876"/>
      <c r="BZZ21" s="876"/>
      <c r="CAA21" s="876"/>
      <c r="CAB21" s="876"/>
      <c r="CAC21" s="876"/>
      <c r="CAD21" s="876"/>
      <c r="CAE21" s="875"/>
      <c r="CAF21" s="876"/>
      <c r="CAG21" s="876"/>
      <c r="CAH21" s="876"/>
      <c r="CAI21" s="876"/>
      <c r="CAJ21" s="876"/>
      <c r="CAK21" s="876"/>
      <c r="CAL21" s="875"/>
      <c r="CAM21" s="876"/>
      <c r="CAN21" s="876"/>
      <c r="CAO21" s="876"/>
      <c r="CAP21" s="876"/>
      <c r="CAQ21" s="876"/>
      <c r="CAR21" s="876"/>
      <c r="CAS21" s="875"/>
      <c r="CAT21" s="876"/>
      <c r="CAU21" s="876"/>
      <c r="CAV21" s="876"/>
      <c r="CAW21" s="876"/>
      <c r="CAX21" s="876"/>
      <c r="CAY21" s="876"/>
      <c r="CAZ21" s="875"/>
      <c r="CBA21" s="876"/>
      <c r="CBB21" s="876"/>
      <c r="CBC21" s="876"/>
      <c r="CBD21" s="876"/>
      <c r="CBE21" s="876"/>
      <c r="CBF21" s="876"/>
      <c r="CBG21" s="875"/>
      <c r="CBH21" s="876"/>
      <c r="CBI21" s="876"/>
      <c r="CBJ21" s="876"/>
      <c r="CBK21" s="876"/>
      <c r="CBL21" s="876"/>
      <c r="CBM21" s="876"/>
      <c r="CBN21" s="875"/>
      <c r="CBO21" s="876"/>
      <c r="CBP21" s="876"/>
      <c r="CBQ21" s="876"/>
      <c r="CBR21" s="876"/>
      <c r="CBS21" s="876"/>
      <c r="CBT21" s="876"/>
      <c r="CBU21" s="875"/>
      <c r="CBV21" s="876"/>
      <c r="CBW21" s="876"/>
      <c r="CBX21" s="876"/>
      <c r="CBY21" s="876"/>
      <c r="CBZ21" s="876"/>
      <c r="CCA21" s="876"/>
      <c r="CCB21" s="875"/>
      <c r="CCC21" s="876"/>
      <c r="CCD21" s="876"/>
      <c r="CCE21" s="876"/>
      <c r="CCF21" s="876"/>
      <c r="CCG21" s="876"/>
      <c r="CCH21" s="876"/>
      <c r="CCI21" s="875"/>
      <c r="CCJ21" s="876"/>
      <c r="CCK21" s="876"/>
      <c r="CCL21" s="876"/>
      <c r="CCM21" s="876"/>
      <c r="CCN21" s="876"/>
      <c r="CCO21" s="876"/>
      <c r="CCP21" s="875"/>
      <c r="CCQ21" s="876"/>
      <c r="CCR21" s="876"/>
      <c r="CCS21" s="876"/>
      <c r="CCT21" s="876"/>
      <c r="CCU21" s="876"/>
      <c r="CCV21" s="876"/>
      <c r="CCW21" s="875"/>
      <c r="CCX21" s="876"/>
      <c r="CCY21" s="876"/>
      <c r="CCZ21" s="876"/>
      <c r="CDA21" s="876"/>
      <c r="CDB21" s="876"/>
      <c r="CDC21" s="876"/>
      <c r="CDD21" s="875"/>
      <c r="CDE21" s="876"/>
      <c r="CDF21" s="876"/>
      <c r="CDG21" s="876"/>
      <c r="CDH21" s="876"/>
      <c r="CDI21" s="876"/>
      <c r="CDJ21" s="876"/>
      <c r="CDK21" s="875"/>
      <c r="CDL21" s="876"/>
      <c r="CDM21" s="876"/>
      <c r="CDN21" s="876"/>
      <c r="CDO21" s="876"/>
      <c r="CDP21" s="876"/>
      <c r="CDQ21" s="876"/>
      <c r="CDR21" s="875"/>
      <c r="CDS21" s="876"/>
      <c r="CDT21" s="876"/>
      <c r="CDU21" s="876"/>
      <c r="CDV21" s="876"/>
      <c r="CDW21" s="876"/>
      <c r="CDX21" s="876"/>
      <c r="CDY21" s="875"/>
      <c r="CDZ21" s="876"/>
      <c r="CEA21" s="876"/>
      <c r="CEB21" s="876"/>
      <c r="CEC21" s="876"/>
      <c r="CED21" s="876"/>
      <c r="CEE21" s="876"/>
      <c r="CEF21" s="875"/>
      <c r="CEG21" s="876"/>
      <c r="CEH21" s="876"/>
      <c r="CEI21" s="876"/>
      <c r="CEJ21" s="876"/>
      <c r="CEK21" s="876"/>
      <c r="CEL21" s="876"/>
      <c r="CEM21" s="875"/>
      <c r="CEN21" s="876"/>
      <c r="CEO21" s="876"/>
      <c r="CEP21" s="876"/>
      <c r="CEQ21" s="876"/>
      <c r="CER21" s="876"/>
      <c r="CES21" s="876"/>
      <c r="CET21" s="875"/>
      <c r="CEU21" s="876"/>
      <c r="CEV21" s="876"/>
      <c r="CEW21" s="876"/>
      <c r="CEX21" s="876"/>
      <c r="CEY21" s="876"/>
      <c r="CEZ21" s="876"/>
      <c r="CFA21" s="875"/>
      <c r="CFB21" s="876"/>
      <c r="CFC21" s="876"/>
      <c r="CFD21" s="876"/>
      <c r="CFE21" s="876"/>
      <c r="CFF21" s="876"/>
      <c r="CFG21" s="876"/>
      <c r="CFH21" s="875"/>
      <c r="CFI21" s="876"/>
      <c r="CFJ21" s="876"/>
      <c r="CFK21" s="876"/>
      <c r="CFL21" s="876"/>
      <c r="CFM21" s="876"/>
      <c r="CFN21" s="876"/>
      <c r="CFO21" s="875"/>
      <c r="CFP21" s="876"/>
      <c r="CFQ21" s="876"/>
      <c r="CFR21" s="876"/>
      <c r="CFS21" s="876"/>
      <c r="CFT21" s="876"/>
      <c r="CFU21" s="876"/>
      <c r="CFV21" s="875"/>
      <c r="CFW21" s="876"/>
      <c r="CFX21" s="876"/>
      <c r="CFY21" s="876"/>
      <c r="CFZ21" s="876"/>
      <c r="CGA21" s="876"/>
      <c r="CGB21" s="876"/>
      <c r="CGC21" s="875"/>
      <c r="CGD21" s="876"/>
      <c r="CGE21" s="876"/>
      <c r="CGF21" s="876"/>
      <c r="CGG21" s="876"/>
      <c r="CGH21" s="876"/>
      <c r="CGI21" s="876"/>
      <c r="CGJ21" s="875"/>
      <c r="CGK21" s="876"/>
      <c r="CGL21" s="876"/>
      <c r="CGM21" s="876"/>
      <c r="CGN21" s="876"/>
      <c r="CGO21" s="876"/>
      <c r="CGP21" s="876"/>
      <c r="CGQ21" s="875"/>
      <c r="CGR21" s="876"/>
      <c r="CGS21" s="876"/>
      <c r="CGT21" s="876"/>
      <c r="CGU21" s="876"/>
      <c r="CGV21" s="876"/>
      <c r="CGW21" s="876"/>
      <c r="CGX21" s="875"/>
      <c r="CGY21" s="876"/>
      <c r="CGZ21" s="876"/>
      <c r="CHA21" s="876"/>
      <c r="CHB21" s="876"/>
      <c r="CHC21" s="876"/>
      <c r="CHD21" s="876"/>
      <c r="CHE21" s="875"/>
      <c r="CHF21" s="876"/>
      <c r="CHG21" s="876"/>
      <c r="CHH21" s="876"/>
      <c r="CHI21" s="876"/>
      <c r="CHJ21" s="876"/>
      <c r="CHK21" s="876"/>
      <c r="CHL21" s="875"/>
      <c r="CHM21" s="876"/>
      <c r="CHN21" s="876"/>
      <c r="CHO21" s="876"/>
      <c r="CHP21" s="876"/>
      <c r="CHQ21" s="876"/>
      <c r="CHR21" s="876"/>
      <c r="CHS21" s="875"/>
      <c r="CHT21" s="876"/>
      <c r="CHU21" s="876"/>
      <c r="CHV21" s="876"/>
      <c r="CHW21" s="876"/>
      <c r="CHX21" s="876"/>
      <c r="CHY21" s="876"/>
      <c r="CHZ21" s="875"/>
      <c r="CIA21" s="876"/>
      <c r="CIB21" s="876"/>
      <c r="CIC21" s="876"/>
      <c r="CID21" s="876"/>
      <c r="CIE21" s="876"/>
      <c r="CIF21" s="876"/>
      <c r="CIG21" s="875"/>
      <c r="CIH21" s="876"/>
      <c r="CII21" s="876"/>
      <c r="CIJ21" s="876"/>
      <c r="CIK21" s="876"/>
      <c r="CIL21" s="876"/>
      <c r="CIM21" s="876"/>
      <c r="CIN21" s="875"/>
      <c r="CIO21" s="876"/>
      <c r="CIP21" s="876"/>
      <c r="CIQ21" s="876"/>
      <c r="CIR21" s="876"/>
      <c r="CIS21" s="876"/>
      <c r="CIT21" s="876"/>
      <c r="CIU21" s="875"/>
      <c r="CIV21" s="876"/>
      <c r="CIW21" s="876"/>
      <c r="CIX21" s="876"/>
      <c r="CIY21" s="876"/>
      <c r="CIZ21" s="876"/>
      <c r="CJA21" s="876"/>
      <c r="CJB21" s="875"/>
      <c r="CJC21" s="876"/>
      <c r="CJD21" s="876"/>
      <c r="CJE21" s="876"/>
      <c r="CJF21" s="876"/>
      <c r="CJG21" s="876"/>
      <c r="CJH21" s="876"/>
      <c r="CJI21" s="875"/>
      <c r="CJJ21" s="876"/>
      <c r="CJK21" s="876"/>
      <c r="CJL21" s="876"/>
      <c r="CJM21" s="876"/>
      <c r="CJN21" s="876"/>
      <c r="CJO21" s="876"/>
      <c r="CJP21" s="875"/>
      <c r="CJQ21" s="876"/>
      <c r="CJR21" s="876"/>
      <c r="CJS21" s="876"/>
      <c r="CJT21" s="876"/>
      <c r="CJU21" s="876"/>
      <c r="CJV21" s="876"/>
      <c r="CJW21" s="875"/>
      <c r="CJX21" s="876"/>
      <c r="CJY21" s="876"/>
      <c r="CJZ21" s="876"/>
      <c r="CKA21" s="876"/>
      <c r="CKB21" s="876"/>
      <c r="CKC21" s="876"/>
      <c r="CKD21" s="875"/>
      <c r="CKE21" s="876"/>
      <c r="CKF21" s="876"/>
      <c r="CKG21" s="876"/>
      <c r="CKH21" s="876"/>
      <c r="CKI21" s="876"/>
      <c r="CKJ21" s="876"/>
      <c r="CKK21" s="875"/>
      <c r="CKL21" s="876"/>
      <c r="CKM21" s="876"/>
      <c r="CKN21" s="876"/>
      <c r="CKO21" s="876"/>
      <c r="CKP21" s="876"/>
      <c r="CKQ21" s="876"/>
      <c r="CKR21" s="875"/>
      <c r="CKS21" s="876"/>
      <c r="CKT21" s="876"/>
      <c r="CKU21" s="876"/>
      <c r="CKV21" s="876"/>
      <c r="CKW21" s="876"/>
      <c r="CKX21" s="876"/>
      <c r="CKY21" s="875"/>
      <c r="CKZ21" s="876"/>
      <c r="CLA21" s="876"/>
      <c r="CLB21" s="876"/>
      <c r="CLC21" s="876"/>
      <c r="CLD21" s="876"/>
      <c r="CLE21" s="876"/>
      <c r="CLF21" s="875"/>
      <c r="CLG21" s="876"/>
      <c r="CLH21" s="876"/>
      <c r="CLI21" s="876"/>
      <c r="CLJ21" s="876"/>
      <c r="CLK21" s="876"/>
      <c r="CLL21" s="876"/>
      <c r="CLM21" s="875"/>
      <c r="CLN21" s="876"/>
      <c r="CLO21" s="876"/>
      <c r="CLP21" s="876"/>
      <c r="CLQ21" s="876"/>
      <c r="CLR21" s="876"/>
      <c r="CLS21" s="876"/>
      <c r="CLT21" s="875"/>
      <c r="CLU21" s="876"/>
      <c r="CLV21" s="876"/>
      <c r="CLW21" s="876"/>
      <c r="CLX21" s="876"/>
      <c r="CLY21" s="876"/>
      <c r="CLZ21" s="876"/>
      <c r="CMA21" s="875"/>
      <c r="CMB21" s="876"/>
      <c r="CMC21" s="876"/>
      <c r="CMD21" s="876"/>
      <c r="CME21" s="876"/>
      <c r="CMF21" s="876"/>
      <c r="CMG21" s="876"/>
      <c r="CMH21" s="875"/>
      <c r="CMI21" s="876"/>
      <c r="CMJ21" s="876"/>
      <c r="CMK21" s="876"/>
      <c r="CML21" s="876"/>
      <c r="CMM21" s="876"/>
      <c r="CMN21" s="876"/>
      <c r="CMO21" s="875"/>
      <c r="CMP21" s="876"/>
      <c r="CMQ21" s="876"/>
      <c r="CMR21" s="876"/>
      <c r="CMS21" s="876"/>
      <c r="CMT21" s="876"/>
      <c r="CMU21" s="876"/>
      <c r="CMV21" s="875"/>
      <c r="CMW21" s="876"/>
      <c r="CMX21" s="876"/>
      <c r="CMY21" s="876"/>
      <c r="CMZ21" s="876"/>
      <c r="CNA21" s="876"/>
      <c r="CNB21" s="876"/>
      <c r="CNC21" s="875"/>
      <c r="CND21" s="876"/>
      <c r="CNE21" s="876"/>
      <c r="CNF21" s="876"/>
      <c r="CNG21" s="876"/>
      <c r="CNH21" s="876"/>
      <c r="CNI21" s="876"/>
      <c r="CNJ21" s="875"/>
      <c r="CNK21" s="876"/>
      <c r="CNL21" s="876"/>
      <c r="CNM21" s="876"/>
      <c r="CNN21" s="876"/>
      <c r="CNO21" s="876"/>
      <c r="CNP21" s="876"/>
      <c r="CNQ21" s="875"/>
      <c r="CNR21" s="876"/>
      <c r="CNS21" s="876"/>
      <c r="CNT21" s="876"/>
      <c r="CNU21" s="876"/>
      <c r="CNV21" s="876"/>
      <c r="CNW21" s="876"/>
      <c r="CNX21" s="875"/>
      <c r="CNY21" s="876"/>
      <c r="CNZ21" s="876"/>
      <c r="COA21" s="876"/>
      <c r="COB21" s="876"/>
      <c r="COC21" s="876"/>
      <c r="COD21" s="876"/>
      <c r="COE21" s="875"/>
      <c r="COF21" s="876"/>
      <c r="COG21" s="876"/>
      <c r="COH21" s="876"/>
      <c r="COI21" s="876"/>
      <c r="COJ21" s="876"/>
      <c r="COK21" s="876"/>
      <c r="COL21" s="875"/>
      <c r="COM21" s="876"/>
      <c r="CON21" s="876"/>
      <c r="COO21" s="876"/>
      <c r="COP21" s="876"/>
      <c r="COQ21" s="876"/>
      <c r="COR21" s="876"/>
      <c r="COS21" s="875"/>
      <c r="COT21" s="876"/>
      <c r="COU21" s="876"/>
      <c r="COV21" s="876"/>
      <c r="COW21" s="876"/>
      <c r="COX21" s="876"/>
      <c r="COY21" s="876"/>
      <c r="COZ21" s="875"/>
      <c r="CPA21" s="876"/>
      <c r="CPB21" s="876"/>
      <c r="CPC21" s="876"/>
      <c r="CPD21" s="876"/>
      <c r="CPE21" s="876"/>
      <c r="CPF21" s="876"/>
      <c r="CPG21" s="875"/>
      <c r="CPH21" s="876"/>
      <c r="CPI21" s="876"/>
      <c r="CPJ21" s="876"/>
      <c r="CPK21" s="876"/>
      <c r="CPL21" s="876"/>
      <c r="CPM21" s="876"/>
      <c r="CPN21" s="875"/>
      <c r="CPO21" s="876"/>
      <c r="CPP21" s="876"/>
      <c r="CPQ21" s="876"/>
      <c r="CPR21" s="876"/>
      <c r="CPS21" s="876"/>
      <c r="CPT21" s="876"/>
      <c r="CPU21" s="875"/>
      <c r="CPV21" s="876"/>
      <c r="CPW21" s="876"/>
      <c r="CPX21" s="876"/>
      <c r="CPY21" s="876"/>
      <c r="CPZ21" s="876"/>
      <c r="CQA21" s="876"/>
      <c r="CQB21" s="875"/>
      <c r="CQC21" s="876"/>
      <c r="CQD21" s="876"/>
      <c r="CQE21" s="876"/>
      <c r="CQF21" s="876"/>
      <c r="CQG21" s="876"/>
      <c r="CQH21" s="876"/>
      <c r="CQI21" s="875"/>
      <c r="CQJ21" s="876"/>
      <c r="CQK21" s="876"/>
      <c r="CQL21" s="876"/>
      <c r="CQM21" s="876"/>
      <c r="CQN21" s="876"/>
      <c r="CQO21" s="876"/>
      <c r="CQP21" s="875"/>
      <c r="CQQ21" s="876"/>
      <c r="CQR21" s="876"/>
      <c r="CQS21" s="876"/>
      <c r="CQT21" s="876"/>
      <c r="CQU21" s="876"/>
      <c r="CQV21" s="876"/>
      <c r="CQW21" s="875"/>
      <c r="CQX21" s="876"/>
      <c r="CQY21" s="876"/>
      <c r="CQZ21" s="876"/>
      <c r="CRA21" s="876"/>
      <c r="CRB21" s="876"/>
      <c r="CRC21" s="876"/>
      <c r="CRD21" s="875"/>
      <c r="CRE21" s="876"/>
      <c r="CRF21" s="876"/>
      <c r="CRG21" s="876"/>
      <c r="CRH21" s="876"/>
      <c r="CRI21" s="876"/>
      <c r="CRJ21" s="876"/>
      <c r="CRK21" s="875"/>
      <c r="CRL21" s="876"/>
      <c r="CRM21" s="876"/>
      <c r="CRN21" s="876"/>
      <c r="CRO21" s="876"/>
      <c r="CRP21" s="876"/>
      <c r="CRQ21" s="876"/>
      <c r="CRR21" s="875"/>
      <c r="CRS21" s="876"/>
      <c r="CRT21" s="876"/>
      <c r="CRU21" s="876"/>
      <c r="CRV21" s="876"/>
      <c r="CRW21" s="876"/>
      <c r="CRX21" s="876"/>
      <c r="CRY21" s="875"/>
      <c r="CRZ21" s="876"/>
      <c r="CSA21" s="876"/>
      <c r="CSB21" s="876"/>
      <c r="CSC21" s="876"/>
      <c r="CSD21" s="876"/>
      <c r="CSE21" s="876"/>
      <c r="CSF21" s="875"/>
      <c r="CSG21" s="876"/>
      <c r="CSH21" s="876"/>
      <c r="CSI21" s="876"/>
      <c r="CSJ21" s="876"/>
      <c r="CSK21" s="876"/>
      <c r="CSL21" s="876"/>
      <c r="CSM21" s="875"/>
      <c r="CSN21" s="876"/>
      <c r="CSO21" s="876"/>
      <c r="CSP21" s="876"/>
      <c r="CSQ21" s="876"/>
      <c r="CSR21" s="876"/>
      <c r="CSS21" s="876"/>
      <c r="CST21" s="875"/>
      <c r="CSU21" s="876"/>
      <c r="CSV21" s="876"/>
      <c r="CSW21" s="876"/>
      <c r="CSX21" s="876"/>
      <c r="CSY21" s="876"/>
      <c r="CSZ21" s="876"/>
      <c r="CTA21" s="875"/>
      <c r="CTB21" s="876"/>
      <c r="CTC21" s="876"/>
      <c r="CTD21" s="876"/>
      <c r="CTE21" s="876"/>
      <c r="CTF21" s="876"/>
      <c r="CTG21" s="876"/>
      <c r="CTH21" s="875"/>
      <c r="CTI21" s="876"/>
      <c r="CTJ21" s="876"/>
      <c r="CTK21" s="876"/>
      <c r="CTL21" s="876"/>
      <c r="CTM21" s="876"/>
      <c r="CTN21" s="876"/>
      <c r="CTO21" s="875"/>
      <c r="CTP21" s="876"/>
      <c r="CTQ21" s="876"/>
      <c r="CTR21" s="876"/>
      <c r="CTS21" s="876"/>
      <c r="CTT21" s="876"/>
      <c r="CTU21" s="876"/>
      <c r="CTV21" s="875"/>
      <c r="CTW21" s="876"/>
      <c r="CTX21" s="876"/>
      <c r="CTY21" s="876"/>
      <c r="CTZ21" s="876"/>
      <c r="CUA21" s="876"/>
      <c r="CUB21" s="876"/>
      <c r="CUC21" s="875"/>
      <c r="CUD21" s="876"/>
      <c r="CUE21" s="876"/>
      <c r="CUF21" s="876"/>
      <c r="CUG21" s="876"/>
      <c r="CUH21" s="876"/>
      <c r="CUI21" s="876"/>
      <c r="CUJ21" s="875"/>
      <c r="CUK21" s="876"/>
      <c r="CUL21" s="876"/>
      <c r="CUM21" s="876"/>
      <c r="CUN21" s="876"/>
      <c r="CUO21" s="876"/>
      <c r="CUP21" s="876"/>
      <c r="CUQ21" s="875"/>
      <c r="CUR21" s="876"/>
      <c r="CUS21" s="876"/>
      <c r="CUT21" s="876"/>
      <c r="CUU21" s="876"/>
      <c r="CUV21" s="876"/>
      <c r="CUW21" s="876"/>
      <c r="CUX21" s="875"/>
      <c r="CUY21" s="876"/>
      <c r="CUZ21" s="876"/>
      <c r="CVA21" s="876"/>
      <c r="CVB21" s="876"/>
      <c r="CVC21" s="876"/>
      <c r="CVD21" s="876"/>
      <c r="CVE21" s="875"/>
      <c r="CVF21" s="876"/>
      <c r="CVG21" s="876"/>
      <c r="CVH21" s="876"/>
      <c r="CVI21" s="876"/>
      <c r="CVJ21" s="876"/>
      <c r="CVK21" s="876"/>
      <c r="CVL21" s="875"/>
      <c r="CVM21" s="876"/>
      <c r="CVN21" s="876"/>
      <c r="CVO21" s="876"/>
      <c r="CVP21" s="876"/>
      <c r="CVQ21" s="876"/>
      <c r="CVR21" s="876"/>
      <c r="CVS21" s="875"/>
      <c r="CVT21" s="876"/>
      <c r="CVU21" s="876"/>
      <c r="CVV21" s="876"/>
      <c r="CVW21" s="876"/>
      <c r="CVX21" s="876"/>
      <c r="CVY21" s="876"/>
      <c r="CVZ21" s="875"/>
      <c r="CWA21" s="876"/>
      <c r="CWB21" s="876"/>
      <c r="CWC21" s="876"/>
      <c r="CWD21" s="876"/>
      <c r="CWE21" s="876"/>
      <c r="CWF21" s="876"/>
      <c r="CWG21" s="875"/>
      <c r="CWH21" s="876"/>
      <c r="CWI21" s="876"/>
      <c r="CWJ21" s="876"/>
      <c r="CWK21" s="876"/>
      <c r="CWL21" s="876"/>
      <c r="CWM21" s="876"/>
      <c r="CWN21" s="875"/>
      <c r="CWO21" s="876"/>
      <c r="CWP21" s="876"/>
      <c r="CWQ21" s="876"/>
      <c r="CWR21" s="876"/>
      <c r="CWS21" s="876"/>
      <c r="CWT21" s="876"/>
      <c r="CWU21" s="875"/>
      <c r="CWV21" s="876"/>
      <c r="CWW21" s="876"/>
      <c r="CWX21" s="876"/>
      <c r="CWY21" s="876"/>
      <c r="CWZ21" s="876"/>
      <c r="CXA21" s="876"/>
      <c r="CXB21" s="875"/>
      <c r="CXC21" s="876"/>
      <c r="CXD21" s="876"/>
      <c r="CXE21" s="876"/>
      <c r="CXF21" s="876"/>
      <c r="CXG21" s="876"/>
      <c r="CXH21" s="876"/>
      <c r="CXI21" s="875"/>
      <c r="CXJ21" s="876"/>
      <c r="CXK21" s="876"/>
      <c r="CXL21" s="876"/>
      <c r="CXM21" s="876"/>
      <c r="CXN21" s="876"/>
      <c r="CXO21" s="876"/>
      <c r="CXP21" s="875"/>
      <c r="CXQ21" s="876"/>
      <c r="CXR21" s="876"/>
      <c r="CXS21" s="876"/>
      <c r="CXT21" s="876"/>
      <c r="CXU21" s="876"/>
      <c r="CXV21" s="876"/>
      <c r="CXW21" s="875"/>
      <c r="CXX21" s="876"/>
      <c r="CXY21" s="876"/>
      <c r="CXZ21" s="876"/>
      <c r="CYA21" s="876"/>
      <c r="CYB21" s="876"/>
      <c r="CYC21" s="876"/>
      <c r="CYD21" s="875"/>
      <c r="CYE21" s="876"/>
      <c r="CYF21" s="876"/>
      <c r="CYG21" s="876"/>
      <c r="CYH21" s="876"/>
      <c r="CYI21" s="876"/>
      <c r="CYJ21" s="876"/>
      <c r="CYK21" s="875"/>
      <c r="CYL21" s="876"/>
      <c r="CYM21" s="876"/>
      <c r="CYN21" s="876"/>
      <c r="CYO21" s="876"/>
      <c r="CYP21" s="876"/>
      <c r="CYQ21" s="876"/>
      <c r="CYR21" s="875"/>
      <c r="CYS21" s="876"/>
      <c r="CYT21" s="876"/>
      <c r="CYU21" s="876"/>
      <c r="CYV21" s="876"/>
      <c r="CYW21" s="876"/>
      <c r="CYX21" s="876"/>
      <c r="CYY21" s="875"/>
      <c r="CYZ21" s="876"/>
      <c r="CZA21" s="876"/>
      <c r="CZB21" s="876"/>
      <c r="CZC21" s="876"/>
      <c r="CZD21" s="876"/>
      <c r="CZE21" s="876"/>
      <c r="CZF21" s="875"/>
      <c r="CZG21" s="876"/>
      <c r="CZH21" s="876"/>
      <c r="CZI21" s="876"/>
      <c r="CZJ21" s="876"/>
      <c r="CZK21" s="876"/>
      <c r="CZL21" s="876"/>
      <c r="CZM21" s="875"/>
      <c r="CZN21" s="876"/>
      <c r="CZO21" s="876"/>
      <c r="CZP21" s="876"/>
      <c r="CZQ21" s="876"/>
      <c r="CZR21" s="876"/>
      <c r="CZS21" s="876"/>
      <c r="CZT21" s="875"/>
      <c r="CZU21" s="876"/>
      <c r="CZV21" s="876"/>
      <c r="CZW21" s="876"/>
      <c r="CZX21" s="876"/>
      <c r="CZY21" s="876"/>
      <c r="CZZ21" s="876"/>
      <c r="DAA21" s="875"/>
      <c r="DAB21" s="876"/>
      <c r="DAC21" s="876"/>
      <c r="DAD21" s="876"/>
      <c r="DAE21" s="876"/>
      <c r="DAF21" s="876"/>
      <c r="DAG21" s="876"/>
      <c r="DAH21" s="875"/>
      <c r="DAI21" s="876"/>
      <c r="DAJ21" s="876"/>
      <c r="DAK21" s="876"/>
      <c r="DAL21" s="876"/>
      <c r="DAM21" s="876"/>
      <c r="DAN21" s="876"/>
      <c r="DAO21" s="875"/>
      <c r="DAP21" s="876"/>
      <c r="DAQ21" s="876"/>
      <c r="DAR21" s="876"/>
      <c r="DAS21" s="876"/>
      <c r="DAT21" s="876"/>
      <c r="DAU21" s="876"/>
      <c r="DAV21" s="875"/>
      <c r="DAW21" s="876"/>
      <c r="DAX21" s="876"/>
      <c r="DAY21" s="876"/>
      <c r="DAZ21" s="876"/>
      <c r="DBA21" s="876"/>
      <c r="DBB21" s="876"/>
      <c r="DBC21" s="875"/>
      <c r="DBD21" s="876"/>
      <c r="DBE21" s="876"/>
      <c r="DBF21" s="876"/>
      <c r="DBG21" s="876"/>
      <c r="DBH21" s="876"/>
      <c r="DBI21" s="876"/>
      <c r="DBJ21" s="875"/>
      <c r="DBK21" s="876"/>
      <c r="DBL21" s="876"/>
      <c r="DBM21" s="876"/>
      <c r="DBN21" s="876"/>
      <c r="DBO21" s="876"/>
      <c r="DBP21" s="876"/>
      <c r="DBQ21" s="875"/>
      <c r="DBR21" s="876"/>
      <c r="DBS21" s="876"/>
      <c r="DBT21" s="876"/>
      <c r="DBU21" s="876"/>
      <c r="DBV21" s="876"/>
      <c r="DBW21" s="876"/>
      <c r="DBX21" s="875"/>
      <c r="DBY21" s="876"/>
      <c r="DBZ21" s="876"/>
      <c r="DCA21" s="876"/>
      <c r="DCB21" s="876"/>
      <c r="DCC21" s="876"/>
      <c r="DCD21" s="876"/>
      <c r="DCE21" s="875"/>
      <c r="DCF21" s="876"/>
      <c r="DCG21" s="876"/>
      <c r="DCH21" s="876"/>
      <c r="DCI21" s="876"/>
      <c r="DCJ21" s="876"/>
      <c r="DCK21" s="876"/>
      <c r="DCL21" s="875"/>
      <c r="DCM21" s="876"/>
      <c r="DCN21" s="876"/>
      <c r="DCO21" s="876"/>
      <c r="DCP21" s="876"/>
      <c r="DCQ21" s="876"/>
      <c r="DCR21" s="876"/>
      <c r="DCS21" s="875"/>
      <c r="DCT21" s="876"/>
      <c r="DCU21" s="876"/>
      <c r="DCV21" s="876"/>
      <c r="DCW21" s="876"/>
      <c r="DCX21" s="876"/>
      <c r="DCY21" s="876"/>
      <c r="DCZ21" s="875"/>
      <c r="DDA21" s="876"/>
      <c r="DDB21" s="876"/>
      <c r="DDC21" s="876"/>
      <c r="DDD21" s="876"/>
      <c r="DDE21" s="876"/>
      <c r="DDF21" s="876"/>
      <c r="DDG21" s="875"/>
      <c r="DDH21" s="876"/>
      <c r="DDI21" s="876"/>
      <c r="DDJ21" s="876"/>
      <c r="DDK21" s="876"/>
      <c r="DDL21" s="876"/>
      <c r="DDM21" s="876"/>
      <c r="DDN21" s="875"/>
      <c r="DDO21" s="876"/>
      <c r="DDP21" s="876"/>
      <c r="DDQ21" s="876"/>
      <c r="DDR21" s="876"/>
      <c r="DDS21" s="876"/>
      <c r="DDT21" s="876"/>
      <c r="DDU21" s="875"/>
      <c r="DDV21" s="876"/>
      <c r="DDW21" s="876"/>
      <c r="DDX21" s="876"/>
      <c r="DDY21" s="876"/>
      <c r="DDZ21" s="876"/>
      <c r="DEA21" s="876"/>
      <c r="DEB21" s="875"/>
      <c r="DEC21" s="876"/>
      <c r="DED21" s="876"/>
      <c r="DEE21" s="876"/>
      <c r="DEF21" s="876"/>
      <c r="DEG21" s="876"/>
      <c r="DEH21" s="876"/>
      <c r="DEI21" s="875"/>
      <c r="DEJ21" s="876"/>
      <c r="DEK21" s="876"/>
      <c r="DEL21" s="876"/>
      <c r="DEM21" s="876"/>
      <c r="DEN21" s="876"/>
      <c r="DEO21" s="876"/>
      <c r="DEP21" s="875"/>
      <c r="DEQ21" s="876"/>
      <c r="DER21" s="876"/>
      <c r="DES21" s="876"/>
      <c r="DET21" s="876"/>
      <c r="DEU21" s="876"/>
      <c r="DEV21" s="876"/>
      <c r="DEW21" s="875"/>
      <c r="DEX21" s="876"/>
      <c r="DEY21" s="876"/>
      <c r="DEZ21" s="876"/>
      <c r="DFA21" s="876"/>
      <c r="DFB21" s="876"/>
      <c r="DFC21" s="876"/>
      <c r="DFD21" s="875"/>
      <c r="DFE21" s="876"/>
      <c r="DFF21" s="876"/>
      <c r="DFG21" s="876"/>
      <c r="DFH21" s="876"/>
      <c r="DFI21" s="876"/>
      <c r="DFJ21" s="876"/>
      <c r="DFK21" s="875"/>
      <c r="DFL21" s="876"/>
      <c r="DFM21" s="876"/>
      <c r="DFN21" s="876"/>
      <c r="DFO21" s="876"/>
      <c r="DFP21" s="876"/>
      <c r="DFQ21" s="876"/>
      <c r="DFR21" s="875"/>
      <c r="DFS21" s="876"/>
      <c r="DFT21" s="876"/>
      <c r="DFU21" s="876"/>
      <c r="DFV21" s="876"/>
      <c r="DFW21" s="876"/>
      <c r="DFX21" s="876"/>
      <c r="DFY21" s="875"/>
      <c r="DFZ21" s="876"/>
      <c r="DGA21" s="876"/>
      <c r="DGB21" s="876"/>
      <c r="DGC21" s="876"/>
      <c r="DGD21" s="876"/>
      <c r="DGE21" s="876"/>
      <c r="DGF21" s="875"/>
      <c r="DGG21" s="876"/>
      <c r="DGH21" s="876"/>
      <c r="DGI21" s="876"/>
      <c r="DGJ21" s="876"/>
      <c r="DGK21" s="876"/>
      <c r="DGL21" s="876"/>
      <c r="DGM21" s="875"/>
      <c r="DGN21" s="876"/>
      <c r="DGO21" s="876"/>
      <c r="DGP21" s="876"/>
      <c r="DGQ21" s="876"/>
      <c r="DGR21" s="876"/>
      <c r="DGS21" s="876"/>
      <c r="DGT21" s="875"/>
      <c r="DGU21" s="876"/>
      <c r="DGV21" s="876"/>
      <c r="DGW21" s="876"/>
      <c r="DGX21" s="876"/>
      <c r="DGY21" s="876"/>
      <c r="DGZ21" s="876"/>
      <c r="DHA21" s="875"/>
      <c r="DHB21" s="876"/>
      <c r="DHC21" s="876"/>
      <c r="DHD21" s="876"/>
      <c r="DHE21" s="876"/>
      <c r="DHF21" s="876"/>
      <c r="DHG21" s="876"/>
      <c r="DHH21" s="875"/>
      <c r="DHI21" s="876"/>
      <c r="DHJ21" s="876"/>
      <c r="DHK21" s="876"/>
      <c r="DHL21" s="876"/>
      <c r="DHM21" s="876"/>
      <c r="DHN21" s="876"/>
      <c r="DHO21" s="875"/>
      <c r="DHP21" s="876"/>
      <c r="DHQ21" s="876"/>
      <c r="DHR21" s="876"/>
      <c r="DHS21" s="876"/>
      <c r="DHT21" s="876"/>
      <c r="DHU21" s="876"/>
      <c r="DHV21" s="875"/>
      <c r="DHW21" s="876"/>
      <c r="DHX21" s="876"/>
      <c r="DHY21" s="876"/>
      <c r="DHZ21" s="876"/>
      <c r="DIA21" s="876"/>
      <c r="DIB21" s="876"/>
      <c r="DIC21" s="875"/>
      <c r="DID21" s="876"/>
      <c r="DIE21" s="876"/>
      <c r="DIF21" s="876"/>
      <c r="DIG21" s="876"/>
      <c r="DIH21" s="876"/>
      <c r="DII21" s="876"/>
      <c r="DIJ21" s="875"/>
      <c r="DIK21" s="876"/>
      <c r="DIL21" s="876"/>
      <c r="DIM21" s="876"/>
      <c r="DIN21" s="876"/>
      <c r="DIO21" s="876"/>
      <c r="DIP21" s="876"/>
      <c r="DIQ21" s="875"/>
      <c r="DIR21" s="876"/>
      <c r="DIS21" s="876"/>
      <c r="DIT21" s="876"/>
      <c r="DIU21" s="876"/>
      <c r="DIV21" s="876"/>
      <c r="DIW21" s="876"/>
      <c r="DIX21" s="875"/>
      <c r="DIY21" s="876"/>
      <c r="DIZ21" s="876"/>
      <c r="DJA21" s="876"/>
      <c r="DJB21" s="876"/>
      <c r="DJC21" s="876"/>
      <c r="DJD21" s="876"/>
      <c r="DJE21" s="875"/>
      <c r="DJF21" s="876"/>
      <c r="DJG21" s="876"/>
      <c r="DJH21" s="876"/>
      <c r="DJI21" s="876"/>
      <c r="DJJ21" s="876"/>
      <c r="DJK21" s="876"/>
      <c r="DJL21" s="875"/>
      <c r="DJM21" s="876"/>
      <c r="DJN21" s="876"/>
      <c r="DJO21" s="876"/>
      <c r="DJP21" s="876"/>
      <c r="DJQ21" s="876"/>
      <c r="DJR21" s="876"/>
      <c r="DJS21" s="875"/>
      <c r="DJT21" s="876"/>
      <c r="DJU21" s="876"/>
      <c r="DJV21" s="876"/>
      <c r="DJW21" s="876"/>
      <c r="DJX21" s="876"/>
      <c r="DJY21" s="876"/>
      <c r="DJZ21" s="875"/>
      <c r="DKA21" s="876"/>
      <c r="DKB21" s="876"/>
      <c r="DKC21" s="876"/>
      <c r="DKD21" s="876"/>
      <c r="DKE21" s="876"/>
      <c r="DKF21" s="876"/>
      <c r="DKG21" s="875"/>
      <c r="DKH21" s="876"/>
      <c r="DKI21" s="876"/>
      <c r="DKJ21" s="876"/>
      <c r="DKK21" s="876"/>
      <c r="DKL21" s="876"/>
      <c r="DKM21" s="876"/>
      <c r="DKN21" s="875"/>
      <c r="DKO21" s="876"/>
      <c r="DKP21" s="876"/>
      <c r="DKQ21" s="876"/>
      <c r="DKR21" s="876"/>
      <c r="DKS21" s="876"/>
      <c r="DKT21" s="876"/>
      <c r="DKU21" s="875"/>
      <c r="DKV21" s="876"/>
      <c r="DKW21" s="876"/>
      <c r="DKX21" s="876"/>
      <c r="DKY21" s="876"/>
      <c r="DKZ21" s="876"/>
      <c r="DLA21" s="876"/>
      <c r="DLB21" s="875"/>
      <c r="DLC21" s="876"/>
      <c r="DLD21" s="876"/>
      <c r="DLE21" s="876"/>
      <c r="DLF21" s="876"/>
      <c r="DLG21" s="876"/>
      <c r="DLH21" s="876"/>
      <c r="DLI21" s="875"/>
      <c r="DLJ21" s="876"/>
      <c r="DLK21" s="876"/>
      <c r="DLL21" s="876"/>
      <c r="DLM21" s="876"/>
      <c r="DLN21" s="876"/>
      <c r="DLO21" s="876"/>
      <c r="DLP21" s="875"/>
      <c r="DLQ21" s="876"/>
      <c r="DLR21" s="876"/>
      <c r="DLS21" s="876"/>
      <c r="DLT21" s="876"/>
      <c r="DLU21" s="876"/>
      <c r="DLV21" s="876"/>
      <c r="DLW21" s="875"/>
      <c r="DLX21" s="876"/>
      <c r="DLY21" s="876"/>
      <c r="DLZ21" s="876"/>
      <c r="DMA21" s="876"/>
      <c r="DMB21" s="876"/>
      <c r="DMC21" s="876"/>
      <c r="DMD21" s="875"/>
      <c r="DME21" s="876"/>
      <c r="DMF21" s="876"/>
      <c r="DMG21" s="876"/>
      <c r="DMH21" s="876"/>
      <c r="DMI21" s="876"/>
      <c r="DMJ21" s="876"/>
      <c r="DMK21" s="875"/>
      <c r="DML21" s="876"/>
      <c r="DMM21" s="876"/>
      <c r="DMN21" s="876"/>
      <c r="DMO21" s="876"/>
      <c r="DMP21" s="876"/>
      <c r="DMQ21" s="876"/>
      <c r="DMR21" s="875"/>
      <c r="DMS21" s="876"/>
      <c r="DMT21" s="876"/>
      <c r="DMU21" s="876"/>
      <c r="DMV21" s="876"/>
      <c r="DMW21" s="876"/>
      <c r="DMX21" s="876"/>
      <c r="DMY21" s="875"/>
      <c r="DMZ21" s="876"/>
      <c r="DNA21" s="876"/>
      <c r="DNB21" s="876"/>
      <c r="DNC21" s="876"/>
      <c r="DND21" s="876"/>
      <c r="DNE21" s="876"/>
      <c r="DNF21" s="875"/>
      <c r="DNG21" s="876"/>
      <c r="DNH21" s="876"/>
      <c r="DNI21" s="876"/>
      <c r="DNJ21" s="876"/>
      <c r="DNK21" s="876"/>
      <c r="DNL21" s="876"/>
      <c r="DNM21" s="875"/>
      <c r="DNN21" s="876"/>
      <c r="DNO21" s="876"/>
      <c r="DNP21" s="876"/>
      <c r="DNQ21" s="876"/>
      <c r="DNR21" s="876"/>
      <c r="DNS21" s="876"/>
      <c r="DNT21" s="875"/>
      <c r="DNU21" s="876"/>
      <c r="DNV21" s="876"/>
      <c r="DNW21" s="876"/>
      <c r="DNX21" s="876"/>
      <c r="DNY21" s="876"/>
      <c r="DNZ21" s="876"/>
      <c r="DOA21" s="875"/>
      <c r="DOB21" s="876"/>
      <c r="DOC21" s="876"/>
      <c r="DOD21" s="876"/>
      <c r="DOE21" s="876"/>
      <c r="DOF21" s="876"/>
      <c r="DOG21" s="876"/>
      <c r="DOH21" s="875"/>
      <c r="DOI21" s="876"/>
      <c r="DOJ21" s="876"/>
      <c r="DOK21" s="876"/>
      <c r="DOL21" s="876"/>
      <c r="DOM21" s="876"/>
      <c r="DON21" s="876"/>
      <c r="DOO21" s="875"/>
      <c r="DOP21" s="876"/>
      <c r="DOQ21" s="876"/>
      <c r="DOR21" s="876"/>
      <c r="DOS21" s="876"/>
      <c r="DOT21" s="876"/>
      <c r="DOU21" s="876"/>
      <c r="DOV21" s="875"/>
      <c r="DOW21" s="876"/>
      <c r="DOX21" s="876"/>
      <c r="DOY21" s="876"/>
      <c r="DOZ21" s="876"/>
      <c r="DPA21" s="876"/>
      <c r="DPB21" s="876"/>
      <c r="DPC21" s="875"/>
      <c r="DPD21" s="876"/>
      <c r="DPE21" s="876"/>
      <c r="DPF21" s="876"/>
      <c r="DPG21" s="876"/>
      <c r="DPH21" s="876"/>
      <c r="DPI21" s="876"/>
      <c r="DPJ21" s="875"/>
      <c r="DPK21" s="876"/>
      <c r="DPL21" s="876"/>
      <c r="DPM21" s="876"/>
      <c r="DPN21" s="876"/>
      <c r="DPO21" s="876"/>
      <c r="DPP21" s="876"/>
      <c r="DPQ21" s="875"/>
      <c r="DPR21" s="876"/>
      <c r="DPS21" s="876"/>
      <c r="DPT21" s="876"/>
      <c r="DPU21" s="876"/>
      <c r="DPV21" s="876"/>
      <c r="DPW21" s="876"/>
      <c r="DPX21" s="875"/>
      <c r="DPY21" s="876"/>
      <c r="DPZ21" s="876"/>
      <c r="DQA21" s="876"/>
      <c r="DQB21" s="876"/>
      <c r="DQC21" s="876"/>
      <c r="DQD21" s="876"/>
      <c r="DQE21" s="875"/>
      <c r="DQF21" s="876"/>
      <c r="DQG21" s="876"/>
      <c r="DQH21" s="876"/>
      <c r="DQI21" s="876"/>
      <c r="DQJ21" s="876"/>
      <c r="DQK21" s="876"/>
      <c r="DQL21" s="875"/>
      <c r="DQM21" s="876"/>
      <c r="DQN21" s="876"/>
      <c r="DQO21" s="876"/>
      <c r="DQP21" s="876"/>
      <c r="DQQ21" s="876"/>
      <c r="DQR21" s="876"/>
      <c r="DQS21" s="875"/>
      <c r="DQT21" s="876"/>
      <c r="DQU21" s="876"/>
      <c r="DQV21" s="876"/>
      <c r="DQW21" s="876"/>
      <c r="DQX21" s="876"/>
      <c r="DQY21" s="876"/>
      <c r="DQZ21" s="875"/>
      <c r="DRA21" s="876"/>
      <c r="DRB21" s="876"/>
      <c r="DRC21" s="876"/>
      <c r="DRD21" s="876"/>
      <c r="DRE21" s="876"/>
      <c r="DRF21" s="876"/>
      <c r="DRG21" s="875"/>
      <c r="DRH21" s="876"/>
      <c r="DRI21" s="876"/>
      <c r="DRJ21" s="876"/>
      <c r="DRK21" s="876"/>
      <c r="DRL21" s="876"/>
      <c r="DRM21" s="876"/>
      <c r="DRN21" s="875"/>
      <c r="DRO21" s="876"/>
      <c r="DRP21" s="876"/>
      <c r="DRQ21" s="876"/>
      <c r="DRR21" s="876"/>
      <c r="DRS21" s="876"/>
      <c r="DRT21" s="876"/>
      <c r="DRU21" s="875"/>
      <c r="DRV21" s="876"/>
      <c r="DRW21" s="876"/>
      <c r="DRX21" s="876"/>
      <c r="DRY21" s="876"/>
      <c r="DRZ21" s="876"/>
      <c r="DSA21" s="876"/>
      <c r="DSB21" s="875"/>
      <c r="DSC21" s="876"/>
      <c r="DSD21" s="876"/>
      <c r="DSE21" s="876"/>
      <c r="DSF21" s="876"/>
      <c r="DSG21" s="876"/>
      <c r="DSH21" s="876"/>
      <c r="DSI21" s="875"/>
      <c r="DSJ21" s="876"/>
      <c r="DSK21" s="876"/>
      <c r="DSL21" s="876"/>
      <c r="DSM21" s="876"/>
      <c r="DSN21" s="876"/>
      <c r="DSO21" s="876"/>
      <c r="DSP21" s="875"/>
      <c r="DSQ21" s="876"/>
      <c r="DSR21" s="876"/>
      <c r="DSS21" s="876"/>
      <c r="DST21" s="876"/>
      <c r="DSU21" s="876"/>
      <c r="DSV21" s="876"/>
      <c r="DSW21" s="875"/>
      <c r="DSX21" s="876"/>
      <c r="DSY21" s="876"/>
      <c r="DSZ21" s="876"/>
      <c r="DTA21" s="876"/>
      <c r="DTB21" s="876"/>
      <c r="DTC21" s="876"/>
      <c r="DTD21" s="875"/>
      <c r="DTE21" s="876"/>
      <c r="DTF21" s="876"/>
      <c r="DTG21" s="876"/>
      <c r="DTH21" s="876"/>
      <c r="DTI21" s="876"/>
      <c r="DTJ21" s="876"/>
      <c r="DTK21" s="875"/>
      <c r="DTL21" s="876"/>
      <c r="DTM21" s="876"/>
      <c r="DTN21" s="876"/>
      <c r="DTO21" s="876"/>
      <c r="DTP21" s="876"/>
      <c r="DTQ21" s="876"/>
      <c r="DTR21" s="875"/>
      <c r="DTS21" s="876"/>
      <c r="DTT21" s="876"/>
      <c r="DTU21" s="876"/>
      <c r="DTV21" s="876"/>
      <c r="DTW21" s="876"/>
      <c r="DTX21" s="876"/>
      <c r="DTY21" s="875"/>
      <c r="DTZ21" s="876"/>
      <c r="DUA21" s="876"/>
      <c r="DUB21" s="876"/>
      <c r="DUC21" s="876"/>
      <c r="DUD21" s="876"/>
      <c r="DUE21" s="876"/>
      <c r="DUF21" s="875"/>
      <c r="DUG21" s="876"/>
      <c r="DUH21" s="876"/>
      <c r="DUI21" s="876"/>
      <c r="DUJ21" s="876"/>
      <c r="DUK21" s="876"/>
      <c r="DUL21" s="876"/>
      <c r="DUM21" s="875"/>
      <c r="DUN21" s="876"/>
      <c r="DUO21" s="876"/>
      <c r="DUP21" s="876"/>
      <c r="DUQ21" s="876"/>
      <c r="DUR21" s="876"/>
      <c r="DUS21" s="876"/>
      <c r="DUT21" s="875"/>
      <c r="DUU21" s="876"/>
      <c r="DUV21" s="876"/>
      <c r="DUW21" s="876"/>
      <c r="DUX21" s="876"/>
      <c r="DUY21" s="876"/>
      <c r="DUZ21" s="876"/>
      <c r="DVA21" s="875"/>
      <c r="DVB21" s="876"/>
      <c r="DVC21" s="876"/>
      <c r="DVD21" s="876"/>
      <c r="DVE21" s="876"/>
      <c r="DVF21" s="876"/>
      <c r="DVG21" s="876"/>
      <c r="DVH21" s="875"/>
      <c r="DVI21" s="876"/>
      <c r="DVJ21" s="876"/>
      <c r="DVK21" s="876"/>
      <c r="DVL21" s="876"/>
      <c r="DVM21" s="876"/>
      <c r="DVN21" s="876"/>
      <c r="DVO21" s="875"/>
      <c r="DVP21" s="876"/>
      <c r="DVQ21" s="876"/>
      <c r="DVR21" s="876"/>
      <c r="DVS21" s="876"/>
      <c r="DVT21" s="876"/>
      <c r="DVU21" s="876"/>
      <c r="DVV21" s="875"/>
      <c r="DVW21" s="876"/>
      <c r="DVX21" s="876"/>
      <c r="DVY21" s="876"/>
      <c r="DVZ21" s="876"/>
      <c r="DWA21" s="876"/>
      <c r="DWB21" s="876"/>
      <c r="DWC21" s="875"/>
      <c r="DWD21" s="876"/>
      <c r="DWE21" s="876"/>
      <c r="DWF21" s="876"/>
      <c r="DWG21" s="876"/>
      <c r="DWH21" s="876"/>
      <c r="DWI21" s="876"/>
      <c r="DWJ21" s="875"/>
      <c r="DWK21" s="876"/>
      <c r="DWL21" s="876"/>
      <c r="DWM21" s="876"/>
      <c r="DWN21" s="876"/>
      <c r="DWO21" s="876"/>
      <c r="DWP21" s="876"/>
      <c r="DWQ21" s="875"/>
      <c r="DWR21" s="876"/>
      <c r="DWS21" s="876"/>
      <c r="DWT21" s="876"/>
      <c r="DWU21" s="876"/>
      <c r="DWV21" s="876"/>
      <c r="DWW21" s="876"/>
      <c r="DWX21" s="875"/>
      <c r="DWY21" s="876"/>
      <c r="DWZ21" s="876"/>
      <c r="DXA21" s="876"/>
      <c r="DXB21" s="876"/>
      <c r="DXC21" s="876"/>
      <c r="DXD21" s="876"/>
      <c r="DXE21" s="875"/>
      <c r="DXF21" s="876"/>
      <c r="DXG21" s="876"/>
      <c r="DXH21" s="876"/>
      <c r="DXI21" s="876"/>
      <c r="DXJ21" s="876"/>
      <c r="DXK21" s="876"/>
      <c r="DXL21" s="875"/>
      <c r="DXM21" s="876"/>
      <c r="DXN21" s="876"/>
      <c r="DXO21" s="876"/>
      <c r="DXP21" s="876"/>
      <c r="DXQ21" s="876"/>
      <c r="DXR21" s="876"/>
      <c r="DXS21" s="875"/>
      <c r="DXT21" s="876"/>
      <c r="DXU21" s="876"/>
      <c r="DXV21" s="876"/>
      <c r="DXW21" s="876"/>
      <c r="DXX21" s="876"/>
      <c r="DXY21" s="876"/>
      <c r="DXZ21" s="875"/>
      <c r="DYA21" s="876"/>
      <c r="DYB21" s="876"/>
      <c r="DYC21" s="876"/>
      <c r="DYD21" s="876"/>
      <c r="DYE21" s="876"/>
      <c r="DYF21" s="876"/>
      <c r="DYG21" s="875"/>
      <c r="DYH21" s="876"/>
      <c r="DYI21" s="876"/>
      <c r="DYJ21" s="876"/>
      <c r="DYK21" s="876"/>
      <c r="DYL21" s="876"/>
      <c r="DYM21" s="876"/>
      <c r="DYN21" s="875"/>
      <c r="DYO21" s="876"/>
      <c r="DYP21" s="876"/>
      <c r="DYQ21" s="876"/>
      <c r="DYR21" s="876"/>
      <c r="DYS21" s="876"/>
      <c r="DYT21" s="876"/>
      <c r="DYU21" s="875"/>
      <c r="DYV21" s="876"/>
      <c r="DYW21" s="876"/>
      <c r="DYX21" s="876"/>
      <c r="DYY21" s="876"/>
      <c r="DYZ21" s="876"/>
      <c r="DZA21" s="876"/>
      <c r="DZB21" s="875"/>
      <c r="DZC21" s="876"/>
      <c r="DZD21" s="876"/>
      <c r="DZE21" s="876"/>
      <c r="DZF21" s="876"/>
      <c r="DZG21" s="876"/>
      <c r="DZH21" s="876"/>
      <c r="DZI21" s="875"/>
      <c r="DZJ21" s="876"/>
      <c r="DZK21" s="876"/>
      <c r="DZL21" s="876"/>
      <c r="DZM21" s="876"/>
      <c r="DZN21" s="876"/>
      <c r="DZO21" s="876"/>
      <c r="DZP21" s="875"/>
      <c r="DZQ21" s="876"/>
      <c r="DZR21" s="876"/>
      <c r="DZS21" s="876"/>
      <c r="DZT21" s="876"/>
      <c r="DZU21" s="876"/>
      <c r="DZV21" s="876"/>
      <c r="DZW21" s="875"/>
      <c r="DZX21" s="876"/>
      <c r="DZY21" s="876"/>
      <c r="DZZ21" s="876"/>
      <c r="EAA21" s="876"/>
      <c r="EAB21" s="876"/>
      <c r="EAC21" s="876"/>
      <c r="EAD21" s="875"/>
      <c r="EAE21" s="876"/>
      <c r="EAF21" s="876"/>
      <c r="EAG21" s="876"/>
      <c r="EAH21" s="876"/>
      <c r="EAI21" s="876"/>
      <c r="EAJ21" s="876"/>
      <c r="EAK21" s="875"/>
      <c r="EAL21" s="876"/>
      <c r="EAM21" s="876"/>
      <c r="EAN21" s="876"/>
      <c r="EAO21" s="876"/>
      <c r="EAP21" s="876"/>
      <c r="EAQ21" s="876"/>
      <c r="EAR21" s="875"/>
      <c r="EAS21" s="876"/>
      <c r="EAT21" s="876"/>
      <c r="EAU21" s="876"/>
      <c r="EAV21" s="876"/>
      <c r="EAW21" s="876"/>
      <c r="EAX21" s="876"/>
      <c r="EAY21" s="875"/>
      <c r="EAZ21" s="876"/>
      <c r="EBA21" s="876"/>
      <c r="EBB21" s="876"/>
      <c r="EBC21" s="876"/>
      <c r="EBD21" s="876"/>
      <c r="EBE21" s="876"/>
      <c r="EBF21" s="875"/>
      <c r="EBG21" s="876"/>
      <c r="EBH21" s="876"/>
      <c r="EBI21" s="876"/>
      <c r="EBJ21" s="876"/>
      <c r="EBK21" s="876"/>
      <c r="EBL21" s="876"/>
      <c r="EBM21" s="875"/>
      <c r="EBN21" s="876"/>
      <c r="EBO21" s="876"/>
      <c r="EBP21" s="876"/>
      <c r="EBQ21" s="876"/>
      <c r="EBR21" s="876"/>
      <c r="EBS21" s="876"/>
      <c r="EBT21" s="875"/>
      <c r="EBU21" s="876"/>
      <c r="EBV21" s="876"/>
      <c r="EBW21" s="876"/>
      <c r="EBX21" s="876"/>
      <c r="EBY21" s="876"/>
      <c r="EBZ21" s="876"/>
      <c r="ECA21" s="875"/>
      <c r="ECB21" s="876"/>
      <c r="ECC21" s="876"/>
      <c r="ECD21" s="876"/>
      <c r="ECE21" s="876"/>
      <c r="ECF21" s="876"/>
      <c r="ECG21" s="876"/>
      <c r="ECH21" s="875"/>
      <c r="ECI21" s="876"/>
      <c r="ECJ21" s="876"/>
      <c r="ECK21" s="876"/>
      <c r="ECL21" s="876"/>
      <c r="ECM21" s="876"/>
      <c r="ECN21" s="876"/>
      <c r="ECO21" s="875"/>
      <c r="ECP21" s="876"/>
      <c r="ECQ21" s="876"/>
      <c r="ECR21" s="876"/>
      <c r="ECS21" s="876"/>
      <c r="ECT21" s="876"/>
      <c r="ECU21" s="876"/>
      <c r="ECV21" s="875"/>
      <c r="ECW21" s="876"/>
      <c r="ECX21" s="876"/>
      <c r="ECY21" s="876"/>
      <c r="ECZ21" s="876"/>
      <c r="EDA21" s="876"/>
      <c r="EDB21" s="876"/>
      <c r="EDC21" s="875"/>
      <c r="EDD21" s="876"/>
      <c r="EDE21" s="876"/>
      <c r="EDF21" s="876"/>
      <c r="EDG21" s="876"/>
      <c r="EDH21" s="876"/>
      <c r="EDI21" s="876"/>
      <c r="EDJ21" s="875"/>
      <c r="EDK21" s="876"/>
      <c r="EDL21" s="876"/>
      <c r="EDM21" s="876"/>
      <c r="EDN21" s="876"/>
      <c r="EDO21" s="876"/>
      <c r="EDP21" s="876"/>
      <c r="EDQ21" s="875"/>
      <c r="EDR21" s="876"/>
      <c r="EDS21" s="876"/>
      <c r="EDT21" s="876"/>
      <c r="EDU21" s="876"/>
      <c r="EDV21" s="876"/>
      <c r="EDW21" s="876"/>
      <c r="EDX21" s="875"/>
      <c r="EDY21" s="876"/>
      <c r="EDZ21" s="876"/>
      <c r="EEA21" s="876"/>
      <c r="EEB21" s="876"/>
      <c r="EEC21" s="876"/>
      <c r="EED21" s="876"/>
      <c r="EEE21" s="875"/>
      <c r="EEF21" s="876"/>
      <c r="EEG21" s="876"/>
      <c r="EEH21" s="876"/>
      <c r="EEI21" s="876"/>
      <c r="EEJ21" s="876"/>
      <c r="EEK21" s="876"/>
      <c r="EEL21" s="875"/>
      <c r="EEM21" s="876"/>
      <c r="EEN21" s="876"/>
      <c r="EEO21" s="876"/>
      <c r="EEP21" s="876"/>
      <c r="EEQ21" s="876"/>
      <c r="EER21" s="876"/>
      <c r="EES21" s="875"/>
      <c r="EET21" s="876"/>
      <c r="EEU21" s="876"/>
      <c r="EEV21" s="876"/>
      <c r="EEW21" s="876"/>
      <c r="EEX21" s="876"/>
      <c r="EEY21" s="876"/>
      <c r="EEZ21" s="875"/>
      <c r="EFA21" s="876"/>
      <c r="EFB21" s="876"/>
      <c r="EFC21" s="876"/>
      <c r="EFD21" s="876"/>
      <c r="EFE21" s="876"/>
      <c r="EFF21" s="876"/>
      <c r="EFG21" s="875"/>
      <c r="EFH21" s="876"/>
      <c r="EFI21" s="876"/>
      <c r="EFJ21" s="876"/>
      <c r="EFK21" s="876"/>
      <c r="EFL21" s="876"/>
      <c r="EFM21" s="876"/>
      <c r="EFN21" s="875"/>
      <c r="EFO21" s="876"/>
      <c r="EFP21" s="876"/>
      <c r="EFQ21" s="876"/>
      <c r="EFR21" s="876"/>
      <c r="EFS21" s="876"/>
      <c r="EFT21" s="876"/>
      <c r="EFU21" s="875"/>
      <c r="EFV21" s="876"/>
      <c r="EFW21" s="876"/>
      <c r="EFX21" s="876"/>
      <c r="EFY21" s="876"/>
      <c r="EFZ21" s="876"/>
      <c r="EGA21" s="876"/>
      <c r="EGB21" s="875"/>
      <c r="EGC21" s="876"/>
      <c r="EGD21" s="876"/>
      <c r="EGE21" s="876"/>
      <c r="EGF21" s="876"/>
      <c r="EGG21" s="876"/>
      <c r="EGH21" s="876"/>
      <c r="EGI21" s="875"/>
      <c r="EGJ21" s="876"/>
      <c r="EGK21" s="876"/>
      <c r="EGL21" s="876"/>
      <c r="EGM21" s="876"/>
      <c r="EGN21" s="876"/>
      <c r="EGO21" s="876"/>
      <c r="EGP21" s="875"/>
      <c r="EGQ21" s="876"/>
      <c r="EGR21" s="876"/>
      <c r="EGS21" s="876"/>
      <c r="EGT21" s="876"/>
      <c r="EGU21" s="876"/>
      <c r="EGV21" s="876"/>
      <c r="EGW21" s="875"/>
      <c r="EGX21" s="876"/>
      <c r="EGY21" s="876"/>
      <c r="EGZ21" s="876"/>
      <c r="EHA21" s="876"/>
      <c r="EHB21" s="876"/>
      <c r="EHC21" s="876"/>
      <c r="EHD21" s="875"/>
      <c r="EHE21" s="876"/>
      <c r="EHF21" s="876"/>
      <c r="EHG21" s="876"/>
      <c r="EHH21" s="876"/>
      <c r="EHI21" s="876"/>
      <c r="EHJ21" s="876"/>
      <c r="EHK21" s="875"/>
      <c r="EHL21" s="876"/>
      <c r="EHM21" s="876"/>
      <c r="EHN21" s="876"/>
      <c r="EHO21" s="876"/>
      <c r="EHP21" s="876"/>
      <c r="EHQ21" s="876"/>
      <c r="EHR21" s="875"/>
      <c r="EHS21" s="876"/>
      <c r="EHT21" s="876"/>
      <c r="EHU21" s="876"/>
      <c r="EHV21" s="876"/>
      <c r="EHW21" s="876"/>
      <c r="EHX21" s="876"/>
      <c r="EHY21" s="875"/>
      <c r="EHZ21" s="876"/>
      <c r="EIA21" s="876"/>
      <c r="EIB21" s="876"/>
      <c r="EIC21" s="876"/>
      <c r="EID21" s="876"/>
      <c r="EIE21" s="876"/>
      <c r="EIF21" s="875"/>
      <c r="EIG21" s="876"/>
      <c r="EIH21" s="876"/>
      <c r="EII21" s="876"/>
      <c r="EIJ21" s="876"/>
      <c r="EIK21" s="876"/>
      <c r="EIL21" s="876"/>
      <c r="EIM21" s="875"/>
      <c r="EIN21" s="876"/>
      <c r="EIO21" s="876"/>
      <c r="EIP21" s="876"/>
      <c r="EIQ21" s="876"/>
      <c r="EIR21" s="876"/>
      <c r="EIS21" s="876"/>
      <c r="EIT21" s="875"/>
      <c r="EIU21" s="876"/>
      <c r="EIV21" s="876"/>
      <c r="EIW21" s="876"/>
      <c r="EIX21" s="876"/>
      <c r="EIY21" s="876"/>
      <c r="EIZ21" s="876"/>
      <c r="EJA21" s="875"/>
      <c r="EJB21" s="876"/>
      <c r="EJC21" s="876"/>
      <c r="EJD21" s="876"/>
      <c r="EJE21" s="876"/>
      <c r="EJF21" s="876"/>
      <c r="EJG21" s="876"/>
      <c r="EJH21" s="875"/>
      <c r="EJI21" s="876"/>
      <c r="EJJ21" s="876"/>
      <c r="EJK21" s="876"/>
      <c r="EJL21" s="876"/>
      <c r="EJM21" s="876"/>
      <c r="EJN21" s="876"/>
      <c r="EJO21" s="875"/>
      <c r="EJP21" s="876"/>
      <c r="EJQ21" s="876"/>
      <c r="EJR21" s="876"/>
      <c r="EJS21" s="876"/>
      <c r="EJT21" s="876"/>
      <c r="EJU21" s="876"/>
      <c r="EJV21" s="875"/>
      <c r="EJW21" s="876"/>
      <c r="EJX21" s="876"/>
      <c r="EJY21" s="876"/>
      <c r="EJZ21" s="876"/>
      <c r="EKA21" s="876"/>
      <c r="EKB21" s="876"/>
      <c r="EKC21" s="875"/>
      <c r="EKD21" s="876"/>
      <c r="EKE21" s="876"/>
      <c r="EKF21" s="876"/>
      <c r="EKG21" s="876"/>
      <c r="EKH21" s="876"/>
      <c r="EKI21" s="876"/>
      <c r="EKJ21" s="875"/>
      <c r="EKK21" s="876"/>
      <c r="EKL21" s="876"/>
      <c r="EKM21" s="876"/>
      <c r="EKN21" s="876"/>
      <c r="EKO21" s="876"/>
      <c r="EKP21" s="876"/>
      <c r="EKQ21" s="875"/>
      <c r="EKR21" s="876"/>
      <c r="EKS21" s="876"/>
      <c r="EKT21" s="876"/>
      <c r="EKU21" s="876"/>
      <c r="EKV21" s="876"/>
      <c r="EKW21" s="876"/>
      <c r="EKX21" s="875"/>
      <c r="EKY21" s="876"/>
      <c r="EKZ21" s="876"/>
      <c r="ELA21" s="876"/>
      <c r="ELB21" s="876"/>
      <c r="ELC21" s="876"/>
      <c r="ELD21" s="876"/>
      <c r="ELE21" s="875"/>
      <c r="ELF21" s="876"/>
      <c r="ELG21" s="876"/>
      <c r="ELH21" s="876"/>
      <c r="ELI21" s="876"/>
      <c r="ELJ21" s="876"/>
      <c r="ELK21" s="876"/>
      <c r="ELL21" s="875"/>
      <c r="ELM21" s="876"/>
      <c r="ELN21" s="876"/>
      <c r="ELO21" s="876"/>
      <c r="ELP21" s="876"/>
      <c r="ELQ21" s="876"/>
      <c r="ELR21" s="876"/>
      <c r="ELS21" s="875"/>
      <c r="ELT21" s="876"/>
      <c r="ELU21" s="876"/>
      <c r="ELV21" s="876"/>
      <c r="ELW21" s="876"/>
      <c r="ELX21" s="876"/>
      <c r="ELY21" s="876"/>
      <c r="ELZ21" s="875"/>
      <c r="EMA21" s="876"/>
      <c r="EMB21" s="876"/>
      <c r="EMC21" s="876"/>
      <c r="EMD21" s="876"/>
      <c r="EME21" s="876"/>
      <c r="EMF21" s="876"/>
      <c r="EMG21" s="875"/>
      <c r="EMH21" s="876"/>
      <c r="EMI21" s="876"/>
      <c r="EMJ21" s="876"/>
      <c r="EMK21" s="876"/>
      <c r="EML21" s="876"/>
      <c r="EMM21" s="876"/>
      <c r="EMN21" s="875"/>
      <c r="EMO21" s="876"/>
      <c r="EMP21" s="876"/>
      <c r="EMQ21" s="876"/>
      <c r="EMR21" s="876"/>
      <c r="EMS21" s="876"/>
      <c r="EMT21" s="876"/>
      <c r="EMU21" s="875"/>
      <c r="EMV21" s="876"/>
      <c r="EMW21" s="876"/>
      <c r="EMX21" s="876"/>
      <c r="EMY21" s="876"/>
      <c r="EMZ21" s="876"/>
      <c r="ENA21" s="876"/>
      <c r="ENB21" s="875"/>
      <c r="ENC21" s="876"/>
      <c r="END21" s="876"/>
      <c r="ENE21" s="876"/>
      <c r="ENF21" s="876"/>
      <c r="ENG21" s="876"/>
      <c r="ENH21" s="876"/>
      <c r="ENI21" s="875"/>
      <c r="ENJ21" s="876"/>
      <c r="ENK21" s="876"/>
      <c r="ENL21" s="876"/>
      <c r="ENM21" s="876"/>
      <c r="ENN21" s="876"/>
      <c r="ENO21" s="876"/>
      <c r="ENP21" s="875"/>
      <c r="ENQ21" s="876"/>
      <c r="ENR21" s="876"/>
      <c r="ENS21" s="876"/>
      <c r="ENT21" s="876"/>
      <c r="ENU21" s="876"/>
      <c r="ENV21" s="876"/>
      <c r="ENW21" s="875"/>
      <c r="ENX21" s="876"/>
      <c r="ENY21" s="876"/>
      <c r="ENZ21" s="876"/>
      <c r="EOA21" s="876"/>
      <c r="EOB21" s="876"/>
      <c r="EOC21" s="876"/>
      <c r="EOD21" s="875"/>
      <c r="EOE21" s="876"/>
      <c r="EOF21" s="876"/>
      <c r="EOG21" s="876"/>
      <c r="EOH21" s="876"/>
      <c r="EOI21" s="876"/>
      <c r="EOJ21" s="876"/>
      <c r="EOK21" s="875"/>
      <c r="EOL21" s="876"/>
      <c r="EOM21" s="876"/>
      <c r="EON21" s="876"/>
      <c r="EOO21" s="876"/>
      <c r="EOP21" s="876"/>
      <c r="EOQ21" s="876"/>
      <c r="EOR21" s="875"/>
      <c r="EOS21" s="876"/>
      <c r="EOT21" s="876"/>
      <c r="EOU21" s="876"/>
      <c r="EOV21" s="876"/>
      <c r="EOW21" s="876"/>
      <c r="EOX21" s="876"/>
      <c r="EOY21" s="875"/>
      <c r="EOZ21" s="876"/>
      <c r="EPA21" s="876"/>
      <c r="EPB21" s="876"/>
      <c r="EPC21" s="876"/>
      <c r="EPD21" s="876"/>
      <c r="EPE21" s="876"/>
      <c r="EPF21" s="875"/>
      <c r="EPG21" s="876"/>
      <c r="EPH21" s="876"/>
      <c r="EPI21" s="876"/>
      <c r="EPJ21" s="876"/>
      <c r="EPK21" s="876"/>
      <c r="EPL21" s="876"/>
      <c r="EPM21" s="875"/>
      <c r="EPN21" s="876"/>
      <c r="EPO21" s="876"/>
      <c r="EPP21" s="876"/>
      <c r="EPQ21" s="876"/>
      <c r="EPR21" s="876"/>
      <c r="EPS21" s="876"/>
      <c r="EPT21" s="875"/>
      <c r="EPU21" s="876"/>
      <c r="EPV21" s="876"/>
      <c r="EPW21" s="876"/>
      <c r="EPX21" s="876"/>
      <c r="EPY21" s="876"/>
      <c r="EPZ21" s="876"/>
      <c r="EQA21" s="875"/>
      <c r="EQB21" s="876"/>
      <c r="EQC21" s="876"/>
      <c r="EQD21" s="876"/>
      <c r="EQE21" s="876"/>
      <c r="EQF21" s="876"/>
      <c r="EQG21" s="876"/>
      <c r="EQH21" s="875"/>
      <c r="EQI21" s="876"/>
      <c r="EQJ21" s="876"/>
      <c r="EQK21" s="876"/>
      <c r="EQL21" s="876"/>
      <c r="EQM21" s="876"/>
      <c r="EQN21" s="876"/>
      <c r="EQO21" s="875"/>
      <c r="EQP21" s="876"/>
      <c r="EQQ21" s="876"/>
      <c r="EQR21" s="876"/>
      <c r="EQS21" s="876"/>
      <c r="EQT21" s="876"/>
      <c r="EQU21" s="876"/>
      <c r="EQV21" s="875"/>
      <c r="EQW21" s="876"/>
      <c r="EQX21" s="876"/>
      <c r="EQY21" s="876"/>
      <c r="EQZ21" s="876"/>
      <c r="ERA21" s="876"/>
      <c r="ERB21" s="876"/>
      <c r="ERC21" s="875"/>
      <c r="ERD21" s="876"/>
      <c r="ERE21" s="876"/>
      <c r="ERF21" s="876"/>
      <c r="ERG21" s="876"/>
      <c r="ERH21" s="876"/>
      <c r="ERI21" s="876"/>
      <c r="ERJ21" s="875"/>
      <c r="ERK21" s="876"/>
      <c r="ERL21" s="876"/>
      <c r="ERM21" s="876"/>
      <c r="ERN21" s="876"/>
      <c r="ERO21" s="876"/>
      <c r="ERP21" s="876"/>
      <c r="ERQ21" s="875"/>
      <c r="ERR21" s="876"/>
      <c r="ERS21" s="876"/>
      <c r="ERT21" s="876"/>
      <c r="ERU21" s="876"/>
      <c r="ERV21" s="876"/>
      <c r="ERW21" s="876"/>
      <c r="ERX21" s="875"/>
      <c r="ERY21" s="876"/>
      <c r="ERZ21" s="876"/>
      <c r="ESA21" s="876"/>
      <c r="ESB21" s="876"/>
      <c r="ESC21" s="876"/>
      <c r="ESD21" s="876"/>
      <c r="ESE21" s="875"/>
      <c r="ESF21" s="876"/>
      <c r="ESG21" s="876"/>
      <c r="ESH21" s="876"/>
      <c r="ESI21" s="876"/>
      <c r="ESJ21" s="876"/>
      <c r="ESK21" s="876"/>
      <c r="ESL21" s="875"/>
      <c r="ESM21" s="876"/>
      <c r="ESN21" s="876"/>
      <c r="ESO21" s="876"/>
      <c r="ESP21" s="876"/>
      <c r="ESQ21" s="876"/>
      <c r="ESR21" s="876"/>
      <c r="ESS21" s="875"/>
      <c r="EST21" s="876"/>
      <c r="ESU21" s="876"/>
      <c r="ESV21" s="876"/>
      <c r="ESW21" s="876"/>
      <c r="ESX21" s="876"/>
      <c r="ESY21" s="876"/>
      <c r="ESZ21" s="875"/>
      <c r="ETA21" s="876"/>
      <c r="ETB21" s="876"/>
      <c r="ETC21" s="876"/>
      <c r="ETD21" s="876"/>
      <c r="ETE21" s="876"/>
      <c r="ETF21" s="876"/>
      <c r="ETG21" s="875"/>
      <c r="ETH21" s="876"/>
      <c r="ETI21" s="876"/>
      <c r="ETJ21" s="876"/>
      <c r="ETK21" s="876"/>
      <c r="ETL21" s="876"/>
      <c r="ETM21" s="876"/>
      <c r="ETN21" s="875"/>
      <c r="ETO21" s="876"/>
      <c r="ETP21" s="876"/>
      <c r="ETQ21" s="876"/>
      <c r="ETR21" s="876"/>
      <c r="ETS21" s="876"/>
      <c r="ETT21" s="876"/>
      <c r="ETU21" s="875"/>
      <c r="ETV21" s="876"/>
      <c r="ETW21" s="876"/>
      <c r="ETX21" s="876"/>
      <c r="ETY21" s="876"/>
      <c r="ETZ21" s="876"/>
      <c r="EUA21" s="876"/>
      <c r="EUB21" s="875"/>
      <c r="EUC21" s="876"/>
      <c r="EUD21" s="876"/>
      <c r="EUE21" s="876"/>
      <c r="EUF21" s="876"/>
      <c r="EUG21" s="876"/>
      <c r="EUH21" s="876"/>
      <c r="EUI21" s="875"/>
      <c r="EUJ21" s="876"/>
      <c r="EUK21" s="876"/>
      <c r="EUL21" s="876"/>
      <c r="EUM21" s="876"/>
      <c r="EUN21" s="876"/>
      <c r="EUO21" s="876"/>
      <c r="EUP21" s="875"/>
      <c r="EUQ21" s="876"/>
      <c r="EUR21" s="876"/>
      <c r="EUS21" s="876"/>
      <c r="EUT21" s="876"/>
      <c r="EUU21" s="876"/>
      <c r="EUV21" s="876"/>
      <c r="EUW21" s="875"/>
      <c r="EUX21" s="876"/>
      <c r="EUY21" s="876"/>
      <c r="EUZ21" s="876"/>
      <c r="EVA21" s="876"/>
      <c r="EVB21" s="876"/>
      <c r="EVC21" s="876"/>
      <c r="EVD21" s="875"/>
      <c r="EVE21" s="876"/>
      <c r="EVF21" s="876"/>
      <c r="EVG21" s="876"/>
      <c r="EVH21" s="876"/>
      <c r="EVI21" s="876"/>
      <c r="EVJ21" s="876"/>
      <c r="EVK21" s="875"/>
      <c r="EVL21" s="876"/>
      <c r="EVM21" s="876"/>
      <c r="EVN21" s="876"/>
      <c r="EVO21" s="876"/>
      <c r="EVP21" s="876"/>
      <c r="EVQ21" s="876"/>
      <c r="EVR21" s="875"/>
      <c r="EVS21" s="876"/>
      <c r="EVT21" s="876"/>
      <c r="EVU21" s="876"/>
      <c r="EVV21" s="876"/>
      <c r="EVW21" s="876"/>
      <c r="EVX21" s="876"/>
      <c r="EVY21" s="875"/>
      <c r="EVZ21" s="876"/>
      <c r="EWA21" s="876"/>
      <c r="EWB21" s="876"/>
      <c r="EWC21" s="876"/>
      <c r="EWD21" s="876"/>
      <c r="EWE21" s="876"/>
      <c r="EWF21" s="875"/>
      <c r="EWG21" s="876"/>
      <c r="EWH21" s="876"/>
      <c r="EWI21" s="876"/>
      <c r="EWJ21" s="876"/>
      <c r="EWK21" s="876"/>
      <c r="EWL21" s="876"/>
      <c r="EWM21" s="875"/>
      <c r="EWN21" s="876"/>
      <c r="EWO21" s="876"/>
      <c r="EWP21" s="876"/>
      <c r="EWQ21" s="876"/>
      <c r="EWR21" s="876"/>
      <c r="EWS21" s="876"/>
      <c r="EWT21" s="875"/>
      <c r="EWU21" s="876"/>
      <c r="EWV21" s="876"/>
      <c r="EWW21" s="876"/>
      <c r="EWX21" s="876"/>
      <c r="EWY21" s="876"/>
      <c r="EWZ21" s="876"/>
      <c r="EXA21" s="875"/>
      <c r="EXB21" s="876"/>
      <c r="EXC21" s="876"/>
      <c r="EXD21" s="876"/>
      <c r="EXE21" s="876"/>
      <c r="EXF21" s="876"/>
      <c r="EXG21" s="876"/>
      <c r="EXH21" s="875"/>
      <c r="EXI21" s="876"/>
      <c r="EXJ21" s="876"/>
      <c r="EXK21" s="876"/>
      <c r="EXL21" s="876"/>
      <c r="EXM21" s="876"/>
      <c r="EXN21" s="876"/>
      <c r="EXO21" s="875"/>
      <c r="EXP21" s="876"/>
      <c r="EXQ21" s="876"/>
      <c r="EXR21" s="876"/>
      <c r="EXS21" s="876"/>
      <c r="EXT21" s="876"/>
      <c r="EXU21" s="876"/>
      <c r="EXV21" s="875"/>
      <c r="EXW21" s="876"/>
      <c r="EXX21" s="876"/>
      <c r="EXY21" s="876"/>
      <c r="EXZ21" s="876"/>
      <c r="EYA21" s="876"/>
      <c r="EYB21" s="876"/>
      <c r="EYC21" s="875"/>
      <c r="EYD21" s="876"/>
      <c r="EYE21" s="876"/>
      <c r="EYF21" s="876"/>
      <c r="EYG21" s="876"/>
      <c r="EYH21" s="876"/>
      <c r="EYI21" s="876"/>
      <c r="EYJ21" s="875"/>
      <c r="EYK21" s="876"/>
      <c r="EYL21" s="876"/>
      <c r="EYM21" s="876"/>
      <c r="EYN21" s="876"/>
      <c r="EYO21" s="876"/>
      <c r="EYP21" s="876"/>
      <c r="EYQ21" s="875"/>
      <c r="EYR21" s="876"/>
      <c r="EYS21" s="876"/>
      <c r="EYT21" s="876"/>
      <c r="EYU21" s="876"/>
      <c r="EYV21" s="876"/>
      <c r="EYW21" s="876"/>
      <c r="EYX21" s="875"/>
      <c r="EYY21" s="876"/>
      <c r="EYZ21" s="876"/>
      <c r="EZA21" s="876"/>
      <c r="EZB21" s="876"/>
      <c r="EZC21" s="876"/>
      <c r="EZD21" s="876"/>
      <c r="EZE21" s="875"/>
      <c r="EZF21" s="876"/>
      <c r="EZG21" s="876"/>
      <c r="EZH21" s="876"/>
      <c r="EZI21" s="876"/>
      <c r="EZJ21" s="876"/>
      <c r="EZK21" s="876"/>
      <c r="EZL21" s="875"/>
      <c r="EZM21" s="876"/>
      <c r="EZN21" s="876"/>
      <c r="EZO21" s="876"/>
      <c r="EZP21" s="876"/>
      <c r="EZQ21" s="876"/>
      <c r="EZR21" s="876"/>
      <c r="EZS21" s="875"/>
      <c r="EZT21" s="876"/>
      <c r="EZU21" s="876"/>
      <c r="EZV21" s="876"/>
      <c r="EZW21" s="876"/>
      <c r="EZX21" s="876"/>
      <c r="EZY21" s="876"/>
      <c r="EZZ21" s="875"/>
      <c r="FAA21" s="876"/>
      <c r="FAB21" s="876"/>
      <c r="FAC21" s="876"/>
      <c r="FAD21" s="876"/>
      <c r="FAE21" s="876"/>
      <c r="FAF21" s="876"/>
      <c r="FAG21" s="875"/>
      <c r="FAH21" s="876"/>
      <c r="FAI21" s="876"/>
      <c r="FAJ21" s="876"/>
      <c r="FAK21" s="876"/>
      <c r="FAL21" s="876"/>
      <c r="FAM21" s="876"/>
      <c r="FAN21" s="875"/>
      <c r="FAO21" s="876"/>
      <c r="FAP21" s="876"/>
      <c r="FAQ21" s="876"/>
      <c r="FAR21" s="876"/>
      <c r="FAS21" s="876"/>
      <c r="FAT21" s="876"/>
      <c r="FAU21" s="875"/>
      <c r="FAV21" s="876"/>
      <c r="FAW21" s="876"/>
      <c r="FAX21" s="876"/>
      <c r="FAY21" s="876"/>
      <c r="FAZ21" s="876"/>
      <c r="FBA21" s="876"/>
      <c r="FBB21" s="875"/>
      <c r="FBC21" s="876"/>
      <c r="FBD21" s="876"/>
      <c r="FBE21" s="876"/>
      <c r="FBF21" s="876"/>
      <c r="FBG21" s="876"/>
      <c r="FBH21" s="876"/>
      <c r="FBI21" s="875"/>
      <c r="FBJ21" s="876"/>
      <c r="FBK21" s="876"/>
      <c r="FBL21" s="876"/>
      <c r="FBM21" s="876"/>
      <c r="FBN21" s="876"/>
      <c r="FBO21" s="876"/>
      <c r="FBP21" s="875"/>
      <c r="FBQ21" s="876"/>
      <c r="FBR21" s="876"/>
      <c r="FBS21" s="876"/>
      <c r="FBT21" s="876"/>
      <c r="FBU21" s="876"/>
      <c r="FBV21" s="876"/>
      <c r="FBW21" s="875"/>
      <c r="FBX21" s="876"/>
      <c r="FBY21" s="876"/>
      <c r="FBZ21" s="876"/>
      <c r="FCA21" s="876"/>
      <c r="FCB21" s="876"/>
      <c r="FCC21" s="876"/>
      <c r="FCD21" s="875"/>
      <c r="FCE21" s="876"/>
      <c r="FCF21" s="876"/>
      <c r="FCG21" s="876"/>
      <c r="FCH21" s="876"/>
      <c r="FCI21" s="876"/>
      <c r="FCJ21" s="876"/>
      <c r="FCK21" s="875"/>
      <c r="FCL21" s="876"/>
      <c r="FCM21" s="876"/>
      <c r="FCN21" s="876"/>
      <c r="FCO21" s="876"/>
      <c r="FCP21" s="876"/>
      <c r="FCQ21" s="876"/>
      <c r="FCR21" s="875"/>
      <c r="FCS21" s="876"/>
      <c r="FCT21" s="876"/>
      <c r="FCU21" s="876"/>
      <c r="FCV21" s="876"/>
      <c r="FCW21" s="876"/>
      <c r="FCX21" s="876"/>
      <c r="FCY21" s="875"/>
      <c r="FCZ21" s="876"/>
      <c r="FDA21" s="876"/>
      <c r="FDB21" s="876"/>
      <c r="FDC21" s="876"/>
      <c r="FDD21" s="876"/>
      <c r="FDE21" s="876"/>
      <c r="FDF21" s="875"/>
      <c r="FDG21" s="876"/>
      <c r="FDH21" s="876"/>
      <c r="FDI21" s="876"/>
      <c r="FDJ21" s="876"/>
      <c r="FDK21" s="876"/>
      <c r="FDL21" s="876"/>
      <c r="FDM21" s="875"/>
      <c r="FDN21" s="876"/>
      <c r="FDO21" s="876"/>
      <c r="FDP21" s="876"/>
      <c r="FDQ21" s="876"/>
      <c r="FDR21" s="876"/>
      <c r="FDS21" s="876"/>
      <c r="FDT21" s="875"/>
      <c r="FDU21" s="876"/>
      <c r="FDV21" s="876"/>
      <c r="FDW21" s="876"/>
      <c r="FDX21" s="876"/>
      <c r="FDY21" s="876"/>
      <c r="FDZ21" s="876"/>
      <c r="FEA21" s="875"/>
      <c r="FEB21" s="876"/>
      <c r="FEC21" s="876"/>
      <c r="FED21" s="876"/>
      <c r="FEE21" s="876"/>
      <c r="FEF21" s="876"/>
      <c r="FEG21" s="876"/>
      <c r="FEH21" s="875"/>
      <c r="FEI21" s="876"/>
      <c r="FEJ21" s="876"/>
      <c r="FEK21" s="876"/>
      <c r="FEL21" s="876"/>
      <c r="FEM21" s="876"/>
      <c r="FEN21" s="876"/>
      <c r="FEO21" s="875"/>
      <c r="FEP21" s="876"/>
      <c r="FEQ21" s="876"/>
      <c r="FER21" s="876"/>
      <c r="FES21" s="876"/>
      <c r="FET21" s="876"/>
      <c r="FEU21" s="876"/>
      <c r="FEV21" s="875"/>
      <c r="FEW21" s="876"/>
      <c r="FEX21" s="876"/>
      <c r="FEY21" s="876"/>
      <c r="FEZ21" s="876"/>
      <c r="FFA21" s="876"/>
      <c r="FFB21" s="876"/>
      <c r="FFC21" s="875"/>
      <c r="FFD21" s="876"/>
      <c r="FFE21" s="876"/>
      <c r="FFF21" s="876"/>
      <c r="FFG21" s="876"/>
      <c r="FFH21" s="876"/>
      <c r="FFI21" s="876"/>
      <c r="FFJ21" s="875"/>
      <c r="FFK21" s="876"/>
      <c r="FFL21" s="876"/>
      <c r="FFM21" s="876"/>
      <c r="FFN21" s="876"/>
      <c r="FFO21" s="876"/>
      <c r="FFP21" s="876"/>
      <c r="FFQ21" s="875"/>
      <c r="FFR21" s="876"/>
      <c r="FFS21" s="876"/>
      <c r="FFT21" s="876"/>
      <c r="FFU21" s="876"/>
      <c r="FFV21" s="876"/>
      <c r="FFW21" s="876"/>
      <c r="FFX21" s="875"/>
      <c r="FFY21" s="876"/>
      <c r="FFZ21" s="876"/>
      <c r="FGA21" s="876"/>
      <c r="FGB21" s="876"/>
      <c r="FGC21" s="876"/>
      <c r="FGD21" s="876"/>
      <c r="FGE21" s="875"/>
      <c r="FGF21" s="876"/>
      <c r="FGG21" s="876"/>
      <c r="FGH21" s="876"/>
      <c r="FGI21" s="876"/>
      <c r="FGJ21" s="876"/>
      <c r="FGK21" s="876"/>
      <c r="FGL21" s="875"/>
      <c r="FGM21" s="876"/>
      <c r="FGN21" s="876"/>
      <c r="FGO21" s="876"/>
      <c r="FGP21" s="876"/>
      <c r="FGQ21" s="876"/>
      <c r="FGR21" s="876"/>
      <c r="FGS21" s="875"/>
      <c r="FGT21" s="876"/>
      <c r="FGU21" s="876"/>
      <c r="FGV21" s="876"/>
      <c r="FGW21" s="876"/>
      <c r="FGX21" s="876"/>
      <c r="FGY21" s="876"/>
      <c r="FGZ21" s="875"/>
      <c r="FHA21" s="876"/>
      <c r="FHB21" s="876"/>
      <c r="FHC21" s="876"/>
      <c r="FHD21" s="876"/>
      <c r="FHE21" s="876"/>
      <c r="FHF21" s="876"/>
      <c r="FHG21" s="875"/>
      <c r="FHH21" s="876"/>
      <c r="FHI21" s="876"/>
      <c r="FHJ21" s="876"/>
      <c r="FHK21" s="876"/>
      <c r="FHL21" s="876"/>
      <c r="FHM21" s="876"/>
      <c r="FHN21" s="875"/>
      <c r="FHO21" s="876"/>
      <c r="FHP21" s="876"/>
      <c r="FHQ21" s="876"/>
      <c r="FHR21" s="876"/>
      <c r="FHS21" s="876"/>
      <c r="FHT21" s="876"/>
      <c r="FHU21" s="875"/>
      <c r="FHV21" s="876"/>
      <c r="FHW21" s="876"/>
      <c r="FHX21" s="876"/>
      <c r="FHY21" s="876"/>
      <c r="FHZ21" s="876"/>
      <c r="FIA21" s="876"/>
      <c r="FIB21" s="875"/>
      <c r="FIC21" s="876"/>
      <c r="FID21" s="876"/>
      <c r="FIE21" s="876"/>
      <c r="FIF21" s="876"/>
      <c r="FIG21" s="876"/>
      <c r="FIH21" s="876"/>
      <c r="FII21" s="875"/>
      <c r="FIJ21" s="876"/>
      <c r="FIK21" s="876"/>
      <c r="FIL21" s="876"/>
      <c r="FIM21" s="876"/>
      <c r="FIN21" s="876"/>
      <c r="FIO21" s="876"/>
      <c r="FIP21" s="875"/>
      <c r="FIQ21" s="876"/>
      <c r="FIR21" s="876"/>
      <c r="FIS21" s="876"/>
      <c r="FIT21" s="876"/>
      <c r="FIU21" s="876"/>
      <c r="FIV21" s="876"/>
      <c r="FIW21" s="875"/>
      <c r="FIX21" s="876"/>
      <c r="FIY21" s="876"/>
      <c r="FIZ21" s="876"/>
      <c r="FJA21" s="876"/>
      <c r="FJB21" s="876"/>
      <c r="FJC21" s="876"/>
      <c r="FJD21" s="875"/>
      <c r="FJE21" s="876"/>
      <c r="FJF21" s="876"/>
      <c r="FJG21" s="876"/>
      <c r="FJH21" s="876"/>
      <c r="FJI21" s="876"/>
      <c r="FJJ21" s="876"/>
      <c r="FJK21" s="875"/>
      <c r="FJL21" s="876"/>
      <c r="FJM21" s="876"/>
      <c r="FJN21" s="876"/>
      <c r="FJO21" s="876"/>
      <c r="FJP21" s="876"/>
      <c r="FJQ21" s="876"/>
      <c r="FJR21" s="875"/>
      <c r="FJS21" s="876"/>
      <c r="FJT21" s="876"/>
      <c r="FJU21" s="876"/>
      <c r="FJV21" s="876"/>
      <c r="FJW21" s="876"/>
      <c r="FJX21" s="876"/>
      <c r="FJY21" s="875"/>
      <c r="FJZ21" s="876"/>
      <c r="FKA21" s="876"/>
      <c r="FKB21" s="876"/>
      <c r="FKC21" s="876"/>
      <c r="FKD21" s="876"/>
      <c r="FKE21" s="876"/>
      <c r="FKF21" s="875"/>
      <c r="FKG21" s="876"/>
      <c r="FKH21" s="876"/>
      <c r="FKI21" s="876"/>
      <c r="FKJ21" s="876"/>
      <c r="FKK21" s="876"/>
      <c r="FKL21" s="876"/>
      <c r="FKM21" s="875"/>
      <c r="FKN21" s="876"/>
      <c r="FKO21" s="876"/>
      <c r="FKP21" s="876"/>
      <c r="FKQ21" s="876"/>
      <c r="FKR21" s="876"/>
      <c r="FKS21" s="876"/>
      <c r="FKT21" s="875"/>
      <c r="FKU21" s="876"/>
      <c r="FKV21" s="876"/>
      <c r="FKW21" s="876"/>
      <c r="FKX21" s="876"/>
      <c r="FKY21" s="876"/>
      <c r="FKZ21" s="876"/>
      <c r="FLA21" s="875"/>
      <c r="FLB21" s="876"/>
      <c r="FLC21" s="876"/>
      <c r="FLD21" s="876"/>
      <c r="FLE21" s="876"/>
      <c r="FLF21" s="876"/>
      <c r="FLG21" s="876"/>
      <c r="FLH21" s="875"/>
      <c r="FLI21" s="876"/>
      <c r="FLJ21" s="876"/>
      <c r="FLK21" s="876"/>
      <c r="FLL21" s="876"/>
      <c r="FLM21" s="876"/>
      <c r="FLN21" s="876"/>
      <c r="FLO21" s="875"/>
      <c r="FLP21" s="876"/>
      <c r="FLQ21" s="876"/>
      <c r="FLR21" s="876"/>
      <c r="FLS21" s="876"/>
      <c r="FLT21" s="876"/>
      <c r="FLU21" s="876"/>
      <c r="FLV21" s="875"/>
      <c r="FLW21" s="876"/>
      <c r="FLX21" s="876"/>
      <c r="FLY21" s="876"/>
      <c r="FLZ21" s="876"/>
      <c r="FMA21" s="876"/>
      <c r="FMB21" s="876"/>
      <c r="FMC21" s="875"/>
      <c r="FMD21" s="876"/>
      <c r="FME21" s="876"/>
      <c r="FMF21" s="876"/>
      <c r="FMG21" s="876"/>
      <c r="FMH21" s="876"/>
      <c r="FMI21" s="876"/>
      <c r="FMJ21" s="875"/>
      <c r="FMK21" s="876"/>
      <c r="FML21" s="876"/>
      <c r="FMM21" s="876"/>
      <c r="FMN21" s="876"/>
      <c r="FMO21" s="876"/>
      <c r="FMP21" s="876"/>
      <c r="FMQ21" s="875"/>
      <c r="FMR21" s="876"/>
      <c r="FMS21" s="876"/>
      <c r="FMT21" s="876"/>
      <c r="FMU21" s="876"/>
      <c r="FMV21" s="876"/>
      <c r="FMW21" s="876"/>
      <c r="FMX21" s="875"/>
      <c r="FMY21" s="876"/>
      <c r="FMZ21" s="876"/>
      <c r="FNA21" s="876"/>
      <c r="FNB21" s="876"/>
      <c r="FNC21" s="876"/>
      <c r="FND21" s="876"/>
      <c r="FNE21" s="875"/>
      <c r="FNF21" s="876"/>
      <c r="FNG21" s="876"/>
      <c r="FNH21" s="876"/>
      <c r="FNI21" s="876"/>
      <c r="FNJ21" s="876"/>
      <c r="FNK21" s="876"/>
      <c r="FNL21" s="875"/>
      <c r="FNM21" s="876"/>
      <c r="FNN21" s="876"/>
      <c r="FNO21" s="876"/>
      <c r="FNP21" s="876"/>
      <c r="FNQ21" s="876"/>
      <c r="FNR21" s="876"/>
      <c r="FNS21" s="875"/>
      <c r="FNT21" s="876"/>
      <c r="FNU21" s="876"/>
      <c r="FNV21" s="876"/>
      <c r="FNW21" s="876"/>
      <c r="FNX21" s="876"/>
      <c r="FNY21" s="876"/>
      <c r="FNZ21" s="875"/>
      <c r="FOA21" s="876"/>
      <c r="FOB21" s="876"/>
      <c r="FOC21" s="876"/>
      <c r="FOD21" s="876"/>
      <c r="FOE21" s="876"/>
      <c r="FOF21" s="876"/>
      <c r="FOG21" s="875"/>
      <c r="FOH21" s="876"/>
      <c r="FOI21" s="876"/>
      <c r="FOJ21" s="876"/>
      <c r="FOK21" s="876"/>
      <c r="FOL21" s="876"/>
      <c r="FOM21" s="876"/>
      <c r="FON21" s="875"/>
      <c r="FOO21" s="876"/>
      <c r="FOP21" s="876"/>
      <c r="FOQ21" s="876"/>
      <c r="FOR21" s="876"/>
      <c r="FOS21" s="876"/>
      <c r="FOT21" s="876"/>
      <c r="FOU21" s="875"/>
      <c r="FOV21" s="876"/>
      <c r="FOW21" s="876"/>
      <c r="FOX21" s="876"/>
      <c r="FOY21" s="876"/>
      <c r="FOZ21" s="876"/>
      <c r="FPA21" s="876"/>
      <c r="FPB21" s="875"/>
      <c r="FPC21" s="876"/>
      <c r="FPD21" s="876"/>
      <c r="FPE21" s="876"/>
      <c r="FPF21" s="876"/>
      <c r="FPG21" s="876"/>
      <c r="FPH21" s="876"/>
      <c r="FPI21" s="875"/>
      <c r="FPJ21" s="876"/>
      <c r="FPK21" s="876"/>
      <c r="FPL21" s="876"/>
      <c r="FPM21" s="876"/>
      <c r="FPN21" s="876"/>
      <c r="FPO21" s="876"/>
      <c r="FPP21" s="875"/>
      <c r="FPQ21" s="876"/>
      <c r="FPR21" s="876"/>
      <c r="FPS21" s="876"/>
      <c r="FPT21" s="876"/>
      <c r="FPU21" s="876"/>
      <c r="FPV21" s="876"/>
      <c r="FPW21" s="875"/>
      <c r="FPX21" s="876"/>
      <c r="FPY21" s="876"/>
      <c r="FPZ21" s="876"/>
      <c r="FQA21" s="876"/>
      <c r="FQB21" s="876"/>
      <c r="FQC21" s="876"/>
      <c r="FQD21" s="875"/>
      <c r="FQE21" s="876"/>
      <c r="FQF21" s="876"/>
      <c r="FQG21" s="876"/>
      <c r="FQH21" s="876"/>
      <c r="FQI21" s="876"/>
      <c r="FQJ21" s="876"/>
      <c r="FQK21" s="875"/>
      <c r="FQL21" s="876"/>
      <c r="FQM21" s="876"/>
      <c r="FQN21" s="876"/>
      <c r="FQO21" s="876"/>
      <c r="FQP21" s="876"/>
      <c r="FQQ21" s="876"/>
      <c r="FQR21" s="875"/>
      <c r="FQS21" s="876"/>
      <c r="FQT21" s="876"/>
      <c r="FQU21" s="876"/>
      <c r="FQV21" s="876"/>
      <c r="FQW21" s="876"/>
      <c r="FQX21" s="876"/>
      <c r="FQY21" s="875"/>
      <c r="FQZ21" s="876"/>
      <c r="FRA21" s="876"/>
      <c r="FRB21" s="876"/>
      <c r="FRC21" s="876"/>
      <c r="FRD21" s="876"/>
      <c r="FRE21" s="876"/>
      <c r="FRF21" s="875"/>
      <c r="FRG21" s="876"/>
      <c r="FRH21" s="876"/>
      <c r="FRI21" s="876"/>
      <c r="FRJ21" s="876"/>
      <c r="FRK21" s="876"/>
      <c r="FRL21" s="876"/>
      <c r="FRM21" s="875"/>
      <c r="FRN21" s="876"/>
      <c r="FRO21" s="876"/>
      <c r="FRP21" s="876"/>
      <c r="FRQ21" s="876"/>
      <c r="FRR21" s="876"/>
      <c r="FRS21" s="876"/>
      <c r="FRT21" s="875"/>
      <c r="FRU21" s="876"/>
      <c r="FRV21" s="876"/>
      <c r="FRW21" s="876"/>
      <c r="FRX21" s="876"/>
      <c r="FRY21" s="876"/>
      <c r="FRZ21" s="876"/>
      <c r="FSA21" s="875"/>
      <c r="FSB21" s="876"/>
      <c r="FSC21" s="876"/>
      <c r="FSD21" s="876"/>
      <c r="FSE21" s="876"/>
      <c r="FSF21" s="876"/>
      <c r="FSG21" s="876"/>
      <c r="FSH21" s="875"/>
      <c r="FSI21" s="876"/>
      <c r="FSJ21" s="876"/>
      <c r="FSK21" s="876"/>
      <c r="FSL21" s="876"/>
      <c r="FSM21" s="876"/>
      <c r="FSN21" s="876"/>
      <c r="FSO21" s="875"/>
      <c r="FSP21" s="876"/>
      <c r="FSQ21" s="876"/>
      <c r="FSR21" s="876"/>
      <c r="FSS21" s="876"/>
      <c r="FST21" s="876"/>
      <c r="FSU21" s="876"/>
      <c r="FSV21" s="875"/>
      <c r="FSW21" s="876"/>
      <c r="FSX21" s="876"/>
      <c r="FSY21" s="876"/>
      <c r="FSZ21" s="876"/>
      <c r="FTA21" s="876"/>
      <c r="FTB21" s="876"/>
      <c r="FTC21" s="875"/>
      <c r="FTD21" s="876"/>
      <c r="FTE21" s="876"/>
      <c r="FTF21" s="876"/>
      <c r="FTG21" s="876"/>
      <c r="FTH21" s="876"/>
      <c r="FTI21" s="876"/>
      <c r="FTJ21" s="875"/>
      <c r="FTK21" s="876"/>
      <c r="FTL21" s="876"/>
      <c r="FTM21" s="876"/>
      <c r="FTN21" s="876"/>
      <c r="FTO21" s="876"/>
      <c r="FTP21" s="876"/>
      <c r="FTQ21" s="875"/>
      <c r="FTR21" s="876"/>
      <c r="FTS21" s="876"/>
      <c r="FTT21" s="876"/>
      <c r="FTU21" s="876"/>
      <c r="FTV21" s="876"/>
      <c r="FTW21" s="876"/>
      <c r="FTX21" s="875"/>
      <c r="FTY21" s="876"/>
      <c r="FTZ21" s="876"/>
      <c r="FUA21" s="876"/>
      <c r="FUB21" s="876"/>
      <c r="FUC21" s="876"/>
      <c r="FUD21" s="876"/>
      <c r="FUE21" s="875"/>
      <c r="FUF21" s="876"/>
      <c r="FUG21" s="876"/>
      <c r="FUH21" s="876"/>
      <c r="FUI21" s="876"/>
      <c r="FUJ21" s="876"/>
      <c r="FUK21" s="876"/>
      <c r="FUL21" s="875"/>
      <c r="FUM21" s="876"/>
      <c r="FUN21" s="876"/>
      <c r="FUO21" s="876"/>
      <c r="FUP21" s="876"/>
      <c r="FUQ21" s="876"/>
      <c r="FUR21" s="876"/>
      <c r="FUS21" s="875"/>
      <c r="FUT21" s="876"/>
      <c r="FUU21" s="876"/>
      <c r="FUV21" s="876"/>
      <c r="FUW21" s="876"/>
      <c r="FUX21" s="876"/>
      <c r="FUY21" s="876"/>
      <c r="FUZ21" s="875"/>
      <c r="FVA21" s="876"/>
      <c r="FVB21" s="876"/>
      <c r="FVC21" s="876"/>
      <c r="FVD21" s="876"/>
      <c r="FVE21" s="876"/>
      <c r="FVF21" s="876"/>
      <c r="FVG21" s="875"/>
      <c r="FVH21" s="876"/>
      <c r="FVI21" s="876"/>
      <c r="FVJ21" s="876"/>
      <c r="FVK21" s="876"/>
      <c r="FVL21" s="876"/>
      <c r="FVM21" s="876"/>
      <c r="FVN21" s="875"/>
      <c r="FVO21" s="876"/>
      <c r="FVP21" s="876"/>
      <c r="FVQ21" s="876"/>
      <c r="FVR21" s="876"/>
      <c r="FVS21" s="876"/>
      <c r="FVT21" s="876"/>
      <c r="FVU21" s="875"/>
      <c r="FVV21" s="876"/>
      <c r="FVW21" s="876"/>
      <c r="FVX21" s="876"/>
      <c r="FVY21" s="876"/>
      <c r="FVZ21" s="876"/>
      <c r="FWA21" s="876"/>
      <c r="FWB21" s="875"/>
      <c r="FWC21" s="876"/>
      <c r="FWD21" s="876"/>
      <c r="FWE21" s="876"/>
      <c r="FWF21" s="876"/>
      <c r="FWG21" s="876"/>
      <c r="FWH21" s="876"/>
      <c r="FWI21" s="875"/>
      <c r="FWJ21" s="876"/>
      <c r="FWK21" s="876"/>
      <c r="FWL21" s="876"/>
      <c r="FWM21" s="876"/>
      <c r="FWN21" s="876"/>
      <c r="FWO21" s="876"/>
      <c r="FWP21" s="875"/>
      <c r="FWQ21" s="876"/>
      <c r="FWR21" s="876"/>
      <c r="FWS21" s="876"/>
      <c r="FWT21" s="876"/>
      <c r="FWU21" s="876"/>
      <c r="FWV21" s="876"/>
      <c r="FWW21" s="875"/>
      <c r="FWX21" s="876"/>
      <c r="FWY21" s="876"/>
      <c r="FWZ21" s="876"/>
      <c r="FXA21" s="876"/>
      <c r="FXB21" s="876"/>
      <c r="FXC21" s="876"/>
      <c r="FXD21" s="875"/>
      <c r="FXE21" s="876"/>
      <c r="FXF21" s="876"/>
      <c r="FXG21" s="876"/>
      <c r="FXH21" s="876"/>
      <c r="FXI21" s="876"/>
      <c r="FXJ21" s="876"/>
      <c r="FXK21" s="875"/>
      <c r="FXL21" s="876"/>
      <c r="FXM21" s="876"/>
      <c r="FXN21" s="876"/>
      <c r="FXO21" s="876"/>
      <c r="FXP21" s="876"/>
      <c r="FXQ21" s="876"/>
      <c r="FXR21" s="875"/>
      <c r="FXS21" s="876"/>
      <c r="FXT21" s="876"/>
      <c r="FXU21" s="876"/>
      <c r="FXV21" s="876"/>
      <c r="FXW21" s="876"/>
      <c r="FXX21" s="876"/>
      <c r="FXY21" s="875"/>
      <c r="FXZ21" s="876"/>
      <c r="FYA21" s="876"/>
      <c r="FYB21" s="876"/>
      <c r="FYC21" s="876"/>
      <c r="FYD21" s="876"/>
      <c r="FYE21" s="876"/>
      <c r="FYF21" s="875"/>
      <c r="FYG21" s="876"/>
      <c r="FYH21" s="876"/>
      <c r="FYI21" s="876"/>
      <c r="FYJ21" s="876"/>
      <c r="FYK21" s="876"/>
      <c r="FYL21" s="876"/>
      <c r="FYM21" s="875"/>
      <c r="FYN21" s="876"/>
      <c r="FYO21" s="876"/>
      <c r="FYP21" s="876"/>
      <c r="FYQ21" s="876"/>
      <c r="FYR21" s="876"/>
      <c r="FYS21" s="876"/>
      <c r="FYT21" s="875"/>
      <c r="FYU21" s="876"/>
      <c r="FYV21" s="876"/>
      <c r="FYW21" s="876"/>
      <c r="FYX21" s="876"/>
      <c r="FYY21" s="876"/>
      <c r="FYZ21" s="876"/>
      <c r="FZA21" s="875"/>
      <c r="FZB21" s="876"/>
      <c r="FZC21" s="876"/>
      <c r="FZD21" s="876"/>
      <c r="FZE21" s="876"/>
      <c r="FZF21" s="876"/>
      <c r="FZG21" s="876"/>
      <c r="FZH21" s="875"/>
      <c r="FZI21" s="876"/>
      <c r="FZJ21" s="876"/>
      <c r="FZK21" s="876"/>
      <c r="FZL21" s="876"/>
      <c r="FZM21" s="876"/>
      <c r="FZN21" s="876"/>
      <c r="FZO21" s="875"/>
      <c r="FZP21" s="876"/>
      <c r="FZQ21" s="876"/>
      <c r="FZR21" s="876"/>
      <c r="FZS21" s="876"/>
      <c r="FZT21" s="876"/>
      <c r="FZU21" s="876"/>
      <c r="FZV21" s="875"/>
      <c r="FZW21" s="876"/>
      <c r="FZX21" s="876"/>
      <c r="FZY21" s="876"/>
      <c r="FZZ21" s="876"/>
      <c r="GAA21" s="876"/>
      <c r="GAB21" s="876"/>
      <c r="GAC21" s="875"/>
      <c r="GAD21" s="876"/>
      <c r="GAE21" s="876"/>
      <c r="GAF21" s="876"/>
      <c r="GAG21" s="876"/>
      <c r="GAH21" s="876"/>
      <c r="GAI21" s="876"/>
      <c r="GAJ21" s="875"/>
      <c r="GAK21" s="876"/>
      <c r="GAL21" s="876"/>
      <c r="GAM21" s="876"/>
      <c r="GAN21" s="876"/>
      <c r="GAO21" s="876"/>
      <c r="GAP21" s="876"/>
      <c r="GAQ21" s="875"/>
      <c r="GAR21" s="876"/>
      <c r="GAS21" s="876"/>
      <c r="GAT21" s="876"/>
      <c r="GAU21" s="876"/>
      <c r="GAV21" s="876"/>
      <c r="GAW21" s="876"/>
      <c r="GAX21" s="875"/>
      <c r="GAY21" s="876"/>
      <c r="GAZ21" s="876"/>
      <c r="GBA21" s="876"/>
      <c r="GBB21" s="876"/>
      <c r="GBC21" s="876"/>
      <c r="GBD21" s="876"/>
      <c r="GBE21" s="875"/>
      <c r="GBF21" s="876"/>
      <c r="GBG21" s="876"/>
      <c r="GBH21" s="876"/>
      <c r="GBI21" s="876"/>
      <c r="GBJ21" s="876"/>
      <c r="GBK21" s="876"/>
      <c r="GBL21" s="875"/>
      <c r="GBM21" s="876"/>
      <c r="GBN21" s="876"/>
      <c r="GBO21" s="876"/>
      <c r="GBP21" s="876"/>
      <c r="GBQ21" s="876"/>
      <c r="GBR21" s="876"/>
      <c r="GBS21" s="875"/>
      <c r="GBT21" s="876"/>
      <c r="GBU21" s="876"/>
      <c r="GBV21" s="876"/>
      <c r="GBW21" s="876"/>
      <c r="GBX21" s="876"/>
      <c r="GBY21" s="876"/>
      <c r="GBZ21" s="875"/>
      <c r="GCA21" s="876"/>
      <c r="GCB21" s="876"/>
      <c r="GCC21" s="876"/>
      <c r="GCD21" s="876"/>
      <c r="GCE21" s="876"/>
      <c r="GCF21" s="876"/>
      <c r="GCG21" s="875"/>
      <c r="GCH21" s="876"/>
      <c r="GCI21" s="876"/>
      <c r="GCJ21" s="876"/>
      <c r="GCK21" s="876"/>
      <c r="GCL21" s="876"/>
      <c r="GCM21" s="876"/>
      <c r="GCN21" s="875"/>
      <c r="GCO21" s="876"/>
      <c r="GCP21" s="876"/>
      <c r="GCQ21" s="876"/>
      <c r="GCR21" s="876"/>
      <c r="GCS21" s="876"/>
      <c r="GCT21" s="876"/>
      <c r="GCU21" s="875"/>
      <c r="GCV21" s="876"/>
      <c r="GCW21" s="876"/>
      <c r="GCX21" s="876"/>
      <c r="GCY21" s="876"/>
      <c r="GCZ21" s="876"/>
      <c r="GDA21" s="876"/>
      <c r="GDB21" s="875"/>
      <c r="GDC21" s="876"/>
      <c r="GDD21" s="876"/>
      <c r="GDE21" s="876"/>
      <c r="GDF21" s="876"/>
      <c r="GDG21" s="876"/>
      <c r="GDH21" s="876"/>
      <c r="GDI21" s="875"/>
      <c r="GDJ21" s="876"/>
      <c r="GDK21" s="876"/>
      <c r="GDL21" s="876"/>
      <c r="GDM21" s="876"/>
      <c r="GDN21" s="876"/>
      <c r="GDO21" s="876"/>
      <c r="GDP21" s="875"/>
      <c r="GDQ21" s="876"/>
      <c r="GDR21" s="876"/>
      <c r="GDS21" s="876"/>
      <c r="GDT21" s="876"/>
      <c r="GDU21" s="876"/>
      <c r="GDV21" s="876"/>
      <c r="GDW21" s="875"/>
      <c r="GDX21" s="876"/>
      <c r="GDY21" s="876"/>
      <c r="GDZ21" s="876"/>
      <c r="GEA21" s="876"/>
      <c r="GEB21" s="876"/>
      <c r="GEC21" s="876"/>
      <c r="GED21" s="875"/>
      <c r="GEE21" s="876"/>
      <c r="GEF21" s="876"/>
      <c r="GEG21" s="876"/>
      <c r="GEH21" s="876"/>
      <c r="GEI21" s="876"/>
      <c r="GEJ21" s="876"/>
      <c r="GEK21" s="875"/>
      <c r="GEL21" s="876"/>
      <c r="GEM21" s="876"/>
      <c r="GEN21" s="876"/>
      <c r="GEO21" s="876"/>
      <c r="GEP21" s="876"/>
      <c r="GEQ21" s="876"/>
      <c r="GER21" s="875"/>
      <c r="GES21" s="876"/>
      <c r="GET21" s="876"/>
      <c r="GEU21" s="876"/>
      <c r="GEV21" s="876"/>
      <c r="GEW21" s="876"/>
      <c r="GEX21" s="876"/>
      <c r="GEY21" s="875"/>
      <c r="GEZ21" s="876"/>
      <c r="GFA21" s="876"/>
      <c r="GFB21" s="876"/>
      <c r="GFC21" s="876"/>
      <c r="GFD21" s="876"/>
      <c r="GFE21" s="876"/>
      <c r="GFF21" s="875"/>
      <c r="GFG21" s="876"/>
      <c r="GFH21" s="876"/>
      <c r="GFI21" s="876"/>
      <c r="GFJ21" s="876"/>
      <c r="GFK21" s="876"/>
      <c r="GFL21" s="876"/>
      <c r="GFM21" s="875"/>
      <c r="GFN21" s="876"/>
      <c r="GFO21" s="876"/>
      <c r="GFP21" s="876"/>
      <c r="GFQ21" s="876"/>
      <c r="GFR21" s="876"/>
      <c r="GFS21" s="876"/>
      <c r="GFT21" s="875"/>
      <c r="GFU21" s="876"/>
      <c r="GFV21" s="876"/>
      <c r="GFW21" s="876"/>
      <c r="GFX21" s="876"/>
      <c r="GFY21" s="876"/>
      <c r="GFZ21" s="876"/>
      <c r="GGA21" s="875"/>
      <c r="GGB21" s="876"/>
      <c r="GGC21" s="876"/>
      <c r="GGD21" s="876"/>
      <c r="GGE21" s="876"/>
      <c r="GGF21" s="876"/>
      <c r="GGG21" s="876"/>
      <c r="GGH21" s="875"/>
      <c r="GGI21" s="876"/>
      <c r="GGJ21" s="876"/>
      <c r="GGK21" s="876"/>
      <c r="GGL21" s="876"/>
      <c r="GGM21" s="876"/>
      <c r="GGN21" s="876"/>
      <c r="GGO21" s="875"/>
      <c r="GGP21" s="876"/>
      <c r="GGQ21" s="876"/>
      <c r="GGR21" s="876"/>
      <c r="GGS21" s="876"/>
      <c r="GGT21" s="876"/>
      <c r="GGU21" s="876"/>
      <c r="GGV21" s="875"/>
      <c r="GGW21" s="876"/>
      <c r="GGX21" s="876"/>
      <c r="GGY21" s="876"/>
      <c r="GGZ21" s="876"/>
      <c r="GHA21" s="876"/>
      <c r="GHB21" s="876"/>
      <c r="GHC21" s="875"/>
      <c r="GHD21" s="876"/>
      <c r="GHE21" s="876"/>
      <c r="GHF21" s="876"/>
      <c r="GHG21" s="876"/>
      <c r="GHH21" s="876"/>
      <c r="GHI21" s="876"/>
      <c r="GHJ21" s="875"/>
      <c r="GHK21" s="876"/>
      <c r="GHL21" s="876"/>
      <c r="GHM21" s="876"/>
      <c r="GHN21" s="876"/>
      <c r="GHO21" s="876"/>
      <c r="GHP21" s="876"/>
      <c r="GHQ21" s="875"/>
      <c r="GHR21" s="876"/>
      <c r="GHS21" s="876"/>
      <c r="GHT21" s="876"/>
      <c r="GHU21" s="876"/>
      <c r="GHV21" s="876"/>
      <c r="GHW21" s="876"/>
      <c r="GHX21" s="875"/>
      <c r="GHY21" s="876"/>
      <c r="GHZ21" s="876"/>
      <c r="GIA21" s="876"/>
      <c r="GIB21" s="876"/>
      <c r="GIC21" s="876"/>
      <c r="GID21" s="876"/>
      <c r="GIE21" s="875"/>
      <c r="GIF21" s="876"/>
      <c r="GIG21" s="876"/>
      <c r="GIH21" s="876"/>
      <c r="GII21" s="876"/>
      <c r="GIJ21" s="876"/>
      <c r="GIK21" s="876"/>
      <c r="GIL21" s="875"/>
      <c r="GIM21" s="876"/>
      <c r="GIN21" s="876"/>
      <c r="GIO21" s="876"/>
      <c r="GIP21" s="876"/>
      <c r="GIQ21" s="876"/>
      <c r="GIR21" s="876"/>
      <c r="GIS21" s="875"/>
      <c r="GIT21" s="876"/>
      <c r="GIU21" s="876"/>
      <c r="GIV21" s="876"/>
      <c r="GIW21" s="876"/>
      <c r="GIX21" s="876"/>
      <c r="GIY21" s="876"/>
      <c r="GIZ21" s="875"/>
      <c r="GJA21" s="876"/>
      <c r="GJB21" s="876"/>
      <c r="GJC21" s="876"/>
      <c r="GJD21" s="876"/>
      <c r="GJE21" s="876"/>
      <c r="GJF21" s="876"/>
      <c r="GJG21" s="875"/>
      <c r="GJH21" s="876"/>
      <c r="GJI21" s="876"/>
      <c r="GJJ21" s="876"/>
      <c r="GJK21" s="876"/>
      <c r="GJL21" s="876"/>
      <c r="GJM21" s="876"/>
      <c r="GJN21" s="875"/>
      <c r="GJO21" s="876"/>
      <c r="GJP21" s="876"/>
      <c r="GJQ21" s="876"/>
      <c r="GJR21" s="876"/>
      <c r="GJS21" s="876"/>
      <c r="GJT21" s="876"/>
      <c r="GJU21" s="875"/>
      <c r="GJV21" s="876"/>
      <c r="GJW21" s="876"/>
      <c r="GJX21" s="876"/>
      <c r="GJY21" s="876"/>
      <c r="GJZ21" s="876"/>
      <c r="GKA21" s="876"/>
      <c r="GKB21" s="875"/>
      <c r="GKC21" s="876"/>
      <c r="GKD21" s="876"/>
      <c r="GKE21" s="876"/>
      <c r="GKF21" s="876"/>
      <c r="GKG21" s="876"/>
      <c r="GKH21" s="876"/>
      <c r="GKI21" s="875"/>
      <c r="GKJ21" s="876"/>
      <c r="GKK21" s="876"/>
      <c r="GKL21" s="876"/>
      <c r="GKM21" s="876"/>
      <c r="GKN21" s="876"/>
      <c r="GKO21" s="876"/>
      <c r="GKP21" s="875"/>
      <c r="GKQ21" s="876"/>
      <c r="GKR21" s="876"/>
      <c r="GKS21" s="876"/>
      <c r="GKT21" s="876"/>
      <c r="GKU21" s="876"/>
      <c r="GKV21" s="876"/>
      <c r="GKW21" s="875"/>
      <c r="GKX21" s="876"/>
      <c r="GKY21" s="876"/>
      <c r="GKZ21" s="876"/>
      <c r="GLA21" s="876"/>
      <c r="GLB21" s="876"/>
      <c r="GLC21" s="876"/>
      <c r="GLD21" s="875"/>
      <c r="GLE21" s="876"/>
      <c r="GLF21" s="876"/>
      <c r="GLG21" s="876"/>
      <c r="GLH21" s="876"/>
      <c r="GLI21" s="876"/>
      <c r="GLJ21" s="876"/>
      <c r="GLK21" s="875"/>
      <c r="GLL21" s="876"/>
      <c r="GLM21" s="876"/>
      <c r="GLN21" s="876"/>
      <c r="GLO21" s="876"/>
      <c r="GLP21" s="876"/>
      <c r="GLQ21" s="876"/>
      <c r="GLR21" s="875"/>
      <c r="GLS21" s="876"/>
      <c r="GLT21" s="876"/>
      <c r="GLU21" s="876"/>
      <c r="GLV21" s="876"/>
      <c r="GLW21" s="876"/>
      <c r="GLX21" s="876"/>
      <c r="GLY21" s="875"/>
      <c r="GLZ21" s="876"/>
      <c r="GMA21" s="876"/>
      <c r="GMB21" s="876"/>
      <c r="GMC21" s="876"/>
      <c r="GMD21" s="876"/>
      <c r="GME21" s="876"/>
      <c r="GMF21" s="875"/>
      <c r="GMG21" s="876"/>
      <c r="GMH21" s="876"/>
      <c r="GMI21" s="876"/>
      <c r="GMJ21" s="876"/>
      <c r="GMK21" s="876"/>
      <c r="GML21" s="876"/>
      <c r="GMM21" s="875"/>
      <c r="GMN21" s="876"/>
      <c r="GMO21" s="876"/>
      <c r="GMP21" s="876"/>
      <c r="GMQ21" s="876"/>
      <c r="GMR21" s="876"/>
      <c r="GMS21" s="876"/>
      <c r="GMT21" s="875"/>
      <c r="GMU21" s="876"/>
      <c r="GMV21" s="876"/>
      <c r="GMW21" s="876"/>
      <c r="GMX21" s="876"/>
      <c r="GMY21" s="876"/>
      <c r="GMZ21" s="876"/>
      <c r="GNA21" s="875"/>
      <c r="GNB21" s="876"/>
      <c r="GNC21" s="876"/>
      <c r="GND21" s="876"/>
      <c r="GNE21" s="876"/>
      <c r="GNF21" s="876"/>
      <c r="GNG21" s="876"/>
      <c r="GNH21" s="875"/>
      <c r="GNI21" s="876"/>
      <c r="GNJ21" s="876"/>
      <c r="GNK21" s="876"/>
      <c r="GNL21" s="876"/>
      <c r="GNM21" s="876"/>
      <c r="GNN21" s="876"/>
      <c r="GNO21" s="875"/>
      <c r="GNP21" s="876"/>
      <c r="GNQ21" s="876"/>
      <c r="GNR21" s="876"/>
      <c r="GNS21" s="876"/>
      <c r="GNT21" s="876"/>
      <c r="GNU21" s="876"/>
      <c r="GNV21" s="875"/>
      <c r="GNW21" s="876"/>
      <c r="GNX21" s="876"/>
      <c r="GNY21" s="876"/>
      <c r="GNZ21" s="876"/>
      <c r="GOA21" s="876"/>
      <c r="GOB21" s="876"/>
      <c r="GOC21" s="875"/>
      <c r="GOD21" s="876"/>
      <c r="GOE21" s="876"/>
      <c r="GOF21" s="876"/>
      <c r="GOG21" s="876"/>
      <c r="GOH21" s="876"/>
      <c r="GOI21" s="876"/>
      <c r="GOJ21" s="875"/>
      <c r="GOK21" s="876"/>
      <c r="GOL21" s="876"/>
      <c r="GOM21" s="876"/>
      <c r="GON21" s="876"/>
      <c r="GOO21" s="876"/>
      <c r="GOP21" s="876"/>
      <c r="GOQ21" s="875"/>
      <c r="GOR21" s="876"/>
      <c r="GOS21" s="876"/>
      <c r="GOT21" s="876"/>
      <c r="GOU21" s="876"/>
      <c r="GOV21" s="876"/>
      <c r="GOW21" s="876"/>
      <c r="GOX21" s="875"/>
      <c r="GOY21" s="876"/>
      <c r="GOZ21" s="876"/>
      <c r="GPA21" s="876"/>
      <c r="GPB21" s="876"/>
      <c r="GPC21" s="876"/>
      <c r="GPD21" s="876"/>
      <c r="GPE21" s="875"/>
      <c r="GPF21" s="876"/>
      <c r="GPG21" s="876"/>
      <c r="GPH21" s="876"/>
      <c r="GPI21" s="876"/>
      <c r="GPJ21" s="876"/>
      <c r="GPK21" s="876"/>
      <c r="GPL21" s="875"/>
      <c r="GPM21" s="876"/>
      <c r="GPN21" s="876"/>
      <c r="GPO21" s="876"/>
      <c r="GPP21" s="876"/>
      <c r="GPQ21" s="876"/>
      <c r="GPR21" s="876"/>
      <c r="GPS21" s="875"/>
      <c r="GPT21" s="876"/>
      <c r="GPU21" s="876"/>
      <c r="GPV21" s="876"/>
      <c r="GPW21" s="876"/>
      <c r="GPX21" s="876"/>
      <c r="GPY21" s="876"/>
      <c r="GPZ21" s="875"/>
      <c r="GQA21" s="876"/>
      <c r="GQB21" s="876"/>
      <c r="GQC21" s="876"/>
      <c r="GQD21" s="876"/>
      <c r="GQE21" s="876"/>
      <c r="GQF21" s="876"/>
      <c r="GQG21" s="875"/>
      <c r="GQH21" s="876"/>
      <c r="GQI21" s="876"/>
      <c r="GQJ21" s="876"/>
      <c r="GQK21" s="876"/>
      <c r="GQL21" s="876"/>
      <c r="GQM21" s="876"/>
      <c r="GQN21" s="875"/>
      <c r="GQO21" s="876"/>
      <c r="GQP21" s="876"/>
      <c r="GQQ21" s="876"/>
      <c r="GQR21" s="876"/>
      <c r="GQS21" s="876"/>
      <c r="GQT21" s="876"/>
      <c r="GQU21" s="875"/>
      <c r="GQV21" s="876"/>
      <c r="GQW21" s="876"/>
      <c r="GQX21" s="876"/>
      <c r="GQY21" s="876"/>
      <c r="GQZ21" s="876"/>
      <c r="GRA21" s="876"/>
      <c r="GRB21" s="875"/>
      <c r="GRC21" s="876"/>
      <c r="GRD21" s="876"/>
      <c r="GRE21" s="876"/>
      <c r="GRF21" s="876"/>
      <c r="GRG21" s="876"/>
      <c r="GRH21" s="876"/>
      <c r="GRI21" s="875"/>
      <c r="GRJ21" s="876"/>
      <c r="GRK21" s="876"/>
      <c r="GRL21" s="876"/>
      <c r="GRM21" s="876"/>
      <c r="GRN21" s="876"/>
      <c r="GRO21" s="876"/>
      <c r="GRP21" s="875"/>
      <c r="GRQ21" s="876"/>
      <c r="GRR21" s="876"/>
      <c r="GRS21" s="876"/>
      <c r="GRT21" s="876"/>
      <c r="GRU21" s="876"/>
      <c r="GRV21" s="876"/>
      <c r="GRW21" s="875"/>
      <c r="GRX21" s="876"/>
      <c r="GRY21" s="876"/>
      <c r="GRZ21" s="876"/>
      <c r="GSA21" s="876"/>
      <c r="GSB21" s="876"/>
      <c r="GSC21" s="876"/>
      <c r="GSD21" s="875"/>
      <c r="GSE21" s="876"/>
      <c r="GSF21" s="876"/>
      <c r="GSG21" s="876"/>
      <c r="GSH21" s="876"/>
      <c r="GSI21" s="876"/>
      <c r="GSJ21" s="876"/>
      <c r="GSK21" s="875"/>
      <c r="GSL21" s="876"/>
      <c r="GSM21" s="876"/>
      <c r="GSN21" s="876"/>
      <c r="GSO21" s="876"/>
      <c r="GSP21" s="876"/>
      <c r="GSQ21" s="876"/>
      <c r="GSR21" s="875"/>
      <c r="GSS21" s="876"/>
      <c r="GST21" s="876"/>
      <c r="GSU21" s="876"/>
      <c r="GSV21" s="876"/>
      <c r="GSW21" s="876"/>
      <c r="GSX21" s="876"/>
      <c r="GSY21" s="875"/>
      <c r="GSZ21" s="876"/>
      <c r="GTA21" s="876"/>
      <c r="GTB21" s="876"/>
      <c r="GTC21" s="876"/>
      <c r="GTD21" s="876"/>
      <c r="GTE21" s="876"/>
      <c r="GTF21" s="875"/>
      <c r="GTG21" s="876"/>
      <c r="GTH21" s="876"/>
      <c r="GTI21" s="876"/>
      <c r="GTJ21" s="876"/>
      <c r="GTK21" s="876"/>
      <c r="GTL21" s="876"/>
      <c r="GTM21" s="875"/>
      <c r="GTN21" s="876"/>
      <c r="GTO21" s="876"/>
      <c r="GTP21" s="876"/>
      <c r="GTQ21" s="876"/>
      <c r="GTR21" s="876"/>
      <c r="GTS21" s="876"/>
      <c r="GTT21" s="875"/>
      <c r="GTU21" s="876"/>
      <c r="GTV21" s="876"/>
      <c r="GTW21" s="876"/>
      <c r="GTX21" s="876"/>
      <c r="GTY21" s="876"/>
      <c r="GTZ21" s="876"/>
      <c r="GUA21" s="875"/>
      <c r="GUB21" s="876"/>
      <c r="GUC21" s="876"/>
      <c r="GUD21" s="876"/>
      <c r="GUE21" s="876"/>
      <c r="GUF21" s="876"/>
      <c r="GUG21" s="876"/>
      <c r="GUH21" s="875"/>
      <c r="GUI21" s="876"/>
      <c r="GUJ21" s="876"/>
      <c r="GUK21" s="876"/>
      <c r="GUL21" s="876"/>
      <c r="GUM21" s="876"/>
      <c r="GUN21" s="876"/>
      <c r="GUO21" s="875"/>
      <c r="GUP21" s="876"/>
      <c r="GUQ21" s="876"/>
      <c r="GUR21" s="876"/>
      <c r="GUS21" s="876"/>
      <c r="GUT21" s="876"/>
      <c r="GUU21" s="876"/>
      <c r="GUV21" s="875"/>
      <c r="GUW21" s="876"/>
      <c r="GUX21" s="876"/>
      <c r="GUY21" s="876"/>
      <c r="GUZ21" s="876"/>
      <c r="GVA21" s="876"/>
      <c r="GVB21" s="876"/>
      <c r="GVC21" s="875"/>
      <c r="GVD21" s="876"/>
      <c r="GVE21" s="876"/>
      <c r="GVF21" s="876"/>
      <c r="GVG21" s="876"/>
      <c r="GVH21" s="876"/>
      <c r="GVI21" s="876"/>
      <c r="GVJ21" s="875"/>
      <c r="GVK21" s="876"/>
      <c r="GVL21" s="876"/>
      <c r="GVM21" s="876"/>
      <c r="GVN21" s="876"/>
      <c r="GVO21" s="876"/>
      <c r="GVP21" s="876"/>
      <c r="GVQ21" s="875"/>
      <c r="GVR21" s="876"/>
      <c r="GVS21" s="876"/>
      <c r="GVT21" s="876"/>
      <c r="GVU21" s="876"/>
      <c r="GVV21" s="876"/>
      <c r="GVW21" s="876"/>
      <c r="GVX21" s="875"/>
      <c r="GVY21" s="876"/>
      <c r="GVZ21" s="876"/>
      <c r="GWA21" s="876"/>
      <c r="GWB21" s="876"/>
      <c r="GWC21" s="876"/>
      <c r="GWD21" s="876"/>
      <c r="GWE21" s="875"/>
      <c r="GWF21" s="876"/>
      <c r="GWG21" s="876"/>
      <c r="GWH21" s="876"/>
      <c r="GWI21" s="876"/>
      <c r="GWJ21" s="876"/>
      <c r="GWK21" s="876"/>
      <c r="GWL21" s="875"/>
      <c r="GWM21" s="876"/>
      <c r="GWN21" s="876"/>
      <c r="GWO21" s="876"/>
      <c r="GWP21" s="876"/>
      <c r="GWQ21" s="876"/>
      <c r="GWR21" s="876"/>
      <c r="GWS21" s="875"/>
      <c r="GWT21" s="876"/>
      <c r="GWU21" s="876"/>
      <c r="GWV21" s="876"/>
      <c r="GWW21" s="876"/>
      <c r="GWX21" s="876"/>
      <c r="GWY21" s="876"/>
      <c r="GWZ21" s="875"/>
      <c r="GXA21" s="876"/>
      <c r="GXB21" s="876"/>
      <c r="GXC21" s="876"/>
      <c r="GXD21" s="876"/>
      <c r="GXE21" s="876"/>
      <c r="GXF21" s="876"/>
      <c r="GXG21" s="875"/>
      <c r="GXH21" s="876"/>
      <c r="GXI21" s="876"/>
      <c r="GXJ21" s="876"/>
      <c r="GXK21" s="876"/>
      <c r="GXL21" s="876"/>
      <c r="GXM21" s="876"/>
      <c r="GXN21" s="875"/>
      <c r="GXO21" s="876"/>
      <c r="GXP21" s="876"/>
      <c r="GXQ21" s="876"/>
      <c r="GXR21" s="876"/>
      <c r="GXS21" s="876"/>
      <c r="GXT21" s="876"/>
      <c r="GXU21" s="875"/>
      <c r="GXV21" s="876"/>
      <c r="GXW21" s="876"/>
      <c r="GXX21" s="876"/>
      <c r="GXY21" s="876"/>
      <c r="GXZ21" s="876"/>
      <c r="GYA21" s="876"/>
      <c r="GYB21" s="875"/>
      <c r="GYC21" s="876"/>
      <c r="GYD21" s="876"/>
      <c r="GYE21" s="876"/>
      <c r="GYF21" s="876"/>
      <c r="GYG21" s="876"/>
      <c r="GYH21" s="876"/>
      <c r="GYI21" s="875"/>
      <c r="GYJ21" s="876"/>
      <c r="GYK21" s="876"/>
      <c r="GYL21" s="876"/>
      <c r="GYM21" s="876"/>
      <c r="GYN21" s="876"/>
      <c r="GYO21" s="876"/>
      <c r="GYP21" s="875"/>
      <c r="GYQ21" s="876"/>
      <c r="GYR21" s="876"/>
      <c r="GYS21" s="876"/>
      <c r="GYT21" s="876"/>
      <c r="GYU21" s="876"/>
      <c r="GYV21" s="876"/>
      <c r="GYW21" s="875"/>
      <c r="GYX21" s="876"/>
      <c r="GYY21" s="876"/>
      <c r="GYZ21" s="876"/>
      <c r="GZA21" s="876"/>
      <c r="GZB21" s="876"/>
      <c r="GZC21" s="876"/>
      <c r="GZD21" s="875"/>
      <c r="GZE21" s="876"/>
      <c r="GZF21" s="876"/>
      <c r="GZG21" s="876"/>
      <c r="GZH21" s="876"/>
      <c r="GZI21" s="876"/>
      <c r="GZJ21" s="876"/>
      <c r="GZK21" s="875"/>
      <c r="GZL21" s="876"/>
      <c r="GZM21" s="876"/>
      <c r="GZN21" s="876"/>
      <c r="GZO21" s="876"/>
      <c r="GZP21" s="876"/>
      <c r="GZQ21" s="876"/>
      <c r="GZR21" s="875"/>
      <c r="GZS21" s="876"/>
      <c r="GZT21" s="876"/>
      <c r="GZU21" s="876"/>
      <c r="GZV21" s="876"/>
      <c r="GZW21" s="876"/>
      <c r="GZX21" s="876"/>
      <c r="GZY21" s="875"/>
      <c r="GZZ21" s="876"/>
      <c r="HAA21" s="876"/>
      <c r="HAB21" s="876"/>
      <c r="HAC21" s="876"/>
      <c r="HAD21" s="876"/>
      <c r="HAE21" s="876"/>
      <c r="HAF21" s="875"/>
      <c r="HAG21" s="876"/>
      <c r="HAH21" s="876"/>
      <c r="HAI21" s="876"/>
      <c r="HAJ21" s="876"/>
      <c r="HAK21" s="876"/>
      <c r="HAL21" s="876"/>
      <c r="HAM21" s="875"/>
      <c r="HAN21" s="876"/>
      <c r="HAO21" s="876"/>
      <c r="HAP21" s="876"/>
      <c r="HAQ21" s="876"/>
      <c r="HAR21" s="876"/>
      <c r="HAS21" s="876"/>
      <c r="HAT21" s="875"/>
      <c r="HAU21" s="876"/>
      <c r="HAV21" s="876"/>
      <c r="HAW21" s="876"/>
      <c r="HAX21" s="876"/>
      <c r="HAY21" s="876"/>
      <c r="HAZ21" s="876"/>
      <c r="HBA21" s="875"/>
      <c r="HBB21" s="876"/>
      <c r="HBC21" s="876"/>
      <c r="HBD21" s="876"/>
      <c r="HBE21" s="876"/>
      <c r="HBF21" s="876"/>
      <c r="HBG21" s="876"/>
      <c r="HBH21" s="875"/>
      <c r="HBI21" s="876"/>
      <c r="HBJ21" s="876"/>
      <c r="HBK21" s="876"/>
      <c r="HBL21" s="876"/>
      <c r="HBM21" s="876"/>
      <c r="HBN21" s="876"/>
      <c r="HBO21" s="875"/>
      <c r="HBP21" s="876"/>
      <c r="HBQ21" s="876"/>
      <c r="HBR21" s="876"/>
      <c r="HBS21" s="876"/>
      <c r="HBT21" s="876"/>
      <c r="HBU21" s="876"/>
      <c r="HBV21" s="875"/>
      <c r="HBW21" s="876"/>
      <c r="HBX21" s="876"/>
      <c r="HBY21" s="876"/>
      <c r="HBZ21" s="876"/>
      <c r="HCA21" s="876"/>
      <c r="HCB21" s="876"/>
      <c r="HCC21" s="875"/>
      <c r="HCD21" s="876"/>
      <c r="HCE21" s="876"/>
      <c r="HCF21" s="876"/>
      <c r="HCG21" s="876"/>
      <c r="HCH21" s="876"/>
      <c r="HCI21" s="876"/>
      <c r="HCJ21" s="875"/>
      <c r="HCK21" s="876"/>
      <c r="HCL21" s="876"/>
      <c r="HCM21" s="876"/>
      <c r="HCN21" s="876"/>
      <c r="HCO21" s="876"/>
      <c r="HCP21" s="876"/>
      <c r="HCQ21" s="875"/>
      <c r="HCR21" s="876"/>
      <c r="HCS21" s="876"/>
      <c r="HCT21" s="876"/>
      <c r="HCU21" s="876"/>
      <c r="HCV21" s="876"/>
      <c r="HCW21" s="876"/>
      <c r="HCX21" s="875"/>
      <c r="HCY21" s="876"/>
      <c r="HCZ21" s="876"/>
      <c r="HDA21" s="876"/>
      <c r="HDB21" s="876"/>
      <c r="HDC21" s="876"/>
      <c r="HDD21" s="876"/>
      <c r="HDE21" s="875"/>
      <c r="HDF21" s="876"/>
      <c r="HDG21" s="876"/>
      <c r="HDH21" s="876"/>
      <c r="HDI21" s="876"/>
      <c r="HDJ21" s="876"/>
      <c r="HDK21" s="876"/>
      <c r="HDL21" s="875"/>
      <c r="HDM21" s="876"/>
      <c r="HDN21" s="876"/>
      <c r="HDO21" s="876"/>
      <c r="HDP21" s="876"/>
      <c r="HDQ21" s="876"/>
      <c r="HDR21" s="876"/>
      <c r="HDS21" s="875"/>
      <c r="HDT21" s="876"/>
      <c r="HDU21" s="876"/>
      <c r="HDV21" s="876"/>
      <c r="HDW21" s="876"/>
      <c r="HDX21" s="876"/>
      <c r="HDY21" s="876"/>
      <c r="HDZ21" s="875"/>
      <c r="HEA21" s="876"/>
      <c r="HEB21" s="876"/>
      <c r="HEC21" s="876"/>
      <c r="HED21" s="876"/>
      <c r="HEE21" s="876"/>
      <c r="HEF21" s="876"/>
      <c r="HEG21" s="875"/>
      <c r="HEH21" s="876"/>
      <c r="HEI21" s="876"/>
      <c r="HEJ21" s="876"/>
      <c r="HEK21" s="876"/>
      <c r="HEL21" s="876"/>
      <c r="HEM21" s="876"/>
      <c r="HEN21" s="875"/>
      <c r="HEO21" s="876"/>
      <c r="HEP21" s="876"/>
      <c r="HEQ21" s="876"/>
      <c r="HER21" s="876"/>
      <c r="HES21" s="876"/>
      <c r="HET21" s="876"/>
      <c r="HEU21" s="875"/>
      <c r="HEV21" s="876"/>
      <c r="HEW21" s="876"/>
      <c r="HEX21" s="876"/>
      <c r="HEY21" s="876"/>
      <c r="HEZ21" s="876"/>
      <c r="HFA21" s="876"/>
      <c r="HFB21" s="875"/>
      <c r="HFC21" s="876"/>
      <c r="HFD21" s="876"/>
      <c r="HFE21" s="876"/>
      <c r="HFF21" s="876"/>
      <c r="HFG21" s="876"/>
      <c r="HFH21" s="876"/>
      <c r="HFI21" s="875"/>
      <c r="HFJ21" s="876"/>
      <c r="HFK21" s="876"/>
      <c r="HFL21" s="876"/>
      <c r="HFM21" s="876"/>
      <c r="HFN21" s="876"/>
      <c r="HFO21" s="876"/>
      <c r="HFP21" s="875"/>
      <c r="HFQ21" s="876"/>
      <c r="HFR21" s="876"/>
      <c r="HFS21" s="876"/>
      <c r="HFT21" s="876"/>
      <c r="HFU21" s="876"/>
      <c r="HFV21" s="876"/>
      <c r="HFW21" s="875"/>
      <c r="HFX21" s="876"/>
      <c r="HFY21" s="876"/>
      <c r="HFZ21" s="876"/>
      <c r="HGA21" s="876"/>
      <c r="HGB21" s="876"/>
      <c r="HGC21" s="876"/>
      <c r="HGD21" s="875"/>
      <c r="HGE21" s="876"/>
      <c r="HGF21" s="876"/>
      <c r="HGG21" s="876"/>
      <c r="HGH21" s="876"/>
      <c r="HGI21" s="876"/>
      <c r="HGJ21" s="876"/>
      <c r="HGK21" s="875"/>
      <c r="HGL21" s="876"/>
      <c r="HGM21" s="876"/>
      <c r="HGN21" s="876"/>
      <c r="HGO21" s="876"/>
      <c r="HGP21" s="876"/>
      <c r="HGQ21" s="876"/>
      <c r="HGR21" s="875"/>
      <c r="HGS21" s="876"/>
      <c r="HGT21" s="876"/>
      <c r="HGU21" s="876"/>
      <c r="HGV21" s="876"/>
      <c r="HGW21" s="876"/>
      <c r="HGX21" s="876"/>
      <c r="HGY21" s="875"/>
      <c r="HGZ21" s="876"/>
      <c r="HHA21" s="876"/>
      <c r="HHB21" s="876"/>
      <c r="HHC21" s="876"/>
      <c r="HHD21" s="876"/>
      <c r="HHE21" s="876"/>
      <c r="HHF21" s="875"/>
      <c r="HHG21" s="876"/>
      <c r="HHH21" s="876"/>
      <c r="HHI21" s="876"/>
      <c r="HHJ21" s="876"/>
      <c r="HHK21" s="876"/>
      <c r="HHL21" s="876"/>
      <c r="HHM21" s="875"/>
      <c r="HHN21" s="876"/>
      <c r="HHO21" s="876"/>
      <c r="HHP21" s="876"/>
      <c r="HHQ21" s="876"/>
      <c r="HHR21" s="876"/>
      <c r="HHS21" s="876"/>
      <c r="HHT21" s="875"/>
      <c r="HHU21" s="876"/>
      <c r="HHV21" s="876"/>
      <c r="HHW21" s="876"/>
      <c r="HHX21" s="876"/>
      <c r="HHY21" s="876"/>
      <c r="HHZ21" s="876"/>
      <c r="HIA21" s="875"/>
      <c r="HIB21" s="876"/>
      <c r="HIC21" s="876"/>
      <c r="HID21" s="876"/>
      <c r="HIE21" s="876"/>
      <c r="HIF21" s="876"/>
      <c r="HIG21" s="876"/>
      <c r="HIH21" s="875"/>
      <c r="HII21" s="876"/>
      <c r="HIJ21" s="876"/>
      <c r="HIK21" s="876"/>
      <c r="HIL21" s="876"/>
      <c r="HIM21" s="876"/>
      <c r="HIN21" s="876"/>
      <c r="HIO21" s="875"/>
      <c r="HIP21" s="876"/>
      <c r="HIQ21" s="876"/>
      <c r="HIR21" s="876"/>
      <c r="HIS21" s="876"/>
      <c r="HIT21" s="876"/>
      <c r="HIU21" s="876"/>
      <c r="HIV21" s="875"/>
      <c r="HIW21" s="876"/>
      <c r="HIX21" s="876"/>
      <c r="HIY21" s="876"/>
      <c r="HIZ21" s="876"/>
      <c r="HJA21" s="876"/>
      <c r="HJB21" s="876"/>
      <c r="HJC21" s="875"/>
      <c r="HJD21" s="876"/>
      <c r="HJE21" s="876"/>
      <c r="HJF21" s="876"/>
      <c r="HJG21" s="876"/>
      <c r="HJH21" s="876"/>
      <c r="HJI21" s="876"/>
      <c r="HJJ21" s="875"/>
      <c r="HJK21" s="876"/>
      <c r="HJL21" s="876"/>
      <c r="HJM21" s="876"/>
      <c r="HJN21" s="876"/>
      <c r="HJO21" s="876"/>
      <c r="HJP21" s="876"/>
      <c r="HJQ21" s="875"/>
      <c r="HJR21" s="876"/>
      <c r="HJS21" s="876"/>
      <c r="HJT21" s="876"/>
      <c r="HJU21" s="876"/>
      <c r="HJV21" s="876"/>
      <c r="HJW21" s="876"/>
      <c r="HJX21" s="875"/>
      <c r="HJY21" s="876"/>
      <c r="HJZ21" s="876"/>
      <c r="HKA21" s="876"/>
      <c r="HKB21" s="876"/>
      <c r="HKC21" s="876"/>
      <c r="HKD21" s="876"/>
      <c r="HKE21" s="875"/>
      <c r="HKF21" s="876"/>
      <c r="HKG21" s="876"/>
      <c r="HKH21" s="876"/>
      <c r="HKI21" s="876"/>
      <c r="HKJ21" s="876"/>
      <c r="HKK21" s="876"/>
      <c r="HKL21" s="875"/>
      <c r="HKM21" s="876"/>
      <c r="HKN21" s="876"/>
      <c r="HKO21" s="876"/>
      <c r="HKP21" s="876"/>
      <c r="HKQ21" s="876"/>
      <c r="HKR21" s="876"/>
      <c r="HKS21" s="875"/>
      <c r="HKT21" s="876"/>
      <c r="HKU21" s="876"/>
      <c r="HKV21" s="876"/>
      <c r="HKW21" s="876"/>
      <c r="HKX21" s="876"/>
      <c r="HKY21" s="876"/>
      <c r="HKZ21" s="875"/>
      <c r="HLA21" s="876"/>
      <c r="HLB21" s="876"/>
      <c r="HLC21" s="876"/>
      <c r="HLD21" s="876"/>
      <c r="HLE21" s="876"/>
      <c r="HLF21" s="876"/>
      <c r="HLG21" s="875"/>
      <c r="HLH21" s="876"/>
      <c r="HLI21" s="876"/>
      <c r="HLJ21" s="876"/>
      <c r="HLK21" s="876"/>
      <c r="HLL21" s="876"/>
      <c r="HLM21" s="876"/>
      <c r="HLN21" s="875"/>
      <c r="HLO21" s="876"/>
      <c r="HLP21" s="876"/>
      <c r="HLQ21" s="876"/>
      <c r="HLR21" s="876"/>
      <c r="HLS21" s="876"/>
      <c r="HLT21" s="876"/>
      <c r="HLU21" s="875"/>
      <c r="HLV21" s="876"/>
      <c r="HLW21" s="876"/>
      <c r="HLX21" s="876"/>
      <c r="HLY21" s="876"/>
      <c r="HLZ21" s="876"/>
      <c r="HMA21" s="876"/>
      <c r="HMB21" s="875"/>
      <c r="HMC21" s="876"/>
      <c r="HMD21" s="876"/>
      <c r="HME21" s="876"/>
      <c r="HMF21" s="876"/>
      <c r="HMG21" s="876"/>
      <c r="HMH21" s="876"/>
      <c r="HMI21" s="875"/>
      <c r="HMJ21" s="876"/>
      <c r="HMK21" s="876"/>
      <c r="HML21" s="876"/>
      <c r="HMM21" s="876"/>
      <c r="HMN21" s="876"/>
      <c r="HMO21" s="876"/>
      <c r="HMP21" s="875"/>
      <c r="HMQ21" s="876"/>
      <c r="HMR21" s="876"/>
      <c r="HMS21" s="876"/>
      <c r="HMT21" s="876"/>
      <c r="HMU21" s="876"/>
      <c r="HMV21" s="876"/>
      <c r="HMW21" s="875"/>
      <c r="HMX21" s="876"/>
      <c r="HMY21" s="876"/>
      <c r="HMZ21" s="876"/>
      <c r="HNA21" s="876"/>
      <c r="HNB21" s="876"/>
      <c r="HNC21" s="876"/>
      <c r="HND21" s="875"/>
      <c r="HNE21" s="876"/>
      <c r="HNF21" s="876"/>
      <c r="HNG21" s="876"/>
      <c r="HNH21" s="876"/>
      <c r="HNI21" s="876"/>
      <c r="HNJ21" s="876"/>
      <c r="HNK21" s="875"/>
      <c r="HNL21" s="876"/>
      <c r="HNM21" s="876"/>
      <c r="HNN21" s="876"/>
      <c r="HNO21" s="876"/>
      <c r="HNP21" s="876"/>
      <c r="HNQ21" s="876"/>
      <c r="HNR21" s="875"/>
      <c r="HNS21" s="876"/>
      <c r="HNT21" s="876"/>
      <c r="HNU21" s="876"/>
      <c r="HNV21" s="876"/>
      <c r="HNW21" s="876"/>
      <c r="HNX21" s="876"/>
      <c r="HNY21" s="875"/>
      <c r="HNZ21" s="876"/>
      <c r="HOA21" s="876"/>
      <c r="HOB21" s="876"/>
      <c r="HOC21" s="876"/>
      <c r="HOD21" s="876"/>
      <c r="HOE21" s="876"/>
      <c r="HOF21" s="875"/>
      <c r="HOG21" s="876"/>
      <c r="HOH21" s="876"/>
      <c r="HOI21" s="876"/>
      <c r="HOJ21" s="876"/>
      <c r="HOK21" s="876"/>
      <c r="HOL21" s="876"/>
      <c r="HOM21" s="875"/>
      <c r="HON21" s="876"/>
      <c r="HOO21" s="876"/>
      <c r="HOP21" s="876"/>
      <c r="HOQ21" s="876"/>
      <c r="HOR21" s="876"/>
      <c r="HOS21" s="876"/>
      <c r="HOT21" s="875"/>
      <c r="HOU21" s="876"/>
      <c r="HOV21" s="876"/>
      <c r="HOW21" s="876"/>
      <c r="HOX21" s="876"/>
      <c r="HOY21" s="876"/>
      <c r="HOZ21" s="876"/>
      <c r="HPA21" s="875"/>
      <c r="HPB21" s="876"/>
      <c r="HPC21" s="876"/>
      <c r="HPD21" s="876"/>
      <c r="HPE21" s="876"/>
      <c r="HPF21" s="876"/>
      <c r="HPG21" s="876"/>
      <c r="HPH21" s="875"/>
      <c r="HPI21" s="876"/>
      <c r="HPJ21" s="876"/>
      <c r="HPK21" s="876"/>
      <c r="HPL21" s="876"/>
      <c r="HPM21" s="876"/>
      <c r="HPN21" s="876"/>
      <c r="HPO21" s="875"/>
      <c r="HPP21" s="876"/>
      <c r="HPQ21" s="876"/>
      <c r="HPR21" s="876"/>
      <c r="HPS21" s="876"/>
      <c r="HPT21" s="876"/>
      <c r="HPU21" s="876"/>
      <c r="HPV21" s="875"/>
      <c r="HPW21" s="876"/>
      <c r="HPX21" s="876"/>
      <c r="HPY21" s="876"/>
      <c r="HPZ21" s="876"/>
      <c r="HQA21" s="876"/>
      <c r="HQB21" s="876"/>
      <c r="HQC21" s="875"/>
      <c r="HQD21" s="876"/>
      <c r="HQE21" s="876"/>
      <c r="HQF21" s="876"/>
      <c r="HQG21" s="876"/>
      <c r="HQH21" s="876"/>
      <c r="HQI21" s="876"/>
      <c r="HQJ21" s="875"/>
      <c r="HQK21" s="876"/>
      <c r="HQL21" s="876"/>
      <c r="HQM21" s="876"/>
      <c r="HQN21" s="876"/>
      <c r="HQO21" s="876"/>
      <c r="HQP21" s="876"/>
      <c r="HQQ21" s="875"/>
      <c r="HQR21" s="876"/>
      <c r="HQS21" s="876"/>
      <c r="HQT21" s="876"/>
      <c r="HQU21" s="876"/>
      <c r="HQV21" s="876"/>
      <c r="HQW21" s="876"/>
      <c r="HQX21" s="875"/>
      <c r="HQY21" s="876"/>
      <c r="HQZ21" s="876"/>
      <c r="HRA21" s="876"/>
      <c r="HRB21" s="876"/>
      <c r="HRC21" s="876"/>
      <c r="HRD21" s="876"/>
      <c r="HRE21" s="875"/>
      <c r="HRF21" s="876"/>
      <c r="HRG21" s="876"/>
      <c r="HRH21" s="876"/>
      <c r="HRI21" s="876"/>
      <c r="HRJ21" s="876"/>
      <c r="HRK21" s="876"/>
      <c r="HRL21" s="875"/>
      <c r="HRM21" s="876"/>
      <c r="HRN21" s="876"/>
      <c r="HRO21" s="876"/>
      <c r="HRP21" s="876"/>
      <c r="HRQ21" s="876"/>
      <c r="HRR21" s="876"/>
      <c r="HRS21" s="875"/>
      <c r="HRT21" s="876"/>
      <c r="HRU21" s="876"/>
      <c r="HRV21" s="876"/>
      <c r="HRW21" s="876"/>
      <c r="HRX21" s="876"/>
      <c r="HRY21" s="876"/>
      <c r="HRZ21" s="875"/>
      <c r="HSA21" s="876"/>
      <c r="HSB21" s="876"/>
      <c r="HSC21" s="876"/>
      <c r="HSD21" s="876"/>
      <c r="HSE21" s="876"/>
      <c r="HSF21" s="876"/>
      <c r="HSG21" s="875"/>
      <c r="HSH21" s="876"/>
      <c r="HSI21" s="876"/>
      <c r="HSJ21" s="876"/>
      <c r="HSK21" s="876"/>
      <c r="HSL21" s="876"/>
      <c r="HSM21" s="876"/>
      <c r="HSN21" s="875"/>
      <c r="HSO21" s="876"/>
      <c r="HSP21" s="876"/>
      <c r="HSQ21" s="876"/>
      <c r="HSR21" s="876"/>
      <c r="HSS21" s="876"/>
      <c r="HST21" s="876"/>
      <c r="HSU21" s="875"/>
      <c r="HSV21" s="876"/>
      <c r="HSW21" s="876"/>
      <c r="HSX21" s="876"/>
      <c r="HSY21" s="876"/>
      <c r="HSZ21" s="876"/>
      <c r="HTA21" s="876"/>
      <c r="HTB21" s="875"/>
      <c r="HTC21" s="876"/>
      <c r="HTD21" s="876"/>
      <c r="HTE21" s="876"/>
      <c r="HTF21" s="876"/>
      <c r="HTG21" s="876"/>
      <c r="HTH21" s="876"/>
      <c r="HTI21" s="875"/>
      <c r="HTJ21" s="876"/>
      <c r="HTK21" s="876"/>
      <c r="HTL21" s="876"/>
      <c r="HTM21" s="876"/>
      <c r="HTN21" s="876"/>
      <c r="HTO21" s="876"/>
      <c r="HTP21" s="875"/>
      <c r="HTQ21" s="876"/>
      <c r="HTR21" s="876"/>
      <c r="HTS21" s="876"/>
      <c r="HTT21" s="876"/>
      <c r="HTU21" s="876"/>
      <c r="HTV21" s="876"/>
      <c r="HTW21" s="875"/>
      <c r="HTX21" s="876"/>
      <c r="HTY21" s="876"/>
      <c r="HTZ21" s="876"/>
      <c r="HUA21" s="876"/>
      <c r="HUB21" s="876"/>
      <c r="HUC21" s="876"/>
      <c r="HUD21" s="875"/>
      <c r="HUE21" s="876"/>
      <c r="HUF21" s="876"/>
      <c r="HUG21" s="876"/>
      <c r="HUH21" s="876"/>
      <c r="HUI21" s="876"/>
      <c r="HUJ21" s="876"/>
      <c r="HUK21" s="875"/>
      <c r="HUL21" s="876"/>
      <c r="HUM21" s="876"/>
      <c r="HUN21" s="876"/>
      <c r="HUO21" s="876"/>
      <c r="HUP21" s="876"/>
      <c r="HUQ21" s="876"/>
      <c r="HUR21" s="875"/>
      <c r="HUS21" s="876"/>
      <c r="HUT21" s="876"/>
      <c r="HUU21" s="876"/>
      <c r="HUV21" s="876"/>
      <c r="HUW21" s="876"/>
      <c r="HUX21" s="876"/>
      <c r="HUY21" s="875"/>
      <c r="HUZ21" s="876"/>
      <c r="HVA21" s="876"/>
      <c r="HVB21" s="876"/>
      <c r="HVC21" s="876"/>
      <c r="HVD21" s="876"/>
      <c r="HVE21" s="876"/>
      <c r="HVF21" s="875"/>
      <c r="HVG21" s="876"/>
      <c r="HVH21" s="876"/>
      <c r="HVI21" s="876"/>
      <c r="HVJ21" s="876"/>
      <c r="HVK21" s="876"/>
      <c r="HVL21" s="876"/>
      <c r="HVM21" s="875"/>
      <c r="HVN21" s="876"/>
      <c r="HVO21" s="876"/>
      <c r="HVP21" s="876"/>
      <c r="HVQ21" s="876"/>
      <c r="HVR21" s="876"/>
      <c r="HVS21" s="876"/>
      <c r="HVT21" s="875"/>
      <c r="HVU21" s="876"/>
      <c r="HVV21" s="876"/>
      <c r="HVW21" s="876"/>
      <c r="HVX21" s="876"/>
      <c r="HVY21" s="876"/>
      <c r="HVZ21" s="876"/>
      <c r="HWA21" s="875"/>
      <c r="HWB21" s="876"/>
      <c r="HWC21" s="876"/>
      <c r="HWD21" s="876"/>
      <c r="HWE21" s="876"/>
      <c r="HWF21" s="876"/>
      <c r="HWG21" s="876"/>
      <c r="HWH21" s="875"/>
      <c r="HWI21" s="876"/>
      <c r="HWJ21" s="876"/>
      <c r="HWK21" s="876"/>
      <c r="HWL21" s="876"/>
      <c r="HWM21" s="876"/>
      <c r="HWN21" s="876"/>
      <c r="HWO21" s="875"/>
      <c r="HWP21" s="876"/>
      <c r="HWQ21" s="876"/>
      <c r="HWR21" s="876"/>
      <c r="HWS21" s="876"/>
      <c r="HWT21" s="876"/>
      <c r="HWU21" s="876"/>
      <c r="HWV21" s="875"/>
      <c r="HWW21" s="876"/>
      <c r="HWX21" s="876"/>
      <c r="HWY21" s="876"/>
      <c r="HWZ21" s="876"/>
      <c r="HXA21" s="876"/>
      <c r="HXB21" s="876"/>
      <c r="HXC21" s="875"/>
      <c r="HXD21" s="876"/>
      <c r="HXE21" s="876"/>
      <c r="HXF21" s="876"/>
      <c r="HXG21" s="876"/>
      <c r="HXH21" s="876"/>
      <c r="HXI21" s="876"/>
      <c r="HXJ21" s="875"/>
      <c r="HXK21" s="876"/>
      <c r="HXL21" s="876"/>
      <c r="HXM21" s="876"/>
      <c r="HXN21" s="876"/>
      <c r="HXO21" s="876"/>
      <c r="HXP21" s="876"/>
      <c r="HXQ21" s="875"/>
      <c r="HXR21" s="876"/>
      <c r="HXS21" s="876"/>
      <c r="HXT21" s="876"/>
      <c r="HXU21" s="876"/>
      <c r="HXV21" s="876"/>
      <c r="HXW21" s="876"/>
      <c r="HXX21" s="875"/>
      <c r="HXY21" s="876"/>
      <c r="HXZ21" s="876"/>
      <c r="HYA21" s="876"/>
      <c r="HYB21" s="876"/>
      <c r="HYC21" s="876"/>
      <c r="HYD21" s="876"/>
      <c r="HYE21" s="875"/>
      <c r="HYF21" s="876"/>
      <c r="HYG21" s="876"/>
      <c r="HYH21" s="876"/>
      <c r="HYI21" s="876"/>
      <c r="HYJ21" s="876"/>
      <c r="HYK21" s="876"/>
      <c r="HYL21" s="875"/>
      <c r="HYM21" s="876"/>
      <c r="HYN21" s="876"/>
      <c r="HYO21" s="876"/>
      <c r="HYP21" s="876"/>
      <c r="HYQ21" s="876"/>
      <c r="HYR21" s="876"/>
      <c r="HYS21" s="875"/>
      <c r="HYT21" s="876"/>
      <c r="HYU21" s="876"/>
      <c r="HYV21" s="876"/>
      <c r="HYW21" s="876"/>
      <c r="HYX21" s="876"/>
      <c r="HYY21" s="876"/>
      <c r="HYZ21" s="875"/>
      <c r="HZA21" s="876"/>
      <c r="HZB21" s="876"/>
      <c r="HZC21" s="876"/>
      <c r="HZD21" s="876"/>
      <c r="HZE21" s="876"/>
      <c r="HZF21" s="876"/>
      <c r="HZG21" s="875"/>
      <c r="HZH21" s="876"/>
      <c r="HZI21" s="876"/>
      <c r="HZJ21" s="876"/>
      <c r="HZK21" s="876"/>
      <c r="HZL21" s="876"/>
      <c r="HZM21" s="876"/>
      <c r="HZN21" s="875"/>
      <c r="HZO21" s="876"/>
      <c r="HZP21" s="876"/>
      <c r="HZQ21" s="876"/>
      <c r="HZR21" s="876"/>
      <c r="HZS21" s="876"/>
      <c r="HZT21" s="876"/>
      <c r="HZU21" s="875"/>
      <c r="HZV21" s="876"/>
      <c r="HZW21" s="876"/>
      <c r="HZX21" s="876"/>
      <c r="HZY21" s="876"/>
      <c r="HZZ21" s="876"/>
      <c r="IAA21" s="876"/>
      <c r="IAB21" s="875"/>
      <c r="IAC21" s="876"/>
      <c r="IAD21" s="876"/>
      <c r="IAE21" s="876"/>
      <c r="IAF21" s="876"/>
      <c r="IAG21" s="876"/>
      <c r="IAH21" s="876"/>
      <c r="IAI21" s="875"/>
      <c r="IAJ21" s="876"/>
      <c r="IAK21" s="876"/>
      <c r="IAL21" s="876"/>
      <c r="IAM21" s="876"/>
      <c r="IAN21" s="876"/>
      <c r="IAO21" s="876"/>
      <c r="IAP21" s="875"/>
      <c r="IAQ21" s="876"/>
      <c r="IAR21" s="876"/>
      <c r="IAS21" s="876"/>
      <c r="IAT21" s="876"/>
      <c r="IAU21" s="876"/>
      <c r="IAV21" s="876"/>
      <c r="IAW21" s="875"/>
      <c r="IAX21" s="876"/>
      <c r="IAY21" s="876"/>
      <c r="IAZ21" s="876"/>
      <c r="IBA21" s="876"/>
      <c r="IBB21" s="876"/>
      <c r="IBC21" s="876"/>
      <c r="IBD21" s="875"/>
      <c r="IBE21" s="876"/>
      <c r="IBF21" s="876"/>
      <c r="IBG21" s="876"/>
      <c r="IBH21" s="876"/>
      <c r="IBI21" s="876"/>
      <c r="IBJ21" s="876"/>
      <c r="IBK21" s="875"/>
      <c r="IBL21" s="876"/>
      <c r="IBM21" s="876"/>
      <c r="IBN21" s="876"/>
      <c r="IBO21" s="876"/>
      <c r="IBP21" s="876"/>
      <c r="IBQ21" s="876"/>
      <c r="IBR21" s="875"/>
      <c r="IBS21" s="876"/>
      <c r="IBT21" s="876"/>
      <c r="IBU21" s="876"/>
      <c r="IBV21" s="876"/>
      <c r="IBW21" s="876"/>
      <c r="IBX21" s="876"/>
      <c r="IBY21" s="875"/>
      <c r="IBZ21" s="876"/>
      <c r="ICA21" s="876"/>
      <c r="ICB21" s="876"/>
      <c r="ICC21" s="876"/>
      <c r="ICD21" s="876"/>
      <c r="ICE21" s="876"/>
      <c r="ICF21" s="875"/>
      <c r="ICG21" s="876"/>
      <c r="ICH21" s="876"/>
      <c r="ICI21" s="876"/>
      <c r="ICJ21" s="876"/>
      <c r="ICK21" s="876"/>
      <c r="ICL21" s="876"/>
      <c r="ICM21" s="875"/>
      <c r="ICN21" s="876"/>
      <c r="ICO21" s="876"/>
      <c r="ICP21" s="876"/>
      <c r="ICQ21" s="876"/>
      <c r="ICR21" s="876"/>
      <c r="ICS21" s="876"/>
      <c r="ICT21" s="875"/>
      <c r="ICU21" s="876"/>
      <c r="ICV21" s="876"/>
      <c r="ICW21" s="876"/>
      <c r="ICX21" s="876"/>
      <c r="ICY21" s="876"/>
      <c r="ICZ21" s="876"/>
      <c r="IDA21" s="875"/>
      <c r="IDB21" s="876"/>
      <c r="IDC21" s="876"/>
      <c r="IDD21" s="876"/>
      <c r="IDE21" s="876"/>
      <c r="IDF21" s="876"/>
      <c r="IDG21" s="876"/>
      <c r="IDH21" s="875"/>
      <c r="IDI21" s="876"/>
      <c r="IDJ21" s="876"/>
      <c r="IDK21" s="876"/>
      <c r="IDL21" s="876"/>
      <c r="IDM21" s="876"/>
      <c r="IDN21" s="876"/>
      <c r="IDO21" s="875"/>
      <c r="IDP21" s="876"/>
      <c r="IDQ21" s="876"/>
      <c r="IDR21" s="876"/>
      <c r="IDS21" s="876"/>
      <c r="IDT21" s="876"/>
      <c r="IDU21" s="876"/>
      <c r="IDV21" s="875"/>
      <c r="IDW21" s="876"/>
      <c r="IDX21" s="876"/>
      <c r="IDY21" s="876"/>
      <c r="IDZ21" s="876"/>
      <c r="IEA21" s="876"/>
      <c r="IEB21" s="876"/>
      <c r="IEC21" s="875"/>
      <c r="IED21" s="876"/>
      <c r="IEE21" s="876"/>
      <c r="IEF21" s="876"/>
      <c r="IEG21" s="876"/>
      <c r="IEH21" s="876"/>
      <c r="IEI21" s="876"/>
      <c r="IEJ21" s="875"/>
      <c r="IEK21" s="876"/>
      <c r="IEL21" s="876"/>
      <c r="IEM21" s="876"/>
      <c r="IEN21" s="876"/>
      <c r="IEO21" s="876"/>
      <c r="IEP21" s="876"/>
      <c r="IEQ21" s="875"/>
      <c r="IER21" s="876"/>
      <c r="IES21" s="876"/>
      <c r="IET21" s="876"/>
      <c r="IEU21" s="876"/>
      <c r="IEV21" s="876"/>
      <c r="IEW21" s="876"/>
      <c r="IEX21" s="875"/>
      <c r="IEY21" s="876"/>
      <c r="IEZ21" s="876"/>
      <c r="IFA21" s="876"/>
      <c r="IFB21" s="876"/>
      <c r="IFC21" s="876"/>
      <c r="IFD21" s="876"/>
      <c r="IFE21" s="875"/>
      <c r="IFF21" s="876"/>
      <c r="IFG21" s="876"/>
      <c r="IFH21" s="876"/>
      <c r="IFI21" s="876"/>
      <c r="IFJ21" s="876"/>
      <c r="IFK21" s="876"/>
      <c r="IFL21" s="875"/>
      <c r="IFM21" s="876"/>
      <c r="IFN21" s="876"/>
      <c r="IFO21" s="876"/>
      <c r="IFP21" s="876"/>
      <c r="IFQ21" s="876"/>
      <c r="IFR21" s="876"/>
      <c r="IFS21" s="875"/>
      <c r="IFT21" s="876"/>
      <c r="IFU21" s="876"/>
      <c r="IFV21" s="876"/>
      <c r="IFW21" s="876"/>
      <c r="IFX21" s="876"/>
      <c r="IFY21" s="876"/>
      <c r="IFZ21" s="875"/>
      <c r="IGA21" s="876"/>
      <c r="IGB21" s="876"/>
      <c r="IGC21" s="876"/>
      <c r="IGD21" s="876"/>
      <c r="IGE21" s="876"/>
      <c r="IGF21" s="876"/>
      <c r="IGG21" s="875"/>
      <c r="IGH21" s="876"/>
      <c r="IGI21" s="876"/>
      <c r="IGJ21" s="876"/>
      <c r="IGK21" s="876"/>
      <c r="IGL21" s="876"/>
      <c r="IGM21" s="876"/>
      <c r="IGN21" s="875"/>
      <c r="IGO21" s="876"/>
      <c r="IGP21" s="876"/>
      <c r="IGQ21" s="876"/>
      <c r="IGR21" s="876"/>
      <c r="IGS21" s="876"/>
      <c r="IGT21" s="876"/>
      <c r="IGU21" s="875"/>
      <c r="IGV21" s="876"/>
      <c r="IGW21" s="876"/>
      <c r="IGX21" s="876"/>
      <c r="IGY21" s="876"/>
      <c r="IGZ21" s="876"/>
      <c r="IHA21" s="876"/>
      <c r="IHB21" s="875"/>
      <c r="IHC21" s="876"/>
      <c r="IHD21" s="876"/>
      <c r="IHE21" s="876"/>
      <c r="IHF21" s="876"/>
      <c r="IHG21" s="876"/>
      <c r="IHH21" s="876"/>
      <c r="IHI21" s="875"/>
      <c r="IHJ21" s="876"/>
      <c r="IHK21" s="876"/>
      <c r="IHL21" s="876"/>
      <c r="IHM21" s="876"/>
      <c r="IHN21" s="876"/>
      <c r="IHO21" s="876"/>
      <c r="IHP21" s="875"/>
      <c r="IHQ21" s="876"/>
      <c r="IHR21" s="876"/>
      <c r="IHS21" s="876"/>
      <c r="IHT21" s="876"/>
      <c r="IHU21" s="876"/>
      <c r="IHV21" s="876"/>
      <c r="IHW21" s="875"/>
      <c r="IHX21" s="876"/>
      <c r="IHY21" s="876"/>
      <c r="IHZ21" s="876"/>
      <c r="IIA21" s="876"/>
      <c r="IIB21" s="876"/>
      <c r="IIC21" s="876"/>
      <c r="IID21" s="875"/>
      <c r="IIE21" s="876"/>
      <c r="IIF21" s="876"/>
      <c r="IIG21" s="876"/>
      <c r="IIH21" s="876"/>
      <c r="III21" s="876"/>
      <c r="IIJ21" s="876"/>
      <c r="IIK21" s="875"/>
      <c r="IIL21" s="876"/>
      <c r="IIM21" s="876"/>
      <c r="IIN21" s="876"/>
      <c r="IIO21" s="876"/>
      <c r="IIP21" s="876"/>
      <c r="IIQ21" s="876"/>
      <c r="IIR21" s="875"/>
      <c r="IIS21" s="876"/>
      <c r="IIT21" s="876"/>
      <c r="IIU21" s="876"/>
      <c r="IIV21" s="876"/>
      <c r="IIW21" s="876"/>
      <c r="IIX21" s="876"/>
      <c r="IIY21" s="875"/>
      <c r="IIZ21" s="876"/>
      <c r="IJA21" s="876"/>
      <c r="IJB21" s="876"/>
      <c r="IJC21" s="876"/>
      <c r="IJD21" s="876"/>
      <c r="IJE21" s="876"/>
      <c r="IJF21" s="875"/>
      <c r="IJG21" s="876"/>
      <c r="IJH21" s="876"/>
      <c r="IJI21" s="876"/>
      <c r="IJJ21" s="876"/>
      <c r="IJK21" s="876"/>
      <c r="IJL21" s="876"/>
      <c r="IJM21" s="875"/>
      <c r="IJN21" s="876"/>
      <c r="IJO21" s="876"/>
      <c r="IJP21" s="876"/>
      <c r="IJQ21" s="876"/>
      <c r="IJR21" s="876"/>
      <c r="IJS21" s="876"/>
      <c r="IJT21" s="875"/>
      <c r="IJU21" s="876"/>
      <c r="IJV21" s="876"/>
      <c r="IJW21" s="876"/>
      <c r="IJX21" s="876"/>
      <c r="IJY21" s="876"/>
      <c r="IJZ21" s="876"/>
      <c r="IKA21" s="875"/>
      <c r="IKB21" s="876"/>
      <c r="IKC21" s="876"/>
      <c r="IKD21" s="876"/>
      <c r="IKE21" s="876"/>
      <c r="IKF21" s="876"/>
      <c r="IKG21" s="876"/>
      <c r="IKH21" s="875"/>
      <c r="IKI21" s="876"/>
      <c r="IKJ21" s="876"/>
      <c r="IKK21" s="876"/>
      <c r="IKL21" s="876"/>
      <c r="IKM21" s="876"/>
      <c r="IKN21" s="876"/>
      <c r="IKO21" s="875"/>
      <c r="IKP21" s="876"/>
      <c r="IKQ21" s="876"/>
      <c r="IKR21" s="876"/>
      <c r="IKS21" s="876"/>
      <c r="IKT21" s="876"/>
      <c r="IKU21" s="876"/>
      <c r="IKV21" s="875"/>
      <c r="IKW21" s="876"/>
      <c r="IKX21" s="876"/>
      <c r="IKY21" s="876"/>
      <c r="IKZ21" s="876"/>
      <c r="ILA21" s="876"/>
      <c r="ILB21" s="876"/>
      <c r="ILC21" s="875"/>
      <c r="ILD21" s="876"/>
      <c r="ILE21" s="876"/>
      <c r="ILF21" s="876"/>
      <c r="ILG21" s="876"/>
      <c r="ILH21" s="876"/>
      <c r="ILI21" s="876"/>
      <c r="ILJ21" s="875"/>
      <c r="ILK21" s="876"/>
      <c r="ILL21" s="876"/>
      <c r="ILM21" s="876"/>
      <c r="ILN21" s="876"/>
      <c r="ILO21" s="876"/>
      <c r="ILP21" s="876"/>
      <c r="ILQ21" s="875"/>
      <c r="ILR21" s="876"/>
      <c r="ILS21" s="876"/>
      <c r="ILT21" s="876"/>
      <c r="ILU21" s="876"/>
      <c r="ILV21" s="876"/>
      <c r="ILW21" s="876"/>
      <c r="ILX21" s="875"/>
      <c r="ILY21" s="876"/>
      <c r="ILZ21" s="876"/>
      <c r="IMA21" s="876"/>
      <c r="IMB21" s="876"/>
      <c r="IMC21" s="876"/>
      <c r="IMD21" s="876"/>
      <c r="IME21" s="875"/>
      <c r="IMF21" s="876"/>
      <c r="IMG21" s="876"/>
      <c r="IMH21" s="876"/>
      <c r="IMI21" s="876"/>
      <c r="IMJ21" s="876"/>
      <c r="IMK21" s="876"/>
      <c r="IML21" s="875"/>
      <c r="IMM21" s="876"/>
      <c r="IMN21" s="876"/>
      <c r="IMO21" s="876"/>
      <c r="IMP21" s="876"/>
      <c r="IMQ21" s="876"/>
      <c r="IMR21" s="876"/>
      <c r="IMS21" s="875"/>
      <c r="IMT21" s="876"/>
      <c r="IMU21" s="876"/>
      <c r="IMV21" s="876"/>
      <c r="IMW21" s="876"/>
      <c r="IMX21" s="876"/>
      <c r="IMY21" s="876"/>
      <c r="IMZ21" s="875"/>
      <c r="INA21" s="876"/>
      <c r="INB21" s="876"/>
      <c r="INC21" s="876"/>
      <c r="IND21" s="876"/>
      <c r="INE21" s="876"/>
      <c r="INF21" s="876"/>
      <c r="ING21" s="875"/>
      <c r="INH21" s="876"/>
      <c r="INI21" s="876"/>
      <c r="INJ21" s="876"/>
      <c r="INK21" s="876"/>
      <c r="INL21" s="876"/>
      <c r="INM21" s="876"/>
      <c r="INN21" s="875"/>
      <c r="INO21" s="876"/>
      <c r="INP21" s="876"/>
      <c r="INQ21" s="876"/>
      <c r="INR21" s="876"/>
      <c r="INS21" s="876"/>
      <c r="INT21" s="876"/>
      <c r="INU21" s="875"/>
      <c r="INV21" s="876"/>
      <c r="INW21" s="876"/>
      <c r="INX21" s="876"/>
      <c r="INY21" s="876"/>
      <c r="INZ21" s="876"/>
      <c r="IOA21" s="876"/>
      <c r="IOB21" s="875"/>
      <c r="IOC21" s="876"/>
      <c r="IOD21" s="876"/>
      <c r="IOE21" s="876"/>
      <c r="IOF21" s="876"/>
      <c r="IOG21" s="876"/>
      <c r="IOH21" s="876"/>
      <c r="IOI21" s="875"/>
      <c r="IOJ21" s="876"/>
      <c r="IOK21" s="876"/>
      <c r="IOL21" s="876"/>
      <c r="IOM21" s="876"/>
      <c r="ION21" s="876"/>
      <c r="IOO21" s="876"/>
      <c r="IOP21" s="875"/>
      <c r="IOQ21" s="876"/>
      <c r="IOR21" s="876"/>
      <c r="IOS21" s="876"/>
      <c r="IOT21" s="876"/>
      <c r="IOU21" s="876"/>
      <c r="IOV21" s="876"/>
      <c r="IOW21" s="875"/>
      <c r="IOX21" s="876"/>
      <c r="IOY21" s="876"/>
      <c r="IOZ21" s="876"/>
      <c r="IPA21" s="876"/>
      <c r="IPB21" s="876"/>
      <c r="IPC21" s="876"/>
      <c r="IPD21" s="875"/>
      <c r="IPE21" s="876"/>
      <c r="IPF21" s="876"/>
      <c r="IPG21" s="876"/>
      <c r="IPH21" s="876"/>
      <c r="IPI21" s="876"/>
      <c r="IPJ21" s="876"/>
      <c r="IPK21" s="875"/>
      <c r="IPL21" s="876"/>
      <c r="IPM21" s="876"/>
      <c r="IPN21" s="876"/>
      <c r="IPO21" s="876"/>
      <c r="IPP21" s="876"/>
      <c r="IPQ21" s="876"/>
      <c r="IPR21" s="875"/>
      <c r="IPS21" s="876"/>
      <c r="IPT21" s="876"/>
      <c r="IPU21" s="876"/>
      <c r="IPV21" s="876"/>
      <c r="IPW21" s="876"/>
      <c r="IPX21" s="876"/>
      <c r="IPY21" s="875"/>
      <c r="IPZ21" s="876"/>
      <c r="IQA21" s="876"/>
      <c r="IQB21" s="876"/>
      <c r="IQC21" s="876"/>
      <c r="IQD21" s="876"/>
      <c r="IQE21" s="876"/>
      <c r="IQF21" s="875"/>
      <c r="IQG21" s="876"/>
      <c r="IQH21" s="876"/>
      <c r="IQI21" s="876"/>
      <c r="IQJ21" s="876"/>
      <c r="IQK21" s="876"/>
      <c r="IQL21" s="876"/>
      <c r="IQM21" s="875"/>
      <c r="IQN21" s="876"/>
      <c r="IQO21" s="876"/>
      <c r="IQP21" s="876"/>
      <c r="IQQ21" s="876"/>
      <c r="IQR21" s="876"/>
      <c r="IQS21" s="876"/>
      <c r="IQT21" s="875"/>
      <c r="IQU21" s="876"/>
      <c r="IQV21" s="876"/>
      <c r="IQW21" s="876"/>
      <c r="IQX21" s="876"/>
      <c r="IQY21" s="876"/>
      <c r="IQZ21" s="876"/>
      <c r="IRA21" s="875"/>
      <c r="IRB21" s="876"/>
      <c r="IRC21" s="876"/>
      <c r="IRD21" s="876"/>
      <c r="IRE21" s="876"/>
      <c r="IRF21" s="876"/>
      <c r="IRG21" s="876"/>
      <c r="IRH21" s="875"/>
      <c r="IRI21" s="876"/>
      <c r="IRJ21" s="876"/>
      <c r="IRK21" s="876"/>
      <c r="IRL21" s="876"/>
      <c r="IRM21" s="876"/>
      <c r="IRN21" s="876"/>
      <c r="IRO21" s="875"/>
      <c r="IRP21" s="876"/>
      <c r="IRQ21" s="876"/>
      <c r="IRR21" s="876"/>
      <c r="IRS21" s="876"/>
      <c r="IRT21" s="876"/>
      <c r="IRU21" s="876"/>
      <c r="IRV21" s="875"/>
      <c r="IRW21" s="876"/>
      <c r="IRX21" s="876"/>
      <c r="IRY21" s="876"/>
      <c r="IRZ21" s="876"/>
      <c r="ISA21" s="876"/>
      <c r="ISB21" s="876"/>
      <c r="ISC21" s="875"/>
      <c r="ISD21" s="876"/>
      <c r="ISE21" s="876"/>
      <c r="ISF21" s="876"/>
      <c r="ISG21" s="876"/>
      <c r="ISH21" s="876"/>
      <c r="ISI21" s="876"/>
      <c r="ISJ21" s="875"/>
      <c r="ISK21" s="876"/>
      <c r="ISL21" s="876"/>
      <c r="ISM21" s="876"/>
      <c r="ISN21" s="876"/>
      <c r="ISO21" s="876"/>
      <c r="ISP21" s="876"/>
      <c r="ISQ21" s="875"/>
      <c r="ISR21" s="876"/>
      <c r="ISS21" s="876"/>
      <c r="IST21" s="876"/>
      <c r="ISU21" s="876"/>
      <c r="ISV21" s="876"/>
      <c r="ISW21" s="876"/>
      <c r="ISX21" s="875"/>
      <c r="ISY21" s="876"/>
      <c r="ISZ21" s="876"/>
      <c r="ITA21" s="876"/>
      <c r="ITB21" s="876"/>
      <c r="ITC21" s="876"/>
      <c r="ITD21" s="876"/>
      <c r="ITE21" s="875"/>
      <c r="ITF21" s="876"/>
      <c r="ITG21" s="876"/>
      <c r="ITH21" s="876"/>
      <c r="ITI21" s="876"/>
      <c r="ITJ21" s="876"/>
      <c r="ITK21" s="876"/>
      <c r="ITL21" s="875"/>
      <c r="ITM21" s="876"/>
      <c r="ITN21" s="876"/>
      <c r="ITO21" s="876"/>
      <c r="ITP21" s="876"/>
      <c r="ITQ21" s="876"/>
      <c r="ITR21" s="876"/>
      <c r="ITS21" s="875"/>
      <c r="ITT21" s="876"/>
      <c r="ITU21" s="876"/>
      <c r="ITV21" s="876"/>
      <c r="ITW21" s="876"/>
      <c r="ITX21" s="876"/>
      <c r="ITY21" s="876"/>
      <c r="ITZ21" s="875"/>
      <c r="IUA21" s="876"/>
      <c r="IUB21" s="876"/>
      <c r="IUC21" s="876"/>
      <c r="IUD21" s="876"/>
      <c r="IUE21" s="876"/>
      <c r="IUF21" s="876"/>
      <c r="IUG21" s="875"/>
      <c r="IUH21" s="876"/>
      <c r="IUI21" s="876"/>
      <c r="IUJ21" s="876"/>
      <c r="IUK21" s="876"/>
      <c r="IUL21" s="876"/>
      <c r="IUM21" s="876"/>
      <c r="IUN21" s="875"/>
      <c r="IUO21" s="876"/>
      <c r="IUP21" s="876"/>
      <c r="IUQ21" s="876"/>
      <c r="IUR21" s="876"/>
      <c r="IUS21" s="876"/>
      <c r="IUT21" s="876"/>
      <c r="IUU21" s="875"/>
      <c r="IUV21" s="876"/>
      <c r="IUW21" s="876"/>
      <c r="IUX21" s="876"/>
      <c r="IUY21" s="876"/>
      <c r="IUZ21" s="876"/>
      <c r="IVA21" s="876"/>
      <c r="IVB21" s="875"/>
      <c r="IVC21" s="876"/>
      <c r="IVD21" s="876"/>
      <c r="IVE21" s="876"/>
      <c r="IVF21" s="876"/>
      <c r="IVG21" s="876"/>
      <c r="IVH21" s="876"/>
      <c r="IVI21" s="875"/>
      <c r="IVJ21" s="876"/>
      <c r="IVK21" s="876"/>
      <c r="IVL21" s="876"/>
      <c r="IVM21" s="876"/>
      <c r="IVN21" s="876"/>
      <c r="IVO21" s="876"/>
      <c r="IVP21" s="875"/>
      <c r="IVQ21" s="876"/>
      <c r="IVR21" s="876"/>
      <c r="IVS21" s="876"/>
      <c r="IVT21" s="876"/>
      <c r="IVU21" s="876"/>
      <c r="IVV21" s="876"/>
      <c r="IVW21" s="875"/>
      <c r="IVX21" s="876"/>
      <c r="IVY21" s="876"/>
      <c r="IVZ21" s="876"/>
      <c r="IWA21" s="876"/>
      <c r="IWB21" s="876"/>
      <c r="IWC21" s="876"/>
      <c r="IWD21" s="875"/>
      <c r="IWE21" s="876"/>
      <c r="IWF21" s="876"/>
      <c r="IWG21" s="876"/>
      <c r="IWH21" s="876"/>
      <c r="IWI21" s="876"/>
      <c r="IWJ21" s="876"/>
      <c r="IWK21" s="875"/>
      <c r="IWL21" s="876"/>
      <c r="IWM21" s="876"/>
      <c r="IWN21" s="876"/>
      <c r="IWO21" s="876"/>
      <c r="IWP21" s="876"/>
      <c r="IWQ21" s="876"/>
      <c r="IWR21" s="875"/>
      <c r="IWS21" s="876"/>
      <c r="IWT21" s="876"/>
      <c r="IWU21" s="876"/>
      <c r="IWV21" s="876"/>
      <c r="IWW21" s="876"/>
      <c r="IWX21" s="876"/>
      <c r="IWY21" s="875"/>
      <c r="IWZ21" s="876"/>
      <c r="IXA21" s="876"/>
      <c r="IXB21" s="876"/>
      <c r="IXC21" s="876"/>
      <c r="IXD21" s="876"/>
      <c r="IXE21" s="876"/>
      <c r="IXF21" s="875"/>
      <c r="IXG21" s="876"/>
      <c r="IXH21" s="876"/>
      <c r="IXI21" s="876"/>
      <c r="IXJ21" s="876"/>
      <c r="IXK21" s="876"/>
      <c r="IXL21" s="876"/>
      <c r="IXM21" s="875"/>
      <c r="IXN21" s="876"/>
      <c r="IXO21" s="876"/>
      <c r="IXP21" s="876"/>
      <c r="IXQ21" s="876"/>
      <c r="IXR21" s="876"/>
      <c r="IXS21" s="876"/>
      <c r="IXT21" s="875"/>
      <c r="IXU21" s="876"/>
      <c r="IXV21" s="876"/>
      <c r="IXW21" s="876"/>
      <c r="IXX21" s="876"/>
      <c r="IXY21" s="876"/>
      <c r="IXZ21" s="876"/>
      <c r="IYA21" s="875"/>
      <c r="IYB21" s="876"/>
      <c r="IYC21" s="876"/>
      <c r="IYD21" s="876"/>
      <c r="IYE21" s="876"/>
      <c r="IYF21" s="876"/>
      <c r="IYG21" s="876"/>
      <c r="IYH21" s="875"/>
      <c r="IYI21" s="876"/>
      <c r="IYJ21" s="876"/>
      <c r="IYK21" s="876"/>
      <c r="IYL21" s="876"/>
      <c r="IYM21" s="876"/>
      <c r="IYN21" s="876"/>
      <c r="IYO21" s="875"/>
      <c r="IYP21" s="876"/>
      <c r="IYQ21" s="876"/>
      <c r="IYR21" s="876"/>
      <c r="IYS21" s="876"/>
      <c r="IYT21" s="876"/>
      <c r="IYU21" s="876"/>
      <c r="IYV21" s="875"/>
      <c r="IYW21" s="876"/>
      <c r="IYX21" s="876"/>
      <c r="IYY21" s="876"/>
      <c r="IYZ21" s="876"/>
      <c r="IZA21" s="876"/>
      <c r="IZB21" s="876"/>
      <c r="IZC21" s="875"/>
      <c r="IZD21" s="876"/>
      <c r="IZE21" s="876"/>
      <c r="IZF21" s="876"/>
      <c r="IZG21" s="876"/>
      <c r="IZH21" s="876"/>
      <c r="IZI21" s="876"/>
      <c r="IZJ21" s="875"/>
      <c r="IZK21" s="876"/>
      <c r="IZL21" s="876"/>
      <c r="IZM21" s="876"/>
      <c r="IZN21" s="876"/>
      <c r="IZO21" s="876"/>
      <c r="IZP21" s="876"/>
      <c r="IZQ21" s="875"/>
      <c r="IZR21" s="876"/>
      <c r="IZS21" s="876"/>
      <c r="IZT21" s="876"/>
      <c r="IZU21" s="876"/>
      <c r="IZV21" s="876"/>
      <c r="IZW21" s="876"/>
      <c r="IZX21" s="875"/>
      <c r="IZY21" s="876"/>
      <c r="IZZ21" s="876"/>
      <c r="JAA21" s="876"/>
      <c r="JAB21" s="876"/>
      <c r="JAC21" s="876"/>
      <c r="JAD21" s="876"/>
      <c r="JAE21" s="875"/>
      <c r="JAF21" s="876"/>
      <c r="JAG21" s="876"/>
      <c r="JAH21" s="876"/>
      <c r="JAI21" s="876"/>
      <c r="JAJ21" s="876"/>
      <c r="JAK21" s="876"/>
      <c r="JAL21" s="875"/>
      <c r="JAM21" s="876"/>
      <c r="JAN21" s="876"/>
      <c r="JAO21" s="876"/>
      <c r="JAP21" s="876"/>
      <c r="JAQ21" s="876"/>
      <c r="JAR21" s="876"/>
      <c r="JAS21" s="875"/>
      <c r="JAT21" s="876"/>
      <c r="JAU21" s="876"/>
      <c r="JAV21" s="876"/>
      <c r="JAW21" s="876"/>
      <c r="JAX21" s="876"/>
      <c r="JAY21" s="876"/>
      <c r="JAZ21" s="875"/>
      <c r="JBA21" s="876"/>
      <c r="JBB21" s="876"/>
      <c r="JBC21" s="876"/>
      <c r="JBD21" s="876"/>
      <c r="JBE21" s="876"/>
      <c r="JBF21" s="876"/>
      <c r="JBG21" s="875"/>
      <c r="JBH21" s="876"/>
      <c r="JBI21" s="876"/>
      <c r="JBJ21" s="876"/>
      <c r="JBK21" s="876"/>
      <c r="JBL21" s="876"/>
      <c r="JBM21" s="876"/>
      <c r="JBN21" s="875"/>
      <c r="JBO21" s="876"/>
      <c r="JBP21" s="876"/>
      <c r="JBQ21" s="876"/>
      <c r="JBR21" s="876"/>
      <c r="JBS21" s="876"/>
      <c r="JBT21" s="876"/>
      <c r="JBU21" s="875"/>
      <c r="JBV21" s="876"/>
      <c r="JBW21" s="876"/>
      <c r="JBX21" s="876"/>
      <c r="JBY21" s="876"/>
      <c r="JBZ21" s="876"/>
      <c r="JCA21" s="876"/>
      <c r="JCB21" s="875"/>
      <c r="JCC21" s="876"/>
      <c r="JCD21" s="876"/>
      <c r="JCE21" s="876"/>
      <c r="JCF21" s="876"/>
      <c r="JCG21" s="876"/>
      <c r="JCH21" s="876"/>
      <c r="JCI21" s="875"/>
      <c r="JCJ21" s="876"/>
      <c r="JCK21" s="876"/>
      <c r="JCL21" s="876"/>
      <c r="JCM21" s="876"/>
      <c r="JCN21" s="876"/>
      <c r="JCO21" s="876"/>
      <c r="JCP21" s="875"/>
      <c r="JCQ21" s="876"/>
      <c r="JCR21" s="876"/>
      <c r="JCS21" s="876"/>
      <c r="JCT21" s="876"/>
      <c r="JCU21" s="876"/>
      <c r="JCV21" s="876"/>
      <c r="JCW21" s="875"/>
      <c r="JCX21" s="876"/>
      <c r="JCY21" s="876"/>
      <c r="JCZ21" s="876"/>
      <c r="JDA21" s="876"/>
      <c r="JDB21" s="876"/>
      <c r="JDC21" s="876"/>
      <c r="JDD21" s="875"/>
      <c r="JDE21" s="876"/>
      <c r="JDF21" s="876"/>
      <c r="JDG21" s="876"/>
      <c r="JDH21" s="876"/>
      <c r="JDI21" s="876"/>
      <c r="JDJ21" s="876"/>
      <c r="JDK21" s="875"/>
      <c r="JDL21" s="876"/>
      <c r="JDM21" s="876"/>
      <c r="JDN21" s="876"/>
      <c r="JDO21" s="876"/>
      <c r="JDP21" s="876"/>
      <c r="JDQ21" s="876"/>
      <c r="JDR21" s="875"/>
      <c r="JDS21" s="876"/>
      <c r="JDT21" s="876"/>
      <c r="JDU21" s="876"/>
      <c r="JDV21" s="876"/>
      <c r="JDW21" s="876"/>
      <c r="JDX21" s="876"/>
      <c r="JDY21" s="875"/>
      <c r="JDZ21" s="876"/>
      <c r="JEA21" s="876"/>
      <c r="JEB21" s="876"/>
      <c r="JEC21" s="876"/>
      <c r="JED21" s="876"/>
      <c r="JEE21" s="876"/>
      <c r="JEF21" s="875"/>
      <c r="JEG21" s="876"/>
      <c r="JEH21" s="876"/>
      <c r="JEI21" s="876"/>
      <c r="JEJ21" s="876"/>
      <c r="JEK21" s="876"/>
      <c r="JEL21" s="876"/>
      <c r="JEM21" s="875"/>
      <c r="JEN21" s="876"/>
      <c r="JEO21" s="876"/>
      <c r="JEP21" s="876"/>
      <c r="JEQ21" s="876"/>
      <c r="JER21" s="876"/>
      <c r="JES21" s="876"/>
      <c r="JET21" s="875"/>
      <c r="JEU21" s="876"/>
      <c r="JEV21" s="876"/>
      <c r="JEW21" s="876"/>
      <c r="JEX21" s="876"/>
      <c r="JEY21" s="876"/>
      <c r="JEZ21" s="876"/>
      <c r="JFA21" s="875"/>
      <c r="JFB21" s="876"/>
      <c r="JFC21" s="876"/>
      <c r="JFD21" s="876"/>
      <c r="JFE21" s="876"/>
      <c r="JFF21" s="876"/>
      <c r="JFG21" s="876"/>
      <c r="JFH21" s="875"/>
      <c r="JFI21" s="876"/>
      <c r="JFJ21" s="876"/>
      <c r="JFK21" s="876"/>
      <c r="JFL21" s="876"/>
      <c r="JFM21" s="876"/>
      <c r="JFN21" s="876"/>
      <c r="JFO21" s="875"/>
      <c r="JFP21" s="876"/>
      <c r="JFQ21" s="876"/>
      <c r="JFR21" s="876"/>
      <c r="JFS21" s="876"/>
      <c r="JFT21" s="876"/>
      <c r="JFU21" s="876"/>
      <c r="JFV21" s="875"/>
      <c r="JFW21" s="876"/>
      <c r="JFX21" s="876"/>
      <c r="JFY21" s="876"/>
      <c r="JFZ21" s="876"/>
      <c r="JGA21" s="876"/>
      <c r="JGB21" s="876"/>
      <c r="JGC21" s="875"/>
      <c r="JGD21" s="876"/>
      <c r="JGE21" s="876"/>
      <c r="JGF21" s="876"/>
      <c r="JGG21" s="876"/>
      <c r="JGH21" s="876"/>
      <c r="JGI21" s="876"/>
      <c r="JGJ21" s="875"/>
      <c r="JGK21" s="876"/>
      <c r="JGL21" s="876"/>
      <c r="JGM21" s="876"/>
      <c r="JGN21" s="876"/>
      <c r="JGO21" s="876"/>
      <c r="JGP21" s="876"/>
      <c r="JGQ21" s="875"/>
      <c r="JGR21" s="876"/>
      <c r="JGS21" s="876"/>
      <c r="JGT21" s="876"/>
      <c r="JGU21" s="876"/>
      <c r="JGV21" s="876"/>
      <c r="JGW21" s="876"/>
      <c r="JGX21" s="875"/>
      <c r="JGY21" s="876"/>
      <c r="JGZ21" s="876"/>
      <c r="JHA21" s="876"/>
      <c r="JHB21" s="876"/>
      <c r="JHC21" s="876"/>
      <c r="JHD21" s="876"/>
      <c r="JHE21" s="875"/>
      <c r="JHF21" s="876"/>
      <c r="JHG21" s="876"/>
      <c r="JHH21" s="876"/>
      <c r="JHI21" s="876"/>
      <c r="JHJ21" s="876"/>
      <c r="JHK21" s="876"/>
      <c r="JHL21" s="875"/>
      <c r="JHM21" s="876"/>
      <c r="JHN21" s="876"/>
      <c r="JHO21" s="876"/>
      <c r="JHP21" s="876"/>
      <c r="JHQ21" s="876"/>
      <c r="JHR21" s="876"/>
      <c r="JHS21" s="875"/>
      <c r="JHT21" s="876"/>
      <c r="JHU21" s="876"/>
      <c r="JHV21" s="876"/>
      <c r="JHW21" s="876"/>
      <c r="JHX21" s="876"/>
      <c r="JHY21" s="876"/>
      <c r="JHZ21" s="875"/>
      <c r="JIA21" s="876"/>
      <c r="JIB21" s="876"/>
      <c r="JIC21" s="876"/>
      <c r="JID21" s="876"/>
      <c r="JIE21" s="876"/>
      <c r="JIF21" s="876"/>
      <c r="JIG21" s="875"/>
      <c r="JIH21" s="876"/>
      <c r="JII21" s="876"/>
      <c r="JIJ21" s="876"/>
      <c r="JIK21" s="876"/>
      <c r="JIL21" s="876"/>
      <c r="JIM21" s="876"/>
      <c r="JIN21" s="875"/>
      <c r="JIO21" s="876"/>
      <c r="JIP21" s="876"/>
      <c r="JIQ21" s="876"/>
      <c r="JIR21" s="876"/>
      <c r="JIS21" s="876"/>
      <c r="JIT21" s="876"/>
      <c r="JIU21" s="875"/>
      <c r="JIV21" s="876"/>
      <c r="JIW21" s="876"/>
      <c r="JIX21" s="876"/>
      <c r="JIY21" s="876"/>
      <c r="JIZ21" s="876"/>
      <c r="JJA21" s="876"/>
      <c r="JJB21" s="875"/>
      <c r="JJC21" s="876"/>
      <c r="JJD21" s="876"/>
      <c r="JJE21" s="876"/>
      <c r="JJF21" s="876"/>
      <c r="JJG21" s="876"/>
      <c r="JJH21" s="876"/>
      <c r="JJI21" s="875"/>
      <c r="JJJ21" s="876"/>
      <c r="JJK21" s="876"/>
      <c r="JJL21" s="876"/>
      <c r="JJM21" s="876"/>
      <c r="JJN21" s="876"/>
      <c r="JJO21" s="876"/>
      <c r="JJP21" s="875"/>
      <c r="JJQ21" s="876"/>
      <c r="JJR21" s="876"/>
      <c r="JJS21" s="876"/>
      <c r="JJT21" s="876"/>
      <c r="JJU21" s="876"/>
      <c r="JJV21" s="876"/>
      <c r="JJW21" s="875"/>
      <c r="JJX21" s="876"/>
      <c r="JJY21" s="876"/>
      <c r="JJZ21" s="876"/>
      <c r="JKA21" s="876"/>
      <c r="JKB21" s="876"/>
      <c r="JKC21" s="876"/>
      <c r="JKD21" s="875"/>
      <c r="JKE21" s="876"/>
      <c r="JKF21" s="876"/>
      <c r="JKG21" s="876"/>
      <c r="JKH21" s="876"/>
      <c r="JKI21" s="876"/>
      <c r="JKJ21" s="876"/>
      <c r="JKK21" s="875"/>
      <c r="JKL21" s="876"/>
      <c r="JKM21" s="876"/>
      <c r="JKN21" s="876"/>
      <c r="JKO21" s="876"/>
      <c r="JKP21" s="876"/>
      <c r="JKQ21" s="876"/>
      <c r="JKR21" s="875"/>
      <c r="JKS21" s="876"/>
      <c r="JKT21" s="876"/>
      <c r="JKU21" s="876"/>
      <c r="JKV21" s="876"/>
      <c r="JKW21" s="876"/>
      <c r="JKX21" s="876"/>
      <c r="JKY21" s="875"/>
      <c r="JKZ21" s="876"/>
      <c r="JLA21" s="876"/>
      <c r="JLB21" s="876"/>
      <c r="JLC21" s="876"/>
      <c r="JLD21" s="876"/>
      <c r="JLE21" s="876"/>
      <c r="JLF21" s="875"/>
      <c r="JLG21" s="876"/>
      <c r="JLH21" s="876"/>
      <c r="JLI21" s="876"/>
      <c r="JLJ21" s="876"/>
      <c r="JLK21" s="876"/>
      <c r="JLL21" s="876"/>
      <c r="JLM21" s="875"/>
      <c r="JLN21" s="876"/>
      <c r="JLO21" s="876"/>
      <c r="JLP21" s="876"/>
      <c r="JLQ21" s="876"/>
      <c r="JLR21" s="876"/>
      <c r="JLS21" s="876"/>
      <c r="JLT21" s="875"/>
      <c r="JLU21" s="876"/>
      <c r="JLV21" s="876"/>
      <c r="JLW21" s="876"/>
      <c r="JLX21" s="876"/>
      <c r="JLY21" s="876"/>
      <c r="JLZ21" s="876"/>
      <c r="JMA21" s="875"/>
      <c r="JMB21" s="876"/>
      <c r="JMC21" s="876"/>
      <c r="JMD21" s="876"/>
      <c r="JME21" s="876"/>
      <c r="JMF21" s="876"/>
      <c r="JMG21" s="876"/>
      <c r="JMH21" s="875"/>
      <c r="JMI21" s="876"/>
      <c r="JMJ21" s="876"/>
      <c r="JMK21" s="876"/>
      <c r="JML21" s="876"/>
      <c r="JMM21" s="876"/>
      <c r="JMN21" s="876"/>
      <c r="JMO21" s="875"/>
      <c r="JMP21" s="876"/>
      <c r="JMQ21" s="876"/>
      <c r="JMR21" s="876"/>
      <c r="JMS21" s="876"/>
      <c r="JMT21" s="876"/>
      <c r="JMU21" s="876"/>
      <c r="JMV21" s="875"/>
      <c r="JMW21" s="876"/>
      <c r="JMX21" s="876"/>
      <c r="JMY21" s="876"/>
      <c r="JMZ21" s="876"/>
      <c r="JNA21" s="876"/>
      <c r="JNB21" s="876"/>
      <c r="JNC21" s="875"/>
      <c r="JND21" s="876"/>
      <c r="JNE21" s="876"/>
      <c r="JNF21" s="876"/>
      <c r="JNG21" s="876"/>
      <c r="JNH21" s="876"/>
      <c r="JNI21" s="876"/>
      <c r="JNJ21" s="875"/>
      <c r="JNK21" s="876"/>
      <c r="JNL21" s="876"/>
      <c r="JNM21" s="876"/>
      <c r="JNN21" s="876"/>
      <c r="JNO21" s="876"/>
      <c r="JNP21" s="876"/>
      <c r="JNQ21" s="875"/>
      <c r="JNR21" s="876"/>
      <c r="JNS21" s="876"/>
      <c r="JNT21" s="876"/>
      <c r="JNU21" s="876"/>
      <c r="JNV21" s="876"/>
      <c r="JNW21" s="876"/>
      <c r="JNX21" s="875"/>
      <c r="JNY21" s="876"/>
      <c r="JNZ21" s="876"/>
      <c r="JOA21" s="876"/>
      <c r="JOB21" s="876"/>
      <c r="JOC21" s="876"/>
      <c r="JOD21" s="876"/>
      <c r="JOE21" s="875"/>
      <c r="JOF21" s="876"/>
      <c r="JOG21" s="876"/>
      <c r="JOH21" s="876"/>
      <c r="JOI21" s="876"/>
      <c r="JOJ21" s="876"/>
      <c r="JOK21" s="876"/>
      <c r="JOL21" s="875"/>
      <c r="JOM21" s="876"/>
      <c r="JON21" s="876"/>
      <c r="JOO21" s="876"/>
      <c r="JOP21" s="876"/>
      <c r="JOQ21" s="876"/>
      <c r="JOR21" s="876"/>
      <c r="JOS21" s="875"/>
      <c r="JOT21" s="876"/>
      <c r="JOU21" s="876"/>
      <c r="JOV21" s="876"/>
      <c r="JOW21" s="876"/>
      <c r="JOX21" s="876"/>
      <c r="JOY21" s="876"/>
      <c r="JOZ21" s="875"/>
      <c r="JPA21" s="876"/>
      <c r="JPB21" s="876"/>
      <c r="JPC21" s="876"/>
      <c r="JPD21" s="876"/>
      <c r="JPE21" s="876"/>
      <c r="JPF21" s="876"/>
      <c r="JPG21" s="875"/>
      <c r="JPH21" s="876"/>
      <c r="JPI21" s="876"/>
      <c r="JPJ21" s="876"/>
      <c r="JPK21" s="876"/>
      <c r="JPL21" s="876"/>
      <c r="JPM21" s="876"/>
      <c r="JPN21" s="875"/>
      <c r="JPO21" s="876"/>
      <c r="JPP21" s="876"/>
      <c r="JPQ21" s="876"/>
      <c r="JPR21" s="876"/>
      <c r="JPS21" s="876"/>
      <c r="JPT21" s="876"/>
      <c r="JPU21" s="875"/>
      <c r="JPV21" s="876"/>
      <c r="JPW21" s="876"/>
      <c r="JPX21" s="876"/>
      <c r="JPY21" s="876"/>
      <c r="JPZ21" s="876"/>
      <c r="JQA21" s="876"/>
      <c r="JQB21" s="875"/>
      <c r="JQC21" s="876"/>
      <c r="JQD21" s="876"/>
      <c r="JQE21" s="876"/>
      <c r="JQF21" s="876"/>
      <c r="JQG21" s="876"/>
      <c r="JQH21" s="876"/>
      <c r="JQI21" s="875"/>
      <c r="JQJ21" s="876"/>
      <c r="JQK21" s="876"/>
      <c r="JQL21" s="876"/>
      <c r="JQM21" s="876"/>
      <c r="JQN21" s="876"/>
      <c r="JQO21" s="876"/>
      <c r="JQP21" s="875"/>
      <c r="JQQ21" s="876"/>
      <c r="JQR21" s="876"/>
      <c r="JQS21" s="876"/>
      <c r="JQT21" s="876"/>
      <c r="JQU21" s="876"/>
      <c r="JQV21" s="876"/>
      <c r="JQW21" s="875"/>
      <c r="JQX21" s="876"/>
      <c r="JQY21" s="876"/>
      <c r="JQZ21" s="876"/>
      <c r="JRA21" s="876"/>
      <c r="JRB21" s="876"/>
      <c r="JRC21" s="876"/>
      <c r="JRD21" s="875"/>
      <c r="JRE21" s="876"/>
      <c r="JRF21" s="876"/>
      <c r="JRG21" s="876"/>
      <c r="JRH21" s="876"/>
      <c r="JRI21" s="876"/>
      <c r="JRJ21" s="876"/>
      <c r="JRK21" s="875"/>
      <c r="JRL21" s="876"/>
      <c r="JRM21" s="876"/>
      <c r="JRN21" s="876"/>
      <c r="JRO21" s="876"/>
      <c r="JRP21" s="876"/>
      <c r="JRQ21" s="876"/>
      <c r="JRR21" s="875"/>
      <c r="JRS21" s="876"/>
      <c r="JRT21" s="876"/>
      <c r="JRU21" s="876"/>
      <c r="JRV21" s="876"/>
      <c r="JRW21" s="876"/>
      <c r="JRX21" s="876"/>
      <c r="JRY21" s="875"/>
      <c r="JRZ21" s="876"/>
      <c r="JSA21" s="876"/>
      <c r="JSB21" s="876"/>
      <c r="JSC21" s="876"/>
      <c r="JSD21" s="876"/>
      <c r="JSE21" s="876"/>
      <c r="JSF21" s="875"/>
      <c r="JSG21" s="876"/>
      <c r="JSH21" s="876"/>
      <c r="JSI21" s="876"/>
      <c r="JSJ21" s="876"/>
      <c r="JSK21" s="876"/>
      <c r="JSL21" s="876"/>
      <c r="JSM21" s="875"/>
      <c r="JSN21" s="876"/>
      <c r="JSO21" s="876"/>
      <c r="JSP21" s="876"/>
      <c r="JSQ21" s="876"/>
      <c r="JSR21" s="876"/>
      <c r="JSS21" s="876"/>
      <c r="JST21" s="875"/>
      <c r="JSU21" s="876"/>
      <c r="JSV21" s="876"/>
      <c r="JSW21" s="876"/>
      <c r="JSX21" s="876"/>
      <c r="JSY21" s="876"/>
      <c r="JSZ21" s="876"/>
      <c r="JTA21" s="875"/>
      <c r="JTB21" s="876"/>
      <c r="JTC21" s="876"/>
      <c r="JTD21" s="876"/>
      <c r="JTE21" s="876"/>
      <c r="JTF21" s="876"/>
      <c r="JTG21" s="876"/>
      <c r="JTH21" s="875"/>
      <c r="JTI21" s="876"/>
      <c r="JTJ21" s="876"/>
      <c r="JTK21" s="876"/>
      <c r="JTL21" s="876"/>
      <c r="JTM21" s="876"/>
      <c r="JTN21" s="876"/>
      <c r="JTO21" s="875"/>
      <c r="JTP21" s="876"/>
      <c r="JTQ21" s="876"/>
      <c r="JTR21" s="876"/>
      <c r="JTS21" s="876"/>
      <c r="JTT21" s="876"/>
      <c r="JTU21" s="876"/>
      <c r="JTV21" s="875"/>
      <c r="JTW21" s="876"/>
      <c r="JTX21" s="876"/>
      <c r="JTY21" s="876"/>
      <c r="JTZ21" s="876"/>
      <c r="JUA21" s="876"/>
      <c r="JUB21" s="876"/>
      <c r="JUC21" s="875"/>
      <c r="JUD21" s="876"/>
      <c r="JUE21" s="876"/>
      <c r="JUF21" s="876"/>
      <c r="JUG21" s="876"/>
      <c r="JUH21" s="876"/>
      <c r="JUI21" s="876"/>
      <c r="JUJ21" s="875"/>
      <c r="JUK21" s="876"/>
      <c r="JUL21" s="876"/>
      <c r="JUM21" s="876"/>
      <c r="JUN21" s="876"/>
      <c r="JUO21" s="876"/>
      <c r="JUP21" s="876"/>
      <c r="JUQ21" s="875"/>
      <c r="JUR21" s="876"/>
      <c r="JUS21" s="876"/>
      <c r="JUT21" s="876"/>
      <c r="JUU21" s="876"/>
      <c r="JUV21" s="876"/>
      <c r="JUW21" s="876"/>
      <c r="JUX21" s="875"/>
      <c r="JUY21" s="876"/>
      <c r="JUZ21" s="876"/>
      <c r="JVA21" s="876"/>
      <c r="JVB21" s="876"/>
      <c r="JVC21" s="876"/>
      <c r="JVD21" s="876"/>
      <c r="JVE21" s="875"/>
      <c r="JVF21" s="876"/>
      <c r="JVG21" s="876"/>
      <c r="JVH21" s="876"/>
      <c r="JVI21" s="876"/>
      <c r="JVJ21" s="876"/>
      <c r="JVK21" s="876"/>
      <c r="JVL21" s="875"/>
      <c r="JVM21" s="876"/>
      <c r="JVN21" s="876"/>
      <c r="JVO21" s="876"/>
      <c r="JVP21" s="876"/>
      <c r="JVQ21" s="876"/>
      <c r="JVR21" s="876"/>
      <c r="JVS21" s="875"/>
      <c r="JVT21" s="876"/>
      <c r="JVU21" s="876"/>
      <c r="JVV21" s="876"/>
      <c r="JVW21" s="876"/>
      <c r="JVX21" s="876"/>
      <c r="JVY21" s="876"/>
      <c r="JVZ21" s="875"/>
      <c r="JWA21" s="876"/>
      <c r="JWB21" s="876"/>
      <c r="JWC21" s="876"/>
      <c r="JWD21" s="876"/>
      <c r="JWE21" s="876"/>
      <c r="JWF21" s="876"/>
      <c r="JWG21" s="875"/>
      <c r="JWH21" s="876"/>
      <c r="JWI21" s="876"/>
      <c r="JWJ21" s="876"/>
      <c r="JWK21" s="876"/>
      <c r="JWL21" s="876"/>
      <c r="JWM21" s="876"/>
      <c r="JWN21" s="875"/>
      <c r="JWO21" s="876"/>
      <c r="JWP21" s="876"/>
      <c r="JWQ21" s="876"/>
      <c r="JWR21" s="876"/>
      <c r="JWS21" s="876"/>
      <c r="JWT21" s="876"/>
      <c r="JWU21" s="875"/>
      <c r="JWV21" s="876"/>
      <c r="JWW21" s="876"/>
      <c r="JWX21" s="876"/>
      <c r="JWY21" s="876"/>
      <c r="JWZ21" s="876"/>
      <c r="JXA21" s="876"/>
      <c r="JXB21" s="875"/>
      <c r="JXC21" s="876"/>
      <c r="JXD21" s="876"/>
      <c r="JXE21" s="876"/>
      <c r="JXF21" s="876"/>
      <c r="JXG21" s="876"/>
      <c r="JXH21" s="876"/>
      <c r="JXI21" s="875"/>
      <c r="JXJ21" s="876"/>
      <c r="JXK21" s="876"/>
      <c r="JXL21" s="876"/>
      <c r="JXM21" s="876"/>
      <c r="JXN21" s="876"/>
      <c r="JXO21" s="876"/>
      <c r="JXP21" s="875"/>
      <c r="JXQ21" s="876"/>
      <c r="JXR21" s="876"/>
      <c r="JXS21" s="876"/>
      <c r="JXT21" s="876"/>
      <c r="JXU21" s="876"/>
      <c r="JXV21" s="876"/>
      <c r="JXW21" s="875"/>
      <c r="JXX21" s="876"/>
      <c r="JXY21" s="876"/>
      <c r="JXZ21" s="876"/>
      <c r="JYA21" s="876"/>
      <c r="JYB21" s="876"/>
      <c r="JYC21" s="876"/>
      <c r="JYD21" s="875"/>
      <c r="JYE21" s="876"/>
      <c r="JYF21" s="876"/>
      <c r="JYG21" s="876"/>
      <c r="JYH21" s="876"/>
      <c r="JYI21" s="876"/>
      <c r="JYJ21" s="876"/>
      <c r="JYK21" s="875"/>
      <c r="JYL21" s="876"/>
      <c r="JYM21" s="876"/>
      <c r="JYN21" s="876"/>
      <c r="JYO21" s="876"/>
      <c r="JYP21" s="876"/>
      <c r="JYQ21" s="876"/>
      <c r="JYR21" s="875"/>
      <c r="JYS21" s="876"/>
      <c r="JYT21" s="876"/>
      <c r="JYU21" s="876"/>
      <c r="JYV21" s="876"/>
      <c r="JYW21" s="876"/>
      <c r="JYX21" s="876"/>
      <c r="JYY21" s="875"/>
      <c r="JYZ21" s="876"/>
      <c r="JZA21" s="876"/>
      <c r="JZB21" s="876"/>
      <c r="JZC21" s="876"/>
      <c r="JZD21" s="876"/>
      <c r="JZE21" s="876"/>
      <c r="JZF21" s="875"/>
      <c r="JZG21" s="876"/>
      <c r="JZH21" s="876"/>
      <c r="JZI21" s="876"/>
      <c r="JZJ21" s="876"/>
      <c r="JZK21" s="876"/>
      <c r="JZL21" s="876"/>
      <c r="JZM21" s="875"/>
      <c r="JZN21" s="876"/>
      <c r="JZO21" s="876"/>
      <c r="JZP21" s="876"/>
      <c r="JZQ21" s="876"/>
      <c r="JZR21" s="876"/>
      <c r="JZS21" s="876"/>
      <c r="JZT21" s="875"/>
      <c r="JZU21" s="876"/>
      <c r="JZV21" s="876"/>
      <c r="JZW21" s="876"/>
      <c r="JZX21" s="876"/>
      <c r="JZY21" s="876"/>
      <c r="JZZ21" s="876"/>
      <c r="KAA21" s="875"/>
      <c r="KAB21" s="876"/>
      <c r="KAC21" s="876"/>
      <c r="KAD21" s="876"/>
      <c r="KAE21" s="876"/>
      <c r="KAF21" s="876"/>
      <c r="KAG21" s="876"/>
      <c r="KAH21" s="875"/>
      <c r="KAI21" s="876"/>
      <c r="KAJ21" s="876"/>
      <c r="KAK21" s="876"/>
      <c r="KAL21" s="876"/>
      <c r="KAM21" s="876"/>
      <c r="KAN21" s="876"/>
      <c r="KAO21" s="875"/>
      <c r="KAP21" s="876"/>
      <c r="KAQ21" s="876"/>
      <c r="KAR21" s="876"/>
      <c r="KAS21" s="876"/>
      <c r="KAT21" s="876"/>
      <c r="KAU21" s="876"/>
      <c r="KAV21" s="875"/>
      <c r="KAW21" s="876"/>
      <c r="KAX21" s="876"/>
      <c r="KAY21" s="876"/>
      <c r="KAZ21" s="876"/>
      <c r="KBA21" s="876"/>
      <c r="KBB21" s="876"/>
      <c r="KBC21" s="875"/>
      <c r="KBD21" s="876"/>
      <c r="KBE21" s="876"/>
      <c r="KBF21" s="876"/>
      <c r="KBG21" s="876"/>
      <c r="KBH21" s="876"/>
      <c r="KBI21" s="876"/>
      <c r="KBJ21" s="875"/>
      <c r="KBK21" s="876"/>
      <c r="KBL21" s="876"/>
      <c r="KBM21" s="876"/>
      <c r="KBN21" s="876"/>
      <c r="KBO21" s="876"/>
      <c r="KBP21" s="876"/>
      <c r="KBQ21" s="875"/>
      <c r="KBR21" s="876"/>
      <c r="KBS21" s="876"/>
      <c r="KBT21" s="876"/>
      <c r="KBU21" s="876"/>
      <c r="KBV21" s="876"/>
      <c r="KBW21" s="876"/>
      <c r="KBX21" s="875"/>
      <c r="KBY21" s="876"/>
      <c r="KBZ21" s="876"/>
      <c r="KCA21" s="876"/>
      <c r="KCB21" s="876"/>
      <c r="KCC21" s="876"/>
      <c r="KCD21" s="876"/>
      <c r="KCE21" s="875"/>
      <c r="KCF21" s="876"/>
      <c r="KCG21" s="876"/>
      <c r="KCH21" s="876"/>
      <c r="KCI21" s="876"/>
      <c r="KCJ21" s="876"/>
      <c r="KCK21" s="876"/>
      <c r="KCL21" s="875"/>
      <c r="KCM21" s="876"/>
      <c r="KCN21" s="876"/>
      <c r="KCO21" s="876"/>
      <c r="KCP21" s="876"/>
      <c r="KCQ21" s="876"/>
      <c r="KCR21" s="876"/>
      <c r="KCS21" s="875"/>
      <c r="KCT21" s="876"/>
      <c r="KCU21" s="876"/>
      <c r="KCV21" s="876"/>
      <c r="KCW21" s="876"/>
      <c r="KCX21" s="876"/>
      <c r="KCY21" s="876"/>
      <c r="KCZ21" s="875"/>
      <c r="KDA21" s="876"/>
      <c r="KDB21" s="876"/>
      <c r="KDC21" s="876"/>
      <c r="KDD21" s="876"/>
      <c r="KDE21" s="876"/>
      <c r="KDF21" s="876"/>
      <c r="KDG21" s="875"/>
      <c r="KDH21" s="876"/>
      <c r="KDI21" s="876"/>
      <c r="KDJ21" s="876"/>
      <c r="KDK21" s="876"/>
      <c r="KDL21" s="876"/>
      <c r="KDM21" s="876"/>
      <c r="KDN21" s="875"/>
      <c r="KDO21" s="876"/>
      <c r="KDP21" s="876"/>
      <c r="KDQ21" s="876"/>
      <c r="KDR21" s="876"/>
      <c r="KDS21" s="876"/>
      <c r="KDT21" s="876"/>
      <c r="KDU21" s="875"/>
      <c r="KDV21" s="876"/>
      <c r="KDW21" s="876"/>
      <c r="KDX21" s="876"/>
      <c r="KDY21" s="876"/>
      <c r="KDZ21" s="876"/>
      <c r="KEA21" s="876"/>
      <c r="KEB21" s="875"/>
      <c r="KEC21" s="876"/>
      <c r="KED21" s="876"/>
      <c r="KEE21" s="876"/>
      <c r="KEF21" s="876"/>
      <c r="KEG21" s="876"/>
      <c r="KEH21" s="876"/>
      <c r="KEI21" s="875"/>
      <c r="KEJ21" s="876"/>
      <c r="KEK21" s="876"/>
      <c r="KEL21" s="876"/>
      <c r="KEM21" s="876"/>
      <c r="KEN21" s="876"/>
      <c r="KEO21" s="876"/>
      <c r="KEP21" s="875"/>
      <c r="KEQ21" s="876"/>
      <c r="KER21" s="876"/>
      <c r="KES21" s="876"/>
      <c r="KET21" s="876"/>
      <c r="KEU21" s="876"/>
      <c r="KEV21" s="876"/>
      <c r="KEW21" s="875"/>
      <c r="KEX21" s="876"/>
      <c r="KEY21" s="876"/>
      <c r="KEZ21" s="876"/>
      <c r="KFA21" s="876"/>
      <c r="KFB21" s="876"/>
      <c r="KFC21" s="876"/>
      <c r="KFD21" s="875"/>
      <c r="KFE21" s="876"/>
      <c r="KFF21" s="876"/>
      <c r="KFG21" s="876"/>
      <c r="KFH21" s="876"/>
      <c r="KFI21" s="876"/>
      <c r="KFJ21" s="876"/>
      <c r="KFK21" s="875"/>
      <c r="KFL21" s="876"/>
      <c r="KFM21" s="876"/>
      <c r="KFN21" s="876"/>
      <c r="KFO21" s="876"/>
      <c r="KFP21" s="876"/>
      <c r="KFQ21" s="876"/>
      <c r="KFR21" s="875"/>
      <c r="KFS21" s="876"/>
      <c r="KFT21" s="876"/>
      <c r="KFU21" s="876"/>
      <c r="KFV21" s="876"/>
      <c r="KFW21" s="876"/>
      <c r="KFX21" s="876"/>
      <c r="KFY21" s="875"/>
      <c r="KFZ21" s="876"/>
      <c r="KGA21" s="876"/>
      <c r="KGB21" s="876"/>
      <c r="KGC21" s="876"/>
      <c r="KGD21" s="876"/>
      <c r="KGE21" s="876"/>
      <c r="KGF21" s="875"/>
      <c r="KGG21" s="876"/>
      <c r="KGH21" s="876"/>
      <c r="KGI21" s="876"/>
      <c r="KGJ21" s="876"/>
      <c r="KGK21" s="876"/>
      <c r="KGL21" s="876"/>
      <c r="KGM21" s="875"/>
      <c r="KGN21" s="876"/>
      <c r="KGO21" s="876"/>
      <c r="KGP21" s="876"/>
      <c r="KGQ21" s="876"/>
      <c r="KGR21" s="876"/>
      <c r="KGS21" s="876"/>
      <c r="KGT21" s="875"/>
      <c r="KGU21" s="876"/>
      <c r="KGV21" s="876"/>
      <c r="KGW21" s="876"/>
      <c r="KGX21" s="876"/>
      <c r="KGY21" s="876"/>
      <c r="KGZ21" s="876"/>
      <c r="KHA21" s="875"/>
      <c r="KHB21" s="876"/>
      <c r="KHC21" s="876"/>
      <c r="KHD21" s="876"/>
      <c r="KHE21" s="876"/>
      <c r="KHF21" s="876"/>
      <c r="KHG21" s="876"/>
      <c r="KHH21" s="875"/>
      <c r="KHI21" s="876"/>
      <c r="KHJ21" s="876"/>
      <c r="KHK21" s="876"/>
      <c r="KHL21" s="876"/>
      <c r="KHM21" s="876"/>
      <c r="KHN21" s="876"/>
      <c r="KHO21" s="875"/>
      <c r="KHP21" s="876"/>
      <c r="KHQ21" s="876"/>
      <c r="KHR21" s="876"/>
      <c r="KHS21" s="876"/>
      <c r="KHT21" s="876"/>
      <c r="KHU21" s="876"/>
      <c r="KHV21" s="875"/>
      <c r="KHW21" s="876"/>
      <c r="KHX21" s="876"/>
      <c r="KHY21" s="876"/>
      <c r="KHZ21" s="876"/>
      <c r="KIA21" s="876"/>
      <c r="KIB21" s="876"/>
      <c r="KIC21" s="875"/>
      <c r="KID21" s="876"/>
      <c r="KIE21" s="876"/>
      <c r="KIF21" s="876"/>
      <c r="KIG21" s="876"/>
      <c r="KIH21" s="876"/>
      <c r="KII21" s="876"/>
      <c r="KIJ21" s="875"/>
      <c r="KIK21" s="876"/>
      <c r="KIL21" s="876"/>
      <c r="KIM21" s="876"/>
      <c r="KIN21" s="876"/>
      <c r="KIO21" s="876"/>
      <c r="KIP21" s="876"/>
      <c r="KIQ21" s="875"/>
      <c r="KIR21" s="876"/>
      <c r="KIS21" s="876"/>
      <c r="KIT21" s="876"/>
      <c r="KIU21" s="876"/>
      <c r="KIV21" s="876"/>
      <c r="KIW21" s="876"/>
      <c r="KIX21" s="875"/>
      <c r="KIY21" s="876"/>
      <c r="KIZ21" s="876"/>
      <c r="KJA21" s="876"/>
      <c r="KJB21" s="876"/>
      <c r="KJC21" s="876"/>
      <c r="KJD21" s="876"/>
      <c r="KJE21" s="875"/>
      <c r="KJF21" s="876"/>
      <c r="KJG21" s="876"/>
      <c r="KJH21" s="876"/>
      <c r="KJI21" s="876"/>
      <c r="KJJ21" s="876"/>
      <c r="KJK21" s="876"/>
      <c r="KJL21" s="875"/>
      <c r="KJM21" s="876"/>
      <c r="KJN21" s="876"/>
      <c r="KJO21" s="876"/>
      <c r="KJP21" s="876"/>
      <c r="KJQ21" s="876"/>
      <c r="KJR21" s="876"/>
      <c r="KJS21" s="875"/>
      <c r="KJT21" s="876"/>
      <c r="KJU21" s="876"/>
      <c r="KJV21" s="876"/>
      <c r="KJW21" s="876"/>
      <c r="KJX21" s="876"/>
      <c r="KJY21" s="876"/>
      <c r="KJZ21" s="875"/>
      <c r="KKA21" s="876"/>
      <c r="KKB21" s="876"/>
      <c r="KKC21" s="876"/>
      <c r="KKD21" s="876"/>
      <c r="KKE21" s="876"/>
      <c r="KKF21" s="876"/>
      <c r="KKG21" s="875"/>
      <c r="KKH21" s="876"/>
      <c r="KKI21" s="876"/>
      <c r="KKJ21" s="876"/>
      <c r="KKK21" s="876"/>
      <c r="KKL21" s="876"/>
      <c r="KKM21" s="876"/>
      <c r="KKN21" s="875"/>
      <c r="KKO21" s="876"/>
      <c r="KKP21" s="876"/>
      <c r="KKQ21" s="876"/>
      <c r="KKR21" s="876"/>
      <c r="KKS21" s="876"/>
      <c r="KKT21" s="876"/>
      <c r="KKU21" s="875"/>
      <c r="KKV21" s="876"/>
      <c r="KKW21" s="876"/>
      <c r="KKX21" s="876"/>
      <c r="KKY21" s="876"/>
      <c r="KKZ21" s="876"/>
      <c r="KLA21" s="876"/>
      <c r="KLB21" s="875"/>
      <c r="KLC21" s="876"/>
      <c r="KLD21" s="876"/>
      <c r="KLE21" s="876"/>
      <c r="KLF21" s="876"/>
      <c r="KLG21" s="876"/>
      <c r="KLH21" s="876"/>
      <c r="KLI21" s="875"/>
      <c r="KLJ21" s="876"/>
      <c r="KLK21" s="876"/>
      <c r="KLL21" s="876"/>
      <c r="KLM21" s="876"/>
      <c r="KLN21" s="876"/>
      <c r="KLO21" s="876"/>
      <c r="KLP21" s="875"/>
      <c r="KLQ21" s="876"/>
      <c r="KLR21" s="876"/>
      <c r="KLS21" s="876"/>
      <c r="KLT21" s="876"/>
      <c r="KLU21" s="876"/>
      <c r="KLV21" s="876"/>
      <c r="KLW21" s="875"/>
      <c r="KLX21" s="876"/>
      <c r="KLY21" s="876"/>
      <c r="KLZ21" s="876"/>
      <c r="KMA21" s="876"/>
      <c r="KMB21" s="876"/>
      <c r="KMC21" s="876"/>
      <c r="KMD21" s="875"/>
      <c r="KME21" s="876"/>
      <c r="KMF21" s="876"/>
      <c r="KMG21" s="876"/>
      <c r="KMH21" s="876"/>
      <c r="KMI21" s="876"/>
      <c r="KMJ21" s="876"/>
      <c r="KMK21" s="875"/>
      <c r="KML21" s="876"/>
      <c r="KMM21" s="876"/>
      <c r="KMN21" s="876"/>
      <c r="KMO21" s="876"/>
      <c r="KMP21" s="876"/>
      <c r="KMQ21" s="876"/>
      <c r="KMR21" s="875"/>
      <c r="KMS21" s="876"/>
      <c r="KMT21" s="876"/>
      <c r="KMU21" s="876"/>
      <c r="KMV21" s="876"/>
      <c r="KMW21" s="876"/>
      <c r="KMX21" s="876"/>
      <c r="KMY21" s="875"/>
      <c r="KMZ21" s="876"/>
      <c r="KNA21" s="876"/>
      <c r="KNB21" s="876"/>
      <c r="KNC21" s="876"/>
      <c r="KND21" s="876"/>
      <c r="KNE21" s="876"/>
      <c r="KNF21" s="875"/>
      <c r="KNG21" s="876"/>
      <c r="KNH21" s="876"/>
      <c r="KNI21" s="876"/>
      <c r="KNJ21" s="876"/>
      <c r="KNK21" s="876"/>
      <c r="KNL21" s="876"/>
      <c r="KNM21" s="875"/>
      <c r="KNN21" s="876"/>
      <c r="KNO21" s="876"/>
      <c r="KNP21" s="876"/>
      <c r="KNQ21" s="876"/>
      <c r="KNR21" s="876"/>
      <c r="KNS21" s="876"/>
      <c r="KNT21" s="875"/>
      <c r="KNU21" s="876"/>
      <c r="KNV21" s="876"/>
      <c r="KNW21" s="876"/>
      <c r="KNX21" s="876"/>
      <c r="KNY21" s="876"/>
      <c r="KNZ21" s="876"/>
      <c r="KOA21" s="875"/>
      <c r="KOB21" s="876"/>
      <c r="KOC21" s="876"/>
      <c r="KOD21" s="876"/>
      <c r="KOE21" s="876"/>
      <c r="KOF21" s="876"/>
      <c r="KOG21" s="876"/>
      <c r="KOH21" s="875"/>
      <c r="KOI21" s="876"/>
      <c r="KOJ21" s="876"/>
      <c r="KOK21" s="876"/>
      <c r="KOL21" s="876"/>
      <c r="KOM21" s="876"/>
      <c r="KON21" s="876"/>
      <c r="KOO21" s="875"/>
      <c r="KOP21" s="876"/>
      <c r="KOQ21" s="876"/>
      <c r="KOR21" s="876"/>
      <c r="KOS21" s="876"/>
      <c r="KOT21" s="876"/>
      <c r="KOU21" s="876"/>
      <c r="KOV21" s="875"/>
      <c r="KOW21" s="876"/>
      <c r="KOX21" s="876"/>
      <c r="KOY21" s="876"/>
      <c r="KOZ21" s="876"/>
      <c r="KPA21" s="876"/>
      <c r="KPB21" s="876"/>
      <c r="KPC21" s="875"/>
      <c r="KPD21" s="876"/>
      <c r="KPE21" s="876"/>
      <c r="KPF21" s="876"/>
      <c r="KPG21" s="876"/>
      <c r="KPH21" s="876"/>
      <c r="KPI21" s="876"/>
      <c r="KPJ21" s="875"/>
      <c r="KPK21" s="876"/>
      <c r="KPL21" s="876"/>
      <c r="KPM21" s="876"/>
      <c r="KPN21" s="876"/>
      <c r="KPO21" s="876"/>
      <c r="KPP21" s="876"/>
      <c r="KPQ21" s="875"/>
      <c r="KPR21" s="876"/>
      <c r="KPS21" s="876"/>
      <c r="KPT21" s="876"/>
      <c r="KPU21" s="876"/>
      <c r="KPV21" s="876"/>
      <c r="KPW21" s="876"/>
      <c r="KPX21" s="875"/>
      <c r="KPY21" s="876"/>
      <c r="KPZ21" s="876"/>
      <c r="KQA21" s="876"/>
      <c r="KQB21" s="876"/>
      <c r="KQC21" s="876"/>
      <c r="KQD21" s="876"/>
      <c r="KQE21" s="875"/>
      <c r="KQF21" s="876"/>
      <c r="KQG21" s="876"/>
      <c r="KQH21" s="876"/>
      <c r="KQI21" s="876"/>
      <c r="KQJ21" s="876"/>
      <c r="KQK21" s="876"/>
      <c r="KQL21" s="875"/>
      <c r="KQM21" s="876"/>
      <c r="KQN21" s="876"/>
      <c r="KQO21" s="876"/>
      <c r="KQP21" s="876"/>
      <c r="KQQ21" s="876"/>
      <c r="KQR21" s="876"/>
      <c r="KQS21" s="875"/>
      <c r="KQT21" s="876"/>
      <c r="KQU21" s="876"/>
      <c r="KQV21" s="876"/>
      <c r="KQW21" s="876"/>
      <c r="KQX21" s="876"/>
      <c r="KQY21" s="876"/>
      <c r="KQZ21" s="875"/>
      <c r="KRA21" s="876"/>
      <c r="KRB21" s="876"/>
      <c r="KRC21" s="876"/>
      <c r="KRD21" s="876"/>
      <c r="KRE21" s="876"/>
      <c r="KRF21" s="876"/>
      <c r="KRG21" s="875"/>
      <c r="KRH21" s="876"/>
      <c r="KRI21" s="876"/>
      <c r="KRJ21" s="876"/>
      <c r="KRK21" s="876"/>
      <c r="KRL21" s="876"/>
      <c r="KRM21" s="876"/>
      <c r="KRN21" s="875"/>
      <c r="KRO21" s="876"/>
      <c r="KRP21" s="876"/>
      <c r="KRQ21" s="876"/>
      <c r="KRR21" s="876"/>
      <c r="KRS21" s="876"/>
      <c r="KRT21" s="876"/>
      <c r="KRU21" s="875"/>
      <c r="KRV21" s="876"/>
      <c r="KRW21" s="876"/>
      <c r="KRX21" s="876"/>
      <c r="KRY21" s="876"/>
      <c r="KRZ21" s="876"/>
      <c r="KSA21" s="876"/>
      <c r="KSB21" s="875"/>
      <c r="KSC21" s="876"/>
      <c r="KSD21" s="876"/>
      <c r="KSE21" s="876"/>
      <c r="KSF21" s="876"/>
      <c r="KSG21" s="876"/>
      <c r="KSH21" s="876"/>
      <c r="KSI21" s="875"/>
      <c r="KSJ21" s="876"/>
      <c r="KSK21" s="876"/>
      <c r="KSL21" s="876"/>
      <c r="KSM21" s="876"/>
      <c r="KSN21" s="876"/>
      <c r="KSO21" s="876"/>
      <c r="KSP21" s="875"/>
      <c r="KSQ21" s="876"/>
      <c r="KSR21" s="876"/>
      <c r="KSS21" s="876"/>
      <c r="KST21" s="876"/>
      <c r="KSU21" s="876"/>
      <c r="KSV21" s="876"/>
      <c r="KSW21" s="875"/>
      <c r="KSX21" s="876"/>
      <c r="KSY21" s="876"/>
      <c r="KSZ21" s="876"/>
      <c r="KTA21" s="876"/>
      <c r="KTB21" s="876"/>
      <c r="KTC21" s="876"/>
      <c r="KTD21" s="875"/>
      <c r="KTE21" s="876"/>
      <c r="KTF21" s="876"/>
      <c r="KTG21" s="876"/>
      <c r="KTH21" s="876"/>
      <c r="KTI21" s="876"/>
      <c r="KTJ21" s="876"/>
      <c r="KTK21" s="875"/>
      <c r="KTL21" s="876"/>
      <c r="KTM21" s="876"/>
      <c r="KTN21" s="876"/>
      <c r="KTO21" s="876"/>
      <c r="KTP21" s="876"/>
      <c r="KTQ21" s="876"/>
      <c r="KTR21" s="875"/>
      <c r="KTS21" s="876"/>
      <c r="KTT21" s="876"/>
      <c r="KTU21" s="876"/>
      <c r="KTV21" s="876"/>
      <c r="KTW21" s="876"/>
      <c r="KTX21" s="876"/>
      <c r="KTY21" s="875"/>
      <c r="KTZ21" s="876"/>
      <c r="KUA21" s="876"/>
      <c r="KUB21" s="876"/>
      <c r="KUC21" s="876"/>
      <c r="KUD21" s="876"/>
      <c r="KUE21" s="876"/>
      <c r="KUF21" s="875"/>
      <c r="KUG21" s="876"/>
      <c r="KUH21" s="876"/>
      <c r="KUI21" s="876"/>
      <c r="KUJ21" s="876"/>
      <c r="KUK21" s="876"/>
      <c r="KUL21" s="876"/>
      <c r="KUM21" s="875"/>
      <c r="KUN21" s="876"/>
      <c r="KUO21" s="876"/>
      <c r="KUP21" s="876"/>
      <c r="KUQ21" s="876"/>
      <c r="KUR21" s="876"/>
      <c r="KUS21" s="876"/>
      <c r="KUT21" s="875"/>
      <c r="KUU21" s="876"/>
      <c r="KUV21" s="876"/>
      <c r="KUW21" s="876"/>
      <c r="KUX21" s="876"/>
      <c r="KUY21" s="876"/>
      <c r="KUZ21" s="876"/>
      <c r="KVA21" s="875"/>
      <c r="KVB21" s="876"/>
      <c r="KVC21" s="876"/>
      <c r="KVD21" s="876"/>
      <c r="KVE21" s="876"/>
      <c r="KVF21" s="876"/>
      <c r="KVG21" s="876"/>
      <c r="KVH21" s="875"/>
      <c r="KVI21" s="876"/>
      <c r="KVJ21" s="876"/>
      <c r="KVK21" s="876"/>
      <c r="KVL21" s="876"/>
      <c r="KVM21" s="876"/>
      <c r="KVN21" s="876"/>
      <c r="KVO21" s="875"/>
      <c r="KVP21" s="876"/>
      <c r="KVQ21" s="876"/>
      <c r="KVR21" s="876"/>
      <c r="KVS21" s="876"/>
      <c r="KVT21" s="876"/>
      <c r="KVU21" s="876"/>
      <c r="KVV21" s="875"/>
      <c r="KVW21" s="876"/>
      <c r="KVX21" s="876"/>
      <c r="KVY21" s="876"/>
      <c r="KVZ21" s="876"/>
      <c r="KWA21" s="876"/>
      <c r="KWB21" s="876"/>
      <c r="KWC21" s="875"/>
      <c r="KWD21" s="876"/>
      <c r="KWE21" s="876"/>
      <c r="KWF21" s="876"/>
      <c r="KWG21" s="876"/>
      <c r="KWH21" s="876"/>
      <c r="KWI21" s="876"/>
      <c r="KWJ21" s="875"/>
      <c r="KWK21" s="876"/>
      <c r="KWL21" s="876"/>
      <c r="KWM21" s="876"/>
      <c r="KWN21" s="876"/>
      <c r="KWO21" s="876"/>
      <c r="KWP21" s="876"/>
      <c r="KWQ21" s="875"/>
      <c r="KWR21" s="876"/>
      <c r="KWS21" s="876"/>
      <c r="KWT21" s="876"/>
      <c r="KWU21" s="876"/>
      <c r="KWV21" s="876"/>
      <c r="KWW21" s="876"/>
      <c r="KWX21" s="875"/>
      <c r="KWY21" s="876"/>
      <c r="KWZ21" s="876"/>
      <c r="KXA21" s="876"/>
      <c r="KXB21" s="876"/>
      <c r="KXC21" s="876"/>
      <c r="KXD21" s="876"/>
      <c r="KXE21" s="875"/>
      <c r="KXF21" s="876"/>
      <c r="KXG21" s="876"/>
      <c r="KXH21" s="876"/>
      <c r="KXI21" s="876"/>
      <c r="KXJ21" s="876"/>
      <c r="KXK21" s="876"/>
      <c r="KXL21" s="875"/>
      <c r="KXM21" s="876"/>
      <c r="KXN21" s="876"/>
      <c r="KXO21" s="876"/>
      <c r="KXP21" s="876"/>
      <c r="KXQ21" s="876"/>
      <c r="KXR21" s="876"/>
      <c r="KXS21" s="875"/>
      <c r="KXT21" s="876"/>
      <c r="KXU21" s="876"/>
      <c r="KXV21" s="876"/>
      <c r="KXW21" s="876"/>
      <c r="KXX21" s="876"/>
      <c r="KXY21" s="876"/>
      <c r="KXZ21" s="875"/>
      <c r="KYA21" s="876"/>
      <c r="KYB21" s="876"/>
      <c r="KYC21" s="876"/>
      <c r="KYD21" s="876"/>
      <c r="KYE21" s="876"/>
      <c r="KYF21" s="876"/>
      <c r="KYG21" s="875"/>
      <c r="KYH21" s="876"/>
      <c r="KYI21" s="876"/>
      <c r="KYJ21" s="876"/>
      <c r="KYK21" s="876"/>
      <c r="KYL21" s="876"/>
      <c r="KYM21" s="876"/>
      <c r="KYN21" s="875"/>
      <c r="KYO21" s="876"/>
      <c r="KYP21" s="876"/>
      <c r="KYQ21" s="876"/>
      <c r="KYR21" s="876"/>
      <c r="KYS21" s="876"/>
      <c r="KYT21" s="876"/>
      <c r="KYU21" s="875"/>
      <c r="KYV21" s="876"/>
      <c r="KYW21" s="876"/>
      <c r="KYX21" s="876"/>
      <c r="KYY21" s="876"/>
      <c r="KYZ21" s="876"/>
      <c r="KZA21" s="876"/>
      <c r="KZB21" s="875"/>
      <c r="KZC21" s="876"/>
      <c r="KZD21" s="876"/>
      <c r="KZE21" s="876"/>
      <c r="KZF21" s="876"/>
      <c r="KZG21" s="876"/>
      <c r="KZH21" s="876"/>
      <c r="KZI21" s="875"/>
      <c r="KZJ21" s="876"/>
      <c r="KZK21" s="876"/>
      <c r="KZL21" s="876"/>
      <c r="KZM21" s="876"/>
      <c r="KZN21" s="876"/>
      <c r="KZO21" s="876"/>
      <c r="KZP21" s="875"/>
      <c r="KZQ21" s="876"/>
      <c r="KZR21" s="876"/>
      <c r="KZS21" s="876"/>
      <c r="KZT21" s="876"/>
      <c r="KZU21" s="876"/>
      <c r="KZV21" s="876"/>
      <c r="KZW21" s="875"/>
      <c r="KZX21" s="876"/>
      <c r="KZY21" s="876"/>
      <c r="KZZ21" s="876"/>
      <c r="LAA21" s="876"/>
      <c r="LAB21" s="876"/>
      <c r="LAC21" s="876"/>
      <c r="LAD21" s="875"/>
      <c r="LAE21" s="876"/>
      <c r="LAF21" s="876"/>
      <c r="LAG21" s="876"/>
      <c r="LAH21" s="876"/>
      <c r="LAI21" s="876"/>
      <c r="LAJ21" s="876"/>
      <c r="LAK21" s="875"/>
      <c r="LAL21" s="876"/>
      <c r="LAM21" s="876"/>
      <c r="LAN21" s="876"/>
      <c r="LAO21" s="876"/>
      <c r="LAP21" s="876"/>
      <c r="LAQ21" s="876"/>
      <c r="LAR21" s="875"/>
      <c r="LAS21" s="876"/>
      <c r="LAT21" s="876"/>
      <c r="LAU21" s="876"/>
      <c r="LAV21" s="876"/>
      <c r="LAW21" s="876"/>
      <c r="LAX21" s="876"/>
      <c r="LAY21" s="875"/>
      <c r="LAZ21" s="876"/>
      <c r="LBA21" s="876"/>
      <c r="LBB21" s="876"/>
      <c r="LBC21" s="876"/>
      <c r="LBD21" s="876"/>
      <c r="LBE21" s="876"/>
      <c r="LBF21" s="875"/>
      <c r="LBG21" s="876"/>
      <c r="LBH21" s="876"/>
      <c r="LBI21" s="876"/>
      <c r="LBJ21" s="876"/>
      <c r="LBK21" s="876"/>
      <c r="LBL21" s="876"/>
      <c r="LBM21" s="875"/>
      <c r="LBN21" s="876"/>
      <c r="LBO21" s="876"/>
      <c r="LBP21" s="876"/>
      <c r="LBQ21" s="876"/>
      <c r="LBR21" s="876"/>
      <c r="LBS21" s="876"/>
      <c r="LBT21" s="875"/>
      <c r="LBU21" s="876"/>
      <c r="LBV21" s="876"/>
      <c r="LBW21" s="876"/>
      <c r="LBX21" s="876"/>
      <c r="LBY21" s="876"/>
      <c r="LBZ21" s="876"/>
      <c r="LCA21" s="875"/>
      <c r="LCB21" s="876"/>
      <c r="LCC21" s="876"/>
      <c r="LCD21" s="876"/>
      <c r="LCE21" s="876"/>
      <c r="LCF21" s="876"/>
      <c r="LCG21" s="876"/>
      <c r="LCH21" s="875"/>
      <c r="LCI21" s="876"/>
      <c r="LCJ21" s="876"/>
      <c r="LCK21" s="876"/>
      <c r="LCL21" s="876"/>
      <c r="LCM21" s="876"/>
      <c r="LCN21" s="876"/>
      <c r="LCO21" s="875"/>
      <c r="LCP21" s="876"/>
      <c r="LCQ21" s="876"/>
      <c r="LCR21" s="876"/>
      <c r="LCS21" s="876"/>
      <c r="LCT21" s="876"/>
      <c r="LCU21" s="876"/>
      <c r="LCV21" s="875"/>
      <c r="LCW21" s="876"/>
      <c r="LCX21" s="876"/>
      <c r="LCY21" s="876"/>
      <c r="LCZ21" s="876"/>
      <c r="LDA21" s="876"/>
      <c r="LDB21" s="876"/>
      <c r="LDC21" s="875"/>
      <c r="LDD21" s="876"/>
      <c r="LDE21" s="876"/>
      <c r="LDF21" s="876"/>
      <c r="LDG21" s="876"/>
      <c r="LDH21" s="876"/>
      <c r="LDI21" s="876"/>
      <c r="LDJ21" s="875"/>
      <c r="LDK21" s="876"/>
      <c r="LDL21" s="876"/>
      <c r="LDM21" s="876"/>
      <c r="LDN21" s="876"/>
      <c r="LDO21" s="876"/>
      <c r="LDP21" s="876"/>
      <c r="LDQ21" s="875"/>
      <c r="LDR21" s="876"/>
      <c r="LDS21" s="876"/>
      <c r="LDT21" s="876"/>
      <c r="LDU21" s="876"/>
      <c r="LDV21" s="876"/>
      <c r="LDW21" s="876"/>
      <c r="LDX21" s="875"/>
      <c r="LDY21" s="876"/>
      <c r="LDZ21" s="876"/>
      <c r="LEA21" s="876"/>
      <c r="LEB21" s="876"/>
      <c r="LEC21" s="876"/>
      <c r="LED21" s="876"/>
      <c r="LEE21" s="875"/>
      <c r="LEF21" s="876"/>
      <c r="LEG21" s="876"/>
      <c r="LEH21" s="876"/>
      <c r="LEI21" s="876"/>
      <c r="LEJ21" s="876"/>
      <c r="LEK21" s="876"/>
      <c r="LEL21" s="875"/>
      <c r="LEM21" s="876"/>
      <c r="LEN21" s="876"/>
      <c r="LEO21" s="876"/>
      <c r="LEP21" s="876"/>
      <c r="LEQ21" s="876"/>
      <c r="LER21" s="876"/>
      <c r="LES21" s="875"/>
      <c r="LET21" s="876"/>
      <c r="LEU21" s="876"/>
      <c r="LEV21" s="876"/>
      <c r="LEW21" s="876"/>
      <c r="LEX21" s="876"/>
      <c r="LEY21" s="876"/>
      <c r="LEZ21" s="875"/>
      <c r="LFA21" s="876"/>
      <c r="LFB21" s="876"/>
      <c r="LFC21" s="876"/>
      <c r="LFD21" s="876"/>
      <c r="LFE21" s="876"/>
      <c r="LFF21" s="876"/>
      <c r="LFG21" s="875"/>
      <c r="LFH21" s="876"/>
      <c r="LFI21" s="876"/>
      <c r="LFJ21" s="876"/>
      <c r="LFK21" s="876"/>
      <c r="LFL21" s="876"/>
      <c r="LFM21" s="876"/>
      <c r="LFN21" s="875"/>
      <c r="LFO21" s="876"/>
      <c r="LFP21" s="876"/>
      <c r="LFQ21" s="876"/>
      <c r="LFR21" s="876"/>
      <c r="LFS21" s="876"/>
      <c r="LFT21" s="876"/>
      <c r="LFU21" s="875"/>
      <c r="LFV21" s="876"/>
      <c r="LFW21" s="876"/>
      <c r="LFX21" s="876"/>
      <c r="LFY21" s="876"/>
      <c r="LFZ21" s="876"/>
      <c r="LGA21" s="876"/>
      <c r="LGB21" s="875"/>
      <c r="LGC21" s="876"/>
      <c r="LGD21" s="876"/>
      <c r="LGE21" s="876"/>
      <c r="LGF21" s="876"/>
      <c r="LGG21" s="876"/>
      <c r="LGH21" s="876"/>
      <c r="LGI21" s="875"/>
      <c r="LGJ21" s="876"/>
      <c r="LGK21" s="876"/>
      <c r="LGL21" s="876"/>
      <c r="LGM21" s="876"/>
      <c r="LGN21" s="876"/>
      <c r="LGO21" s="876"/>
      <c r="LGP21" s="875"/>
      <c r="LGQ21" s="876"/>
      <c r="LGR21" s="876"/>
      <c r="LGS21" s="876"/>
      <c r="LGT21" s="876"/>
      <c r="LGU21" s="876"/>
      <c r="LGV21" s="876"/>
      <c r="LGW21" s="875"/>
      <c r="LGX21" s="876"/>
      <c r="LGY21" s="876"/>
      <c r="LGZ21" s="876"/>
      <c r="LHA21" s="876"/>
      <c r="LHB21" s="876"/>
      <c r="LHC21" s="876"/>
      <c r="LHD21" s="875"/>
      <c r="LHE21" s="876"/>
      <c r="LHF21" s="876"/>
      <c r="LHG21" s="876"/>
      <c r="LHH21" s="876"/>
      <c r="LHI21" s="876"/>
      <c r="LHJ21" s="876"/>
      <c r="LHK21" s="875"/>
      <c r="LHL21" s="876"/>
      <c r="LHM21" s="876"/>
      <c r="LHN21" s="876"/>
      <c r="LHO21" s="876"/>
      <c r="LHP21" s="876"/>
      <c r="LHQ21" s="876"/>
      <c r="LHR21" s="875"/>
      <c r="LHS21" s="876"/>
      <c r="LHT21" s="876"/>
      <c r="LHU21" s="876"/>
      <c r="LHV21" s="876"/>
      <c r="LHW21" s="876"/>
      <c r="LHX21" s="876"/>
      <c r="LHY21" s="875"/>
      <c r="LHZ21" s="876"/>
      <c r="LIA21" s="876"/>
      <c r="LIB21" s="876"/>
      <c r="LIC21" s="876"/>
      <c r="LID21" s="876"/>
      <c r="LIE21" s="876"/>
      <c r="LIF21" s="875"/>
      <c r="LIG21" s="876"/>
      <c r="LIH21" s="876"/>
      <c r="LII21" s="876"/>
      <c r="LIJ21" s="876"/>
      <c r="LIK21" s="876"/>
      <c r="LIL21" s="876"/>
      <c r="LIM21" s="875"/>
      <c r="LIN21" s="876"/>
      <c r="LIO21" s="876"/>
      <c r="LIP21" s="876"/>
      <c r="LIQ21" s="876"/>
      <c r="LIR21" s="876"/>
      <c r="LIS21" s="876"/>
      <c r="LIT21" s="875"/>
      <c r="LIU21" s="876"/>
      <c r="LIV21" s="876"/>
      <c r="LIW21" s="876"/>
      <c r="LIX21" s="876"/>
      <c r="LIY21" s="876"/>
      <c r="LIZ21" s="876"/>
      <c r="LJA21" s="875"/>
      <c r="LJB21" s="876"/>
      <c r="LJC21" s="876"/>
      <c r="LJD21" s="876"/>
      <c r="LJE21" s="876"/>
      <c r="LJF21" s="876"/>
      <c r="LJG21" s="876"/>
      <c r="LJH21" s="875"/>
      <c r="LJI21" s="876"/>
      <c r="LJJ21" s="876"/>
      <c r="LJK21" s="876"/>
      <c r="LJL21" s="876"/>
      <c r="LJM21" s="876"/>
      <c r="LJN21" s="876"/>
      <c r="LJO21" s="875"/>
      <c r="LJP21" s="876"/>
      <c r="LJQ21" s="876"/>
      <c r="LJR21" s="876"/>
      <c r="LJS21" s="876"/>
      <c r="LJT21" s="876"/>
      <c r="LJU21" s="876"/>
      <c r="LJV21" s="875"/>
      <c r="LJW21" s="876"/>
      <c r="LJX21" s="876"/>
      <c r="LJY21" s="876"/>
      <c r="LJZ21" s="876"/>
      <c r="LKA21" s="876"/>
      <c r="LKB21" s="876"/>
      <c r="LKC21" s="875"/>
      <c r="LKD21" s="876"/>
      <c r="LKE21" s="876"/>
      <c r="LKF21" s="876"/>
      <c r="LKG21" s="876"/>
      <c r="LKH21" s="876"/>
      <c r="LKI21" s="876"/>
      <c r="LKJ21" s="875"/>
      <c r="LKK21" s="876"/>
      <c r="LKL21" s="876"/>
      <c r="LKM21" s="876"/>
      <c r="LKN21" s="876"/>
      <c r="LKO21" s="876"/>
      <c r="LKP21" s="876"/>
      <c r="LKQ21" s="875"/>
      <c r="LKR21" s="876"/>
      <c r="LKS21" s="876"/>
      <c r="LKT21" s="876"/>
      <c r="LKU21" s="876"/>
      <c r="LKV21" s="876"/>
      <c r="LKW21" s="876"/>
      <c r="LKX21" s="875"/>
      <c r="LKY21" s="876"/>
      <c r="LKZ21" s="876"/>
      <c r="LLA21" s="876"/>
      <c r="LLB21" s="876"/>
      <c r="LLC21" s="876"/>
      <c r="LLD21" s="876"/>
      <c r="LLE21" s="875"/>
      <c r="LLF21" s="876"/>
      <c r="LLG21" s="876"/>
      <c r="LLH21" s="876"/>
      <c r="LLI21" s="876"/>
      <c r="LLJ21" s="876"/>
      <c r="LLK21" s="876"/>
      <c r="LLL21" s="875"/>
      <c r="LLM21" s="876"/>
      <c r="LLN21" s="876"/>
      <c r="LLO21" s="876"/>
      <c r="LLP21" s="876"/>
      <c r="LLQ21" s="876"/>
      <c r="LLR21" s="876"/>
      <c r="LLS21" s="875"/>
      <c r="LLT21" s="876"/>
      <c r="LLU21" s="876"/>
      <c r="LLV21" s="876"/>
      <c r="LLW21" s="876"/>
      <c r="LLX21" s="876"/>
      <c r="LLY21" s="876"/>
      <c r="LLZ21" s="875"/>
      <c r="LMA21" s="876"/>
      <c r="LMB21" s="876"/>
      <c r="LMC21" s="876"/>
      <c r="LMD21" s="876"/>
      <c r="LME21" s="876"/>
      <c r="LMF21" s="876"/>
      <c r="LMG21" s="875"/>
      <c r="LMH21" s="876"/>
      <c r="LMI21" s="876"/>
      <c r="LMJ21" s="876"/>
      <c r="LMK21" s="876"/>
      <c r="LML21" s="876"/>
      <c r="LMM21" s="876"/>
      <c r="LMN21" s="875"/>
      <c r="LMO21" s="876"/>
      <c r="LMP21" s="876"/>
      <c r="LMQ21" s="876"/>
      <c r="LMR21" s="876"/>
      <c r="LMS21" s="876"/>
      <c r="LMT21" s="876"/>
      <c r="LMU21" s="875"/>
      <c r="LMV21" s="876"/>
      <c r="LMW21" s="876"/>
      <c r="LMX21" s="876"/>
      <c r="LMY21" s="876"/>
      <c r="LMZ21" s="876"/>
      <c r="LNA21" s="876"/>
      <c r="LNB21" s="875"/>
      <c r="LNC21" s="876"/>
      <c r="LND21" s="876"/>
      <c r="LNE21" s="876"/>
      <c r="LNF21" s="876"/>
      <c r="LNG21" s="876"/>
      <c r="LNH21" s="876"/>
      <c r="LNI21" s="875"/>
      <c r="LNJ21" s="876"/>
      <c r="LNK21" s="876"/>
      <c r="LNL21" s="876"/>
      <c r="LNM21" s="876"/>
      <c r="LNN21" s="876"/>
      <c r="LNO21" s="876"/>
      <c r="LNP21" s="875"/>
      <c r="LNQ21" s="876"/>
      <c r="LNR21" s="876"/>
      <c r="LNS21" s="876"/>
      <c r="LNT21" s="876"/>
      <c r="LNU21" s="876"/>
      <c r="LNV21" s="876"/>
      <c r="LNW21" s="875"/>
      <c r="LNX21" s="876"/>
      <c r="LNY21" s="876"/>
      <c r="LNZ21" s="876"/>
      <c r="LOA21" s="876"/>
      <c r="LOB21" s="876"/>
      <c r="LOC21" s="876"/>
      <c r="LOD21" s="875"/>
      <c r="LOE21" s="876"/>
      <c r="LOF21" s="876"/>
      <c r="LOG21" s="876"/>
      <c r="LOH21" s="876"/>
      <c r="LOI21" s="876"/>
      <c r="LOJ21" s="876"/>
      <c r="LOK21" s="875"/>
      <c r="LOL21" s="876"/>
      <c r="LOM21" s="876"/>
      <c r="LON21" s="876"/>
      <c r="LOO21" s="876"/>
      <c r="LOP21" s="876"/>
      <c r="LOQ21" s="876"/>
      <c r="LOR21" s="875"/>
      <c r="LOS21" s="876"/>
      <c r="LOT21" s="876"/>
      <c r="LOU21" s="876"/>
      <c r="LOV21" s="876"/>
      <c r="LOW21" s="876"/>
      <c r="LOX21" s="876"/>
      <c r="LOY21" s="875"/>
      <c r="LOZ21" s="876"/>
      <c r="LPA21" s="876"/>
      <c r="LPB21" s="876"/>
      <c r="LPC21" s="876"/>
      <c r="LPD21" s="876"/>
      <c r="LPE21" s="876"/>
      <c r="LPF21" s="875"/>
      <c r="LPG21" s="876"/>
      <c r="LPH21" s="876"/>
      <c r="LPI21" s="876"/>
      <c r="LPJ21" s="876"/>
      <c r="LPK21" s="876"/>
      <c r="LPL21" s="876"/>
      <c r="LPM21" s="875"/>
      <c r="LPN21" s="876"/>
      <c r="LPO21" s="876"/>
      <c r="LPP21" s="876"/>
      <c r="LPQ21" s="876"/>
      <c r="LPR21" s="876"/>
      <c r="LPS21" s="876"/>
      <c r="LPT21" s="875"/>
      <c r="LPU21" s="876"/>
      <c r="LPV21" s="876"/>
      <c r="LPW21" s="876"/>
      <c r="LPX21" s="876"/>
      <c r="LPY21" s="876"/>
      <c r="LPZ21" s="876"/>
      <c r="LQA21" s="875"/>
      <c r="LQB21" s="876"/>
      <c r="LQC21" s="876"/>
      <c r="LQD21" s="876"/>
      <c r="LQE21" s="876"/>
      <c r="LQF21" s="876"/>
      <c r="LQG21" s="876"/>
      <c r="LQH21" s="875"/>
      <c r="LQI21" s="876"/>
      <c r="LQJ21" s="876"/>
      <c r="LQK21" s="876"/>
      <c r="LQL21" s="876"/>
      <c r="LQM21" s="876"/>
      <c r="LQN21" s="876"/>
      <c r="LQO21" s="875"/>
      <c r="LQP21" s="876"/>
      <c r="LQQ21" s="876"/>
      <c r="LQR21" s="876"/>
      <c r="LQS21" s="876"/>
      <c r="LQT21" s="876"/>
      <c r="LQU21" s="876"/>
      <c r="LQV21" s="875"/>
      <c r="LQW21" s="876"/>
      <c r="LQX21" s="876"/>
      <c r="LQY21" s="876"/>
      <c r="LQZ21" s="876"/>
      <c r="LRA21" s="876"/>
      <c r="LRB21" s="876"/>
      <c r="LRC21" s="875"/>
      <c r="LRD21" s="876"/>
      <c r="LRE21" s="876"/>
      <c r="LRF21" s="876"/>
      <c r="LRG21" s="876"/>
      <c r="LRH21" s="876"/>
      <c r="LRI21" s="876"/>
      <c r="LRJ21" s="875"/>
      <c r="LRK21" s="876"/>
      <c r="LRL21" s="876"/>
      <c r="LRM21" s="876"/>
      <c r="LRN21" s="876"/>
      <c r="LRO21" s="876"/>
      <c r="LRP21" s="876"/>
      <c r="LRQ21" s="875"/>
      <c r="LRR21" s="876"/>
      <c r="LRS21" s="876"/>
      <c r="LRT21" s="876"/>
      <c r="LRU21" s="876"/>
      <c r="LRV21" s="876"/>
      <c r="LRW21" s="876"/>
      <c r="LRX21" s="875"/>
      <c r="LRY21" s="876"/>
      <c r="LRZ21" s="876"/>
      <c r="LSA21" s="876"/>
      <c r="LSB21" s="876"/>
      <c r="LSC21" s="876"/>
      <c r="LSD21" s="876"/>
      <c r="LSE21" s="875"/>
      <c r="LSF21" s="876"/>
      <c r="LSG21" s="876"/>
      <c r="LSH21" s="876"/>
      <c r="LSI21" s="876"/>
      <c r="LSJ21" s="876"/>
      <c r="LSK21" s="876"/>
      <c r="LSL21" s="875"/>
      <c r="LSM21" s="876"/>
      <c r="LSN21" s="876"/>
      <c r="LSO21" s="876"/>
      <c r="LSP21" s="876"/>
      <c r="LSQ21" s="876"/>
      <c r="LSR21" s="876"/>
      <c r="LSS21" s="875"/>
      <c r="LST21" s="876"/>
      <c r="LSU21" s="876"/>
      <c r="LSV21" s="876"/>
      <c r="LSW21" s="876"/>
      <c r="LSX21" s="876"/>
      <c r="LSY21" s="876"/>
      <c r="LSZ21" s="875"/>
      <c r="LTA21" s="876"/>
      <c r="LTB21" s="876"/>
      <c r="LTC21" s="876"/>
      <c r="LTD21" s="876"/>
      <c r="LTE21" s="876"/>
      <c r="LTF21" s="876"/>
      <c r="LTG21" s="875"/>
      <c r="LTH21" s="876"/>
      <c r="LTI21" s="876"/>
      <c r="LTJ21" s="876"/>
      <c r="LTK21" s="876"/>
      <c r="LTL21" s="876"/>
      <c r="LTM21" s="876"/>
      <c r="LTN21" s="875"/>
      <c r="LTO21" s="876"/>
      <c r="LTP21" s="876"/>
      <c r="LTQ21" s="876"/>
      <c r="LTR21" s="876"/>
      <c r="LTS21" s="876"/>
      <c r="LTT21" s="876"/>
      <c r="LTU21" s="875"/>
      <c r="LTV21" s="876"/>
      <c r="LTW21" s="876"/>
      <c r="LTX21" s="876"/>
      <c r="LTY21" s="876"/>
      <c r="LTZ21" s="876"/>
      <c r="LUA21" s="876"/>
      <c r="LUB21" s="875"/>
      <c r="LUC21" s="876"/>
      <c r="LUD21" s="876"/>
      <c r="LUE21" s="876"/>
      <c r="LUF21" s="876"/>
      <c r="LUG21" s="876"/>
      <c r="LUH21" s="876"/>
      <c r="LUI21" s="875"/>
      <c r="LUJ21" s="876"/>
      <c r="LUK21" s="876"/>
      <c r="LUL21" s="876"/>
      <c r="LUM21" s="876"/>
      <c r="LUN21" s="876"/>
      <c r="LUO21" s="876"/>
      <c r="LUP21" s="875"/>
      <c r="LUQ21" s="876"/>
      <c r="LUR21" s="876"/>
      <c r="LUS21" s="876"/>
      <c r="LUT21" s="876"/>
      <c r="LUU21" s="876"/>
      <c r="LUV21" s="876"/>
      <c r="LUW21" s="875"/>
      <c r="LUX21" s="876"/>
      <c r="LUY21" s="876"/>
      <c r="LUZ21" s="876"/>
      <c r="LVA21" s="876"/>
      <c r="LVB21" s="876"/>
      <c r="LVC21" s="876"/>
      <c r="LVD21" s="875"/>
      <c r="LVE21" s="876"/>
      <c r="LVF21" s="876"/>
      <c r="LVG21" s="876"/>
      <c r="LVH21" s="876"/>
      <c r="LVI21" s="876"/>
      <c r="LVJ21" s="876"/>
      <c r="LVK21" s="875"/>
      <c r="LVL21" s="876"/>
      <c r="LVM21" s="876"/>
      <c r="LVN21" s="876"/>
      <c r="LVO21" s="876"/>
      <c r="LVP21" s="876"/>
      <c r="LVQ21" s="876"/>
      <c r="LVR21" s="875"/>
      <c r="LVS21" s="876"/>
      <c r="LVT21" s="876"/>
      <c r="LVU21" s="876"/>
      <c r="LVV21" s="876"/>
      <c r="LVW21" s="876"/>
      <c r="LVX21" s="876"/>
      <c r="LVY21" s="875"/>
      <c r="LVZ21" s="876"/>
      <c r="LWA21" s="876"/>
      <c r="LWB21" s="876"/>
      <c r="LWC21" s="876"/>
      <c r="LWD21" s="876"/>
      <c r="LWE21" s="876"/>
      <c r="LWF21" s="875"/>
      <c r="LWG21" s="876"/>
      <c r="LWH21" s="876"/>
      <c r="LWI21" s="876"/>
      <c r="LWJ21" s="876"/>
      <c r="LWK21" s="876"/>
      <c r="LWL21" s="876"/>
      <c r="LWM21" s="875"/>
      <c r="LWN21" s="876"/>
      <c r="LWO21" s="876"/>
      <c r="LWP21" s="876"/>
      <c r="LWQ21" s="876"/>
      <c r="LWR21" s="876"/>
      <c r="LWS21" s="876"/>
      <c r="LWT21" s="875"/>
      <c r="LWU21" s="876"/>
      <c r="LWV21" s="876"/>
      <c r="LWW21" s="876"/>
      <c r="LWX21" s="876"/>
      <c r="LWY21" s="876"/>
      <c r="LWZ21" s="876"/>
      <c r="LXA21" s="875"/>
      <c r="LXB21" s="876"/>
      <c r="LXC21" s="876"/>
      <c r="LXD21" s="876"/>
      <c r="LXE21" s="876"/>
      <c r="LXF21" s="876"/>
      <c r="LXG21" s="876"/>
      <c r="LXH21" s="875"/>
      <c r="LXI21" s="876"/>
      <c r="LXJ21" s="876"/>
      <c r="LXK21" s="876"/>
      <c r="LXL21" s="876"/>
      <c r="LXM21" s="876"/>
      <c r="LXN21" s="876"/>
      <c r="LXO21" s="875"/>
      <c r="LXP21" s="876"/>
      <c r="LXQ21" s="876"/>
      <c r="LXR21" s="876"/>
      <c r="LXS21" s="876"/>
      <c r="LXT21" s="876"/>
      <c r="LXU21" s="876"/>
      <c r="LXV21" s="875"/>
      <c r="LXW21" s="876"/>
      <c r="LXX21" s="876"/>
      <c r="LXY21" s="876"/>
      <c r="LXZ21" s="876"/>
      <c r="LYA21" s="876"/>
      <c r="LYB21" s="876"/>
      <c r="LYC21" s="875"/>
      <c r="LYD21" s="876"/>
      <c r="LYE21" s="876"/>
      <c r="LYF21" s="876"/>
      <c r="LYG21" s="876"/>
      <c r="LYH21" s="876"/>
      <c r="LYI21" s="876"/>
      <c r="LYJ21" s="875"/>
      <c r="LYK21" s="876"/>
      <c r="LYL21" s="876"/>
      <c r="LYM21" s="876"/>
      <c r="LYN21" s="876"/>
      <c r="LYO21" s="876"/>
      <c r="LYP21" s="876"/>
      <c r="LYQ21" s="875"/>
      <c r="LYR21" s="876"/>
      <c r="LYS21" s="876"/>
      <c r="LYT21" s="876"/>
      <c r="LYU21" s="876"/>
      <c r="LYV21" s="876"/>
      <c r="LYW21" s="876"/>
      <c r="LYX21" s="875"/>
      <c r="LYY21" s="876"/>
      <c r="LYZ21" s="876"/>
      <c r="LZA21" s="876"/>
      <c r="LZB21" s="876"/>
      <c r="LZC21" s="876"/>
      <c r="LZD21" s="876"/>
      <c r="LZE21" s="875"/>
      <c r="LZF21" s="876"/>
      <c r="LZG21" s="876"/>
      <c r="LZH21" s="876"/>
      <c r="LZI21" s="876"/>
      <c r="LZJ21" s="876"/>
      <c r="LZK21" s="876"/>
      <c r="LZL21" s="875"/>
      <c r="LZM21" s="876"/>
      <c r="LZN21" s="876"/>
      <c r="LZO21" s="876"/>
      <c r="LZP21" s="876"/>
      <c r="LZQ21" s="876"/>
      <c r="LZR21" s="876"/>
      <c r="LZS21" s="875"/>
      <c r="LZT21" s="876"/>
      <c r="LZU21" s="876"/>
      <c r="LZV21" s="876"/>
      <c r="LZW21" s="876"/>
      <c r="LZX21" s="876"/>
      <c r="LZY21" s="876"/>
      <c r="LZZ21" s="875"/>
      <c r="MAA21" s="876"/>
      <c r="MAB21" s="876"/>
      <c r="MAC21" s="876"/>
      <c r="MAD21" s="876"/>
      <c r="MAE21" s="876"/>
      <c r="MAF21" s="876"/>
      <c r="MAG21" s="875"/>
      <c r="MAH21" s="876"/>
      <c r="MAI21" s="876"/>
      <c r="MAJ21" s="876"/>
      <c r="MAK21" s="876"/>
      <c r="MAL21" s="876"/>
      <c r="MAM21" s="876"/>
      <c r="MAN21" s="875"/>
      <c r="MAO21" s="876"/>
      <c r="MAP21" s="876"/>
      <c r="MAQ21" s="876"/>
      <c r="MAR21" s="876"/>
      <c r="MAS21" s="876"/>
      <c r="MAT21" s="876"/>
      <c r="MAU21" s="875"/>
      <c r="MAV21" s="876"/>
      <c r="MAW21" s="876"/>
      <c r="MAX21" s="876"/>
      <c r="MAY21" s="876"/>
      <c r="MAZ21" s="876"/>
      <c r="MBA21" s="876"/>
      <c r="MBB21" s="875"/>
      <c r="MBC21" s="876"/>
      <c r="MBD21" s="876"/>
      <c r="MBE21" s="876"/>
      <c r="MBF21" s="876"/>
      <c r="MBG21" s="876"/>
      <c r="MBH21" s="876"/>
      <c r="MBI21" s="875"/>
      <c r="MBJ21" s="876"/>
      <c r="MBK21" s="876"/>
      <c r="MBL21" s="876"/>
      <c r="MBM21" s="876"/>
      <c r="MBN21" s="876"/>
      <c r="MBO21" s="876"/>
      <c r="MBP21" s="875"/>
      <c r="MBQ21" s="876"/>
      <c r="MBR21" s="876"/>
      <c r="MBS21" s="876"/>
      <c r="MBT21" s="876"/>
      <c r="MBU21" s="876"/>
      <c r="MBV21" s="876"/>
      <c r="MBW21" s="875"/>
      <c r="MBX21" s="876"/>
      <c r="MBY21" s="876"/>
      <c r="MBZ21" s="876"/>
      <c r="MCA21" s="876"/>
      <c r="MCB21" s="876"/>
      <c r="MCC21" s="876"/>
      <c r="MCD21" s="875"/>
      <c r="MCE21" s="876"/>
      <c r="MCF21" s="876"/>
      <c r="MCG21" s="876"/>
      <c r="MCH21" s="876"/>
      <c r="MCI21" s="876"/>
      <c r="MCJ21" s="876"/>
      <c r="MCK21" s="875"/>
      <c r="MCL21" s="876"/>
      <c r="MCM21" s="876"/>
      <c r="MCN21" s="876"/>
      <c r="MCO21" s="876"/>
      <c r="MCP21" s="876"/>
      <c r="MCQ21" s="876"/>
      <c r="MCR21" s="875"/>
      <c r="MCS21" s="876"/>
      <c r="MCT21" s="876"/>
      <c r="MCU21" s="876"/>
      <c r="MCV21" s="876"/>
      <c r="MCW21" s="876"/>
      <c r="MCX21" s="876"/>
      <c r="MCY21" s="875"/>
      <c r="MCZ21" s="876"/>
      <c r="MDA21" s="876"/>
      <c r="MDB21" s="876"/>
      <c r="MDC21" s="876"/>
      <c r="MDD21" s="876"/>
      <c r="MDE21" s="876"/>
      <c r="MDF21" s="875"/>
      <c r="MDG21" s="876"/>
      <c r="MDH21" s="876"/>
      <c r="MDI21" s="876"/>
      <c r="MDJ21" s="876"/>
      <c r="MDK21" s="876"/>
      <c r="MDL21" s="876"/>
      <c r="MDM21" s="875"/>
      <c r="MDN21" s="876"/>
      <c r="MDO21" s="876"/>
      <c r="MDP21" s="876"/>
      <c r="MDQ21" s="876"/>
      <c r="MDR21" s="876"/>
      <c r="MDS21" s="876"/>
      <c r="MDT21" s="875"/>
      <c r="MDU21" s="876"/>
      <c r="MDV21" s="876"/>
      <c r="MDW21" s="876"/>
      <c r="MDX21" s="876"/>
      <c r="MDY21" s="876"/>
      <c r="MDZ21" s="876"/>
      <c r="MEA21" s="875"/>
      <c r="MEB21" s="876"/>
      <c r="MEC21" s="876"/>
      <c r="MED21" s="876"/>
      <c r="MEE21" s="876"/>
      <c r="MEF21" s="876"/>
      <c r="MEG21" s="876"/>
      <c r="MEH21" s="875"/>
      <c r="MEI21" s="876"/>
      <c r="MEJ21" s="876"/>
      <c r="MEK21" s="876"/>
      <c r="MEL21" s="876"/>
      <c r="MEM21" s="876"/>
      <c r="MEN21" s="876"/>
      <c r="MEO21" s="875"/>
      <c r="MEP21" s="876"/>
      <c r="MEQ21" s="876"/>
      <c r="MER21" s="876"/>
      <c r="MES21" s="876"/>
      <c r="MET21" s="876"/>
      <c r="MEU21" s="876"/>
      <c r="MEV21" s="875"/>
      <c r="MEW21" s="876"/>
      <c r="MEX21" s="876"/>
      <c r="MEY21" s="876"/>
      <c r="MEZ21" s="876"/>
      <c r="MFA21" s="876"/>
      <c r="MFB21" s="876"/>
      <c r="MFC21" s="875"/>
      <c r="MFD21" s="876"/>
      <c r="MFE21" s="876"/>
      <c r="MFF21" s="876"/>
      <c r="MFG21" s="876"/>
      <c r="MFH21" s="876"/>
      <c r="MFI21" s="876"/>
      <c r="MFJ21" s="875"/>
      <c r="MFK21" s="876"/>
      <c r="MFL21" s="876"/>
      <c r="MFM21" s="876"/>
      <c r="MFN21" s="876"/>
      <c r="MFO21" s="876"/>
      <c r="MFP21" s="876"/>
      <c r="MFQ21" s="875"/>
      <c r="MFR21" s="876"/>
      <c r="MFS21" s="876"/>
      <c r="MFT21" s="876"/>
      <c r="MFU21" s="876"/>
      <c r="MFV21" s="876"/>
      <c r="MFW21" s="876"/>
      <c r="MFX21" s="875"/>
      <c r="MFY21" s="876"/>
      <c r="MFZ21" s="876"/>
      <c r="MGA21" s="876"/>
      <c r="MGB21" s="876"/>
      <c r="MGC21" s="876"/>
      <c r="MGD21" s="876"/>
      <c r="MGE21" s="875"/>
      <c r="MGF21" s="876"/>
      <c r="MGG21" s="876"/>
      <c r="MGH21" s="876"/>
      <c r="MGI21" s="876"/>
      <c r="MGJ21" s="876"/>
      <c r="MGK21" s="876"/>
      <c r="MGL21" s="875"/>
      <c r="MGM21" s="876"/>
      <c r="MGN21" s="876"/>
      <c r="MGO21" s="876"/>
      <c r="MGP21" s="876"/>
      <c r="MGQ21" s="876"/>
      <c r="MGR21" s="876"/>
      <c r="MGS21" s="875"/>
      <c r="MGT21" s="876"/>
      <c r="MGU21" s="876"/>
      <c r="MGV21" s="876"/>
      <c r="MGW21" s="876"/>
      <c r="MGX21" s="876"/>
      <c r="MGY21" s="876"/>
      <c r="MGZ21" s="875"/>
      <c r="MHA21" s="876"/>
      <c r="MHB21" s="876"/>
      <c r="MHC21" s="876"/>
      <c r="MHD21" s="876"/>
      <c r="MHE21" s="876"/>
      <c r="MHF21" s="876"/>
      <c r="MHG21" s="875"/>
      <c r="MHH21" s="876"/>
      <c r="MHI21" s="876"/>
      <c r="MHJ21" s="876"/>
      <c r="MHK21" s="876"/>
      <c r="MHL21" s="876"/>
      <c r="MHM21" s="876"/>
      <c r="MHN21" s="875"/>
      <c r="MHO21" s="876"/>
      <c r="MHP21" s="876"/>
      <c r="MHQ21" s="876"/>
      <c r="MHR21" s="876"/>
      <c r="MHS21" s="876"/>
      <c r="MHT21" s="876"/>
      <c r="MHU21" s="875"/>
      <c r="MHV21" s="876"/>
      <c r="MHW21" s="876"/>
      <c r="MHX21" s="876"/>
      <c r="MHY21" s="876"/>
      <c r="MHZ21" s="876"/>
      <c r="MIA21" s="876"/>
      <c r="MIB21" s="875"/>
      <c r="MIC21" s="876"/>
      <c r="MID21" s="876"/>
      <c r="MIE21" s="876"/>
      <c r="MIF21" s="876"/>
      <c r="MIG21" s="876"/>
      <c r="MIH21" s="876"/>
      <c r="MII21" s="875"/>
      <c r="MIJ21" s="876"/>
      <c r="MIK21" s="876"/>
      <c r="MIL21" s="876"/>
      <c r="MIM21" s="876"/>
      <c r="MIN21" s="876"/>
      <c r="MIO21" s="876"/>
      <c r="MIP21" s="875"/>
      <c r="MIQ21" s="876"/>
      <c r="MIR21" s="876"/>
      <c r="MIS21" s="876"/>
      <c r="MIT21" s="876"/>
      <c r="MIU21" s="876"/>
      <c r="MIV21" s="876"/>
      <c r="MIW21" s="875"/>
      <c r="MIX21" s="876"/>
      <c r="MIY21" s="876"/>
      <c r="MIZ21" s="876"/>
      <c r="MJA21" s="876"/>
      <c r="MJB21" s="876"/>
      <c r="MJC21" s="876"/>
      <c r="MJD21" s="875"/>
      <c r="MJE21" s="876"/>
      <c r="MJF21" s="876"/>
      <c r="MJG21" s="876"/>
      <c r="MJH21" s="876"/>
      <c r="MJI21" s="876"/>
      <c r="MJJ21" s="876"/>
      <c r="MJK21" s="875"/>
      <c r="MJL21" s="876"/>
      <c r="MJM21" s="876"/>
      <c r="MJN21" s="876"/>
      <c r="MJO21" s="876"/>
      <c r="MJP21" s="876"/>
      <c r="MJQ21" s="876"/>
      <c r="MJR21" s="875"/>
      <c r="MJS21" s="876"/>
      <c r="MJT21" s="876"/>
      <c r="MJU21" s="876"/>
      <c r="MJV21" s="876"/>
      <c r="MJW21" s="876"/>
      <c r="MJX21" s="876"/>
      <c r="MJY21" s="875"/>
      <c r="MJZ21" s="876"/>
      <c r="MKA21" s="876"/>
      <c r="MKB21" s="876"/>
      <c r="MKC21" s="876"/>
      <c r="MKD21" s="876"/>
      <c r="MKE21" s="876"/>
      <c r="MKF21" s="875"/>
      <c r="MKG21" s="876"/>
      <c r="MKH21" s="876"/>
      <c r="MKI21" s="876"/>
      <c r="MKJ21" s="876"/>
      <c r="MKK21" s="876"/>
      <c r="MKL21" s="876"/>
      <c r="MKM21" s="875"/>
      <c r="MKN21" s="876"/>
      <c r="MKO21" s="876"/>
      <c r="MKP21" s="876"/>
      <c r="MKQ21" s="876"/>
      <c r="MKR21" s="876"/>
      <c r="MKS21" s="876"/>
      <c r="MKT21" s="875"/>
      <c r="MKU21" s="876"/>
      <c r="MKV21" s="876"/>
      <c r="MKW21" s="876"/>
      <c r="MKX21" s="876"/>
      <c r="MKY21" s="876"/>
      <c r="MKZ21" s="876"/>
      <c r="MLA21" s="875"/>
      <c r="MLB21" s="876"/>
      <c r="MLC21" s="876"/>
      <c r="MLD21" s="876"/>
      <c r="MLE21" s="876"/>
      <c r="MLF21" s="876"/>
      <c r="MLG21" s="876"/>
      <c r="MLH21" s="875"/>
      <c r="MLI21" s="876"/>
      <c r="MLJ21" s="876"/>
      <c r="MLK21" s="876"/>
      <c r="MLL21" s="876"/>
      <c r="MLM21" s="876"/>
      <c r="MLN21" s="876"/>
      <c r="MLO21" s="875"/>
      <c r="MLP21" s="876"/>
      <c r="MLQ21" s="876"/>
      <c r="MLR21" s="876"/>
      <c r="MLS21" s="876"/>
      <c r="MLT21" s="876"/>
      <c r="MLU21" s="876"/>
      <c r="MLV21" s="875"/>
      <c r="MLW21" s="876"/>
      <c r="MLX21" s="876"/>
      <c r="MLY21" s="876"/>
      <c r="MLZ21" s="876"/>
      <c r="MMA21" s="876"/>
      <c r="MMB21" s="876"/>
      <c r="MMC21" s="875"/>
      <c r="MMD21" s="876"/>
      <c r="MME21" s="876"/>
      <c r="MMF21" s="876"/>
      <c r="MMG21" s="876"/>
      <c r="MMH21" s="876"/>
      <c r="MMI21" s="876"/>
      <c r="MMJ21" s="875"/>
      <c r="MMK21" s="876"/>
      <c r="MML21" s="876"/>
      <c r="MMM21" s="876"/>
      <c r="MMN21" s="876"/>
      <c r="MMO21" s="876"/>
      <c r="MMP21" s="876"/>
      <c r="MMQ21" s="875"/>
      <c r="MMR21" s="876"/>
      <c r="MMS21" s="876"/>
      <c r="MMT21" s="876"/>
      <c r="MMU21" s="876"/>
      <c r="MMV21" s="876"/>
      <c r="MMW21" s="876"/>
      <c r="MMX21" s="875"/>
      <c r="MMY21" s="876"/>
      <c r="MMZ21" s="876"/>
      <c r="MNA21" s="876"/>
      <c r="MNB21" s="876"/>
      <c r="MNC21" s="876"/>
      <c r="MND21" s="876"/>
      <c r="MNE21" s="875"/>
      <c r="MNF21" s="876"/>
      <c r="MNG21" s="876"/>
      <c r="MNH21" s="876"/>
      <c r="MNI21" s="876"/>
      <c r="MNJ21" s="876"/>
      <c r="MNK21" s="876"/>
      <c r="MNL21" s="875"/>
      <c r="MNM21" s="876"/>
      <c r="MNN21" s="876"/>
      <c r="MNO21" s="876"/>
      <c r="MNP21" s="876"/>
      <c r="MNQ21" s="876"/>
      <c r="MNR21" s="876"/>
      <c r="MNS21" s="875"/>
      <c r="MNT21" s="876"/>
      <c r="MNU21" s="876"/>
      <c r="MNV21" s="876"/>
      <c r="MNW21" s="876"/>
      <c r="MNX21" s="876"/>
      <c r="MNY21" s="876"/>
      <c r="MNZ21" s="875"/>
      <c r="MOA21" s="876"/>
      <c r="MOB21" s="876"/>
      <c r="MOC21" s="876"/>
      <c r="MOD21" s="876"/>
      <c r="MOE21" s="876"/>
      <c r="MOF21" s="876"/>
      <c r="MOG21" s="875"/>
      <c r="MOH21" s="876"/>
      <c r="MOI21" s="876"/>
      <c r="MOJ21" s="876"/>
      <c r="MOK21" s="876"/>
      <c r="MOL21" s="876"/>
      <c r="MOM21" s="876"/>
      <c r="MON21" s="875"/>
      <c r="MOO21" s="876"/>
      <c r="MOP21" s="876"/>
      <c r="MOQ21" s="876"/>
      <c r="MOR21" s="876"/>
      <c r="MOS21" s="876"/>
      <c r="MOT21" s="876"/>
      <c r="MOU21" s="875"/>
      <c r="MOV21" s="876"/>
      <c r="MOW21" s="876"/>
      <c r="MOX21" s="876"/>
      <c r="MOY21" s="876"/>
      <c r="MOZ21" s="876"/>
      <c r="MPA21" s="876"/>
      <c r="MPB21" s="875"/>
      <c r="MPC21" s="876"/>
      <c r="MPD21" s="876"/>
      <c r="MPE21" s="876"/>
      <c r="MPF21" s="876"/>
      <c r="MPG21" s="876"/>
      <c r="MPH21" s="876"/>
      <c r="MPI21" s="875"/>
      <c r="MPJ21" s="876"/>
      <c r="MPK21" s="876"/>
      <c r="MPL21" s="876"/>
      <c r="MPM21" s="876"/>
      <c r="MPN21" s="876"/>
      <c r="MPO21" s="876"/>
      <c r="MPP21" s="875"/>
      <c r="MPQ21" s="876"/>
      <c r="MPR21" s="876"/>
      <c r="MPS21" s="876"/>
      <c r="MPT21" s="876"/>
      <c r="MPU21" s="876"/>
      <c r="MPV21" s="876"/>
      <c r="MPW21" s="875"/>
      <c r="MPX21" s="876"/>
      <c r="MPY21" s="876"/>
      <c r="MPZ21" s="876"/>
      <c r="MQA21" s="876"/>
      <c r="MQB21" s="876"/>
      <c r="MQC21" s="876"/>
      <c r="MQD21" s="875"/>
      <c r="MQE21" s="876"/>
      <c r="MQF21" s="876"/>
      <c r="MQG21" s="876"/>
      <c r="MQH21" s="876"/>
      <c r="MQI21" s="876"/>
      <c r="MQJ21" s="876"/>
      <c r="MQK21" s="875"/>
      <c r="MQL21" s="876"/>
      <c r="MQM21" s="876"/>
      <c r="MQN21" s="876"/>
      <c r="MQO21" s="876"/>
      <c r="MQP21" s="876"/>
      <c r="MQQ21" s="876"/>
      <c r="MQR21" s="875"/>
      <c r="MQS21" s="876"/>
      <c r="MQT21" s="876"/>
      <c r="MQU21" s="876"/>
      <c r="MQV21" s="876"/>
      <c r="MQW21" s="876"/>
      <c r="MQX21" s="876"/>
      <c r="MQY21" s="875"/>
      <c r="MQZ21" s="876"/>
      <c r="MRA21" s="876"/>
      <c r="MRB21" s="876"/>
      <c r="MRC21" s="876"/>
      <c r="MRD21" s="876"/>
      <c r="MRE21" s="876"/>
      <c r="MRF21" s="875"/>
      <c r="MRG21" s="876"/>
      <c r="MRH21" s="876"/>
      <c r="MRI21" s="876"/>
      <c r="MRJ21" s="876"/>
      <c r="MRK21" s="876"/>
      <c r="MRL21" s="876"/>
      <c r="MRM21" s="875"/>
      <c r="MRN21" s="876"/>
      <c r="MRO21" s="876"/>
      <c r="MRP21" s="876"/>
      <c r="MRQ21" s="876"/>
      <c r="MRR21" s="876"/>
      <c r="MRS21" s="876"/>
      <c r="MRT21" s="875"/>
      <c r="MRU21" s="876"/>
      <c r="MRV21" s="876"/>
      <c r="MRW21" s="876"/>
      <c r="MRX21" s="876"/>
      <c r="MRY21" s="876"/>
      <c r="MRZ21" s="876"/>
      <c r="MSA21" s="875"/>
      <c r="MSB21" s="876"/>
      <c r="MSC21" s="876"/>
      <c r="MSD21" s="876"/>
      <c r="MSE21" s="876"/>
      <c r="MSF21" s="876"/>
      <c r="MSG21" s="876"/>
      <c r="MSH21" s="875"/>
      <c r="MSI21" s="876"/>
      <c r="MSJ21" s="876"/>
      <c r="MSK21" s="876"/>
      <c r="MSL21" s="876"/>
      <c r="MSM21" s="876"/>
      <c r="MSN21" s="876"/>
      <c r="MSO21" s="875"/>
      <c r="MSP21" s="876"/>
      <c r="MSQ21" s="876"/>
      <c r="MSR21" s="876"/>
      <c r="MSS21" s="876"/>
      <c r="MST21" s="876"/>
      <c r="MSU21" s="876"/>
      <c r="MSV21" s="875"/>
      <c r="MSW21" s="876"/>
      <c r="MSX21" s="876"/>
      <c r="MSY21" s="876"/>
      <c r="MSZ21" s="876"/>
      <c r="MTA21" s="876"/>
      <c r="MTB21" s="876"/>
      <c r="MTC21" s="875"/>
      <c r="MTD21" s="876"/>
      <c r="MTE21" s="876"/>
      <c r="MTF21" s="876"/>
      <c r="MTG21" s="876"/>
      <c r="MTH21" s="876"/>
      <c r="MTI21" s="876"/>
      <c r="MTJ21" s="875"/>
      <c r="MTK21" s="876"/>
      <c r="MTL21" s="876"/>
      <c r="MTM21" s="876"/>
      <c r="MTN21" s="876"/>
      <c r="MTO21" s="876"/>
      <c r="MTP21" s="876"/>
      <c r="MTQ21" s="875"/>
      <c r="MTR21" s="876"/>
      <c r="MTS21" s="876"/>
      <c r="MTT21" s="876"/>
      <c r="MTU21" s="876"/>
      <c r="MTV21" s="876"/>
      <c r="MTW21" s="876"/>
      <c r="MTX21" s="875"/>
      <c r="MTY21" s="876"/>
      <c r="MTZ21" s="876"/>
      <c r="MUA21" s="876"/>
      <c r="MUB21" s="876"/>
      <c r="MUC21" s="876"/>
      <c r="MUD21" s="876"/>
      <c r="MUE21" s="875"/>
      <c r="MUF21" s="876"/>
      <c r="MUG21" s="876"/>
      <c r="MUH21" s="876"/>
      <c r="MUI21" s="876"/>
      <c r="MUJ21" s="876"/>
      <c r="MUK21" s="876"/>
      <c r="MUL21" s="875"/>
      <c r="MUM21" s="876"/>
      <c r="MUN21" s="876"/>
      <c r="MUO21" s="876"/>
      <c r="MUP21" s="876"/>
      <c r="MUQ21" s="876"/>
      <c r="MUR21" s="876"/>
      <c r="MUS21" s="875"/>
      <c r="MUT21" s="876"/>
      <c r="MUU21" s="876"/>
      <c r="MUV21" s="876"/>
      <c r="MUW21" s="876"/>
      <c r="MUX21" s="876"/>
      <c r="MUY21" s="876"/>
      <c r="MUZ21" s="875"/>
      <c r="MVA21" s="876"/>
      <c r="MVB21" s="876"/>
      <c r="MVC21" s="876"/>
      <c r="MVD21" s="876"/>
      <c r="MVE21" s="876"/>
      <c r="MVF21" s="876"/>
      <c r="MVG21" s="875"/>
      <c r="MVH21" s="876"/>
      <c r="MVI21" s="876"/>
      <c r="MVJ21" s="876"/>
      <c r="MVK21" s="876"/>
      <c r="MVL21" s="876"/>
      <c r="MVM21" s="876"/>
      <c r="MVN21" s="875"/>
      <c r="MVO21" s="876"/>
      <c r="MVP21" s="876"/>
      <c r="MVQ21" s="876"/>
      <c r="MVR21" s="876"/>
      <c r="MVS21" s="876"/>
      <c r="MVT21" s="876"/>
      <c r="MVU21" s="875"/>
      <c r="MVV21" s="876"/>
      <c r="MVW21" s="876"/>
      <c r="MVX21" s="876"/>
      <c r="MVY21" s="876"/>
      <c r="MVZ21" s="876"/>
      <c r="MWA21" s="876"/>
      <c r="MWB21" s="875"/>
      <c r="MWC21" s="876"/>
      <c r="MWD21" s="876"/>
      <c r="MWE21" s="876"/>
      <c r="MWF21" s="876"/>
      <c r="MWG21" s="876"/>
      <c r="MWH21" s="876"/>
      <c r="MWI21" s="875"/>
      <c r="MWJ21" s="876"/>
      <c r="MWK21" s="876"/>
      <c r="MWL21" s="876"/>
      <c r="MWM21" s="876"/>
      <c r="MWN21" s="876"/>
      <c r="MWO21" s="876"/>
      <c r="MWP21" s="875"/>
      <c r="MWQ21" s="876"/>
      <c r="MWR21" s="876"/>
      <c r="MWS21" s="876"/>
      <c r="MWT21" s="876"/>
      <c r="MWU21" s="876"/>
      <c r="MWV21" s="876"/>
      <c r="MWW21" s="875"/>
      <c r="MWX21" s="876"/>
      <c r="MWY21" s="876"/>
      <c r="MWZ21" s="876"/>
      <c r="MXA21" s="876"/>
      <c r="MXB21" s="876"/>
      <c r="MXC21" s="876"/>
      <c r="MXD21" s="875"/>
      <c r="MXE21" s="876"/>
      <c r="MXF21" s="876"/>
      <c r="MXG21" s="876"/>
      <c r="MXH21" s="876"/>
      <c r="MXI21" s="876"/>
      <c r="MXJ21" s="876"/>
      <c r="MXK21" s="875"/>
      <c r="MXL21" s="876"/>
      <c r="MXM21" s="876"/>
      <c r="MXN21" s="876"/>
      <c r="MXO21" s="876"/>
      <c r="MXP21" s="876"/>
      <c r="MXQ21" s="876"/>
      <c r="MXR21" s="875"/>
      <c r="MXS21" s="876"/>
      <c r="MXT21" s="876"/>
      <c r="MXU21" s="876"/>
      <c r="MXV21" s="876"/>
      <c r="MXW21" s="876"/>
      <c r="MXX21" s="876"/>
      <c r="MXY21" s="875"/>
      <c r="MXZ21" s="876"/>
      <c r="MYA21" s="876"/>
      <c r="MYB21" s="876"/>
      <c r="MYC21" s="876"/>
      <c r="MYD21" s="876"/>
      <c r="MYE21" s="876"/>
      <c r="MYF21" s="875"/>
      <c r="MYG21" s="876"/>
      <c r="MYH21" s="876"/>
      <c r="MYI21" s="876"/>
      <c r="MYJ21" s="876"/>
      <c r="MYK21" s="876"/>
      <c r="MYL21" s="876"/>
      <c r="MYM21" s="875"/>
      <c r="MYN21" s="876"/>
      <c r="MYO21" s="876"/>
      <c r="MYP21" s="876"/>
      <c r="MYQ21" s="876"/>
      <c r="MYR21" s="876"/>
      <c r="MYS21" s="876"/>
      <c r="MYT21" s="875"/>
      <c r="MYU21" s="876"/>
      <c r="MYV21" s="876"/>
      <c r="MYW21" s="876"/>
      <c r="MYX21" s="876"/>
      <c r="MYY21" s="876"/>
      <c r="MYZ21" s="876"/>
      <c r="MZA21" s="875"/>
      <c r="MZB21" s="876"/>
      <c r="MZC21" s="876"/>
      <c r="MZD21" s="876"/>
      <c r="MZE21" s="876"/>
      <c r="MZF21" s="876"/>
      <c r="MZG21" s="876"/>
      <c r="MZH21" s="875"/>
      <c r="MZI21" s="876"/>
      <c r="MZJ21" s="876"/>
      <c r="MZK21" s="876"/>
      <c r="MZL21" s="876"/>
      <c r="MZM21" s="876"/>
      <c r="MZN21" s="876"/>
      <c r="MZO21" s="875"/>
      <c r="MZP21" s="876"/>
      <c r="MZQ21" s="876"/>
      <c r="MZR21" s="876"/>
      <c r="MZS21" s="876"/>
      <c r="MZT21" s="876"/>
      <c r="MZU21" s="876"/>
      <c r="MZV21" s="875"/>
      <c r="MZW21" s="876"/>
      <c r="MZX21" s="876"/>
      <c r="MZY21" s="876"/>
      <c r="MZZ21" s="876"/>
      <c r="NAA21" s="876"/>
      <c r="NAB21" s="876"/>
      <c r="NAC21" s="875"/>
      <c r="NAD21" s="876"/>
      <c r="NAE21" s="876"/>
      <c r="NAF21" s="876"/>
      <c r="NAG21" s="876"/>
      <c r="NAH21" s="876"/>
      <c r="NAI21" s="876"/>
      <c r="NAJ21" s="875"/>
      <c r="NAK21" s="876"/>
      <c r="NAL21" s="876"/>
      <c r="NAM21" s="876"/>
      <c r="NAN21" s="876"/>
      <c r="NAO21" s="876"/>
      <c r="NAP21" s="876"/>
      <c r="NAQ21" s="875"/>
      <c r="NAR21" s="876"/>
      <c r="NAS21" s="876"/>
      <c r="NAT21" s="876"/>
      <c r="NAU21" s="876"/>
      <c r="NAV21" s="876"/>
      <c r="NAW21" s="876"/>
      <c r="NAX21" s="875"/>
      <c r="NAY21" s="876"/>
      <c r="NAZ21" s="876"/>
      <c r="NBA21" s="876"/>
      <c r="NBB21" s="876"/>
      <c r="NBC21" s="876"/>
      <c r="NBD21" s="876"/>
      <c r="NBE21" s="875"/>
      <c r="NBF21" s="876"/>
      <c r="NBG21" s="876"/>
      <c r="NBH21" s="876"/>
      <c r="NBI21" s="876"/>
      <c r="NBJ21" s="876"/>
      <c r="NBK21" s="876"/>
      <c r="NBL21" s="875"/>
      <c r="NBM21" s="876"/>
      <c r="NBN21" s="876"/>
      <c r="NBO21" s="876"/>
      <c r="NBP21" s="876"/>
      <c r="NBQ21" s="876"/>
      <c r="NBR21" s="876"/>
      <c r="NBS21" s="875"/>
      <c r="NBT21" s="876"/>
      <c r="NBU21" s="876"/>
      <c r="NBV21" s="876"/>
      <c r="NBW21" s="876"/>
      <c r="NBX21" s="876"/>
      <c r="NBY21" s="876"/>
      <c r="NBZ21" s="875"/>
      <c r="NCA21" s="876"/>
      <c r="NCB21" s="876"/>
      <c r="NCC21" s="876"/>
      <c r="NCD21" s="876"/>
      <c r="NCE21" s="876"/>
      <c r="NCF21" s="876"/>
      <c r="NCG21" s="875"/>
      <c r="NCH21" s="876"/>
      <c r="NCI21" s="876"/>
      <c r="NCJ21" s="876"/>
      <c r="NCK21" s="876"/>
      <c r="NCL21" s="876"/>
      <c r="NCM21" s="876"/>
      <c r="NCN21" s="875"/>
      <c r="NCO21" s="876"/>
      <c r="NCP21" s="876"/>
      <c r="NCQ21" s="876"/>
      <c r="NCR21" s="876"/>
      <c r="NCS21" s="876"/>
      <c r="NCT21" s="876"/>
      <c r="NCU21" s="875"/>
      <c r="NCV21" s="876"/>
      <c r="NCW21" s="876"/>
      <c r="NCX21" s="876"/>
      <c r="NCY21" s="876"/>
      <c r="NCZ21" s="876"/>
      <c r="NDA21" s="876"/>
      <c r="NDB21" s="875"/>
      <c r="NDC21" s="876"/>
      <c r="NDD21" s="876"/>
      <c r="NDE21" s="876"/>
      <c r="NDF21" s="876"/>
      <c r="NDG21" s="876"/>
      <c r="NDH21" s="876"/>
      <c r="NDI21" s="875"/>
      <c r="NDJ21" s="876"/>
      <c r="NDK21" s="876"/>
      <c r="NDL21" s="876"/>
      <c r="NDM21" s="876"/>
      <c r="NDN21" s="876"/>
      <c r="NDO21" s="876"/>
      <c r="NDP21" s="875"/>
      <c r="NDQ21" s="876"/>
      <c r="NDR21" s="876"/>
      <c r="NDS21" s="876"/>
      <c r="NDT21" s="876"/>
      <c r="NDU21" s="876"/>
      <c r="NDV21" s="876"/>
      <c r="NDW21" s="875"/>
      <c r="NDX21" s="876"/>
      <c r="NDY21" s="876"/>
      <c r="NDZ21" s="876"/>
      <c r="NEA21" s="876"/>
      <c r="NEB21" s="876"/>
      <c r="NEC21" s="876"/>
      <c r="NED21" s="875"/>
      <c r="NEE21" s="876"/>
      <c r="NEF21" s="876"/>
      <c r="NEG21" s="876"/>
      <c r="NEH21" s="876"/>
      <c r="NEI21" s="876"/>
      <c r="NEJ21" s="876"/>
      <c r="NEK21" s="875"/>
      <c r="NEL21" s="876"/>
      <c r="NEM21" s="876"/>
      <c r="NEN21" s="876"/>
      <c r="NEO21" s="876"/>
      <c r="NEP21" s="876"/>
      <c r="NEQ21" s="876"/>
      <c r="NER21" s="875"/>
      <c r="NES21" s="876"/>
      <c r="NET21" s="876"/>
      <c r="NEU21" s="876"/>
      <c r="NEV21" s="876"/>
      <c r="NEW21" s="876"/>
      <c r="NEX21" s="876"/>
      <c r="NEY21" s="875"/>
      <c r="NEZ21" s="876"/>
      <c r="NFA21" s="876"/>
      <c r="NFB21" s="876"/>
      <c r="NFC21" s="876"/>
      <c r="NFD21" s="876"/>
      <c r="NFE21" s="876"/>
      <c r="NFF21" s="875"/>
      <c r="NFG21" s="876"/>
      <c r="NFH21" s="876"/>
      <c r="NFI21" s="876"/>
      <c r="NFJ21" s="876"/>
      <c r="NFK21" s="876"/>
      <c r="NFL21" s="876"/>
      <c r="NFM21" s="875"/>
      <c r="NFN21" s="876"/>
      <c r="NFO21" s="876"/>
      <c r="NFP21" s="876"/>
      <c r="NFQ21" s="876"/>
      <c r="NFR21" s="876"/>
      <c r="NFS21" s="876"/>
      <c r="NFT21" s="875"/>
      <c r="NFU21" s="876"/>
      <c r="NFV21" s="876"/>
      <c r="NFW21" s="876"/>
      <c r="NFX21" s="876"/>
      <c r="NFY21" s="876"/>
      <c r="NFZ21" s="876"/>
      <c r="NGA21" s="875"/>
      <c r="NGB21" s="876"/>
      <c r="NGC21" s="876"/>
      <c r="NGD21" s="876"/>
      <c r="NGE21" s="876"/>
      <c r="NGF21" s="876"/>
      <c r="NGG21" s="876"/>
      <c r="NGH21" s="875"/>
      <c r="NGI21" s="876"/>
      <c r="NGJ21" s="876"/>
      <c r="NGK21" s="876"/>
      <c r="NGL21" s="876"/>
      <c r="NGM21" s="876"/>
      <c r="NGN21" s="876"/>
      <c r="NGO21" s="875"/>
      <c r="NGP21" s="876"/>
      <c r="NGQ21" s="876"/>
      <c r="NGR21" s="876"/>
      <c r="NGS21" s="876"/>
      <c r="NGT21" s="876"/>
      <c r="NGU21" s="876"/>
      <c r="NGV21" s="875"/>
      <c r="NGW21" s="876"/>
      <c r="NGX21" s="876"/>
      <c r="NGY21" s="876"/>
      <c r="NGZ21" s="876"/>
      <c r="NHA21" s="876"/>
      <c r="NHB21" s="876"/>
      <c r="NHC21" s="875"/>
      <c r="NHD21" s="876"/>
      <c r="NHE21" s="876"/>
      <c r="NHF21" s="876"/>
      <c r="NHG21" s="876"/>
      <c r="NHH21" s="876"/>
      <c r="NHI21" s="876"/>
      <c r="NHJ21" s="875"/>
      <c r="NHK21" s="876"/>
      <c r="NHL21" s="876"/>
      <c r="NHM21" s="876"/>
      <c r="NHN21" s="876"/>
      <c r="NHO21" s="876"/>
      <c r="NHP21" s="876"/>
      <c r="NHQ21" s="875"/>
      <c r="NHR21" s="876"/>
      <c r="NHS21" s="876"/>
      <c r="NHT21" s="876"/>
      <c r="NHU21" s="876"/>
      <c r="NHV21" s="876"/>
      <c r="NHW21" s="876"/>
      <c r="NHX21" s="875"/>
      <c r="NHY21" s="876"/>
      <c r="NHZ21" s="876"/>
      <c r="NIA21" s="876"/>
      <c r="NIB21" s="876"/>
      <c r="NIC21" s="876"/>
      <c r="NID21" s="876"/>
      <c r="NIE21" s="875"/>
      <c r="NIF21" s="876"/>
      <c r="NIG21" s="876"/>
      <c r="NIH21" s="876"/>
      <c r="NII21" s="876"/>
      <c r="NIJ21" s="876"/>
      <c r="NIK21" s="876"/>
      <c r="NIL21" s="875"/>
      <c r="NIM21" s="876"/>
      <c r="NIN21" s="876"/>
      <c r="NIO21" s="876"/>
      <c r="NIP21" s="876"/>
      <c r="NIQ21" s="876"/>
      <c r="NIR21" s="876"/>
      <c r="NIS21" s="875"/>
      <c r="NIT21" s="876"/>
      <c r="NIU21" s="876"/>
      <c r="NIV21" s="876"/>
      <c r="NIW21" s="876"/>
      <c r="NIX21" s="876"/>
      <c r="NIY21" s="876"/>
      <c r="NIZ21" s="875"/>
      <c r="NJA21" s="876"/>
      <c r="NJB21" s="876"/>
      <c r="NJC21" s="876"/>
      <c r="NJD21" s="876"/>
      <c r="NJE21" s="876"/>
      <c r="NJF21" s="876"/>
      <c r="NJG21" s="875"/>
      <c r="NJH21" s="876"/>
      <c r="NJI21" s="876"/>
      <c r="NJJ21" s="876"/>
      <c r="NJK21" s="876"/>
      <c r="NJL21" s="876"/>
      <c r="NJM21" s="876"/>
      <c r="NJN21" s="875"/>
      <c r="NJO21" s="876"/>
      <c r="NJP21" s="876"/>
      <c r="NJQ21" s="876"/>
      <c r="NJR21" s="876"/>
      <c r="NJS21" s="876"/>
      <c r="NJT21" s="876"/>
      <c r="NJU21" s="875"/>
      <c r="NJV21" s="876"/>
      <c r="NJW21" s="876"/>
      <c r="NJX21" s="876"/>
      <c r="NJY21" s="876"/>
      <c r="NJZ21" s="876"/>
      <c r="NKA21" s="876"/>
      <c r="NKB21" s="875"/>
      <c r="NKC21" s="876"/>
      <c r="NKD21" s="876"/>
      <c r="NKE21" s="876"/>
      <c r="NKF21" s="876"/>
      <c r="NKG21" s="876"/>
      <c r="NKH21" s="876"/>
      <c r="NKI21" s="875"/>
      <c r="NKJ21" s="876"/>
      <c r="NKK21" s="876"/>
      <c r="NKL21" s="876"/>
      <c r="NKM21" s="876"/>
      <c r="NKN21" s="876"/>
      <c r="NKO21" s="876"/>
      <c r="NKP21" s="875"/>
      <c r="NKQ21" s="876"/>
      <c r="NKR21" s="876"/>
      <c r="NKS21" s="876"/>
      <c r="NKT21" s="876"/>
      <c r="NKU21" s="876"/>
      <c r="NKV21" s="876"/>
      <c r="NKW21" s="875"/>
      <c r="NKX21" s="876"/>
      <c r="NKY21" s="876"/>
      <c r="NKZ21" s="876"/>
      <c r="NLA21" s="876"/>
      <c r="NLB21" s="876"/>
      <c r="NLC21" s="876"/>
      <c r="NLD21" s="875"/>
      <c r="NLE21" s="876"/>
      <c r="NLF21" s="876"/>
      <c r="NLG21" s="876"/>
      <c r="NLH21" s="876"/>
      <c r="NLI21" s="876"/>
      <c r="NLJ21" s="876"/>
      <c r="NLK21" s="875"/>
      <c r="NLL21" s="876"/>
      <c r="NLM21" s="876"/>
      <c r="NLN21" s="876"/>
      <c r="NLO21" s="876"/>
      <c r="NLP21" s="876"/>
      <c r="NLQ21" s="876"/>
      <c r="NLR21" s="875"/>
      <c r="NLS21" s="876"/>
      <c r="NLT21" s="876"/>
      <c r="NLU21" s="876"/>
      <c r="NLV21" s="876"/>
      <c r="NLW21" s="876"/>
      <c r="NLX21" s="876"/>
      <c r="NLY21" s="875"/>
      <c r="NLZ21" s="876"/>
      <c r="NMA21" s="876"/>
      <c r="NMB21" s="876"/>
      <c r="NMC21" s="876"/>
      <c r="NMD21" s="876"/>
      <c r="NME21" s="876"/>
      <c r="NMF21" s="875"/>
      <c r="NMG21" s="876"/>
      <c r="NMH21" s="876"/>
      <c r="NMI21" s="876"/>
      <c r="NMJ21" s="876"/>
      <c r="NMK21" s="876"/>
      <c r="NML21" s="876"/>
      <c r="NMM21" s="875"/>
      <c r="NMN21" s="876"/>
      <c r="NMO21" s="876"/>
      <c r="NMP21" s="876"/>
      <c r="NMQ21" s="876"/>
      <c r="NMR21" s="876"/>
      <c r="NMS21" s="876"/>
      <c r="NMT21" s="875"/>
      <c r="NMU21" s="876"/>
      <c r="NMV21" s="876"/>
      <c r="NMW21" s="876"/>
      <c r="NMX21" s="876"/>
      <c r="NMY21" s="876"/>
      <c r="NMZ21" s="876"/>
      <c r="NNA21" s="875"/>
      <c r="NNB21" s="876"/>
      <c r="NNC21" s="876"/>
      <c r="NND21" s="876"/>
      <c r="NNE21" s="876"/>
      <c r="NNF21" s="876"/>
      <c r="NNG21" s="876"/>
      <c r="NNH21" s="875"/>
      <c r="NNI21" s="876"/>
      <c r="NNJ21" s="876"/>
      <c r="NNK21" s="876"/>
      <c r="NNL21" s="876"/>
      <c r="NNM21" s="876"/>
      <c r="NNN21" s="876"/>
      <c r="NNO21" s="875"/>
      <c r="NNP21" s="876"/>
      <c r="NNQ21" s="876"/>
      <c r="NNR21" s="876"/>
      <c r="NNS21" s="876"/>
      <c r="NNT21" s="876"/>
      <c r="NNU21" s="876"/>
      <c r="NNV21" s="875"/>
      <c r="NNW21" s="876"/>
      <c r="NNX21" s="876"/>
      <c r="NNY21" s="876"/>
      <c r="NNZ21" s="876"/>
      <c r="NOA21" s="876"/>
      <c r="NOB21" s="876"/>
      <c r="NOC21" s="875"/>
      <c r="NOD21" s="876"/>
      <c r="NOE21" s="876"/>
      <c r="NOF21" s="876"/>
      <c r="NOG21" s="876"/>
      <c r="NOH21" s="876"/>
      <c r="NOI21" s="876"/>
      <c r="NOJ21" s="875"/>
      <c r="NOK21" s="876"/>
      <c r="NOL21" s="876"/>
      <c r="NOM21" s="876"/>
      <c r="NON21" s="876"/>
      <c r="NOO21" s="876"/>
      <c r="NOP21" s="876"/>
      <c r="NOQ21" s="875"/>
      <c r="NOR21" s="876"/>
      <c r="NOS21" s="876"/>
      <c r="NOT21" s="876"/>
      <c r="NOU21" s="876"/>
      <c r="NOV21" s="876"/>
      <c r="NOW21" s="876"/>
      <c r="NOX21" s="875"/>
      <c r="NOY21" s="876"/>
      <c r="NOZ21" s="876"/>
      <c r="NPA21" s="876"/>
      <c r="NPB21" s="876"/>
      <c r="NPC21" s="876"/>
      <c r="NPD21" s="876"/>
      <c r="NPE21" s="875"/>
      <c r="NPF21" s="876"/>
      <c r="NPG21" s="876"/>
      <c r="NPH21" s="876"/>
      <c r="NPI21" s="876"/>
      <c r="NPJ21" s="876"/>
      <c r="NPK21" s="876"/>
      <c r="NPL21" s="875"/>
      <c r="NPM21" s="876"/>
      <c r="NPN21" s="876"/>
      <c r="NPO21" s="876"/>
      <c r="NPP21" s="876"/>
      <c r="NPQ21" s="876"/>
      <c r="NPR21" s="876"/>
      <c r="NPS21" s="875"/>
      <c r="NPT21" s="876"/>
      <c r="NPU21" s="876"/>
      <c r="NPV21" s="876"/>
      <c r="NPW21" s="876"/>
      <c r="NPX21" s="876"/>
      <c r="NPY21" s="876"/>
      <c r="NPZ21" s="875"/>
      <c r="NQA21" s="876"/>
      <c r="NQB21" s="876"/>
      <c r="NQC21" s="876"/>
      <c r="NQD21" s="876"/>
      <c r="NQE21" s="876"/>
      <c r="NQF21" s="876"/>
      <c r="NQG21" s="875"/>
      <c r="NQH21" s="876"/>
      <c r="NQI21" s="876"/>
      <c r="NQJ21" s="876"/>
      <c r="NQK21" s="876"/>
      <c r="NQL21" s="876"/>
      <c r="NQM21" s="876"/>
      <c r="NQN21" s="875"/>
      <c r="NQO21" s="876"/>
      <c r="NQP21" s="876"/>
      <c r="NQQ21" s="876"/>
      <c r="NQR21" s="876"/>
      <c r="NQS21" s="876"/>
      <c r="NQT21" s="876"/>
      <c r="NQU21" s="875"/>
      <c r="NQV21" s="876"/>
      <c r="NQW21" s="876"/>
      <c r="NQX21" s="876"/>
      <c r="NQY21" s="876"/>
      <c r="NQZ21" s="876"/>
      <c r="NRA21" s="876"/>
      <c r="NRB21" s="875"/>
      <c r="NRC21" s="876"/>
      <c r="NRD21" s="876"/>
      <c r="NRE21" s="876"/>
      <c r="NRF21" s="876"/>
      <c r="NRG21" s="876"/>
      <c r="NRH21" s="876"/>
      <c r="NRI21" s="875"/>
      <c r="NRJ21" s="876"/>
      <c r="NRK21" s="876"/>
      <c r="NRL21" s="876"/>
      <c r="NRM21" s="876"/>
      <c r="NRN21" s="876"/>
      <c r="NRO21" s="876"/>
      <c r="NRP21" s="875"/>
      <c r="NRQ21" s="876"/>
      <c r="NRR21" s="876"/>
      <c r="NRS21" s="876"/>
      <c r="NRT21" s="876"/>
      <c r="NRU21" s="876"/>
      <c r="NRV21" s="876"/>
      <c r="NRW21" s="875"/>
      <c r="NRX21" s="876"/>
      <c r="NRY21" s="876"/>
      <c r="NRZ21" s="876"/>
      <c r="NSA21" s="876"/>
      <c r="NSB21" s="876"/>
      <c r="NSC21" s="876"/>
      <c r="NSD21" s="875"/>
      <c r="NSE21" s="876"/>
      <c r="NSF21" s="876"/>
      <c r="NSG21" s="876"/>
      <c r="NSH21" s="876"/>
      <c r="NSI21" s="876"/>
      <c r="NSJ21" s="876"/>
      <c r="NSK21" s="875"/>
      <c r="NSL21" s="876"/>
      <c r="NSM21" s="876"/>
      <c r="NSN21" s="876"/>
      <c r="NSO21" s="876"/>
      <c r="NSP21" s="876"/>
      <c r="NSQ21" s="876"/>
      <c r="NSR21" s="875"/>
      <c r="NSS21" s="876"/>
      <c r="NST21" s="876"/>
      <c r="NSU21" s="876"/>
      <c r="NSV21" s="876"/>
      <c r="NSW21" s="876"/>
      <c r="NSX21" s="876"/>
      <c r="NSY21" s="875"/>
      <c r="NSZ21" s="876"/>
      <c r="NTA21" s="876"/>
      <c r="NTB21" s="876"/>
      <c r="NTC21" s="876"/>
      <c r="NTD21" s="876"/>
      <c r="NTE21" s="876"/>
      <c r="NTF21" s="875"/>
      <c r="NTG21" s="876"/>
      <c r="NTH21" s="876"/>
      <c r="NTI21" s="876"/>
      <c r="NTJ21" s="876"/>
      <c r="NTK21" s="876"/>
      <c r="NTL21" s="876"/>
      <c r="NTM21" s="875"/>
      <c r="NTN21" s="876"/>
      <c r="NTO21" s="876"/>
      <c r="NTP21" s="876"/>
      <c r="NTQ21" s="876"/>
      <c r="NTR21" s="876"/>
      <c r="NTS21" s="876"/>
      <c r="NTT21" s="875"/>
      <c r="NTU21" s="876"/>
      <c r="NTV21" s="876"/>
      <c r="NTW21" s="876"/>
      <c r="NTX21" s="876"/>
      <c r="NTY21" s="876"/>
      <c r="NTZ21" s="876"/>
      <c r="NUA21" s="875"/>
      <c r="NUB21" s="876"/>
      <c r="NUC21" s="876"/>
      <c r="NUD21" s="876"/>
      <c r="NUE21" s="876"/>
      <c r="NUF21" s="876"/>
      <c r="NUG21" s="876"/>
      <c r="NUH21" s="875"/>
      <c r="NUI21" s="876"/>
      <c r="NUJ21" s="876"/>
      <c r="NUK21" s="876"/>
      <c r="NUL21" s="876"/>
      <c r="NUM21" s="876"/>
      <c r="NUN21" s="876"/>
      <c r="NUO21" s="875"/>
      <c r="NUP21" s="876"/>
      <c r="NUQ21" s="876"/>
      <c r="NUR21" s="876"/>
      <c r="NUS21" s="876"/>
      <c r="NUT21" s="876"/>
      <c r="NUU21" s="876"/>
      <c r="NUV21" s="875"/>
      <c r="NUW21" s="876"/>
      <c r="NUX21" s="876"/>
      <c r="NUY21" s="876"/>
      <c r="NUZ21" s="876"/>
      <c r="NVA21" s="876"/>
      <c r="NVB21" s="876"/>
      <c r="NVC21" s="875"/>
      <c r="NVD21" s="876"/>
      <c r="NVE21" s="876"/>
      <c r="NVF21" s="876"/>
      <c r="NVG21" s="876"/>
      <c r="NVH21" s="876"/>
      <c r="NVI21" s="876"/>
      <c r="NVJ21" s="875"/>
      <c r="NVK21" s="876"/>
      <c r="NVL21" s="876"/>
      <c r="NVM21" s="876"/>
      <c r="NVN21" s="876"/>
      <c r="NVO21" s="876"/>
      <c r="NVP21" s="876"/>
      <c r="NVQ21" s="875"/>
      <c r="NVR21" s="876"/>
      <c r="NVS21" s="876"/>
      <c r="NVT21" s="876"/>
      <c r="NVU21" s="876"/>
      <c r="NVV21" s="876"/>
      <c r="NVW21" s="876"/>
      <c r="NVX21" s="875"/>
      <c r="NVY21" s="876"/>
      <c r="NVZ21" s="876"/>
      <c r="NWA21" s="876"/>
      <c r="NWB21" s="876"/>
      <c r="NWC21" s="876"/>
      <c r="NWD21" s="876"/>
      <c r="NWE21" s="875"/>
      <c r="NWF21" s="876"/>
      <c r="NWG21" s="876"/>
      <c r="NWH21" s="876"/>
      <c r="NWI21" s="876"/>
      <c r="NWJ21" s="876"/>
      <c r="NWK21" s="876"/>
      <c r="NWL21" s="875"/>
      <c r="NWM21" s="876"/>
      <c r="NWN21" s="876"/>
      <c r="NWO21" s="876"/>
      <c r="NWP21" s="876"/>
      <c r="NWQ21" s="876"/>
      <c r="NWR21" s="876"/>
      <c r="NWS21" s="875"/>
      <c r="NWT21" s="876"/>
      <c r="NWU21" s="876"/>
      <c r="NWV21" s="876"/>
      <c r="NWW21" s="876"/>
      <c r="NWX21" s="876"/>
      <c r="NWY21" s="876"/>
      <c r="NWZ21" s="875"/>
      <c r="NXA21" s="876"/>
      <c r="NXB21" s="876"/>
      <c r="NXC21" s="876"/>
      <c r="NXD21" s="876"/>
      <c r="NXE21" s="876"/>
      <c r="NXF21" s="876"/>
      <c r="NXG21" s="875"/>
      <c r="NXH21" s="876"/>
      <c r="NXI21" s="876"/>
      <c r="NXJ21" s="876"/>
      <c r="NXK21" s="876"/>
      <c r="NXL21" s="876"/>
      <c r="NXM21" s="876"/>
      <c r="NXN21" s="875"/>
      <c r="NXO21" s="876"/>
      <c r="NXP21" s="876"/>
      <c r="NXQ21" s="876"/>
      <c r="NXR21" s="876"/>
      <c r="NXS21" s="876"/>
      <c r="NXT21" s="876"/>
      <c r="NXU21" s="875"/>
      <c r="NXV21" s="876"/>
      <c r="NXW21" s="876"/>
      <c r="NXX21" s="876"/>
      <c r="NXY21" s="876"/>
      <c r="NXZ21" s="876"/>
      <c r="NYA21" s="876"/>
      <c r="NYB21" s="875"/>
      <c r="NYC21" s="876"/>
      <c r="NYD21" s="876"/>
      <c r="NYE21" s="876"/>
      <c r="NYF21" s="876"/>
      <c r="NYG21" s="876"/>
      <c r="NYH21" s="876"/>
      <c r="NYI21" s="875"/>
      <c r="NYJ21" s="876"/>
      <c r="NYK21" s="876"/>
      <c r="NYL21" s="876"/>
      <c r="NYM21" s="876"/>
      <c r="NYN21" s="876"/>
      <c r="NYO21" s="876"/>
      <c r="NYP21" s="875"/>
      <c r="NYQ21" s="876"/>
      <c r="NYR21" s="876"/>
      <c r="NYS21" s="876"/>
      <c r="NYT21" s="876"/>
      <c r="NYU21" s="876"/>
      <c r="NYV21" s="876"/>
      <c r="NYW21" s="875"/>
      <c r="NYX21" s="876"/>
      <c r="NYY21" s="876"/>
      <c r="NYZ21" s="876"/>
      <c r="NZA21" s="876"/>
      <c r="NZB21" s="876"/>
      <c r="NZC21" s="876"/>
      <c r="NZD21" s="875"/>
      <c r="NZE21" s="876"/>
      <c r="NZF21" s="876"/>
      <c r="NZG21" s="876"/>
      <c r="NZH21" s="876"/>
      <c r="NZI21" s="876"/>
      <c r="NZJ21" s="876"/>
      <c r="NZK21" s="875"/>
      <c r="NZL21" s="876"/>
      <c r="NZM21" s="876"/>
      <c r="NZN21" s="876"/>
      <c r="NZO21" s="876"/>
      <c r="NZP21" s="876"/>
      <c r="NZQ21" s="876"/>
      <c r="NZR21" s="875"/>
      <c r="NZS21" s="876"/>
      <c r="NZT21" s="876"/>
      <c r="NZU21" s="876"/>
      <c r="NZV21" s="876"/>
      <c r="NZW21" s="876"/>
      <c r="NZX21" s="876"/>
      <c r="NZY21" s="875"/>
      <c r="NZZ21" s="876"/>
      <c r="OAA21" s="876"/>
      <c r="OAB21" s="876"/>
      <c r="OAC21" s="876"/>
      <c r="OAD21" s="876"/>
      <c r="OAE21" s="876"/>
      <c r="OAF21" s="875"/>
      <c r="OAG21" s="876"/>
      <c r="OAH21" s="876"/>
      <c r="OAI21" s="876"/>
      <c r="OAJ21" s="876"/>
      <c r="OAK21" s="876"/>
      <c r="OAL21" s="876"/>
      <c r="OAM21" s="875"/>
      <c r="OAN21" s="876"/>
      <c r="OAO21" s="876"/>
      <c r="OAP21" s="876"/>
      <c r="OAQ21" s="876"/>
      <c r="OAR21" s="876"/>
      <c r="OAS21" s="876"/>
      <c r="OAT21" s="875"/>
      <c r="OAU21" s="876"/>
      <c r="OAV21" s="876"/>
      <c r="OAW21" s="876"/>
      <c r="OAX21" s="876"/>
      <c r="OAY21" s="876"/>
      <c r="OAZ21" s="876"/>
      <c r="OBA21" s="875"/>
      <c r="OBB21" s="876"/>
      <c r="OBC21" s="876"/>
      <c r="OBD21" s="876"/>
      <c r="OBE21" s="876"/>
      <c r="OBF21" s="876"/>
      <c r="OBG21" s="876"/>
      <c r="OBH21" s="875"/>
      <c r="OBI21" s="876"/>
      <c r="OBJ21" s="876"/>
      <c r="OBK21" s="876"/>
      <c r="OBL21" s="876"/>
      <c r="OBM21" s="876"/>
      <c r="OBN21" s="876"/>
      <c r="OBO21" s="875"/>
      <c r="OBP21" s="876"/>
      <c r="OBQ21" s="876"/>
      <c r="OBR21" s="876"/>
      <c r="OBS21" s="876"/>
      <c r="OBT21" s="876"/>
      <c r="OBU21" s="876"/>
      <c r="OBV21" s="875"/>
      <c r="OBW21" s="876"/>
      <c r="OBX21" s="876"/>
      <c r="OBY21" s="876"/>
      <c r="OBZ21" s="876"/>
      <c r="OCA21" s="876"/>
      <c r="OCB21" s="876"/>
      <c r="OCC21" s="875"/>
      <c r="OCD21" s="876"/>
      <c r="OCE21" s="876"/>
      <c r="OCF21" s="876"/>
      <c r="OCG21" s="876"/>
      <c r="OCH21" s="876"/>
      <c r="OCI21" s="876"/>
      <c r="OCJ21" s="875"/>
      <c r="OCK21" s="876"/>
      <c r="OCL21" s="876"/>
      <c r="OCM21" s="876"/>
      <c r="OCN21" s="876"/>
      <c r="OCO21" s="876"/>
      <c r="OCP21" s="876"/>
      <c r="OCQ21" s="875"/>
      <c r="OCR21" s="876"/>
      <c r="OCS21" s="876"/>
      <c r="OCT21" s="876"/>
      <c r="OCU21" s="876"/>
      <c r="OCV21" s="876"/>
      <c r="OCW21" s="876"/>
      <c r="OCX21" s="875"/>
      <c r="OCY21" s="876"/>
      <c r="OCZ21" s="876"/>
      <c r="ODA21" s="876"/>
      <c r="ODB21" s="876"/>
      <c r="ODC21" s="876"/>
      <c r="ODD21" s="876"/>
      <c r="ODE21" s="875"/>
      <c r="ODF21" s="876"/>
      <c r="ODG21" s="876"/>
      <c r="ODH21" s="876"/>
      <c r="ODI21" s="876"/>
      <c r="ODJ21" s="876"/>
      <c r="ODK21" s="876"/>
      <c r="ODL21" s="875"/>
      <c r="ODM21" s="876"/>
      <c r="ODN21" s="876"/>
      <c r="ODO21" s="876"/>
      <c r="ODP21" s="876"/>
      <c r="ODQ21" s="876"/>
      <c r="ODR21" s="876"/>
      <c r="ODS21" s="875"/>
      <c r="ODT21" s="876"/>
      <c r="ODU21" s="876"/>
      <c r="ODV21" s="876"/>
      <c r="ODW21" s="876"/>
      <c r="ODX21" s="876"/>
      <c r="ODY21" s="876"/>
      <c r="ODZ21" s="875"/>
      <c r="OEA21" s="876"/>
      <c r="OEB21" s="876"/>
      <c r="OEC21" s="876"/>
      <c r="OED21" s="876"/>
      <c r="OEE21" s="876"/>
      <c r="OEF21" s="876"/>
      <c r="OEG21" s="875"/>
      <c r="OEH21" s="876"/>
      <c r="OEI21" s="876"/>
      <c r="OEJ21" s="876"/>
      <c r="OEK21" s="876"/>
      <c r="OEL21" s="876"/>
      <c r="OEM21" s="876"/>
      <c r="OEN21" s="875"/>
      <c r="OEO21" s="876"/>
      <c r="OEP21" s="876"/>
      <c r="OEQ21" s="876"/>
      <c r="OER21" s="876"/>
      <c r="OES21" s="876"/>
      <c r="OET21" s="876"/>
      <c r="OEU21" s="875"/>
      <c r="OEV21" s="876"/>
      <c r="OEW21" s="876"/>
      <c r="OEX21" s="876"/>
      <c r="OEY21" s="876"/>
      <c r="OEZ21" s="876"/>
      <c r="OFA21" s="876"/>
      <c r="OFB21" s="875"/>
      <c r="OFC21" s="876"/>
      <c r="OFD21" s="876"/>
      <c r="OFE21" s="876"/>
      <c r="OFF21" s="876"/>
      <c r="OFG21" s="876"/>
      <c r="OFH21" s="876"/>
      <c r="OFI21" s="875"/>
      <c r="OFJ21" s="876"/>
      <c r="OFK21" s="876"/>
      <c r="OFL21" s="876"/>
      <c r="OFM21" s="876"/>
      <c r="OFN21" s="876"/>
      <c r="OFO21" s="876"/>
      <c r="OFP21" s="875"/>
      <c r="OFQ21" s="876"/>
      <c r="OFR21" s="876"/>
      <c r="OFS21" s="876"/>
      <c r="OFT21" s="876"/>
      <c r="OFU21" s="876"/>
      <c r="OFV21" s="876"/>
      <c r="OFW21" s="875"/>
      <c r="OFX21" s="876"/>
      <c r="OFY21" s="876"/>
      <c r="OFZ21" s="876"/>
      <c r="OGA21" s="876"/>
      <c r="OGB21" s="876"/>
      <c r="OGC21" s="876"/>
      <c r="OGD21" s="875"/>
      <c r="OGE21" s="876"/>
      <c r="OGF21" s="876"/>
      <c r="OGG21" s="876"/>
      <c r="OGH21" s="876"/>
      <c r="OGI21" s="876"/>
      <c r="OGJ21" s="876"/>
      <c r="OGK21" s="875"/>
      <c r="OGL21" s="876"/>
      <c r="OGM21" s="876"/>
      <c r="OGN21" s="876"/>
      <c r="OGO21" s="876"/>
      <c r="OGP21" s="876"/>
      <c r="OGQ21" s="876"/>
      <c r="OGR21" s="875"/>
      <c r="OGS21" s="876"/>
      <c r="OGT21" s="876"/>
      <c r="OGU21" s="876"/>
      <c r="OGV21" s="876"/>
      <c r="OGW21" s="876"/>
      <c r="OGX21" s="876"/>
      <c r="OGY21" s="875"/>
      <c r="OGZ21" s="876"/>
      <c r="OHA21" s="876"/>
      <c r="OHB21" s="876"/>
      <c r="OHC21" s="876"/>
      <c r="OHD21" s="876"/>
      <c r="OHE21" s="876"/>
      <c r="OHF21" s="875"/>
      <c r="OHG21" s="876"/>
      <c r="OHH21" s="876"/>
      <c r="OHI21" s="876"/>
      <c r="OHJ21" s="876"/>
      <c r="OHK21" s="876"/>
      <c r="OHL21" s="876"/>
      <c r="OHM21" s="875"/>
      <c r="OHN21" s="876"/>
      <c r="OHO21" s="876"/>
      <c r="OHP21" s="876"/>
      <c r="OHQ21" s="876"/>
      <c r="OHR21" s="876"/>
      <c r="OHS21" s="876"/>
      <c r="OHT21" s="875"/>
      <c r="OHU21" s="876"/>
      <c r="OHV21" s="876"/>
      <c r="OHW21" s="876"/>
      <c r="OHX21" s="876"/>
      <c r="OHY21" s="876"/>
      <c r="OHZ21" s="876"/>
      <c r="OIA21" s="875"/>
      <c r="OIB21" s="876"/>
      <c r="OIC21" s="876"/>
      <c r="OID21" s="876"/>
      <c r="OIE21" s="876"/>
      <c r="OIF21" s="876"/>
      <c r="OIG21" s="876"/>
      <c r="OIH21" s="875"/>
      <c r="OII21" s="876"/>
      <c r="OIJ21" s="876"/>
      <c r="OIK21" s="876"/>
      <c r="OIL21" s="876"/>
      <c r="OIM21" s="876"/>
      <c r="OIN21" s="876"/>
      <c r="OIO21" s="875"/>
      <c r="OIP21" s="876"/>
      <c r="OIQ21" s="876"/>
      <c r="OIR21" s="876"/>
      <c r="OIS21" s="876"/>
      <c r="OIT21" s="876"/>
      <c r="OIU21" s="876"/>
      <c r="OIV21" s="875"/>
      <c r="OIW21" s="876"/>
      <c r="OIX21" s="876"/>
      <c r="OIY21" s="876"/>
      <c r="OIZ21" s="876"/>
      <c r="OJA21" s="876"/>
      <c r="OJB21" s="876"/>
      <c r="OJC21" s="875"/>
      <c r="OJD21" s="876"/>
      <c r="OJE21" s="876"/>
      <c r="OJF21" s="876"/>
      <c r="OJG21" s="876"/>
      <c r="OJH21" s="876"/>
      <c r="OJI21" s="876"/>
      <c r="OJJ21" s="875"/>
      <c r="OJK21" s="876"/>
      <c r="OJL21" s="876"/>
      <c r="OJM21" s="876"/>
      <c r="OJN21" s="876"/>
      <c r="OJO21" s="876"/>
      <c r="OJP21" s="876"/>
      <c r="OJQ21" s="875"/>
      <c r="OJR21" s="876"/>
      <c r="OJS21" s="876"/>
      <c r="OJT21" s="876"/>
      <c r="OJU21" s="876"/>
      <c r="OJV21" s="876"/>
      <c r="OJW21" s="876"/>
      <c r="OJX21" s="875"/>
      <c r="OJY21" s="876"/>
      <c r="OJZ21" s="876"/>
      <c r="OKA21" s="876"/>
      <c r="OKB21" s="876"/>
      <c r="OKC21" s="876"/>
      <c r="OKD21" s="876"/>
      <c r="OKE21" s="875"/>
      <c r="OKF21" s="876"/>
      <c r="OKG21" s="876"/>
      <c r="OKH21" s="876"/>
      <c r="OKI21" s="876"/>
      <c r="OKJ21" s="876"/>
      <c r="OKK21" s="876"/>
      <c r="OKL21" s="875"/>
      <c r="OKM21" s="876"/>
      <c r="OKN21" s="876"/>
      <c r="OKO21" s="876"/>
      <c r="OKP21" s="876"/>
      <c r="OKQ21" s="876"/>
      <c r="OKR21" s="876"/>
      <c r="OKS21" s="875"/>
      <c r="OKT21" s="876"/>
      <c r="OKU21" s="876"/>
      <c r="OKV21" s="876"/>
      <c r="OKW21" s="876"/>
      <c r="OKX21" s="876"/>
      <c r="OKY21" s="876"/>
      <c r="OKZ21" s="875"/>
      <c r="OLA21" s="876"/>
      <c r="OLB21" s="876"/>
      <c r="OLC21" s="876"/>
      <c r="OLD21" s="876"/>
      <c r="OLE21" s="876"/>
      <c r="OLF21" s="876"/>
      <c r="OLG21" s="875"/>
      <c r="OLH21" s="876"/>
      <c r="OLI21" s="876"/>
      <c r="OLJ21" s="876"/>
      <c r="OLK21" s="876"/>
      <c r="OLL21" s="876"/>
      <c r="OLM21" s="876"/>
      <c r="OLN21" s="875"/>
      <c r="OLO21" s="876"/>
      <c r="OLP21" s="876"/>
      <c r="OLQ21" s="876"/>
      <c r="OLR21" s="876"/>
      <c r="OLS21" s="876"/>
      <c r="OLT21" s="876"/>
      <c r="OLU21" s="875"/>
      <c r="OLV21" s="876"/>
      <c r="OLW21" s="876"/>
      <c r="OLX21" s="876"/>
      <c r="OLY21" s="876"/>
      <c r="OLZ21" s="876"/>
      <c r="OMA21" s="876"/>
      <c r="OMB21" s="875"/>
      <c r="OMC21" s="876"/>
      <c r="OMD21" s="876"/>
      <c r="OME21" s="876"/>
      <c r="OMF21" s="876"/>
      <c r="OMG21" s="876"/>
      <c r="OMH21" s="876"/>
      <c r="OMI21" s="875"/>
      <c r="OMJ21" s="876"/>
      <c r="OMK21" s="876"/>
      <c r="OML21" s="876"/>
      <c r="OMM21" s="876"/>
      <c r="OMN21" s="876"/>
      <c r="OMO21" s="876"/>
      <c r="OMP21" s="875"/>
      <c r="OMQ21" s="876"/>
      <c r="OMR21" s="876"/>
      <c r="OMS21" s="876"/>
      <c r="OMT21" s="876"/>
      <c r="OMU21" s="876"/>
      <c r="OMV21" s="876"/>
      <c r="OMW21" s="875"/>
      <c r="OMX21" s="876"/>
      <c r="OMY21" s="876"/>
      <c r="OMZ21" s="876"/>
      <c r="ONA21" s="876"/>
      <c r="ONB21" s="876"/>
      <c r="ONC21" s="876"/>
      <c r="OND21" s="875"/>
      <c r="ONE21" s="876"/>
      <c r="ONF21" s="876"/>
      <c r="ONG21" s="876"/>
      <c r="ONH21" s="876"/>
      <c r="ONI21" s="876"/>
      <c r="ONJ21" s="876"/>
      <c r="ONK21" s="875"/>
      <c r="ONL21" s="876"/>
      <c r="ONM21" s="876"/>
      <c r="ONN21" s="876"/>
      <c r="ONO21" s="876"/>
      <c r="ONP21" s="876"/>
      <c r="ONQ21" s="876"/>
      <c r="ONR21" s="875"/>
      <c r="ONS21" s="876"/>
      <c r="ONT21" s="876"/>
      <c r="ONU21" s="876"/>
      <c r="ONV21" s="876"/>
      <c r="ONW21" s="876"/>
      <c r="ONX21" s="876"/>
      <c r="ONY21" s="875"/>
      <c r="ONZ21" s="876"/>
      <c r="OOA21" s="876"/>
      <c r="OOB21" s="876"/>
      <c r="OOC21" s="876"/>
      <c r="OOD21" s="876"/>
      <c r="OOE21" s="876"/>
      <c r="OOF21" s="875"/>
      <c r="OOG21" s="876"/>
      <c r="OOH21" s="876"/>
      <c r="OOI21" s="876"/>
      <c r="OOJ21" s="876"/>
      <c r="OOK21" s="876"/>
      <c r="OOL21" s="876"/>
      <c r="OOM21" s="875"/>
      <c r="OON21" s="876"/>
      <c r="OOO21" s="876"/>
      <c r="OOP21" s="876"/>
      <c r="OOQ21" s="876"/>
      <c r="OOR21" s="876"/>
      <c r="OOS21" s="876"/>
      <c r="OOT21" s="875"/>
      <c r="OOU21" s="876"/>
      <c r="OOV21" s="876"/>
      <c r="OOW21" s="876"/>
      <c r="OOX21" s="876"/>
      <c r="OOY21" s="876"/>
      <c r="OOZ21" s="876"/>
      <c r="OPA21" s="875"/>
      <c r="OPB21" s="876"/>
      <c r="OPC21" s="876"/>
      <c r="OPD21" s="876"/>
      <c r="OPE21" s="876"/>
      <c r="OPF21" s="876"/>
      <c r="OPG21" s="876"/>
      <c r="OPH21" s="875"/>
      <c r="OPI21" s="876"/>
      <c r="OPJ21" s="876"/>
      <c r="OPK21" s="876"/>
      <c r="OPL21" s="876"/>
      <c r="OPM21" s="876"/>
      <c r="OPN21" s="876"/>
      <c r="OPO21" s="875"/>
      <c r="OPP21" s="876"/>
      <c r="OPQ21" s="876"/>
      <c r="OPR21" s="876"/>
      <c r="OPS21" s="876"/>
      <c r="OPT21" s="876"/>
      <c r="OPU21" s="876"/>
      <c r="OPV21" s="875"/>
      <c r="OPW21" s="876"/>
      <c r="OPX21" s="876"/>
      <c r="OPY21" s="876"/>
      <c r="OPZ21" s="876"/>
      <c r="OQA21" s="876"/>
      <c r="OQB21" s="876"/>
      <c r="OQC21" s="875"/>
      <c r="OQD21" s="876"/>
      <c r="OQE21" s="876"/>
      <c r="OQF21" s="876"/>
      <c r="OQG21" s="876"/>
      <c r="OQH21" s="876"/>
      <c r="OQI21" s="876"/>
      <c r="OQJ21" s="875"/>
      <c r="OQK21" s="876"/>
      <c r="OQL21" s="876"/>
      <c r="OQM21" s="876"/>
      <c r="OQN21" s="876"/>
      <c r="OQO21" s="876"/>
      <c r="OQP21" s="876"/>
      <c r="OQQ21" s="875"/>
      <c r="OQR21" s="876"/>
      <c r="OQS21" s="876"/>
      <c r="OQT21" s="876"/>
      <c r="OQU21" s="876"/>
      <c r="OQV21" s="876"/>
      <c r="OQW21" s="876"/>
      <c r="OQX21" s="875"/>
      <c r="OQY21" s="876"/>
      <c r="OQZ21" s="876"/>
      <c r="ORA21" s="876"/>
      <c r="ORB21" s="876"/>
      <c r="ORC21" s="876"/>
      <c r="ORD21" s="876"/>
      <c r="ORE21" s="875"/>
      <c r="ORF21" s="876"/>
      <c r="ORG21" s="876"/>
      <c r="ORH21" s="876"/>
      <c r="ORI21" s="876"/>
      <c r="ORJ21" s="876"/>
      <c r="ORK21" s="876"/>
      <c r="ORL21" s="875"/>
      <c r="ORM21" s="876"/>
      <c r="ORN21" s="876"/>
      <c r="ORO21" s="876"/>
      <c r="ORP21" s="876"/>
      <c r="ORQ21" s="876"/>
      <c r="ORR21" s="876"/>
      <c r="ORS21" s="875"/>
      <c r="ORT21" s="876"/>
      <c r="ORU21" s="876"/>
      <c r="ORV21" s="876"/>
      <c r="ORW21" s="876"/>
      <c r="ORX21" s="876"/>
      <c r="ORY21" s="876"/>
      <c r="ORZ21" s="875"/>
      <c r="OSA21" s="876"/>
      <c r="OSB21" s="876"/>
      <c r="OSC21" s="876"/>
      <c r="OSD21" s="876"/>
      <c r="OSE21" s="876"/>
      <c r="OSF21" s="876"/>
      <c r="OSG21" s="875"/>
      <c r="OSH21" s="876"/>
      <c r="OSI21" s="876"/>
      <c r="OSJ21" s="876"/>
      <c r="OSK21" s="876"/>
      <c r="OSL21" s="876"/>
      <c r="OSM21" s="876"/>
      <c r="OSN21" s="875"/>
      <c r="OSO21" s="876"/>
      <c r="OSP21" s="876"/>
      <c r="OSQ21" s="876"/>
      <c r="OSR21" s="876"/>
      <c r="OSS21" s="876"/>
      <c r="OST21" s="876"/>
      <c r="OSU21" s="875"/>
      <c r="OSV21" s="876"/>
      <c r="OSW21" s="876"/>
      <c r="OSX21" s="876"/>
      <c r="OSY21" s="876"/>
      <c r="OSZ21" s="876"/>
      <c r="OTA21" s="876"/>
      <c r="OTB21" s="875"/>
      <c r="OTC21" s="876"/>
      <c r="OTD21" s="876"/>
      <c r="OTE21" s="876"/>
      <c r="OTF21" s="876"/>
      <c r="OTG21" s="876"/>
      <c r="OTH21" s="876"/>
      <c r="OTI21" s="875"/>
      <c r="OTJ21" s="876"/>
      <c r="OTK21" s="876"/>
      <c r="OTL21" s="876"/>
      <c r="OTM21" s="876"/>
      <c r="OTN21" s="876"/>
      <c r="OTO21" s="876"/>
      <c r="OTP21" s="875"/>
      <c r="OTQ21" s="876"/>
      <c r="OTR21" s="876"/>
      <c r="OTS21" s="876"/>
      <c r="OTT21" s="876"/>
      <c r="OTU21" s="876"/>
      <c r="OTV21" s="876"/>
      <c r="OTW21" s="875"/>
      <c r="OTX21" s="876"/>
      <c r="OTY21" s="876"/>
      <c r="OTZ21" s="876"/>
      <c r="OUA21" s="876"/>
      <c r="OUB21" s="876"/>
      <c r="OUC21" s="876"/>
      <c r="OUD21" s="875"/>
      <c r="OUE21" s="876"/>
      <c r="OUF21" s="876"/>
      <c r="OUG21" s="876"/>
      <c r="OUH21" s="876"/>
      <c r="OUI21" s="876"/>
      <c r="OUJ21" s="876"/>
      <c r="OUK21" s="875"/>
      <c r="OUL21" s="876"/>
      <c r="OUM21" s="876"/>
      <c r="OUN21" s="876"/>
      <c r="OUO21" s="876"/>
      <c r="OUP21" s="876"/>
      <c r="OUQ21" s="876"/>
      <c r="OUR21" s="875"/>
      <c r="OUS21" s="876"/>
      <c r="OUT21" s="876"/>
      <c r="OUU21" s="876"/>
      <c r="OUV21" s="876"/>
      <c r="OUW21" s="876"/>
      <c r="OUX21" s="876"/>
      <c r="OUY21" s="875"/>
      <c r="OUZ21" s="876"/>
      <c r="OVA21" s="876"/>
      <c r="OVB21" s="876"/>
      <c r="OVC21" s="876"/>
      <c r="OVD21" s="876"/>
      <c r="OVE21" s="876"/>
      <c r="OVF21" s="875"/>
      <c r="OVG21" s="876"/>
      <c r="OVH21" s="876"/>
      <c r="OVI21" s="876"/>
      <c r="OVJ21" s="876"/>
      <c r="OVK21" s="876"/>
      <c r="OVL21" s="876"/>
      <c r="OVM21" s="875"/>
      <c r="OVN21" s="876"/>
      <c r="OVO21" s="876"/>
      <c r="OVP21" s="876"/>
      <c r="OVQ21" s="876"/>
      <c r="OVR21" s="876"/>
      <c r="OVS21" s="876"/>
      <c r="OVT21" s="875"/>
      <c r="OVU21" s="876"/>
      <c r="OVV21" s="876"/>
      <c r="OVW21" s="876"/>
      <c r="OVX21" s="876"/>
      <c r="OVY21" s="876"/>
      <c r="OVZ21" s="876"/>
      <c r="OWA21" s="875"/>
      <c r="OWB21" s="876"/>
      <c r="OWC21" s="876"/>
      <c r="OWD21" s="876"/>
      <c r="OWE21" s="876"/>
      <c r="OWF21" s="876"/>
      <c r="OWG21" s="876"/>
      <c r="OWH21" s="875"/>
      <c r="OWI21" s="876"/>
      <c r="OWJ21" s="876"/>
      <c r="OWK21" s="876"/>
      <c r="OWL21" s="876"/>
      <c r="OWM21" s="876"/>
      <c r="OWN21" s="876"/>
      <c r="OWO21" s="875"/>
      <c r="OWP21" s="876"/>
      <c r="OWQ21" s="876"/>
      <c r="OWR21" s="876"/>
      <c r="OWS21" s="876"/>
      <c r="OWT21" s="876"/>
      <c r="OWU21" s="876"/>
      <c r="OWV21" s="875"/>
      <c r="OWW21" s="876"/>
      <c r="OWX21" s="876"/>
      <c r="OWY21" s="876"/>
      <c r="OWZ21" s="876"/>
      <c r="OXA21" s="876"/>
      <c r="OXB21" s="876"/>
      <c r="OXC21" s="875"/>
      <c r="OXD21" s="876"/>
      <c r="OXE21" s="876"/>
      <c r="OXF21" s="876"/>
      <c r="OXG21" s="876"/>
      <c r="OXH21" s="876"/>
      <c r="OXI21" s="876"/>
      <c r="OXJ21" s="875"/>
      <c r="OXK21" s="876"/>
      <c r="OXL21" s="876"/>
      <c r="OXM21" s="876"/>
      <c r="OXN21" s="876"/>
      <c r="OXO21" s="876"/>
      <c r="OXP21" s="876"/>
      <c r="OXQ21" s="875"/>
      <c r="OXR21" s="876"/>
      <c r="OXS21" s="876"/>
      <c r="OXT21" s="876"/>
      <c r="OXU21" s="876"/>
      <c r="OXV21" s="876"/>
      <c r="OXW21" s="876"/>
      <c r="OXX21" s="875"/>
      <c r="OXY21" s="876"/>
      <c r="OXZ21" s="876"/>
      <c r="OYA21" s="876"/>
      <c r="OYB21" s="876"/>
      <c r="OYC21" s="876"/>
      <c r="OYD21" s="876"/>
      <c r="OYE21" s="875"/>
      <c r="OYF21" s="876"/>
      <c r="OYG21" s="876"/>
      <c r="OYH21" s="876"/>
      <c r="OYI21" s="876"/>
      <c r="OYJ21" s="876"/>
      <c r="OYK21" s="876"/>
      <c r="OYL21" s="875"/>
      <c r="OYM21" s="876"/>
      <c r="OYN21" s="876"/>
      <c r="OYO21" s="876"/>
      <c r="OYP21" s="876"/>
      <c r="OYQ21" s="876"/>
      <c r="OYR21" s="876"/>
      <c r="OYS21" s="875"/>
      <c r="OYT21" s="876"/>
      <c r="OYU21" s="876"/>
      <c r="OYV21" s="876"/>
      <c r="OYW21" s="876"/>
      <c r="OYX21" s="876"/>
      <c r="OYY21" s="876"/>
      <c r="OYZ21" s="875"/>
      <c r="OZA21" s="876"/>
      <c r="OZB21" s="876"/>
      <c r="OZC21" s="876"/>
      <c r="OZD21" s="876"/>
      <c r="OZE21" s="876"/>
      <c r="OZF21" s="876"/>
      <c r="OZG21" s="875"/>
      <c r="OZH21" s="876"/>
      <c r="OZI21" s="876"/>
      <c r="OZJ21" s="876"/>
      <c r="OZK21" s="876"/>
      <c r="OZL21" s="876"/>
      <c r="OZM21" s="876"/>
      <c r="OZN21" s="875"/>
      <c r="OZO21" s="876"/>
      <c r="OZP21" s="876"/>
      <c r="OZQ21" s="876"/>
      <c r="OZR21" s="876"/>
      <c r="OZS21" s="876"/>
      <c r="OZT21" s="876"/>
      <c r="OZU21" s="875"/>
      <c r="OZV21" s="876"/>
      <c r="OZW21" s="876"/>
      <c r="OZX21" s="876"/>
      <c r="OZY21" s="876"/>
      <c r="OZZ21" s="876"/>
      <c r="PAA21" s="876"/>
      <c r="PAB21" s="875"/>
      <c r="PAC21" s="876"/>
      <c r="PAD21" s="876"/>
      <c r="PAE21" s="876"/>
      <c r="PAF21" s="876"/>
      <c r="PAG21" s="876"/>
      <c r="PAH21" s="876"/>
      <c r="PAI21" s="875"/>
      <c r="PAJ21" s="876"/>
      <c r="PAK21" s="876"/>
      <c r="PAL21" s="876"/>
      <c r="PAM21" s="876"/>
      <c r="PAN21" s="876"/>
      <c r="PAO21" s="876"/>
      <c r="PAP21" s="875"/>
      <c r="PAQ21" s="876"/>
      <c r="PAR21" s="876"/>
      <c r="PAS21" s="876"/>
      <c r="PAT21" s="876"/>
      <c r="PAU21" s="876"/>
      <c r="PAV21" s="876"/>
      <c r="PAW21" s="875"/>
      <c r="PAX21" s="876"/>
      <c r="PAY21" s="876"/>
      <c r="PAZ21" s="876"/>
      <c r="PBA21" s="876"/>
      <c r="PBB21" s="876"/>
      <c r="PBC21" s="876"/>
      <c r="PBD21" s="875"/>
      <c r="PBE21" s="876"/>
      <c r="PBF21" s="876"/>
      <c r="PBG21" s="876"/>
      <c r="PBH21" s="876"/>
      <c r="PBI21" s="876"/>
      <c r="PBJ21" s="876"/>
      <c r="PBK21" s="875"/>
      <c r="PBL21" s="876"/>
      <c r="PBM21" s="876"/>
      <c r="PBN21" s="876"/>
      <c r="PBO21" s="876"/>
      <c r="PBP21" s="876"/>
      <c r="PBQ21" s="876"/>
      <c r="PBR21" s="875"/>
      <c r="PBS21" s="876"/>
      <c r="PBT21" s="876"/>
      <c r="PBU21" s="876"/>
      <c r="PBV21" s="876"/>
      <c r="PBW21" s="876"/>
      <c r="PBX21" s="876"/>
      <c r="PBY21" s="875"/>
      <c r="PBZ21" s="876"/>
      <c r="PCA21" s="876"/>
      <c r="PCB21" s="876"/>
      <c r="PCC21" s="876"/>
      <c r="PCD21" s="876"/>
      <c r="PCE21" s="876"/>
      <c r="PCF21" s="875"/>
      <c r="PCG21" s="876"/>
      <c r="PCH21" s="876"/>
      <c r="PCI21" s="876"/>
      <c r="PCJ21" s="876"/>
      <c r="PCK21" s="876"/>
      <c r="PCL21" s="876"/>
      <c r="PCM21" s="875"/>
      <c r="PCN21" s="876"/>
      <c r="PCO21" s="876"/>
      <c r="PCP21" s="876"/>
      <c r="PCQ21" s="876"/>
      <c r="PCR21" s="876"/>
      <c r="PCS21" s="876"/>
      <c r="PCT21" s="875"/>
      <c r="PCU21" s="876"/>
      <c r="PCV21" s="876"/>
      <c r="PCW21" s="876"/>
      <c r="PCX21" s="876"/>
      <c r="PCY21" s="876"/>
      <c r="PCZ21" s="876"/>
      <c r="PDA21" s="875"/>
      <c r="PDB21" s="876"/>
      <c r="PDC21" s="876"/>
      <c r="PDD21" s="876"/>
      <c r="PDE21" s="876"/>
      <c r="PDF21" s="876"/>
      <c r="PDG21" s="876"/>
      <c r="PDH21" s="875"/>
      <c r="PDI21" s="876"/>
      <c r="PDJ21" s="876"/>
      <c r="PDK21" s="876"/>
      <c r="PDL21" s="876"/>
      <c r="PDM21" s="876"/>
      <c r="PDN21" s="876"/>
      <c r="PDO21" s="875"/>
      <c r="PDP21" s="876"/>
      <c r="PDQ21" s="876"/>
      <c r="PDR21" s="876"/>
      <c r="PDS21" s="876"/>
      <c r="PDT21" s="876"/>
      <c r="PDU21" s="876"/>
      <c r="PDV21" s="875"/>
      <c r="PDW21" s="876"/>
      <c r="PDX21" s="876"/>
      <c r="PDY21" s="876"/>
      <c r="PDZ21" s="876"/>
      <c r="PEA21" s="876"/>
      <c r="PEB21" s="876"/>
      <c r="PEC21" s="875"/>
      <c r="PED21" s="876"/>
      <c r="PEE21" s="876"/>
      <c r="PEF21" s="876"/>
      <c r="PEG21" s="876"/>
      <c r="PEH21" s="876"/>
      <c r="PEI21" s="876"/>
      <c r="PEJ21" s="875"/>
      <c r="PEK21" s="876"/>
      <c r="PEL21" s="876"/>
      <c r="PEM21" s="876"/>
      <c r="PEN21" s="876"/>
      <c r="PEO21" s="876"/>
      <c r="PEP21" s="876"/>
      <c r="PEQ21" s="875"/>
      <c r="PER21" s="876"/>
      <c r="PES21" s="876"/>
      <c r="PET21" s="876"/>
      <c r="PEU21" s="876"/>
      <c r="PEV21" s="876"/>
      <c r="PEW21" s="876"/>
      <c r="PEX21" s="875"/>
      <c r="PEY21" s="876"/>
      <c r="PEZ21" s="876"/>
      <c r="PFA21" s="876"/>
      <c r="PFB21" s="876"/>
      <c r="PFC21" s="876"/>
      <c r="PFD21" s="876"/>
      <c r="PFE21" s="875"/>
      <c r="PFF21" s="876"/>
      <c r="PFG21" s="876"/>
      <c r="PFH21" s="876"/>
      <c r="PFI21" s="876"/>
      <c r="PFJ21" s="876"/>
      <c r="PFK21" s="876"/>
      <c r="PFL21" s="875"/>
      <c r="PFM21" s="876"/>
      <c r="PFN21" s="876"/>
      <c r="PFO21" s="876"/>
      <c r="PFP21" s="876"/>
      <c r="PFQ21" s="876"/>
      <c r="PFR21" s="876"/>
      <c r="PFS21" s="875"/>
      <c r="PFT21" s="876"/>
      <c r="PFU21" s="876"/>
      <c r="PFV21" s="876"/>
      <c r="PFW21" s="876"/>
      <c r="PFX21" s="876"/>
      <c r="PFY21" s="876"/>
      <c r="PFZ21" s="875"/>
      <c r="PGA21" s="876"/>
      <c r="PGB21" s="876"/>
      <c r="PGC21" s="876"/>
      <c r="PGD21" s="876"/>
      <c r="PGE21" s="876"/>
      <c r="PGF21" s="876"/>
      <c r="PGG21" s="875"/>
      <c r="PGH21" s="876"/>
      <c r="PGI21" s="876"/>
      <c r="PGJ21" s="876"/>
      <c r="PGK21" s="876"/>
      <c r="PGL21" s="876"/>
      <c r="PGM21" s="876"/>
      <c r="PGN21" s="875"/>
      <c r="PGO21" s="876"/>
      <c r="PGP21" s="876"/>
      <c r="PGQ21" s="876"/>
      <c r="PGR21" s="876"/>
      <c r="PGS21" s="876"/>
      <c r="PGT21" s="876"/>
      <c r="PGU21" s="875"/>
      <c r="PGV21" s="876"/>
      <c r="PGW21" s="876"/>
      <c r="PGX21" s="876"/>
      <c r="PGY21" s="876"/>
      <c r="PGZ21" s="876"/>
      <c r="PHA21" s="876"/>
      <c r="PHB21" s="875"/>
      <c r="PHC21" s="876"/>
      <c r="PHD21" s="876"/>
      <c r="PHE21" s="876"/>
      <c r="PHF21" s="876"/>
      <c r="PHG21" s="876"/>
      <c r="PHH21" s="876"/>
      <c r="PHI21" s="875"/>
      <c r="PHJ21" s="876"/>
      <c r="PHK21" s="876"/>
      <c r="PHL21" s="876"/>
      <c r="PHM21" s="876"/>
      <c r="PHN21" s="876"/>
      <c r="PHO21" s="876"/>
      <c r="PHP21" s="875"/>
      <c r="PHQ21" s="876"/>
      <c r="PHR21" s="876"/>
      <c r="PHS21" s="876"/>
      <c r="PHT21" s="876"/>
      <c r="PHU21" s="876"/>
      <c r="PHV21" s="876"/>
      <c r="PHW21" s="875"/>
      <c r="PHX21" s="876"/>
      <c r="PHY21" s="876"/>
      <c r="PHZ21" s="876"/>
      <c r="PIA21" s="876"/>
      <c r="PIB21" s="876"/>
      <c r="PIC21" s="876"/>
      <c r="PID21" s="875"/>
      <c r="PIE21" s="876"/>
      <c r="PIF21" s="876"/>
      <c r="PIG21" s="876"/>
      <c r="PIH21" s="876"/>
      <c r="PII21" s="876"/>
      <c r="PIJ21" s="876"/>
      <c r="PIK21" s="875"/>
      <c r="PIL21" s="876"/>
      <c r="PIM21" s="876"/>
      <c r="PIN21" s="876"/>
      <c r="PIO21" s="876"/>
      <c r="PIP21" s="876"/>
      <c r="PIQ21" s="876"/>
      <c r="PIR21" s="875"/>
      <c r="PIS21" s="876"/>
      <c r="PIT21" s="876"/>
      <c r="PIU21" s="876"/>
      <c r="PIV21" s="876"/>
      <c r="PIW21" s="876"/>
      <c r="PIX21" s="876"/>
      <c r="PIY21" s="875"/>
      <c r="PIZ21" s="876"/>
      <c r="PJA21" s="876"/>
      <c r="PJB21" s="876"/>
      <c r="PJC21" s="876"/>
      <c r="PJD21" s="876"/>
      <c r="PJE21" s="876"/>
      <c r="PJF21" s="875"/>
      <c r="PJG21" s="876"/>
      <c r="PJH21" s="876"/>
      <c r="PJI21" s="876"/>
      <c r="PJJ21" s="876"/>
      <c r="PJK21" s="876"/>
      <c r="PJL21" s="876"/>
      <c r="PJM21" s="875"/>
      <c r="PJN21" s="876"/>
      <c r="PJO21" s="876"/>
      <c r="PJP21" s="876"/>
      <c r="PJQ21" s="876"/>
      <c r="PJR21" s="876"/>
      <c r="PJS21" s="876"/>
      <c r="PJT21" s="875"/>
      <c r="PJU21" s="876"/>
      <c r="PJV21" s="876"/>
      <c r="PJW21" s="876"/>
      <c r="PJX21" s="876"/>
      <c r="PJY21" s="876"/>
      <c r="PJZ21" s="876"/>
      <c r="PKA21" s="875"/>
      <c r="PKB21" s="876"/>
      <c r="PKC21" s="876"/>
      <c r="PKD21" s="876"/>
      <c r="PKE21" s="876"/>
      <c r="PKF21" s="876"/>
      <c r="PKG21" s="876"/>
      <c r="PKH21" s="875"/>
      <c r="PKI21" s="876"/>
      <c r="PKJ21" s="876"/>
      <c r="PKK21" s="876"/>
      <c r="PKL21" s="876"/>
      <c r="PKM21" s="876"/>
      <c r="PKN21" s="876"/>
      <c r="PKO21" s="875"/>
      <c r="PKP21" s="876"/>
      <c r="PKQ21" s="876"/>
      <c r="PKR21" s="876"/>
      <c r="PKS21" s="876"/>
      <c r="PKT21" s="876"/>
      <c r="PKU21" s="876"/>
      <c r="PKV21" s="875"/>
      <c r="PKW21" s="876"/>
      <c r="PKX21" s="876"/>
      <c r="PKY21" s="876"/>
      <c r="PKZ21" s="876"/>
      <c r="PLA21" s="876"/>
      <c r="PLB21" s="876"/>
      <c r="PLC21" s="875"/>
      <c r="PLD21" s="876"/>
      <c r="PLE21" s="876"/>
      <c r="PLF21" s="876"/>
      <c r="PLG21" s="876"/>
      <c r="PLH21" s="876"/>
      <c r="PLI21" s="876"/>
      <c r="PLJ21" s="875"/>
      <c r="PLK21" s="876"/>
      <c r="PLL21" s="876"/>
      <c r="PLM21" s="876"/>
      <c r="PLN21" s="876"/>
      <c r="PLO21" s="876"/>
      <c r="PLP21" s="876"/>
      <c r="PLQ21" s="875"/>
      <c r="PLR21" s="876"/>
      <c r="PLS21" s="876"/>
      <c r="PLT21" s="876"/>
      <c r="PLU21" s="876"/>
      <c r="PLV21" s="876"/>
      <c r="PLW21" s="876"/>
      <c r="PLX21" s="875"/>
      <c r="PLY21" s="876"/>
      <c r="PLZ21" s="876"/>
      <c r="PMA21" s="876"/>
      <c r="PMB21" s="876"/>
      <c r="PMC21" s="876"/>
      <c r="PMD21" s="876"/>
      <c r="PME21" s="875"/>
      <c r="PMF21" s="876"/>
      <c r="PMG21" s="876"/>
      <c r="PMH21" s="876"/>
      <c r="PMI21" s="876"/>
      <c r="PMJ21" s="876"/>
      <c r="PMK21" s="876"/>
      <c r="PML21" s="875"/>
      <c r="PMM21" s="876"/>
      <c r="PMN21" s="876"/>
      <c r="PMO21" s="876"/>
      <c r="PMP21" s="876"/>
      <c r="PMQ21" s="876"/>
      <c r="PMR21" s="876"/>
      <c r="PMS21" s="875"/>
      <c r="PMT21" s="876"/>
      <c r="PMU21" s="876"/>
      <c r="PMV21" s="876"/>
      <c r="PMW21" s="876"/>
      <c r="PMX21" s="876"/>
      <c r="PMY21" s="876"/>
      <c r="PMZ21" s="875"/>
      <c r="PNA21" s="876"/>
      <c r="PNB21" s="876"/>
      <c r="PNC21" s="876"/>
      <c r="PND21" s="876"/>
      <c r="PNE21" s="876"/>
      <c r="PNF21" s="876"/>
      <c r="PNG21" s="875"/>
      <c r="PNH21" s="876"/>
      <c r="PNI21" s="876"/>
      <c r="PNJ21" s="876"/>
      <c r="PNK21" s="876"/>
      <c r="PNL21" s="876"/>
      <c r="PNM21" s="876"/>
      <c r="PNN21" s="875"/>
      <c r="PNO21" s="876"/>
      <c r="PNP21" s="876"/>
      <c r="PNQ21" s="876"/>
      <c r="PNR21" s="876"/>
      <c r="PNS21" s="876"/>
      <c r="PNT21" s="876"/>
      <c r="PNU21" s="875"/>
      <c r="PNV21" s="876"/>
      <c r="PNW21" s="876"/>
      <c r="PNX21" s="876"/>
      <c r="PNY21" s="876"/>
      <c r="PNZ21" s="876"/>
      <c r="POA21" s="876"/>
      <c r="POB21" s="875"/>
      <c r="POC21" s="876"/>
      <c r="POD21" s="876"/>
      <c r="POE21" s="876"/>
      <c r="POF21" s="876"/>
      <c r="POG21" s="876"/>
      <c r="POH21" s="876"/>
      <c r="POI21" s="875"/>
      <c r="POJ21" s="876"/>
      <c r="POK21" s="876"/>
      <c r="POL21" s="876"/>
      <c r="POM21" s="876"/>
      <c r="PON21" s="876"/>
      <c r="POO21" s="876"/>
      <c r="POP21" s="875"/>
      <c r="POQ21" s="876"/>
      <c r="POR21" s="876"/>
      <c r="POS21" s="876"/>
      <c r="POT21" s="876"/>
      <c r="POU21" s="876"/>
      <c r="POV21" s="876"/>
      <c r="POW21" s="875"/>
      <c r="POX21" s="876"/>
      <c r="POY21" s="876"/>
      <c r="POZ21" s="876"/>
      <c r="PPA21" s="876"/>
      <c r="PPB21" s="876"/>
      <c r="PPC21" s="876"/>
      <c r="PPD21" s="875"/>
      <c r="PPE21" s="876"/>
      <c r="PPF21" s="876"/>
      <c r="PPG21" s="876"/>
      <c r="PPH21" s="876"/>
      <c r="PPI21" s="876"/>
      <c r="PPJ21" s="876"/>
      <c r="PPK21" s="875"/>
      <c r="PPL21" s="876"/>
      <c r="PPM21" s="876"/>
      <c r="PPN21" s="876"/>
      <c r="PPO21" s="876"/>
      <c r="PPP21" s="876"/>
      <c r="PPQ21" s="876"/>
      <c r="PPR21" s="875"/>
      <c r="PPS21" s="876"/>
      <c r="PPT21" s="876"/>
      <c r="PPU21" s="876"/>
      <c r="PPV21" s="876"/>
      <c r="PPW21" s="876"/>
      <c r="PPX21" s="876"/>
      <c r="PPY21" s="875"/>
      <c r="PPZ21" s="876"/>
      <c r="PQA21" s="876"/>
      <c r="PQB21" s="876"/>
      <c r="PQC21" s="876"/>
      <c r="PQD21" s="876"/>
      <c r="PQE21" s="876"/>
      <c r="PQF21" s="875"/>
      <c r="PQG21" s="876"/>
      <c r="PQH21" s="876"/>
      <c r="PQI21" s="876"/>
      <c r="PQJ21" s="876"/>
      <c r="PQK21" s="876"/>
      <c r="PQL21" s="876"/>
      <c r="PQM21" s="875"/>
      <c r="PQN21" s="876"/>
      <c r="PQO21" s="876"/>
      <c r="PQP21" s="876"/>
      <c r="PQQ21" s="876"/>
      <c r="PQR21" s="876"/>
      <c r="PQS21" s="876"/>
      <c r="PQT21" s="875"/>
      <c r="PQU21" s="876"/>
      <c r="PQV21" s="876"/>
      <c r="PQW21" s="876"/>
      <c r="PQX21" s="876"/>
      <c r="PQY21" s="876"/>
      <c r="PQZ21" s="876"/>
      <c r="PRA21" s="875"/>
      <c r="PRB21" s="876"/>
      <c r="PRC21" s="876"/>
      <c r="PRD21" s="876"/>
      <c r="PRE21" s="876"/>
      <c r="PRF21" s="876"/>
      <c r="PRG21" s="876"/>
      <c r="PRH21" s="875"/>
      <c r="PRI21" s="876"/>
      <c r="PRJ21" s="876"/>
      <c r="PRK21" s="876"/>
      <c r="PRL21" s="876"/>
      <c r="PRM21" s="876"/>
      <c r="PRN21" s="876"/>
      <c r="PRO21" s="875"/>
      <c r="PRP21" s="876"/>
      <c r="PRQ21" s="876"/>
      <c r="PRR21" s="876"/>
      <c r="PRS21" s="876"/>
      <c r="PRT21" s="876"/>
      <c r="PRU21" s="876"/>
      <c r="PRV21" s="875"/>
      <c r="PRW21" s="876"/>
      <c r="PRX21" s="876"/>
      <c r="PRY21" s="876"/>
      <c r="PRZ21" s="876"/>
      <c r="PSA21" s="876"/>
      <c r="PSB21" s="876"/>
      <c r="PSC21" s="875"/>
      <c r="PSD21" s="876"/>
      <c r="PSE21" s="876"/>
      <c r="PSF21" s="876"/>
      <c r="PSG21" s="876"/>
      <c r="PSH21" s="876"/>
      <c r="PSI21" s="876"/>
      <c r="PSJ21" s="875"/>
      <c r="PSK21" s="876"/>
      <c r="PSL21" s="876"/>
      <c r="PSM21" s="876"/>
      <c r="PSN21" s="876"/>
      <c r="PSO21" s="876"/>
      <c r="PSP21" s="876"/>
      <c r="PSQ21" s="875"/>
      <c r="PSR21" s="876"/>
      <c r="PSS21" s="876"/>
      <c r="PST21" s="876"/>
      <c r="PSU21" s="876"/>
      <c r="PSV21" s="876"/>
      <c r="PSW21" s="876"/>
      <c r="PSX21" s="875"/>
      <c r="PSY21" s="876"/>
      <c r="PSZ21" s="876"/>
      <c r="PTA21" s="876"/>
      <c r="PTB21" s="876"/>
      <c r="PTC21" s="876"/>
      <c r="PTD21" s="876"/>
      <c r="PTE21" s="875"/>
      <c r="PTF21" s="876"/>
      <c r="PTG21" s="876"/>
      <c r="PTH21" s="876"/>
      <c r="PTI21" s="876"/>
      <c r="PTJ21" s="876"/>
      <c r="PTK21" s="876"/>
      <c r="PTL21" s="875"/>
      <c r="PTM21" s="876"/>
      <c r="PTN21" s="876"/>
      <c r="PTO21" s="876"/>
      <c r="PTP21" s="876"/>
      <c r="PTQ21" s="876"/>
      <c r="PTR21" s="876"/>
      <c r="PTS21" s="875"/>
      <c r="PTT21" s="876"/>
      <c r="PTU21" s="876"/>
      <c r="PTV21" s="876"/>
      <c r="PTW21" s="876"/>
      <c r="PTX21" s="876"/>
      <c r="PTY21" s="876"/>
      <c r="PTZ21" s="875"/>
      <c r="PUA21" s="876"/>
      <c r="PUB21" s="876"/>
      <c r="PUC21" s="876"/>
      <c r="PUD21" s="876"/>
      <c r="PUE21" s="876"/>
      <c r="PUF21" s="876"/>
      <c r="PUG21" s="875"/>
      <c r="PUH21" s="876"/>
      <c r="PUI21" s="876"/>
      <c r="PUJ21" s="876"/>
      <c r="PUK21" s="876"/>
      <c r="PUL21" s="876"/>
      <c r="PUM21" s="876"/>
      <c r="PUN21" s="875"/>
      <c r="PUO21" s="876"/>
      <c r="PUP21" s="876"/>
      <c r="PUQ21" s="876"/>
      <c r="PUR21" s="876"/>
      <c r="PUS21" s="876"/>
      <c r="PUT21" s="876"/>
      <c r="PUU21" s="875"/>
      <c r="PUV21" s="876"/>
      <c r="PUW21" s="876"/>
      <c r="PUX21" s="876"/>
      <c r="PUY21" s="876"/>
      <c r="PUZ21" s="876"/>
      <c r="PVA21" s="876"/>
      <c r="PVB21" s="875"/>
      <c r="PVC21" s="876"/>
      <c r="PVD21" s="876"/>
      <c r="PVE21" s="876"/>
      <c r="PVF21" s="876"/>
      <c r="PVG21" s="876"/>
      <c r="PVH21" s="876"/>
      <c r="PVI21" s="875"/>
      <c r="PVJ21" s="876"/>
      <c r="PVK21" s="876"/>
      <c r="PVL21" s="876"/>
      <c r="PVM21" s="876"/>
      <c r="PVN21" s="876"/>
      <c r="PVO21" s="876"/>
      <c r="PVP21" s="875"/>
      <c r="PVQ21" s="876"/>
      <c r="PVR21" s="876"/>
      <c r="PVS21" s="876"/>
      <c r="PVT21" s="876"/>
      <c r="PVU21" s="876"/>
      <c r="PVV21" s="876"/>
      <c r="PVW21" s="875"/>
      <c r="PVX21" s="876"/>
      <c r="PVY21" s="876"/>
      <c r="PVZ21" s="876"/>
      <c r="PWA21" s="876"/>
      <c r="PWB21" s="876"/>
      <c r="PWC21" s="876"/>
      <c r="PWD21" s="875"/>
      <c r="PWE21" s="876"/>
      <c r="PWF21" s="876"/>
      <c r="PWG21" s="876"/>
      <c r="PWH21" s="876"/>
      <c r="PWI21" s="876"/>
      <c r="PWJ21" s="876"/>
      <c r="PWK21" s="875"/>
      <c r="PWL21" s="876"/>
      <c r="PWM21" s="876"/>
      <c r="PWN21" s="876"/>
      <c r="PWO21" s="876"/>
      <c r="PWP21" s="876"/>
      <c r="PWQ21" s="876"/>
      <c r="PWR21" s="875"/>
      <c r="PWS21" s="876"/>
      <c r="PWT21" s="876"/>
      <c r="PWU21" s="876"/>
      <c r="PWV21" s="876"/>
      <c r="PWW21" s="876"/>
      <c r="PWX21" s="876"/>
      <c r="PWY21" s="875"/>
      <c r="PWZ21" s="876"/>
      <c r="PXA21" s="876"/>
      <c r="PXB21" s="876"/>
      <c r="PXC21" s="876"/>
      <c r="PXD21" s="876"/>
      <c r="PXE21" s="876"/>
      <c r="PXF21" s="875"/>
      <c r="PXG21" s="876"/>
      <c r="PXH21" s="876"/>
      <c r="PXI21" s="876"/>
      <c r="PXJ21" s="876"/>
      <c r="PXK21" s="876"/>
      <c r="PXL21" s="876"/>
      <c r="PXM21" s="875"/>
      <c r="PXN21" s="876"/>
      <c r="PXO21" s="876"/>
      <c r="PXP21" s="876"/>
      <c r="PXQ21" s="876"/>
      <c r="PXR21" s="876"/>
      <c r="PXS21" s="876"/>
      <c r="PXT21" s="875"/>
      <c r="PXU21" s="876"/>
      <c r="PXV21" s="876"/>
      <c r="PXW21" s="876"/>
      <c r="PXX21" s="876"/>
      <c r="PXY21" s="876"/>
      <c r="PXZ21" s="876"/>
      <c r="PYA21" s="875"/>
      <c r="PYB21" s="876"/>
      <c r="PYC21" s="876"/>
      <c r="PYD21" s="876"/>
      <c r="PYE21" s="876"/>
      <c r="PYF21" s="876"/>
      <c r="PYG21" s="876"/>
      <c r="PYH21" s="875"/>
      <c r="PYI21" s="876"/>
      <c r="PYJ21" s="876"/>
      <c r="PYK21" s="876"/>
      <c r="PYL21" s="876"/>
      <c r="PYM21" s="876"/>
      <c r="PYN21" s="876"/>
      <c r="PYO21" s="875"/>
      <c r="PYP21" s="876"/>
      <c r="PYQ21" s="876"/>
      <c r="PYR21" s="876"/>
      <c r="PYS21" s="876"/>
      <c r="PYT21" s="876"/>
      <c r="PYU21" s="876"/>
      <c r="PYV21" s="875"/>
      <c r="PYW21" s="876"/>
      <c r="PYX21" s="876"/>
      <c r="PYY21" s="876"/>
      <c r="PYZ21" s="876"/>
      <c r="PZA21" s="876"/>
      <c r="PZB21" s="876"/>
      <c r="PZC21" s="875"/>
      <c r="PZD21" s="876"/>
      <c r="PZE21" s="876"/>
      <c r="PZF21" s="876"/>
      <c r="PZG21" s="876"/>
      <c r="PZH21" s="876"/>
      <c r="PZI21" s="876"/>
      <c r="PZJ21" s="875"/>
      <c r="PZK21" s="876"/>
      <c r="PZL21" s="876"/>
      <c r="PZM21" s="876"/>
      <c r="PZN21" s="876"/>
      <c r="PZO21" s="876"/>
      <c r="PZP21" s="876"/>
      <c r="PZQ21" s="875"/>
      <c r="PZR21" s="876"/>
      <c r="PZS21" s="876"/>
      <c r="PZT21" s="876"/>
      <c r="PZU21" s="876"/>
      <c r="PZV21" s="876"/>
      <c r="PZW21" s="876"/>
      <c r="PZX21" s="875"/>
      <c r="PZY21" s="876"/>
      <c r="PZZ21" s="876"/>
      <c r="QAA21" s="876"/>
      <c r="QAB21" s="876"/>
      <c r="QAC21" s="876"/>
      <c r="QAD21" s="876"/>
      <c r="QAE21" s="875"/>
      <c r="QAF21" s="876"/>
      <c r="QAG21" s="876"/>
      <c r="QAH21" s="876"/>
      <c r="QAI21" s="876"/>
      <c r="QAJ21" s="876"/>
      <c r="QAK21" s="876"/>
      <c r="QAL21" s="875"/>
      <c r="QAM21" s="876"/>
      <c r="QAN21" s="876"/>
      <c r="QAO21" s="876"/>
      <c r="QAP21" s="876"/>
      <c r="QAQ21" s="876"/>
      <c r="QAR21" s="876"/>
      <c r="QAS21" s="875"/>
      <c r="QAT21" s="876"/>
      <c r="QAU21" s="876"/>
      <c r="QAV21" s="876"/>
      <c r="QAW21" s="876"/>
      <c r="QAX21" s="876"/>
      <c r="QAY21" s="876"/>
      <c r="QAZ21" s="875"/>
      <c r="QBA21" s="876"/>
      <c r="QBB21" s="876"/>
      <c r="QBC21" s="876"/>
      <c r="QBD21" s="876"/>
      <c r="QBE21" s="876"/>
      <c r="QBF21" s="876"/>
      <c r="QBG21" s="875"/>
      <c r="QBH21" s="876"/>
      <c r="QBI21" s="876"/>
      <c r="QBJ21" s="876"/>
      <c r="QBK21" s="876"/>
      <c r="QBL21" s="876"/>
      <c r="QBM21" s="876"/>
      <c r="QBN21" s="875"/>
      <c r="QBO21" s="876"/>
      <c r="QBP21" s="876"/>
      <c r="QBQ21" s="876"/>
      <c r="QBR21" s="876"/>
      <c r="QBS21" s="876"/>
      <c r="QBT21" s="876"/>
      <c r="QBU21" s="875"/>
      <c r="QBV21" s="876"/>
      <c r="QBW21" s="876"/>
      <c r="QBX21" s="876"/>
      <c r="QBY21" s="876"/>
      <c r="QBZ21" s="876"/>
      <c r="QCA21" s="876"/>
      <c r="QCB21" s="875"/>
      <c r="QCC21" s="876"/>
      <c r="QCD21" s="876"/>
      <c r="QCE21" s="876"/>
      <c r="QCF21" s="876"/>
      <c r="QCG21" s="876"/>
      <c r="QCH21" s="876"/>
      <c r="QCI21" s="875"/>
      <c r="QCJ21" s="876"/>
      <c r="QCK21" s="876"/>
      <c r="QCL21" s="876"/>
      <c r="QCM21" s="876"/>
      <c r="QCN21" s="876"/>
      <c r="QCO21" s="876"/>
      <c r="QCP21" s="875"/>
      <c r="QCQ21" s="876"/>
      <c r="QCR21" s="876"/>
      <c r="QCS21" s="876"/>
      <c r="QCT21" s="876"/>
      <c r="QCU21" s="876"/>
      <c r="QCV21" s="876"/>
      <c r="QCW21" s="875"/>
      <c r="QCX21" s="876"/>
      <c r="QCY21" s="876"/>
      <c r="QCZ21" s="876"/>
      <c r="QDA21" s="876"/>
      <c r="QDB21" s="876"/>
      <c r="QDC21" s="876"/>
      <c r="QDD21" s="875"/>
      <c r="QDE21" s="876"/>
      <c r="QDF21" s="876"/>
      <c r="QDG21" s="876"/>
      <c r="QDH21" s="876"/>
      <c r="QDI21" s="876"/>
      <c r="QDJ21" s="876"/>
      <c r="QDK21" s="875"/>
      <c r="QDL21" s="876"/>
      <c r="QDM21" s="876"/>
      <c r="QDN21" s="876"/>
      <c r="QDO21" s="876"/>
      <c r="QDP21" s="876"/>
      <c r="QDQ21" s="876"/>
      <c r="QDR21" s="875"/>
      <c r="QDS21" s="876"/>
      <c r="QDT21" s="876"/>
      <c r="QDU21" s="876"/>
      <c r="QDV21" s="876"/>
      <c r="QDW21" s="876"/>
      <c r="QDX21" s="876"/>
      <c r="QDY21" s="875"/>
      <c r="QDZ21" s="876"/>
      <c r="QEA21" s="876"/>
      <c r="QEB21" s="876"/>
      <c r="QEC21" s="876"/>
      <c r="QED21" s="876"/>
      <c r="QEE21" s="876"/>
      <c r="QEF21" s="875"/>
      <c r="QEG21" s="876"/>
      <c r="QEH21" s="876"/>
      <c r="QEI21" s="876"/>
      <c r="QEJ21" s="876"/>
      <c r="QEK21" s="876"/>
      <c r="QEL21" s="876"/>
      <c r="QEM21" s="875"/>
      <c r="QEN21" s="876"/>
      <c r="QEO21" s="876"/>
      <c r="QEP21" s="876"/>
      <c r="QEQ21" s="876"/>
      <c r="QER21" s="876"/>
      <c r="QES21" s="876"/>
      <c r="QET21" s="875"/>
      <c r="QEU21" s="876"/>
      <c r="QEV21" s="876"/>
      <c r="QEW21" s="876"/>
      <c r="QEX21" s="876"/>
      <c r="QEY21" s="876"/>
      <c r="QEZ21" s="876"/>
      <c r="QFA21" s="875"/>
      <c r="QFB21" s="876"/>
      <c r="QFC21" s="876"/>
      <c r="QFD21" s="876"/>
      <c r="QFE21" s="876"/>
      <c r="QFF21" s="876"/>
      <c r="QFG21" s="876"/>
      <c r="QFH21" s="875"/>
      <c r="QFI21" s="876"/>
      <c r="QFJ21" s="876"/>
      <c r="QFK21" s="876"/>
      <c r="QFL21" s="876"/>
      <c r="QFM21" s="876"/>
      <c r="QFN21" s="876"/>
      <c r="QFO21" s="875"/>
      <c r="QFP21" s="876"/>
      <c r="QFQ21" s="876"/>
      <c r="QFR21" s="876"/>
      <c r="QFS21" s="876"/>
      <c r="QFT21" s="876"/>
      <c r="QFU21" s="876"/>
      <c r="QFV21" s="875"/>
      <c r="QFW21" s="876"/>
      <c r="QFX21" s="876"/>
      <c r="QFY21" s="876"/>
      <c r="QFZ21" s="876"/>
      <c r="QGA21" s="876"/>
      <c r="QGB21" s="876"/>
      <c r="QGC21" s="875"/>
      <c r="QGD21" s="876"/>
      <c r="QGE21" s="876"/>
      <c r="QGF21" s="876"/>
      <c r="QGG21" s="876"/>
      <c r="QGH21" s="876"/>
      <c r="QGI21" s="876"/>
      <c r="QGJ21" s="875"/>
      <c r="QGK21" s="876"/>
      <c r="QGL21" s="876"/>
      <c r="QGM21" s="876"/>
      <c r="QGN21" s="876"/>
      <c r="QGO21" s="876"/>
      <c r="QGP21" s="876"/>
      <c r="QGQ21" s="875"/>
      <c r="QGR21" s="876"/>
      <c r="QGS21" s="876"/>
      <c r="QGT21" s="876"/>
      <c r="QGU21" s="876"/>
      <c r="QGV21" s="876"/>
      <c r="QGW21" s="876"/>
      <c r="QGX21" s="875"/>
      <c r="QGY21" s="876"/>
      <c r="QGZ21" s="876"/>
      <c r="QHA21" s="876"/>
      <c r="QHB21" s="876"/>
      <c r="QHC21" s="876"/>
      <c r="QHD21" s="876"/>
      <c r="QHE21" s="875"/>
      <c r="QHF21" s="876"/>
      <c r="QHG21" s="876"/>
      <c r="QHH21" s="876"/>
      <c r="QHI21" s="876"/>
      <c r="QHJ21" s="876"/>
      <c r="QHK21" s="876"/>
      <c r="QHL21" s="875"/>
      <c r="QHM21" s="876"/>
      <c r="QHN21" s="876"/>
      <c r="QHO21" s="876"/>
      <c r="QHP21" s="876"/>
      <c r="QHQ21" s="876"/>
      <c r="QHR21" s="876"/>
      <c r="QHS21" s="875"/>
      <c r="QHT21" s="876"/>
      <c r="QHU21" s="876"/>
      <c r="QHV21" s="876"/>
      <c r="QHW21" s="876"/>
      <c r="QHX21" s="876"/>
      <c r="QHY21" s="876"/>
      <c r="QHZ21" s="875"/>
      <c r="QIA21" s="876"/>
      <c r="QIB21" s="876"/>
      <c r="QIC21" s="876"/>
      <c r="QID21" s="876"/>
      <c r="QIE21" s="876"/>
      <c r="QIF21" s="876"/>
      <c r="QIG21" s="875"/>
      <c r="QIH21" s="876"/>
      <c r="QII21" s="876"/>
      <c r="QIJ21" s="876"/>
      <c r="QIK21" s="876"/>
      <c r="QIL21" s="876"/>
      <c r="QIM21" s="876"/>
      <c r="QIN21" s="875"/>
      <c r="QIO21" s="876"/>
      <c r="QIP21" s="876"/>
      <c r="QIQ21" s="876"/>
      <c r="QIR21" s="876"/>
      <c r="QIS21" s="876"/>
      <c r="QIT21" s="876"/>
      <c r="QIU21" s="875"/>
      <c r="QIV21" s="876"/>
      <c r="QIW21" s="876"/>
      <c r="QIX21" s="876"/>
      <c r="QIY21" s="876"/>
      <c r="QIZ21" s="876"/>
      <c r="QJA21" s="876"/>
      <c r="QJB21" s="875"/>
      <c r="QJC21" s="876"/>
      <c r="QJD21" s="876"/>
      <c r="QJE21" s="876"/>
      <c r="QJF21" s="876"/>
      <c r="QJG21" s="876"/>
      <c r="QJH21" s="876"/>
      <c r="QJI21" s="875"/>
      <c r="QJJ21" s="876"/>
      <c r="QJK21" s="876"/>
      <c r="QJL21" s="876"/>
      <c r="QJM21" s="876"/>
      <c r="QJN21" s="876"/>
      <c r="QJO21" s="876"/>
      <c r="QJP21" s="875"/>
      <c r="QJQ21" s="876"/>
      <c r="QJR21" s="876"/>
      <c r="QJS21" s="876"/>
      <c r="QJT21" s="876"/>
      <c r="QJU21" s="876"/>
      <c r="QJV21" s="876"/>
      <c r="QJW21" s="875"/>
      <c r="QJX21" s="876"/>
      <c r="QJY21" s="876"/>
      <c r="QJZ21" s="876"/>
      <c r="QKA21" s="876"/>
      <c r="QKB21" s="876"/>
      <c r="QKC21" s="876"/>
      <c r="QKD21" s="875"/>
      <c r="QKE21" s="876"/>
      <c r="QKF21" s="876"/>
      <c r="QKG21" s="876"/>
      <c r="QKH21" s="876"/>
      <c r="QKI21" s="876"/>
      <c r="QKJ21" s="876"/>
      <c r="QKK21" s="875"/>
      <c r="QKL21" s="876"/>
      <c r="QKM21" s="876"/>
      <c r="QKN21" s="876"/>
      <c r="QKO21" s="876"/>
      <c r="QKP21" s="876"/>
      <c r="QKQ21" s="876"/>
      <c r="QKR21" s="875"/>
      <c r="QKS21" s="876"/>
      <c r="QKT21" s="876"/>
      <c r="QKU21" s="876"/>
      <c r="QKV21" s="876"/>
      <c r="QKW21" s="876"/>
      <c r="QKX21" s="876"/>
      <c r="QKY21" s="875"/>
      <c r="QKZ21" s="876"/>
      <c r="QLA21" s="876"/>
      <c r="QLB21" s="876"/>
      <c r="QLC21" s="876"/>
      <c r="QLD21" s="876"/>
      <c r="QLE21" s="876"/>
      <c r="QLF21" s="875"/>
      <c r="QLG21" s="876"/>
      <c r="QLH21" s="876"/>
      <c r="QLI21" s="876"/>
      <c r="QLJ21" s="876"/>
      <c r="QLK21" s="876"/>
      <c r="QLL21" s="876"/>
      <c r="QLM21" s="875"/>
      <c r="QLN21" s="876"/>
      <c r="QLO21" s="876"/>
      <c r="QLP21" s="876"/>
      <c r="QLQ21" s="876"/>
      <c r="QLR21" s="876"/>
      <c r="QLS21" s="876"/>
      <c r="QLT21" s="875"/>
      <c r="QLU21" s="876"/>
      <c r="QLV21" s="876"/>
      <c r="QLW21" s="876"/>
      <c r="QLX21" s="876"/>
      <c r="QLY21" s="876"/>
      <c r="QLZ21" s="876"/>
      <c r="QMA21" s="875"/>
      <c r="QMB21" s="876"/>
      <c r="QMC21" s="876"/>
      <c r="QMD21" s="876"/>
      <c r="QME21" s="876"/>
      <c r="QMF21" s="876"/>
      <c r="QMG21" s="876"/>
      <c r="QMH21" s="875"/>
      <c r="QMI21" s="876"/>
      <c r="QMJ21" s="876"/>
      <c r="QMK21" s="876"/>
      <c r="QML21" s="876"/>
      <c r="QMM21" s="876"/>
      <c r="QMN21" s="876"/>
      <c r="QMO21" s="875"/>
      <c r="QMP21" s="876"/>
      <c r="QMQ21" s="876"/>
      <c r="QMR21" s="876"/>
      <c r="QMS21" s="876"/>
      <c r="QMT21" s="876"/>
      <c r="QMU21" s="876"/>
      <c r="QMV21" s="875"/>
      <c r="QMW21" s="876"/>
      <c r="QMX21" s="876"/>
      <c r="QMY21" s="876"/>
      <c r="QMZ21" s="876"/>
      <c r="QNA21" s="876"/>
      <c r="QNB21" s="876"/>
      <c r="QNC21" s="875"/>
      <c r="QND21" s="876"/>
      <c r="QNE21" s="876"/>
      <c r="QNF21" s="876"/>
      <c r="QNG21" s="876"/>
      <c r="QNH21" s="876"/>
      <c r="QNI21" s="876"/>
      <c r="QNJ21" s="875"/>
      <c r="QNK21" s="876"/>
      <c r="QNL21" s="876"/>
      <c r="QNM21" s="876"/>
      <c r="QNN21" s="876"/>
      <c r="QNO21" s="876"/>
      <c r="QNP21" s="876"/>
      <c r="QNQ21" s="875"/>
      <c r="QNR21" s="876"/>
      <c r="QNS21" s="876"/>
      <c r="QNT21" s="876"/>
      <c r="QNU21" s="876"/>
      <c r="QNV21" s="876"/>
      <c r="QNW21" s="876"/>
      <c r="QNX21" s="875"/>
      <c r="QNY21" s="876"/>
      <c r="QNZ21" s="876"/>
      <c r="QOA21" s="876"/>
      <c r="QOB21" s="876"/>
      <c r="QOC21" s="876"/>
      <c r="QOD21" s="876"/>
      <c r="QOE21" s="875"/>
      <c r="QOF21" s="876"/>
      <c r="QOG21" s="876"/>
      <c r="QOH21" s="876"/>
      <c r="QOI21" s="876"/>
      <c r="QOJ21" s="876"/>
      <c r="QOK21" s="876"/>
      <c r="QOL21" s="875"/>
      <c r="QOM21" s="876"/>
      <c r="QON21" s="876"/>
      <c r="QOO21" s="876"/>
      <c r="QOP21" s="876"/>
      <c r="QOQ21" s="876"/>
      <c r="QOR21" s="876"/>
      <c r="QOS21" s="875"/>
      <c r="QOT21" s="876"/>
      <c r="QOU21" s="876"/>
      <c r="QOV21" s="876"/>
      <c r="QOW21" s="876"/>
      <c r="QOX21" s="876"/>
      <c r="QOY21" s="876"/>
      <c r="QOZ21" s="875"/>
      <c r="QPA21" s="876"/>
      <c r="QPB21" s="876"/>
      <c r="QPC21" s="876"/>
      <c r="QPD21" s="876"/>
      <c r="QPE21" s="876"/>
      <c r="QPF21" s="876"/>
      <c r="QPG21" s="875"/>
      <c r="QPH21" s="876"/>
      <c r="QPI21" s="876"/>
      <c r="QPJ21" s="876"/>
      <c r="QPK21" s="876"/>
      <c r="QPL21" s="876"/>
      <c r="QPM21" s="876"/>
      <c r="QPN21" s="875"/>
      <c r="QPO21" s="876"/>
      <c r="QPP21" s="876"/>
      <c r="QPQ21" s="876"/>
      <c r="QPR21" s="876"/>
      <c r="QPS21" s="876"/>
      <c r="QPT21" s="876"/>
      <c r="QPU21" s="875"/>
      <c r="QPV21" s="876"/>
      <c r="QPW21" s="876"/>
      <c r="QPX21" s="876"/>
      <c r="QPY21" s="876"/>
      <c r="QPZ21" s="876"/>
      <c r="QQA21" s="876"/>
      <c r="QQB21" s="875"/>
      <c r="QQC21" s="876"/>
      <c r="QQD21" s="876"/>
      <c r="QQE21" s="876"/>
      <c r="QQF21" s="876"/>
      <c r="QQG21" s="876"/>
      <c r="QQH21" s="876"/>
      <c r="QQI21" s="875"/>
      <c r="QQJ21" s="876"/>
      <c r="QQK21" s="876"/>
      <c r="QQL21" s="876"/>
      <c r="QQM21" s="876"/>
      <c r="QQN21" s="876"/>
      <c r="QQO21" s="876"/>
      <c r="QQP21" s="875"/>
      <c r="QQQ21" s="876"/>
      <c r="QQR21" s="876"/>
      <c r="QQS21" s="876"/>
      <c r="QQT21" s="876"/>
      <c r="QQU21" s="876"/>
      <c r="QQV21" s="876"/>
      <c r="QQW21" s="875"/>
      <c r="QQX21" s="876"/>
      <c r="QQY21" s="876"/>
      <c r="QQZ21" s="876"/>
      <c r="QRA21" s="876"/>
      <c r="QRB21" s="876"/>
      <c r="QRC21" s="876"/>
      <c r="QRD21" s="875"/>
      <c r="QRE21" s="876"/>
      <c r="QRF21" s="876"/>
      <c r="QRG21" s="876"/>
      <c r="QRH21" s="876"/>
      <c r="QRI21" s="876"/>
      <c r="QRJ21" s="876"/>
      <c r="QRK21" s="875"/>
      <c r="QRL21" s="876"/>
      <c r="QRM21" s="876"/>
      <c r="QRN21" s="876"/>
      <c r="QRO21" s="876"/>
      <c r="QRP21" s="876"/>
      <c r="QRQ21" s="876"/>
      <c r="QRR21" s="875"/>
      <c r="QRS21" s="876"/>
      <c r="QRT21" s="876"/>
      <c r="QRU21" s="876"/>
      <c r="QRV21" s="876"/>
      <c r="QRW21" s="876"/>
      <c r="QRX21" s="876"/>
      <c r="QRY21" s="875"/>
      <c r="QRZ21" s="876"/>
      <c r="QSA21" s="876"/>
      <c r="QSB21" s="876"/>
      <c r="QSC21" s="876"/>
      <c r="QSD21" s="876"/>
      <c r="QSE21" s="876"/>
      <c r="QSF21" s="875"/>
      <c r="QSG21" s="876"/>
      <c r="QSH21" s="876"/>
      <c r="QSI21" s="876"/>
      <c r="QSJ21" s="876"/>
      <c r="QSK21" s="876"/>
      <c r="QSL21" s="876"/>
      <c r="QSM21" s="875"/>
      <c r="QSN21" s="876"/>
      <c r="QSO21" s="876"/>
      <c r="QSP21" s="876"/>
      <c r="QSQ21" s="876"/>
      <c r="QSR21" s="876"/>
      <c r="QSS21" s="876"/>
      <c r="QST21" s="875"/>
      <c r="QSU21" s="876"/>
      <c r="QSV21" s="876"/>
      <c r="QSW21" s="876"/>
      <c r="QSX21" s="876"/>
      <c r="QSY21" s="876"/>
      <c r="QSZ21" s="876"/>
      <c r="QTA21" s="875"/>
      <c r="QTB21" s="876"/>
      <c r="QTC21" s="876"/>
      <c r="QTD21" s="876"/>
      <c r="QTE21" s="876"/>
      <c r="QTF21" s="876"/>
      <c r="QTG21" s="876"/>
      <c r="QTH21" s="875"/>
      <c r="QTI21" s="876"/>
      <c r="QTJ21" s="876"/>
      <c r="QTK21" s="876"/>
      <c r="QTL21" s="876"/>
      <c r="QTM21" s="876"/>
      <c r="QTN21" s="876"/>
      <c r="QTO21" s="875"/>
      <c r="QTP21" s="876"/>
      <c r="QTQ21" s="876"/>
      <c r="QTR21" s="876"/>
      <c r="QTS21" s="876"/>
      <c r="QTT21" s="876"/>
      <c r="QTU21" s="876"/>
      <c r="QTV21" s="875"/>
      <c r="QTW21" s="876"/>
      <c r="QTX21" s="876"/>
      <c r="QTY21" s="876"/>
      <c r="QTZ21" s="876"/>
      <c r="QUA21" s="876"/>
      <c r="QUB21" s="876"/>
      <c r="QUC21" s="875"/>
      <c r="QUD21" s="876"/>
      <c r="QUE21" s="876"/>
      <c r="QUF21" s="876"/>
      <c r="QUG21" s="876"/>
      <c r="QUH21" s="876"/>
      <c r="QUI21" s="876"/>
      <c r="QUJ21" s="875"/>
      <c r="QUK21" s="876"/>
      <c r="QUL21" s="876"/>
      <c r="QUM21" s="876"/>
      <c r="QUN21" s="876"/>
      <c r="QUO21" s="876"/>
      <c r="QUP21" s="876"/>
      <c r="QUQ21" s="875"/>
      <c r="QUR21" s="876"/>
      <c r="QUS21" s="876"/>
      <c r="QUT21" s="876"/>
      <c r="QUU21" s="876"/>
      <c r="QUV21" s="876"/>
      <c r="QUW21" s="876"/>
      <c r="QUX21" s="875"/>
      <c r="QUY21" s="876"/>
      <c r="QUZ21" s="876"/>
      <c r="QVA21" s="876"/>
      <c r="QVB21" s="876"/>
      <c r="QVC21" s="876"/>
      <c r="QVD21" s="876"/>
      <c r="QVE21" s="875"/>
      <c r="QVF21" s="876"/>
      <c r="QVG21" s="876"/>
      <c r="QVH21" s="876"/>
      <c r="QVI21" s="876"/>
      <c r="QVJ21" s="876"/>
      <c r="QVK21" s="876"/>
      <c r="QVL21" s="875"/>
      <c r="QVM21" s="876"/>
      <c r="QVN21" s="876"/>
      <c r="QVO21" s="876"/>
      <c r="QVP21" s="876"/>
      <c r="QVQ21" s="876"/>
      <c r="QVR21" s="876"/>
      <c r="QVS21" s="875"/>
      <c r="QVT21" s="876"/>
      <c r="QVU21" s="876"/>
      <c r="QVV21" s="876"/>
      <c r="QVW21" s="876"/>
      <c r="QVX21" s="876"/>
      <c r="QVY21" s="876"/>
      <c r="QVZ21" s="875"/>
      <c r="QWA21" s="876"/>
      <c r="QWB21" s="876"/>
      <c r="QWC21" s="876"/>
      <c r="QWD21" s="876"/>
      <c r="QWE21" s="876"/>
      <c r="QWF21" s="876"/>
      <c r="QWG21" s="875"/>
      <c r="QWH21" s="876"/>
      <c r="QWI21" s="876"/>
      <c r="QWJ21" s="876"/>
      <c r="QWK21" s="876"/>
      <c r="QWL21" s="876"/>
      <c r="QWM21" s="876"/>
      <c r="QWN21" s="875"/>
      <c r="QWO21" s="876"/>
      <c r="QWP21" s="876"/>
      <c r="QWQ21" s="876"/>
      <c r="QWR21" s="876"/>
      <c r="QWS21" s="876"/>
      <c r="QWT21" s="876"/>
      <c r="QWU21" s="875"/>
      <c r="QWV21" s="876"/>
      <c r="QWW21" s="876"/>
      <c r="QWX21" s="876"/>
      <c r="QWY21" s="876"/>
      <c r="QWZ21" s="876"/>
      <c r="QXA21" s="876"/>
      <c r="QXB21" s="875"/>
      <c r="QXC21" s="876"/>
      <c r="QXD21" s="876"/>
      <c r="QXE21" s="876"/>
      <c r="QXF21" s="876"/>
      <c r="QXG21" s="876"/>
      <c r="QXH21" s="876"/>
      <c r="QXI21" s="875"/>
      <c r="QXJ21" s="876"/>
      <c r="QXK21" s="876"/>
      <c r="QXL21" s="876"/>
      <c r="QXM21" s="876"/>
      <c r="QXN21" s="876"/>
      <c r="QXO21" s="876"/>
      <c r="QXP21" s="875"/>
      <c r="QXQ21" s="876"/>
      <c r="QXR21" s="876"/>
      <c r="QXS21" s="876"/>
      <c r="QXT21" s="876"/>
      <c r="QXU21" s="876"/>
      <c r="QXV21" s="876"/>
      <c r="QXW21" s="875"/>
      <c r="QXX21" s="876"/>
      <c r="QXY21" s="876"/>
      <c r="QXZ21" s="876"/>
      <c r="QYA21" s="876"/>
      <c r="QYB21" s="876"/>
      <c r="QYC21" s="876"/>
      <c r="QYD21" s="875"/>
      <c r="QYE21" s="876"/>
      <c r="QYF21" s="876"/>
      <c r="QYG21" s="876"/>
      <c r="QYH21" s="876"/>
      <c r="QYI21" s="876"/>
      <c r="QYJ21" s="876"/>
      <c r="QYK21" s="875"/>
      <c r="QYL21" s="876"/>
      <c r="QYM21" s="876"/>
      <c r="QYN21" s="876"/>
      <c r="QYO21" s="876"/>
      <c r="QYP21" s="876"/>
      <c r="QYQ21" s="876"/>
      <c r="QYR21" s="875"/>
      <c r="QYS21" s="876"/>
      <c r="QYT21" s="876"/>
      <c r="QYU21" s="876"/>
      <c r="QYV21" s="876"/>
      <c r="QYW21" s="876"/>
      <c r="QYX21" s="876"/>
      <c r="QYY21" s="875"/>
      <c r="QYZ21" s="876"/>
      <c r="QZA21" s="876"/>
      <c r="QZB21" s="876"/>
      <c r="QZC21" s="876"/>
      <c r="QZD21" s="876"/>
      <c r="QZE21" s="876"/>
      <c r="QZF21" s="875"/>
      <c r="QZG21" s="876"/>
      <c r="QZH21" s="876"/>
      <c r="QZI21" s="876"/>
      <c r="QZJ21" s="876"/>
      <c r="QZK21" s="876"/>
      <c r="QZL21" s="876"/>
      <c r="QZM21" s="875"/>
      <c r="QZN21" s="876"/>
      <c r="QZO21" s="876"/>
      <c r="QZP21" s="876"/>
      <c r="QZQ21" s="876"/>
      <c r="QZR21" s="876"/>
      <c r="QZS21" s="876"/>
      <c r="QZT21" s="875"/>
      <c r="QZU21" s="876"/>
      <c r="QZV21" s="876"/>
      <c r="QZW21" s="876"/>
      <c r="QZX21" s="876"/>
      <c r="QZY21" s="876"/>
      <c r="QZZ21" s="876"/>
      <c r="RAA21" s="875"/>
      <c r="RAB21" s="876"/>
      <c r="RAC21" s="876"/>
      <c r="RAD21" s="876"/>
      <c r="RAE21" s="876"/>
      <c r="RAF21" s="876"/>
      <c r="RAG21" s="876"/>
      <c r="RAH21" s="875"/>
      <c r="RAI21" s="876"/>
      <c r="RAJ21" s="876"/>
      <c r="RAK21" s="876"/>
      <c r="RAL21" s="876"/>
      <c r="RAM21" s="876"/>
      <c r="RAN21" s="876"/>
      <c r="RAO21" s="875"/>
      <c r="RAP21" s="876"/>
      <c r="RAQ21" s="876"/>
      <c r="RAR21" s="876"/>
      <c r="RAS21" s="876"/>
      <c r="RAT21" s="876"/>
      <c r="RAU21" s="876"/>
      <c r="RAV21" s="875"/>
      <c r="RAW21" s="876"/>
      <c r="RAX21" s="876"/>
      <c r="RAY21" s="876"/>
      <c r="RAZ21" s="876"/>
      <c r="RBA21" s="876"/>
      <c r="RBB21" s="876"/>
      <c r="RBC21" s="875"/>
      <c r="RBD21" s="876"/>
      <c r="RBE21" s="876"/>
      <c r="RBF21" s="876"/>
      <c r="RBG21" s="876"/>
      <c r="RBH21" s="876"/>
      <c r="RBI21" s="876"/>
      <c r="RBJ21" s="875"/>
      <c r="RBK21" s="876"/>
      <c r="RBL21" s="876"/>
      <c r="RBM21" s="876"/>
      <c r="RBN21" s="876"/>
      <c r="RBO21" s="876"/>
      <c r="RBP21" s="876"/>
      <c r="RBQ21" s="875"/>
      <c r="RBR21" s="876"/>
      <c r="RBS21" s="876"/>
      <c r="RBT21" s="876"/>
      <c r="RBU21" s="876"/>
      <c r="RBV21" s="876"/>
      <c r="RBW21" s="876"/>
      <c r="RBX21" s="875"/>
      <c r="RBY21" s="876"/>
      <c r="RBZ21" s="876"/>
      <c r="RCA21" s="876"/>
      <c r="RCB21" s="876"/>
      <c r="RCC21" s="876"/>
      <c r="RCD21" s="876"/>
      <c r="RCE21" s="875"/>
      <c r="RCF21" s="876"/>
      <c r="RCG21" s="876"/>
      <c r="RCH21" s="876"/>
      <c r="RCI21" s="876"/>
      <c r="RCJ21" s="876"/>
      <c r="RCK21" s="876"/>
      <c r="RCL21" s="875"/>
      <c r="RCM21" s="876"/>
      <c r="RCN21" s="876"/>
      <c r="RCO21" s="876"/>
      <c r="RCP21" s="876"/>
      <c r="RCQ21" s="876"/>
      <c r="RCR21" s="876"/>
      <c r="RCS21" s="875"/>
      <c r="RCT21" s="876"/>
      <c r="RCU21" s="876"/>
      <c r="RCV21" s="876"/>
      <c r="RCW21" s="876"/>
      <c r="RCX21" s="876"/>
      <c r="RCY21" s="876"/>
      <c r="RCZ21" s="875"/>
      <c r="RDA21" s="876"/>
      <c r="RDB21" s="876"/>
      <c r="RDC21" s="876"/>
      <c r="RDD21" s="876"/>
      <c r="RDE21" s="876"/>
      <c r="RDF21" s="876"/>
      <c r="RDG21" s="875"/>
      <c r="RDH21" s="876"/>
      <c r="RDI21" s="876"/>
      <c r="RDJ21" s="876"/>
      <c r="RDK21" s="876"/>
      <c r="RDL21" s="876"/>
      <c r="RDM21" s="876"/>
      <c r="RDN21" s="875"/>
      <c r="RDO21" s="876"/>
      <c r="RDP21" s="876"/>
      <c r="RDQ21" s="876"/>
      <c r="RDR21" s="876"/>
      <c r="RDS21" s="876"/>
      <c r="RDT21" s="876"/>
      <c r="RDU21" s="875"/>
      <c r="RDV21" s="876"/>
      <c r="RDW21" s="876"/>
      <c r="RDX21" s="876"/>
      <c r="RDY21" s="876"/>
      <c r="RDZ21" s="876"/>
      <c r="REA21" s="876"/>
      <c r="REB21" s="875"/>
      <c r="REC21" s="876"/>
      <c r="RED21" s="876"/>
      <c r="REE21" s="876"/>
      <c r="REF21" s="876"/>
      <c r="REG21" s="876"/>
      <c r="REH21" s="876"/>
      <c r="REI21" s="875"/>
      <c r="REJ21" s="876"/>
      <c r="REK21" s="876"/>
      <c r="REL21" s="876"/>
      <c r="REM21" s="876"/>
      <c r="REN21" s="876"/>
      <c r="REO21" s="876"/>
      <c r="REP21" s="875"/>
      <c r="REQ21" s="876"/>
      <c r="RER21" s="876"/>
      <c r="RES21" s="876"/>
      <c r="RET21" s="876"/>
      <c r="REU21" s="876"/>
      <c r="REV21" s="876"/>
      <c r="REW21" s="875"/>
      <c r="REX21" s="876"/>
      <c r="REY21" s="876"/>
      <c r="REZ21" s="876"/>
      <c r="RFA21" s="876"/>
      <c r="RFB21" s="876"/>
      <c r="RFC21" s="876"/>
      <c r="RFD21" s="875"/>
      <c r="RFE21" s="876"/>
      <c r="RFF21" s="876"/>
      <c r="RFG21" s="876"/>
      <c r="RFH21" s="876"/>
      <c r="RFI21" s="876"/>
      <c r="RFJ21" s="876"/>
      <c r="RFK21" s="875"/>
      <c r="RFL21" s="876"/>
      <c r="RFM21" s="876"/>
      <c r="RFN21" s="876"/>
      <c r="RFO21" s="876"/>
      <c r="RFP21" s="876"/>
      <c r="RFQ21" s="876"/>
      <c r="RFR21" s="875"/>
      <c r="RFS21" s="876"/>
      <c r="RFT21" s="876"/>
      <c r="RFU21" s="876"/>
      <c r="RFV21" s="876"/>
      <c r="RFW21" s="876"/>
      <c r="RFX21" s="876"/>
      <c r="RFY21" s="875"/>
      <c r="RFZ21" s="876"/>
      <c r="RGA21" s="876"/>
      <c r="RGB21" s="876"/>
      <c r="RGC21" s="876"/>
      <c r="RGD21" s="876"/>
      <c r="RGE21" s="876"/>
      <c r="RGF21" s="875"/>
      <c r="RGG21" s="876"/>
      <c r="RGH21" s="876"/>
      <c r="RGI21" s="876"/>
      <c r="RGJ21" s="876"/>
      <c r="RGK21" s="876"/>
      <c r="RGL21" s="876"/>
      <c r="RGM21" s="875"/>
      <c r="RGN21" s="876"/>
      <c r="RGO21" s="876"/>
      <c r="RGP21" s="876"/>
      <c r="RGQ21" s="876"/>
      <c r="RGR21" s="876"/>
      <c r="RGS21" s="876"/>
      <c r="RGT21" s="875"/>
      <c r="RGU21" s="876"/>
      <c r="RGV21" s="876"/>
      <c r="RGW21" s="876"/>
      <c r="RGX21" s="876"/>
      <c r="RGY21" s="876"/>
      <c r="RGZ21" s="876"/>
      <c r="RHA21" s="875"/>
      <c r="RHB21" s="876"/>
      <c r="RHC21" s="876"/>
      <c r="RHD21" s="876"/>
      <c r="RHE21" s="876"/>
      <c r="RHF21" s="876"/>
      <c r="RHG21" s="876"/>
      <c r="RHH21" s="875"/>
      <c r="RHI21" s="876"/>
      <c r="RHJ21" s="876"/>
      <c r="RHK21" s="876"/>
      <c r="RHL21" s="876"/>
      <c r="RHM21" s="876"/>
      <c r="RHN21" s="876"/>
      <c r="RHO21" s="875"/>
      <c r="RHP21" s="876"/>
      <c r="RHQ21" s="876"/>
      <c r="RHR21" s="876"/>
      <c r="RHS21" s="876"/>
      <c r="RHT21" s="876"/>
      <c r="RHU21" s="876"/>
      <c r="RHV21" s="875"/>
      <c r="RHW21" s="876"/>
      <c r="RHX21" s="876"/>
      <c r="RHY21" s="876"/>
      <c r="RHZ21" s="876"/>
      <c r="RIA21" s="876"/>
      <c r="RIB21" s="876"/>
      <c r="RIC21" s="875"/>
      <c r="RID21" s="876"/>
      <c r="RIE21" s="876"/>
      <c r="RIF21" s="876"/>
      <c r="RIG21" s="876"/>
      <c r="RIH21" s="876"/>
      <c r="RII21" s="876"/>
      <c r="RIJ21" s="875"/>
      <c r="RIK21" s="876"/>
      <c r="RIL21" s="876"/>
      <c r="RIM21" s="876"/>
      <c r="RIN21" s="876"/>
      <c r="RIO21" s="876"/>
      <c r="RIP21" s="876"/>
      <c r="RIQ21" s="875"/>
      <c r="RIR21" s="876"/>
      <c r="RIS21" s="876"/>
      <c r="RIT21" s="876"/>
      <c r="RIU21" s="876"/>
      <c r="RIV21" s="876"/>
      <c r="RIW21" s="876"/>
      <c r="RIX21" s="875"/>
      <c r="RIY21" s="876"/>
      <c r="RIZ21" s="876"/>
      <c r="RJA21" s="876"/>
      <c r="RJB21" s="876"/>
      <c r="RJC21" s="876"/>
      <c r="RJD21" s="876"/>
      <c r="RJE21" s="875"/>
      <c r="RJF21" s="876"/>
      <c r="RJG21" s="876"/>
      <c r="RJH21" s="876"/>
      <c r="RJI21" s="876"/>
      <c r="RJJ21" s="876"/>
      <c r="RJK21" s="876"/>
      <c r="RJL21" s="875"/>
      <c r="RJM21" s="876"/>
      <c r="RJN21" s="876"/>
      <c r="RJO21" s="876"/>
      <c r="RJP21" s="876"/>
      <c r="RJQ21" s="876"/>
      <c r="RJR21" s="876"/>
      <c r="RJS21" s="875"/>
      <c r="RJT21" s="876"/>
      <c r="RJU21" s="876"/>
      <c r="RJV21" s="876"/>
      <c r="RJW21" s="876"/>
      <c r="RJX21" s="876"/>
      <c r="RJY21" s="876"/>
      <c r="RJZ21" s="875"/>
      <c r="RKA21" s="876"/>
      <c r="RKB21" s="876"/>
      <c r="RKC21" s="876"/>
      <c r="RKD21" s="876"/>
      <c r="RKE21" s="876"/>
      <c r="RKF21" s="876"/>
      <c r="RKG21" s="875"/>
      <c r="RKH21" s="876"/>
      <c r="RKI21" s="876"/>
      <c r="RKJ21" s="876"/>
      <c r="RKK21" s="876"/>
      <c r="RKL21" s="876"/>
      <c r="RKM21" s="876"/>
      <c r="RKN21" s="875"/>
      <c r="RKO21" s="876"/>
      <c r="RKP21" s="876"/>
      <c r="RKQ21" s="876"/>
      <c r="RKR21" s="876"/>
      <c r="RKS21" s="876"/>
      <c r="RKT21" s="876"/>
      <c r="RKU21" s="875"/>
      <c r="RKV21" s="876"/>
      <c r="RKW21" s="876"/>
      <c r="RKX21" s="876"/>
      <c r="RKY21" s="876"/>
      <c r="RKZ21" s="876"/>
      <c r="RLA21" s="876"/>
      <c r="RLB21" s="875"/>
      <c r="RLC21" s="876"/>
      <c r="RLD21" s="876"/>
      <c r="RLE21" s="876"/>
      <c r="RLF21" s="876"/>
      <c r="RLG21" s="876"/>
      <c r="RLH21" s="876"/>
      <c r="RLI21" s="875"/>
      <c r="RLJ21" s="876"/>
      <c r="RLK21" s="876"/>
      <c r="RLL21" s="876"/>
      <c r="RLM21" s="876"/>
      <c r="RLN21" s="876"/>
      <c r="RLO21" s="876"/>
      <c r="RLP21" s="875"/>
      <c r="RLQ21" s="876"/>
      <c r="RLR21" s="876"/>
      <c r="RLS21" s="876"/>
      <c r="RLT21" s="876"/>
      <c r="RLU21" s="876"/>
      <c r="RLV21" s="876"/>
      <c r="RLW21" s="875"/>
      <c r="RLX21" s="876"/>
      <c r="RLY21" s="876"/>
      <c r="RLZ21" s="876"/>
      <c r="RMA21" s="876"/>
      <c r="RMB21" s="876"/>
      <c r="RMC21" s="876"/>
      <c r="RMD21" s="875"/>
      <c r="RME21" s="876"/>
      <c r="RMF21" s="876"/>
      <c r="RMG21" s="876"/>
      <c r="RMH21" s="876"/>
      <c r="RMI21" s="876"/>
      <c r="RMJ21" s="876"/>
      <c r="RMK21" s="875"/>
      <c r="RML21" s="876"/>
      <c r="RMM21" s="876"/>
      <c r="RMN21" s="876"/>
      <c r="RMO21" s="876"/>
      <c r="RMP21" s="876"/>
      <c r="RMQ21" s="876"/>
      <c r="RMR21" s="875"/>
      <c r="RMS21" s="876"/>
      <c r="RMT21" s="876"/>
      <c r="RMU21" s="876"/>
      <c r="RMV21" s="876"/>
      <c r="RMW21" s="876"/>
      <c r="RMX21" s="876"/>
      <c r="RMY21" s="875"/>
      <c r="RMZ21" s="876"/>
      <c r="RNA21" s="876"/>
      <c r="RNB21" s="876"/>
      <c r="RNC21" s="876"/>
      <c r="RND21" s="876"/>
      <c r="RNE21" s="876"/>
      <c r="RNF21" s="875"/>
      <c r="RNG21" s="876"/>
      <c r="RNH21" s="876"/>
      <c r="RNI21" s="876"/>
      <c r="RNJ21" s="876"/>
      <c r="RNK21" s="876"/>
      <c r="RNL21" s="876"/>
      <c r="RNM21" s="875"/>
      <c r="RNN21" s="876"/>
      <c r="RNO21" s="876"/>
      <c r="RNP21" s="876"/>
      <c r="RNQ21" s="876"/>
      <c r="RNR21" s="876"/>
      <c r="RNS21" s="876"/>
      <c r="RNT21" s="875"/>
      <c r="RNU21" s="876"/>
      <c r="RNV21" s="876"/>
      <c r="RNW21" s="876"/>
      <c r="RNX21" s="876"/>
      <c r="RNY21" s="876"/>
      <c r="RNZ21" s="876"/>
      <c r="ROA21" s="875"/>
      <c r="ROB21" s="876"/>
      <c r="ROC21" s="876"/>
      <c r="ROD21" s="876"/>
      <c r="ROE21" s="876"/>
      <c r="ROF21" s="876"/>
      <c r="ROG21" s="876"/>
      <c r="ROH21" s="875"/>
      <c r="ROI21" s="876"/>
      <c r="ROJ21" s="876"/>
      <c r="ROK21" s="876"/>
      <c r="ROL21" s="876"/>
      <c r="ROM21" s="876"/>
      <c r="RON21" s="876"/>
      <c r="ROO21" s="875"/>
      <c r="ROP21" s="876"/>
      <c r="ROQ21" s="876"/>
      <c r="ROR21" s="876"/>
      <c r="ROS21" s="876"/>
      <c r="ROT21" s="876"/>
      <c r="ROU21" s="876"/>
      <c r="ROV21" s="875"/>
      <c r="ROW21" s="876"/>
      <c r="ROX21" s="876"/>
      <c r="ROY21" s="876"/>
      <c r="ROZ21" s="876"/>
      <c r="RPA21" s="876"/>
      <c r="RPB21" s="876"/>
      <c r="RPC21" s="875"/>
      <c r="RPD21" s="876"/>
      <c r="RPE21" s="876"/>
      <c r="RPF21" s="876"/>
      <c r="RPG21" s="876"/>
      <c r="RPH21" s="876"/>
      <c r="RPI21" s="876"/>
      <c r="RPJ21" s="875"/>
      <c r="RPK21" s="876"/>
      <c r="RPL21" s="876"/>
      <c r="RPM21" s="876"/>
      <c r="RPN21" s="876"/>
      <c r="RPO21" s="876"/>
      <c r="RPP21" s="876"/>
      <c r="RPQ21" s="875"/>
      <c r="RPR21" s="876"/>
      <c r="RPS21" s="876"/>
      <c r="RPT21" s="876"/>
      <c r="RPU21" s="876"/>
      <c r="RPV21" s="876"/>
      <c r="RPW21" s="876"/>
      <c r="RPX21" s="875"/>
      <c r="RPY21" s="876"/>
      <c r="RPZ21" s="876"/>
      <c r="RQA21" s="876"/>
      <c r="RQB21" s="876"/>
      <c r="RQC21" s="876"/>
      <c r="RQD21" s="876"/>
      <c r="RQE21" s="875"/>
      <c r="RQF21" s="876"/>
      <c r="RQG21" s="876"/>
      <c r="RQH21" s="876"/>
      <c r="RQI21" s="876"/>
      <c r="RQJ21" s="876"/>
      <c r="RQK21" s="876"/>
      <c r="RQL21" s="875"/>
      <c r="RQM21" s="876"/>
      <c r="RQN21" s="876"/>
      <c r="RQO21" s="876"/>
      <c r="RQP21" s="876"/>
      <c r="RQQ21" s="876"/>
      <c r="RQR21" s="876"/>
      <c r="RQS21" s="875"/>
      <c r="RQT21" s="876"/>
      <c r="RQU21" s="876"/>
      <c r="RQV21" s="876"/>
      <c r="RQW21" s="876"/>
      <c r="RQX21" s="876"/>
      <c r="RQY21" s="876"/>
      <c r="RQZ21" s="875"/>
      <c r="RRA21" s="876"/>
      <c r="RRB21" s="876"/>
      <c r="RRC21" s="876"/>
      <c r="RRD21" s="876"/>
      <c r="RRE21" s="876"/>
      <c r="RRF21" s="876"/>
      <c r="RRG21" s="875"/>
      <c r="RRH21" s="876"/>
      <c r="RRI21" s="876"/>
      <c r="RRJ21" s="876"/>
      <c r="RRK21" s="876"/>
      <c r="RRL21" s="876"/>
      <c r="RRM21" s="876"/>
      <c r="RRN21" s="875"/>
      <c r="RRO21" s="876"/>
      <c r="RRP21" s="876"/>
      <c r="RRQ21" s="876"/>
      <c r="RRR21" s="876"/>
      <c r="RRS21" s="876"/>
      <c r="RRT21" s="876"/>
      <c r="RRU21" s="875"/>
      <c r="RRV21" s="876"/>
      <c r="RRW21" s="876"/>
      <c r="RRX21" s="876"/>
      <c r="RRY21" s="876"/>
      <c r="RRZ21" s="876"/>
      <c r="RSA21" s="876"/>
      <c r="RSB21" s="875"/>
      <c r="RSC21" s="876"/>
      <c r="RSD21" s="876"/>
      <c r="RSE21" s="876"/>
      <c r="RSF21" s="876"/>
      <c r="RSG21" s="876"/>
      <c r="RSH21" s="876"/>
      <c r="RSI21" s="875"/>
      <c r="RSJ21" s="876"/>
      <c r="RSK21" s="876"/>
      <c r="RSL21" s="876"/>
      <c r="RSM21" s="876"/>
      <c r="RSN21" s="876"/>
      <c r="RSO21" s="876"/>
      <c r="RSP21" s="875"/>
      <c r="RSQ21" s="876"/>
      <c r="RSR21" s="876"/>
      <c r="RSS21" s="876"/>
      <c r="RST21" s="876"/>
      <c r="RSU21" s="876"/>
      <c r="RSV21" s="876"/>
      <c r="RSW21" s="875"/>
      <c r="RSX21" s="876"/>
      <c r="RSY21" s="876"/>
      <c r="RSZ21" s="876"/>
      <c r="RTA21" s="876"/>
      <c r="RTB21" s="876"/>
      <c r="RTC21" s="876"/>
      <c r="RTD21" s="875"/>
      <c r="RTE21" s="876"/>
      <c r="RTF21" s="876"/>
      <c r="RTG21" s="876"/>
      <c r="RTH21" s="876"/>
      <c r="RTI21" s="876"/>
      <c r="RTJ21" s="876"/>
      <c r="RTK21" s="875"/>
      <c r="RTL21" s="876"/>
      <c r="RTM21" s="876"/>
      <c r="RTN21" s="876"/>
      <c r="RTO21" s="876"/>
      <c r="RTP21" s="876"/>
      <c r="RTQ21" s="876"/>
      <c r="RTR21" s="875"/>
      <c r="RTS21" s="876"/>
      <c r="RTT21" s="876"/>
      <c r="RTU21" s="876"/>
      <c r="RTV21" s="876"/>
      <c r="RTW21" s="876"/>
      <c r="RTX21" s="876"/>
      <c r="RTY21" s="875"/>
      <c r="RTZ21" s="876"/>
      <c r="RUA21" s="876"/>
      <c r="RUB21" s="876"/>
      <c r="RUC21" s="876"/>
      <c r="RUD21" s="876"/>
      <c r="RUE21" s="876"/>
      <c r="RUF21" s="875"/>
      <c r="RUG21" s="876"/>
      <c r="RUH21" s="876"/>
      <c r="RUI21" s="876"/>
      <c r="RUJ21" s="876"/>
      <c r="RUK21" s="876"/>
      <c r="RUL21" s="876"/>
      <c r="RUM21" s="875"/>
      <c r="RUN21" s="876"/>
      <c r="RUO21" s="876"/>
      <c r="RUP21" s="876"/>
      <c r="RUQ21" s="876"/>
      <c r="RUR21" s="876"/>
      <c r="RUS21" s="876"/>
      <c r="RUT21" s="875"/>
      <c r="RUU21" s="876"/>
      <c r="RUV21" s="876"/>
      <c r="RUW21" s="876"/>
      <c r="RUX21" s="876"/>
      <c r="RUY21" s="876"/>
      <c r="RUZ21" s="876"/>
      <c r="RVA21" s="875"/>
      <c r="RVB21" s="876"/>
      <c r="RVC21" s="876"/>
      <c r="RVD21" s="876"/>
      <c r="RVE21" s="876"/>
      <c r="RVF21" s="876"/>
      <c r="RVG21" s="876"/>
      <c r="RVH21" s="875"/>
      <c r="RVI21" s="876"/>
      <c r="RVJ21" s="876"/>
      <c r="RVK21" s="876"/>
      <c r="RVL21" s="876"/>
      <c r="RVM21" s="876"/>
      <c r="RVN21" s="876"/>
      <c r="RVO21" s="875"/>
      <c r="RVP21" s="876"/>
      <c r="RVQ21" s="876"/>
      <c r="RVR21" s="876"/>
      <c r="RVS21" s="876"/>
      <c r="RVT21" s="876"/>
      <c r="RVU21" s="876"/>
      <c r="RVV21" s="875"/>
      <c r="RVW21" s="876"/>
      <c r="RVX21" s="876"/>
      <c r="RVY21" s="876"/>
      <c r="RVZ21" s="876"/>
      <c r="RWA21" s="876"/>
      <c r="RWB21" s="876"/>
      <c r="RWC21" s="875"/>
      <c r="RWD21" s="876"/>
      <c r="RWE21" s="876"/>
      <c r="RWF21" s="876"/>
      <c r="RWG21" s="876"/>
      <c r="RWH21" s="876"/>
      <c r="RWI21" s="876"/>
      <c r="RWJ21" s="875"/>
      <c r="RWK21" s="876"/>
      <c r="RWL21" s="876"/>
      <c r="RWM21" s="876"/>
      <c r="RWN21" s="876"/>
      <c r="RWO21" s="876"/>
      <c r="RWP21" s="876"/>
      <c r="RWQ21" s="875"/>
      <c r="RWR21" s="876"/>
      <c r="RWS21" s="876"/>
      <c r="RWT21" s="876"/>
      <c r="RWU21" s="876"/>
      <c r="RWV21" s="876"/>
      <c r="RWW21" s="876"/>
      <c r="RWX21" s="875"/>
      <c r="RWY21" s="876"/>
      <c r="RWZ21" s="876"/>
      <c r="RXA21" s="876"/>
      <c r="RXB21" s="876"/>
      <c r="RXC21" s="876"/>
      <c r="RXD21" s="876"/>
      <c r="RXE21" s="875"/>
      <c r="RXF21" s="876"/>
      <c r="RXG21" s="876"/>
      <c r="RXH21" s="876"/>
      <c r="RXI21" s="876"/>
      <c r="RXJ21" s="876"/>
      <c r="RXK21" s="876"/>
      <c r="RXL21" s="875"/>
      <c r="RXM21" s="876"/>
      <c r="RXN21" s="876"/>
      <c r="RXO21" s="876"/>
      <c r="RXP21" s="876"/>
      <c r="RXQ21" s="876"/>
      <c r="RXR21" s="876"/>
      <c r="RXS21" s="875"/>
      <c r="RXT21" s="876"/>
      <c r="RXU21" s="876"/>
      <c r="RXV21" s="876"/>
      <c r="RXW21" s="876"/>
      <c r="RXX21" s="876"/>
      <c r="RXY21" s="876"/>
      <c r="RXZ21" s="875"/>
      <c r="RYA21" s="876"/>
      <c r="RYB21" s="876"/>
      <c r="RYC21" s="876"/>
      <c r="RYD21" s="876"/>
      <c r="RYE21" s="876"/>
      <c r="RYF21" s="876"/>
      <c r="RYG21" s="875"/>
      <c r="RYH21" s="876"/>
      <c r="RYI21" s="876"/>
      <c r="RYJ21" s="876"/>
      <c r="RYK21" s="876"/>
      <c r="RYL21" s="876"/>
      <c r="RYM21" s="876"/>
      <c r="RYN21" s="875"/>
      <c r="RYO21" s="876"/>
      <c r="RYP21" s="876"/>
      <c r="RYQ21" s="876"/>
      <c r="RYR21" s="876"/>
      <c r="RYS21" s="876"/>
      <c r="RYT21" s="876"/>
      <c r="RYU21" s="875"/>
      <c r="RYV21" s="876"/>
      <c r="RYW21" s="876"/>
      <c r="RYX21" s="876"/>
      <c r="RYY21" s="876"/>
      <c r="RYZ21" s="876"/>
      <c r="RZA21" s="876"/>
      <c r="RZB21" s="875"/>
      <c r="RZC21" s="876"/>
      <c r="RZD21" s="876"/>
      <c r="RZE21" s="876"/>
      <c r="RZF21" s="876"/>
      <c r="RZG21" s="876"/>
      <c r="RZH21" s="876"/>
      <c r="RZI21" s="875"/>
      <c r="RZJ21" s="876"/>
      <c r="RZK21" s="876"/>
      <c r="RZL21" s="876"/>
      <c r="RZM21" s="876"/>
      <c r="RZN21" s="876"/>
      <c r="RZO21" s="876"/>
      <c r="RZP21" s="875"/>
      <c r="RZQ21" s="876"/>
      <c r="RZR21" s="876"/>
      <c r="RZS21" s="876"/>
      <c r="RZT21" s="876"/>
      <c r="RZU21" s="876"/>
      <c r="RZV21" s="876"/>
      <c r="RZW21" s="875"/>
      <c r="RZX21" s="876"/>
      <c r="RZY21" s="876"/>
      <c r="RZZ21" s="876"/>
      <c r="SAA21" s="876"/>
      <c r="SAB21" s="876"/>
      <c r="SAC21" s="876"/>
      <c r="SAD21" s="875"/>
      <c r="SAE21" s="876"/>
      <c r="SAF21" s="876"/>
      <c r="SAG21" s="876"/>
      <c r="SAH21" s="876"/>
      <c r="SAI21" s="876"/>
      <c r="SAJ21" s="876"/>
      <c r="SAK21" s="875"/>
      <c r="SAL21" s="876"/>
      <c r="SAM21" s="876"/>
      <c r="SAN21" s="876"/>
      <c r="SAO21" s="876"/>
      <c r="SAP21" s="876"/>
      <c r="SAQ21" s="876"/>
      <c r="SAR21" s="875"/>
      <c r="SAS21" s="876"/>
      <c r="SAT21" s="876"/>
      <c r="SAU21" s="876"/>
      <c r="SAV21" s="876"/>
      <c r="SAW21" s="876"/>
      <c r="SAX21" s="876"/>
      <c r="SAY21" s="875"/>
      <c r="SAZ21" s="876"/>
      <c r="SBA21" s="876"/>
      <c r="SBB21" s="876"/>
      <c r="SBC21" s="876"/>
      <c r="SBD21" s="876"/>
      <c r="SBE21" s="876"/>
      <c r="SBF21" s="875"/>
      <c r="SBG21" s="876"/>
      <c r="SBH21" s="876"/>
      <c r="SBI21" s="876"/>
      <c r="SBJ21" s="876"/>
      <c r="SBK21" s="876"/>
      <c r="SBL21" s="876"/>
      <c r="SBM21" s="875"/>
      <c r="SBN21" s="876"/>
      <c r="SBO21" s="876"/>
      <c r="SBP21" s="876"/>
      <c r="SBQ21" s="876"/>
      <c r="SBR21" s="876"/>
      <c r="SBS21" s="876"/>
      <c r="SBT21" s="875"/>
      <c r="SBU21" s="876"/>
      <c r="SBV21" s="876"/>
      <c r="SBW21" s="876"/>
      <c r="SBX21" s="876"/>
      <c r="SBY21" s="876"/>
      <c r="SBZ21" s="876"/>
      <c r="SCA21" s="875"/>
      <c r="SCB21" s="876"/>
      <c r="SCC21" s="876"/>
      <c r="SCD21" s="876"/>
      <c r="SCE21" s="876"/>
      <c r="SCF21" s="876"/>
      <c r="SCG21" s="876"/>
      <c r="SCH21" s="875"/>
      <c r="SCI21" s="876"/>
      <c r="SCJ21" s="876"/>
      <c r="SCK21" s="876"/>
      <c r="SCL21" s="876"/>
      <c r="SCM21" s="876"/>
      <c r="SCN21" s="876"/>
      <c r="SCO21" s="875"/>
      <c r="SCP21" s="876"/>
      <c r="SCQ21" s="876"/>
      <c r="SCR21" s="876"/>
      <c r="SCS21" s="876"/>
      <c r="SCT21" s="876"/>
      <c r="SCU21" s="876"/>
      <c r="SCV21" s="875"/>
      <c r="SCW21" s="876"/>
      <c r="SCX21" s="876"/>
      <c r="SCY21" s="876"/>
      <c r="SCZ21" s="876"/>
      <c r="SDA21" s="876"/>
      <c r="SDB21" s="876"/>
      <c r="SDC21" s="875"/>
      <c r="SDD21" s="876"/>
      <c r="SDE21" s="876"/>
      <c r="SDF21" s="876"/>
      <c r="SDG21" s="876"/>
      <c r="SDH21" s="876"/>
      <c r="SDI21" s="876"/>
      <c r="SDJ21" s="875"/>
      <c r="SDK21" s="876"/>
      <c r="SDL21" s="876"/>
      <c r="SDM21" s="876"/>
      <c r="SDN21" s="876"/>
      <c r="SDO21" s="876"/>
      <c r="SDP21" s="876"/>
      <c r="SDQ21" s="875"/>
      <c r="SDR21" s="876"/>
      <c r="SDS21" s="876"/>
      <c r="SDT21" s="876"/>
      <c r="SDU21" s="876"/>
      <c r="SDV21" s="876"/>
      <c r="SDW21" s="876"/>
      <c r="SDX21" s="875"/>
      <c r="SDY21" s="876"/>
      <c r="SDZ21" s="876"/>
      <c r="SEA21" s="876"/>
      <c r="SEB21" s="876"/>
      <c r="SEC21" s="876"/>
      <c r="SED21" s="876"/>
      <c r="SEE21" s="875"/>
      <c r="SEF21" s="876"/>
      <c r="SEG21" s="876"/>
      <c r="SEH21" s="876"/>
      <c r="SEI21" s="876"/>
      <c r="SEJ21" s="876"/>
      <c r="SEK21" s="876"/>
      <c r="SEL21" s="875"/>
      <c r="SEM21" s="876"/>
      <c r="SEN21" s="876"/>
      <c r="SEO21" s="876"/>
      <c r="SEP21" s="876"/>
      <c r="SEQ21" s="876"/>
      <c r="SER21" s="876"/>
      <c r="SES21" s="875"/>
      <c r="SET21" s="876"/>
      <c r="SEU21" s="876"/>
      <c r="SEV21" s="876"/>
      <c r="SEW21" s="876"/>
      <c r="SEX21" s="876"/>
      <c r="SEY21" s="876"/>
      <c r="SEZ21" s="875"/>
      <c r="SFA21" s="876"/>
      <c r="SFB21" s="876"/>
      <c r="SFC21" s="876"/>
      <c r="SFD21" s="876"/>
      <c r="SFE21" s="876"/>
      <c r="SFF21" s="876"/>
      <c r="SFG21" s="875"/>
      <c r="SFH21" s="876"/>
      <c r="SFI21" s="876"/>
      <c r="SFJ21" s="876"/>
      <c r="SFK21" s="876"/>
      <c r="SFL21" s="876"/>
      <c r="SFM21" s="876"/>
      <c r="SFN21" s="875"/>
      <c r="SFO21" s="876"/>
      <c r="SFP21" s="876"/>
      <c r="SFQ21" s="876"/>
      <c r="SFR21" s="876"/>
      <c r="SFS21" s="876"/>
      <c r="SFT21" s="876"/>
      <c r="SFU21" s="875"/>
      <c r="SFV21" s="876"/>
      <c r="SFW21" s="876"/>
      <c r="SFX21" s="876"/>
      <c r="SFY21" s="876"/>
      <c r="SFZ21" s="876"/>
      <c r="SGA21" s="876"/>
      <c r="SGB21" s="875"/>
      <c r="SGC21" s="876"/>
      <c r="SGD21" s="876"/>
      <c r="SGE21" s="876"/>
      <c r="SGF21" s="876"/>
      <c r="SGG21" s="876"/>
      <c r="SGH21" s="876"/>
      <c r="SGI21" s="875"/>
      <c r="SGJ21" s="876"/>
      <c r="SGK21" s="876"/>
      <c r="SGL21" s="876"/>
      <c r="SGM21" s="876"/>
      <c r="SGN21" s="876"/>
      <c r="SGO21" s="876"/>
      <c r="SGP21" s="875"/>
      <c r="SGQ21" s="876"/>
      <c r="SGR21" s="876"/>
      <c r="SGS21" s="876"/>
      <c r="SGT21" s="876"/>
      <c r="SGU21" s="876"/>
      <c r="SGV21" s="876"/>
      <c r="SGW21" s="875"/>
      <c r="SGX21" s="876"/>
      <c r="SGY21" s="876"/>
      <c r="SGZ21" s="876"/>
      <c r="SHA21" s="876"/>
      <c r="SHB21" s="876"/>
      <c r="SHC21" s="876"/>
      <c r="SHD21" s="875"/>
      <c r="SHE21" s="876"/>
      <c r="SHF21" s="876"/>
      <c r="SHG21" s="876"/>
      <c r="SHH21" s="876"/>
      <c r="SHI21" s="876"/>
      <c r="SHJ21" s="876"/>
      <c r="SHK21" s="875"/>
      <c r="SHL21" s="876"/>
      <c r="SHM21" s="876"/>
      <c r="SHN21" s="876"/>
      <c r="SHO21" s="876"/>
      <c r="SHP21" s="876"/>
      <c r="SHQ21" s="876"/>
      <c r="SHR21" s="875"/>
      <c r="SHS21" s="876"/>
      <c r="SHT21" s="876"/>
      <c r="SHU21" s="876"/>
      <c r="SHV21" s="876"/>
      <c r="SHW21" s="876"/>
      <c r="SHX21" s="876"/>
      <c r="SHY21" s="875"/>
      <c r="SHZ21" s="876"/>
      <c r="SIA21" s="876"/>
      <c r="SIB21" s="876"/>
      <c r="SIC21" s="876"/>
      <c r="SID21" s="876"/>
      <c r="SIE21" s="876"/>
      <c r="SIF21" s="875"/>
      <c r="SIG21" s="876"/>
      <c r="SIH21" s="876"/>
      <c r="SII21" s="876"/>
      <c r="SIJ21" s="876"/>
      <c r="SIK21" s="876"/>
      <c r="SIL21" s="876"/>
      <c r="SIM21" s="875"/>
      <c r="SIN21" s="876"/>
      <c r="SIO21" s="876"/>
      <c r="SIP21" s="876"/>
      <c r="SIQ21" s="876"/>
      <c r="SIR21" s="876"/>
      <c r="SIS21" s="876"/>
      <c r="SIT21" s="875"/>
      <c r="SIU21" s="876"/>
      <c r="SIV21" s="876"/>
      <c r="SIW21" s="876"/>
      <c r="SIX21" s="876"/>
      <c r="SIY21" s="876"/>
      <c r="SIZ21" s="876"/>
      <c r="SJA21" s="875"/>
      <c r="SJB21" s="876"/>
      <c r="SJC21" s="876"/>
      <c r="SJD21" s="876"/>
      <c r="SJE21" s="876"/>
      <c r="SJF21" s="876"/>
      <c r="SJG21" s="876"/>
      <c r="SJH21" s="875"/>
      <c r="SJI21" s="876"/>
      <c r="SJJ21" s="876"/>
      <c r="SJK21" s="876"/>
      <c r="SJL21" s="876"/>
      <c r="SJM21" s="876"/>
      <c r="SJN21" s="876"/>
      <c r="SJO21" s="875"/>
      <c r="SJP21" s="876"/>
      <c r="SJQ21" s="876"/>
      <c r="SJR21" s="876"/>
      <c r="SJS21" s="876"/>
      <c r="SJT21" s="876"/>
      <c r="SJU21" s="876"/>
      <c r="SJV21" s="875"/>
      <c r="SJW21" s="876"/>
      <c r="SJX21" s="876"/>
      <c r="SJY21" s="876"/>
      <c r="SJZ21" s="876"/>
      <c r="SKA21" s="876"/>
      <c r="SKB21" s="876"/>
      <c r="SKC21" s="875"/>
      <c r="SKD21" s="876"/>
      <c r="SKE21" s="876"/>
      <c r="SKF21" s="876"/>
      <c r="SKG21" s="876"/>
      <c r="SKH21" s="876"/>
      <c r="SKI21" s="876"/>
      <c r="SKJ21" s="875"/>
      <c r="SKK21" s="876"/>
      <c r="SKL21" s="876"/>
      <c r="SKM21" s="876"/>
      <c r="SKN21" s="876"/>
      <c r="SKO21" s="876"/>
      <c r="SKP21" s="876"/>
      <c r="SKQ21" s="875"/>
      <c r="SKR21" s="876"/>
      <c r="SKS21" s="876"/>
      <c r="SKT21" s="876"/>
      <c r="SKU21" s="876"/>
      <c r="SKV21" s="876"/>
      <c r="SKW21" s="876"/>
      <c r="SKX21" s="875"/>
      <c r="SKY21" s="876"/>
      <c r="SKZ21" s="876"/>
      <c r="SLA21" s="876"/>
      <c r="SLB21" s="876"/>
      <c r="SLC21" s="876"/>
      <c r="SLD21" s="876"/>
      <c r="SLE21" s="875"/>
      <c r="SLF21" s="876"/>
      <c r="SLG21" s="876"/>
      <c r="SLH21" s="876"/>
      <c r="SLI21" s="876"/>
      <c r="SLJ21" s="876"/>
      <c r="SLK21" s="876"/>
      <c r="SLL21" s="875"/>
      <c r="SLM21" s="876"/>
      <c r="SLN21" s="876"/>
      <c r="SLO21" s="876"/>
      <c r="SLP21" s="876"/>
      <c r="SLQ21" s="876"/>
      <c r="SLR21" s="876"/>
      <c r="SLS21" s="875"/>
      <c r="SLT21" s="876"/>
      <c r="SLU21" s="876"/>
      <c r="SLV21" s="876"/>
      <c r="SLW21" s="876"/>
      <c r="SLX21" s="876"/>
      <c r="SLY21" s="876"/>
      <c r="SLZ21" s="875"/>
      <c r="SMA21" s="876"/>
      <c r="SMB21" s="876"/>
      <c r="SMC21" s="876"/>
      <c r="SMD21" s="876"/>
      <c r="SME21" s="876"/>
      <c r="SMF21" s="876"/>
      <c r="SMG21" s="875"/>
      <c r="SMH21" s="876"/>
      <c r="SMI21" s="876"/>
      <c r="SMJ21" s="876"/>
      <c r="SMK21" s="876"/>
      <c r="SML21" s="876"/>
      <c r="SMM21" s="876"/>
      <c r="SMN21" s="875"/>
      <c r="SMO21" s="876"/>
      <c r="SMP21" s="876"/>
      <c r="SMQ21" s="876"/>
      <c r="SMR21" s="876"/>
      <c r="SMS21" s="876"/>
      <c r="SMT21" s="876"/>
      <c r="SMU21" s="875"/>
      <c r="SMV21" s="876"/>
      <c r="SMW21" s="876"/>
      <c r="SMX21" s="876"/>
      <c r="SMY21" s="876"/>
      <c r="SMZ21" s="876"/>
      <c r="SNA21" s="876"/>
      <c r="SNB21" s="875"/>
      <c r="SNC21" s="876"/>
      <c r="SND21" s="876"/>
      <c r="SNE21" s="876"/>
      <c r="SNF21" s="876"/>
      <c r="SNG21" s="876"/>
      <c r="SNH21" s="876"/>
      <c r="SNI21" s="875"/>
      <c r="SNJ21" s="876"/>
      <c r="SNK21" s="876"/>
      <c r="SNL21" s="876"/>
      <c r="SNM21" s="876"/>
      <c r="SNN21" s="876"/>
      <c r="SNO21" s="876"/>
      <c r="SNP21" s="875"/>
      <c r="SNQ21" s="876"/>
      <c r="SNR21" s="876"/>
      <c r="SNS21" s="876"/>
      <c r="SNT21" s="876"/>
      <c r="SNU21" s="876"/>
      <c r="SNV21" s="876"/>
      <c r="SNW21" s="875"/>
      <c r="SNX21" s="876"/>
      <c r="SNY21" s="876"/>
      <c r="SNZ21" s="876"/>
      <c r="SOA21" s="876"/>
      <c r="SOB21" s="876"/>
      <c r="SOC21" s="876"/>
      <c r="SOD21" s="875"/>
      <c r="SOE21" s="876"/>
      <c r="SOF21" s="876"/>
      <c r="SOG21" s="876"/>
      <c r="SOH21" s="876"/>
      <c r="SOI21" s="876"/>
      <c r="SOJ21" s="876"/>
      <c r="SOK21" s="875"/>
      <c r="SOL21" s="876"/>
      <c r="SOM21" s="876"/>
      <c r="SON21" s="876"/>
      <c r="SOO21" s="876"/>
      <c r="SOP21" s="876"/>
      <c r="SOQ21" s="876"/>
      <c r="SOR21" s="875"/>
      <c r="SOS21" s="876"/>
      <c r="SOT21" s="876"/>
      <c r="SOU21" s="876"/>
      <c r="SOV21" s="876"/>
      <c r="SOW21" s="876"/>
      <c r="SOX21" s="876"/>
      <c r="SOY21" s="875"/>
      <c r="SOZ21" s="876"/>
      <c r="SPA21" s="876"/>
      <c r="SPB21" s="876"/>
      <c r="SPC21" s="876"/>
      <c r="SPD21" s="876"/>
      <c r="SPE21" s="876"/>
      <c r="SPF21" s="875"/>
      <c r="SPG21" s="876"/>
      <c r="SPH21" s="876"/>
      <c r="SPI21" s="876"/>
      <c r="SPJ21" s="876"/>
      <c r="SPK21" s="876"/>
      <c r="SPL21" s="876"/>
      <c r="SPM21" s="875"/>
      <c r="SPN21" s="876"/>
      <c r="SPO21" s="876"/>
      <c r="SPP21" s="876"/>
      <c r="SPQ21" s="876"/>
      <c r="SPR21" s="876"/>
      <c r="SPS21" s="876"/>
      <c r="SPT21" s="875"/>
      <c r="SPU21" s="876"/>
      <c r="SPV21" s="876"/>
      <c r="SPW21" s="876"/>
      <c r="SPX21" s="876"/>
      <c r="SPY21" s="876"/>
      <c r="SPZ21" s="876"/>
      <c r="SQA21" s="875"/>
      <c r="SQB21" s="876"/>
      <c r="SQC21" s="876"/>
      <c r="SQD21" s="876"/>
      <c r="SQE21" s="876"/>
      <c r="SQF21" s="876"/>
      <c r="SQG21" s="876"/>
      <c r="SQH21" s="875"/>
      <c r="SQI21" s="876"/>
      <c r="SQJ21" s="876"/>
      <c r="SQK21" s="876"/>
      <c r="SQL21" s="876"/>
      <c r="SQM21" s="876"/>
      <c r="SQN21" s="876"/>
      <c r="SQO21" s="875"/>
      <c r="SQP21" s="876"/>
      <c r="SQQ21" s="876"/>
      <c r="SQR21" s="876"/>
      <c r="SQS21" s="876"/>
      <c r="SQT21" s="876"/>
      <c r="SQU21" s="876"/>
      <c r="SQV21" s="875"/>
      <c r="SQW21" s="876"/>
      <c r="SQX21" s="876"/>
      <c r="SQY21" s="876"/>
      <c r="SQZ21" s="876"/>
      <c r="SRA21" s="876"/>
      <c r="SRB21" s="876"/>
      <c r="SRC21" s="875"/>
      <c r="SRD21" s="876"/>
      <c r="SRE21" s="876"/>
      <c r="SRF21" s="876"/>
      <c r="SRG21" s="876"/>
      <c r="SRH21" s="876"/>
      <c r="SRI21" s="876"/>
      <c r="SRJ21" s="875"/>
      <c r="SRK21" s="876"/>
      <c r="SRL21" s="876"/>
      <c r="SRM21" s="876"/>
      <c r="SRN21" s="876"/>
      <c r="SRO21" s="876"/>
      <c r="SRP21" s="876"/>
      <c r="SRQ21" s="875"/>
      <c r="SRR21" s="876"/>
      <c r="SRS21" s="876"/>
      <c r="SRT21" s="876"/>
      <c r="SRU21" s="876"/>
      <c r="SRV21" s="876"/>
      <c r="SRW21" s="876"/>
      <c r="SRX21" s="875"/>
      <c r="SRY21" s="876"/>
      <c r="SRZ21" s="876"/>
      <c r="SSA21" s="876"/>
      <c r="SSB21" s="876"/>
      <c r="SSC21" s="876"/>
      <c r="SSD21" s="876"/>
      <c r="SSE21" s="875"/>
      <c r="SSF21" s="876"/>
      <c r="SSG21" s="876"/>
      <c r="SSH21" s="876"/>
      <c r="SSI21" s="876"/>
      <c r="SSJ21" s="876"/>
      <c r="SSK21" s="876"/>
      <c r="SSL21" s="875"/>
      <c r="SSM21" s="876"/>
      <c r="SSN21" s="876"/>
      <c r="SSO21" s="876"/>
      <c r="SSP21" s="876"/>
      <c r="SSQ21" s="876"/>
      <c r="SSR21" s="876"/>
      <c r="SSS21" s="875"/>
      <c r="SST21" s="876"/>
      <c r="SSU21" s="876"/>
      <c r="SSV21" s="876"/>
      <c r="SSW21" s="876"/>
      <c r="SSX21" s="876"/>
      <c r="SSY21" s="876"/>
      <c r="SSZ21" s="875"/>
      <c r="STA21" s="876"/>
      <c r="STB21" s="876"/>
      <c r="STC21" s="876"/>
      <c r="STD21" s="876"/>
      <c r="STE21" s="876"/>
      <c r="STF21" s="876"/>
      <c r="STG21" s="875"/>
      <c r="STH21" s="876"/>
      <c r="STI21" s="876"/>
      <c r="STJ21" s="876"/>
      <c r="STK21" s="876"/>
      <c r="STL21" s="876"/>
      <c r="STM21" s="876"/>
      <c r="STN21" s="875"/>
      <c r="STO21" s="876"/>
      <c r="STP21" s="876"/>
      <c r="STQ21" s="876"/>
      <c r="STR21" s="876"/>
      <c r="STS21" s="876"/>
      <c r="STT21" s="876"/>
      <c r="STU21" s="875"/>
      <c r="STV21" s="876"/>
      <c r="STW21" s="876"/>
      <c r="STX21" s="876"/>
      <c r="STY21" s="876"/>
      <c r="STZ21" s="876"/>
      <c r="SUA21" s="876"/>
      <c r="SUB21" s="875"/>
      <c r="SUC21" s="876"/>
      <c r="SUD21" s="876"/>
      <c r="SUE21" s="876"/>
      <c r="SUF21" s="876"/>
      <c r="SUG21" s="876"/>
      <c r="SUH21" s="876"/>
      <c r="SUI21" s="875"/>
      <c r="SUJ21" s="876"/>
      <c r="SUK21" s="876"/>
      <c r="SUL21" s="876"/>
      <c r="SUM21" s="876"/>
      <c r="SUN21" s="876"/>
      <c r="SUO21" s="876"/>
      <c r="SUP21" s="875"/>
      <c r="SUQ21" s="876"/>
      <c r="SUR21" s="876"/>
      <c r="SUS21" s="876"/>
      <c r="SUT21" s="876"/>
      <c r="SUU21" s="876"/>
      <c r="SUV21" s="876"/>
      <c r="SUW21" s="875"/>
      <c r="SUX21" s="876"/>
      <c r="SUY21" s="876"/>
      <c r="SUZ21" s="876"/>
      <c r="SVA21" s="876"/>
      <c r="SVB21" s="876"/>
      <c r="SVC21" s="876"/>
      <c r="SVD21" s="875"/>
      <c r="SVE21" s="876"/>
      <c r="SVF21" s="876"/>
      <c r="SVG21" s="876"/>
      <c r="SVH21" s="876"/>
      <c r="SVI21" s="876"/>
      <c r="SVJ21" s="876"/>
      <c r="SVK21" s="875"/>
      <c r="SVL21" s="876"/>
      <c r="SVM21" s="876"/>
      <c r="SVN21" s="876"/>
      <c r="SVO21" s="876"/>
      <c r="SVP21" s="876"/>
      <c r="SVQ21" s="876"/>
      <c r="SVR21" s="875"/>
      <c r="SVS21" s="876"/>
      <c r="SVT21" s="876"/>
      <c r="SVU21" s="876"/>
      <c r="SVV21" s="876"/>
      <c r="SVW21" s="876"/>
      <c r="SVX21" s="876"/>
      <c r="SVY21" s="875"/>
      <c r="SVZ21" s="876"/>
      <c r="SWA21" s="876"/>
      <c r="SWB21" s="876"/>
      <c r="SWC21" s="876"/>
      <c r="SWD21" s="876"/>
      <c r="SWE21" s="876"/>
      <c r="SWF21" s="875"/>
      <c r="SWG21" s="876"/>
      <c r="SWH21" s="876"/>
      <c r="SWI21" s="876"/>
      <c r="SWJ21" s="876"/>
      <c r="SWK21" s="876"/>
      <c r="SWL21" s="876"/>
      <c r="SWM21" s="875"/>
      <c r="SWN21" s="876"/>
      <c r="SWO21" s="876"/>
      <c r="SWP21" s="876"/>
      <c r="SWQ21" s="876"/>
      <c r="SWR21" s="876"/>
      <c r="SWS21" s="876"/>
      <c r="SWT21" s="875"/>
      <c r="SWU21" s="876"/>
      <c r="SWV21" s="876"/>
      <c r="SWW21" s="876"/>
      <c r="SWX21" s="876"/>
      <c r="SWY21" s="876"/>
      <c r="SWZ21" s="876"/>
      <c r="SXA21" s="875"/>
      <c r="SXB21" s="876"/>
      <c r="SXC21" s="876"/>
      <c r="SXD21" s="876"/>
      <c r="SXE21" s="876"/>
      <c r="SXF21" s="876"/>
      <c r="SXG21" s="876"/>
      <c r="SXH21" s="875"/>
      <c r="SXI21" s="876"/>
      <c r="SXJ21" s="876"/>
      <c r="SXK21" s="876"/>
      <c r="SXL21" s="876"/>
      <c r="SXM21" s="876"/>
      <c r="SXN21" s="876"/>
      <c r="SXO21" s="875"/>
      <c r="SXP21" s="876"/>
      <c r="SXQ21" s="876"/>
      <c r="SXR21" s="876"/>
      <c r="SXS21" s="876"/>
      <c r="SXT21" s="876"/>
      <c r="SXU21" s="876"/>
      <c r="SXV21" s="875"/>
      <c r="SXW21" s="876"/>
      <c r="SXX21" s="876"/>
      <c r="SXY21" s="876"/>
      <c r="SXZ21" s="876"/>
      <c r="SYA21" s="876"/>
      <c r="SYB21" s="876"/>
      <c r="SYC21" s="875"/>
      <c r="SYD21" s="876"/>
      <c r="SYE21" s="876"/>
      <c r="SYF21" s="876"/>
      <c r="SYG21" s="876"/>
      <c r="SYH21" s="876"/>
      <c r="SYI21" s="876"/>
      <c r="SYJ21" s="875"/>
      <c r="SYK21" s="876"/>
      <c r="SYL21" s="876"/>
      <c r="SYM21" s="876"/>
      <c r="SYN21" s="876"/>
      <c r="SYO21" s="876"/>
      <c r="SYP21" s="876"/>
      <c r="SYQ21" s="875"/>
      <c r="SYR21" s="876"/>
      <c r="SYS21" s="876"/>
      <c r="SYT21" s="876"/>
      <c r="SYU21" s="876"/>
      <c r="SYV21" s="876"/>
      <c r="SYW21" s="876"/>
      <c r="SYX21" s="875"/>
      <c r="SYY21" s="876"/>
      <c r="SYZ21" s="876"/>
      <c r="SZA21" s="876"/>
      <c r="SZB21" s="876"/>
      <c r="SZC21" s="876"/>
      <c r="SZD21" s="876"/>
      <c r="SZE21" s="875"/>
      <c r="SZF21" s="876"/>
      <c r="SZG21" s="876"/>
      <c r="SZH21" s="876"/>
      <c r="SZI21" s="876"/>
      <c r="SZJ21" s="876"/>
      <c r="SZK21" s="876"/>
      <c r="SZL21" s="875"/>
      <c r="SZM21" s="876"/>
      <c r="SZN21" s="876"/>
      <c r="SZO21" s="876"/>
      <c r="SZP21" s="876"/>
      <c r="SZQ21" s="876"/>
      <c r="SZR21" s="876"/>
      <c r="SZS21" s="875"/>
      <c r="SZT21" s="876"/>
      <c r="SZU21" s="876"/>
      <c r="SZV21" s="876"/>
      <c r="SZW21" s="876"/>
      <c r="SZX21" s="876"/>
      <c r="SZY21" s="876"/>
      <c r="SZZ21" s="875"/>
      <c r="TAA21" s="876"/>
      <c r="TAB21" s="876"/>
      <c r="TAC21" s="876"/>
      <c r="TAD21" s="876"/>
      <c r="TAE21" s="876"/>
      <c r="TAF21" s="876"/>
      <c r="TAG21" s="875"/>
      <c r="TAH21" s="876"/>
      <c r="TAI21" s="876"/>
      <c r="TAJ21" s="876"/>
      <c r="TAK21" s="876"/>
      <c r="TAL21" s="876"/>
      <c r="TAM21" s="876"/>
      <c r="TAN21" s="875"/>
      <c r="TAO21" s="876"/>
      <c r="TAP21" s="876"/>
      <c r="TAQ21" s="876"/>
      <c r="TAR21" s="876"/>
      <c r="TAS21" s="876"/>
      <c r="TAT21" s="876"/>
      <c r="TAU21" s="875"/>
      <c r="TAV21" s="876"/>
      <c r="TAW21" s="876"/>
      <c r="TAX21" s="876"/>
      <c r="TAY21" s="876"/>
      <c r="TAZ21" s="876"/>
      <c r="TBA21" s="876"/>
      <c r="TBB21" s="875"/>
      <c r="TBC21" s="876"/>
      <c r="TBD21" s="876"/>
      <c r="TBE21" s="876"/>
      <c r="TBF21" s="876"/>
      <c r="TBG21" s="876"/>
      <c r="TBH21" s="876"/>
      <c r="TBI21" s="875"/>
      <c r="TBJ21" s="876"/>
      <c r="TBK21" s="876"/>
      <c r="TBL21" s="876"/>
      <c r="TBM21" s="876"/>
      <c r="TBN21" s="876"/>
      <c r="TBO21" s="876"/>
      <c r="TBP21" s="875"/>
      <c r="TBQ21" s="876"/>
      <c r="TBR21" s="876"/>
      <c r="TBS21" s="876"/>
      <c r="TBT21" s="876"/>
      <c r="TBU21" s="876"/>
      <c r="TBV21" s="876"/>
      <c r="TBW21" s="875"/>
      <c r="TBX21" s="876"/>
      <c r="TBY21" s="876"/>
      <c r="TBZ21" s="876"/>
      <c r="TCA21" s="876"/>
      <c r="TCB21" s="876"/>
      <c r="TCC21" s="876"/>
      <c r="TCD21" s="875"/>
      <c r="TCE21" s="876"/>
      <c r="TCF21" s="876"/>
      <c r="TCG21" s="876"/>
      <c r="TCH21" s="876"/>
      <c r="TCI21" s="876"/>
      <c r="TCJ21" s="876"/>
      <c r="TCK21" s="875"/>
      <c r="TCL21" s="876"/>
      <c r="TCM21" s="876"/>
      <c r="TCN21" s="876"/>
      <c r="TCO21" s="876"/>
      <c r="TCP21" s="876"/>
      <c r="TCQ21" s="876"/>
      <c r="TCR21" s="875"/>
      <c r="TCS21" s="876"/>
      <c r="TCT21" s="876"/>
      <c r="TCU21" s="876"/>
      <c r="TCV21" s="876"/>
      <c r="TCW21" s="876"/>
      <c r="TCX21" s="876"/>
      <c r="TCY21" s="875"/>
      <c r="TCZ21" s="876"/>
      <c r="TDA21" s="876"/>
      <c r="TDB21" s="876"/>
      <c r="TDC21" s="876"/>
      <c r="TDD21" s="876"/>
      <c r="TDE21" s="876"/>
      <c r="TDF21" s="875"/>
      <c r="TDG21" s="876"/>
      <c r="TDH21" s="876"/>
      <c r="TDI21" s="876"/>
      <c r="TDJ21" s="876"/>
      <c r="TDK21" s="876"/>
      <c r="TDL21" s="876"/>
      <c r="TDM21" s="875"/>
      <c r="TDN21" s="876"/>
      <c r="TDO21" s="876"/>
      <c r="TDP21" s="876"/>
      <c r="TDQ21" s="876"/>
      <c r="TDR21" s="876"/>
      <c r="TDS21" s="876"/>
      <c r="TDT21" s="875"/>
      <c r="TDU21" s="876"/>
      <c r="TDV21" s="876"/>
      <c r="TDW21" s="876"/>
      <c r="TDX21" s="876"/>
      <c r="TDY21" s="876"/>
      <c r="TDZ21" s="876"/>
      <c r="TEA21" s="875"/>
      <c r="TEB21" s="876"/>
      <c r="TEC21" s="876"/>
      <c r="TED21" s="876"/>
      <c r="TEE21" s="876"/>
      <c r="TEF21" s="876"/>
      <c r="TEG21" s="876"/>
      <c r="TEH21" s="875"/>
      <c r="TEI21" s="876"/>
      <c r="TEJ21" s="876"/>
      <c r="TEK21" s="876"/>
      <c r="TEL21" s="876"/>
      <c r="TEM21" s="876"/>
      <c r="TEN21" s="876"/>
      <c r="TEO21" s="875"/>
      <c r="TEP21" s="876"/>
      <c r="TEQ21" s="876"/>
      <c r="TER21" s="876"/>
      <c r="TES21" s="876"/>
      <c r="TET21" s="876"/>
      <c r="TEU21" s="876"/>
      <c r="TEV21" s="875"/>
      <c r="TEW21" s="876"/>
      <c r="TEX21" s="876"/>
      <c r="TEY21" s="876"/>
      <c r="TEZ21" s="876"/>
      <c r="TFA21" s="876"/>
      <c r="TFB21" s="876"/>
      <c r="TFC21" s="875"/>
      <c r="TFD21" s="876"/>
      <c r="TFE21" s="876"/>
      <c r="TFF21" s="876"/>
      <c r="TFG21" s="876"/>
      <c r="TFH21" s="876"/>
      <c r="TFI21" s="876"/>
      <c r="TFJ21" s="875"/>
      <c r="TFK21" s="876"/>
      <c r="TFL21" s="876"/>
      <c r="TFM21" s="876"/>
      <c r="TFN21" s="876"/>
      <c r="TFO21" s="876"/>
      <c r="TFP21" s="876"/>
      <c r="TFQ21" s="875"/>
      <c r="TFR21" s="876"/>
      <c r="TFS21" s="876"/>
      <c r="TFT21" s="876"/>
      <c r="TFU21" s="876"/>
      <c r="TFV21" s="876"/>
      <c r="TFW21" s="876"/>
      <c r="TFX21" s="875"/>
      <c r="TFY21" s="876"/>
      <c r="TFZ21" s="876"/>
      <c r="TGA21" s="876"/>
      <c r="TGB21" s="876"/>
      <c r="TGC21" s="876"/>
      <c r="TGD21" s="876"/>
      <c r="TGE21" s="875"/>
      <c r="TGF21" s="876"/>
      <c r="TGG21" s="876"/>
      <c r="TGH21" s="876"/>
      <c r="TGI21" s="876"/>
      <c r="TGJ21" s="876"/>
      <c r="TGK21" s="876"/>
      <c r="TGL21" s="875"/>
      <c r="TGM21" s="876"/>
      <c r="TGN21" s="876"/>
      <c r="TGO21" s="876"/>
      <c r="TGP21" s="876"/>
      <c r="TGQ21" s="876"/>
      <c r="TGR21" s="876"/>
      <c r="TGS21" s="875"/>
      <c r="TGT21" s="876"/>
      <c r="TGU21" s="876"/>
      <c r="TGV21" s="876"/>
      <c r="TGW21" s="876"/>
      <c r="TGX21" s="876"/>
      <c r="TGY21" s="876"/>
      <c r="TGZ21" s="875"/>
      <c r="THA21" s="876"/>
      <c r="THB21" s="876"/>
      <c r="THC21" s="876"/>
      <c r="THD21" s="876"/>
      <c r="THE21" s="876"/>
      <c r="THF21" s="876"/>
      <c r="THG21" s="875"/>
      <c r="THH21" s="876"/>
      <c r="THI21" s="876"/>
      <c r="THJ21" s="876"/>
      <c r="THK21" s="876"/>
      <c r="THL21" s="876"/>
      <c r="THM21" s="876"/>
      <c r="THN21" s="875"/>
      <c r="THO21" s="876"/>
      <c r="THP21" s="876"/>
      <c r="THQ21" s="876"/>
      <c r="THR21" s="876"/>
      <c r="THS21" s="876"/>
      <c r="THT21" s="876"/>
      <c r="THU21" s="875"/>
      <c r="THV21" s="876"/>
      <c r="THW21" s="876"/>
      <c r="THX21" s="876"/>
      <c r="THY21" s="876"/>
      <c r="THZ21" s="876"/>
      <c r="TIA21" s="876"/>
      <c r="TIB21" s="875"/>
      <c r="TIC21" s="876"/>
      <c r="TID21" s="876"/>
      <c r="TIE21" s="876"/>
      <c r="TIF21" s="876"/>
      <c r="TIG21" s="876"/>
      <c r="TIH21" s="876"/>
      <c r="TII21" s="875"/>
      <c r="TIJ21" s="876"/>
      <c r="TIK21" s="876"/>
      <c r="TIL21" s="876"/>
      <c r="TIM21" s="876"/>
      <c r="TIN21" s="876"/>
      <c r="TIO21" s="876"/>
      <c r="TIP21" s="875"/>
      <c r="TIQ21" s="876"/>
      <c r="TIR21" s="876"/>
      <c r="TIS21" s="876"/>
      <c r="TIT21" s="876"/>
      <c r="TIU21" s="876"/>
      <c r="TIV21" s="876"/>
      <c r="TIW21" s="875"/>
      <c r="TIX21" s="876"/>
      <c r="TIY21" s="876"/>
      <c r="TIZ21" s="876"/>
      <c r="TJA21" s="876"/>
      <c r="TJB21" s="876"/>
      <c r="TJC21" s="876"/>
      <c r="TJD21" s="875"/>
      <c r="TJE21" s="876"/>
      <c r="TJF21" s="876"/>
      <c r="TJG21" s="876"/>
      <c r="TJH21" s="876"/>
      <c r="TJI21" s="876"/>
      <c r="TJJ21" s="876"/>
      <c r="TJK21" s="875"/>
      <c r="TJL21" s="876"/>
      <c r="TJM21" s="876"/>
      <c r="TJN21" s="876"/>
      <c r="TJO21" s="876"/>
      <c r="TJP21" s="876"/>
      <c r="TJQ21" s="876"/>
      <c r="TJR21" s="875"/>
      <c r="TJS21" s="876"/>
      <c r="TJT21" s="876"/>
      <c r="TJU21" s="876"/>
      <c r="TJV21" s="876"/>
      <c r="TJW21" s="876"/>
      <c r="TJX21" s="876"/>
      <c r="TJY21" s="875"/>
      <c r="TJZ21" s="876"/>
      <c r="TKA21" s="876"/>
      <c r="TKB21" s="876"/>
      <c r="TKC21" s="876"/>
      <c r="TKD21" s="876"/>
      <c r="TKE21" s="876"/>
      <c r="TKF21" s="875"/>
      <c r="TKG21" s="876"/>
      <c r="TKH21" s="876"/>
      <c r="TKI21" s="876"/>
      <c r="TKJ21" s="876"/>
      <c r="TKK21" s="876"/>
      <c r="TKL21" s="876"/>
      <c r="TKM21" s="875"/>
      <c r="TKN21" s="876"/>
      <c r="TKO21" s="876"/>
      <c r="TKP21" s="876"/>
      <c r="TKQ21" s="876"/>
      <c r="TKR21" s="876"/>
      <c r="TKS21" s="876"/>
      <c r="TKT21" s="875"/>
      <c r="TKU21" s="876"/>
      <c r="TKV21" s="876"/>
      <c r="TKW21" s="876"/>
      <c r="TKX21" s="876"/>
      <c r="TKY21" s="876"/>
      <c r="TKZ21" s="876"/>
      <c r="TLA21" s="875"/>
      <c r="TLB21" s="876"/>
      <c r="TLC21" s="876"/>
      <c r="TLD21" s="876"/>
      <c r="TLE21" s="876"/>
      <c r="TLF21" s="876"/>
      <c r="TLG21" s="876"/>
      <c r="TLH21" s="875"/>
      <c r="TLI21" s="876"/>
      <c r="TLJ21" s="876"/>
      <c r="TLK21" s="876"/>
      <c r="TLL21" s="876"/>
      <c r="TLM21" s="876"/>
      <c r="TLN21" s="876"/>
      <c r="TLO21" s="875"/>
      <c r="TLP21" s="876"/>
      <c r="TLQ21" s="876"/>
      <c r="TLR21" s="876"/>
      <c r="TLS21" s="876"/>
      <c r="TLT21" s="876"/>
      <c r="TLU21" s="876"/>
      <c r="TLV21" s="875"/>
      <c r="TLW21" s="876"/>
      <c r="TLX21" s="876"/>
      <c r="TLY21" s="876"/>
      <c r="TLZ21" s="876"/>
      <c r="TMA21" s="876"/>
      <c r="TMB21" s="876"/>
      <c r="TMC21" s="875"/>
      <c r="TMD21" s="876"/>
      <c r="TME21" s="876"/>
      <c r="TMF21" s="876"/>
      <c r="TMG21" s="876"/>
      <c r="TMH21" s="876"/>
      <c r="TMI21" s="876"/>
      <c r="TMJ21" s="875"/>
      <c r="TMK21" s="876"/>
      <c r="TML21" s="876"/>
      <c r="TMM21" s="876"/>
      <c r="TMN21" s="876"/>
      <c r="TMO21" s="876"/>
      <c r="TMP21" s="876"/>
      <c r="TMQ21" s="875"/>
      <c r="TMR21" s="876"/>
      <c r="TMS21" s="876"/>
      <c r="TMT21" s="876"/>
      <c r="TMU21" s="876"/>
      <c r="TMV21" s="876"/>
      <c r="TMW21" s="876"/>
      <c r="TMX21" s="875"/>
      <c r="TMY21" s="876"/>
      <c r="TMZ21" s="876"/>
      <c r="TNA21" s="876"/>
      <c r="TNB21" s="876"/>
      <c r="TNC21" s="876"/>
      <c r="TND21" s="876"/>
      <c r="TNE21" s="875"/>
      <c r="TNF21" s="876"/>
      <c r="TNG21" s="876"/>
      <c r="TNH21" s="876"/>
      <c r="TNI21" s="876"/>
      <c r="TNJ21" s="876"/>
      <c r="TNK21" s="876"/>
      <c r="TNL21" s="875"/>
      <c r="TNM21" s="876"/>
      <c r="TNN21" s="876"/>
      <c r="TNO21" s="876"/>
      <c r="TNP21" s="876"/>
      <c r="TNQ21" s="876"/>
      <c r="TNR21" s="876"/>
      <c r="TNS21" s="875"/>
      <c r="TNT21" s="876"/>
      <c r="TNU21" s="876"/>
      <c r="TNV21" s="876"/>
      <c r="TNW21" s="876"/>
      <c r="TNX21" s="876"/>
      <c r="TNY21" s="876"/>
      <c r="TNZ21" s="875"/>
      <c r="TOA21" s="876"/>
      <c r="TOB21" s="876"/>
      <c r="TOC21" s="876"/>
      <c r="TOD21" s="876"/>
      <c r="TOE21" s="876"/>
      <c r="TOF21" s="876"/>
      <c r="TOG21" s="875"/>
      <c r="TOH21" s="876"/>
      <c r="TOI21" s="876"/>
      <c r="TOJ21" s="876"/>
      <c r="TOK21" s="876"/>
      <c r="TOL21" s="876"/>
      <c r="TOM21" s="876"/>
      <c r="TON21" s="875"/>
      <c r="TOO21" s="876"/>
      <c r="TOP21" s="876"/>
      <c r="TOQ21" s="876"/>
      <c r="TOR21" s="876"/>
      <c r="TOS21" s="876"/>
      <c r="TOT21" s="876"/>
      <c r="TOU21" s="875"/>
      <c r="TOV21" s="876"/>
      <c r="TOW21" s="876"/>
      <c r="TOX21" s="876"/>
      <c r="TOY21" s="876"/>
      <c r="TOZ21" s="876"/>
      <c r="TPA21" s="876"/>
      <c r="TPB21" s="875"/>
      <c r="TPC21" s="876"/>
      <c r="TPD21" s="876"/>
      <c r="TPE21" s="876"/>
      <c r="TPF21" s="876"/>
      <c r="TPG21" s="876"/>
      <c r="TPH21" s="876"/>
      <c r="TPI21" s="875"/>
      <c r="TPJ21" s="876"/>
      <c r="TPK21" s="876"/>
      <c r="TPL21" s="876"/>
      <c r="TPM21" s="876"/>
      <c r="TPN21" s="876"/>
      <c r="TPO21" s="876"/>
      <c r="TPP21" s="875"/>
      <c r="TPQ21" s="876"/>
      <c r="TPR21" s="876"/>
      <c r="TPS21" s="876"/>
      <c r="TPT21" s="876"/>
      <c r="TPU21" s="876"/>
      <c r="TPV21" s="876"/>
      <c r="TPW21" s="875"/>
      <c r="TPX21" s="876"/>
      <c r="TPY21" s="876"/>
      <c r="TPZ21" s="876"/>
      <c r="TQA21" s="876"/>
      <c r="TQB21" s="876"/>
      <c r="TQC21" s="876"/>
      <c r="TQD21" s="875"/>
      <c r="TQE21" s="876"/>
      <c r="TQF21" s="876"/>
      <c r="TQG21" s="876"/>
      <c r="TQH21" s="876"/>
      <c r="TQI21" s="876"/>
      <c r="TQJ21" s="876"/>
      <c r="TQK21" s="875"/>
      <c r="TQL21" s="876"/>
      <c r="TQM21" s="876"/>
      <c r="TQN21" s="876"/>
      <c r="TQO21" s="876"/>
      <c r="TQP21" s="876"/>
      <c r="TQQ21" s="876"/>
      <c r="TQR21" s="875"/>
      <c r="TQS21" s="876"/>
      <c r="TQT21" s="876"/>
      <c r="TQU21" s="876"/>
      <c r="TQV21" s="876"/>
      <c r="TQW21" s="876"/>
      <c r="TQX21" s="876"/>
      <c r="TQY21" s="875"/>
      <c r="TQZ21" s="876"/>
      <c r="TRA21" s="876"/>
      <c r="TRB21" s="876"/>
      <c r="TRC21" s="876"/>
      <c r="TRD21" s="876"/>
      <c r="TRE21" s="876"/>
      <c r="TRF21" s="875"/>
      <c r="TRG21" s="876"/>
      <c r="TRH21" s="876"/>
      <c r="TRI21" s="876"/>
      <c r="TRJ21" s="876"/>
      <c r="TRK21" s="876"/>
      <c r="TRL21" s="876"/>
      <c r="TRM21" s="875"/>
      <c r="TRN21" s="876"/>
      <c r="TRO21" s="876"/>
      <c r="TRP21" s="876"/>
      <c r="TRQ21" s="876"/>
      <c r="TRR21" s="876"/>
      <c r="TRS21" s="876"/>
      <c r="TRT21" s="875"/>
      <c r="TRU21" s="876"/>
      <c r="TRV21" s="876"/>
      <c r="TRW21" s="876"/>
      <c r="TRX21" s="876"/>
      <c r="TRY21" s="876"/>
      <c r="TRZ21" s="876"/>
      <c r="TSA21" s="875"/>
      <c r="TSB21" s="876"/>
      <c r="TSC21" s="876"/>
      <c r="TSD21" s="876"/>
      <c r="TSE21" s="876"/>
      <c r="TSF21" s="876"/>
      <c r="TSG21" s="876"/>
      <c r="TSH21" s="875"/>
      <c r="TSI21" s="876"/>
      <c r="TSJ21" s="876"/>
      <c r="TSK21" s="876"/>
      <c r="TSL21" s="876"/>
      <c r="TSM21" s="876"/>
      <c r="TSN21" s="876"/>
      <c r="TSO21" s="875"/>
      <c r="TSP21" s="876"/>
      <c r="TSQ21" s="876"/>
      <c r="TSR21" s="876"/>
      <c r="TSS21" s="876"/>
      <c r="TST21" s="876"/>
      <c r="TSU21" s="876"/>
      <c r="TSV21" s="875"/>
      <c r="TSW21" s="876"/>
      <c r="TSX21" s="876"/>
      <c r="TSY21" s="876"/>
      <c r="TSZ21" s="876"/>
      <c r="TTA21" s="876"/>
      <c r="TTB21" s="876"/>
      <c r="TTC21" s="875"/>
      <c r="TTD21" s="876"/>
      <c r="TTE21" s="876"/>
      <c r="TTF21" s="876"/>
      <c r="TTG21" s="876"/>
      <c r="TTH21" s="876"/>
      <c r="TTI21" s="876"/>
      <c r="TTJ21" s="875"/>
      <c r="TTK21" s="876"/>
      <c r="TTL21" s="876"/>
      <c r="TTM21" s="876"/>
      <c r="TTN21" s="876"/>
      <c r="TTO21" s="876"/>
      <c r="TTP21" s="876"/>
      <c r="TTQ21" s="875"/>
      <c r="TTR21" s="876"/>
      <c r="TTS21" s="876"/>
      <c r="TTT21" s="876"/>
      <c r="TTU21" s="876"/>
      <c r="TTV21" s="876"/>
      <c r="TTW21" s="876"/>
      <c r="TTX21" s="875"/>
      <c r="TTY21" s="876"/>
      <c r="TTZ21" s="876"/>
      <c r="TUA21" s="876"/>
      <c r="TUB21" s="876"/>
      <c r="TUC21" s="876"/>
      <c r="TUD21" s="876"/>
      <c r="TUE21" s="875"/>
      <c r="TUF21" s="876"/>
      <c r="TUG21" s="876"/>
      <c r="TUH21" s="876"/>
      <c r="TUI21" s="876"/>
      <c r="TUJ21" s="876"/>
      <c r="TUK21" s="876"/>
      <c r="TUL21" s="875"/>
      <c r="TUM21" s="876"/>
      <c r="TUN21" s="876"/>
      <c r="TUO21" s="876"/>
      <c r="TUP21" s="876"/>
      <c r="TUQ21" s="876"/>
      <c r="TUR21" s="876"/>
      <c r="TUS21" s="875"/>
      <c r="TUT21" s="876"/>
      <c r="TUU21" s="876"/>
      <c r="TUV21" s="876"/>
      <c r="TUW21" s="876"/>
      <c r="TUX21" s="876"/>
      <c r="TUY21" s="876"/>
      <c r="TUZ21" s="875"/>
      <c r="TVA21" s="876"/>
      <c r="TVB21" s="876"/>
      <c r="TVC21" s="876"/>
      <c r="TVD21" s="876"/>
      <c r="TVE21" s="876"/>
      <c r="TVF21" s="876"/>
      <c r="TVG21" s="875"/>
      <c r="TVH21" s="876"/>
      <c r="TVI21" s="876"/>
      <c r="TVJ21" s="876"/>
      <c r="TVK21" s="876"/>
      <c r="TVL21" s="876"/>
      <c r="TVM21" s="876"/>
      <c r="TVN21" s="875"/>
      <c r="TVO21" s="876"/>
      <c r="TVP21" s="876"/>
      <c r="TVQ21" s="876"/>
      <c r="TVR21" s="876"/>
      <c r="TVS21" s="876"/>
      <c r="TVT21" s="876"/>
      <c r="TVU21" s="875"/>
      <c r="TVV21" s="876"/>
      <c r="TVW21" s="876"/>
      <c r="TVX21" s="876"/>
      <c r="TVY21" s="876"/>
      <c r="TVZ21" s="876"/>
      <c r="TWA21" s="876"/>
      <c r="TWB21" s="875"/>
      <c r="TWC21" s="876"/>
      <c r="TWD21" s="876"/>
      <c r="TWE21" s="876"/>
      <c r="TWF21" s="876"/>
      <c r="TWG21" s="876"/>
      <c r="TWH21" s="876"/>
      <c r="TWI21" s="875"/>
      <c r="TWJ21" s="876"/>
      <c r="TWK21" s="876"/>
      <c r="TWL21" s="876"/>
      <c r="TWM21" s="876"/>
      <c r="TWN21" s="876"/>
      <c r="TWO21" s="876"/>
      <c r="TWP21" s="875"/>
      <c r="TWQ21" s="876"/>
      <c r="TWR21" s="876"/>
      <c r="TWS21" s="876"/>
      <c r="TWT21" s="876"/>
      <c r="TWU21" s="876"/>
      <c r="TWV21" s="876"/>
      <c r="TWW21" s="875"/>
      <c r="TWX21" s="876"/>
      <c r="TWY21" s="876"/>
      <c r="TWZ21" s="876"/>
      <c r="TXA21" s="876"/>
      <c r="TXB21" s="876"/>
      <c r="TXC21" s="876"/>
      <c r="TXD21" s="875"/>
      <c r="TXE21" s="876"/>
      <c r="TXF21" s="876"/>
      <c r="TXG21" s="876"/>
      <c r="TXH21" s="876"/>
      <c r="TXI21" s="876"/>
      <c r="TXJ21" s="876"/>
      <c r="TXK21" s="875"/>
      <c r="TXL21" s="876"/>
      <c r="TXM21" s="876"/>
      <c r="TXN21" s="876"/>
      <c r="TXO21" s="876"/>
      <c r="TXP21" s="876"/>
      <c r="TXQ21" s="876"/>
      <c r="TXR21" s="875"/>
      <c r="TXS21" s="876"/>
      <c r="TXT21" s="876"/>
      <c r="TXU21" s="876"/>
      <c r="TXV21" s="876"/>
      <c r="TXW21" s="876"/>
      <c r="TXX21" s="876"/>
      <c r="TXY21" s="875"/>
      <c r="TXZ21" s="876"/>
      <c r="TYA21" s="876"/>
      <c r="TYB21" s="876"/>
      <c r="TYC21" s="876"/>
      <c r="TYD21" s="876"/>
      <c r="TYE21" s="876"/>
      <c r="TYF21" s="875"/>
      <c r="TYG21" s="876"/>
      <c r="TYH21" s="876"/>
      <c r="TYI21" s="876"/>
      <c r="TYJ21" s="876"/>
      <c r="TYK21" s="876"/>
      <c r="TYL21" s="876"/>
      <c r="TYM21" s="875"/>
      <c r="TYN21" s="876"/>
      <c r="TYO21" s="876"/>
      <c r="TYP21" s="876"/>
      <c r="TYQ21" s="876"/>
      <c r="TYR21" s="876"/>
      <c r="TYS21" s="876"/>
      <c r="TYT21" s="875"/>
      <c r="TYU21" s="876"/>
      <c r="TYV21" s="876"/>
      <c r="TYW21" s="876"/>
      <c r="TYX21" s="876"/>
      <c r="TYY21" s="876"/>
      <c r="TYZ21" s="876"/>
      <c r="TZA21" s="875"/>
      <c r="TZB21" s="876"/>
      <c r="TZC21" s="876"/>
      <c r="TZD21" s="876"/>
      <c r="TZE21" s="876"/>
      <c r="TZF21" s="876"/>
      <c r="TZG21" s="876"/>
      <c r="TZH21" s="875"/>
      <c r="TZI21" s="876"/>
      <c r="TZJ21" s="876"/>
      <c r="TZK21" s="876"/>
      <c r="TZL21" s="876"/>
      <c r="TZM21" s="876"/>
      <c r="TZN21" s="876"/>
      <c r="TZO21" s="875"/>
      <c r="TZP21" s="876"/>
      <c r="TZQ21" s="876"/>
      <c r="TZR21" s="876"/>
      <c r="TZS21" s="876"/>
      <c r="TZT21" s="876"/>
      <c r="TZU21" s="876"/>
      <c r="TZV21" s="875"/>
      <c r="TZW21" s="876"/>
      <c r="TZX21" s="876"/>
      <c r="TZY21" s="876"/>
      <c r="TZZ21" s="876"/>
      <c r="UAA21" s="876"/>
      <c r="UAB21" s="876"/>
      <c r="UAC21" s="875"/>
      <c r="UAD21" s="876"/>
      <c r="UAE21" s="876"/>
      <c r="UAF21" s="876"/>
      <c r="UAG21" s="876"/>
      <c r="UAH21" s="876"/>
      <c r="UAI21" s="876"/>
      <c r="UAJ21" s="875"/>
      <c r="UAK21" s="876"/>
      <c r="UAL21" s="876"/>
      <c r="UAM21" s="876"/>
      <c r="UAN21" s="876"/>
      <c r="UAO21" s="876"/>
      <c r="UAP21" s="876"/>
      <c r="UAQ21" s="875"/>
      <c r="UAR21" s="876"/>
      <c r="UAS21" s="876"/>
      <c r="UAT21" s="876"/>
      <c r="UAU21" s="876"/>
      <c r="UAV21" s="876"/>
      <c r="UAW21" s="876"/>
      <c r="UAX21" s="875"/>
      <c r="UAY21" s="876"/>
      <c r="UAZ21" s="876"/>
      <c r="UBA21" s="876"/>
      <c r="UBB21" s="876"/>
      <c r="UBC21" s="876"/>
      <c r="UBD21" s="876"/>
      <c r="UBE21" s="875"/>
      <c r="UBF21" s="876"/>
      <c r="UBG21" s="876"/>
      <c r="UBH21" s="876"/>
      <c r="UBI21" s="876"/>
      <c r="UBJ21" s="876"/>
      <c r="UBK21" s="876"/>
      <c r="UBL21" s="875"/>
      <c r="UBM21" s="876"/>
      <c r="UBN21" s="876"/>
      <c r="UBO21" s="876"/>
      <c r="UBP21" s="876"/>
      <c r="UBQ21" s="876"/>
      <c r="UBR21" s="876"/>
      <c r="UBS21" s="875"/>
      <c r="UBT21" s="876"/>
      <c r="UBU21" s="876"/>
      <c r="UBV21" s="876"/>
      <c r="UBW21" s="876"/>
      <c r="UBX21" s="876"/>
      <c r="UBY21" s="876"/>
      <c r="UBZ21" s="875"/>
      <c r="UCA21" s="876"/>
      <c r="UCB21" s="876"/>
      <c r="UCC21" s="876"/>
      <c r="UCD21" s="876"/>
      <c r="UCE21" s="876"/>
      <c r="UCF21" s="876"/>
      <c r="UCG21" s="875"/>
      <c r="UCH21" s="876"/>
      <c r="UCI21" s="876"/>
      <c r="UCJ21" s="876"/>
      <c r="UCK21" s="876"/>
      <c r="UCL21" s="876"/>
      <c r="UCM21" s="876"/>
      <c r="UCN21" s="875"/>
      <c r="UCO21" s="876"/>
      <c r="UCP21" s="876"/>
      <c r="UCQ21" s="876"/>
      <c r="UCR21" s="876"/>
      <c r="UCS21" s="876"/>
      <c r="UCT21" s="876"/>
      <c r="UCU21" s="875"/>
      <c r="UCV21" s="876"/>
      <c r="UCW21" s="876"/>
      <c r="UCX21" s="876"/>
      <c r="UCY21" s="876"/>
      <c r="UCZ21" s="876"/>
      <c r="UDA21" s="876"/>
      <c r="UDB21" s="875"/>
      <c r="UDC21" s="876"/>
      <c r="UDD21" s="876"/>
      <c r="UDE21" s="876"/>
      <c r="UDF21" s="876"/>
      <c r="UDG21" s="876"/>
      <c r="UDH21" s="876"/>
      <c r="UDI21" s="875"/>
      <c r="UDJ21" s="876"/>
      <c r="UDK21" s="876"/>
      <c r="UDL21" s="876"/>
      <c r="UDM21" s="876"/>
      <c r="UDN21" s="876"/>
      <c r="UDO21" s="876"/>
      <c r="UDP21" s="875"/>
      <c r="UDQ21" s="876"/>
      <c r="UDR21" s="876"/>
      <c r="UDS21" s="876"/>
      <c r="UDT21" s="876"/>
      <c r="UDU21" s="876"/>
      <c r="UDV21" s="876"/>
      <c r="UDW21" s="875"/>
      <c r="UDX21" s="876"/>
      <c r="UDY21" s="876"/>
      <c r="UDZ21" s="876"/>
      <c r="UEA21" s="876"/>
      <c r="UEB21" s="876"/>
      <c r="UEC21" s="876"/>
      <c r="UED21" s="875"/>
      <c r="UEE21" s="876"/>
      <c r="UEF21" s="876"/>
      <c r="UEG21" s="876"/>
      <c r="UEH21" s="876"/>
      <c r="UEI21" s="876"/>
      <c r="UEJ21" s="876"/>
      <c r="UEK21" s="875"/>
      <c r="UEL21" s="876"/>
      <c r="UEM21" s="876"/>
      <c r="UEN21" s="876"/>
      <c r="UEO21" s="876"/>
      <c r="UEP21" s="876"/>
      <c r="UEQ21" s="876"/>
      <c r="UER21" s="875"/>
      <c r="UES21" s="876"/>
      <c r="UET21" s="876"/>
      <c r="UEU21" s="876"/>
      <c r="UEV21" s="876"/>
      <c r="UEW21" s="876"/>
      <c r="UEX21" s="876"/>
      <c r="UEY21" s="875"/>
      <c r="UEZ21" s="876"/>
      <c r="UFA21" s="876"/>
      <c r="UFB21" s="876"/>
      <c r="UFC21" s="876"/>
      <c r="UFD21" s="876"/>
      <c r="UFE21" s="876"/>
      <c r="UFF21" s="875"/>
      <c r="UFG21" s="876"/>
      <c r="UFH21" s="876"/>
      <c r="UFI21" s="876"/>
      <c r="UFJ21" s="876"/>
      <c r="UFK21" s="876"/>
      <c r="UFL21" s="876"/>
      <c r="UFM21" s="875"/>
      <c r="UFN21" s="876"/>
      <c r="UFO21" s="876"/>
      <c r="UFP21" s="876"/>
      <c r="UFQ21" s="876"/>
      <c r="UFR21" s="876"/>
      <c r="UFS21" s="876"/>
      <c r="UFT21" s="875"/>
      <c r="UFU21" s="876"/>
      <c r="UFV21" s="876"/>
      <c r="UFW21" s="876"/>
      <c r="UFX21" s="876"/>
      <c r="UFY21" s="876"/>
      <c r="UFZ21" s="876"/>
      <c r="UGA21" s="875"/>
      <c r="UGB21" s="876"/>
      <c r="UGC21" s="876"/>
      <c r="UGD21" s="876"/>
      <c r="UGE21" s="876"/>
      <c r="UGF21" s="876"/>
      <c r="UGG21" s="876"/>
      <c r="UGH21" s="875"/>
      <c r="UGI21" s="876"/>
      <c r="UGJ21" s="876"/>
      <c r="UGK21" s="876"/>
      <c r="UGL21" s="876"/>
      <c r="UGM21" s="876"/>
      <c r="UGN21" s="876"/>
      <c r="UGO21" s="875"/>
      <c r="UGP21" s="876"/>
      <c r="UGQ21" s="876"/>
      <c r="UGR21" s="876"/>
      <c r="UGS21" s="876"/>
      <c r="UGT21" s="876"/>
      <c r="UGU21" s="876"/>
      <c r="UGV21" s="875"/>
      <c r="UGW21" s="876"/>
      <c r="UGX21" s="876"/>
      <c r="UGY21" s="876"/>
      <c r="UGZ21" s="876"/>
      <c r="UHA21" s="876"/>
      <c r="UHB21" s="876"/>
      <c r="UHC21" s="875"/>
      <c r="UHD21" s="876"/>
      <c r="UHE21" s="876"/>
      <c r="UHF21" s="876"/>
      <c r="UHG21" s="876"/>
      <c r="UHH21" s="876"/>
      <c r="UHI21" s="876"/>
      <c r="UHJ21" s="875"/>
      <c r="UHK21" s="876"/>
      <c r="UHL21" s="876"/>
      <c r="UHM21" s="876"/>
      <c r="UHN21" s="876"/>
      <c r="UHO21" s="876"/>
      <c r="UHP21" s="876"/>
      <c r="UHQ21" s="875"/>
      <c r="UHR21" s="876"/>
      <c r="UHS21" s="876"/>
      <c r="UHT21" s="876"/>
      <c r="UHU21" s="876"/>
      <c r="UHV21" s="876"/>
      <c r="UHW21" s="876"/>
      <c r="UHX21" s="875"/>
      <c r="UHY21" s="876"/>
      <c r="UHZ21" s="876"/>
      <c r="UIA21" s="876"/>
      <c r="UIB21" s="876"/>
      <c r="UIC21" s="876"/>
      <c r="UID21" s="876"/>
      <c r="UIE21" s="875"/>
      <c r="UIF21" s="876"/>
      <c r="UIG21" s="876"/>
      <c r="UIH21" s="876"/>
      <c r="UII21" s="876"/>
      <c r="UIJ21" s="876"/>
      <c r="UIK21" s="876"/>
      <c r="UIL21" s="875"/>
      <c r="UIM21" s="876"/>
      <c r="UIN21" s="876"/>
      <c r="UIO21" s="876"/>
      <c r="UIP21" s="876"/>
      <c r="UIQ21" s="876"/>
      <c r="UIR21" s="876"/>
      <c r="UIS21" s="875"/>
      <c r="UIT21" s="876"/>
      <c r="UIU21" s="876"/>
      <c r="UIV21" s="876"/>
      <c r="UIW21" s="876"/>
      <c r="UIX21" s="876"/>
      <c r="UIY21" s="876"/>
      <c r="UIZ21" s="875"/>
      <c r="UJA21" s="876"/>
      <c r="UJB21" s="876"/>
      <c r="UJC21" s="876"/>
      <c r="UJD21" s="876"/>
      <c r="UJE21" s="876"/>
      <c r="UJF21" s="876"/>
      <c r="UJG21" s="875"/>
      <c r="UJH21" s="876"/>
      <c r="UJI21" s="876"/>
      <c r="UJJ21" s="876"/>
      <c r="UJK21" s="876"/>
      <c r="UJL21" s="876"/>
      <c r="UJM21" s="876"/>
      <c r="UJN21" s="875"/>
      <c r="UJO21" s="876"/>
      <c r="UJP21" s="876"/>
      <c r="UJQ21" s="876"/>
      <c r="UJR21" s="876"/>
      <c r="UJS21" s="876"/>
      <c r="UJT21" s="876"/>
      <c r="UJU21" s="875"/>
      <c r="UJV21" s="876"/>
      <c r="UJW21" s="876"/>
      <c r="UJX21" s="876"/>
      <c r="UJY21" s="876"/>
      <c r="UJZ21" s="876"/>
      <c r="UKA21" s="876"/>
      <c r="UKB21" s="875"/>
      <c r="UKC21" s="876"/>
      <c r="UKD21" s="876"/>
      <c r="UKE21" s="876"/>
      <c r="UKF21" s="876"/>
      <c r="UKG21" s="876"/>
      <c r="UKH21" s="876"/>
      <c r="UKI21" s="875"/>
      <c r="UKJ21" s="876"/>
      <c r="UKK21" s="876"/>
      <c r="UKL21" s="876"/>
      <c r="UKM21" s="876"/>
      <c r="UKN21" s="876"/>
      <c r="UKO21" s="876"/>
      <c r="UKP21" s="875"/>
      <c r="UKQ21" s="876"/>
      <c r="UKR21" s="876"/>
      <c r="UKS21" s="876"/>
      <c r="UKT21" s="876"/>
      <c r="UKU21" s="876"/>
      <c r="UKV21" s="876"/>
      <c r="UKW21" s="875"/>
      <c r="UKX21" s="876"/>
      <c r="UKY21" s="876"/>
      <c r="UKZ21" s="876"/>
      <c r="ULA21" s="876"/>
      <c r="ULB21" s="876"/>
      <c r="ULC21" s="876"/>
      <c r="ULD21" s="875"/>
      <c r="ULE21" s="876"/>
      <c r="ULF21" s="876"/>
      <c r="ULG21" s="876"/>
      <c r="ULH21" s="876"/>
      <c r="ULI21" s="876"/>
      <c r="ULJ21" s="876"/>
      <c r="ULK21" s="875"/>
      <c r="ULL21" s="876"/>
      <c r="ULM21" s="876"/>
      <c r="ULN21" s="876"/>
      <c r="ULO21" s="876"/>
      <c r="ULP21" s="876"/>
      <c r="ULQ21" s="876"/>
      <c r="ULR21" s="875"/>
      <c r="ULS21" s="876"/>
      <c r="ULT21" s="876"/>
      <c r="ULU21" s="876"/>
      <c r="ULV21" s="876"/>
      <c r="ULW21" s="876"/>
      <c r="ULX21" s="876"/>
      <c r="ULY21" s="875"/>
      <c r="ULZ21" s="876"/>
      <c r="UMA21" s="876"/>
      <c r="UMB21" s="876"/>
      <c r="UMC21" s="876"/>
      <c r="UMD21" s="876"/>
      <c r="UME21" s="876"/>
      <c r="UMF21" s="875"/>
      <c r="UMG21" s="876"/>
      <c r="UMH21" s="876"/>
      <c r="UMI21" s="876"/>
      <c r="UMJ21" s="876"/>
      <c r="UMK21" s="876"/>
      <c r="UML21" s="876"/>
      <c r="UMM21" s="875"/>
      <c r="UMN21" s="876"/>
      <c r="UMO21" s="876"/>
      <c r="UMP21" s="876"/>
      <c r="UMQ21" s="876"/>
      <c r="UMR21" s="876"/>
      <c r="UMS21" s="876"/>
      <c r="UMT21" s="875"/>
      <c r="UMU21" s="876"/>
      <c r="UMV21" s="876"/>
      <c r="UMW21" s="876"/>
      <c r="UMX21" s="876"/>
      <c r="UMY21" s="876"/>
      <c r="UMZ21" s="876"/>
      <c r="UNA21" s="875"/>
      <c r="UNB21" s="876"/>
      <c r="UNC21" s="876"/>
      <c r="UND21" s="876"/>
      <c r="UNE21" s="876"/>
      <c r="UNF21" s="876"/>
      <c r="UNG21" s="876"/>
      <c r="UNH21" s="875"/>
      <c r="UNI21" s="876"/>
      <c r="UNJ21" s="876"/>
      <c r="UNK21" s="876"/>
      <c r="UNL21" s="876"/>
      <c r="UNM21" s="876"/>
      <c r="UNN21" s="876"/>
      <c r="UNO21" s="875"/>
      <c r="UNP21" s="876"/>
      <c r="UNQ21" s="876"/>
      <c r="UNR21" s="876"/>
      <c r="UNS21" s="876"/>
      <c r="UNT21" s="876"/>
      <c r="UNU21" s="876"/>
      <c r="UNV21" s="875"/>
      <c r="UNW21" s="876"/>
      <c r="UNX21" s="876"/>
      <c r="UNY21" s="876"/>
      <c r="UNZ21" s="876"/>
      <c r="UOA21" s="876"/>
      <c r="UOB21" s="876"/>
      <c r="UOC21" s="875"/>
      <c r="UOD21" s="876"/>
      <c r="UOE21" s="876"/>
      <c r="UOF21" s="876"/>
      <c r="UOG21" s="876"/>
      <c r="UOH21" s="876"/>
      <c r="UOI21" s="876"/>
      <c r="UOJ21" s="875"/>
      <c r="UOK21" s="876"/>
      <c r="UOL21" s="876"/>
      <c r="UOM21" s="876"/>
      <c r="UON21" s="876"/>
      <c r="UOO21" s="876"/>
      <c r="UOP21" s="876"/>
      <c r="UOQ21" s="875"/>
      <c r="UOR21" s="876"/>
      <c r="UOS21" s="876"/>
      <c r="UOT21" s="876"/>
      <c r="UOU21" s="876"/>
      <c r="UOV21" s="876"/>
      <c r="UOW21" s="876"/>
      <c r="UOX21" s="875"/>
      <c r="UOY21" s="876"/>
      <c r="UOZ21" s="876"/>
      <c r="UPA21" s="876"/>
      <c r="UPB21" s="876"/>
      <c r="UPC21" s="876"/>
      <c r="UPD21" s="876"/>
      <c r="UPE21" s="875"/>
      <c r="UPF21" s="876"/>
      <c r="UPG21" s="876"/>
      <c r="UPH21" s="876"/>
      <c r="UPI21" s="876"/>
      <c r="UPJ21" s="876"/>
      <c r="UPK21" s="876"/>
      <c r="UPL21" s="875"/>
      <c r="UPM21" s="876"/>
      <c r="UPN21" s="876"/>
      <c r="UPO21" s="876"/>
      <c r="UPP21" s="876"/>
      <c r="UPQ21" s="876"/>
      <c r="UPR21" s="876"/>
      <c r="UPS21" s="875"/>
      <c r="UPT21" s="876"/>
      <c r="UPU21" s="876"/>
      <c r="UPV21" s="876"/>
      <c r="UPW21" s="876"/>
      <c r="UPX21" s="876"/>
      <c r="UPY21" s="876"/>
      <c r="UPZ21" s="875"/>
      <c r="UQA21" s="876"/>
      <c r="UQB21" s="876"/>
      <c r="UQC21" s="876"/>
      <c r="UQD21" s="876"/>
      <c r="UQE21" s="876"/>
      <c r="UQF21" s="876"/>
      <c r="UQG21" s="875"/>
      <c r="UQH21" s="876"/>
      <c r="UQI21" s="876"/>
      <c r="UQJ21" s="876"/>
      <c r="UQK21" s="876"/>
      <c r="UQL21" s="876"/>
      <c r="UQM21" s="876"/>
      <c r="UQN21" s="875"/>
      <c r="UQO21" s="876"/>
      <c r="UQP21" s="876"/>
      <c r="UQQ21" s="876"/>
      <c r="UQR21" s="876"/>
      <c r="UQS21" s="876"/>
      <c r="UQT21" s="876"/>
      <c r="UQU21" s="875"/>
      <c r="UQV21" s="876"/>
      <c r="UQW21" s="876"/>
      <c r="UQX21" s="876"/>
      <c r="UQY21" s="876"/>
      <c r="UQZ21" s="876"/>
      <c r="URA21" s="876"/>
      <c r="URB21" s="875"/>
      <c r="URC21" s="876"/>
      <c r="URD21" s="876"/>
      <c r="URE21" s="876"/>
      <c r="URF21" s="876"/>
      <c r="URG21" s="876"/>
      <c r="URH21" s="876"/>
      <c r="URI21" s="875"/>
      <c r="URJ21" s="876"/>
      <c r="URK21" s="876"/>
      <c r="URL21" s="876"/>
      <c r="URM21" s="876"/>
      <c r="URN21" s="876"/>
      <c r="URO21" s="876"/>
      <c r="URP21" s="875"/>
      <c r="URQ21" s="876"/>
      <c r="URR21" s="876"/>
      <c r="URS21" s="876"/>
      <c r="URT21" s="876"/>
      <c r="URU21" s="876"/>
      <c r="URV21" s="876"/>
      <c r="URW21" s="875"/>
      <c r="URX21" s="876"/>
      <c r="URY21" s="876"/>
      <c r="URZ21" s="876"/>
      <c r="USA21" s="876"/>
      <c r="USB21" s="876"/>
      <c r="USC21" s="876"/>
      <c r="USD21" s="875"/>
      <c r="USE21" s="876"/>
      <c r="USF21" s="876"/>
      <c r="USG21" s="876"/>
      <c r="USH21" s="876"/>
      <c r="USI21" s="876"/>
      <c r="USJ21" s="876"/>
      <c r="USK21" s="875"/>
      <c r="USL21" s="876"/>
      <c r="USM21" s="876"/>
      <c r="USN21" s="876"/>
      <c r="USO21" s="876"/>
      <c r="USP21" s="876"/>
      <c r="USQ21" s="876"/>
      <c r="USR21" s="875"/>
      <c r="USS21" s="876"/>
      <c r="UST21" s="876"/>
      <c r="USU21" s="876"/>
      <c r="USV21" s="876"/>
      <c r="USW21" s="876"/>
      <c r="USX21" s="876"/>
      <c r="USY21" s="875"/>
      <c r="USZ21" s="876"/>
      <c r="UTA21" s="876"/>
      <c r="UTB21" s="876"/>
      <c r="UTC21" s="876"/>
      <c r="UTD21" s="876"/>
      <c r="UTE21" s="876"/>
      <c r="UTF21" s="875"/>
      <c r="UTG21" s="876"/>
      <c r="UTH21" s="876"/>
      <c r="UTI21" s="876"/>
      <c r="UTJ21" s="876"/>
      <c r="UTK21" s="876"/>
      <c r="UTL21" s="876"/>
      <c r="UTM21" s="875"/>
      <c r="UTN21" s="876"/>
      <c r="UTO21" s="876"/>
      <c r="UTP21" s="876"/>
      <c r="UTQ21" s="876"/>
      <c r="UTR21" s="876"/>
      <c r="UTS21" s="876"/>
      <c r="UTT21" s="875"/>
      <c r="UTU21" s="876"/>
      <c r="UTV21" s="876"/>
      <c r="UTW21" s="876"/>
      <c r="UTX21" s="876"/>
      <c r="UTY21" s="876"/>
      <c r="UTZ21" s="876"/>
      <c r="UUA21" s="875"/>
      <c r="UUB21" s="876"/>
      <c r="UUC21" s="876"/>
      <c r="UUD21" s="876"/>
      <c r="UUE21" s="876"/>
      <c r="UUF21" s="876"/>
      <c r="UUG21" s="876"/>
      <c r="UUH21" s="875"/>
      <c r="UUI21" s="876"/>
      <c r="UUJ21" s="876"/>
      <c r="UUK21" s="876"/>
      <c r="UUL21" s="876"/>
      <c r="UUM21" s="876"/>
      <c r="UUN21" s="876"/>
      <c r="UUO21" s="875"/>
      <c r="UUP21" s="876"/>
      <c r="UUQ21" s="876"/>
      <c r="UUR21" s="876"/>
      <c r="UUS21" s="876"/>
      <c r="UUT21" s="876"/>
      <c r="UUU21" s="876"/>
      <c r="UUV21" s="875"/>
      <c r="UUW21" s="876"/>
      <c r="UUX21" s="876"/>
      <c r="UUY21" s="876"/>
      <c r="UUZ21" s="876"/>
      <c r="UVA21" s="876"/>
      <c r="UVB21" s="876"/>
      <c r="UVC21" s="875"/>
      <c r="UVD21" s="876"/>
      <c r="UVE21" s="876"/>
      <c r="UVF21" s="876"/>
      <c r="UVG21" s="876"/>
      <c r="UVH21" s="876"/>
      <c r="UVI21" s="876"/>
      <c r="UVJ21" s="875"/>
      <c r="UVK21" s="876"/>
      <c r="UVL21" s="876"/>
      <c r="UVM21" s="876"/>
      <c r="UVN21" s="876"/>
      <c r="UVO21" s="876"/>
      <c r="UVP21" s="876"/>
      <c r="UVQ21" s="875"/>
      <c r="UVR21" s="876"/>
      <c r="UVS21" s="876"/>
      <c r="UVT21" s="876"/>
      <c r="UVU21" s="876"/>
      <c r="UVV21" s="876"/>
      <c r="UVW21" s="876"/>
      <c r="UVX21" s="875"/>
      <c r="UVY21" s="876"/>
      <c r="UVZ21" s="876"/>
      <c r="UWA21" s="876"/>
      <c r="UWB21" s="876"/>
      <c r="UWC21" s="876"/>
      <c r="UWD21" s="876"/>
      <c r="UWE21" s="875"/>
      <c r="UWF21" s="876"/>
      <c r="UWG21" s="876"/>
      <c r="UWH21" s="876"/>
      <c r="UWI21" s="876"/>
      <c r="UWJ21" s="876"/>
      <c r="UWK21" s="876"/>
      <c r="UWL21" s="875"/>
      <c r="UWM21" s="876"/>
      <c r="UWN21" s="876"/>
      <c r="UWO21" s="876"/>
      <c r="UWP21" s="876"/>
      <c r="UWQ21" s="876"/>
      <c r="UWR21" s="876"/>
      <c r="UWS21" s="875"/>
      <c r="UWT21" s="876"/>
      <c r="UWU21" s="876"/>
      <c r="UWV21" s="876"/>
      <c r="UWW21" s="876"/>
      <c r="UWX21" s="876"/>
      <c r="UWY21" s="876"/>
      <c r="UWZ21" s="875"/>
      <c r="UXA21" s="876"/>
      <c r="UXB21" s="876"/>
      <c r="UXC21" s="876"/>
      <c r="UXD21" s="876"/>
      <c r="UXE21" s="876"/>
      <c r="UXF21" s="876"/>
      <c r="UXG21" s="875"/>
      <c r="UXH21" s="876"/>
      <c r="UXI21" s="876"/>
      <c r="UXJ21" s="876"/>
      <c r="UXK21" s="876"/>
      <c r="UXL21" s="876"/>
      <c r="UXM21" s="876"/>
      <c r="UXN21" s="875"/>
      <c r="UXO21" s="876"/>
      <c r="UXP21" s="876"/>
      <c r="UXQ21" s="876"/>
      <c r="UXR21" s="876"/>
      <c r="UXS21" s="876"/>
      <c r="UXT21" s="876"/>
      <c r="UXU21" s="875"/>
      <c r="UXV21" s="876"/>
      <c r="UXW21" s="876"/>
      <c r="UXX21" s="876"/>
      <c r="UXY21" s="876"/>
      <c r="UXZ21" s="876"/>
      <c r="UYA21" s="876"/>
      <c r="UYB21" s="875"/>
      <c r="UYC21" s="876"/>
      <c r="UYD21" s="876"/>
      <c r="UYE21" s="876"/>
      <c r="UYF21" s="876"/>
      <c r="UYG21" s="876"/>
      <c r="UYH21" s="876"/>
      <c r="UYI21" s="875"/>
      <c r="UYJ21" s="876"/>
      <c r="UYK21" s="876"/>
      <c r="UYL21" s="876"/>
      <c r="UYM21" s="876"/>
      <c r="UYN21" s="876"/>
      <c r="UYO21" s="876"/>
      <c r="UYP21" s="875"/>
      <c r="UYQ21" s="876"/>
      <c r="UYR21" s="876"/>
      <c r="UYS21" s="876"/>
      <c r="UYT21" s="876"/>
      <c r="UYU21" s="876"/>
      <c r="UYV21" s="876"/>
      <c r="UYW21" s="875"/>
      <c r="UYX21" s="876"/>
      <c r="UYY21" s="876"/>
      <c r="UYZ21" s="876"/>
      <c r="UZA21" s="876"/>
      <c r="UZB21" s="876"/>
      <c r="UZC21" s="876"/>
      <c r="UZD21" s="875"/>
      <c r="UZE21" s="876"/>
      <c r="UZF21" s="876"/>
      <c r="UZG21" s="876"/>
      <c r="UZH21" s="876"/>
      <c r="UZI21" s="876"/>
      <c r="UZJ21" s="876"/>
      <c r="UZK21" s="875"/>
      <c r="UZL21" s="876"/>
      <c r="UZM21" s="876"/>
      <c r="UZN21" s="876"/>
      <c r="UZO21" s="876"/>
      <c r="UZP21" s="876"/>
      <c r="UZQ21" s="876"/>
      <c r="UZR21" s="875"/>
      <c r="UZS21" s="876"/>
      <c r="UZT21" s="876"/>
      <c r="UZU21" s="876"/>
      <c r="UZV21" s="876"/>
      <c r="UZW21" s="876"/>
      <c r="UZX21" s="876"/>
      <c r="UZY21" s="875"/>
      <c r="UZZ21" s="876"/>
      <c r="VAA21" s="876"/>
      <c r="VAB21" s="876"/>
      <c r="VAC21" s="876"/>
      <c r="VAD21" s="876"/>
      <c r="VAE21" s="876"/>
      <c r="VAF21" s="875"/>
      <c r="VAG21" s="876"/>
      <c r="VAH21" s="876"/>
      <c r="VAI21" s="876"/>
      <c r="VAJ21" s="876"/>
      <c r="VAK21" s="876"/>
      <c r="VAL21" s="876"/>
      <c r="VAM21" s="875"/>
      <c r="VAN21" s="876"/>
      <c r="VAO21" s="876"/>
      <c r="VAP21" s="876"/>
      <c r="VAQ21" s="876"/>
      <c r="VAR21" s="876"/>
      <c r="VAS21" s="876"/>
      <c r="VAT21" s="875"/>
      <c r="VAU21" s="876"/>
      <c r="VAV21" s="876"/>
      <c r="VAW21" s="876"/>
      <c r="VAX21" s="876"/>
      <c r="VAY21" s="876"/>
      <c r="VAZ21" s="876"/>
      <c r="VBA21" s="875"/>
      <c r="VBB21" s="876"/>
      <c r="VBC21" s="876"/>
      <c r="VBD21" s="876"/>
      <c r="VBE21" s="876"/>
      <c r="VBF21" s="876"/>
      <c r="VBG21" s="876"/>
      <c r="VBH21" s="875"/>
      <c r="VBI21" s="876"/>
      <c r="VBJ21" s="876"/>
      <c r="VBK21" s="876"/>
      <c r="VBL21" s="876"/>
      <c r="VBM21" s="876"/>
      <c r="VBN21" s="876"/>
      <c r="VBO21" s="875"/>
      <c r="VBP21" s="876"/>
      <c r="VBQ21" s="876"/>
      <c r="VBR21" s="876"/>
      <c r="VBS21" s="876"/>
      <c r="VBT21" s="876"/>
      <c r="VBU21" s="876"/>
      <c r="VBV21" s="875"/>
      <c r="VBW21" s="876"/>
      <c r="VBX21" s="876"/>
      <c r="VBY21" s="876"/>
      <c r="VBZ21" s="876"/>
      <c r="VCA21" s="876"/>
      <c r="VCB21" s="876"/>
      <c r="VCC21" s="875"/>
      <c r="VCD21" s="876"/>
      <c r="VCE21" s="876"/>
      <c r="VCF21" s="876"/>
      <c r="VCG21" s="876"/>
      <c r="VCH21" s="876"/>
      <c r="VCI21" s="876"/>
      <c r="VCJ21" s="875"/>
      <c r="VCK21" s="876"/>
      <c r="VCL21" s="876"/>
      <c r="VCM21" s="876"/>
      <c r="VCN21" s="876"/>
      <c r="VCO21" s="876"/>
      <c r="VCP21" s="876"/>
      <c r="VCQ21" s="875"/>
      <c r="VCR21" s="876"/>
      <c r="VCS21" s="876"/>
      <c r="VCT21" s="876"/>
      <c r="VCU21" s="876"/>
      <c r="VCV21" s="876"/>
      <c r="VCW21" s="876"/>
      <c r="VCX21" s="875"/>
      <c r="VCY21" s="876"/>
      <c r="VCZ21" s="876"/>
      <c r="VDA21" s="876"/>
      <c r="VDB21" s="876"/>
      <c r="VDC21" s="876"/>
      <c r="VDD21" s="876"/>
      <c r="VDE21" s="875"/>
      <c r="VDF21" s="876"/>
      <c r="VDG21" s="876"/>
      <c r="VDH21" s="876"/>
      <c r="VDI21" s="876"/>
      <c r="VDJ21" s="876"/>
      <c r="VDK21" s="876"/>
      <c r="VDL21" s="875"/>
      <c r="VDM21" s="876"/>
      <c r="VDN21" s="876"/>
      <c r="VDO21" s="876"/>
      <c r="VDP21" s="876"/>
      <c r="VDQ21" s="876"/>
      <c r="VDR21" s="876"/>
      <c r="VDS21" s="875"/>
      <c r="VDT21" s="876"/>
      <c r="VDU21" s="876"/>
      <c r="VDV21" s="876"/>
      <c r="VDW21" s="876"/>
      <c r="VDX21" s="876"/>
      <c r="VDY21" s="876"/>
      <c r="VDZ21" s="875"/>
      <c r="VEA21" s="876"/>
      <c r="VEB21" s="876"/>
      <c r="VEC21" s="876"/>
      <c r="VED21" s="876"/>
      <c r="VEE21" s="876"/>
      <c r="VEF21" s="876"/>
      <c r="VEG21" s="875"/>
      <c r="VEH21" s="876"/>
      <c r="VEI21" s="876"/>
      <c r="VEJ21" s="876"/>
      <c r="VEK21" s="876"/>
      <c r="VEL21" s="876"/>
      <c r="VEM21" s="876"/>
      <c r="VEN21" s="875"/>
      <c r="VEO21" s="876"/>
      <c r="VEP21" s="876"/>
      <c r="VEQ21" s="876"/>
      <c r="VER21" s="876"/>
      <c r="VES21" s="876"/>
      <c r="VET21" s="876"/>
      <c r="VEU21" s="875"/>
      <c r="VEV21" s="876"/>
      <c r="VEW21" s="876"/>
      <c r="VEX21" s="876"/>
      <c r="VEY21" s="876"/>
      <c r="VEZ21" s="876"/>
      <c r="VFA21" s="876"/>
      <c r="VFB21" s="875"/>
      <c r="VFC21" s="876"/>
      <c r="VFD21" s="876"/>
      <c r="VFE21" s="876"/>
      <c r="VFF21" s="876"/>
      <c r="VFG21" s="876"/>
      <c r="VFH21" s="876"/>
      <c r="VFI21" s="875"/>
      <c r="VFJ21" s="876"/>
      <c r="VFK21" s="876"/>
      <c r="VFL21" s="876"/>
      <c r="VFM21" s="876"/>
      <c r="VFN21" s="876"/>
      <c r="VFO21" s="876"/>
      <c r="VFP21" s="875"/>
      <c r="VFQ21" s="876"/>
      <c r="VFR21" s="876"/>
      <c r="VFS21" s="876"/>
      <c r="VFT21" s="876"/>
      <c r="VFU21" s="876"/>
      <c r="VFV21" s="876"/>
      <c r="VFW21" s="875"/>
      <c r="VFX21" s="876"/>
      <c r="VFY21" s="876"/>
      <c r="VFZ21" s="876"/>
      <c r="VGA21" s="876"/>
      <c r="VGB21" s="876"/>
      <c r="VGC21" s="876"/>
      <c r="VGD21" s="875"/>
      <c r="VGE21" s="876"/>
      <c r="VGF21" s="876"/>
      <c r="VGG21" s="876"/>
      <c r="VGH21" s="876"/>
      <c r="VGI21" s="876"/>
      <c r="VGJ21" s="876"/>
      <c r="VGK21" s="875"/>
      <c r="VGL21" s="876"/>
      <c r="VGM21" s="876"/>
      <c r="VGN21" s="876"/>
      <c r="VGO21" s="876"/>
      <c r="VGP21" s="876"/>
      <c r="VGQ21" s="876"/>
      <c r="VGR21" s="875"/>
      <c r="VGS21" s="876"/>
      <c r="VGT21" s="876"/>
      <c r="VGU21" s="876"/>
      <c r="VGV21" s="876"/>
      <c r="VGW21" s="876"/>
      <c r="VGX21" s="876"/>
      <c r="VGY21" s="875"/>
      <c r="VGZ21" s="876"/>
      <c r="VHA21" s="876"/>
      <c r="VHB21" s="876"/>
      <c r="VHC21" s="876"/>
      <c r="VHD21" s="876"/>
      <c r="VHE21" s="876"/>
      <c r="VHF21" s="875"/>
      <c r="VHG21" s="876"/>
      <c r="VHH21" s="876"/>
      <c r="VHI21" s="876"/>
      <c r="VHJ21" s="876"/>
      <c r="VHK21" s="876"/>
      <c r="VHL21" s="876"/>
      <c r="VHM21" s="875"/>
      <c r="VHN21" s="876"/>
      <c r="VHO21" s="876"/>
      <c r="VHP21" s="876"/>
      <c r="VHQ21" s="876"/>
      <c r="VHR21" s="876"/>
      <c r="VHS21" s="876"/>
      <c r="VHT21" s="875"/>
      <c r="VHU21" s="876"/>
      <c r="VHV21" s="876"/>
      <c r="VHW21" s="876"/>
      <c r="VHX21" s="876"/>
      <c r="VHY21" s="876"/>
      <c r="VHZ21" s="876"/>
      <c r="VIA21" s="875"/>
      <c r="VIB21" s="876"/>
      <c r="VIC21" s="876"/>
      <c r="VID21" s="876"/>
      <c r="VIE21" s="876"/>
      <c r="VIF21" s="876"/>
      <c r="VIG21" s="876"/>
      <c r="VIH21" s="875"/>
      <c r="VII21" s="876"/>
      <c r="VIJ21" s="876"/>
      <c r="VIK21" s="876"/>
      <c r="VIL21" s="876"/>
      <c r="VIM21" s="876"/>
      <c r="VIN21" s="876"/>
      <c r="VIO21" s="875"/>
      <c r="VIP21" s="876"/>
      <c r="VIQ21" s="876"/>
      <c r="VIR21" s="876"/>
      <c r="VIS21" s="876"/>
      <c r="VIT21" s="876"/>
      <c r="VIU21" s="876"/>
      <c r="VIV21" s="875"/>
      <c r="VIW21" s="876"/>
      <c r="VIX21" s="876"/>
      <c r="VIY21" s="876"/>
      <c r="VIZ21" s="876"/>
      <c r="VJA21" s="876"/>
      <c r="VJB21" s="876"/>
      <c r="VJC21" s="875"/>
      <c r="VJD21" s="876"/>
      <c r="VJE21" s="876"/>
      <c r="VJF21" s="876"/>
      <c r="VJG21" s="876"/>
      <c r="VJH21" s="876"/>
      <c r="VJI21" s="876"/>
      <c r="VJJ21" s="875"/>
      <c r="VJK21" s="876"/>
      <c r="VJL21" s="876"/>
      <c r="VJM21" s="876"/>
      <c r="VJN21" s="876"/>
      <c r="VJO21" s="876"/>
      <c r="VJP21" s="876"/>
      <c r="VJQ21" s="875"/>
      <c r="VJR21" s="876"/>
      <c r="VJS21" s="876"/>
      <c r="VJT21" s="876"/>
      <c r="VJU21" s="876"/>
      <c r="VJV21" s="876"/>
      <c r="VJW21" s="876"/>
      <c r="VJX21" s="875"/>
      <c r="VJY21" s="876"/>
      <c r="VJZ21" s="876"/>
      <c r="VKA21" s="876"/>
      <c r="VKB21" s="876"/>
      <c r="VKC21" s="876"/>
      <c r="VKD21" s="876"/>
      <c r="VKE21" s="875"/>
      <c r="VKF21" s="876"/>
      <c r="VKG21" s="876"/>
      <c r="VKH21" s="876"/>
      <c r="VKI21" s="876"/>
      <c r="VKJ21" s="876"/>
      <c r="VKK21" s="876"/>
      <c r="VKL21" s="875"/>
      <c r="VKM21" s="876"/>
      <c r="VKN21" s="876"/>
      <c r="VKO21" s="876"/>
      <c r="VKP21" s="876"/>
      <c r="VKQ21" s="876"/>
      <c r="VKR21" s="876"/>
      <c r="VKS21" s="875"/>
      <c r="VKT21" s="876"/>
      <c r="VKU21" s="876"/>
      <c r="VKV21" s="876"/>
      <c r="VKW21" s="876"/>
      <c r="VKX21" s="876"/>
      <c r="VKY21" s="876"/>
      <c r="VKZ21" s="875"/>
      <c r="VLA21" s="876"/>
      <c r="VLB21" s="876"/>
      <c r="VLC21" s="876"/>
      <c r="VLD21" s="876"/>
      <c r="VLE21" s="876"/>
      <c r="VLF21" s="876"/>
      <c r="VLG21" s="875"/>
      <c r="VLH21" s="876"/>
      <c r="VLI21" s="876"/>
      <c r="VLJ21" s="876"/>
      <c r="VLK21" s="876"/>
      <c r="VLL21" s="876"/>
      <c r="VLM21" s="876"/>
      <c r="VLN21" s="875"/>
      <c r="VLO21" s="876"/>
      <c r="VLP21" s="876"/>
      <c r="VLQ21" s="876"/>
      <c r="VLR21" s="876"/>
      <c r="VLS21" s="876"/>
      <c r="VLT21" s="876"/>
      <c r="VLU21" s="875"/>
      <c r="VLV21" s="876"/>
      <c r="VLW21" s="876"/>
      <c r="VLX21" s="876"/>
      <c r="VLY21" s="876"/>
      <c r="VLZ21" s="876"/>
      <c r="VMA21" s="876"/>
      <c r="VMB21" s="875"/>
      <c r="VMC21" s="876"/>
      <c r="VMD21" s="876"/>
      <c r="VME21" s="876"/>
      <c r="VMF21" s="876"/>
      <c r="VMG21" s="876"/>
      <c r="VMH21" s="876"/>
      <c r="VMI21" s="875"/>
      <c r="VMJ21" s="876"/>
      <c r="VMK21" s="876"/>
      <c r="VML21" s="876"/>
      <c r="VMM21" s="876"/>
      <c r="VMN21" s="876"/>
      <c r="VMO21" s="876"/>
      <c r="VMP21" s="875"/>
      <c r="VMQ21" s="876"/>
      <c r="VMR21" s="876"/>
      <c r="VMS21" s="876"/>
      <c r="VMT21" s="876"/>
      <c r="VMU21" s="876"/>
      <c r="VMV21" s="876"/>
      <c r="VMW21" s="875"/>
      <c r="VMX21" s="876"/>
      <c r="VMY21" s="876"/>
      <c r="VMZ21" s="876"/>
      <c r="VNA21" s="876"/>
      <c r="VNB21" s="876"/>
      <c r="VNC21" s="876"/>
      <c r="VND21" s="875"/>
      <c r="VNE21" s="876"/>
      <c r="VNF21" s="876"/>
      <c r="VNG21" s="876"/>
      <c r="VNH21" s="876"/>
      <c r="VNI21" s="876"/>
      <c r="VNJ21" s="876"/>
      <c r="VNK21" s="875"/>
      <c r="VNL21" s="876"/>
      <c r="VNM21" s="876"/>
      <c r="VNN21" s="876"/>
      <c r="VNO21" s="876"/>
      <c r="VNP21" s="876"/>
      <c r="VNQ21" s="876"/>
      <c r="VNR21" s="875"/>
      <c r="VNS21" s="876"/>
      <c r="VNT21" s="876"/>
      <c r="VNU21" s="876"/>
      <c r="VNV21" s="876"/>
      <c r="VNW21" s="876"/>
      <c r="VNX21" s="876"/>
      <c r="VNY21" s="875"/>
      <c r="VNZ21" s="876"/>
      <c r="VOA21" s="876"/>
      <c r="VOB21" s="876"/>
      <c r="VOC21" s="876"/>
      <c r="VOD21" s="876"/>
      <c r="VOE21" s="876"/>
      <c r="VOF21" s="875"/>
      <c r="VOG21" s="876"/>
      <c r="VOH21" s="876"/>
      <c r="VOI21" s="876"/>
      <c r="VOJ21" s="876"/>
      <c r="VOK21" s="876"/>
      <c r="VOL21" s="876"/>
      <c r="VOM21" s="875"/>
      <c r="VON21" s="876"/>
      <c r="VOO21" s="876"/>
      <c r="VOP21" s="876"/>
      <c r="VOQ21" s="876"/>
      <c r="VOR21" s="876"/>
      <c r="VOS21" s="876"/>
      <c r="VOT21" s="875"/>
      <c r="VOU21" s="876"/>
      <c r="VOV21" s="876"/>
      <c r="VOW21" s="876"/>
      <c r="VOX21" s="876"/>
      <c r="VOY21" s="876"/>
      <c r="VOZ21" s="876"/>
      <c r="VPA21" s="875"/>
      <c r="VPB21" s="876"/>
      <c r="VPC21" s="876"/>
      <c r="VPD21" s="876"/>
      <c r="VPE21" s="876"/>
      <c r="VPF21" s="876"/>
      <c r="VPG21" s="876"/>
      <c r="VPH21" s="875"/>
      <c r="VPI21" s="876"/>
      <c r="VPJ21" s="876"/>
      <c r="VPK21" s="876"/>
      <c r="VPL21" s="876"/>
      <c r="VPM21" s="876"/>
      <c r="VPN21" s="876"/>
      <c r="VPO21" s="875"/>
      <c r="VPP21" s="876"/>
      <c r="VPQ21" s="876"/>
      <c r="VPR21" s="876"/>
      <c r="VPS21" s="876"/>
      <c r="VPT21" s="876"/>
      <c r="VPU21" s="876"/>
      <c r="VPV21" s="875"/>
      <c r="VPW21" s="876"/>
      <c r="VPX21" s="876"/>
      <c r="VPY21" s="876"/>
      <c r="VPZ21" s="876"/>
      <c r="VQA21" s="876"/>
      <c r="VQB21" s="876"/>
      <c r="VQC21" s="875"/>
      <c r="VQD21" s="876"/>
      <c r="VQE21" s="876"/>
      <c r="VQF21" s="876"/>
      <c r="VQG21" s="876"/>
      <c r="VQH21" s="876"/>
      <c r="VQI21" s="876"/>
      <c r="VQJ21" s="875"/>
      <c r="VQK21" s="876"/>
      <c r="VQL21" s="876"/>
      <c r="VQM21" s="876"/>
      <c r="VQN21" s="876"/>
      <c r="VQO21" s="876"/>
      <c r="VQP21" s="876"/>
      <c r="VQQ21" s="875"/>
      <c r="VQR21" s="876"/>
      <c r="VQS21" s="876"/>
      <c r="VQT21" s="876"/>
      <c r="VQU21" s="876"/>
      <c r="VQV21" s="876"/>
      <c r="VQW21" s="876"/>
      <c r="VQX21" s="875"/>
      <c r="VQY21" s="876"/>
      <c r="VQZ21" s="876"/>
      <c r="VRA21" s="876"/>
      <c r="VRB21" s="876"/>
      <c r="VRC21" s="876"/>
      <c r="VRD21" s="876"/>
      <c r="VRE21" s="875"/>
      <c r="VRF21" s="876"/>
      <c r="VRG21" s="876"/>
      <c r="VRH21" s="876"/>
      <c r="VRI21" s="876"/>
      <c r="VRJ21" s="876"/>
      <c r="VRK21" s="876"/>
      <c r="VRL21" s="875"/>
      <c r="VRM21" s="876"/>
      <c r="VRN21" s="876"/>
      <c r="VRO21" s="876"/>
      <c r="VRP21" s="876"/>
      <c r="VRQ21" s="876"/>
      <c r="VRR21" s="876"/>
      <c r="VRS21" s="875"/>
      <c r="VRT21" s="876"/>
      <c r="VRU21" s="876"/>
      <c r="VRV21" s="876"/>
      <c r="VRW21" s="876"/>
      <c r="VRX21" s="876"/>
      <c r="VRY21" s="876"/>
      <c r="VRZ21" s="875"/>
      <c r="VSA21" s="876"/>
      <c r="VSB21" s="876"/>
      <c r="VSC21" s="876"/>
      <c r="VSD21" s="876"/>
      <c r="VSE21" s="876"/>
      <c r="VSF21" s="876"/>
      <c r="VSG21" s="875"/>
      <c r="VSH21" s="876"/>
      <c r="VSI21" s="876"/>
      <c r="VSJ21" s="876"/>
      <c r="VSK21" s="876"/>
      <c r="VSL21" s="876"/>
      <c r="VSM21" s="876"/>
      <c r="VSN21" s="875"/>
      <c r="VSO21" s="876"/>
      <c r="VSP21" s="876"/>
      <c r="VSQ21" s="876"/>
      <c r="VSR21" s="876"/>
      <c r="VSS21" s="876"/>
      <c r="VST21" s="876"/>
      <c r="VSU21" s="875"/>
      <c r="VSV21" s="876"/>
      <c r="VSW21" s="876"/>
      <c r="VSX21" s="876"/>
      <c r="VSY21" s="876"/>
      <c r="VSZ21" s="876"/>
      <c r="VTA21" s="876"/>
      <c r="VTB21" s="875"/>
      <c r="VTC21" s="876"/>
      <c r="VTD21" s="876"/>
      <c r="VTE21" s="876"/>
      <c r="VTF21" s="876"/>
      <c r="VTG21" s="876"/>
      <c r="VTH21" s="876"/>
      <c r="VTI21" s="875"/>
      <c r="VTJ21" s="876"/>
      <c r="VTK21" s="876"/>
      <c r="VTL21" s="876"/>
      <c r="VTM21" s="876"/>
      <c r="VTN21" s="876"/>
      <c r="VTO21" s="876"/>
      <c r="VTP21" s="875"/>
      <c r="VTQ21" s="876"/>
      <c r="VTR21" s="876"/>
      <c r="VTS21" s="876"/>
      <c r="VTT21" s="876"/>
      <c r="VTU21" s="876"/>
      <c r="VTV21" s="876"/>
      <c r="VTW21" s="875"/>
      <c r="VTX21" s="876"/>
      <c r="VTY21" s="876"/>
      <c r="VTZ21" s="876"/>
      <c r="VUA21" s="876"/>
      <c r="VUB21" s="876"/>
      <c r="VUC21" s="876"/>
      <c r="VUD21" s="875"/>
      <c r="VUE21" s="876"/>
      <c r="VUF21" s="876"/>
      <c r="VUG21" s="876"/>
      <c r="VUH21" s="876"/>
      <c r="VUI21" s="876"/>
      <c r="VUJ21" s="876"/>
      <c r="VUK21" s="875"/>
      <c r="VUL21" s="876"/>
      <c r="VUM21" s="876"/>
      <c r="VUN21" s="876"/>
      <c r="VUO21" s="876"/>
      <c r="VUP21" s="876"/>
      <c r="VUQ21" s="876"/>
      <c r="VUR21" s="875"/>
      <c r="VUS21" s="876"/>
      <c r="VUT21" s="876"/>
      <c r="VUU21" s="876"/>
      <c r="VUV21" s="876"/>
      <c r="VUW21" s="876"/>
      <c r="VUX21" s="876"/>
      <c r="VUY21" s="875"/>
      <c r="VUZ21" s="876"/>
      <c r="VVA21" s="876"/>
      <c r="VVB21" s="876"/>
      <c r="VVC21" s="876"/>
      <c r="VVD21" s="876"/>
      <c r="VVE21" s="876"/>
      <c r="VVF21" s="875"/>
      <c r="VVG21" s="876"/>
      <c r="VVH21" s="876"/>
      <c r="VVI21" s="876"/>
      <c r="VVJ21" s="876"/>
      <c r="VVK21" s="876"/>
      <c r="VVL21" s="876"/>
      <c r="VVM21" s="875"/>
      <c r="VVN21" s="876"/>
      <c r="VVO21" s="876"/>
      <c r="VVP21" s="876"/>
      <c r="VVQ21" s="876"/>
      <c r="VVR21" s="876"/>
      <c r="VVS21" s="876"/>
      <c r="VVT21" s="875"/>
      <c r="VVU21" s="876"/>
      <c r="VVV21" s="876"/>
      <c r="VVW21" s="876"/>
      <c r="VVX21" s="876"/>
      <c r="VVY21" s="876"/>
      <c r="VVZ21" s="876"/>
      <c r="VWA21" s="875"/>
      <c r="VWB21" s="876"/>
      <c r="VWC21" s="876"/>
      <c r="VWD21" s="876"/>
      <c r="VWE21" s="876"/>
      <c r="VWF21" s="876"/>
      <c r="VWG21" s="876"/>
      <c r="VWH21" s="875"/>
      <c r="VWI21" s="876"/>
      <c r="VWJ21" s="876"/>
      <c r="VWK21" s="876"/>
      <c r="VWL21" s="876"/>
      <c r="VWM21" s="876"/>
      <c r="VWN21" s="876"/>
      <c r="VWO21" s="875"/>
      <c r="VWP21" s="876"/>
      <c r="VWQ21" s="876"/>
      <c r="VWR21" s="876"/>
      <c r="VWS21" s="876"/>
      <c r="VWT21" s="876"/>
      <c r="VWU21" s="876"/>
      <c r="VWV21" s="875"/>
      <c r="VWW21" s="876"/>
      <c r="VWX21" s="876"/>
      <c r="VWY21" s="876"/>
      <c r="VWZ21" s="876"/>
      <c r="VXA21" s="876"/>
      <c r="VXB21" s="876"/>
      <c r="VXC21" s="875"/>
      <c r="VXD21" s="876"/>
      <c r="VXE21" s="876"/>
      <c r="VXF21" s="876"/>
      <c r="VXG21" s="876"/>
      <c r="VXH21" s="876"/>
      <c r="VXI21" s="876"/>
      <c r="VXJ21" s="875"/>
      <c r="VXK21" s="876"/>
      <c r="VXL21" s="876"/>
      <c r="VXM21" s="876"/>
      <c r="VXN21" s="876"/>
      <c r="VXO21" s="876"/>
      <c r="VXP21" s="876"/>
      <c r="VXQ21" s="875"/>
      <c r="VXR21" s="876"/>
      <c r="VXS21" s="876"/>
      <c r="VXT21" s="876"/>
      <c r="VXU21" s="876"/>
      <c r="VXV21" s="876"/>
      <c r="VXW21" s="876"/>
      <c r="VXX21" s="875"/>
      <c r="VXY21" s="876"/>
      <c r="VXZ21" s="876"/>
      <c r="VYA21" s="876"/>
      <c r="VYB21" s="876"/>
      <c r="VYC21" s="876"/>
      <c r="VYD21" s="876"/>
      <c r="VYE21" s="875"/>
      <c r="VYF21" s="876"/>
      <c r="VYG21" s="876"/>
      <c r="VYH21" s="876"/>
      <c r="VYI21" s="876"/>
      <c r="VYJ21" s="876"/>
      <c r="VYK21" s="876"/>
      <c r="VYL21" s="875"/>
      <c r="VYM21" s="876"/>
      <c r="VYN21" s="876"/>
      <c r="VYO21" s="876"/>
      <c r="VYP21" s="876"/>
      <c r="VYQ21" s="876"/>
      <c r="VYR21" s="876"/>
      <c r="VYS21" s="875"/>
      <c r="VYT21" s="876"/>
      <c r="VYU21" s="876"/>
      <c r="VYV21" s="876"/>
      <c r="VYW21" s="876"/>
      <c r="VYX21" s="876"/>
      <c r="VYY21" s="876"/>
      <c r="VYZ21" s="875"/>
      <c r="VZA21" s="876"/>
      <c r="VZB21" s="876"/>
      <c r="VZC21" s="876"/>
      <c r="VZD21" s="876"/>
      <c r="VZE21" s="876"/>
      <c r="VZF21" s="876"/>
      <c r="VZG21" s="875"/>
      <c r="VZH21" s="876"/>
      <c r="VZI21" s="876"/>
      <c r="VZJ21" s="876"/>
      <c r="VZK21" s="876"/>
      <c r="VZL21" s="876"/>
      <c r="VZM21" s="876"/>
      <c r="VZN21" s="875"/>
      <c r="VZO21" s="876"/>
      <c r="VZP21" s="876"/>
      <c r="VZQ21" s="876"/>
      <c r="VZR21" s="876"/>
      <c r="VZS21" s="876"/>
      <c r="VZT21" s="876"/>
      <c r="VZU21" s="875"/>
      <c r="VZV21" s="876"/>
      <c r="VZW21" s="876"/>
      <c r="VZX21" s="876"/>
      <c r="VZY21" s="876"/>
      <c r="VZZ21" s="876"/>
      <c r="WAA21" s="876"/>
      <c r="WAB21" s="875"/>
      <c r="WAC21" s="876"/>
      <c r="WAD21" s="876"/>
      <c r="WAE21" s="876"/>
      <c r="WAF21" s="876"/>
      <c r="WAG21" s="876"/>
      <c r="WAH21" s="876"/>
      <c r="WAI21" s="875"/>
      <c r="WAJ21" s="876"/>
      <c r="WAK21" s="876"/>
      <c r="WAL21" s="876"/>
      <c r="WAM21" s="876"/>
      <c r="WAN21" s="876"/>
      <c r="WAO21" s="876"/>
      <c r="WAP21" s="875"/>
      <c r="WAQ21" s="876"/>
      <c r="WAR21" s="876"/>
      <c r="WAS21" s="876"/>
      <c r="WAT21" s="876"/>
      <c r="WAU21" s="876"/>
      <c r="WAV21" s="876"/>
      <c r="WAW21" s="875"/>
      <c r="WAX21" s="876"/>
      <c r="WAY21" s="876"/>
      <c r="WAZ21" s="876"/>
      <c r="WBA21" s="876"/>
      <c r="WBB21" s="876"/>
      <c r="WBC21" s="876"/>
      <c r="WBD21" s="875"/>
      <c r="WBE21" s="876"/>
      <c r="WBF21" s="876"/>
      <c r="WBG21" s="876"/>
      <c r="WBH21" s="876"/>
      <c r="WBI21" s="876"/>
      <c r="WBJ21" s="876"/>
      <c r="WBK21" s="875"/>
      <c r="WBL21" s="876"/>
      <c r="WBM21" s="876"/>
      <c r="WBN21" s="876"/>
      <c r="WBO21" s="876"/>
      <c r="WBP21" s="876"/>
      <c r="WBQ21" s="876"/>
      <c r="WBR21" s="875"/>
      <c r="WBS21" s="876"/>
      <c r="WBT21" s="876"/>
      <c r="WBU21" s="876"/>
      <c r="WBV21" s="876"/>
      <c r="WBW21" s="876"/>
      <c r="WBX21" s="876"/>
      <c r="WBY21" s="875"/>
      <c r="WBZ21" s="876"/>
      <c r="WCA21" s="876"/>
      <c r="WCB21" s="876"/>
      <c r="WCC21" s="876"/>
      <c r="WCD21" s="876"/>
      <c r="WCE21" s="876"/>
      <c r="WCF21" s="875"/>
      <c r="WCG21" s="876"/>
      <c r="WCH21" s="876"/>
      <c r="WCI21" s="876"/>
      <c r="WCJ21" s="876"/>
      <c r="WCK21" s="876"/>
      <c r="WCL21" s="876"/>
      <c r="WCM21" s="875"/>
      <c r="WCN21" s="876"/>
      <c r="WCO21" s="876"/>
      <c r="WCP21" s="876"/>
      <c r="WCQ21" s="876"/>
      <c r="WCR21" s="876"/>
      <c r="WCS21" s="876"/>
      <c r="WCT21" s="875"/>
      <c r="WCU21" s="876"/>
      <c r="WCV21" s="876"/>
      <c r="WCW21" s="876"/>
      <c r="WCX21" s="876"/>
      <c r="WCY21" s="876"/>
      <c r="WCZ21" s="876"/>
      <c r="WDA21" s="875"/>
      <c r="WDB21" s="876"/>
      <c r="WDC21" s="876"/>
      <c r="WDD21" s="876"/>
      <c r="WDE21" s="876"/>
      <c r="WDF21" s="876"/>
      <c r="WDG21" s="876"/>
      <c r="WDH21" s="875"/>
      <c r="WDI21" s="876"/>
      <c r="WDJ21" s="876"/>
      <c r="WDK21" s="876"/>
      <c r="WDL21" s="876"/>
      <c r="WDM21" s="876"/>
      <c r="WDN21" s="876"/>
      <c r="WDO21" s="875"/>
      <c r="WDP21" s="876"/>
      <c r="WDQ21" s="876"/>
      <c r="WDR21" s="876"/>
      <c r="WDS21" s="876"/>
      <c r="WDT21" s="876"/>
      <c r="WDU21" s="876"/>
      <c r="WDV21" s="875"/>
      <c r="WDW21" s="876"/>
      <c r="WDX21" s="876"/>
      <c r="WDY21" s="876"/>
      <c r="WDZ21" s="876"/>
      <c r="WEA21" s="876"/>
      <c r="WEB21" s="876"/>
      <c r="WEC21" s="875"/>
      <c r="WED21" s="876"/>
      <c r="WEE21" s="876"/>
      <c r="WEF21" s="876"/>
      <c r="WEG21" s="876"/>
      <c r="WEH21" s="876"/>
      <c r="WEI21" s="876"/>
      <c r="WEJ21" s="875"/>
      <c r="WEK21" s="876"/>
      <c r="WEL21" s="876"/>
      <c r="WEM21" s="876"/>
      <c r="WEN21" s="876"/>
      <c r="WEO21" s="876"/>
      <c r="WEP21" s="876"/>
      <c r="WEQ21" s="875"/>
      <c r="WER21" s="876"/>
      <c r="WES21" s="876"/>
      <c r="WET21" s="876"/>
      <c r="WEU21" s="876"/>
      <c r="WEV21" s="876"/>
      <c r="WEW21" s="876"/>
      <c r="WEX21" s="875"/>
      <c r="WEY21" s="876"/>
      <c r="WEZ21" s="876"/>
      <c r="WFA21" s="876"/>
      <c r="WFB21" s="876"/>
      <c r="WFC21" s="876"/>
      <c r="WFD21" s="876"/>
      <c r="WFE21" s="875"/>
      <c r="WFF21" s="876"/>
      <c r="WFG21" s="876"/>
      <c r="WFH21" s="876"/>
      <c r="WFI21" s="876"/>
      <c r="WFJ21" s="876"/>
      <c r="WFK21" s="876"/>
      <c r="WFL21" s="875"/>
      <c r="WFM21" s="876"/>
      <c r="WFN21" s="876"/>
      <c r="WFO21" s="876"/>
      <c r="WFP21" s="876"/>
      <c r="WFQ21" s="876"/>
      <c r="WFR21" s="876"/>
      <c r="WFS21" s="875"/>
      <c r="WFT21" s="876"/>
      <c r="WFU21" s="876"/>
      <c r="WFV21" s="876"/>
      <c r="WFW21" s="876"/>
      <c r="WFX21" s="876"/>
      <c r="WFY21" s="876"/>
      <c r="WFZ21" s="875"/>
      <c r="WGA21" s="876"/>
      <c r="WGB21" s="876"/>
      <c r="WGC21" s="876"/>
      <c r="WGD21" s="876"/>
      <c r="WGE21" s="876"/>
      <c r="WGF21" s="876"/>
      <c r="WGG21" s="875"/>
      <c r="WGH21" s="876"/>
      <c r="WGI21" s="876"/>
      <c r="WGJ21" s="876"/>
      <c r="WGK21" s="876"/>
      <c r="WGL21" s="876"/>
      <c r="WGM21" s="876"/>
      <c r="WGN21" s="875"/>
      <c r="WGO21" s="876"/>
      <c r="WGP21" s="876"/>
      <c r="WGQ21" s="876"/>
      <c r="WGR21" s="876"/>
      <c r="WGS21" s="876"/>
      <c r="WGT21" s="876"/>
      <c r="WGU21" s="875"/>
      <c r="WGV21" s="876"/>
      <c r="WGW21" s="876"/>
      <c r="WGX21" s="876"/>
      <c r="WGY21" s="876"/>
      <c r="WGZ21" s="876"/>
      <c r="WHA21" s="876"/>
      <c r="WHB21" s="875"/>
      <c r="WHC21" s="876"/>
      <c r="WHD21" s="876"/>
      <c r="WHE21" s="876"/>
      <c r="WHF21" s="876"/>
      <c r="WHG21" s="876"/>
      <c r="WHH21" s="876"/>
      <c r="WHI21" s="875"/>
      <c r="WHJ21" s="876"/>
      <c r="WHK21" s="876"/>
      <c r="WHL21" s="876"/>
      <c r="WHM21" s="876"/>
      <c r="WHN21" s="876"/>
      <c r="WHO21" s="876"/>
      <c r="WHP21" s="875"/>
      <c r="WHQ21" s="876"/>
      <c r="WHR21" s="876"/>
      <c r="WHS21" s="876"/>
      <c r="WHT21" s="876"/>
      <c r="WHU21" s="876"/>
      <c r="WHV21" s="876"/>
      <c r="WHW21" s="875"/>
      <c r="WHX21" s="876"/>
      <c r="WHY21" s="876"/>
      <c r="WHZ21" s="876"/>
      <c r="WIA21" s="876"/>
      <c r="WIB21" s="876"/>
      <c r="WIC21" s="876"/>
      <c r="WID21" s="875"/>
      <c r="WIE21" s="876"/>
      <c r="WIF21" s="876"/>
      <c r="WIG21" s="876"/>
      <c r="WIH21" s="876"/>
      <c r="WII21" s="876"/>
      <c r="WIJ21" s="876"/>
      <c r="WIK21" s="875"/>
      <c r="WIL21" s="876"/>
      <c r="WIM21" s="876"/>
      <c r="WIN21" s="876"/>
      <c r="WIO21" s="876"/>
      <c r="WIP21" s="876"/>
      <c r="WIQ21" s="876"/>
      <c r="WIR21" s="875"/>
      <c r="WIS21" s="876"/>
      <c r="WIT21" s="876"/>
      <c r="WIU21" s="876"/>
      <c r="WIV21" s="876"/>
      <c r="WIW21" s="876"/>
      <c r="WIX21" s="876"/>
      <c r="WIY21" s="875"/>
      <c r="WIZ21" s="876"/>
      <c r="WJA21" s="876"/>
      <c r="WJB21" s="876"/>
      <c r="WJC21" s="876"/>
      <c r="WJD21" s="876"/>
      <c r="WJE21" s="876"/>
      <c r="WJF21" s="875"/>
      <c r="WJG21" s="876"/>
      <c r="WJH21" s="876"/>
      <c r="WJI21" s="876"/>
      <c r="WJJ21" s="876"/>
      <c r="WJK21" s="876"/>
      <c r="WJL21" s="876"/>
      <c r="WJM21" s="875"/>
      <c r="WJN21" s="876"/>
      <c r="WJO21" s="876"/>
      <c r="WJP21" s="876"/>
      <c r="WJQ21" s="876"/>
      <c r="WJR21" s="876"/>
      <c r="WJS21" s="876"/>
      <c r="WJT21" s="875"/>
      <c r="WJU21" s="876"/>
      <c r="WJV21" s="876"/>
      <c r="WJW21" s="876"/>
      <c r="WJX21" s="876"/>
      <c r="WJY21" s="876"/>
      <c r="WJZ21" s="876"/>
      <c r="WKA21" s="875"/>
      <c r="WKB21" s="876"/>
      <c r="WKC21" s="876"/>
      <c r="WKD21" s="876"/>
      <c r="WKE21" s="876"/>
      <c r="WKF21" s="876"/>
      <c r="WKG21" s="876"/>
      <c r="WKH21" s="875"/>
      <c r="WKI21" s="876"/>
      <c r="WKJ21" s="876"/>
      <c r="WKK21" s="876"/>
      <c r="WKL21" s="876"/>
      <c r="WKM21" s="876"/>
      <c r="WKN21" s="876"/>
      <c r="WKO21" s="875"/>
      <c r="WKP21" s="876"/>
      <c r="WKQ21" s="876"/>
      <c r="WKR21" s="876"/>
      <c r="WKS21" s="876"/>
      <c r="WKT21" s="876"/>
      <c r="WKU21" s="876"/>
      <c r="WKV21" s="875"/>
      <c r="WKW21" s="876"/>
      <c r="WKX21" s="876"/>
      <c r="WKY21" s="876"/>
      <c r="WKZ21" s="876"/>
      <c r="WLA21" s="876"/>
      <c r="WLB21" s="876"/>
      <c r="WLC21" s="875"/>
      <c r="WLD21" s="876"/>
      <c r="WLE21" s="876"/>
      <c r="WLF21" s="876"/>
      <c r="WLG21" s="876"/>
      <c r="WLH21" s="876"/>
      <c r="WLI21" s="876"/>
      <c r="WLJ21" s="875"/>
      <c r="WLK21" s="876"/>
      <c r="WLL21" s="876"/>
      <c r="WLM21" s="876"/>
      <c r="WLN21" s="876"/>
      <c r="WLO21" s="876"/>
      <c r="WLP21" s="876"/>
      <c r="WLQ21" s="875"/>
      <c r="WLR21" s="876"/>
      <c r="WLS21" s="876"/>
      <c r="WLT21" s="876"/>
      <c r="WLU21" s="876"/>
      <c r="WLV21" s="876"/>
      <c r="WLW21" s="876"/>
      <c r="WLX21" s="875"/>
      <c r="WLY21" s="876"/>
      <c r="WLZ21" s="876"/>
      <c r="WMA21" s="876"/>
      <c r="WMB21" s="876"/>
      <c r="WMC21" s="876"/>
      <c r="WMD21" s="876"/>
      <c r="WME21" s="875"/>
      <c r="WMF21" s="876"/>
      <c r="WMG21" s="876"/>
      <c r="WMH21" s="876"/>
      <c r="WMI21" s="876"/>
      <c r="WMJ21" s="876"/>
      <c r="WMK21" s="876"/>
      <c r="WML21" s="875"/>
      <c r="WMM21" s="876"/>
      <c r="WMN21" s="876"/>
      <c r="WMO21" s="876"/>
      <c r="WMP21" s="876"/>
      <c r="WMQ21" s="876"/>
      <c r="WMR21" s="876"/>
      <c r="WMS21" s="875"/>
      <c r="WMT21" s="876"/>
      <c r="WMU21" s="876"/>
      <c r="WMV21" s="876"/>
      <c r="WMW21" s="876"/>
      <c r="WMX21" s="876"/>
      <c r="WMY21" s="876"/>
      <c r="WMZ21" s="875"/>
      <c r="WNA21" s="876"/>
      <c r="WNB21" s="876"/>
      <c r="WNC21" s="876"/>
      <c r="WND21" s="876"/>
      <c r="WNE21" s="876"/>
      <c r="WNF21" s="876"/>
      <c r="WNG21" s="875"/>
      <c r="WNH21" s="876"/>
      <c r="WNI21" s="876"/>
      <c r="WNJ21" s="876"/>
      <c r="WNK21" s="876"/>
      <c r="WNL21" s="876"/>
      <c r="WNM21" s="876"/>
      <c r="WNN21" s="875"/>
      <c r="WNO21" s="876"/>
      <c r="WNP21" s="876"/>
      <c r="WNQ21" s="876"/>
      <c r="WNR21" s="876"/>
      <c r="WNS21" s="876"/>
      <c r="WNT21" s="876"/>
      <c r="WNU21" s="875"/>
      <c r="WNV21" s="876"/>
      <c r="WNW21" s="876"/>
      <c r="WNX21" s="876"/>
      <c r="WNY21" s="876"/>
      <c r="WNZ21" s="876"/>
      <c r="WOA21" s="876"/>
      <c r="WOB21" s="875"/>
      <c r="WOC21" s="876"/>
      <c r="WOD21" s="876"/>
      <c r="WOE21" s="876"/>
      <c r="WOF21" s="876"/>
      <c r="WOG21" s="876"/>
      <c r="WOH21" s="876"/>
      <c r="WOI21" s="875"/>
      <c r="WOJ21" s="876"/>
      <c r="WOK21" s="876"/>
      <c r="WOL21" s="876"/>
      <c r="WOM21" s="876"/>
      <c r="WON21" s="876"/>
      <c r="WOO21" s="876"/>
      <c r="WOP21" s="875"/>
      <c r="WOQ21" s="876"/>
      <c r="WOR21" s="876"/>
      <c r="WOS21" s="876"/>
      <c r="WOT21" s="876"/>
      <c r="WOU21" s="876"/>
      <c r="WOV21" s="876"/>
      <c r="WOW21" s="875"/>
      <c r="WOX21" s="876"/>
      <c r="WOY21" s="876"/>
      <c r="WOZ21" s="876"/>
      <c r="WPA21" s="876"/>
      <c r="WPB21" s="876"/>
      <c r="WPC21" s="876"/>
      <c r="WPD21" s="875"/>
      <c r="WPE21" s="876"/>
      <c r="WPF21" s="876"/>
      <c r="WPG21" s="876"/>
      <c r="WPH21" s="876"/>
      <c r="WPI21" s="876"/>
      <c r="WPJ21" s="876"/>
      <c r="WPK21" s="875"/>
      <c r="WPL21" s="876"/>
      <c r="WPM21" s="876"/>
      <c r="WPN21" s="876"/>
      <c r="WPO21" s="876"/>
      <c r="WPP21" s="876"/>
      <c r="WPQ21" s="876"/>
      <c r="WPR21" s="875"/>
      <c r="WPS21" s="876"/>
      <c r="WPT21" s="876"/>
      <c r="WPU21" s="876"/>
      <c r="WPV21" s="876"/>
      <c r="WPW21" s="876"/>
      <c r="WPX21" s="876"/>
      <c r="WPY21" s="875"/>
      <c r="WPZ21" s="876"/>
      <c r="WQA21" s="876"/>
      <c r="WQB21" s="876"/>
      <c r="WQC21" s="876"/>
      <c r="WQD21" s="876"/>
      <c r="WQE21" s="876"/>
      <c r="WQF21" s="875"/>
      <c r="WQG21" s="876"/>
      <c r="WQH21" s="876"/>
      <c r="WQI21" s="876"/>
      <c r="WQJ21" s="876"/>
      <c r="WQK21" s="876"/>
      <c r="WQL21" s="876"/>
      <c r="WQM21" s="875"/>
      <c r="WQN21" s="876"/>
      <c r="WQO21" s="876"/>
      <c r="WQP21" s="876"/>
      <c r="WQQ21" s="876"/>
      <c r="WQR21" s="876"/>
      <c r="WQS21" s="876"/>
      <c r="WQT21" s="875"/>
      <c r="WQU21" s="876"/>
      <c r="WQV21" s="876"/>
      <c r="WQW21" s="876"/>
      <c r="WQX21" s="876"/>
      <c r="WQY21" s="876"/>
      <c r="WQZ21" s="876"/>
      <c r="WRA21" s="875"/>
      <c r="WRB21" s="876"/>
      <c r="WRC21" s="876"/>
      <c r="WRD21" s="876"/>
      <c r="WRE21" s="876"/>
      <c r="WRF21" s="876"/>
      <c r="WRG21" s="876"/>
      <c r="WRH21" s="875"/>
      <c r="WRI21" s="876"/>
      <c r="WRJ21" s="876"/>
      <c r="WRK21" s="876"/>
      <c r="WRL21" s="876"/>
      <c r="WRM21" s="876"/>
      <c r="WRN21" s="876"/>
      <c r="WRO21" s="875"/>
      <c r="WRP21" s="876"/>
      <c r="WRQ21" s="876"/>
      <c r="WRR21" s="876"/>
      <c r="WRS21" s="876"/>
      <c r="WRT21" s="876"/>
      <c r="WRU21" s="876"/>
      <c r="WRV21" s="875"/>
      <c r="WRW21" s="876"/>
      <c r="WRX21" s="876"/>
      <c r="WRY21" s="876"/>
      <c r="WRZ21" s="876"/>
      <c r="WSA21" s="876"/>
      <c r="WSB21" s="876"/>
      <c r="WSC21" s="875"/>
      <c r="WSD21" s="876"/>
      <c r="WSE21" s="876"/>
      <c r="WSF21" s="876"/>
      <c r="WSG21" s="876"/>
      <c r="WSH21" s="876"/>
      <c r="WSI21" s="876"/>
      <c r="WSJ21" s="875"/>
      <c r="WSK21" s="876"/>
      <c r="WSL21" s="876"/>
      <c r="WSM21" s="876"/>
      <c r="WSN21" s="876"/>
      <c r="WSO21" s="876"/>
      <c r="WSP21" s="876"/>
      <c r="WSQ21" s="875"/>
      <c r="WSR21" s="876"/>
      <c r="WSS21" s="876"/>
      <c r="WST21" s="876"/>
      <c r="WSU21" s="876"/>
      <c r="WSV21" s="876"/>
      <c r="WSW21" s="876"/>
      <c r="WSX21" s="875"/>
      <c r="WSY21" s="876"/>
      <c r="WSZ21" s="876"/>
      <c r="WTA21" s="876"/>
      <c r="WTB21" s="876"/>
      <c r="WTC21" s="876"/>
      <c r="WTD21" s="876"/>
      <c r="WTE21" s="875"/>
      <c r="WTF21" s="876"/>
      <c r="WTG21" s="876"/>
      <c r="WTH21" s="876"/>
      <c r="WTI21" s="876"/>
      <c r="WTJ21" s="876"/>
      <c r="WTK21" s="876"/>
      <c r="WTL21" s="875"/>
      <c r="WTM21" s="876"/>
      <c r="WTN21" s="876"/>
      <c r="WTO21" s="876"/>
      <c r="WTP21" s="876"/>
      <c r="WTQ21" s="876"/>
      <c r="WTR21" s="876"/>
      <c r="WTS21" s="875"/>
      <c r="WTT21" s="876"/>
      <c r="WTU21" s="876"/>
      <c r="WTV21" s="876"/>
      <c r="WTW21" s="876"/>
      <c r="WTX21" s="876"/>
      <c r="WTY21" s="876"/>
      <c r="WTZ21" s="875"/>
      <c r="WUA21" s="876"/>
      <c r="WUB21" s="876"/>
      <c r="WUC21" s="876"/>
      <c r="WUD21" s="876"/>
      <c r="WUE21" s="876"/>
      <c r="WUF21" s="876"/>
      <c r="WUG21" s="875"/>
      <c r="WUH21" s="876"/>
      <c r="WUI21" s="876"/>
      <c r="WUJ21" s="876"/>
      <c r="WUK21" s="876"/>
      <c r="WUL21" s="876"/>
      <c r="WUM21" s="876"/>
      <c r="WUN21" s="875"/>
      <c r="WUO21" s="876"/>
      <c r="WUP21" s="876"/>
      <c r="WUQ21" s="876"/>
      <c r="WUR21" s="876"/>
      <c r="WUS21" s="876"/>
      <c r="WUT21" s="876"/>
      <c r="WUU21" s="875"/>
      <c r="WUV21" s="876"/>
      <c r="WUW21" s="876"/>
      <c r="WUX21" s="876"/>
      <c r="WUY21" s="876"/>
      <c r="WUZ21" s="876"/>
      <c r="WVA21" s="876"/>
      <c r="WVB21" s="875"/>
      <c r="WVC21" s="876"/>
      <c r="WVD21" s="876"/>
      <c r="WVE21" s="876"/>
      <c r="WVF21" s="876"/>
      <c r="WVG21" s="876"/>
      <c r="WVH21" s="876"/>
      <c r="WVI21" s="875"/>
      <c r="WVJ21" s="876"/>
      <c r="WVK21" s="876"/>
      <c r="WVL21" s="876"/>
      <c r="WVM21" s="876"/>
      <c r="WVN21" s="876"/>
      <c r="WVO21" s="876"/>
      <c r="WVP21" s="875"/>
      <c r="WVQ21" s="876"/>
      <c r="WVR21" s="876"/>
      <c r="WVS21" s="876"/>
      <c r="WVT21" s="876"/>
      <c r="WVU21" s="876"/>
      <c r="WVV21" s="876"/>
      <c r="WVW21" s="875"/>
      <c r="WVX21" s="876"/>
      <c r="WVY21" s="876"/>
      <c r="WVZ21" s="876"/>
      <c r="WWA21" s="876"/>
      <c r="WWB21" s="876"/>
      <c r="WWC21" s="876"/>
      <c r="WWD21" s="875"/>
      <c r="WWE21" s="876"/>
      <c r="WWF21" s="876"/>
      <c r="WWG21" s="876"/>
      <c r="WWH21" s="876"/>
      <c r="WWI21" s="876"/>
      <c r="WWJ21" s="876"/>
      <c r="WWK21" s="875"/>
      <c r="WWL21" s="876"/>
      <c r="WWM21" s="876"/>
      <c r="WWN21" s="876"/>
      <c r="WWO21" s="876"/>
      <c r="WWP21" s="876"/>
      <c r="WWQ21" s="876"/>
      <c r="WWR21" s="875"/>
      <c r="WWS21" s="876"/>
      <c r="WWT21" s="876"/>
      <c r="WWU21" s="876"/>
      <c r="WWV21" s="876"/>
      <c r="WWW21" s="876"/>
      <c r="WWX21" s="876"/>
      <c r="WWY21" s="875"/>
      <c r="WWZ21" s="876"/>
      <c r="WXA21" s="876"/>
      <c r="WXB21" s="876"/>
      <c r="WXC21" s="876"/>
      <c r="WXD21" s="876"/>
      <c r="WXE21" s="876"/>
      <c r="WXF21" s="875"/>
      <c r="WXG21" s="876"/>
      <c r="WXH21" s="876"/>
      <c r="WXI21" s="876"/>
      <c r="WXJ21" s="876"/>
      <c r="WXK21" s="876"/>
      <c r="WXL21" s="876"/>
      <c r="WXM21" s="875"/>
      <c r="WXN21" s="876"/>
      <c r="WXO21" s="876"/>
      <c r="WXP21" s="876"/>
      <c r="WXQ21" s="876"/>
      <c r="WXR21" s="876"/>
      <c r="WXS21" s="876"/>
      <c r="WXT21" s="875"/>
      <c r="WXU21" s="876"/>
      <c r="WXV21" s="876"/>
      <c r="WXW21" s="876"/>
      <c r="WXX21" s="876"/>
      <c r="WXY21" s="876"/>
      <c r="WXZ21" s="876"/>
      <c r="WYA21" s="875"/>
      <c r="WYB21" s="876"/>
      <c r="WYC21" s="876"/>
      <c r="WYD21" s="876"/>
      <c r="WYE21" s="876"/>
      <c r="WYF21" s="876"/>
      <c r="WYG21" s="876"/>
      <c r="WYH21" s="875"/>
      <c r="WYI21" s="876"/>
      <c r="WYJ21" s="876"/>
      <c r="WYK21" s="876"/>
      <c r="WYL21" s="876"/>
      <c r="WYM21" s="876"/>
      <c r="WYN21" s="876"/>
      <c r="WYO21" s="875"/>
      <c r="WYP21" s="876"/>
      <c r="WYQ21" s="876"/>
      <c r="WYR21" s="876"/>
      <c r="WYS21" s="876"/>
      <c r="WYT21" s="876"/>
      <c r="WYU21" s="876"/>
      <c r="WYV21" s="875"/>
      <c r="WYW21" s="876"/>
      <c r="WYX21" s="876"/>
      <c r="WYY21" s="876"/>
      <c r="WYZ21" s="876"/>
      <c r="WZA21" s="876"/>
      <c r="WZB21" s="876"/>
      <c r="WZC21" s="875"/>
      <c r="WZD21" s="876"/>
      <c r="WZE21" s="876"/>
      <c r="WZF21" s="876"/>
      <c r="WZG21" s="876"/>
      <c r="WZH21" s="876"/>
      <c r="WZI21" s="876"/>
      <c r="WZJ21" s="875"/>
      <c r="WZK21" s="876"/>
      <c r="WZL21" s="876"/>
      <c r="WZM21" s="876"/>
      <c r="WZN21" s="876"/>
      <c r="WZO21" s="876"/>
      <c r="WZP21" s="876"/>
      <c r="WZQ21" s="875"/>
      <c r="WZR21" s="876"/>
      <c r="WZS21" s="876"/>
      <c r="WZT21" s="876"/>
      <c r="WZU21" s="876"/>
      <c r="WZV21" s="876"/>
      <c r="WZW21" s="876"/>
      <c r="WZX21" s="875"/>
      <c r="WZY21" s="876"/>
      <c r="WZZ21" s="876"/>
      <c r="XAA21" s="876"/>
      <c r="XAB21" s="876"/>
      <c r="XAC21" s="876"/>
      <c r="XAD21" s="876"/>
      <c r="XAE21" s="875"/>
      <c r="XAF21" s="876"/>
      <c r="XAG21" s="876"/>
      <c r="XAH21" s="876"/>
      <c r="XAI21" s="876"/>
      <c r="XAJ21" s="876"/>
      <c r="XAK21" s="876"/>
      <c r="XAL21" s="875"/>
      <c r="XAM21" s="876"/>
      <c r="XAN21" s="876"/>
      <c r="XAO21" s="876"/>
      <c r="XAP21" s="876"/>
      <c r="XAQ21" s="876"/>
      <c r="XAR21" s="876"/>
      <c r="XAS21" s="875"/>
      <c r="XAT21" s="876"/>
      <c r="XAU21" s="876"/>
      <c r="XAV21" s="876"/>
      <c r="XAW21" s="876"/>
      <c r="XAX21" s="876"/>
      <c r="XAY21" s="876"/>
      <c r="XAZ21" s="875"/>
      <c r="XBA21" s="876"/>
      <c r="XBB21" s="876"/>
      <c r="XBC21" s="876"/>
      <c r="XBD21" s="876"/>
      <c r="XBE21" s="876"/>
      <c r="XBF21" s="876"/>
      <c r="XBG21" s="875"/>
      <c r="XBH21" s="876"/>
      <c r="XBI21" s="876"/>
      <c r="XBJ21" s="876"/>
      <c r="XBK21" s="876"/>
      <c r="XBL21" s="876"/>
      <c r="XBM21" s="876"/>
      <c r="XBN21" s="875"/>
      <c r="XBO21" s="876"/>
      <c r="XBP21" s="876"/>
      <c r="XBQ21" s="876"/>
      <c r="XBR21" s="876"/>
      <c r="XBS21" s="876"/>
      <c r="XBT21" s="876"/>
      <c r="XBU21" s="875"/>
      <c r="XBV21" s="876"/>
      <c r="XBW21" s="876"/>
      <c r="XBX21" s="876"/>
      <c r="XBY21" s="876"/>
      <c r="XBZ21" s="876"/>
      <c r="XCA21" s="876"/>
      <c r="XCB21" s="875"/>
      <c r="XCC21" s="876"/>
      <c r="XCD21" s="876"/>
      <c r="XCE21" s="876"/>
      <c r="XCF21" s="876"/>
      <c r="XCG21" s="876"/>
      <c r="XCH21" s="876"/>
      <c r="XCI21" s="875"/>
      <c r="XCJ21" s="876"/>
      <c r="XCK21" s="876"/>
      <c r="XCL21" s="876"/>
      <c r="XCM21" s="876"/>
      <c r="XCN21" s="876"/>
      <c r="XCO21" s="876"/>
      <c r="XCP21" s="875"/>
      <c r="XCQ21" s="876"/>
      <c r="XCR21" s="876"/>
      <c r="XCS21" s="876"/>
      <c r="XCT21" s="876"/>
      <c r="XCU21" s="876"/>
      <c r="XCV21" s="876"/>
      <c r="XCW21" s="875"/>
      <c r="XCX21" s="876"/>
      <c r="XCY21" s="876"/>
      <c r="XCZ21" s="876"/>
      <c r="XDA21" s="876"/>
      <c r="XDB21" s="876"/>
      <c r="XDC21" s="876"/>
      <c r="XDD21" s="875"/>
      <c r="XDE21" s="876"/>
      <c r="XDF21" s="876"/>
      <c r="XDG21" s="876"/>
      <c r="XDH21" s="876"/>
      <c r="XDI21" s="876"/>
      <c r="XDJ21" s="876"/>
      <c r="XDK21" s="875"/>
      <c r="XDL21" s="876"/>
      <c r="XDM21" s="876"/>
      <c r="XDN21" s="876"/>
      <c r="XDO21" s="876"/>
      <c r="XDP21" s="876"/>
      <c r="XDQ21" s="876"/>
      <c r="XDR21" s="875"/>
      <c r="XDS21" s="876"/>
      <c r="XDT21" s="876"/>
      <c r="XDU21" s="876"/>
      <c r="XDV21" s="876"/>
      <c r="XDW21" s="876"/>
      <c r="XDX21" s="876"/>
      <c r="XDY21" s="875"/>
      <c r="XDZ21" s="876"/>
      <c r="XEA21" s="876"/>
      <c r="XEB21" s="876"/>
      <c r="XEC21" s="876"/>
      <c r="XED21" s="876"/>
      <c r="XEE21" s="876"/>
      <c r="XEF21" s="875"/>
      <c r="XEG21" s="876"/>
      <c r="XEH21" s="876"/>
      <c r="XEI21" s="876"/>
      <c r="XEJ21" s="876"/>
      <c r="XEK21" s="876"/>
      <c r="XEL21" s="876"/>
      <c r="XEM21" s="875"/>
      <c r="XEN21" s="876"/>
      <c r="XEO21" s="876"/>
      <c r="XEP21" s="876"/>
      <c r="XEQ21" s="876"/>
      <c r="XER21" s="876"/>
      <c r="XES21" s="876"/>
      <c r="XET21" s="875"/>
      <c r="XEU21" s="876"/>
      <c r="XEV21" s="876"/>
      <c r="XEW21" s="876"/>
      <c r="XEX21" s="876"/>
      <c r="XEY21" s="876"/>
      <c r="XEZ21" s="876"/>
      <c r="XFA21" s="875"/>
      <c r="XFB21" s="876"/>
      <c r="XFC21" s="876"/>
      <c r="XFD21" s="876"/>
    </row>
    <row r="22" spans="1:16384" ht="15" customHeight="1">
      <c r="A22" s="15" t="s">
        <v>106</v>
      </c>
      <c r="B22" s="775" t="s">
        <v>236</v>
      </c>
      <c r="C22" s="776"/>
      <c r="D22" s="776"/>
      <c r="E22" s="776"/>
      <c r="F22" s="776"/>
      <c r="G22" s="777"/>
      <c r="H22" s="24"/>
    </row>
    <row r="23" spans="1:16384" ht="15" customHeight="1">
      <c r="A23" s="875"/>
      <c r="B23" s="876"/>
      <c r="C23" s="876"/>
      <c r="D23" s="876"/>
      <c r="E23" s="876"/>
      <c r="F23" s="876"/>
      <c r="G23" s="877"/>
      <c r="H23" s="24"/>
    </row>
    <row r="24" spans="1:16384" ht="132.75" customHeight="1">
      <c r="A24" s="875" t="s">
        <v>1470</v>
      </c>
      <c r="B24" s="876"/>
      <c r="C24" s="876"/>
      <c r="D24" s="876"/>
      <c r="E24" s="876"/>
      <c r="F24" s="876"/>
      <c r="G24" s="877"/>
      <c r="H24" s="24"/>
    </row>
    <row r="25" spans="1:16384" ht="15" customHeight="1">
      <c r="A25" s="875"/>
      <c r="B25" s="876"/>
      <c r="C25" s="876"/>
      <c r="D25" s="876"/>
      <c r="E25" s="876"/>
      <c r="F25" s="876"/>
      <c r="G25" s="877"/>
      <c r="H25" s="24"/>
    </row>
    <row r="26" spans="1:16384" s="533" customFormat="1" ht="51">
      <c r="A26" s="794" t="s">
        <v>1358</v>
      </c>
      <c r="B26" s="576" t="s">
        <v>1359</v>
      </c>
      <c r="C26" s="796"/>
      <c r="D26" s="797"/>
      <c r="E26" s="798"/>
      <c r="F26" s="798"/>
      <c r="G26" s="798"/>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0"/>
      <c r="BK26" s="530"/>
      <c r="BL26" s="530"/>
      <c r="BM26" s="530"/>
      <c r="BN26" s="530"/>
      <c r="BO26" s="530"/>
      <c r="BP26" s="530"/>
      <c r="BQ26" s="530"/>
      <c r="BR26" s="530"/>
      <c r="BS26" s="530"/>
      <c r="BT26" s="530"/>
      <c r="BU26" s="530"/>
      <c r="BV26" s="530"/>
      <c r="BW26" s="530"/>
      <c r="BX26" s="530"/>
      <c r="BY26" s="530"/>
      <c r="BZ26" s="530"/>
      <c r="CA26" s="530"/>
      <c r="CB26" s="530"/>
    </row>
    <row r="27" spans="1:16384" s="533" customFormat="1" ht="15" customHeight="1">
      <c r="A27" s="795"/>
      <c r="B27" s="576" t="s">
        <v>1099</v>
      </c>
      <c r="C27" s="796"/>
      <c r="D27" s="540" t="s">
        <v>159</v>
      </c>
      <c r="E27" s="120">
        <v>1</v>
      </c>
      <c r="F27" s="541"/>
      <c r="G27" s="452">
        <f>E27*F27</f>
        <v>0</v>
      </c>
      <c r="H27" s="530"/>
      <c r="I27" s="530"/>
      <c r="J27" s="530"/>
      <c r="K27" s="530"/>
      <c r="L27" s="530"/>
      <c r="M27" s="530"/>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row>
    <row r="28" spans="1:16384" s="533" customFormat="1" ht="76.5">
      <c r="A28" s="794" t="s">
        <v>109</v>
      </c>
      <c r="B28" s="576" t="s">
        <v>1360</v>
      </c>
      <c r="C28" s="796"/>
      <c r="D28" s="797"/>
      <c r="E28" s="798"/>
      <c r="F28" s="798"/>
      <c r="G28" s="798"/>
      <c r="H28" s="530"/>
      <c r="I28" s="530"/>
      <c r="J28" s="530"/>
      <c r="K28" s="530"/>
      <c r="L28" s="530"/>
      <c r="M28" s="530"/>
      <c r="N28" s="530"/>
      <c r="O28" s="530"/>
      <c r="P28" s="530"/>
      <c r="Q28" s="530"/>
      <c r="R28" s="530"/>
      <c r="S28" s="530"/>
      <c r="T28" s="530"/>
      <c r="U28" s="530"/>
      <c r="V28" s="530"/>
      <c r="W28" s="530"/>
      <c r="X28" s="530"/>
      <c r="Y28" s="530"/>
      <c r="Z28" s="530"/>
      <c r="AA28" s="530"/>
      <c r="AB28" s="530"/>
      <c r="AC28" s="530"/>
      <c r="AD28" s="530"/>
      <c r="AE28" s="530"/>
      <c r="AF28" s="530"/>
      <c r="AG28" s="530"/>
      <c r="AH28" s="530"/>
      <c r="AI28" s="530"/>
      <c r="AJ28" s="530"/>
      <c r="AK28" s="530"/>
      <c r="AL28" s="530"/>
      <c r="AM28" s="530"/>
      <c r="AN28" s="530"/>
      <c r="AO28" s="530"/>
      <c r="AP28" s="530"/>
      <c r="AQ28" s="530"/>
      <c r="AR28" s="530"/>
      <c r="AS28" s="530"/>
      <c r="AT28" s="530"/>
      <c r="AU28" s="530"/>
      <c r="AV28" s="530"/>
      <c r="AW28" s="530"/>
      <c r="AX28" s="530"/>
      <c r="AY28" s="530"/>
      <c r="AZ28" s="530"/>
      <c r="BA28" s="530"/>
      <c r="BB28" s="530"/>
      <c r="BC28" s="530"/>
      <c r="BD28" s="530"/>
      <c r="BE28" s="530"/>
      <c r="BF28" s="530"/>
      <c r="BG28" s="530"/>
      <c r="BH28" s="530"/>
      <c r="BI28" s="530"/>
      <c r="BJ28" s="530"/>
      <c r="BK28" s="530"/>
      <c r="BL28" s="530"/>
      <c r="BM28" s="530"/>
      <c r="BN28" s="530"/>
      <c r="BO28" s="530"/>
      <c r="BP28" s="530"/>
      <c r="BQ28" s="530"/>
      <c r="BR28" s="530"/>
      <c r="BS28" s="530"/>
      <c r="BT28" s="530"/>
      <c r="BU28" s="530"/>
      <c r="BV28" s="530"/>
      <c r="BW28" s="530"/>
      <c r="BX28" s="530"/>
      <c r="BY28" s="530"/>
      <c r="BZ28" s="530"/>
      <c r="CA28" s="530"/>
      <c r="CB28" s="530"/>
    </row>
    <row r="29" spans="1:16384" s="533" customFormat="1">
      <c r="A29" s="795"/>
      <c r="B29" s="576" t="s">
        <v>1477</v>
      </c>
      <c r="C29" s="796"/>
      <c r="D29" s="540" t="s">
        <v>159</v>
      </c>
      <c r="E29" s="120">
        <v>1</v>
      </c>
      <c r="F29" s="541"/>
      <c r="G29" s="452">
        <f>E29*F29</f>
        <v>0</v>
      </c>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30"/>
      <c r="AZ29" s="530"/>
      <c r="BA29" s="530"/>
      <c r="BB29" s="530"/>
      <c r="BC29" s="530"/>
      <c r="BD29" s="530"/>
      <c r="BE29" s="530"/>
      <c r="BF29" s="530"/>
      <c r="BG29" s="530"/>
      <c r="BH29" s="530"/>
      <c r="BI29" s="530"/>
      <c r="BJ29" s="530"/>
      <c r="BK29" s="530"/>
      <c r="BL29" s="530"/>
      <c r="BM29" s="530"/>
      <c r="BN29" s="530"/>
      <c r="BO29" s="530"/>
      <c r="BP29" s="530"/>
      <c r="BQ29" s="530"/>
      <c r="BR29" s="530"/>
      <c r="BS29" s="530"/>
      <c r="BT29" s="530"/>
      <c r="BU29" s="530"/>
      <c r="BV29" s="530"/>
      <c r="BW29" s="530"/>
      <c r="BX29" s="530"/>
      <c r="BY29" s="530"/>
      <c r="BZ29" s="530"/>
      <c r="CA29" s="530"/>
      <c r="CB29" s="530"/>
    </row>
    <row r="30" spans="1:16384" s="533" customFormat="1" ht="76.5">
      <c r="A30" s="794" t="s">
        <v>1361</v>
      </c>
      <c r="B30" s="576" t="s">
        <v>1362</v>
      </c>
      <c r="C30" s="796"/>
      <c r="D30" s="797"/>
      <c r="E30" s="798"/>
      <c r="F30" s="798"/>
      <c r="G30" s="798"/>
      <c r="H30" s="530"/>
      <c r="I30" s="530"/>
      <c r="J30" s="530"/>
      <c r="K30" s="530"/>
      <c r="L30" s="530"/>
      <c r="M30" s="530"/>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0"/>
      <c r="BA30" s="530"/>
      <c r="BB30" s="530"/>
      <c r="BC30" s="530"/>
      <c r="BD30" s="530"/>
      <c r="BE30" s="530"/>
      <c r="BF30" s="530"/>
      <c r="BG30" s="530"/>
      <c r="BH30" s="530"/>
      <c r="BI30" s="530"/>
      <c r="BJ30" s="530"/>
      <c r="BK30" s="530"/>
      <c r="BL30" s="530"/>
      <c r="BM30" s="530"/>
      <c r="BN30" s="530"/>
      <c r="BO30" s="530"/>
      <c r="BP30" s="530"/>
      <c r="BQ30" s="530"/>
      <c r="BR30" s="530"/>
      <c r="BS30" s="530"/>
      <c r="BT30" s="530"/>
      <c r="BU30" s="530"/>
      <c r="BV30" s="530"/>
      <c r="BW30" s="530"/>
      <c r="BX30" s="530"/>
      <c r="BY30" s="530"/>
      <c r="BZ30" s="530"/>
      <c r="CA30" s="530"/>
      <c r="CB30" s="530"/>
    </row>
    <row r="31" spans="1:16384" s="533" customFormat="1" ht="15" customHeight="1">
      <c r="A31" s="795"/>
      <c r="B31" s="165" t="s">
        <v>1099</v>
      </c>
      <c r="C31" s="796"/>
      <c r="D31" s="542" t="s">
        <v>159</v>
      </c>
      <c r="E31" s="120">
        <v>1</v>
      </c>
      <c r="F31" s="541"/>
      <c r="G31" s="452">
        <f>E31*F31</f>
        <v>0</v>
      </c>
      <c r="H31" s="530"/>
      <c r="I31" s="530"/>
      <c r="J31" s="530"/>
      <c r="K31" s="530"/>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530"/>
      <c r="BL31" s="530"/>
      <c r="BM31" s="530"/>
      <c r="BN31" s="530"/>
      <c r="BO31" s="530"/>
      <c r="BP31" s="530"/>
      <c r="BQ31" s="530"/>
      <c r="BR31" s="530"/>
      <c r="BS31" s="530"/>
      <c r="BT31" s="530"/>
      <c r="BU31" s="530"/>
      <c r="BV31" s="530"/>
      <c r="BW31" s="530"/>
      <c r="BX31" s="530"/>
      <c r="BY31" s="530"/>
      <c r="BZ31" s="530"/>
      <c r="CA31" s="530"/>
      <c r="CB31" s="530"/>
    </row>
    <row r="32" spans="1:16384" s="533" customFormat="1" ht="157.5" customHeight="1">
      <c r="A32" s="799" t="s">
        <v>110</v>
      </c>
      <c r="B32" s="583" t="s">
        <v>1511</v>
      </c>
      <c r="C32" s="801"/>
      <c r="D32" s="803"/>
      <c r="E32" s="804"/>
      <c r="F32" s="804"/>
      <c r="G32" s="804"/>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530"/>
      <c r="BA32" s="530"/>
      <c r="BB32" s="530"/>
      <c r="BC32" s="530"/>
      <c r="BD32" s="530"/>
      <c r="BE32" s="530"/>
      <c r="BF32" s="530"/>
      <c r="BG32" s="530"/>
      <c r="BH32" s="530"/>
      <c r="BI32" s="530"/>
      <c r="BJ32" s="530"/>
      <c r="BK32" s="530"/>
      <c r="BL32" s="530"/>
      <c r="BM32" s="530"/>
      <c r="BN32" s="530"/>
      <c r="BO32" s="530"/>
      <c r="BP32" s="530"/>
      <c r="BQ32" s="530"/>
      <c r="BR32" s="530"/>
      <c r="BS32" s="530"/>
      <c r="BT32" s="530"/>
      <c r="BU32" s="530"/>
      <c r="BV32" s="530"/>
      <c r="BW32" s="530"/>
      <c r="BX32" s="530"/>
      <c r="BY32" s="530"/>
      <c r="BZ32" s="530"/>
      <c r="CA32" s="530"/>
      <c r="CB32" s="530"/>
    </row>
    <row r="33" spans="1:80" s="533" customFormat="1">
      <c r="A33" s="800"/>
      <c r="B33" s="302" t="s">
        <v>1099</v>
      </c>
      <c r="C33" s="802"/>
      <c r="D33" s="402" t="s">
        <v>159</v>
      </c>
      <c r="E33" s="120">
        <v>1</v>
      </c>
      <c r="F33" s="455"/>
      <c r="G33" s="452">
        <f>E33*F33</f>
        <v>0</v>
      </c>
      <c r="H33" s="530"/>
      <c r="I33" s="530"/>
      <c r="J33" s="530"/>
      <c r="K33" s="530"/>
      <c r="L33" s="530"/>
      <c r="M33" s="530"/>
      <c r="N33" s="530"/>
      <c r="O33" s="530"/>
      <c r="P33" s="530"/>
      <c r="Q33" s="530"/>
      <c r="R33" s="530"/>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530"/>
      <c r="BB33" s="530"/>
      <c r="BC33" s="530"/>
      <c r="BD33" s="530"/>
      <c r="BE33" s="530"/>
      <c r="BF33" s="530"/>
      <c r="BG33" s="530"/>
      <c r="BH33" s="530"/>
      <c r="BI33" s="530"/>
      <c r="BJ33" s="530"/>
      <c r="BK33" s="530"/>
      <c r="BL33" s="530"/>
      <c r="BM33" s="530"/>
      <c r="BN33" s="530"/>
      <c r="BO33" s="530"/>
      <c r="BP33" s="530"/>
      <c r="BQ33" s="530"/>
      <c r="BR33" s="530"/>
      <c r="BS33" s="530"/>
      <c r="BT33" s="530"/>
      <c r="BU33" s="530"/>
      <c r="BV33" s="530"/>
      <c r="BW33" s="530"/>
      <c r="BX33" s="530"/>
      <c r="BY33" s="530"/>
      <c r="BZ33" s="530"/>
      <c r="CA33" s="530"/>
      <c r="CB33" s="530"/>
    </row>
    <row r="34" spans="1:80" ht="25.5">
      <c r="A34" s="831" t="s">
        <v>111</v>
      </c>
      <c r="B34" s="303" t="s">
        <v>1409</v>
      </c>
      <c r="C34" s="801"/>
      <c r="D34" s="617"/>
      <c r="E34" s="117"/>
      <c r="F34" s="458"/>
      <c r="G34" s="619"/>
      <c r="H34" s="24"/>
    </row>
    <row r="35" spans="1:80" s="529" customFormat="1">
      <c r="A35" s="832"/>
      <c r="B35" s="304" t="s">
        <v>858</v>
      </c>
      <c r="C35" s="811"/>
      <c r="D35" s="618"/>
      <c r="E35" s="604"/>
      <c r="F35" s="605"/>
      <c r="G35" s="620"/>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528"/>
      <c r="AW35" s="528"/>
      <c r="AX35" s="528"/>
      <c r="AY35" s="528"/>
      <c r="AZ35" s="528"/>
      <c r="BA35" s="528"/>
      <c r="BB35" s="528"/>
      <c r="BC35" s="528"/>
      <c r="BD35" s="528"/>
      <c r="BE35" s="528"/>
      <c r="BF35" s="528"/>
      <c r="BG35" s="528"/>
      <c r="BH35" s="528"/>
      <c r="BI35" s="528"/>
      <c r="BJ35" s="528"/>
      <c r="BK35" s="528"/>
      <c r="BL35" s="528"/>
      <c r="BM35" s="528"/>
      <c r="BN35" s="528"/>
      <c r="BO35" s="528"/>
      <c r="BP35" s="528"/>
      <c r="BQ35" s="528"/>
      <c r="BR35" s="528"/>
      <c r="BS35" s="528"/>
      <c r="BT35" s="528"/>
      <c r="BU35" s="528"/>
      <c r="BV35" s="528"/>
      <c r="BW35" s="528"/>
      <c r="BX35" s="528"/>
      <c r="BY35" s="528"/>
      <c r="BZ35" s="528"/>
      <c r="CA35" s="528"/>
      <c r="CB35" s="528"/>
    </row>
    <row r="36" spans="1:80">
      <c r="A36" s="832"/>
      <c r="B36" s="304" t="s">
        <v>244</v>
      </c>
      <c r="C36" s="811"/>
      <c r="D36" s="402" t="s">
        <v>5</v>
      </c>
      <c r="E36" s="120">
        <v>5</v>
      </c>
      <c r="F36" s="456"/>
      <c r="G36" s="92">
        <f>E36*F36</f>
        <v>0</v>
      </c>
      <c r="H36" s="24"/>
    </row>
    <row r="37" spans="1:80">
      <c r="A37" s="832"/>
      <c r="B37" s="616" t="s">
        <v>245</v>
      </c>
      <c r="C37" s="805"/>
      <c r="D37" s="402" t="s">
        <v>5</v>
      </c>
      <c r="E37" s="120">
        <v>5</v>
      </c>
      <c r="F37" s="456"/>
      <c r="G37" s="92">
        <f>E37*F37</f>
        <v>0</v>
      </c>
      <c r="H37" s="24"/>
    </row>
    <row r="38" spans="1:80" ht="63.75">
      <c r="A38" s="799" t="s">
        <v>112</v>
      </c>
      <c r="B38" s="18" t="s">
        <v>1410</v>
      </c>
      <c r="C38" s="811"/>
      <c r="D38" s="401"/>
      <c r="E38" s="119"/>
      <c r="F38" s="454"/>
      <c r="G38" s="417"/>
      <c r="H38" s="24"/>
    </row>
    <row r="39" spans="1:80">
      <c r="A39" s="800"/>
      <c r="B39" s="302" t="s">
        <v>858</v>
      </c>
      <c r="C39" s="805"/>
      <c r="D39" s="360" t="s">
        <v>5</v>
      </c>
      <c r="E39" s="120">
        <v>3</v>
      </c>
      <c r="F39" s="456"/>
      <c r="G39" s="404">
        <f>E39*F39</f>
        <v>0</v>
      </c>
      <c r="H39" s="24"/>
    </row>
    <row r="40" spans="1:80" ht="106.5" customHeight="1">
      <c r="A40" s="799" t="s">
        <v>440</v>
      </c>
      <c r="B40" s="18" t="s">
        <v>1345</v>
      </c>
      <c r="C40" s="801"/>
      <c r="D40" s="401"/>
      <c r="E40" s="119"/>
      <c r="F40" s="454"/>
      <c r="G40" s="417"/>
      <c r="H40" s="24"/>
    </row>
    <row r="41" spans="1:80">
      <c r="A41" s="810"/>
      <c r="B41" s="302" t="s">
        <v>1471</v>
      </c>
      <c r="C41" s="811"/>
      <c r="D41" s="359" t="s">
        <v>1464</v>
      </c>
      <c r="E41" s="120">
        <v>75</v>
      </c>
      <c r="F41" s="455"/>
      <c r="G41" s="415">
        <f>E41*F41</f>
        <v>0</v>
      </c>
      <c r="H41" s="24"/>
    </row>
    <row r="42" spans="1:80">
      <c r="A42" s="800"/>
      <c r="B42" s="302" t="s">
        <v>1472</v>
      </c>
      <c r="C42" s="805"/>
      <c r="D42" s="574" t="s">
        <v>5</v>
      </c>
      <c r="E42" s="120">
        <v>10</v>
      </c>
      <c r="F42" s="455"/>
      <c r="G42" s="405">
        <f>E42*F42</f>
        <v>0</v>
      </c>
      <c r="H42" s="24"/>
    </row>
    <row r="43" spans="1:80" s="533" customFormat="1" ht="108.75" customHeight="1">
      <c r="A43" s="799" t="s">
        <v>441</v>
      </c>
      <c r="B43" s="298" t="s">
        <v>934</v>
      </c>
      <c r="C43" s="801"/>
      <c r="D43" s="806"/>
      <c r="E43" s="807"/>
      <c r="F43" s="807"/>
      <c r="G43" s="807"/>
      <c r="H43" s="530"/>
      <c r="I43" s="530"/>
      <c r="J43" s="530"/>
      <c r="K43" s="530"/>
      <c r="L43" s="530"/>
      <c r="M43" s="530"/>
      <c r="N43" s="530"/>
      <c r="O43" s="530"/>
      <c r="P43" s="530"/>
      <c r="Q43" s="530"/>
      <c r="R43" s="530"/>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0"/>
      <c r="AY43" s="530"/>
      <c r="AZ43" s="530"/>
      <c r="BA43" s="530"/>
      <c r="BB43" s="530"/>
      <c r="BC43" s="530"/>
      <c r="BD43" s="530"/>
      <c r="BE43" s="530"/>
      <c r="BF43" s="530"/>
      <c r="BG43" s="530"/>
      <c r="BH43" s="530"/>
      <c r="BI43" s="530"/>
      <c r="BJ43" s="530"/>
      <c r="BK43" s="530"/>
      <c r="BL43" s="530"/>
      <c r="BM43" s="530"/>
      <c r="BN43" s="530"/>
      <c r="BO43" s="530"/>
      <c r="BP43" s="530"/>
      <c r="BQ43" s="530"/>
      <c r="BR43" s="530"/>
      <c r="BS43" s="530"/>
      <c r="BT43" s="530"/>
      <c r="BU43" s="530"/>
      <c r="BV43" s="530"/>
      <c r="BW43" s="530"/>
      <c r="BX43" s="530"/>
      <c r="BY43" s="530"/>
      <c r="BZ43" s="530"/>
      <c r="CA43" s="530"/>
      <c r="CB43" s="530"/>
    </row>
    <row r="44" spans="1:80" s="533" customFormat="1">
      <c r="A44" s="800"/>
      <c r="B44" s="172" t="s">
        <v>935</v>
      </c>
      <c r="C44" s="805"/>
      <c r="D44" s="534" t="s">
        <v>159</v>
      </c>
      <c r="E44" s="120">
        <v>1</v>
      </c>
      <c r="F44" s="455"/>
      <c r="G44" s="97">
        <f>E44*F44</f>
        <v>0</v>
      </c>
      <c r="H44" s="530"/>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c r="AF44" s="530"/>
      <c r="AG44" s="530"/>
      <c r="AH44" s="530"/>
      <c r="AI44" s="530"/>
      <c r="AJ44" s="530"/>
      <c r="AK44" s="530"/>
      <c r="AL44" s="530"/>
      <c r="AM44" s="530"/>
      <c r="AN44" s="530"/>
      <c r="AO44" s="530"/>
      <c r="AP44" s="530"/>
      <c r="AQ44" s="530"/>
      <c r="AR44" s="530"/>
      <c r="AS44" s="530"/>
      <c r="AT44" s="530"/>
      <c r="AU44" s="530"/>
      <c r="AV44" s="530"/>
      <c r="AW44" s="530"/>
      <c r="AX44" s="530"/>
      <c r="AY44" s="530"/>
      <c r="AZ44" s="530"/>
      <c r="BA44" s="530"/>
      <c r="BB44" s="530"/>
      <c r="BC44" s="530"/>
      <c r="BD44" s="530"/>
      <c r="BE44" s="530"/>
      <c r="BF44" s="530"/>
      <c r="BG44" s="530"/>
      <c r="BH44" s="530"/>
      <c r="BI44" s="530"/>
      <c r="BJ44" s="530"/>
      <c r="BK44" s="530"/>
      <c r="BL44" s="530"/>
      <c r="BM44" s="530"/>
      <c r="BN44" s="530"/>
      <c r="BO44" s="530"/>
      <c r="BP44" s="530"/>
      <c r="BQ44" s="530"/>
      <c r="BR44" s="530"/>
      <c r="BS44" s="530"/>
      <c r="BT44" s="530"/>
      <c r="BU44" s="530"/>
      <c r="BV44" s="530"/>
      <c r="BW44" s="530"/>
      <c r="BX44" s="530"/>
      <c r="BY44" s="530"/>
      <c r="BZ44" s="530"/>
      <c r="CA44" s="530"/>
      <c r="CB44" s="530"/>
    </row>
    <row r="45" spans="1:80" ht="51">
      <c r="A45" s="799" t="s">
        <v>1098</v>
      </c>
      <c r="B45" s="18" t="s">
        <v>1363</v>
      </c>
      <c r="C45" s="801"/>
      <c r="D45" s="401"/>
      <c r="E45" s="119"/>
      <c r="F45" s="454"/>
      <c r="G45" s="417"/>
      <c r="H45" s="24"/>
    </row>
    <row r="46" spans="1:80">
      <c r="A46" s="800"/>
      <c r="B46" s="302" t="s">
        <v>1473</v>
      </c>
      <c r="C46" s="805"/>
      <c r="D46" s="360" t="s">
        <v>159</v>
      </c>
      <c r="E46" s="120">
        <v>1</v>
      </c>
      <c r="F46" s="455"/>
      <c r="G46" s="405">
        <f>E46*F46</f>
        <v>0</v>
      </c>
      <c r="H46" s="24"/>
    </row>
    <row r="47" spans="1:80" s="533" customFormat="1" ht="81.75" customHeight="1">
      <c r="A47" s="799" t="s">
        <v>1311</v>
      </c>
      <c r="B47" s="112" t="s">
        <v>1475</v>
      </c>
      <c r="C47" s="801"/>
      <c r="D47" s="803"/>
      <c r="E47" s="804"/>
      <c r="F47" s="804"/>
      <c r="G47" s="804"/>
      <c r="H47" s="530"/>
      <c r="I47" s="530"/>
      <c r="J47" s="530"/>
      <c r="K47" s="530"/>
      <c r="L47" s="530"/>
      <c r="M47" s="530"/>
      <c r="N47" s="530"/>
      <c r="O47" s="530"/>
      <c r="P47" s="530"/>
      <c r="Q47" s="530"/>
      <c r="R47" s="530"/>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0"/>
      <c r="AY47" s="530"/>
      <c r="AZ47" s="530"/>
      <c r="BA47" s="530"/>
      <c r="BB47" s="530"/>
      <c r="BC47" s="530"/>
      <c r="BD47" s="530"/>
      <c r="BE47" s="530"/>
      <c r="BF47" s="530"/>
      <c r="BG47" s="530"/>
      <c r="BH47" s="530"/>
      <c r="BI47" s="530"/>
      <c r="BJ47" s="530"/>
      <c r="BK47" s="530"/>
      <c r="BL47" s="530"/>
      <c r="BM47" s="530"/>
      <c r="BN47" s="530"/>
      <c r="BO47" s="530"/>
      <c r="BP47" s="530"/>
      <c r="BQ47" s="530"/>
      <c r="BR47" s="530"/>
      <c r="BS47" s="530"/>
      <c r="BT47" s="530"/>
      <c r="BU47" s="530"/>
      <c r="BV47" s="530"/>
      <c r="BW47" s="530"/>
      <c r="BX47" s="530"/>
      <c r="BY47" s="530"/>
      <c r="BZ47" s="530"/>
      <c r="CA47" s="530"/>
      <c r="CB47" s="530"/>
    </row>
    <row r="48" spans="1:80" s="533" customFormat="1">
      <c r="A48" s="800"/>
      <c r="B48" s="302" t="s">
        <v>1474</v>
      </c>
      <c r="C48" s="805"/>
      <c r="D48" s="406" t="s">
        <v>159</v>
      </c>
      <c r="E48" s="120">
        <v>1</v>
      </c>
      <c r="F48" s="455"/>
      <c r="G48" s="405">
        <f>E48*F48</f>
        <v>0</v>
      </c>
      <c r="H48" s="530"/>
      <c r="I48" s="530"/>
      <c r="J48" s="530"/>
      <c r="K48" s="530"/>
      <c r="L48" s="530"/>
      <c r="M48" s="530"/>
      <c r="N48" s="530"/>
      <c r="O48" s="530"/>
      <c r="P48" s="530"/>
      <c r="Q48" s="530"/>
      <c r="R48" s="530"/>
      <c r="S48" s="530"/>
      <c r="T48" s="530"/>
      <c r="U48" s="530"/>
      <c r="V48" s="530"/>
      <c r="W48" s="530"/>
      <c r="X48" s="530"/>
      <c r="Y48" s="530"/>
      <c r="Z48" s="530"/>
      <c r="AA48" s="530"/>
      <c r="AB48" s="530"/>
      <c r="AC48" s="530"/>
      <c r="AD48" s="530"/>
      <c r="AE48" s="530"/>
      <c r="AF48" s="530"/>
      <c r="AG48" s="530"/>
      <c r="AH48" s="530"/>
      <c r="AI48" s="530"/>
      <c r="AJ48" s="530"/>
      <c r="AK48" s="530"/>
      <c r="AL48" s="530"/>
      <c r="AM48" s="530"/>
      <c r="AN48" s="530"/>
      <c r="AO48" s="530"/>
      <c r="AP48" s="530"/>
      <c r="AQ48" s="530"/>
      <c r="AR48" s="530"/>
      <c r="AS48" s="530"/>
      <c r="AT48" s="530"/>
      <c r="AU48" s="530"/>
      <c r="AV48" s="530"/>
      <c r="AW48" s="530"/>
      <c r="AX48" s="530"/>
      <c r="AY48" s="530"/>
      <c r="AZ48" s="530"/>
      <c r="BA48" s="530"/>
      <c r="BB48" s="530"/>
      <c r="BC48" s="530"/>
      <c r="BD48" s="530"/>
      <c r="BE48" s="530"/>
      <c r="BF48" s="530"/>
      <c r="BG48" s="530"/>
      <c r="BH48" s="530"/>
      <c r="BI48" s="530"/>
      <c r="BJ48" s="530"/>
      <c r="BK48" s="530"/>
      <c r="BL48" s="530"/>
      <c r="BM48" s="530"/>
      <c r="BN48" s="530"/>
      <c r="BO48" s="530"/>
      <c r="BP48" s="530"/>
      <c r="BQ48" s="530"/>
      <c r="BR48" s="530"/>
      <c r="BS48" s="530"/>
      <c r="BT48" s="530"/>
      <c r="BU48" s="530"/>
      <c r="BV48" s="530"/>
      <c r="BW48" s="530"/>
      <c r="BX48" s="530"/>
      <c r="BY48" s="530"/>
      <c r="BZ48" s="530"/>
      <c r="CA48" s="530"/>
      <c r="CB48" s="530"/>
    </row>
    <row r="49" spans="1:88" ht="41.25" customHeight="1">
      <c r="A49" s="799" t="s">
        <v>1366</v>
      </c>
      <c r="B49" s="18" t="s">
        <v>1476</v>
      </c>
      <c r="C49" s="801"/>
      <c r="D49" s="407"/>
      <c r="E49" s="119"/>
      <c r="F49" s="454"/>
      <c r="G49" s="417"/>
      <c r="H49" s="24"/>
    </row>
    <row r="50" spans="1:88">
      <c r="A50" s="800"/>
      <c r="B50" s="302" t="s">
        <v>1099</v>
      </c>
      <c r="C50" s="805"/>
      <c r="D50" s="543" t="s">
        <v>159</v>
      </c>
      <c r="E50" s="120">
        <v>6</v>
      </c>
      <c r="F50" s="455"/>
      <c r="G50" s="415">
        <f>E50*F50</f>
        <v>0</v>
      </c>
      <c r="H50" s="24"/>
    </row>
    <row r="51" spans="1:88" s="533" customFormat="1" ht="98.25" customHeight="1">
      <c r="A51" s="535" t="s">
        <v>1370</v>
      </c>
      <c r="B51" s="298" t="s">
        <v>1364</v>
      </c>
      <c r="C51" s="531"/>
      <c r="D51" s="808"/>
      <c r="E51" s="809"/>
      <c r="F51" s="809"/>
      <c r="G51" s="809"/>
      <c r="H51" s="530"/>
      <c r="I51" s="530"/>
      <c r="J51" s="530"/>
      <c r="K51" s="530"/>
      <c r="L51" s="530"/>
      <c r="M51" s="530"/>
      <c r="N51" s="530"/>
      <c r="O51" s="530"/>
      <c r="P51" s="530"/>
      <c r="Q51" s="530"/>
      <c r="R51" s="530"/>
      <c r="S51" s="530"/>
      <c r="T51" s="530"/>
      <c r="U51" s="530"/>
      <c r="V51" s="5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530"/>
      <c r="BO51" s="530"/>
      <c r="BP51" s="530"/>
      <c r="BQ51" s="530"/>
      <c r="BR51" s="530"/>
      <c r="BS51" s="530"/>
      <c r="BT51" s="530"/>
      <c r="BU51" s="530"/>
      <c r="BV51" s="530"/>
      <c r="BW51" s="530"/>
      <c r="BX51" s="530"/>
      <c r="BY51" s="530"/>
      <c r="BZ51" s="530"/>
      <c r="CA51" s="530"/>
      <c r="CB51" s="530"/>
    </row>
    <row r="52" spans="1:88" s="533" customFormat="1">
      <c r="A52" s="535"/>
      <c r="B52" s="168" t="s">
        <v>932</v>
      </c>
      <c r="C52" s="531"/>
      <c r="D52" s="434" t="s">
        <v>5</v>
      </c>
      <c r="E52" s="199">
        <v>20</v>
      </c>
      <c r="F52" s="17"/>
      <c r="G52" s="537">
        <f t="shared" ref="G52:G53" si="0">E52*F52</f>
        <v>0</v>
      </c>
      <c r="H52" s="530"/>
      <c r="I52" s="530"/>
      <c r="J52" s="530"/>
      <c r="K52" s="530"/>
      <c r="L52" s="530"/>
      <c r="M52" s="530"/>
      <c r="N52" s="530"/>
      <c r="O52" s="530"/>
      <c r="P52" s="530"/>
      <c r="Q52" s="530"/>
      <c r="R52" s="530"/>
      <c r="S52" s="530"/>
      <c r="T52" s="530"/>
      <c r="U52" s="530"/>
      <c r="V52" s="5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530"/>
      <c r="BO52" s="530"/>
      <c r="BP52" s="530"/>
      <c r="BQ52" s="530"/>
      <c r="BR52" s="530"/>
      <c r="BS52" s="530"/>
      <c r="BT52" s="530"/>
      <c r="BU52" s="530"/>
      <c r="BV52" s="530"/>
      <c r="BW52" s="530"/>
      <c r="BX52" s="530"/>
      <c r="BY52" s="530"/>
      <c r="BZ52" s="530"/>
      <c r="CA52" s="530"/>
      <c r="CB52" s="530"/>
      <c r="CC52" s="530"/>
      <c r="CD52" s="530"/>
      <c r="CE52" s="530"/>
      <c r="CF52" s="530"/>
      <c r="CG52" s="530"/>
      <c r="CH52" s="530"/>
      <c r="CI52" s="530"/>
      <c r="CJ52" s="530"/>
    </row>
    <row r="53" spans="1:88" s="533" customFormat="1">
      <c r="A53" s="535"/>
      <c r="B53" s="168" t="s">
        <v>1365</v>
      </c>
      <c r="C53" s="531"/>
      <c r="D53" s="434" t="s">
        <v>5</v>
      </c>
      <c r="E53" s="199">
        <v>5</v>
      </c>
      <c r="F53" s="17"/>
      <c r="G53" s="537">
        <f t="shared" si="0"/>
        <v>0</v>
      </c>
      <c r="H53" s="530"/>
      <c r="I53" s="530"/>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530"/>
      <c r="BA53" s="530"/>
      <c r="BB53" s="530"/>
      <c r="BC53" s="530"/>
      <c r="BD53" s="530"/>
      <c r="BE53" s="530"/>
      <c r="BF53" s="530"/>
      <c r="BG53" s="530"/>
      <c r="BH53" s="530"/>
      <c r="BI53" s="530"/>
      <c r="BJ53" s="530"/>
      <c r="BK53" s="530"/>
      <c r="BL53" s="530"/>
      <c r="BM53" s="530"/>
      <c r="BN53" s="530"/>
      <c r="BO53" s="530"/>
      <c r="BP53" s="530"/>
      <c r="BQ53" s="530"/>
      <c r="BR53" s="530"/>
      <c r="BS53" s="530"/>
      <c r="BT53" s="530"/>
      <c r="BU53" s="530"/>
      <c r="BV53" s="530"/>
      <c r="BW53" s="530"/>
      <c r="BX53" s="530"/>
      <c r="BY53" s="530"/>
      <c r="BZ53" s="530"/>
      <c r="CA53" s="530"/>
      <c r="CB53" s="530"/>
      <c r="CC53" s="530"/>
      <c r="CD53" s="530"/>
      <c r="CE53" s="530"/>
      <c r="CF53" s="530"/>
      <c r="CG53" s="530"/>
      <c r="CH53" s="530"/>
      <c r="CI53" s="530"/>
      <c r="CJ53" s="530"/>
    </row>
    <row r="54" spans="1:88" s="533" customFormat="1" ht="174.75" customHeight="1">
      <c r="A54" s="799" t="s">
        <v>1375</v>
      </c>
      <c r="B54" s="583" t="s">
        <v>1367</v>
      </c>
      <c r="C54" s="801"/>
      <c r="D54" s="407"/>
      <c r="E54" s="119"/>
      <c r="F54" s="454"/>
      <c r="G54" s="417"/>
      <c r="H54" s="530"/>
      <c r="I54" s="530"/>
      <c r="J54" s="530"/>
      <c r="K54" s="530"/>
      <c r="L54" s="530"/>
      <c r="M54" s="530"/>
      <c r="N54" s="530"/>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O54" s="530"/>
      <c r="AP54" s="530"/>
      <c r="AQ54" s="530"/>
      <c r="AR54" s="530"/>
      <c r="AS54" s="530"/>
      <c r="AT54" s="530"/>
      <c r="AU54" s="530"/>
      <c r="AV54" s="530"/>
      <c r="AW54" s="530"/>
      <c r="AX54" s="530"/>
      <c r="AY54" s="530"/>
      <c r="AZ54" s="530"/>
      <c r="BA54" s="530"/>
      <c r="BB54" s="530"/>
      <c r="BC54" s="530"/>
      <c r="BD54" s="530"/>
      <c r="BE54" s="530"/>
      <c r="BF54" s="530"/>
      <c r="BG54" s="530"/>
      <c r="BH54" s="530"/>
      <c r="BI54" s="530"/>
      <c r="BJ54" s="530"/>
      <c r="BK54" s="530"/>
      <c r="BL54" s="530"/>
      <c r="BM54" s="530"/>
      <c r="BN54" s="530"/>
      <c r="BO54" s="530"/>
      <c r="BP54" s="530"/>
      <c r="BQ54" s="530"/>
      <c r="BR54" s="530"/>
      <c r="BS54" s="530"/>
      <c r="BT54" s="530"/>
      <c r="BU54" s="530"/>
      <c r="BV54" s="530"/>
      <c r="BW54" s="530"/>
      <c r="BX54" s="530"/>
      <c r="BY54" s="530"/>
      <c r="BZ54" s="530"/>
      <c r="CA54" s="530"/>
      <c r="CB54" s="530"/>
    </row>
    <row r="55" spans="1:88" s="533" customFormat="1" ht="12.75" customHeight="1">
      <c r="A55" s="810"/>
      <c r="B55" s="573" t="s">
        <v>1368</v>
      </c>
      <c r="C55" s="811"/>
      <c r="D55" s="543" t="s">
        <v>5</v>
      </c>
      <c r="E55" s="120">
        <v>1</v>
      </c>
      <c r="F55" s="455"/>
      <c r="G55" s="97">
        <f>E55*F55</f>
        <v>0</v>
      </c>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530"/>
      <c r="BH55" s="530"/>
      <c r="BI55" s="530"/>
      <c r="BJ55" s="530"/>
      <c r="BK55" s="530"/>
      <c r="BL55" s="530"/>
      <c r="BM55" s="530"/>
      <c r="BN55" s="530"/>
      <c r="BO55" s="530"/>
      <c r="BP55" s="530"/>
      <c r="BQ55" s="530"/>
      <c r="BR55" s="530"/>
      <c r="BS55" s="530"/>
      <c r="BT55" s="530"/>
      <c r="BU55" s="530"/>
      <c r="BV55" s="530"/>
      <c r="BW55" s="530"/>
      <c r="BX55" s="530"/>
      <c r="BY55" s="530"/>
      <c r="BZ55" s="530"/>
      <c r="CA55" s="530"/>
      <c r="CB55" s="530"/>
    </row>
    <row r="56" spans="1:88" s="533" customFormat="1" ht="12.75" customHeight="1">
      <c r="A56" s="810"/>
      <c r="B56" s="573" t="s">
        <v>1379</v>
      </c>
      <c r="C56" s="811"/>
      <c r="D56" s="543" t="s">
        <v>5</v>
      </c>
      <c r="E56" s="120">
        <v>2</v>
      </c>
      <c r="F56" s="455"/>
      <c r="G56" s="97">
        <f t="shared" ref="G56:G59" si="1">E56*F56</f>
        <v>0</v>
      </c>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c r="BG56" s="530"/>
      <c r="BH56" s="530"/>
      <c r="BI56" s="530"/>
      <c r="BJ56" s="530"/>
      <c r="BK56" s="530"/>
      <c r="BL56" s="530"/>
      <c r="BM56" s="530"/>
      <c r="BN56" s="530"/>
      <c r="BO56" s="530"/>
      <c r="BP56" s="530"/>
      <c r="BQ56" s="530"/>
      <c r="BR56" s="530"/>
      <c r="BS56" s="530"/>
      <c r="BT56" s="530"/>
      <c r="BU56" s="530"/>
      <c r="BV56" s="530"/>
      <c r="BW56" s="530"/>
      <c r="BX56" s="530"/>
      <c r="BY56" s="530"/>
      <c r="BZ56" s="530"/>
      <c r="CA56" s="530"/>
      <c r="CB56" s="530"/>
    </row>
    <row r="57" spans="1:88" s="533" customFormat="1" ht="12.75" customHeight="1">
      <c r="A57" s="810"/>
      <c r="B57" s="573" t="s">
        <v>1377</v>
      </c>
      <c r="C57" s="811"/>
      <c r="D57" s="543" t="s">
        <v>5</v>
      </c>
      <c r="E57" s="120">
        <v>2</v>
      </c>
      <c r="F57" s="455"/>
      <c r="G57" s="97">
        <f t="shared" si="1"/>
        <v>0</v>
      </c>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0"/>
      <c r="BR57" s="530"/>
      <c r="BS57" s="530"/>
      <c r="BT57" s="530"/>
      <c r="BU57" s="530"/>
      <c r="BV57" s="530"/>
      <c r="BW57" s="530"/>
      <c r="BX57" s="530"/>
      <c r="BY57" s="530"/>
      <c r="BZ57" s="530"/>
      <c r="CA57" s="530"/>
      <c r="CB57" s="530"/>
    </row>
    <row r="58" spans="1:88" s="533" customFormat="1" ht="25.5">
      <c r="A58" s="810"/>
      <c r="B58" s="573" t="s">
        <v>1378</v>
      </c>
      <c r="C58" s="811"/>
      <c r="D58" s="544" t="s">
        <v>5</v>
      </c>
      <c r="E58" s="120">
        <v>2</v>
      </c>
      <c r="F58" s="455"/>
      <c r="G58" s="97">
        <f t="shared" si="1"/>
        <v>0</v>
      </c>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O58" s="530"/>
      <c r="AP58" s="530"/>
      <c r="AQ58" s="530"/>
      <c r="AR58" s="530"/>
      <c r="AS58" s="530"/>
      <c r="AT58" s="530"/>
      <c r="AU58" s="530"/>
      <c r="AV58" s="530"/>
      <c r="AW58" s="530"/>
      <c r="AX58" s="530"/>
      <c r="AY58" s="530"/>
      <c r="AZ58" s="530"/>
      <c r="BA58" s="530"/>
      <c r="BB58" s="530"/>
      <c r="BC58" s="530"/>
      <c r="BD58" s="530"/>
      <c r="BE58" s="530"/>
      <c r="BF58" s="530"/>
      <c r="BG58" s="530"/>
      <c r="BH58" s="530"/>
      <c r="BI58" s="530"/>
      <c r="BJ58" s="530"/>
      <c r="BK58" s="530"/>
      <c r="BL58" s="530"/>
      <c r="BM58" s="530"/>
      <c r="BN58" s="530"/>
      <c r="BO58" s="530"/>
      <c r="BP58" s="530"/>
      <c r="BQ58" s="530"/>
      <c r="BR58" s="530"/>
      <c r="BS58" s="530"/>
      <c r="BT58" s="530"/>
      <c r="BU58" s="530"/>
      <c r="BV58" s="530"/>
      <c r="BW58" s="530"/>
      <c r="BX58" s="530"/>
      <c r="BY58" s="530"/>
      <c r="BZ58" s="530"/>
      <c r="CA58" s="530"/>
      <c r="CB58" s="530"/>
    </row>
    <row r="59" spans="1:88" s="533" customFormat="1" ht="12.75" customHeight="1">
      <c r="A59" s="810"/>
      <c r="B59" s="573" t="s">
        <v>1369</v>
      </c>
      <c r="C59" s="811"/>
      <c r="D59" s="543" t="s">
        <v>5</v>
      </c>
      <c r="E59" s="120">
        <v>3</v>
      </c>
      <c r="F59" s="455"/>
      <c r="G59" s="97">
        <f t="shared" si="1"/>
        <v>0</v>
      </c>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c r="BG59" s="530"/>
      <c r="BH59" s="530"/>
      <c r="BI59" s="530"/>
      <c r="BJ59" s="530"/>
      <c r="BK59" s="530"/>
      <c r="BL59" s="530"/>
      <c r="BM59" s="530"/>
      <c r="BN59" s="530"/>
      <c r="BO59" s="530"/>
      <c r="BP59" s="530"/>
      <c r="BQ59" s="530"/>
      <c r="BR59" s="530"/>
      <c r="BS59" s="530"/>
      <c r="BT59" s="530"/>
      <c r="BU59" s="530"/>
      <c r="BV59" s="530"/>
      <c r="BW59" s="530"/>
      <c r="BX59" s="530"/>
      <c r="BY59" s="530"/>
      <c r="BZ59" s="530"/>
      <c r="CA59" s="530"/>
      <c r="CB59" s="530"/>
    </row>
    <row r="60" spans="1:88" s="533" customFormat="1" ht="76.5">
      <c r="A60" s="788" t="s">
        <v>1380</v>
      </c>
      <c r="B60" s="168" t="s">
        <v>1407</v>
      </c>
      <c r="C60" s="790"/>
      <c r="D60" s="791"/>
      <c r="E60" s="792"/>
      <c r="F60" s="792"/>
      <c r="G60" s="793"/>
      <c r="H60" s="530"/>
      <c r="I60" s="530"/>
      <c r="J60" s="530"/>
      <c r="K60" s="530"/>
      <c r="L60" s="530"/>
      <c r="M60" s="530"/>
      <c r="N60" s="530"/>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530"/>
      <c r="BH60" s="530"/>
      <c r="BI60" s="530"/>
      <c r="BJ60" s="530"/>
      <c r="BK60" s="530"/>
      <c r="BL60" s="530"/>
      <c r="BM60" s="530"/>
      <c r="BN60" s="530"/>
      <c r="BO60" s="530"/>
      <c r="BP60" s="530"/>
      <c r="BQ60" s="530"/>
      <c r="BR60" s="530"/>
      <c r="BS60" s="530"/>
      <c r="BT60" s="530"/>
      <c r="BU60" s="530"/>
      <c r="BV60" s="530"/>
      <c r="BW60" s="530"/>
      <c r="BX60" s="530"/>
      <c r="BY60" s="530"/>
      <c r="BZ60" s="530"/>
      <c r="CA60" s="530"/>
      <c r="CB60" s="530"/>
      <c r="CC60" s="530"/>
      <c r="CD60" s="530"/>
      <c r="CE60" s="530"/>
      <c r="CF60" s="530"/>
      <c r="CG60" s="530"/>
      <c r="CH60" s="530"/>
      <c r="CI60" s="530"/>
      <c r="CJ60" s="530"/>
    </row>
    <row r="61" spans="1:88" s="533" customFormat="1">
      <c r="A61" s="789"/>
      <c r="B61" s="168" t="s">
        <v>858</v>
      </c>
      <c r="C61" s="790"/>
      <c r="D61" s="434" t="s">
        <v>5</v>
      </c>
      <c r="E61" s="199">
        <v>5</v>
      </c>
      <c r="F61" s="17"/>
      <c r="G61" s="537">
        <f>E61*F61</f>
        <v>0</v>
      </c>
      <c r="H61" s="530"/>
      <c r="I61" s="530"/>
      <c r="J61" s="530"/>
      <c r="K61" s="530"/>
      <c r="L61" s="530"/>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530"/>
      <c r="BH61" s="530"/>
      <c r="BI61" s="530"/>
      <c r="BJ61" s="530"/>
      <c r="BK61" s="530"/>
      <c r="BL61" s="530"/>
      <c r="BM61" s="530"/>
      <c r="BN61" s="530"/>
      <c r="BO61" s="530"/>
      <c r="BP61" s="530"/>
      <c r="BQ61" s="530"/>
      <c r="BR61" s="530"/>
      <c r="BS61" s="530"/>
      <c r="BT61" s="530"/>
      <c r="BU61" s="530"/>
      <c r="BV61" s="530"/>
      <c r="BW61" s="530"/>
      <c r="BX61" s="530"/>
      <c r="BY61" s="530"/>
      <c r="BZ61" s="530"/>
      <c r="CA61" s="530"/>
      <c r="CB61" s="530"/>
      <c r="CC61" s="530"/>
      <c r="CD61" s="530"/>
      <c r="CE61" s="530"/>
      <c r="CF61" s="530"/>
      <c r="CG61" s="530"/>
      <c r="CH61" s="530"/>
      <c r="CI61" s="530"/>
      <c r="CJ61" s="530"/>
    </row>
    <row r="62" spans="1:88" s="533" customFormat="1" ht="38.25">
      <c r="A62" s="799" t="s">
        <v>1381</v>
      </c>
      <c r="B62" s="583" t="s">
        <v>1371</v>
      </c>
      <c r="C62" s="801"/>
      <c r="D62" s="407"/>
      <c r="E62" s="119"/>
      <c r="F62" s="454"/>
      <c r="G62" s="417"/>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30"/>
      <c r="BB62" s="530"/>
      <c r="BC62" s="530"/>
      <c r="BD62" s="530"/>
      <c r="BE62" s="530"/>
      <c r="BF62" s="530"/>
      <c r="BG62" s="530"/>
      <c r="BH62" s="530"/>
      <c r="BI62" s="530"/>
      <c r="BJ62" s="530"/>
      <c r="BK62" s="530"/>
      <c r="BL62" s="530"/>
      <c r="BM62" s="530"/>
      <c r="BN62" s="530"/>
      <c r="BO62" s="530"/>
      <c r="BP62" s="530"/>
      <c r="BQ62" s="530"/>
      <c r="BR62" s="530"/>
      <c r="BS62" s="530"/>
      <c r="BT62" s="530"/>
      <c r="BU62" s="530"/>
      <c r="BV62" s="530"/>
      <c r="BW62" s="530"/>
      <c r="BX62" s="530"/>
      <c r="BY62" s="530"/>
      <c r="BZ62" s="530"/>
      <c r="CA62" s="530"/>
      <c r="CB62" s="530"/>
    </row>
    <row r="63" spans="1:88" s="533" customFormat="1">
      <c r="A63" s="800"/>
      <c r="B63" s="302" t="s">
        <v>858</v>
      </c>
      <c r="C63" s="805"/>
      <c r="D63" s="543" t="s">
        <v>5</v>
      </c>
      <c r="E63" s="120">
        <v>2</v>
      </c>
      <c r="F63" s="455"/>
      <c r="G63" s="97">
        <f>E63*F63</f>
        <v>0</v>
      </c>
      <c r="I63" s="530"/>
      <c r="J63" s="530"/>
      <c r="K63" s="530"/>
      <c r="L63" s="530"/>
      <c r="M63" s="530"/>
      <c r="N63" s="530"/>
      <c r="O63" s="530"/>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c r="BJ63" s="530"/>
      <c r="BK63" s="530"/>
      <c r="BL63" s="530"/>
      <c r="BM63" s="530"/>
      <c r="BN63" s="530"/>
      <c r="BO63" s="530"/>
      <c r="BP63" s="530"/>
      <c r="BQ63" s="530"/>
      <c r="BR63" s="530"/>
      <c r="BS63" s="530"/>
      <c r="BT63" s="530"/>
      <c r="BU63" s="530"/>
      <c r="BV63" s="530"/>
      <c r="BW63" s="530"/>
      <c r="BX63" s="530"/>
      <c r="BY63" s="530"/>
      <c r="BZ63" s="530"/>
      <c r="CA63" s="530"/>
      <c r="CB63" s="530"/>
    </row>
    <row r="64" spans="1:88" s="533" customFormat="1" ht="38.25">
      <c r="A64" s="799" t="s">
        <v>1382</v>
      </c>
      <c r="B64" s="302" t="s">
        <v>1372</v>
      </c>
      <c r="C64" s="531"/>
      <c r="D64" s="812"/>
      <c r="E64" s="813"/>
      <c r="F64" s="813"/>
      <c r="G64" s="813"/>
      <c r="I64" s="530"/>
      <c r="J64" s="530"/>
      <c r="K64" s="530"/>
      <c r="L64" s="530"/>
      <c r="M64" s="530"/>
      <c r="N64" s="530"/>
      <c r="O64" s="530"/>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c r="BJ64" s="530"/>
      <c r="BK64" s="530"/>
      <c r="BL64" s="530"/>
      <c r="BM64" s="530"/>
      <c r="BN64" s="530"/>
      <c r="BO64" s="530"/>
      <c r="BP64" s="530"/>
      <c r="BQ64" s="530"/>
      <c r="BR64" s="530"/>
      <c r="BS64" s="530"/>
      <c r="BT64" s="530"/>
      <c r="BU64" s="530"/>
      <c r="BV64" s="530"/>
      <c r="BW64" s="530"/>
      <c r="BX64" s="530"/>
      <c r="BY64" s="530"/>
      <c r="BZ64" s="530"/>
      <c r="CA64" s="530"/>
      <c r="CB64" s="530"/>
    </row>
    <row r="65" spans="1:80" s="533" customFormat="1">
      <c r="A65" s="800"/>
      <c r="B65" s="302" t="s">
        <v>1373</v>
      </c>
      <c r="C65" s="531"/>
      <c r="D65" s="543" t="s">
        <v>5</v>
      </c>
      <c r="E65" s="120">
        <v>2</v>
      </c>
      <c r="F65" s="455"/>
      <c r="G65" s="97">
        <f>E65*F65</f>
        <v>0</v>
      </c>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530"/>
      <c r="BL65" s="530"/>
      <c r="BM65" s="530"/>
      <c r="BN65" s="530"/>
      <c r="BO65" s="530"/>
      <c r="BP65" s="530"/>
      <c r="BQ65" s="530"/>
      <c r="BR65" s="530"/>
      <c r="BS65" s="530"/>
      <c r="BT65" s="530"/>
      <c r="BU65" s="530"/>
      <c r="BV65" s="530"/>
      <c r="BW65" s="530"/>
      <c r="BX65" s="530"/>
      <c r="BY65" s="530"/>
      <c r="BZ65" s="530"/>
      <c r="CA65" s="530"/>
      <c r="CB65" s="530"/>
    </row>
    <row r="66" spans="1:80" s="533" customFormat="1" ht="38.25">
      <c r="A66" s="799" t="s">
        <v>1383</v>
      </c>
      <c r="B66" s="302" t="s">
        <v>1374</v>
      </c>
      <c r="C66" s="531"/>
      <c r="D66" s="812"/>
      <c r="E66" s="813"/>
      <c r="F66" s="813"/>
      <c r="G66" s="813"/>
      <c r="I66" s="530"/>
      <c r="J66" s="530"/>
      <c r="K66" s="530"/>
      <c r="L66" s="530"/>
      <c r="M66" s="530"/>
      <c r="N66" s="530"/>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c r="BH66" s="530"/>
      <c r="BI66" s="530"/>
      <c r="BJ66" s="530"/>
      <c r="BK66" s="530"/>
      <c r="BL66" s="530"/>
      <c r="BM66" s="530"/>
      <c r="BN66" s="530"/>
      <c r="BO66" s="530"/>
      <c r="BP66" s="530"/>
      <c r="BQ66" s="530"/>
      <c r="BR66" s="530"/>
      <c r="BS66" s="530"/>
      <c r="BT66" s="530"/>
      <c r="BU66" s="530"/>
      <c r="BV66" s="530"/>
      <c r="BW66" s="530"/>
      <c r="BX66" s="530"/>
      <c r="BY66" s="530"/>
      <c r="BZ66" s="530"/>
      <c r="CA66" s="530"/>
      <c r="CB66" s="530"/>
    </row>
    <row r="67" spans="1:80" s="533" customFormat="1">
      <c r="A67" s="800"/>
      <c r="B67" s="302" t="s">
        <v>1373</v>
      </c>
      <c r="C67" s="531"/>
      <c r="D67" s="543" t="s">
        <v>5</v>
      </c>
      <c r="E67" s="120">
        <v>2</v>
      </c>
      <c r="F67" s="455"/>
      <c r="G67" s="97">
        <f>E67*F67</f>
        <v>0</v>
      </c>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30"/>
      <c r="AR67" s="530"/>
      <c r="AS67" s="530"/>
      <c r="AT67" s="530"/>
      <c r="AU67" s="530"/>
      <c r="AV67" s="530"/>
      <c r="AW67" s="530"/>
      <c r="AX67" s="530"/>
      <c r="AY67" s="530"/>
      <c r="AZ67" s="530"/>
      <c r="BA67" s="530"/>
      <c r="BB67" s="530"/>
      <c r="BC67" s="530"/>
      <c r="BD67" s="530"/>
      <c r="BE67" s="530"/>
      <c r="BF67" s="530"/>
      <c r="BG67" s="530"/>
      <c r="BH67" s="530"/>
      <c r="BI67" s="530"/>
      <c r="BJ67" s="530"/>
      <c r="BK67" s="530"/>
      <c r="BL67" s="530"/>
      <c r="BM67" s="530"/>
      <c r="BN67" s="530"/>
      <c r="BO67" s="530"/>
      <c r="BP67" s="530"/>
      <c r="BQ67" s="530"/>
      <c r="BR67" s="530"/>
      <c r="BS67" s="530"/>
      <c r="BT67" s="530"/>
      <c r="BU67" s="530"/>
      <c r="BV67" s="530"/>
      <c r="BW67" s="530"/>
      <c r="BX67" s="530"/>
      <c r="BY67" s="530"/>
      <c r="BZ67" s="530"/>
      <c r="CA67" s="530"/>
      <c r="CB67" s="530"/>
    </row>
    <row r="68" spans="1:80" s="533" customFormat="1" ht="38.25">
      <c r="A68" s="799" t="s">
        <v>1384</v>
      </c>
      <c r="B68" s="583" t="s">
        <v>1376</v>
      </c>
      <c r="C68" s="801"/>
      <c r="D68" s="407"/>
      <c r="E68" s="119"/>
      <c r="F68" s="454"/>
      <c r="G68" s="417"/>
      <c r="I68" s="530"/>
      <c r="J68" s="530"/>
      <c r="K68" s="530"/>
      <c r="L68" s="530"/>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c r="BI68" s="530"/>
      <c r="BJ68" s="530"/>
      <c r="BK68" s="530"/>
      <c r="BL68" s="530"/>
      <c r="BM68" s="530"/>
      <c r="BN68" s="530"/>
      <c r="BO68" s="530"/>
      <c r="BP68" s="530"/>
      <c r="BQ68" s="530"/>
      <c r="BR68" s="530"/>
      <c r="BS68" s="530"/>
      <c r="BT68" s="530"/>
      <c r="BU68" s="530"/>
      <c r="BV68" s="530"/>
      <c r="BW68" s="530"/>
      <c r="BX68" s="530"/>
      <c r="BY68" s="530"/>
      <c r="BZ68" s="530"/>
      <c r="CA68" s="530"/>
      <c r="CB68" s="530"/>
    </row>
    <row r="69" spans="1:80" s="20" customFormat="1">
      <c r="A69" s="800"/>
      <c r="B69" s="302" t="s">
        <v>1099</v>
      </c>
      <c r="C69" s="805"/>
      <c r="D69" s="543" t="s">
        <v>159</v>
      </c>
      <c r="E69" s="120">
        <v>1</v>
      </c>
      <c r="F69" s="455"/>
      <c r="G69" s="97">
        <f>E69*F69</f>
        <v>0</v>
      </c>
      <c r="H69" s="533"/>
      <c r="I69" s="530"/>
      <c r="J69" s="530"/>
      <c r="K69" s="530"/>
      <c r="L69" s="530"/>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c r="BI69" s="377"/>
      <c r="BJ69" s="377"/>
      <c r="BK69" s="377"/>
      <c r="BL69" s="377"/>
      <c r="BM69" s="377"/>
      <c r="BN69" s="377"/>
      <c r="BO69" s="377"/>
      <c r="BP69" s="377"/>
      <c r="BQ69" s="377"/>
      <c r="BR69" s="377"/>
      <c r="BS69" s="377"/>
      <c r="BT69" s="377"/>
      <c r="BU69" s="377"/>
      <c r="BV69" s="377"/>
      <c r="BW69" s="377"/>
      <c r="BX69" s="377"/>
      <c r="BY69" s="377"/>
      <c r="BZ69" s="377"/>
      <c r="CA69" s="377"/>
      <c r="CB69" s="377"/>
    </row>
    <row r="70" spans="1:80" ht="54.75" customHeight="1">
      <c r="A70" s="864" t="s">
        <v>1441</v>
      </c>
      <c r="B70" s="18" t="s">
        <v>1452</v>
      </c>
      <c r="C70" s="428"/>
      <c r="D70" s="821"/>
      <c r="E70" s="821"/>
      <c r="F70" s="821"/>
      <c r="G70" s="822"/>
    </row>
    <row r="71" spans="1:80" s="533" customFormat="1" ht="12.75" customHeight="1">
      <c r="A71" s="896"/>
      <c r="B71" s="608" t="s">
        <v>1478</v>
      </c>
      <c r="C71" s="432"/>
      <c r="D71" s="611" t="s">
        <v>1399</v>
      </c>
      <c r="E71" s="396">
        <v>80</v>
      </c>
      <c r="F71" s="427"/>
      <c r="G71" s="397">
        <f>E71*F71</f>
        <v>0</v>
      </c>
      <c r="I71" s="530"/>
      <c r="J71" s="530"/>
      <c r="K71" s="530"/>
      <c r="L71" s="530"/>
      <c r="M71" s="530"/>
      <c r="N71" s="530"/>
      <c r="O71" s="530"/>
      <c r="P71" s="530"/>
      <c r="Q71" s="530"/>
      <c r="R71" s="530"/>
      <c r="S71" s="530"/>
      <c r="T71" s="530"/>
      <c r="U71" s="530"/>
      <c r="V71" s="530"/>
      <c r="W71" s="530"/>
      <c r="X71" s="530"/>
      <c r="Y71" s="530"/>
      <c r="Z71" s="530"/>
      <c r="AA71" s="530"/>
      <c r="AB71" s="530"/>
      <c r="AC71" s="530"/>
      <c r="AD71" s="530"/>
      <c r="AE71" s="530"/>
      <c r="AF71" s="530"/>
      <c r="AG71" s="530"/>
      <c r="AH71" s="530"/>
      <c r="AI71" s="530"/>
      <c r="AJ71" s="530"/>
      <c r="AK71" s="530"/>
      <c r="AL71" s="530"/>
      <c r="AM71" s="530"/>
      <c r="AN71" s="530"/>
      <c r="AO71" s="530"/>
      <c r="AP71" s="530"/>
      <c r="AQ71" s="530"/>
      <c r="AR71" s="530"/>
      <c r="AS71" s="530"/>
      <c r="AT71" s="530"/>
      <c r="AU71" s="530"/>
      <c r="AV71" s="530"/>
      <c r="AW71" s="530"/>
      <c r="AX71" s="530"/>
      <c r="AY71" s="530"/>
      <c r="AZ71" s="530"/>
      <c r="BA71" s="530"/>
      <c r="BB71" s="530"/>
      <c r="BC71" s="530"/>
      <c r="BD71" s="530"/>
      <c r="BE71" s="530"/>
      <c r="BF71" s="530"/>
      <c r="BG71" s="530"/>
      <c r="BH71" s="530"/>
      <c r="BI71" s="530"/>
      <c r="BJ71" s="530"/>
      <c r="BK71" s="530"/>
      <c r="BL71" s="530"/>
      <c r="BM71" s="530"/>
      <c r="BN71" s="530"/>
      <c r="BO71" s="530"/>
      <c r="BP71" s="530"/>
      <c r="BQ71" s="530"/>
      <c r="BR71" s="530"/>
      <c r="BS71" s="530"/>
      <c r="BT71" s="530"/>
      <c r="BU71" s="530"/>
      <c r="BV71" s="530"/>
      <c r="BW71" s="530"/>
      <c r="BX71" s="530"/>
      <c r="BY71" s="530"/>
      <c r="BZ71" s="530"/>
      <c r="CA71" s="530"/>
      <c r="CB71" s="530"/>
    </row>
    <row r="72" spans="1:80" s="533" customFormat="1" ht="12.75" customHeight="1">
      <c r="A72" s="865"/>
      <c r="B72" s="608" t="s">
        <v>1479</v>
      </c>
      <c r="C72" s="433"/>
      <c r="D72" s="611" t="s">
        <v>1399</v>
      </c>
      <c r="E72" s="396">
        <v>45</v>
      </c>
      <c r="F72" s="427"/>
      <c r="G72" s="397">
        <f>E72*F72</f>
        <v>0</v>
      </c>
      <c r="I72" s="530"/>
      <c r="J72" s="530"/>
      <c r="K72" s="530"/>
      <c r="L72" s="530"/>
      <c r="M72" s="530"/>
      <c r="N72" s="530"/>
      <c r="O72" s="530"/>
      <c r="P72" s="530"/>
      <c r="Q72" s="530"/>
      <c r="R72" s="530"/>
      <c r="S72" s="530"/>
      <c r="T72" s="530"/>
      <c r="U72" s="530"/>
      <c r="V72" s="530"/>
      <c r="W72" s="530"/>
      <c r="X72" s="530"/>
      <c r="Y72" s="530"/>
      <c r="Z72" s="530"/>
      <c r="AA72" s="530"/>
      <c r="AB72" s="530"/>
      <c r="AC72" s="530"/>
      <c r="AD72" s="530"/>
      <c r="AE72" s="530"/>
      <c r="AF72" s="530"/>
      <c r="AG72" s="530"/>
      <c r="AH72" s="530"/>
      <c r="AI72" s="530"/>
      <c r="AJ72" s="530"/>
      <c r="AK72" s="530"/>
      <c r="AL72" s="530"/>
      <c r="AM72" s="530"/>
      <c r="AN72" s="530"/>
      <c r="AO72" s="530"/>
      <c r="AP72" s="530"/>
      <c r="AQ72" s="530"/>
      <c r="AR72" s="530"/>
      <c r="AS72" s="530"/>
      <c r="AT72" s="530"/>
      <c r="AU72" s="530"/>
      <c r="AV72" s="530"/>
      <c r="AW72" s="530"/>
      <c r="AX72" s="530"/>
      <c r="AY72" s="530"/>
      <c r="AZ72" s="530"/>
      <c r="BA72" s="530"/>
      <c r="BB72" s="530"/>
      <c r="BC72" s="530"/>
      <c r="BD72" s="530"/>
      <c r="BE72" s="530"/>
      <c r="BF72" s="530"/>
      <c r="BG72" s="530"/>
      <c r="BH72" s="530"/>
      <c r="BI72" s="530"/>
      <c r="BJ72" s="530"/>
      <c r="BK72" s="530"/>
      <c r="BL72" s="530"/>
      <c r="BM72" s="530"/>
      <c r="BN72" s="530"/>
      <c r="BO72" s="530"/>
      <c r="BP72" s="530"/>
      <c r="BQ72" s="530"/>
      <c r="BR72" s="530"/>
      <c r="BS72" s="530"/>
      <c r="BT72" s="530"/>
      <c r="BU72" s="530"/>
      <c r="BV72" s="530"/>
      <c r="BW72" s="530"/>
      <c r="BX72" s="530"/>
      <c r="BY72" s="530"/>
      <c r="BZ72" s="530"/>
      <c r="CA72" s="530"/>
      <c r="CB72" s="530"/>
    </row>
    <row r="73" spans="1:80" s="20" customFormat="1">
      <c r="A73" s="584"/>
      <c r="B73" s="585"/>
      <c r="C73" s="586"/>
      <c r="D73" s="587"/>
      <c r="E73" s="119"/>
      <c r="F73" s="588"/>
      <c r="G73" s="336"/>
      <c r="H73" s="572"/>
      <c r="I73" s="571"/>
      <c r="J73" s="571"/>
      <c r="K73" s="571"/>
      <c r="L73" s="571"/>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c r="AJ73" s="377"/>
      <c r="AK73" s="377"/>
      <c r="AL73" s="377"/>
      <c r="AM73" s="377"/>
      <c r="AN73" s="377"/>
      <c r="AO73" s="377"/>
      <c r="AP73" s="377"/>
      <c r="AQ73" s="377"/>
      <c r="AR73" s="377"/>
      <c r="AS73" s="377"/>
      <c r="AT73" s="377"/>
      <c r="AU73" s="377"/>
      <c r="AV73" s="377"/>
      <c r="AW73" s="377"/>
      <c r="AX73" s="377"/>
      <c r="AY73" s="377"/>
      <c r="AZ73" s="377"/>
      <c r="BA73" s="377"/>
      <c r="BB73" s="377"/>
      <c r="BC73" s="377"/>
      <c r="BD73" s="377"/>
      <c r="BE73" s="377"/>
      <c r="BF73" s="377"/>
      <c r="BG73" s="377"/>
      <c r="BH73" s="377"/>
      <c r="BI73" s="377"/>
      <c r="BJ73" s="377"/>
      <c r="BK73" s="377"/>
      <c r="BL73" s="377"/>
      <c r="BM73" s="377"/>
      <c r="BN73" s="377"/>
      <c r="BO73" s="377"/>
      <c r="BP73" s="377"/>
      <c r="BQ73" s="377"/>
      <c r="BR73" s="377"/>
      <c r="BS73" s="377"/>
      <c r="BT73" s="377"/>
      <c r="BU73" s="377"/>
      <c r="BV73" s="377"/>
      <c r="BW73" s="377"/>
      <c r="BX73" s="377"/>
      <c r="BY73" s="377"/>
      <c r="BZ73" s="377"/>
      <c r="CA73" s="377"/>
      <c r="CB73" s="377"/>
    </row>
    <row r="74" spans="1:80" s="20" customFormat="1">
      <c r="A74" s="313" t="s">
        <v>106</v>
      </c>
      <c r="B74" s="775" t="s">
        <v>1136</v>
      </c>
      <c r="C74" s="776"/>
      <c r="D74" s="776"/>
      <c r="E74" s="776"/>
      <c r="F74" s="777"/>
      <c r="G74" s="65">
        <f>SUM(G27:G73)</f>
        <v>0</v>
      </c>
      <c r="H74" s="572"/>
      <c r="I74" s="571"/>
      <c r="J74" s="571"/>
      <c r="K74" s="571"/>
      <c r="L74" s="571"/>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377"/>
      <c r="AP74" s="377"/>
      <c r="AQ74" s="377"/>
      <c r="AR74" s="377"/>
      <c r="AS74" s="377"/>
      <c r="AT74" s="377"/>
      <c r="AU74" s="377"/>
      <c r="AV74" s="377"/>
      <c r="AW74" s="377"/>
      <c r="AX74" s="377"/>
      <c r="AY74" s="377"/>
      <c r="AZ74" s="377"/>
      <c r="BA74" s="377"/>
      <c r="BB74" s="377"/>
      <c r="BC74" s="377"/>
      <c r="BD74" s="377"/>
      <c r="BE74" s="377"/>
      <c r="BF74" s="377"/>
      <c r="BG74" s="377"/>
      <c r="BH74" s="377"/>
      <c r="BI74" s="377"/>
      <c r="BJ74" s="377"/>
      <c r="BK74" s="377"/>
      <c r="BL74" s="377"/>
      <c r="BM74" s="377"/>
      <c r="BN74" s="377"/>
      <c r="BO74" s="377"/>
      <c r="BP74" s="377"/>
      <c r="BQ74" s="377"/>
      <c r="BR74" s="377"/>
      <c r="BS74" s="377"/>
      <c r="BT74" s="377"/>
      <c r="BU74" s="377"/>
      <c r="BV74" s="377"/>
      <c r="BW74" s="377"/>
      <c r="BX74" s="377"/>
      <c r="BY74" s="377"/>
      <c r="BZ74" s="377"/>
      <c r="CA74" s="377"/>
      <c r="CB74" s="377"/>
    </row>
    <row r="75" spans="1:80">
      <c r="B75" s="301"/>
      <c r="C75" s="301"/>
      <c r="D75" s="407"/>
      <c r="E75" s="119"/>
      <c r="F75" s="454"/>
      <c r="G75" s="420"/>
    </row>
    <row r="76" spans="1:80">
      <c r="A76" s="15" t="s">
        <v>123</v>
      </c>
      <c r="B76" s="775" t="s">
        <v>246</v>
      </c>
      <c r="C76" s="776"/>
      <c r="D76" s="776"/>
      <c r="E76" s="776"/>
      <c r="F76" s="776"/>
      <c r="G76" s="777"/>
    </row>
    <row r="77" spans="1:80" s="301" customFormat="1">
      <c r="E77" s="119"/>
      <c r="F77" s="454"/>
      <c r="G77" s="420"/>
      <c r="H77" s="10"/>
      <c r="I77" s="347"/>
      <c r="J77" s="347"/>
      <c r="K77" s="347"/>
      <c r="L77" s="347"/>
      <c r="M77" s="387"/>
      <c r="N77" s="387"/>
      <c r="O77" s="387"/>
      <c r="P77" s="387"/>
      <c r="Q77" s="387"/>
      <c r="R77" s="387"/>
      <c r="S77" s="387"/>
      <c r="T77" s="387"/>
      <c r="U77" s="387"/>
      <c r="V77" s="387"/>
      <c r="W77" s="387"/>
      <c r="X77" s="387"/>
      <c r="Y77" s="387"/>
      <c r="Z77" s="387"/>
      <c r="AA77" s="387"/>
      <c r="AB77" s="387"/>
      <c r="AC77" s="387"/>
      <c r="AD77" s="387"/>
      <c r="AE77" s="387"/>
      <c r="AF77" s="387"/>
      <c r="AG77" s="387"/>
      <c r="AH77" s="387"/>
      <c r="AI77" s="387"/>
      <c r="AJ77" s="387"/>
      <c r="AK77" s="387"/>
      <c r="AL77" s="387"/>
      <c r="AM77" s="387"/>
      <c r="AN77" s="387"/>
      <c r="AO77" s="387"/>
      <c r="AP77" s="387"/>
      <c r="AQ77" s="387"/>
      <c r="AR77" s="387"/>
      <c r="AS77" s="387"/>
      <c r="AT77" s="387"/>
      <c r="AU77" s="387"/>
      <c r="AV77" s="387"/>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7"/>
      <c r="BS77" s="387"/>
      <c r="BT77" s="387"/>
      <c r="BU77" s="387"/>
      <c r="BV77" s="387"/>
      <c r="BW77" s="387"/>
      <c r="BX77" s="387"/>
      <c r="BY77" s="387"/>
      <c r="BZ77" s="387"/>
      <c r="CA77" s="387"/>
      <c r="CB77" s="387"/>
    </row>
    <row r="78" spans="1:80" ht="387.75" customHeight="1">
      <c r="A78" s="904" t="s">
        <v>1428</v>
      </c>
      <c r="B78" s="905"/>
      <c r="C78" s="905"/>
      <c r="D78" s="905"/>
      <c r="E78" s="905"/>
      <c r="F78" s="905"/>
      <c r="G78" s="906"/>
      <c r="H78" s="24"/>
    </row>
    <row r="79" spans="1:80" ht="314.25" customHeight="1">
      <c r="A79" s="880" t="s">
        <v>1427</v>
      </c>
      <c r="B79" s="907"/>
      <c r="C79" s="907"/>
      <c r="D79" s="907"/>
      <c r="E79" s="907"/>
      <c r="F79" s="907"/>
      <c r="G79" s="908"/>
      <c r="H79" s="24"/>
    </row>
    <row r="80" spans="1:80">
      <c r="A80" s="875"/>
      <c r="B80" s="876"/>
      <c r="C80" s="876"/>
      <c r="D80" s="876"/>
      <c r="E80" s="876"/>
      <c r="F80" s="876"/>
      <c r="G80" s="876"/>
      <c r="H80" s="24"/>
    </row>
    <row r="81" spans="1:80" ht="51">
      <c r="A81" s="768" t="s">
        <v>126</v>
      </c>
      <c r="B81" s="16" t="s">
        <v>247</v>
      </c>
      <c r="C81" s="770"/>
      <c r="D81" s="301"/>
      <c r="E81" s="119"/>
      <c r="F81" s="454"/>
      <c r="G81" s="420"/>
    </row>
    <row r="82" spans="1:80">
      <c r="A82" s="781"/>
      <c r="B82" s="305" t="s">
        <v>892</v>
      </c>
      <c r="C82" s="778"/>
      <c r="D82" s="91" t="s">
        <v>0</v>
      </c>
      <c r="E82" s="120">
        <v>2773</v>
      </c>
      <c r="F82" s="456"/>
      <c r="G82" s="91">
        <f>E82*F82</f>
        <v>0</v>
      </c>
    </row>
    <row r="83" spans="1:80" ht="38.25">
      <c r="A83" s="768" t="s">
        <v>133</v>
      </c>
      <c r="B83" s="18" t="s">
        <v>248</v>
      </c>
      <c r="C83" s="770"/>
      <c r="D83" s="301"/>
      <c r="E83" s="119"/>
      <c r="F83" s="454"/>
      <c r="G83" s="420"/>
    </row>
    <row r="84" spans="1:80">
      <c r="A84" s="781"/>
      <c r="B84" s="305" t="s">
        <v>892</v>
      </c>
      <c r="C84" s="778"/>
      <c r="D84" s="91" t="s">
        <v>0</v>
      </c>
      <c r="E84" s="120">
        <v>400</v>
      </c>
      <c r="F84" s="456"/>
      <c r="G84" s="91">
        <f>E84*F84</f>
        <v>0</v>
      </c>
    </row>
    <row r="85" spans="1:80" s="572" customFormat="1">
      <c r="A85" s="768" t="s">
        <v>136</v>
      </c>
      <c r="B85" s="598" t="s">
        <v>1442</v>
      </c>
      <c r="C85" s="770"/>
      <c r="D85" s="570"/>
      <c r="E85" s="119"/>
      <c r="F85" s="454"/>
      <c r="G85" s="420"/>
      <c r="I85" s="571"/>
      <c r="J85" s="571"/>
      <c r="K85" s="571"/>
      <c r="L85" s="571"/>
      <c r="M85" s="571"/>
      <c r="N85" s="571"/>
      <c r="O85" s="571"/>
      <c r="P85" s="571"/>
      <c r="Q85" s="571"/>
      <c r="R85" s="571"/>
      <c r="S85" s="571"/>
      <c r="T85" s="571"/>
      <c r="U85" s="571"/>
      <c r="V85" s="571"/>
      <c r="W85" s="571"/>
      <c r="X85" s="571"/>
      <c r="Y85" s="571"/>
      <c r="Z85" s="571"/>
      <c r="AA85" s="571"/>
      <c r="AB85" s="571"/>
      <c r="AC85" s="571"/>
      <c r="AD85" s="571"/>
      <c r="AE85" s="571"/>
      <c r="AF85" s="571"/>
      <c r="AG85" s="571"/>
      <c r="AH85" s="571"/>
      <c r="AI85" s="571"/>
      <c r="AJ85" s="571"/>
      <c r="AK85" s="571"/>
      <c r="AL85" s="571"/>
      <c r="AM85" s="571"/>
      <c r="AN85" s="571"/>
      <c r="AO85" s="571"/>
      <c r="AP85" s="571"/>
      <c r="AQ85" s="571"/>
      <c r="AR85" s="571"/>
      <c r="AS85" s="571"/>
      <c r="AT85" s="571"/>
      <c r="AU85" s="571"/>
      <c r="AV85" s="571"/>
      <c r="AW85" s="571"/>
      <c r="AX85" s="571"/>
      <c r="AY85" s="571"/>
      <c r="AZ85" s="571"/>
      <c r="BA85" s="571"/>
      <c r="BB85" s="571"/>
      <c r="BC85" s="571"/>
      <c r="BD85" s="571"/>
      <c r="BE85" s="571"/>
      <c r="BF85" s="571"/>
      <c r="BG85" s="571"/>
      <c r="BH85" s="571"/>
      <c r="BI85" s="571"/>
      <c r="BJ85" s="571"/>
      <c r="BK85" s="571"/>
      <c r="BL85" s="571"/>
      <c r="BM85" s="571"/>
      <c r="BN85" s="571"/>
      <c r="BO85" s="571"/>
      <c r="BP85" s="571"/>
      <c r="BQ85" s="571"/>
      <c r="BR85" s="571"/>
      <c r="BS85" s="571"/>
      <c r="BT85" s="571"/>
      <c r="BU85" s="571"/>
      <c r="BV85" s="571"/>
      <c r="BW85" s="571"/>
      <c r="BX85" s="571"/>
      <c r="BY85" s="571"/>
      <c r="BZ85" s="571"/>
      <c r="CA85" s="571"/>
      <c r="CB85" s="571"/>
    </row>
    <row r="86" spans="1:80" s="572" customFormat="1">
      <c r="A86" s="781"/>
      <c r="B86" s="305" t="s">
        <v>1443</v>
      </c>
      <c r="C86" s="778"/>
      <c r="D86" s="91" t="s">
        <v>0</v>
      </c>
      <c r="E86" s="121">
        <v>5600</v>
      </c>
      <c r="F86" s="456"/>
      <c r="G86" s="91">
        <f>E86*F86</f>
        <v>0</v>
      </c>
      <c r="I86" s="571"/>
      <c r="J86" s="571"/>
      <c r="K86" s="571"/>
      <c r="L86" s="571"/>
      <c r="M86" s="571"/>
      <c r="N86" s="571"/>
      <c r="O86" s="571"/>
      <c r="P86" s="571"/>
      <c r="Q86" s="571"/>
      <c r="R86" s="571"/>
      <c r="S86" s="571"/>
      <c r="T86" s="571"/>
      <c r="U86" s="571"/>
      <c r="V86" s="571"/>
      <c r="W86" s="571"/>
      <c r="X86" s="571"/>
      <c r="Y86" s="571"/>
      <c r="Z86" s="571"/>
      <c r="AA86" s="571"/>
      <c r="AB86" s="571"/>
      <c r="AC86" s="571"/>
      <c r="AD86" s="571"/>
      <c r="AE86" s="571"/>
      <c r="AF86" s="571"/>
      <c r="AG86" s="571"/>
      <c r="AH86" s="571"/>
      <c r="AI86" s="571"/>
      <c r="AJ86" s="571"/>
      <c r="AK86" s="571"/>
      <c r="AL86" s="571"/>
      <c r="AM86" s="571"/>
      <c r="AN86" s="571"/>
      <c r="AO86" s="571"/>
      <c r="AP86" s="571"/>
      <c r="AQ86" s="571"/>
      <c r="AR86" s="571"/>
      <c r="AS86" s="571"/>
      <c r="AT86" s="571"/>
      <c r="AU86" s="571"/>
      <c r="AV86" s="571"/>
      <c r="AW86" s="571"/>
      <c r="AX86" s="571"/>
      <c r="AY86" s="571"/>
      <c r="AZ86" s="571"/>
      <c r="BA86" s="571"/>
      <c r="BB86" s="571"/>
      <c r="BC86" s="571"/>
      <c r="BD86" s="571"/>
      <c r="BE86" s="571"/>
      <c r="BF86" s="571"/>
      <c r="BG86" s="571"/>
      <c r="BH86" s="571"/>
      <c r="BI86" s="571"/>
      <c r="BJ86" s="571"/>
      <c r="BK86" s="571"/>
      <c r="BL86" s="571"/>
      <c r="BM86" s="571"/>
      <c r="BN86" s="571"/>
      <c r="BO86" s="571"/>
      <c r="BP86" s="571"/>
      <c r="BQ86" s="571"/>
      <c r="BR86" s="571"/>
      <c r="BS86" s="571"/>
      <c r="BT86" s="571"/>
      <c r="BU86" s="571"/>
      <c r="BV86" s="571"/>
      <c r="BW86" s="571"/>
      <c r="BX86" s="571"/>
      <c r="BY86" s="571"/>
      <c r="BZ86" s="571"/>
      <c r="CA86" s="571"/>
      <c r="CB86" s="571"/>
    </row>
    <row r="87" spans="1:80" s="533" customFormat="1" ht="55.5" customHeight="1">
      <c r="A87" s="768" t="s">
        <v>148</v>
      </c>
      <c r="B87" s="589" t="s">
        <v>1430</v>
      </c>
      <c r="C87" s="770"/>
      <c r="D87" s="536"/>
      <c r="E87" s="119"/>
      <c r="F87" s="454"/>
      <c r="G87" s="420"/>
      <c r="I87" s="530"/>
      <c r="J87" s="530"/>
      <c r="K87" s="530"/>
      <c r="L87" s="530"/>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0"/>
      <c r="BR87" s="530"/>
      <c r="BS87" s="530"/>
      <c r="BT87" s="530"/>
      <c r="BU87" s="530"/>
      <c r="BV87" s="530"/>
      <c r="BW87" s="530"/>
      <c r="BX87" s="530"/>
      <c r="BY87" s="530"/>
      <c r="BZ87" s="530"/>
      <c r="CA87" s="530"/>
      <c r="CB87" s="530"/>
    </row>
    <row r="88" spans="1:80" s="533" customFormat="1" ht="14.25">
      <c r="A88" s="781"/>
      <c r="B88" s="590" t="s">
        <v>1429</v>
      </c>
      <c r="C88" s="778"/>
      <c r="D88" s="91" t="s">
        <v>1</v>
      </c>
      <c r="E88" s="120">
        <v>7200</v>
      </c>
      <c r="F88" s="456"/>
      <c r="G88" s="91">
        <f t="shared" ref="G88" si="2">E88*F88</f>
        <v>0</v>
      </c>
      <c r="I88" s="530"/>
      <c r="J88" s="530"/>
      <c r="K88" s="530"/>
      <c r="L88" s="530"/>
      <c r="M88" s="530"/>
      <c r="N88" s="530"/>
      <c r="O88" s="530"/>
      <c r="P88" s="530"/>
      <c r="Q88" s="530"/>
      <c r="R88" s="530"/>
      <c r="S88" s="530"/>
      <c r="T88" s="530"/>
      <c r="U88" s="530"/>
      <c r="V88" s="530"/>
      <c r="W88" s="530"/>
      <c r="X88" s="530"/>
      <c r="Y88" s="530"/>
      <c r="Z88" s="530"/>
      <c r="AA88" s="530"/>
      <c r="AB88" s="530"/>
      <c r="AC88" s="530"/>
      <c r="AD88" s="530"/>
      <c r="AE88" s="530"/>
      <c r="AF88" s="530"/>
      <c r="AG88" s="530"/>
      <c r="AH88" s="530"/>
      <c r="AI88" s="530"/>
      <c r="AJ88" s="530"/>
      <c r="AK88" s="530"/>
      <c r="AL88" s="530"/>
      <c r="AM88" s="530"/>
      <c r="AN88" s="530"/>
      <c r="AO88" s="530"/>
      <c r="AP88" s="530"/>
      <c r="AQ88" s="530"/>
      <c r="AR88" s="530"/>
      <c r="AS88" s="530"/>
      <c r="AT88" s="530"/>
      <c r="AU88" s="530"/>
      <c r="AV88" s="530"/>
      <c r="AW88" s="530"/>
      <c r="AX88" s="530"/>
      <c r="AY88" s="530"/>
      <c r="AZ88" s="530"/>
      <c r="BA88" s="530"/>
      <c r="BB88" s="530"/>
      <c r="BC88" s="530"/>
      <c r="BD88" s="530"/>
      <c r="BE88" s="530"/>
      <c r="BF88" s="530"/>
      <c r="BG88" s="530"/>
      <c r="BH88" s="530"/>
      <c r="BI88" s="530"/>
      <c r="BJ88" s="530"/>
      <c r="BK88" s="530"/>
      <c r="BL88" s="530"/>
      <c r="BM88" s="530"/>
      <c r="BN88" s="530"/>
      <c r="BO88" s="530"/>
      <c r="BP88" s="530"/>
      <c r="BQ88" s="530"/>
      <c r="BR88" s="530"/>
      <c r="BS88" s="530"/>
      <c r="BT88" s="530"/>
      <c r="BU88" s="530"/>
      <c r="BV88" s="530"/>
      <c r="BW88" s="530"/>
      <c r="BX88" s="530"/>
      <c r="BY88" s="530"/>
      <c r="BZ88" s="530"/>
      <c r="CA88" s="530"/>
      <c r="CB88" s="530"/>
    </row>
    <row r="89" spans="1:80" s="533" customFormat="1" ht="42" customHeight="1">
      <c r="A89" s="768" t="s">
        <v>1432</v>
      </c>
      <c r="B89" s="589" t="s">
        <v>1431</v>
      </c>
      <c r="C89" s="770"/>
      <c r="D89" s="814"/>
      <c r="E89" s="815"/>
      <c r="F89" s="815"/>
      <c r="G89" s="816"/>
      <c r="I89" s="530"/>
      <c r="J89" s="530"/>
      <c r="K89" s="530"/>
      <c r="L89" s="530"/>
      <c r="M89" s="530"/>
      <c r="N89" s="530"/>
      <c r="O89" s="530"/>
      <c r="P89" s="530"/>
      <c r="Q89" s="530"/>
      <c r="R89" s="530"/>
      <c r="S89" s="530"/>
      <c r="T89" s="530"/>
      <c r="U89" s="530"/>
      <c r="V89" s="530"/>
      <c r="W89" s="530"/>
      <c r="X89" s="530"/>
      <c r="Y89" s="530"/>
      <c r="Z89" s="530"/>
      <c r="AA89" s="530"/>
      <c r="AB89" s="530"/>
      <c r="AC89" s="530"/>
      <c r="AD89" s="530"/>
      <c r="AE89" s="530"/>
      <c r="AF89" s="530"/>
      <c r="AG89" s="530"/>
      <c r="AH89" s="530"/>
      <c r="AI89" s="530"/>
      <c r="AJ89" s="530"/>
      <c r="AK89" s="530"/>
      <c r="AL89" s="530"/>
      <c r="AM89" s="530"/>
      <c r="AN89" s="530"/>
      <c r="AO89" s="530"/>
      <c r="AP89" s="530"/>
      <c r="AQ89" s="530"/>
      <c r="AR89" s="530"/>
      <c r="AS89" s="530"/>
      <c r="AT89" s="530"/>
      <c r="AU89" s="530"/>
      <c r="AV89" s="530"/>
      <c r="AW89" s="530"/>
      <c r="AX89" s="530"/>
      <c r="AY89" s="530"/>
      <c r="AZ89" s="530"/>
      <c r="BA89" s="530"/>
      <c r="BB89" s="530"/>
      <c r="BC89" s="530"/>
      <c r="BD89" s="530"/>
      <c r="BE89" s="530"/>
      <c r="BF89" s="530"/>
      <c r="BG89" s="530"/>
      <c r="BH89" s="530"/>
      <c r="BI89" s="530"/>
      <c r="BJ89" s="530"/>
      <c r="BK89" s="530"/>
      <c r="BL89" s="530"/>
      <c r="BM89" s="530"/>
      <c r="BN89" s="530"/>
      <c r="BO89" s="530"/>
      <c r="BP89" s="530"/>
      <c r="BQ89" s="530"/>
      <c r="BR89" s="530"/>
      <c r="BS89" s="530"/>
      <c r="BT89" s="530"/>
      <c r="BU89" s="530"/>
      <c r="BV89" s="530"/>
      <c r="BW89" s="530"/>
      <c r="BX89" s="530"/>
      <c r="BY89" s="530"/>
      <c r="BZ89" s="530"/>
      <c r="CA89" s="530"/>
      <c r="CB89" s="530"/>
    </row>
    <row r="90" spans="1:80" s="533" customFormat="1" ht="14.25">
      <c r="A90" s="781"/>
      <c r="B90" s="590" t="s">
        <v>1429</v>
      </c>
      <c r="C90" s="778"/>
      <c r="D90" s="91" t="s">
        <v>1</v>
      </c>
      <c r="E90" s="120">
        <v>1000</v>
      </c>
      <c r="F90" s="456"/>
      <c r="G90" s="91">
        <f>E90*F90</f>
        <v>0</v>
      </c>
      <c r="I90" s="530"/>
      <c r="J90" s="530"/>
      <c r="K90" s="530"/>
      <c r="L90" s="530"/>
      <c r="M90" s="530"/>
      <c r="N90" s="530"/>
      <c r="O90" s="530"/>
      <c r="P90" s="530"/>
      <c r="Q90" s="530"/>
      <c r="R90" s="530"/>
      <c r="S90" s="530"/>
      <c r="T90" s="530"/>
      <c r="U90" s="530"/>
      <c r="V90" s="530"/>
      <c r="W90" s="530"/>
      <c r="X90" s="530"/>
      <c r="Y90" s="530"/>
      <c r="Z90" s="530"/>
      <c r="AA90" s="530"/>
      <c r="AB90" s="530"/>
      <c r="AC90" s="530"/>
      <c r="AD90" s="530"/>
      <c r="AE90" s="530"/>
      <c r="AF90" s="530"/>
      <c r="AG90" s="530"/>
      <c r="AH90" s="530"/>
      <c r="AI90" s="530"/>
      <c r="AJ90" s="530"/>
      <c r="AK90" s="530"/>
      <c r="AL90" s="530"/>
      <c r="AM90" s="530"/>
      <c r="AN90" s="530"/>
      <c r="AO90" s="530"/>
      <c r="AP90" s="530"/>
      <c r="AQ90" s="530"/>
      <c r="AR90" s="530"/>
      <c r="AS90" s="530"/>
      <c r="AT90" s="530"/>
      <c r="AU90" s="530"/>
      <c r="AV90" s="530"/>
      <c r="AW90" s="530"/>
      <c r="AX90" s="530"/>
      <c r="AY90" s="530"/>
      <c r="AZ90" s="530"/>
      <c r="BA90" s="530"/>
      <c r="BB90" s="530"/>
      <c r="BC90" s="530"/>
      <c r="BD90" s="530"/>
      <c r="BE90" s="530"/>
      <c r="BF90" s="530"/>
      <c r="BG90" s="530"/>
      <c r="BH90" s="530"/>
      <c r="BI90" s="530"/>
      <c r="BJ90" s="530"/>
      <c r="BK90" s="530"/>
      <c r="BL90" s="530"/>
      <c r="BM90" s="530"/>
      <c r="BN90" s="530"/>
      <c r="BO90" s="530"/>
      <c r="BP90" s="530"/>
      <c r="BQ90" s="530"/>
      <c r="BR90" s="530"/>
      <c r="BS90" s="530"/>
      <c r="BT90" s="530"/>
      <c r="BU90" s="530"/>
      <c r="BV90" s="530"/>
      <c r="BW90" s="530"/>
      <c r="BX90" s="530"/>
      <c r="BY90" s="530"/>
      <c r="BZ90" s="530"/>
      <c r="CA90" s="530"/>
      <c r="CB90" s="530"/>
    </row>
    <row r="91" spans="1:80" ht="66.75" customHeight="1">
      <c r="A91" s="768" t="s">
        <v>442</v>
      </c>
      <c r="B91" s="624" t="s">
        <v>1484</v>
      </c>
      <c r="C91" s="770"/>
      <c r="D91" s="301"/>
      <c r="E91" s="119"/>
      <c r="F91" s="454"/>
      <c r="G91" s="420"/>
    </row>
    <row r="92" spans="1:80">
      <c r="A92" s="781"/>
      <c r="B92" s="589" t="s">
        <v>1485</v>
      </c>
      <c r="C92" s="778"/>
      <c r="D92" s="91" t="s">
        <v>1</v>
      </c>
      <c r="E92" s="121">
        <v>430</v>
      </c>
      <c r="F92" s="456"/>
      <c r="G92" s="91">
        <f t="shared" ref="G92" si="3">E92*F92</f>
        <v>0</v>
      </c>
    </row>
    <row r="93" spans="1:80" s="533" customFormat="1" ht="58.5" customHeight="1">
      <c r="A93" s="768" t="s">
        <v>443</v>
      </c>
      <c r="B93" s="591" t="s">
        <v>1433</v>
      </c>
      <c r="C93" s="770"/>
      <c r="D93" s="536"/>
      <c r="E93" s="119"/>
      <c r="F93" s="454"/>
      <c r="G93" s="420"/>
      <c r="I93" s="530"/>
      <c r="J93" s="530"/>
      <c r="K93" s="530"/>
      <c r="L93" s="530"/>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530"/>
      <c r="AY93" s="530"/>
      <c r="AZ93" s="530"/>
      <c r="BA93" s="530"/>
      <c r="BB93" s="530"/>
      <c r="BC93" s="530"/>
      <c r="BD93" s="530"/>
      <c r="BE93" s="530"/>
      <c r="BF93" s="530"/>
      <c r="BG93" s="530"/>
      <c r="BH93" s="530"/>
      <c r="BI93" s="530"/>
      <c r="BJ93" s="530"/>
      <c r="BK93" s="530"/>
      <c r="BL93" s="530"/>
      <c r="BM93" s="530"/>
      <c r="BN93" s="530"/>
      <c r="BO93" s="530"/>
      <c r="BP93" s="530"/>
      <c r="BQ93" s="530"/>
      <c r="BR93" s="530"/>
      <c r="BS93" s="530"/>
      <c r="BT93" s="530"/>
      <c r="BU93" s="530"/>
      <c r="BV93" s="530"/>
      <c r="BW93" s="530"/>
      <c r="BX93" s="530"/>
      <c r="BY93" s="530"/>
      <c r="BZ93" s="530"/>
      <c r="CA93" s="530"/>
      <c r="CB93" s="530"/>
    </row>
    <row r="94" spans="1:80" s="533" customFormat="1" ht="12.75" customHeight="1">
      <c r="A94" s="769"/>
      <c r="B94" s="592" t="s">
        <v>1480</v>
      </c>
      <c r="C94" s="771"/>
      <c r="D94" s="91" t="s">
        <v>1</v>
      </c>
      <c r="E94" s="121">
        <v>1000</v>
      </c>
      <c r="F94" s="456"/>
      <c r="G94" s="91">
        <f t="shared" ref="G94:G97" si="4">E94*F94</f>
        <v>0</v>
      </c>
      <c r="I94" s="530"/>
      <c r="J94" s="530"/>
      <c r="K94" s="530"/>
      <c r="L94" s="530"/>
      <c r="M94" s="530"/>
      <c r="N94" s="530"/>
      <c r="O94" s="530"/>
      <c r="P94" s="530"/>
      <c r="Q94" s="530"/>
      <c r="R94" s="530"/>
      <c r="S94" s="530"/>
      <c r="T94" s="530"/>
      <c r="U94" s="530"/>
      <c r="V94" s="530"/>
      <c r="W94" s="530"/>
      <c r="X94" s="530"/>
      <c r="Y94" s="530"/>
      <c r="Z94" s="530"/>
      <c r="AA94" s="530"/>
      <c r="AB94" s="530"/>
      <c r="AC94" s="530"/>
      <c r="AD94" s="530"/>
      <c r="AE94" s="530"/>
      <c r="AF94" s="530"/>
      <c r="AG94" s="530"/>
      <c r="AH94" s="530"/>
      <c r="AI94" s="530"/>
      <c r="AJ94" s="530"/>
      <c r="AK94" s="530"/>
      <c r="AL94" s="530"/>
      <c r="AM94" s="530"/>
      <c r="AN94" s="530"/>
      <c r="AO94" s="530"/>
      <c r="AP94" s="530"/>
      <c r="AQ94" s="530"/>
      <c r="AR94" s="530"/>
      <c r="AS94" s="530"/>
      <c r="AT94" s="530"/>
      <c r="AU94" s="530"/>
      <c r="AV94" s="530"/>
      <c r="AW94" s="530"/>
      <c r="AX94" s="530"/>
      <c r="AY94" s="530"/>
      <c r="AZ94" s="530"/>
      <c r="BA94" s="530"/>
      <c r="BB94" s="530"/>
      <c r="BC94" s="530"/>
      <c r="BD94" s="530"/>
      <c r="BE94" s="530"/>
      <c r="BF94" s="530"/>
      <c r="BG94" s="530"/>
      <c r="BH94" s="530"/>
      <c r="BI94" s="530"/>
      <c r="BJ94" s="530"/>
      <c r="BK94" s="530"/>
      <c r="BL94" s="530"/>
      <c r="BM94" s="530"/>
      <c r="BN94" s="530"/>
      <c r="BO94" s="530"/>
      <c r="BP94" s="530"/>
      <c r="BQ94" s="530"/>
      <c r="BR94" s="530"/>
      <c r="BS94" s="530"/>
      <c r="BT94" s="530"/>
      <c r="BU94" s="530"/>
      <c r="BV94" s="530"/>
      <c r="BW94" s="530"/>
      <c r="BX94" s="530"/>
      <c r="BY94" s="530"/>
      <c r="BZ94" s="530"/>
      <c r="CA94" s="530"/>
      <c r="CB94" s="530"/>
    </row>
    <row r="95" spans="1:80" s="533" customFormat="1" ht="12.75" customHeight="1">
      <c r="A95" s="769"/>
      <c r="B95" s="591" t="s">
        <v>1481</v>
      </c>
      <c r="C95" s="771"/>
      <c r="D95" s="127" t="s">
        <v>150</v>
      </c>
      <c r="E95" s="121">
        <v>1570</v>
      </c>
      <c r="F95" s="456"/>
      <c r="G95" s="91">
        <f t="shared" si="4"/>
        <v>0</v>
      </c>
      <c r="I95" s="530"/>
      <c r="J95" s="530"/>
      <c r="K95" s="530"/>
      <c r="L95" s="530"/>
      <c r="M95" s="530"/>
      <c r="N95" s="530"/>
      <c r="O95" s="530"/>
      <c r="P95" s="530"/>
      <c r="Q95" s="530"/>
      <c r="R95" s="530"/>
      <c r="S95" s="530"/>
      <c r="T95" s="530"/>
      <c r="U95" s="530"/>
      <c r="V95" s="530"/>
      <c r="W95" s="530"/>
      <c r="X95" s="530"/>
      <c r="Y95" s="530"/>
      <c r="Z95" s="530"/>
      <c r="AA95" s="530"/>
      <c r="AB95" s="530"/>
      <c r="AC95" s="530"/>
      <c r="AD95" s="530"/>
      <c r="AE95" s="530"/>
      <c r="AF95" s="530"/>
      <c r="AG95" s="530"/>
      <c r="AH95" s="530"/>
      <c r="AI95" s="530"/>
      <c r="AJ95" s="530"/>
      <c r="AK95" s="530"/>
      <c r="AL95" s="530"/>
      <c r="AM95" s="530"/>
      <c r="AN95" s="530"/>
      <c r="AO95" s="530"/>
      <c r="AP95" s="530"/>
      <c r="AQ95" s="530"/>
      <c r="AR95" s="530"/>
      <c r="AS95" s="530"/>
      <c r="AT95" s="530"/>
      <c r="AU95" s="530"/>
      <c r="AV95" s="530"/>
      <c r="AW95" s="530"/>
      <c r="AX95" s="530"/>
      <c r="AY95" s="530"/>
      <c r="AZ95" s="530"/>
      <c r="BA95" s="530"/>
      <c r="BB95" s="530"/>
      <c r="BC95" s="530"/>
      <c r="BD95" s="530"/>
      <c r="BE95" s="530"/>
      <c r="BF95" s="530"/>
      <c r="BG95" s="530"/>
      <c r="BH95" s="530"/>
      <c r="BI95" s="530"/>
      <c r="BJ95" s="530"/>
      <c r="BK95" s="530"/>
      <c r="BL95" s="530"/>
      <c r="BM95" s="530"/>
      <c r="BN95" s="530"/>
      <c r="BO95" s="530"/>
      <c r="BP95" s="530"/>
      <c r="BQ95" s="530"/>
      <c r="BR95" s="530"/>
      <c r="BS95" s="530"/>
      <c r="BT95" s="530"/>
      <c r="BU95" s="530"/>
      <c r="BV95" s="530"/>
      <c r="BW95" s="530"/>
      <c r="BX95" s="530"/>
      <c r="BY95" s="530"/>
      <c r="BZ95" s="530"/>
      <c r="CA95" s="530"/>
      <c r="CB95" s="530"/>
    </row>
    <row r="96" spans="1:80" s="533" customFormat="1" ht="12.75" customHeight="1">
      <c r="A96" s="769"/>
      <c r="B96" s="591" t="s">
        <v>1482</v>
      </c>
      <c r="C96" s="771"/>
      <c r="D96" s="127" t="s">
        <v>150</v>
      </c>
      <c r="E96" s="121">
        <v>500</v>
      </c>
      <c r="F96" s="456"/>
      <c r="G96" s="91">
        <f t="shared" si="4"/>
        <v>0</v>
      </c>
      <c r="I96" s="530"/>
      <c r="J96" s="530"/>
      <c r="K96" s="530"/>
      <c r="L96" s="530"/>
      <c r="M96" s="530"/>
      <c r="N96" s="530"/>
      <c r="O96" s="530"/>
      <c r="P96" s="530"/>
      <c r="Q96" s="530"/>
      <c r="R96" s="530"/>
      <c r="S96" s="530"/>
      <c r="T96" s="530"/>
      <c r="U96" s="530"/>
      <c r="V96" s="530"/>
      <c r="W96" s="530"/>
      <c r="X96" s="530"/>
      <c r="Y96" s="530"/>
      <c r="Z96" s="530"/>
      <c r="AA96" s="530"/>
      <c r="AB96" s="530"/>
      <c r="AC96" s="530"/>
      <c r="AD96" s="530"/>
      <c r="AE96" s="530"/>
      <c r="AF96" s="530"/>
      <c r="AG96" s="530"/>
      <c r="AH96" s="530"/>
      <c r="AI96" s="530"/>
      <c r="AJ96" s="530"/>
      <c r="AK96" s="530"/>
      <c r="AL96" s="530"/>
      <c r="AM96" s="530"/>
      <c r="AN96" s="530"/>
      <c r="AO96" s="530"/>
      <c r="AP96" s="530"/>
      <c r="AQ96" s="530"/>
      <c r="AR96" s="530"/>
      <c r="AS96" s="530"/>
      <c r="AT96" s="530"/>
      <c r="AU96" s="530"/>
      <c r="AV96" s="530"/>
      <c r="AW96" s="530"/>
      <c r="AX96" s="530"/>
      <c r="AY96" s="530"/>
      <c r="AZ96" s="530"/>
      <c r="BA96" s="530"/>
      <c r="BB96" s="530"/>
      <c r="BC96" s="530"/>
      <c r="BD96" s="530"/>
      <c r="BE96" s="530"/>
      <c r="BF96" s="530"/>
      <c r="BG96" s="530"/>
      <c r="BH96" s="530"/>
      <c r="BI96" s="530"/>
      <c r="BJ96" s="530"/>
      <c r="BK96" s="530"/>
      <c r="BL96" s="530"/>
      <c r="BM96" s="530"/>
      <c r="BN96" s="530"/>
      <c r="BO96" s="530"/>
      <c r="BP96" s="530"/>
      <c r="BQ96" s="530"/>
      <c r="BR96" s="530"/>
      <c r="BS96" s="530"/>
      <c r="BT96" s="530"/>
      <c r="BU96" s="530"/>
      <c r="BV96" s="530"/>
      <c r="BW96" s="530"/>
      <c r="BX96" s="530"/>
      <c r="BY96" s="530"/>
      <c r="BZ96" s="530"/>
      <c r="CA96" s="530"/>
      <c r="CB96" s="530"/>
    </row>
    <row r="97" spans="1:80" s="533" customFormat="1" ht="12.75" customHeight="1">
      <c r="A97" s="769"/>
      <c r="B97" s="591" t="s">
        <v>1483</v>
      </c>
      <c r="C97" s="771"/>
      <c r="D97" s="127" t="s">
        <v>159</v>
      </c>
      <c r="E97" s="121">
        <v>1</v>
      </c>
      <c r="F97" s="456"/>
      <c r="G97" s="91">
        <f t="shared" si="4"/>
        <v>0</v>
      </c>
      <c r="I97" s="530"/>
      <c r="J97" s="530"/>
      <c r="K97" s="530"/>
      <c r="L97" s="530"/>
      <c r="M97" s="530"/>
      <c r="N97" s="530"/>
      <c r="O97" s="530"/>
      <c r="P97" s="530"/>
      <c r="Q97" s="530"/>
      <c r="R97" s="530"/>
      <c r="S97" s="530"/>
      <c r="T97" s="530"/>
      <c r="U97" s="530"/>
      <c r="V97" s="530"/>
      <c r="W97" s="530"/>
      <c r="X97" s="530"/>
      <c r="Y97" s="530"/>
      <c r="Z97" s="530"/>
      <c r="AA97" s="530"/>
      <c r="AB97" s="530"/>
      <c r="AC97" s="530"/>
      <c r="AD97" s="530"/>
      <c r="AE97" s="530"/>
      <c r="AF97" s="530"/>
      <c r="AG97" s="530"/>
      <c r="AH97" s="530"/>
      <c r="AI97" s="530"/>
      <c r="AJ97" s="530"/>
      <c r="AK97" s="530"/>
      <c r="AL97" s="530"/>
      <c r="AM97" s="530"/>
      <c r="AN97" s="530"/>
      <c r="AO97" s="530"/>
      <c r="AP97" s="530"/>
      <c r="AQ97" s="530"/>
      <c r="AR97" s="530"/>
      <c r="AS97" s="530"/>
      <c r="AT97" s="530"/>
      <c r="AU97" s="530"/>
      <c r="AV97" s="530"/>
      <c r="AW97" s="530"/>
      <c r="AX97" s="530"/>
      <c r="AY97" s="530"/>
      <c r="AZ97" s="530"/>
      <c r="BA97" s="530"/>
      <c r="BB97" s="530"/>
      <c r="BC97" s="530"/>
      <c r="BD97" s="530"/>
      <c r="BE97" s="530"/>
      <c r="BF97" s="530"/>
      <c r="BG97" s="530"/>
      <c r="BH97" s="530"/>
      <c r="BI97" s="530"/>
      <c r="BJ97" s="530"/>
      <c r="BK97" s="530"/>
      <c r="BL97" s="530"/>
      <c r="BM97" s="530"/>
      <c r="BN97" s="530"/>
      <c r="BO97" s="530"/>
      <c r="BP97" s="530"/>
      <c r="BQ97" s="530"/>
      <c r="BR97" s="530"/>
      <c r="BS97" s="530"/>
      <c r="BT97" s="530"/>
      <c r="BU97" s="530"/>
      <c r="BV97" s="530"/>
      <c r="BW97" s="530"/>
      <c r="BX97" s="530"/>
      <c r="BY97" s="530"/>
      <c r="BZ97" s="530"/>
      <c r="CA97" s="530"/>
      <c r="CB97" s="530"/>
    </row>
    <row r="98" spans="1:80" ht="17.25" customHeight="1">
      <c r="A98" s="768" t="s">
        <v>444</v>
      </c>
      <c r="B98" s="18" t="s">
        <v>249</v>
      </c>
      <c r="C98" s="770"/>
      <c r="D98" s="301"/>
      <c r="E98" s="119"/>
      <c r="F98" s="454"/>
      <c r="G98" s="420"/>
    </row>
    <row r="99" spans="1:80">
      <c r="A99" s="781"/>
      <c r="B99" s="305" t="s">
        <v>892</v>
      </c>
      <c r="C99" s="778"/>
      <c r="D99" s="91" t="s">
        <v>0</v>
      </c>
      <c r="E99" s="121">
        <v>32</v>
      </c>
      <c r="F99" s="456"/>
      <c r="G99" s="91">
        <f>E99*F99</f>
        <v>0</v>
      </c>
    </row>
    <row r="100" spans="1:80" ht="25.5">
      <c r="A100" s="768" t="s">
        <v>445</v>
      </c>
      <c r="B100" s="18" t="s">
        <v>250</v>
      </c>
      <c r="C100" s="770"/>
      <c r="D100" s="301"/>
      <c r="E100" s="119"/>
      <c r="F100" s="454"/>
      <c r="G100" s="420"/>
    </row>
    <row r="101" spans="1:80">
      <c r="A101" s="781"/>
      <c r="B101" s="305" t="s">
        <v>892</v>
      </c>
      <c r="C101" s="778"/>
      <c r="D101" s="91" t="s">
        <v>0</v>
      </c>
      <c r="E101" s="121">
        <v>28</v>
      </c>
      <c r="F101" s="456"/>
      <c r="G101" s="91">
        <f>E101*F101</f>
        <v>0</v>
      </c>
    </row>
    <row r="102" spans="1:80" ht="29.25" customHeight="1">
      <c r="A102" s="768" t="s">
        <v>446</v>
      </c>
      <c r="B102" s="18" t="s">
        <v>874</v>
      </c>
      <c r="C102" s="545"/>
      <c r="D102" s="301"/>
      <c r="E102" s="119"/>
      <c r="F102" s="454"/>
      <c r="G102" s="420"/>
    </row>
    <row r="103" spans="1:80">
      <c r="A103" s="781"/>
      <c r="B103" s="306" t="s">
        <v>875</v>
      </c>
      <c r="C103" s="546"/>
      <c r="D103" s="91" t="s">
        <v>0</v>
      </c>
      <c r="E103" s="121">
        <v>205</v>
      </c>
      <c r="F103" s="456"/>
      <c r="G103" s="91">
        <f>E103*F103</f>
        <v>0</v>
      </c>
    </row>
    <row r="104" spans="1:80" s="572" customFormat="1" ht="15" customHeight="1">
      <c r="A104" s="768" t="s">
        <v>447</v>
      </c>
      <c r="B104" s="298" t="s">
        <v>1435</v>
      </c>
      <c r="C104" s="546"/>
      <c r="D104" s="578"/>
      <c r="E104" s="593"/>
      <c r="F104" s="595"/>
      <c r="G104" s="538"/>
      <c r="I104" s="571"/>
      <c r="J104" s="571"/>
      <c r="K104" s="571"/>
      <c r="L104" s="571"/>
      <c r="M104" s="571"/>
      <c r="N104" s="571"/>
      <c r="O104" s="571"/>
      <c r="P104" s="571"/>
      <c r="Q104" s="571"/>
      <c r="R104" s="571"/>
      <c r="S104" s="571"/>
      <c r="T104" s="571"/>
      <c r="U104" s="571"/>
      <c r="V104" s="571"/>
      <c r="W104" s="571"/>
      <c r="X104" s="571"/>
      <c r="Y104" s="571"/>
      <c r="Z104" s="571"/>
      <c r="AA104" s="571"/>
      <c r="AB104" s="571"/>
      <c r="AC104" s="571"/>
      <c r="AD104" s="571"/>
      <c r="AE104" s="571"/>
      <c r="AF104" s="571"/>
      <c r="AG104" s="571"/>
      <c r="AH104" s="571"/>
      <c r="AI104" s="571"/>
      <c r="AJ104" s="571"/>
      <c r="AK104" s="571"/>
      <c r="AL104" s="571"/>
      <c r="AM104" s="571"/>
      <c r="AN104" s="571"/>
      <c r="AO104" s="571"/>
      <c r="AP104" s="571"/>
      <c r="AQ104" s="571"/>
      <c r="AR104" s="571"/>
      <c r="AS104" s="571"/>
      <c r="AT104" s="571"/>
      <c r="AU104" s="571"/>
      <c r="AV104" s="571"/>
      <c r="AW104" s="571"/>
      <c r="AX104" s="571"/>
      <c r="AY104" s="571"/>
      <c r="AZ104" s="571"/>
      <c r="BA104" s="571"/>
      <c r="BB104" s="571"/>
      <c r="BC104" s="571"/>
      <c r="BD104" s="571"/>
      <c r="BE104" s="571"/>
      <c r="BF104" s="571"/>
      <c r="BG104" s="571"/>
      <c r="BH104" s="571"/>
      <c r="BI104" s="571"/>
      <c r="BJ104" s="571"/>
      <c r="BK104" s="571"/>
      <c r="BL104" s="571"/>
      <c r="BM104" s="571"/>
      <c r="BN104" s="571"/>
      <c r="BO104" s="571"/>
      <c r="BP104" s="571"/>
      <c r="BQ104" s="571"/>
      <c r="BR104" s="571"/>
      <c r="BS104" s="571"/>
      <c r="BT104" s="571"/>
      <c r="BU104" s="571"/>
      <c r="BV104" s="571"/>
      <c r="BW104" s="571"/>
      <c r="BX104" s="571"/>
      <c r="BY104" s="571"/>
      <c r="BZ104" s="571"/>
      <c r="CA104" s="571"/>
      <c r="CB104" s="571"/>
    </row>
    <row r="105" spans="1:80" s="572" customFormat="1">
      <c r="A105" s="781"/>
      <c r="B105" s="594" t="s">
        <v>1436</v>
      </c>
      <c r="C105" s="546"/>
      <c r="D105" s="91" t="s">
        <v>1437</v>
      </c>
      <c r="E105" s="121">
        <v>11000</v>
      </c>
      <c r="F105" s="456"/>
      <c r="G105" s="91">
        <f>E105*F105</f>
        <v>0</v>
      </c>
      <c r="I105" s="571"/>
      <c r="J105" s="571"/>
      <c r="K105" s="571"/>
      <c r="L105" s="571"/>
      <c r="M105" s="571"/>
      <c r="N105" s="571"/>
      <c r="O105" s="571"/>
      <c r="P105" s="571"/>
      <c r="Q105" s="571"/>
      <c r="R105" s="571"/>
      <c r="S105" s="571"/>
      <c r="T105" s="571"/>
      <c r="U105" s="571"/>
      <c r="V105" s="571"/>
      <c r="W105" s="571"/>
      <c r="X105" s="571"/>
      <c r="Y105" s="571"/>
      <c r="Z105" s="571"/>
      <c r="AA105" s="571"/>
      <c r="AB105" s="571"/>
      <c r="AC105" s="571"/>
      <c r="AD105" s="571"/>
      <c r="AE105" s="571"/>
      <c r="AF105" s="571"/>
      <c r="AG105" s="571"/>
      <c r="AH105" s="571"/>
      <c r="AI105" s="571"/>
      <c r="AJ105" s="571"/>
      <c r="AK105" s="571"/>
      <c r="AL105" s="571"/>
      <c r="AM105" s="571"/>
      <c r="AN105" s="571"/>
      <c r="AO105" s="571"/>
      <c r="AP105" s="571"/>
      <c r="AQ105" s="571"/>
      <c r="AR105" s="571"/>
      <c r="AS105" s="571"/>
      <c r="AT105" s="571"/>
      <c r="AU105" s="571"/>
      <c r="AV105" s="571"/>
      <c r="AW105" s="571"/>
      <c r="AX105" s="571"/>
      <c r="AY105" s="571"/>
      <c r="AZ105" s="571"/>
      <c r="BA105" s="571"/>
      <c r="BB105" s="571"/>
      <c r="BC105" s="571"/>
      <c r="BD105" s="571"/>
      <c r="BE105" s="571"/>
      <c r="BF105" s="571"/>
      <c r="BG105" s="571"/>
      <c r="BH105" s="571"/>
      <c r="BI105" s="571"/>
      <c r="BJ105" s="571"/>
      <c r="BK105" s="571"/>
      <c r="BL105" s="571"/>
      <c r="BM105" s="571"/>
      <c r="BN105" s="571"/>
      <c r="BO105" s="571"/>
      <c r="BP105" s="571"/>
      <c r="BQ105" s="571"/>
      <c r="BR105" s="571"/>
      <c r="BS105" s="571"/>
      <c r="BT105" s="571"/>
      <c r="BU105" s="571"/>
      <c r="BV105" s="571"/>
      <c r="BW105" s="571"/>
      <c r="BX105" s="571"/>
      <c r="BY105" s="571"/>
      <c r="BZ105" s="571"/>
      <c r="CA105" s="571"/>
      <c r="CB105" s="571"/>
    </row>
    <row r="106" spans="1:80" ht="90.75" customHeight="1">
      <c r="A106" s="768" t="s">
        <v>448</v>
      </c>
      <c r="B106" s="18" t="s">
        <v>1411</v>
      </c>
      <c r="C106" s="770"/>
      <c r="D106" s="301"/>
      <c r="E106" s="119"/>
      <c r="F106" s="454"/>
      <c r="G106" s="420"/>
    </row>
    <row r="107" spans="1:80">
      <c r="A107" s="781"/>
      <c r="B107" s="569" t="s">
        <v>876</v>
      </c>
      <c r="C107" s="778"/>
      <c r="D107" s="91" t="s">
        <v>0</v>
      </c>
      <c r="E107" s="121">
        <v>1114</v>
      </c>
      <c r="F107" s="456"/>
      <c r="G107" s="91">
        <f>E107*F107</f>
        <v>0</v>
      </c>
    </row>
    <row r="108" spans="1:80" ht="92.25" customHeight="1">
      <c r="A108" s="768" t="s">
        <v>449</v>
      </c>
      <c r="B108" s="408" t="s">
        <v>1438</v>
      </c>
      <c r="C108" s="770"/>
      <c r="D108" s="301"/>
      <c r="E108" s="119"/>
      <c r="F108" s="454"/>
      <c r="G108" s="420"/>
    </row>
    <row r="109" spans="1:80">
      <c r="A109" s="781"/>
      <c r="B109" s="407" t="s">
        <v>877</v>
      </c>
      <c r="C109" s="778"/>
      <c r="D109" s="91" t="s">
        <v>0</v>
      </c>
      <c r="E109" s="121">
        <v>655</v>
      </c>
      <c r="F109" s="456"/>
      <c r="G109" s="91">
        <f>E109*F109</f>
        <v>0</v>
      </c>
    </row>
    <row r="110" spans="1:80" ht="96.75" customHeight="1">
      <c r="A110" s="768" t="s">
        <v>450</v>
      </c>
      <c r="B110" s="583" t="s">
        <v>1412</v>
      </c>
      <c r="C110" s="770"/>
      <c r="D110" s="301"/>
      <c r="E110" s="119"/>
      <c r="F110" s="454"/>
      <c r="G110" s="420"/>
    </row>
    <row r="111" spans="1:80">
      <c r="A111" s="781"/>
      <c r="B111" s="569" t="s">
        <v>877</v>
      </c>
      <c r="C111" s="778"/>
      <c r="D111" s="91" t="s">
        <v>0</v>
      </c>
      <c r="E111" s="121">
        <v>205</v>
      </c>
      <c r="F111" s="456"/>
      <c r="G111" s="91">
        <f>E111*F111</f>
        <v>0</v>
      </c>
    </row>
    <row r="112" spans="1:80" ht="43.5" customHeight="1">
      <c r="A112" s="768" t="s">
        <v>451</v>
      </c>
      <c r="B112" s="18" t="s">
        <v>1439</v>
      </c>
      <c r="C112" s="770"/>
      <c r="D112" s="301"/>
      <c r="E112" s="119"/>
      <c r="F112" s="454"/>
      <c r="G112" s="420"/>
    </row>
    <row r="113" spans="1:80">
      <c r="A113" s="769"/>
      <c r="B113" s="306" t="s">
        <v>878</v>
      </c>
      <c r="C113" s="778"/>
      <c r="D113" s="91" t="s">
        <v>0</v>
      </c>
      <c r="E113" s="121">
        <v>26</v>
      </c>
      <c r="F113" s="456"/>
      <c r="G113" s="91">
        <f>E113*F113</f>
        <v>0</v>
      </c>
    </row>
    <row r="114" spans="1:80" s="567" customFormat="1" ht="14.25">
      <c r="A114" s="781"/>
      <c r="B114" s="597" t="s">
        <v>1440</v>
      </c>
      <c r="C114" s="565"/>
      <c r="D114" s="578" t="s">
        <v>1</v>
      </c>
      <c r="E114" s="596">
        <v>260</v>
      </c>
      <c r="F114" s="456"/>
      <c r="G114" s="91"/>
      <c r="I114" s="566"/>
      <c r="J114" s="566"/>
      <c r="K114" s="566"/>
      <c r="L114" s="566"/>
      <c r="M114" s="566"/>
      <c r="N114" s="566"/>
      <c r="O114" s="566"/>
      <c r="P114" s="566"/>
      <c r="Q114" s="566"/>
      <c r="R114" s="566"/>
      <c r="S114" s="566"/>
      <c r="T114" s="566"/>
      <c r="U114" s="566"/>
      <c r="V114" s="566"/>
      <c r="W114" s="566"/>
      <c r="X114" s="566"/>
      <c r="Y114" s="566"/>
      <c r="Z114" s="566"/>
      <c r="AA114" s="566"/>
      <c r="AB114" s="566"/>
      <c r="AC114" s="566"/>
      <c r="AD114" s="566"/>
      <c r="AE114" s="566"/>
      <c r="AF114" s="566"/>
      <c r="AG114" s="566"/>
      <c r="AH114" s="566"/>
      <c r="AI114" s="566"/>
      <c r="AJ114" s="566"/>
      <c r="AK114" s="566"/>
      <c r="AL114" s="566"/>
      <c r="AM114" s="566"/>
      <c r="AN114" s="566"/>
      <c r="AO114" s="566"/>
      <c r="AP114" s="566"/>
      <c r="AQ114" s="566"/>
      <c r="AR114" s="566"/>
      <c r="AS114" s="566"/>
      <c r="AT114" s="566"/>
      <c r="AU114" s="566"/>
      <c r="AV114" s="566"/>
      <c r="AW114" s="566"/>
      <c r="AX114" s="566"/>
      <c r="AY114" s="566"/>
      <c r="AZ114" s="566"/>
      <c r="BA114" s="566"/>
      <c r="BB114" s="566"/>
      <c r="BC114" s="566"/>
      <c r="BD114" s="566"/>
      <c r="BE114" s="566"/>
      <c r="BF114" s="566"/>
      <c r="BG114" s="566"/>
      <c r="BH114" s="566"/>
      <c r="BI114" s="566"/>
      <c r="BJ114" s="566"/>
      <c r="BK114" s="566"/>
      <c r="BL114" s="566"/>
      <c r="BM114" s="566"/>
      <c r="BN114" s="566"/>
      <c r="BO114" s="566"/>
      <c r="BP114" s="566"/>
      <c r="BQ114" s="566"/>
      <c r="BR114" s="566"/>
      <c r="BS114" s="566"/>
      <c r="BT114" s="566"/>
      <c r="BU114" s="566"/>
      <c r="BV114" s="566"/>
      <c r="BW114" s="566"/>
      <c r="BX114" s="566"/>
      <c r="BY114" s="566"/>
      <c r="BZ114" s="566"/>
      <c r="CA114" s="566"/>
      <c r="CB114" s="566"/>
    </row>
    <row r="115" spans="1:80" ht="25.5">
      <c r="A115" s="768" t="s">
        <v>452</v>
      </c>
      <c r="B115" s="583" t="s">
        <v>1413</v>
      </c>
      <c r="C115" s="770"/>
      <c r="D115" s="301"/>
      <c r="E115" s="119"/>
      <c r="F115" s="454"/>
      <c r="G115" s="420"/>
    </row>
    <row r="116" spans="1:80">
      <c r="A116" s="781"/>
      <c r="B116" s="569" t="s">
        <v>128</v>
      </c>
      <c r="C116" s="778"/>
      <c r="D116" s="91" t="s">
        <v>5</v>
      </c>
      <c r="E116" s="121">
        <v>6</v>
      </c>
      <c r="F116" s="456"/>
      <c r="G116" s="91">
        <f>E116*F116</f>
        <v>0</v>
      </c>
    </row>
    <row r="117" spans="1:80" ht="44.25" customHeight="1">
      <c r="A117" s="768" t="s">
        <v>453</v>
      </c>
      <c r="B117" s="18" t="s">
        <v>1414</v>
      </c>
      <c r="C117" s="770"/>
      <c r="D117" s="301"/>
      <c r="E117" s="119"/>
      <c r="F117" s="454"/>
      <c r="G117" s="420"/>
    </row>
    <row r="118" spans="1:80">
      <c r="A118" s="781"/>
      <c r="B118" s="569" t="s">
        <v>1486</v>
      </c>
      <c r="C118" s="778"/>
      <c r="D118" s="91" t="s">
        <v>5</v>
      </c>
      <c r="E118" s="121">
        <v>3</v>
      </c>
      <c r="F118" s="456"/>
      <c r="G118" s="91">
        <f>E118*F118</f>
        <v>0</v>
      </c>
    </row>
    <row r="119" spans="1:80" ht="25.5">
      <c r="A119" s="768" t="s">
        <v>454</v>
      </c>
      <c r="B119" s="18" t="s">
        <v>1415</v>
      </c>
      <c r="C119" s="770"/>
      <c r="D119" s="301"/>
      <c r="E119" s="119"/>
      <c r="F119" s="454"/>
      <c r="G119" s="420"/>
    </row>
    <row r="120" spans="1:80">
      <c r="A120" s="781"/>
      <c r="B120" s="569" t="s">
        <v>858</v>
      </c>
      <c r="C120" s="778"/>
      <c r="D120" s="91" t="s">
        <v>5</v>
      </c>
      <c r="E120" s="121">
        <v>2</v>
      </c>
      <c r="F120" s="456"/>
      <c r="G120" s="91">
        <f>E120*F120</f>
        <v>0</v>
      </c>
    </row>
    <row r="121" spans="1:80" ht="15" customHeight="1">
      <c r="A121" s="768" t="s">
        <v>1424</v>
      </c>
      <c r="B121" s="18" t="s">
        <v>1416</v>
      </c>
      <c r="C121" s="770"/>
      <c r="D121" s="301"/>
      <c r="E121" s="119"/>
      <c r="F121" s="454"/>
      <c r="G121" s="420"/>
    </row>
    <row r="122" spans="1:80">
      <c r="A122" s="781"/>
      <c r="B122" s="569" t="s">
        <v>128</v>
      </c>
      <c r="C122" s="778"/>
      <c r="D122" s="91" t="s">
        <v>5</v>
      </c>
      <c r="E122" s="121">
        <v>10</v>
      </c>
      <c r="F122" s="456"/>
      <c r="G122" s="91">
        <f>E122*F122</f>
        <v>0</v>
      </c>
    </row>
    <row r="123" spans="1:80" ht="65.25" customHeight="1">
      <c r="A123" s="768" t="s">
        <v>1425</v>
      </c>
      <c r="B123" s="18" t="s">
        <v>879</v>
      </c>
      <c r="C123" s="770"/>
      <c r="D123" s="301"/>
      <c r="E123" s="119"/>
      <c r="F123" s="454"/>
      <c r="G123" s="420"/>
    </row>
    <row r="124" spans="1:80">
      <c r="A124" s="781"/>
      <c r="B124" s="569" t="s">
        <v>856</v>
      </c>
      <c r="C124" s="778"/>
      <c r="D124" s="91" t="s">
        <v>0</v>
      </c>
      <c r="E124" s="121">
        <v>12</v>
      </c>
      <c r="F124" s="456"/>
      <c r="G124" s="91">
        <f>E124*F124</f>
        <v>0</v>
      </c>
    </row>
    <row r="125" spans="1:80" ht="30" customHeight="1">
      <c r="A125" s="768" t="s">
        <v>1425</v>
      </c>
      <c r="B125" s="18" t="s">
        <v>855</v>
      </c>
      <c r="C125" s="770"/>
      <c r="D125" s="301"/>
      <c r="E125" s="119"/>
      <c r="F125" s="454"/>
      <c r="G125" s="420"/>
    </row>
    <row r="126" spans="1:80">
      <c r="A126" s="769"/>
      <c r="B126" s="302" t="s">
        <v>856</v>
      </c>
      <c r="C126" s="771"/>
      <c r="D126" s="91" t="s">
        <v>0</v>
      </c>
      <c r="E126" s="121">
        <v>32</v>
      </c>
      <c r="F126" s="456"/>
      <c r="G126" s="91">
        <f>E126*F126</f>
        <v>0</v>
      </c>
    </row>
    <row r="127" spans="1:80" ht="14.25">
      <c r="A127" s="781"/>
      <c r="B127" s="298" t="s">
        <v>1434</v>
      </c>
      <c r="C127" s="778"/>
      <c r="D127" s="91" t="s">
        <v>1</v>
      </c>
      <c r="E127" s="121">
        <v>160</v>
      </c>
      <c r="F127" s="456"/>
      <c r="G127" s="91">
        <f>E127*F127</f>
        <v>0</v>
      </c>
    </row>
    <row r="128" spans="1:80" s="533" customFormat="1">
      <c r="A128" s="768" t="s">
        <v>1444</v>
      </c>
      <c r="B128" s="598" t="s">
        <v>1417</v>
      </c>
      <c r="C128" s="770"/>
      <c r="D128" s="536"/>
      <c r="E128" s="119"/>
      <c r="F128" s="454"/>
      <c r="G128" s="420"/>
      <c r="I128" s="530"/>
      <c r="J128" s="530"/>
      <c r="K128" s="530"/>
      <c r="L128" s="530"/>
      <c r="M128" s="530"/>
      <c r="N128" s="530"/>
      <c r="O128" s="530"/>
      <c r="P128" s="530"/>
      <c r="Q128" s="530"/>
      <c r="R128" s="530"/>
      <c r="S128" s="530"/>
      <c r="T128" s="530"/>
      <c r="U128" s="530"/>
      <c r="V128" s="530"/>
      <c r="W128" s="530"/>
      <c r="X128" s="530"/>
      <c r="Y128" s="530"/>
      <c r="Z128" s="530"/>
      <c r="AA128" s="530"/>
      <c r="AB128" s="530"/>
      <c r="AC128" s="530"/>
      <c r="AD128" s="530"/>
      <c r="AE128" s="530"/>
      <c r="AF128" s="530"/>
      <c r="AG128" s="530"/>
      <c r="AH128" s="530"/>
      <c r="AI128" s="530"/>
      <c r="AJ128" s="530"/>
      <c r="AK128" s="530"/>
      <c r="AL128" s="530"/>
      <c r="AM128" s="530"/>
      <c r="AN128" s="530"/>
      <c r="AO128" s="530"/>
      <c r="AP128" s="530"/>
      <c r="AQ128" s="530"/>
      <c r="AR128" s="530"/>
      <c r="AS128" s="530"/>
      <c r="AT128" s="530"/>
      <c r="AU128" s="530"/>
      <c r="AV128" s="530"/>
      <c r="AW128" s="530"/>
      <c r="AX128" s="530"/>
      <c r="AY128" s="530"/>
      <c r="AZ128" s="530"/>
      <c r="BA128" s="530"/>
      <c r="BB128" s="530"/>
      <c r="BC128" s="530"/>
      <c r="BD128" s="530"/>
      <c r="BE128" s="530"/>
      <c r="BF128" s="530"/>
      <c r="BG128" s="530"/>
      <c r="BH128" s="530"/>
      <c r="BI128" s="530"/>
      <c r="BJ128" s="530"/>
      <c r="BK128" s="530"/>
      <c r="BL128" s="530"/>
      <c r="BM128" s="530"/>
      <c r="BN128" s="530"/>
      <c r="BO128" s="530"/>
      <c r="BP128" s="530"/>
      <c r="BQ128" s="530"/>
      <c r="BR128" s="530"/>
      <c r="BS128" s="530"/>
      <c r="BT128" s="530"/>
      <c r="BU128" s="530"/>
      <c r="BV128" s="530"/>
      <c r="BW128" s="530"/>
      <c r="BX128" s="530"/>
      <c r="BY128" s="530"/>
      <c r="BZ128" s="530"/>
      <c r="CA128" s="530"/>
      <c r="CB128" s="530"/>
    </row>
    <row r="129" spans="1:16384" s="533" customFormat="1">
      <c r="A129" s="781"/>
      <c r="B129" s="305" t="s">
        <v>893</v>
      </c>
      <c r="C129" s="778"/>
      <c r="D129" s="91" t="s">
        <v>0</v>
      </c>
      <c r="E129" s="121">
        <v>5600</v>
      </c>
      <c r="F129" s="456"/>
      <c r="G129" s="91">
        <f>E129*F129</f>
        <v>0</v>
      </c>
      <c r="I129" s="530"/>
      <c r="J129" s="530"/>
      <c r="K129" s="530"/>
      <c r="L129" s="530"/>
      <c r="M129" s="530"/>
      <c r="N129" s="530"/>
      <c r="O129" s="530"/>
      <c r="P129" s="530"/>
      <c r="Q129" s="530"/>
      <c r="R129" s="530"/>
      <c r="S129" s="530"/>
      <c r="T129" s="530"/>
      <c r="U129" s="530"/>
      <c r="V129" s="530"/>
      <c r="W129" s="530"/>
      <c r="X129" s="530"/>
      <c r="Y129" s="530"/>
      <c r="Z129" s="530"/>
      <c r="AA129" s="530"/>
      <c r="AB129" s="530"/>
      <c r="AC129" s="530"/>
      <c r="AD129" s="530"/>
      <c r="AE129" s="530"/>
      <c r="AF129" s="530"/>
      <c r="AG129" s="530"/>
      <c r="AH129" s="530"/>
      <c r="AI129" s="530"/>
      <c r="AJ129" s="530"/>
      <c r="AK129" s="530"/>
      <c r="AL129" s="530"/>
      <c r="AM129" s="530"/>
      <c r="AN129" s="530"/>
      <c r="AO129" s="530"/>
      <c r="AP129" s="530"/>
      <c r="AQ129" s="530"/>
      <c r="AR129" s="530"/>
      <c r="AS129" s="530"/>
      <c r="AT129" s="530"/>
      <c r="AU129" s="530"/>
      <c r="AV129" s="530"/>
      <c r="AW129" s="530"/>
      <c r="AX129" s="530"/>
      <c r="AY129" s="530"/>
      <c r="AZ129" s="530"/>
      <c r="BA129" s="530"/>
      <c r="BB129" s="530"/>
      <c r="BC129" s="530"/>
      <c r="BD129" s="530"/>
      <c r="BE129" s="530"/>
      <c r="BF129" s="530"/>
      <c r="BG129" s="530"/>
      <c r="BH129" s="530"/>
      <c r="BI129" s="530"/>
      <c r="BJ129" s="530"/>
      <c r="BK129" s="530"/>
      <c r="BL129" s="530"/>
      <c r="BM129" s="530"/>
      <c r="BN129" s="530"/>
      <c r="BO129" s="530"/>
      <c r="BP129" s="530"/>
      <c r="BQ129" s="530"/>
      <c r="BR129" s="530"/>
      <c r="BS129" s="530"/>
      <c r="BT129" s="530"/>
      <c r="BU129" s="530"/>
      <c r="BV129" s="530"/>
      <c r="BW129" s="530"/>
      <c r="BX129" s="530"/>
      <c r="BY129" s="530"/>
      <c r="BZ129" s="530"/>
      <c r="CA129" s="530"/>
      <c r="CB129" s="530"/>
    </row>
    <row r="130" spans="1:16384" s="567" customFormat="1">
      <c r="A130" s="568"/>
      <c r="B130" s="568"/>
      <c r="C130" s="579"/>
      <c r="D130" s="579" t="s">
        <v>1426</v>
      </c>
      <c r="E130" s="580"/>
      <c r="F130" s="581"/>
      <c r="G130" s="582"/>
      <c r="I130" s="566"/>
      <c r="J130" s="566"/>
      <c r="K130" s="566"/>
      <c r="L130" s="566"/>
      <c r="M130" s="566"/>
      <c r="N130" s="566"/>
      <c r="O130" s="566"/>
      <c r="P130" s="566"/>
      <c r="Q130" s="566"/>
      <c r="R130" s="566"/>
      <c r="S130" s="566"/>
      <c r="T130" s="566"/>
      <c r="U130" s="566"/>
      <c r="V130" s="566"/>
      <c r="W130" s="566"/>
      <c r="X130" s="566"/>
      <c r="Y130" s="566"/>
      <c r="Z130" s="566"/>
      <c r="AA130" s="566"/>
      <c r="AB130" s="566"/>
      <c r="AC130" s="566"/>
      <c r="AD130" s="566"/>
      <c r="AE130" s="566"/>
      <c r="AF130" s="566"/>
      <c r="AG130" s="566"/>
      <c r="AH130" s="566"/>
      <c r="AI130" s="566"/>
      <c r="AJ130" s="566"/>
      <c r="AK130" s="566"/>
      <c r="AL130" s="566"/>
      <c r="AM130" s="566"/>
      <c r="AN130" s="566"/>
      <c r="AO130" s="566"/>
      <c r="AP130" s="566"/>
      <c r="AQ130" s="566"/>
      <c r="AR130" s="566"/>
      <c r="AS130" s="566"/>
      <c r="AT130" s="566"/>
      <c r="AU130" s="566"/>
      <c r="AV130" s="566"/>
      <c r="AW130" s="566"/>
      <c r="AX130" s="566"/>
      <c r="AY130" s="566"/>
      <c r="AZ130" s="566"/>
      <c r="BA130" s="566"/>
      <c r="BB130" s="566"/>
      <c r="BC130" s="566"/>
      <c r="BD130" s="566"/>
      <c r="BE130" s="566"/>
      <c r="BF130" s="566"/>
      <c r="BG130" s="566"/>
      <c r="BH130" s="566"/>
      <c r="BI130" s="566"/>
      <c r="BJ130" s="566"/>
      <c r="BK130" s="566"/>
      <c r="BL130" s="566"/>
      <c r="BM130" s="566"/>
      <c r="BN130" s="566"/>
      <c r="BO130" s="566"/>
      <c r="BP130" s="566"/>
      <c r="BQ130" s="566"/>
      <c r="BR130" s="566"/>
      <c r="BS130" s="566"/>
      <c r="BT130" s="566"/>
      <c r="BU130" s="566"/>
      <c r="BV130" s="566"/>
      <c r="BW130" s="566"/>
      <c r="BX130" s="566"/>
      <c r="BY130" s="566"/>
      <c r="BZ130" s="566"/>
      <c r="CA130" s="566"/>
      <c r="CB130" s="566"/>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0"/>
      <c r="NH130" s="10"/>
      <c r="NI130" s="10"/>
      <c r="NJ130" s="10"/>
      <c r="NK130" s="10"/>
      <c r="NL130" s="10"/>
      <c r="NM130" s="10"/>
      <c r="NN130" s="10"/>
      <c r="NO130" s="10"/>
      <c r="NP130" s="10"/>
      <c r="NQ130" s="10"/>
      <c r="NR130" s="10"/>
      <c r="NS130" s="10"/>
      <c r="NT130" s="10"/>
      <c r="NU130" s="10"/>
      <c r="NV130" s="10"/>
      <c r="NW130" s="10"/>
      <c r="NX130" s="10"/>
      <c r="NY130" s="10"/>
      <c r="NZ130" s="10"/>
      <c r="OA130" s="10"/>
      <c r="OB130" s="10"/>
      <c r="OC130" s="10"/>
      <c r="OD130" s="10"/>
      <c r="OE130" s="10"/>
      <c r="OF130" s="10"/>
      <c r="OG130" s="10"/>
      <c r="OH130" s="10"/>
      <c r="OI130" s="10"/>
      <c r="OJ130" s="10"/>
      <c r="OK130" s="10"/>
      <c r="OL130" s="10"/>
      <c r="OM130" s="10"/>
      <c r="ON130" s="10"/>
      <c r="OO130" s="10"/>
      <c r="OP130" s="10"/>
      <c r="OQ130" s="10"/>
      <c r="OR130" s="10"/>
      <c r="OS130" s="10"/>
      <c r="OT130" s="10"/>
      <c r="OU130" s="10"/>
      <c r="OV130" s="10"/>
      <c r="OW130" s="10"/>
      <c r="OX130" s="10"/>
      <c r="OY130" s="10"/>
      <c r="OZ130" s="10"/>
      <c r="PA130" s="10"/>
      <c r="PB130" s="10"/>
      <c r="PC130" s="10"/>
      <c r="PD130" s="10"/>
      <c r="PE130" s="10"/>
      <c r="PF130" s="10"/>
      <c r="PG130" s="10"/>
      <c r="PH130" s="10"/>
      <c r="PI130" s="10"/>
      <c r="PJ130" s="10"/>
      <c r="PK130" s="10"/>
      <c r="PL130" s="10"/>
      <c r="PM130" s="10"/>
      <c r="PN130" s="10"/>
      <c r="PO130" s="10"/>
      <c r="PP130" s="10"/>
      <c r="PQ130" s="10"/>
      <c r="PR130" s="10"/>
      <c r="PS130" s="10"/>
      <c r="PT130" s="10"/>
      <c r="PU130" s="10"/>
      <c r="PV130" s="10"/>
      <c r="PW130" s="10"/>
      <c r="PX130" s="10"/>
      <c r="PY130" s="10"/>
      <c r="PZ130" s="10"/>
      <c r="QA130" s="10"/>
      <c r="QB130" s="10"/>
      <c r="QC130" s="10"/>
      <c r="QD130" s="10"/>
      <c r="QE130" s="10"/>
      <c r="QF130" s="10"/>
      <c r="QG130" s="10"/>
      <c r="QH130" s="10"/>
      <c r="QI130" s="10"/>
      <c r="QJ130" s="10"/>
      <c r="QK130" s="10"/>
      <c r="QL130" s="10"/>
      <c r="QM130" s="10"/>
      <c r="QN130" s="10"/>
      <c r="QO130" s="10"/>
      <c r="QP130" s="10"/>
      <c r="QQ130" s="10"/>
      <c r="QR130" s="10"/>
      <c r="QS130" s="10"/>
      <c r="QT130" s="10"/>
      <c r="QU130" s="10"/>
      <c r="QV130" s="10"/>
      <c r="QW130" s="10"/>
      <c r="QX130" s="10"/>
      <c r="QY130" s="10"/>
      <c r="QZ130" s="10"/>
      <c r="RA130" s="10"/>
      <c r="RB130" s="10"/>
      <c r="RC130" s="10"/>
      <c r="RD130" s="10"/>
      <c r="RE130" s="10"/>
      <c r="RF130" s="10"/>
      <c r="RG130" s="10"/>
      <c r="RH130" s="10"/>
      <c r="RI130" s="10"/>
      <c r="RJ130" s="10"/>
      <c r="RK130" s="10"/>
      <c r="RL130" s="10"/>
      <c r="RM130" s="10"/>
      <c r="RN130" s="10"/>
      <c r="RO130" s="10"/>
      <c r="RP130" s="10"/>
      <c r="RQ130" s="10"/>
      <c r="RR130" s="10"/>
      <c r="RS130" s="10"/>
      <c r="RT130" s="10"/>
      <c r="RU130" s="10"/>
      <c r="RV130" s="10"/>
      <c r="RW130" s="10"/>
      <c r="RX130" s="10"/>
      <c r="RY130" s="10"/>
      <c r="RZ130" s="10"/>
      <c r="SA130" s="10"/>
      <c r="SB130" s="10"/>
      <c r="SC130" s="10"/>
      <c r="SD130" s="10"/>
      <c r="SE130" s="10"/>
      <c r="SF130" s="10"/>
      <c r="SG130" s="10"/>
      <c r="SH130" s="10"/>
      <c r="SI130" s="10"/>
      <c r="SJ130" s="10"/>
      <c r="SK130" s="10"/>
      <c r="SL130" s="10"/>
      <c r="SM130" s="10"/>
      <c r="SN130" s="10"/>
      <c r="SO130" s="10"/>
      <c r="SP130" s="10"/>
      <c r="SQ130" s="10"/>
      <c r="SR130" s="10"/>
      <c r="SS130" s="10"/>
      <c r="ST130" s="10"/>
      <c r="SU130" s="10"/>
      <c r="SV130" s="10"/>
      <c r="SW130" s="10"/>
      <c r="SX130" s="10"/>
      <c r="SY130" s="10"/>
      <c r="SZ130" s="10"/>
      <c r="TA130" s="10"/>
      <c r="TB130" s="10"/>
      <c r="TC130" s="10"/>
      <c r="TD130" s="10"/>
      <c r="TE130" s="10"/>
      <c r="TF130" s="10"/>
      <c r="TG130" s="10"/>
      <c r="TH130" s="10"/>
      <c r="TI130" s="10"/>
      <c r="TJ130" s="10"/>
      <c r="TK130" s="10"/>
      <c r="TL130" s="10"/>
      <c r="TM130" s="10"/>
      <c r="TN130" s="10"/>
      <c r="TO130" s="10"/>
      <c r="TP130" s="10"/>
      <c r="TQ130" s="10"/>
      <c r="TR130" s="10"/>
      <c r="TS130" s="10"/>
      <c r="TT130" s="10"/>
      <c r="TU130" s="10"/>
      <c r="TV130" s="10"/>
      <c r="TW130" s="10"/>
      <c r="TX130" s="10"/>
      <c r="TY130" s="10"/>
      <c r="TZ130" s="10"/>
      <c r="UA130" s="10"/>
      <c r="UB130" s="10"/>
      <c r="UC130" s="10"/>
      <c r="UD130" s="10"/>
      <c r="UE130" s="10"/>
      <c r="UF130" s="10"/>
      <c r="UG130" s="10"/>
      <c r="UH130" s="10"/>
      <c r="UI130" s="10"/>
      <c r="UJ130" s="10"/>
      <c r="UK130" s="10"/>
      <c r="UL130" s="10"/>
      <c r="UM130" s="10"/>
      <c r="UN130" s="10"/>
      <c r="UO130" s="10"/>
      <c r="UP130" s="10"/>
      <c r="UQ130" s="10"/>
      <c r="UR130" s="10"/>
      <c r="US130" s="10"/>
      <c r="UT130" s="10"/>
      <c r="UU130" s="10"/>
      <c r="UV130" s="10"/>
      <c r="UW130" s="10"/>
      <c r="UX130" s="10"/>
      <c r="UY130" s="10"/>
      <c r="UZ130" s="10"/>
      <c r="VA130" s="10"/>
      <c r="VB130" s="10"/>
      <c r="VC130" s="10"/>
      <c r="VD130" s="10"/>
      <c r="VE130" s="10"/>
      <c r="VF130" s="10"/>
      <c r="VG130" s="10"/>
      <c r="VH130" s="10"/>
      <c r="VI130" s="10"/>
      <c r="VJ130" s="10"/>
      <c r="VK130" s="10"/>
      <c r="VL130" s="10"/>
      <c r="VM130" s="10"/>
      <c r="VN130" s="10"/>
      <c r="VO130" s="10"/>
      <c r="VP130" s="10"/>
      <c r="VQ130" s="10"/>
      <c r="VR130" s="10"/>
      <c r="VS130" s="10"/>
      <c r="VT130" s="10"/>
      <c r="VU130" s="10"/>
      <c r="VV130" s="10"/>
      <c r="VW130" s="10"/>
      <c r="VX130" s="10"/>
      <c r="VY130" s="10"/>
      <c r="VZ130" s="10"/>
      <c r="WA130" s="10"/>
      <c r="WB130" s="10"/>
      <c r="WC130" s="10"/>
      <c r="WD130" s="10"/>
      <c r="WE130" s="10"/>
      <c r="WF130" s="10"/>
      <c r="WG130" s="10"/>
      <c r="WH130" s="10"/>
      <c r="WI130" s="10"/>
      <c r="WJ130" s="10"/>
      <c r="WK130" s="10"/>
      <c r="WL130" s="10"/>
      <c r="WM130" s="10"/>
      <c r="WN130" s="10"/>
      <c r="WO130" s="10"/>
      <c r="WP130" s="10"/>
      <c r="WQ130" s="10"/>
      <c r="WR130" s="10"/>
      <c r="WS130" s="10"/>
      <c r="WT130" s="10"/>
      <c r="WU130" s="10"/>
      <c r="WV130" s="10"/>
      <c r="WW130" s="10"/>
      <c r="WX130" s="10"/>
      <c r="WY130" s="10"/>
      <c r="WZ130" s="10"/>
      <c r="XA130" s="10"/>
      <c r="XB130" s="10"/>
      <c r="XC130" s="10"/>
      <c r="XD130" s="10"/>
      <c r="XE130" s="10"/>
      <c r="XF130" s="10"/>
      <c r="XG130" s="10"/>
      <c r="XH130" s="10"/>
      <c r="XI130" s="10"/>
      <c r="XJ130" s="10"/>
      <c r="XK130" s="10"/>
      <c r="XL130" s="10"/>
      <c r="XM130" s="10"/>
      <c r="XN130" s="10"/>
      <c r="XO130" s="10"/>
      <c r="XP130" s="10"/>
      <c r="XQ130" s="10"/>
      <c r="XR130" s="10"/>
      <c r="XS130" s="10"/>
      <c r="XT130" s="10"/>
      <c r="XU130" s="10"/>
      <c r="XV130" s="10"/>
      <c r="XW130" s="10"/>
      <c r="XX130" s="10"/>
      <c r="XY130" s="10"/>
      <c r="XZ130" s="10"/>
      <c r="YA130" s="10"/>
      <c r="YB130" s="10"/>
      <c r="YC130" s="10"/>
      <c r="YD130" s="10"/>
      <c r="YE130" s="10"/>
      <c r="YF130" s="10"/>
      <c r="YG130" s="10"/>
      <c r="YH130" s="10"/>
      <c r="YI130" s="10"/>
      <c r="YJ130" s="10"/>
      <c r="YK130" s="10"/>
      <c r="YL130" s="10"/>
      <c r="YM130" s="10"/>
      <c r="YN130" s="10"/>
      <c r="YO130" s="10"/>
      <c r="YP130" s="10"/>
      <c r="YQ130" s="10"/>
      <c r="YR130" s="10"/>
      <c r="YS130" s="10"/>
      <c r="YT130" s="10"/>
      <c r="YU130" s="10"/>
      <c r="YV130" s="10"/>
      <c r="YW130" s="10"/>
      <c r="YX130" s="10"/>
      <c r="YY130" s="10"/>
      <c r="YZ130" s="10"/>
      <c r="ZA130" s="10"/>
      <c r="ZB130" s="10"/>
      <c r="ZC130" s="10"/>
      <c r="ZD130" s="10"/>
      <c r="ZE130" s="10"/>
      <c r="ZF130" s="10"/>
      <c r="ZG130" s="10"/>
      <c r="ZH130" s="10"/>
      <c r="ZI130" s="10"/>
      <c r="ZJ130" s="10"/>
      <c r="ZK130" s="10"/>
      <c r="ZL130" s="10"/>
      <c r="ZM130" s="10"/>
      <c r="ZN130" s="10"/>
      <c r="ZO130" s="10"/>
      <c r="ZP130" s="10"/>
      <c r="ZQ130" s="10"/>
      <c r="ZR130" s="10"/>
      <c r="ZS130" s="10"/>
      <c r="ZT130" s="10"/>
      <c r="ZU130" s="10"/>
      <c r="ZV130" s="10"/>
      <c r="ZW130" s="10"/>
      <c r="ZX130" s="10"/>
      <c r="ZY130" s="10"/>
      <c r="ZZ130" s="10"/>
      <c r="AAA130" s="10"/>
      <c r="AAB130" s="10"/>
      <c r="AAC130" s="10"/>
      <c r="AAD130" s="10"/>
      <c r="AAE130" s="10"/>
      <c r="AAF130" s="10"/>
      <c r="AAG130" s="10"/>
      <c r="AAH130" s="10"/>
      <c r="AAI130" s="10"/>
      <c r="AAJ130" s="10"/>
      <c r="AAK130" s="10"/>
      <c r="AAL130" s="10"/>
      <c r="AAM130" s="10"/>
      <c r="AAN130" s="10"/>
      <c r="AAO130" s="10"/>
      <c r="AAP130" s="10"/>
      <c r="AAQ130" s="10"/>
      <c r="AAR130" s="10"/>
      <c r="AAS130" s="10"/>
      <c r="AAT130" s="10"/>
      <c r="AAU130" s="10"/>
      <c r="AAV130" s="10"/>
      <c r="AAW130" s="10"/>
      <c r="AAX130" s="10"/>
      <c r="AAY130" s="10"/>
      <c r="AAZ130" s="10"/>
      <c r="ABA130" s="10"/>
      <c r="ABB130" s="10"/>
      <c r="ABC130" s="10"/>
      <c r="ABD130" s="10"/>
      <c r="ABE130" s="10"/>
      <c r="ABF130" s="10"/>
      <c r="ABG130" s="10"/>
      <c r="ABH130" s="10"/>
      <c r="ABI130" s="10"/>
      <c r="ABJ130" s="10"/>
      <c r="ABK130" s="10"/>
      <c r="ABL130" s="10"/>
      <c r="ABM130" s="10"/>
      <c r="ABN130" s="10"/>
      <c r="ABO130" s="10"/>
      <c r="ABP130" s="10"/>
      <c r="ABQ130" s="10"/>
      <c r="ABR130" s="10"/>
      <c r="ABS130" s="10"/>
      <c r="ABT130" s="10"/>
      <c r="ABU130" s="10"/>
      <c r="ABV130" s="10"/>
      <c r="ABW130" s="10"/>
      <c r="ABX130" s="10"/>
      <c r="ABY130" s="10"/>
      <c r="ABZ130" s="10"/>
      <c r="ACA130" s="10"/>
      <c r="ACB130" s="10"/>
      <c r="ACC130" s="10"/>
      <c r="ACD130" s="10"/>
      <c r="ACE130" s="10"/>
      <c r="ACF130" s="10"/>
      <c r="ACG130" s="10"/>
      <c r="ACH130" s="10"/>
      <c r="ACI130" s="10"/>
      <c r="ACJ130" s="10"/>
      <c r="ACK130" s="10"/>
      <c r="ACL130" s="10"/>
      <c r="ACM130" s="10"/>
      <c r="ACN130" s="10"/>
      <c r="ACO130" s="10"/>
      <c r="ACP130" s="10"/>
      <c r="ACQ130" s="10"/>
      <c r="ACR130" s="10"/>
      <c r="ACS130" s="10"/>
      <c r="ACT130" s="10"/>
      <c r="ACU130" s="10"/>
      <c r="ACV130" s="10"/>
      <c r="ACW130" s="10"/>
      <c r="ACX130" s="10"/>
      <c r="ACY130" s="10"/>
      <c r="ACZ130" s="10"/>
      <c r="ADA130" s="10"/>
      <c r="ADB130" s="10"/>
      <c r="ADC130" s="10"/>
      <c r="ADD130" s="10"/>
      <c r="ADE130" s="10"/>
      <c r="ADF130" s="10"/>
      <c r="ADG130" s="10"/>
      <c r="ADH130" s="10"/>
      <c r="ADI130" s="10"/>
      <c r="ADJ130" s="10"/>
      <c r="ADK130" s="10"/>
      <c r="ADL130" s="10"/>
      <c r="ADM130" s="10"/>
      <c r="ADN130" s="10"/>
      <c r="ADO130" s="10"/>
      <c r="ADP130" s="10"/>
      <c r="ADQ130" s="10"/>
      <c r="ADR130" s="10"/>
      <c r="ADS130" s="10"/>
      <c r="ADT130" s="10"/>
      <c r="ADU130" s="10"/>
      <c r="ADV130" s="10"/>
      <c r="ADW130" s="10"/>
      <c r="ADX130" s="10"/>
      <c r="ADY130" s="10"/>
      <c r="ADZ130" s="10"/>
      <c r="AEA130" s="10"/>
      <c r="AEB130" s="10"/>
      <c r="AEC130" s="10"/>
      <c r="AED130" s="10"/>
      <c r="AEE130" s="10"/>
      <c r="AEF130" s="10"/>
      <c r="AEG130" s="10"/>
      <c r="AEH130" s="10"/>
      <c r="AEI130" s="10"/>
      <c r="AEJ130" s="10"/>
      <c r="AEK130" s="10"/>
      <c r="AEL130" s="10"/>
      <c r="AEM130" s="10"/>
      <c r="AEN130" s="10"/>
      <c r="AEO130" s="10"/>
      <c r="AEP130" s="10"/>
      <c r="AEQ130" s="10"/>
      <c r="AER130" s="10"/>
      <c r="AES130" s="10"/>
      <c r="AET130" s="10"/>
      <c r="AEU130" s="10"/>
      <c r="AEV130" s="10"/>
      <c r="AEW130" s="10"/>
      <c r="AEX130" s="10"/>
      <c r="AEY130" s="10"/>
      <c r="AEZ130" s="10"/>
      <c r="AFA130" s="10"/>
      <c r="AFB130" s="10"/>
      <c r="AFC130" s="10"/>
      <c r="AFD130" s="10"/>
      <c r="AFE130" s="10"/>
      <c r="AFF130" s="10"/>
      <c r="AFG130" s="10"/>
      <c r="AFH130" s="10"/>
      <c r="AFI130" s="10"/>
      <c r="AFJ130" s="10"/>
      <c r="AFK130" s="10"/>
      <c r="AFL130" s="10"/>
      <c r="AFM130" s="10"/>
      <c r="AFN130" s="10"/>
      <c r="AFO130" s="10"/>
      <c r="AFP130" s="10"/>
      <c r="AFQ130" s="10"/>
      <c r="AFR130" s="10"/>
      <c r="AFS130" s="10"/>
      <c r="AFT130" s="10"/>
      <c r="AFU130" s="10"/>
      <c r="AFV130" s="10"/>
      <c r="AFW130" s="10"/>
      <c r="AFX130" s="10"/>
      <c r="AFY130" s="10"/>
      <c r="AFZ130" s="10"/>
      <c r="AGA130" s="10"/>
      <c r="AGB130" s="10"/>
      <c r="AGC130" s="10"/>
      <c r="AGD130" s="10"/>
      <c r="AGE130" s="10"/>
      <c r="AGF130" s="10"/>
      <c r="AGG130" s="10"/>
      <c r="AGH130" s="10"/>
      <c r="AGI130" s="10"/>
      <c r="AGJ130" s="10"/>
      <c r="AGK130" s="10"/>
      <c r="AGL130" s="10"/>
      <c r="AGM130" s="10"/>
      <c r="AGN130" s="10"/>
      <c r="AGO130" s="10"/>
      <c r="AGP130" s="10"/>
      <c r="AGQ130" s="10"/>
      <c r="AGR130" s="10"/>
      <c r="AGS130" s="10"/>
      <c r="AGT130" s="10"/>
      <c r="AGU130" s="10"/>
      <c r="AGV130" s="10"/>
      <c r="AGW130" s="10"/>
      <c r="AGX130" s="10"/>
      <c r="AGY130" s="10"/>
      <c r="AGZ130" s="10"/>
      <c r="AHA130" s="10"/>
      <c r="AHB130" s="10"/>
      <c r="AHC130" s="10"/>
      <c r="AHD130" s="10"/>
      <c r="AHE130" s="10"/>
      <c r="AHF130" s="10"/>
      <c r="AHG130" s="10"/>
      <c r="AHH130" s="10"/>
      <c r="AHI130" s="10"/>
      <c r="AHJ130" s="10"/>
      <c r="AHK130" s="10"/>
      <c r="AHL130" s="10"/>
      <c r="AHM130" s="10"/>
      <c r="AHN130" s="10"/>
      <c r="AHO130" s="10"/>
      <c r="AHP130" s="10"/>
      <c r="AHQ130" s="10"/>
      <c r="AHR130" s="10"/>
      <c r="AHS130" s="10"/>
      <c r="AHT130" s="10"/>
      <c r="AHU130" s="10"/>
      <c r="AHV130" s="10"/>
      <c r="AHW130" s="10"/>
      <c r="AHX130" s="10"/>
      <c r="AHY130" s="10"/>
      <c r="AHZ130" s="10"/>
      <c r="AIA130" s="10"/>
      <c r="AIB130" s="10"/>
      <c r="AIC130" s="10"/>
      <c r="AID130" s="10"/>
      <c r="AIE130" s="10"/>
      <c r="AIF130" s="10"/>
      <c r="AIG130" s="10"/>
      <c r="AIH130" s="10"/>
      <c r="AII130" s="10"/>
      <c r="AIJ130" s="10"/>
      <c r="AIK130" s="10"/>
      <c r="AIL130" s="10"/>
      <c r="AIM130" s="10"/>
      <c r="AIN130" s="10"/>
      <c r="AIO130" s="10"/>
      <c r="AIP130" s="10"/>
      <c r="AIQ130" s="10"/>
      <c r="AIR130" s="10"/>
      <c r="AIS130" s="10"/>
      <c r="AIT130" s="10"/>
      <c r="AIU130" s="10"/>
      <c r="AIV130" s="10"/>
      <c r="AIW130" s="10"/>
      <c r="AIX130" s="10"/>
      <c r="AIY130" s="10"/>
      <c r="AIZ130" s="10"/>
      <c r="AJA130" s="10"/>
      <c r="AJB130" s="10"/>
      <c r="AJC130" s="10"/>
      <c r="AJD130" s="10"/>
      <c r="AJE130" s="10"/>
      <c r="AJF130" s="10"/>
      <c r="AJG130" s="10"/>
      <c r="AJH130" s="10"/>
      <c r="AJI130" s="10"/>
      <c r="AJJ130" s="10"/>
      <c r="AJK130" s="10"/>
      <c r="AJL130" s="10"/>
      <c r="AJM130" s="10"/>
      <c r="AJN130" s="10"/>
      <c r="AJO130" s="10"/>
      <c r="AJP130" s="10"/>
      <c r="AJQ130" s="10"/>
      <c r="AJR130" s="10"/>
      <c r="AJS130" s="10"/>
      <c r="AJT130" s="10"/>
      <c r="AJU130" s="10"/>
      <c r="AJV130" s="10"/>
      <c r="AJW130" s="10"/>
      <c r="AJX130" s="10"/>
      <c r="AJY130" s="10"/>
      <c r="AJZ130" s="10"/>
      <c r="AKA130" s="10"/>
      <c r="AKB130" s="10"/>
      <c r="AKC130" s="10"/>
      <c r="AKD130" s="10"/>
      <c r="AKE130" s="10"/>
      <c r="AKF130" s="10"/>
      <c r="AKG130" s="10"/>
      <c r="AKH130" s="10"/>
      <c r="AKI130" s="10"/>
      <c r="AKJ130" s="10"/>
      <c r="AKK130" s="10"/>
      <c r="AKL130" s="10"/>
      <c r="AKM130" s="10"/>
      <c r="AKN130" s="10"/>
      <c r="AKO130" s="10"/>
      <c r="AKP130" s="10"/>
      <c r="AKQ130" s="10"/>
      <c r="AKR130" s="10"/>
      <c r="AKS130" s="10"/>
      <c r="AKT130" s="10"/>
      <c r="AKU130" s="10"/>
      <c r="AKV130" s="10"/>
      <c r="AKW130" s="10"/>
      <c r="AKX130" s="10"/>
      <c r="AKY130" s="10"/>
      <c r="AKZ130" s="10"/>
      <c r="ALA130" s="10"/>
      <c r="ALB130" s="10"/>
      <c r="ALC130" s="10"/>
      <c r="ALD130" s="10"/>
      <c r="ALE130" s="10"/>
      <c r="ALF130" s="10"/>
      <c r="ALG130" s="10"/>
      <c r="ALH130" s="10"/>
      <c r="ALI130" s="10"/>
      <c r="ALJ130" s="10"/>
      <c r="ALK130" s="10"/>
      <c r="ALL130" s="10"/>
      <c r="ALM130" s="10"/>
      <c r="ALN130" s="10"/>
      <c r="ALO130" s="10"/>
      <c r="ALP130" s="10"/>
      <c r="ALQ130" s="10"/>
      <c r="ALR130" s="10"/>
      <c r="ALS130" s="10"/>
      <c r="ALT130" s="10"/>
      <c r="ALU130" s="10"/>
      <c r="ALV130" s="10"/>
      <c r="ALW130" s="10"/>
      <c r="ALX130" s="10"/>
      <c r="ALY130" s="10"/>
      <c r="ALZ130" s="10"/>
      <c r="AMA130" s="10"/>
      <c r="AMB130" s="10"/>
      <c r="AMC130" s="10"/>
      <c r="AMD130" s="10"/>
      <c r="AME130" s="10"/>
      <c r="AMF130" s="10"/>
      <c r="AMG130" s="10"/>
      <c r="AMH130" s="10"/>
      <c r="AMI130" s="10"/>
      <c r="AMJ130" s="10"/>
      <c r="AMK130" s="10"/>
      <c r="AML130" s="10"/>
      <c r="AMM130" s="10"/>
      <c r="AMN130" s="10"/>
      <c r="AMO130" s="10"/>
      <c r="AMP130" s="10"/>
      <c r="AMQ130" s="10"/>
      <c r="AMR130" s="10"/>
      <c r="AMS130" s="10"/>
      <c r="AMT130" s="10"/>
      <c r="AMU130" s="10"/>
      <c r="AMV130" s="10"/>
      <c r="AMW130" s="10"/>
      <c r="AMX130" s="10"/>
      <c r="AMY130" s="10"/>
      <c r="AMZ130" s="10"/>
      <c r="ANA130" s="10"/>
      <c r="ANB130" s="10"/>
      <c r="ANC130" s="10"/>
      <c r="AND130" s="10"/>
      <c r="ANE130" s="10"/>
      <c r="ANF130" s="10"/>
      <c r="ANG130" s="10"/>
      <c r="ANH130" s="10"/>
      <c r="ANI130" s="10"/>
      <c r="ANJ130" s="10"/>
      <c r="ANK130" s="10"/>
      <c r="ANL130" s="10"/>
      <c r="ANM130" s="10"/>
      <c r="ANN130" s="10"/>
      <c r="ANO130" s="10"/>
      <c r="ANP130" s="10"/>
      <c r="ANQ130" s="10"/>
      <c r="ANR130" s="10"/>
      <c r="ANS130" s="10"/>
      <c r="ANT130" s="10"/>
      <c r="ANU130" s="10"/>
      <c r="ANV130" s="10"/>
      <c r="ANW130" s="10"/>
      <c r="ANX130" s="10"/>
      <c r="ANY130" s="10"/>
      <c r="ANZ130" s="10"/>
      <c r="AOA130" s="10"/>
      <c r="AOB130" s="10"/>
      <c r="AOC130" s="10"/>
      <c r="AOD130" s="10"/>
      <c r="AOE130" s="10"/>
      <c r="AOF130" s="10"/>
      <c r="AOG130" s="10"/>
      <c r="AOH130" s="10"/>
      <c r="AOI130" s="10"/>
      <c r="AOJ130" s="10"/>
      <c r="AOK130" s="10"/>
      <c r="AOL130" s="10"/>
      <c r="AOM130" s="10"/>
      <c r="AON130" s="10"/>
      <c r="AOO130" s="10"/>
      <c r="AOP130" s="10"/>
      <c r="AOQ130" s="10"/>
      <c r="AOR130" s="10"/>
      <c r="AOS130" s="10"/>
      <c r="AOT130" s="10"/>
      <c r="AOU130" s="10"/>
      <c r="AOV130" s="10"/>
      <c r="AOW130" s="10"/>
      <c r="AOX130" s="10"/>
      <c r="AOY130" s="10"/>
      <c r="AOZ130" s="10"/>
      <c r="APA130" s="10"/>
      <c r="APB130" s="10"/>
      <c r="APC130" s="10"/>
      <c r="APD130" s="10"/>
      <c r="APE130" s="10"/>
      <c r="APF130" s="10"/>
      <c r="APG130" s="10"/>
      <c r="APH130" s="10"/>
      <c r="API130" s="10"/>
      <c r="APJ130" s="10"/>
      <c r="APK130" s="10"/>
      <c r="APL130" s="10"/>
      <c r="APM130" s="10"/>
      <c r="APN130" s="10"/>
      <c r="APO130" s="10"/>
      <c r="APP130" s="10"/>
      <c r="APQ130" s="10"/>
      <c r="APR130" s="10"/>
      <c r="APS130" s="10"/>
      <c r="APT130" s="10"/>
      <c r="APU130" s="10"/>
      <c r="APV130" s="10"/>
      <c r="APW130" s="10"/>
      <c r="APX130" s="10"/>
      <c r="APY130" s="10"/>
      <c r="APZ130" s="10"/>
      <c r="AQA130" s="10"/>
      <c r="AQB130" s="10"/>
      <c r="AQC130" s="10"/>
      <c r="AQD130" s="10"/>
      <c r="AQE130" s="10"/>
      <c r="AQF130" s="10"/>
      <c r="AQG130" s="10"/>
      <c r="AQH130" s="10"/>
      <c r="AQI130" s="10"/>
      <c r="AQJ130" s="10"/>
      <c r="AQK130" s="10"/>
      <c r="AQL130" s="10"/>
      <c r="AQM130" s="10"/>
      <c r="AQN130" s="10"/>
      <c r="AQO130" s="10"/>
      <c r="AQP130" s="10"/>
      <c r="AQQ130" s="10"/>
      <c r="AQR130" s="10"/>
      <c r="AQS130" s="10"/>
      <c r="AQT130" s="10"/>
      <c r="AQU130" s="10"/>
      <c r="AQV130" s="10"/>
      <c r="AQW130" s="10"/>
      <c r="AQX130" s="10"/>
      <c r="AQY130" s="10"/>
      <c r="AQZ130" s="10"/>
      <c r="ARA130" s="10"/>
      <c r="ARB130" s="10"/>
      <c r="ARC130" s="10"/>
      <c r="ARD130" s="10"/>
      <c r="ARE130" s="10"/>
      <c r="ARF130" s="10"/>
      <c r="ARG130" s="10"/>
      <c r="ARH130" s="10"/>
      <c r="ARI130" s="10"/>
      <c r="ARJ130" s="10"/>
      <c r="ARK130" s="10"/>
      <c r="ARL130" s="10"/>
      <c r="ARM130" s="10"/>
      <c r="ARN130" s="10"/>
      <c r="ARO130" s="10"/>
      <c r="ARP130" s="10"/>
      <c r="ARQ130" s="10"/>
      <c r="ARR130" s="10"/>
      <c r="ARS130" s="10"/>
      <c r="ART130" s="10"/>
      <c r="ARU130" s="10"/>
      <c r="ARV130" s="10"/>
      <c r="ARW130" s="10"/>
      <c r="ARX130" s="10"/>
      <c r="ARY130" s="10"/>
      <c r="ARZ130" s="10"/>
      <c r="ASA130" s="10"/>
      <c r="ASB130" s="10"/>
      <c r="ASC130" s="10"/>
      <c r="ASD130" s="10"/>
      <c r="ASE130" s="10"/>
      <c r="ASF130" s="10"/>
      <c r="ASG130" s="10"/>
      <c r="ASH130" s="10"/>
      <c r="ASI130" s="10"/>
      <c r="ASJ130" s="10"/>
      <c r="ASK130" s="10"/>
      <c r="ASL130" s="10"/>
      <c r="ASM130" s="10"/>
      <c r="ASN130" s="10"/>
      <c r="ASO130" s="10"/>
      <c r="ASP130" s="10"/>
      <c r="ASQ130" s="10"/>
      <c r="ASR130" s="10"/>
      <c r="ASS130" s="10"/>
      <c r="AST130" s="10"/>
      <c r="ASU130" s="10"/>
      <c r="ASV130" s="10"/>
      <c r="ASW130" s="10"/>
      <c r="ASX130" s="10"/>
      <c r="ASY130" s="10"/>
      <c r="ASZ130" s="10"/>
      <c r="ATA130" s="10"/>
      <c r="ATB130" s="10"/>
      <c r="ATC130" s="10"/>
      <c r="ATD130" s="10"/>
      <c r="ATE130" s="10"/>
      <c r="ATF130" s="10"/>
      <c r="ATG130" s="10"/>
      <c r="ATH130" s="10"/>
      <c r="ATI130" s="10"/>
      <c r="ATJ130" s="10"/>
      <c r="ATK130" s="10"/>
      <c r="ATL130" s="10"/>
      <c r="ATM130" s="10"/>
      <c r="ATN130" s="10"/>
      <c r="ATO130" s="10"/>
      <c r="ATP130" s="10"/>
      <c r="ATQ130" s="10"/>
      <c r="ATR130" s="10"/>
      <c r="ATS130" s="10"/>
      <c r="ATT130" s="10"/>
      <c r="ATU130" s="10"/>
      <c r="ATV130" s="10"/>
      <c r="ATW130" s="10"/>
      <c r="ATX130" s="10"/>
      <c r="ATY130" s="10"/>
      <c r="ATZ130" s="10"/>
      <c r="AUA130" s="10"/>
      <c r="AUB130" s="10"/>
      <c r="AUC130" s="10"/>
      <c r="AUD130" s="10"/>
      <c r="AUE130" s="10"/>
      <c r="AUF130" s="10"/>
      <c r="AUG130" s="10"/>
      <c r="AUH130" s="10"/>
      <c r="AUI130" s="10"/>
      <c r="AUJ130" s="10"/>
      <c r="AUK130" s="10"/>
      <c r="AUL130" s="10"/>
      <c r="AUM130" s="10"/>
      <c r="AUN130" s="10"/>
      <c r="AUO130" s="10"/>
      <c r="AUP130" s="10"/>
      <c r="AUQ130" s="10"/>
      <c r="AUR130" s="10"/>
      <c r="AUS130" s="10"/>
      <c r="AUT130" s="10"/>
      <c r="AUU130" s="10"/>
      <c r="AUV130" s="10"/>
      <c r="AUW130" s="10"/>
      <c r="AUX130" s="10"/>
      <c r="AUY130" s="10"/>
      <c r="AUZ130" s="10"/>
      <c r="AVA130" s="10"/>
      <c r="AVB130" s="10"/>
      <c r="AVC130" s="10"/>
      <c r="AVD130" s="10"/>
      <c r="AVE130" s="10"/>
      <c r="AVF130" s="10"/>
      <c r="AVG130" s="10"/>
      <c r="AVH130" s="10"/>
      <c r="AVI130" s="10"/>
      <c r="AVJ130" s="10"/>
      <c r="AVK130" s="10"/>
      <c r="AVL130" s="10"/>
      <c r="AVM130" s="10"/>
      <c r="AVN130" s="10"/>
      <c r="AVO130" s="10"/>
      <c r="AVP130" s="10"/>
      <c r="AVQ130" s="10"/>
      <c r="AVR130" s="10"/>
      <c r="AVS130" s="10"/>
      <c r="AVT130" s="10"/>
      <c r="AVU130" s="10"/>
      <c r="AVV130" s="10"/>
      <c r="AVW130" s="10"/>
      <c r="AVX130" s="10"/>
      <c r="AVY130" s="10"/>
      <c r="AVZ130" s="10"/>
      <c r="AWA130" s="10"/>
      <c r="AWB130" s="10"/>
      <c r="AWC130" s="10"/>
      <c r="AWD130" s="10"/>
      <c r="AWE130" s="10"/>
      <c r="AWF130" s="10"/>
      <c r="AWG130" s="10"/>
      <c r="AWH130" s="10"/>
      <c r="AWI130" s="10"/>
      <c r="AWJ130" s="10"/>
      <c r="AWK130" s="10"/>
      <c r="AWL130" s="10"/>
      <c r="AWM130" s="10"/>
      <c r="AWN130" s="10"/>
      <c r="AWO130" s="10"/>
      <c r="AWP130" s="10"/>
      <c r="AWQ130" s="10"/>
      <c r="AWR130" s="10"/>
      <c r="AWS130" s="10"/>
      <c r="AWT130" s="10"/>
      <c r="AWU130" s="10"/>
      <c r="AWV130" s="10"/>
      <c r="AWW130" s="10"/>
      <c r="AWX130" s="10"/>
      <c r="AWY130" s="10"/>
      <c r="AWZ130" s="10"/>
      <c r="AXA130" s="10"/>
      <c r="AXB130" s="10"/>
      <c r="AXC130" s="10"/>
      <c r="AXD130" s="10"/>
      <c r="AXE130" s="10"/>
      <c r="AXF130" s="10"/>
      <c r="AXG130" s="10"/>
      <c r="AXH130" s="10"/>
      <c r="AXI130" s="10"/>
      <c r="AXJ130" s="10"/>
      <c r="AXK130" s="10"/>
      <c r="AXL130" s="10"/>
      <c r="AXM130" s="10"/>
      <c r="AXN130" s="10"/>
      <c r="AXO130" s="10"/>
      <c r="AXP130" s="10"/>
      <c r="AXQ130" s="10"/>
      <c r="AXR130" s="10"/>
      <c r="AXS130" s="10"/>
      <c r="AXT130" s="10"/>
      <c r="AXU130" s="10"/>
      <c r="AXV130" s="10"/>
      <c r="AXW130" s="10"/>
      <c r="AXX130" s="10"/>
      <c r="AXY130" s="10"/>
      <c r="AXZ130" s="10"/>
      <c r="AYA130" s="10"/>
      <c r="AYB130" s="10"/>
      <c r="AYC130" s="10"/>
      <c r="AYD130" s="10"/>
      <c r="AYE130" s="10"/>
      <c r="AYF130" s="10"/>
      <c r="AYG130" s="10"/>
      <c r="AYH130" s="10"/>
      <c r="AYI130" s="10"/>
      <c r="AYJ130" s="10"/>
      <c r="AYK130" s="10"/>
      <c r="AYL130" s="10"/>
      <c r="AYM130" s="10"/>
      <c r="AYN130" s="10"/>
      <c r="AYO130" s="10"/>
      <c r="AYP130" s="10"/>
      <c r="AYQ130" s="10"/>
      <c r="AYR130" s="10"/>
      <c r="AYS130" s="10"/>
      <c r="AYT130" s="10"/>
      <c r="AYU130" s="10"/>
      <c r="AYV130" s="10"/>
      <c r="AYW130" s="10"/>
      <c r="AYX130" s="10"/>
      <c r="AYY130" s="10"/>
      <c r="AYZ130" s="10"/>
      <c r="AZA130" s="10"/>
      <c r="AZB130" s="10"/>
      <c r="AZC130" s="10"/>
      <c r="AZD130" s="10"/>
      <c r="AZE130" s="10"/>
      <c r="AZF130" s="10"/>
      <c r="AZG130" s="10"/>
      <c r="AZH130" s="10"/>
      <c r="AZI130" s="10"/>
      <c r="AZJ130" s="10"/>
      <c r="AZK130" s="10"/>
      <c r="AZL130" s="10"/>
      <c r="AZM130" s="10"/>
      <c r="AZN130" s="10"/>
      <c r="AZO130" s="10"/>
      <c r="AZP130" s="10"/>
      <c r="AZQ130" s="10"/>
      <c r="AZR130" s="10"/>
      <c r="AZS130" s="10"/>
      <c r="AZT130" s="10"/>
      <c r="AZU130" s="10"/>
      <c r="AZV130" s="10"/>
      <c r="AZW130" s="10"/>
      <c r="AZX130" s="10"/>
      <c r="AZY130" s="10"/>
      <c r="AZZ130" s="10"/>
      <c r="BAA130" s="10"/>
      <c r="BAB130" s="10"/>
      <c r="BAC130" s="10"/>
      <c r="BAD130" s="10"/>
      <c r="BAE130" s="10"/>
      <c r="BAF130" s="10"/>
      <c r="BAG130" s="10"/>
      <c r="BAH130" s="10"/>
      <c r="BAI130" s="10"/>
      <c r="BAJ130" s="10"/>
      <c r="BAK130" s="10"/>
      <c r="BAL130" s="10"/>
      <c r="BAM130" s="10"/>
      <c r="BAN130" s="10"/>
      <c r="BAO130" s="10"/>
      <c r="BAP130" s="10"/>
      <c r="BAQ130" s="10"/>
      <c r="BAR130" s="10"/>
      <c r="BAS130" s="10"/>
      <c r="BAT130" s="10"/>
      <c r="BAU130" s="10"/>
      <c r="BAV130" s="10"/>
      <c r="BAW130" s="10"/>
      <c r="BAX130" s="10"/>
      <c r="BAY130" s="10"/>
      <c r="BAZ130" s="10"/>
      <c r="BBA130" s="10"/>
      <c r="BBB130" s="10"/>
      <c r="BBC130" s="10"/>
      <c r="BBD130" s="10"/>
      <c r="BBE130" s="10"/>
      <c r="BBF130" s="10"/>
      <c r="BBG130" s="10"/>
      <c r="BBH130" s="10"/>
      <c r="BBI130" s="10"/>
      <c r="BBJ130" s="10"/>
      <c r="BBK130" s="10"/>
      <c r="BBL130" s="10"/>
      <c r="BBM130" s="10"/>
      <c r="BBN130" s="10"/>
      <c r="BBO130" s="10"/>
      <c r="BBP130" s="10"/>
      <c r="BBQ130" s="10"/>
      <c r="BBR130" s="10"/>
      <c r="BBS130" s="10"/>
      <c r="BBT130" s="10"/>
      <c r="BBU130" s="10"/>
      <c r="BBV130" s="10"/>
      <c r="BBW130" s="10"/>
      <c r="BBX130" s="10"/>
      <c r="BBY130" s="10"/>
      <c r="BBZ130" s="10"/>
      <c r="BCA130" s="10"/>
      <c r="BCB130" s="10"/>
      <c r="BCC130" s="10"/>
      <c r="BCD130" s="10"/>
      <c r="BCE130" s="10"/>
      <c r="BCF130" s="10"/>
      <c r="BCG130" s="10"/>
      <c r="BCH130" s="10"/>
      <c r="BCI130" s="10"/>
      <c r="BCJ130" s="10"/>
      <c r="BCK130" s="10"/>
      <c r="BCL130" s="10"/>
      <c r="BCM130" s="10"/>
      <c r="BCN130" s="10"/>
      <c r="BCO130" s="10"/>
      <c r="BCP130" s="10"/>
      <c r="BCQ130" s="10"/>
      <c r="BCR130" s="10"/>
      <c r="BCS130" s="10"/>
      <c r="BCT130" s="10"/>
      <c r="BCU130" s="10"/>
      <c r="BCV130" s="10"/>
      <c r="BCW130" s="10"/>
      <c r="BCX130" s="10"/>
      <c r="BCY130" s="10"/>
      <c r="BCZ130" s="10"/>
      <c r="BDA130" s="10"/>
      <c r="BDB130" s="10"/>
      <c r="BDC130" s="10"/>
      <c r="BDD130" s="10"/>
      <c r="BDE130" s="10"/>
      <c r="BDF130" s="10"/>
      <c r="BDG130" s="10"/>
      <c r="BDH130" s="10"/>
      <c r="BDI130" s="10"/>
      <c r="BDJ130" s="10"/>
      <c r="BDK130" s="10"/>
      <c r="BDL130" s="10"/>
      <c r="BDM130" s="10"/>
      <c r="BDN130" s="10"/>
      <c r="BDO130" s="10"/>
      <c r="BDP130" s="10"/>
      <c r="BDQ130" s="10"/>
      <c r="BDR130" s="10"/>
      <c r="BDS130" s="10"/>
      <c r="BDT130" s="10"/>
      <c r="BDU130" s="10"/>
      <c r="BDV130" s="10"/>
      <c r="BDW130" s="10"/>
      <c r="BDX130" s="10"/>
      <c r="BDY130" s="10"/>
      <c r="BDZ130" s="10"/>
      <c r="BEA130" s="10"/>
      <c r="BEB130" s="10"/>
      <c r="BEC130" s="10"/>
      <c r="BED130" s="10"/>
      <c r="BEE130" s="10"/>
      <c r="BEF130" s="10"/>
      <c r="BEG130" s="10"/>
      <c r="BEH130" s="10"/>
      <c r="BEI130" s="10"/>
      <c r="BEJ130" s="10"/>
      <c r="BEK130" s="10"/>
      <c r="BEL130" s="10"/>
      <c r="BEM130" s="10"/>
      <c r="BEN130" s="10"/>
      <c r="BEO130" s="10"/>
      <c r="BEP130" s="10"/>
      <c r="BEQ130" s="10"/>
      <c r="BER130" s="10"/>
      <c r="BES130" s="10"/>
      <c r="BET130" s="10"/>
      <c r="BEU130" s="10"/>
      <c r="BEV130" s="10"/>
      <c r="BEW130" s="10"/>
      <c r="BEX130" s="10"/>
      <c r="BEY130" s="10"/>
      <c r="BEZ130" s="10"/>
      <c r="BFA130" s="10"/>
      <c r="BFB130" s="10"/>
      <c r="BFC130" s="10"/>
      <c r="BFD130" s="10"/>
      <c r="BFE130" s="10"/>
      <c r="BFF130" s="10"/>
      <c r="BFG130" s="10"/>
      <c r="BFH130" s="10"/>
      <c r="BFI130" s="10"/>
      <c r="BFJ130" s="10"/>
      <c r="BFK130" s="10"/>
      <c r="BFL130" s="10"/>
      <c r="BFM130" s="10"/>
      <c r="BFN130" s="10"/>
      <c r="BFO130" s="10"/>
      <c r="BFP130" s="10"/>
      <c r="BFQ130" s="10"/>
      <c r="BFR130" s="10"/>
      <c r="BFS130" s="10"/>
      <c r="BFT130" s="10"/>
      <c r="BFU130" s="10"/>
      <c r="BFV130" s="10"/>
      <c r="BFW130" s="10"/>
      <c r="BFX130" s="10"/>
      <c r="BFY130" s="10"/>
      <c r="BFZ130" s="10"/>
      <c r="BGA130" s="10"/>
      <c r="BGB130" s="10"/>
      <c r="BGC130" s="10"/>
      <c r="BGD130" s="10"/>
      <c r="BGE130" s="10"/>
      <c r="BGF130" s="10"/>
      <c r="BGG130" s="10"/>
      <c r="BGH130" s="10"/>
      <c r="BGI130" s="10"/>
      <c r="BGJ130" s="10"/>
      <c r="BGK130" s="10"/>
      <c r="BGL130" s="10"/>
      <c r="BGM130" s="10"/>
      <c r="BGN130" s="10"/>
      <c r="BGO130" s="10"/>
      <c r="BGP130" s="10"/>
      <c r="BGQ130" s="10"/>
      <c r="BGR130" s="10"/>
      <c r="BGS130" s="10"/>
      <c r="BGT130" s="10"/>
      <c r="BGU130" s="10"/>
      <c r="BGV130" s="10"/>
      <c r="BGW130" s="10"/>
      <c r="BGX130" s="10"/>
      <c r="BGY130" s="10"/>
      <c r="BGZ130" s="10"/>
      <c r="BHA130" s="10"/>
      <c r="BHB130" s="10"/>
      <c r="BHC130" s="10"/>
      <c r="BHD130" s="10"/>
      <c r="BHE130" s="10"/>
      <c r="BHF130" s="10"/>
      <c r="BHG130" s="10"/>
      <c r="BHH130" s="10"/>
      <c r="BHI130" s="10"/>
      <c r="BHJ130" s="10"/>
      <c r="BHK130" s="10"/>
      <c r="BHL130" s="10"/>
      <c r="BHM130" s="10"/>
      <c r="BHN130" s="10"/>
      <c r="BHO130" s="10"/>
      <c r="BHP130" s="10"/>
      <c r="BHQ130" s="10"/>
      <c r="BHR130" s="10"/>
      <c r="BHS130" s="10"/>
      <c r="BHT130" s="10"/>
      <c r="BHU130" s="10"/>
      <c r="BHV130" s="10"/>
      <c r="BHW130" s="10"/>
      <c r="BHX130" s="10"/>
      <c r="BHY130" s="10"/>
      <c r="BHZ130" s="10"/>
      <c r="BIA130" s="10"/>
      <c r="BIB130" s="10"/>
      <c r="BIC130" s="10"/>
      <c r="BID130" s="10"/>
      <c r="BIE130" s="10"/>
      <c r="BIF130" s="10"/>
      <c r="BIG130" s="10"/>
      <c r="BIH130" s="10"/>
      <c r="BII130" s="10"/>
      <c r="BIJ130" s="10"/>
      <c r="BIK130" s="10"/>
      <c r="BIL130" s="10"/>
      <c r="BIM130" s="10"/>
      <c r="BIN130" s="10"/>
      <c r="BIO130" s="10"/>
      <c r="BIP130" s="10"/>
      <c r="BIQ130" s="10"/>
      <c r="BIR130" s="10"/>
      <c r="BIS130" s="10"/>
      <c r="BIT130" s="10"/>
      <c r="BIU130" s="10"/>
      <c r="BIV130" s="10"/>
      <c r="BIW130" s="10"/>
      <c r="BIX130" s="10"/>
      <c r="BIY130" s="10"/>
      <c r="BIZ130" s="10"/>
      <c r="BJA130" s="10"/>
      <c r="BJB130" s="10"/>
      <c r="BJC130" s="10"/>
      <c r="BJD130" s="10"/>
      <c r="BJE130" s="10"/>
      <c r="BJF130" s="10"/>
      <c r="BJG130" s="10"/>
      <c r="BJH130" s="10"/>
      <c r="BJI130" s="10"/>
      <c r="BJJ130" s="10"/>
      <c r="BJK130" s="10"/>
      <c r="BJL130" s="10"/>
      <c r="BJM130" s="10"/>
      <c r="BJN130" s="10"/>
      <c r="BJO130" s="10"/>
      <c r="BJP130" s="10"/>
      <c r="BJQ130" s="10"/>
      <c r="BJR130" s="10"/>
      <c r="BJS130" s="10"/>
      <c r="BJT130" s="10"/>
      <c r="BJU130" s="10"/>
      <c r="BJV130" s="10"/>
      <c r="BJW130" s="10"/>
      <c r="BJX130" s="10"/>
      <c r="BJY130" s="10"/>
      <c r="BJZ130" s="10"/>
      <c r="BKA130" s="10"/>
      <c r="BKB130" s="10"/>
      <c r="BKC130" s="10"/>
      <c r="BKD130" s="10"/>
      <c r="BKE130" s="10"/>
      <c r="BKF130" s="10"/>
      <c r="BKG130" s="10"/>
      <c r="BKH130" s="10"/>
      <c r="BKI130" s="10"/>
      <c r="BKJ130" s="10"/>
      <c r="BKK130" s="10"/>
      <c r="BKL130" s="10"/>
      <c r="BKM130" s="10"/>
      <c r="BKN130" s="10"/>
      <c r="BKO130" s="10"/>
      <c r="BKP130" s="10"/>
      <c r="BKQ130" s="10"/>
      <c r="BKR130" s="10"/>
      <c r="BKS130" s="10"/>
      <c r="BKT130" s="10"/>
      <c r="BKU130" s="10"/>
      <c r="BKV130" s="10"/>
      <c r="BKW130" s="10"/>
      <c r="BKX130" s="10"/>
      <c r="BKY130" s="10"/>
      <c r="BKZ130" s="10"/>
      <c r="BLA130" s="10"/>
      <c r="BLB130" s="10"/>
      <c r="BLC130" s="10"/>
      <c r="BLD130" s="10"/>
      <c r="BLE130" s="10"/>
      <c r="BLF130" s="10"/>
      <c r="BLG130" s="10"/>
      <c r="BLH130" s="10"/>
      <c r="BLI130" s="10"/>
      <c r="BLJ130" s="10"/>
      <c r="BLK130" s="10"/>
      <c r="BLL130" s="10"/>
      <c r="BLM130" s="10"/>
      <c r="BLN130" s="10"/>
      <c r="BLO130" s="10"/>
      <c r="BLP130" s="10"/>
      <c r="BLQ130" s="10"/>
      <c r="BLR130" s="10"/>
      <c r="BLS130" s="10"/>
      <c r="BLT130" s="10"/>
      <c r="BLU130" s="10"/>
      <c r="BLV130" s="10"/>
      <c r="BLW130" s="10"/>
      <c r="BLX130" s="10"/>
      <c r="BLY130" s="10"/>
      <c r="BLZ130" s="10"/>
      <c r="BMA130" s="10"/>
      <c r="BMB130" s="10"/>
      <c r="BMC130" s="10"/>
      <c r="BMD130" s="10"/>
      <c r="BME130" s="10"/>
      <c r="BMF130" s="10"/>
      <c r="BMG130" s="10"/>
      <c r="BMH130" s="10"/>
      <c r="BMI130" s="10"/>
      <c r="BMJ130" s="10"/>
      <c r="BMK130" s="10"/>
      <c r="BML130" s="10"/>
      <c r="BMM130" s="10"/>
      <c r="BMN130" s="10"/>
      <c r="BMO130" s="10"/>
      <c r="BMP130" s="10"/>
      <c r="BMQ130" s="10"/>
      <c r="BMR130" s="10"/>
      <c r="BMS130" s="10"/>
      <c r="BMT130" s="10"/>
      <c r="BMU130" s="10"/>
      <c r="BMV130" s="10"/>
      <c r="BMW130" s="10"/>
      <c r="BMX130" s="10"/>
      <c r="BMY130" s="10"/>
      <c r="BMZ130" s="10"/>
      <c r="BNA130" s="10"/>
      <c r="BNB130" s="10"/>
      <c r="BNC130" s="10"/>
      <c r="BND130" s="10"/>
      <c r="BNE130" s="10"/>
      <c r="BNF130" s="10"/>
      <c r="BNG130" s="10"/>
      <c r="BNH130" s="10"/>
      <c r="BNI130" s="10"/>
      <c r="BNJ130" s="10"/>
      <c r="BNK130" s="10"/>
      <c r="BNL130" s="10"/>
      <c r="BNM130" s="10"/>
      <c r="BNN130" s="10"/>
      <c r="BNO130" s="10"/>
      <c r="BNP130" s="10"/>
      <c r="BNQ130" s="10"/>
      <c r="BNR130" s="10"/>
      <c r="BNS130" s="10"/>
      <c r="BNT130" s="10"/>
      <c r="BNU130" s="10"/>
      <c r="BNV130" s="10"/>
      <c r="BNW130" s="10"/>
      <c r="BNX130" s="10"/>
      <c r="BNY130" s="10"/>
      <c r="BNZ130" s="10"/>
      <c r="BOA130" s="10"/>
      <c r="BOB130" s="10"/>
      <c r="BOC130" s="10"/>
      <c r="BOD130" s="10"/>
      <c r="BOE130" s="10"/>
      <c r="BOF130" s="10"/>
      <c r="BOG130" s="10"/>
      <c r="BOH130" s="10"/>
      <c r="BOI130" s="10"/>
      <c r="BOJ130" s="10"/>
      <c r="BOK130" s="10"/>
      <c r="BOL130" s="10"/>
      <c r="BOM130" s="10"/>
      <c r="BON130" s="10"/>
      <c r="BOO130" s="10"/>
      <c r="BOP130" s="10"/>
      <c r="BOQ130" s="10"/>
      <c r="BOR130" s="10"/>
      <c r="BOS130" s="10"/>
      <c r="BOT130" s="10"/>
      <c r="BOU130" s="10"/>
      <c r="BOV130" s="10"/>
      <c r="BOW130" s="10"/>
      <c r="BOX130" s="10"/>
      <c r="BOY130" s="10"/>
      <c r="BOZ130" s="10"/>
      <c r="BPA130" s="10"/>
      <c r="BPB130" s="10"/>
      <c r="BPC130" s="10"/>
      <c r="BPD130" s="10"/>
      <c r="BPE130" s="10"/>
      <c r="BPF130" s="10"/>
      <c r="BPG130" s="10"/>
      <c r="BPH130" s="10"/>
      <c r="BPI130" s="10"/>
      <c r="BPJ130" s="10"/>
      <c r="BPK130" s="10"/>
      <c r="BPL130" s="10"/>
      <c r="BPM130" s="10"/>
      <c r="BPN130" s="10"/>
      <c r="BPO130" s="10"/>
      <c r="BPP130" s="10"/>
      <c r="BPQ130" s="10"/>
      <c r="BPR130" s="10"/>
      <c r="BPS130" s="10"/>
      <c r="BPT130" s="10"/>
      <c r="BPU130" s="10"/>
      <c r="BPV130" s="10"/>
      <c r="BPW130" s="10"/>
      <c r="BPX130" s="10"/>
      <c r="BPY130" s="10"/>
      <c r="BPZ130" s="10"/>
      <c r="BQA130" s="10"/>
      <c r="BQB130" s="10"/>
      <c r="BQC130" s="10"/>
      <c r="BQD130" s="10"/>
      <c r="BQE130" s="10"/>
      <c r="BQF130" s="10"/>
      <c r="BQG130" s="10"/>
      <c r="BQH130" s="10"/>
      <c r="BQI130" s="10"/>
      <c r="BQJ130" s="10"/>
      <c r="BQK130" s="10"/>
      <c r="BQL130" s="10"/>
      <c r="BQM130" s="10"/>
      <c r="BQN130" s="10"/>
      <c r="BQO130" s="10"/>
      <c r="BQP130" s="10"/>
      <c r="BQQ130" s="10"/>
      <c r="BQR130" s="10"/>
      <c r="BQS130" s="10"/>
      <c r="BQT130" s="10"/>
      <c r="BQU130" s="10"/>
      <c r="BQV130" s="10"/>
      <c r="BQW130" s="10"/>
      <c r="BQX130" s="10"/>
      <c r="BQY130" s="10"/>
      <c r="BQZ130" s="10"/>
      <c r="BRA130" s="10"/>
      <c r="BRB130" s="10"/>
      <c r="BRC130" s="10"/>
      <c r="BRD130" s="10"/>
      <c r="BRE130" s="10"/>
      <c r="BRF130" s="10"/>
      <c r="BRG130" s="10"/>
      <c r="BRH130" s="10"/>
      <c r="BRI130" s="10"/>
      <c r="BRJ130" s="10"/>
      <c r="BRK130" s="10"/>
      <c r="BRL130" s="10"/>
      <c r="BRM130" s="10"/>
      <c r="BRN130" s="10"/>
      <c r="BRO130" s="10"/>
      <c r="BRP130" s="10"/>
      <c r="BRQ130" s="10"/>
      <c r="BRR130" s="10"/>
      <c r="BRS130" s="10"/>
      <c r="BRT130" s="10"/>
      <c r="BRU130" s="10"/>
      <c r="BRV130" s="10"/>
      <c r="BRW130" s="10"/>
      <c r="BRX130" s="10"/>
      <c r="BRY130" s="10"/>
      <c r="BRZ130" s="10"/>
      <c r="BSA130" s="10"/>
      <c r="BSB130" s="10"/>
      <c r="BSC130" s="10"/>
      <c r="BSD130" s="10"/>
      <c r="BSE130" s="10"/>
      <c r="BSF130" s="10"/>
      <c r="BSG130" s="10"/>
      <c r="BSH130" s="10"/>
      <c r="BSI130" s="10"/>
      <c r="BSJ130" s="10"/>
      <c r="BSK130" s="10"/>
      <c r="BSL130" s="10"/>
      <c r="BSM130" s="10"/>
      <c r="BSN130" s="10"/>
      <c r="BSO130" s="10"/>
      <c r="BSP130" s="10"/>
      <c r="BSQ130" s="10"/>
      <c r="BSR130" s="10"/>
      <c r="BSS130" s="10"/>
      <c r="BST130" s="10"/>
      <c r="BSU130" s="10"/>
      <c r="BSV130" s="10"/>
      <c r="BSW130" s="10"/>
      <c r="BSX130" s="10"/>
      <c r="BSY130" s="10"/>
      <c r="BSZ130" s="10"/>
      <c r="BTA130" s="10"/>
      <c r="BTB130" s="10"/>
      <c r="BTC130" s="10"/>
      <c r="BTD130" s="10"/>
      <c r="BTE130" s="10"/>
      <c r="BTF130" s="10"/>
      <c r="BTG130" s="10"/>
      <c r="BTH130" s="10"/>
      <c r="BTI130" s="10"/>
      <c r="BTJ130" s="10"/>
      <c r="BTK130" s="10"/>
      <c r="BTL130" s="10"/>
      <c r="BTM130" s="10"/>
      <c r="BTN130" s="10"/>
      <c r="BTO130" s="10"/>
      <c r="BTP130" s="10"/>
      <c r="BTQ130" s="10"/>
      <c r="BTR130" s="10"/>
      <c r="BTS130" s="10"/>
      <c r="BTT130" s="10"/>
      <c r="BTU130" s="10"/>
      <c r="BTV130" s="10"/>
      <c r="BTW130" s="10"/>
      <c r="BTX130" s="10"/>
      <c r="BTY130" s="10"/>
      <c r="BTZ130" s="10"/>
      <c r="BUA130" s="10"/>
      <c r="BUB130" s="10"/>
      <c r="BUC130" s="10"/>
      <c r="BUD130" s="10"/>
      <c r="BUE130" s="10"/>
      <c r="BUF130" s="10"/>
      <c r="BUG130" s="10"/>
      <c r="BUH130" s="10"/>
      <c r="BUI130" s="10"/>
      <c r="BUJ130" s="10"/>
      <c r="BUK130" s="10"/>
      <c r="BUL130" s="10"/>
      <c r="BUM130" s="10"/>
      <c r="BUN130" s="10"/>
      <c r="BUO130" s="10"/>
      <c r="BUP130" s="10"/>
      <c r="BUQ130" s="10"/>
      <c r="BUR130" s="10"/>
      <c r="BUS130" s="10"/>
      <c r="BUT130" s="10"/>
      <c r="BUU130" s="10"/>
      <c r="BUV130" s="10"/>
      <c r="BUW130" s="10"/>
      <c r="BUX130" s="10"/>
      <c r="BUY130" s="10"/>
      <c r="BUZ130" s="10"/>
      <c r="BVA130" s="10"/>
      <c r="BVB130" s="10"/>
      <c r="BVC130" s="10"/>
      <c r="BVD130" s="10"/>
      <c r="BVE130" s="10"/>
      <c r="BVF130" s="10"/>
      <c r="BVG130" s="10"/>
      <c r="BVH130" s="10"/>
      <c r="BVI130" s="10"/>
      <c r="BVJ130" s="10"/>
      <c r="BVK130" s="10"/>
      <c r="BVL130" s="10"/>
      <c r="BVM130" s="10"/>
      <c r="BVN130" s="10"/>
      <c r="BVO130" s="10"/>
      <c r="BVP130" s="10"/>
      <c r="BVQ130" s="10"/>
      <c r="BVR130" s="10"/>
      <c r="BVS130" s="10"/>
      <c r="BVT130" s="10"/>
      <c r="BVU130" s="10"/>
      <c r="BVV130" s="10"/>
      <c r="BVW130" s="10"/>
      <c r="BVX130" s="10"/>
      <c r="BVY130" s="10"/>
      <c r="BVZ130" s="10"/>
      <c r="BWA130" s="10"/>
      <c r="BWB130" s="10"/>
      <c r="BWC130" s="10"/>
      <c r="BWD130" s="10"/>
      <c r="BWE130" s="10"/>
      <c r="BWF130" s="10"/>
      <c r="BWG130" s="10"/>
      <c r="BWH130" s="10"/>
      <c r="BWI130" s="10"/>
      <c r="BWJ130" s="10"/>
      <c r="BWK130" s="10"/>
      <c r="BWL130" s="10"/>
      <c r="BWM130" s="10"/>
      <c r="BWN130" s="10"/>
      <c r="BWO130" s="10"/>
      <c r="BWP130" s="10"/>
      <c r="BWQ130" s="10"/>
      <c r="BWR130" s="10"/>
      <c r="BWS130" s="10"/>
      <c r="BWT130" s="10"/>
      <c r="BWU130" s="10"/>
      <c r="BWV130" s="10"/>
      <c r="BWW130" s="10"/>
      <c r="BWX130" s="10"/>
      <c r="BWY130" s="10"/>
      <c r="BWZ130" s="10"/>
      <c r="BXA130" s="10"/>
      <c r="BXB130" s="10"/>
      <c r="BXC130" s="10"/>
      <c r="BXD130" s="10"/>
      <c r="BXE130" s="10"/>
      <c r="BXF130" s="10"/>
      <c r="BXG130" s="10"/>
      <c r="BXH130" s="10"/>
      <c r="BXI130" s="10"/>
      <c r="BXJ130" s="10"/>
      <c r="BXK130" s="10"/>
      <c r="BXL130" s="10"/>
      <c r="BXM130" s="10"/>
      <c r="BXN130" s="10"/>
      <c r="BXO130" s="10"/>
      <c r="BXP130" s="10"/>
      <c r="BXQ130" s="10"/>
      <c r="BXR130" s="10"/>
      <c r="BXS130" s="10"/>
      <c r="BXT130" s="10"/>
      <c r="BXU130" s="10"/>
      <c r="BXV130" s="10"/>
      <c r="BXW130" s="10"/>
      <c r="BXX130" s="10"/>
      <c r="BXY130" s="10"/>
      <c r="BXZ130" s="10"/>
      <c r="BYA130" s="10"/>
      <c r="BYB130" s="10"/>
      <c r="BYC130" s="10"/>
      <c r="BYD130" s="10"/>
      <c r="BYE130" s="10"/>
      <c r="BYF130" s="10"/>
      <c r="BYG130" s="10"/>
      <c r="BYH130" s="10"/>
      <c r="BYI130" s="10"/>
      <c r="BYJ130" s="10"/>
      <c r="BYK130" s="10"/>
      <c r="BYL130" s="10"/>
      <c r="BYM130" s="10"/>
      <c r="BYN130" s="10"/>
      <c r="BYO130" s="10"/>
      <c r="BYP130" s="10"/>
      <c r="BYQ130" s="10"/>
      <c r="BYR130" s="10"/>
      <c r="BYS130" s="10"/>
      <c r="BYT130" s="10"/>
      <c r="BYU130" s="10"/>
      <c r="BYV130" s="10"/>
      <c r="BYW130" s="10"/>
      <c r="BYX130" s="10"/>
      <c r="BYY130" s="10"/>
      <c r="BYZ130" s="10"/>
      <c r="BZA130" s="10"/>
      <c r="BZB130" s="10"/>
      <c r="BZC130" s="10"/>
      <c r="BZD130" s="10"/>
      <c r="BZE130" s="10"/>
      <c r="BZF130" s="10"/>
      <c r="BZG130" s="10"/>
      <c r="BZH130" s="10"/>
      <c r="BZI130" s="10"/>
      <c r="BZJ130" s="10"/>
      <c r="BZK130" s="10"/>
      <c r="BZL130" s="10"/>
      <c r="BZM130" s="10"/>
      <c r="BZN130" s="10"/>
      <c r="BZO130" s="10"/>
      <c r="BZP130" s="10"/>
      <c r="BZQ130" s="10"/>
      <c r="BZR130" s="10"/>
      <c r="BZS130" s="10"/>
      <c r="BZT130" s="10"/>
      <c r="BZU130" s="10"/>
      <c r="BZV130" s="10"/>
      <c r="BZW130" s="10"/>
      <c r="BZX130" s="10"/>
      <c r="BZY130" s="10"/>
      <c r="BZZ130" s="10"/>
      <c r="CAA130" s="10"/>
      <c r="CAB130" s="10"/>
      <c r="CAC130" s="10"/>
      <c r="CAD130" s="10"/>
      <c r="CAE130" s="10"/>
      <c r="CAF130" s="10"/>
      <c r="CAG130" s="10"/>
      <c r="CAH130" s="10"/>
      <c r="CAI130" s="10"/>
      <c r="CAJ130" s="10"/>
      <c r="CAK130" s="10"/>
      <c r="CAL130" s="10"/>
      <c r="CAM130" s="10"/>
      <c r="CAN130" s="10"/>
      <c r="CAO130" s="10"/>
      <c r="CAP130" s="10"/>
      <c r="CAQ130" s="10"/>
      <c r="CAR130" s="10"/>
      <c r="CAS130" s="10"/>
      <c r="CAT130" s="10"/>
      <c r="CAU130" s="10"/>
      <c r="CAV130" s="10"/>
      <c r="CAW130" s="10"/>
      <c r="CAX130" s="10"/>
      <c r="CAY130" s="10"/>
      <c r="CAZ130" s="10"/>
      <c r="CBA130" s="10"/>
      <c r="CBB130" s="10"/>
      <c r="CBC130" s="10"/>
      <c r="CBD130" s="10"/>
      <c r="CBE130" s="10"/>
      <c r="CBF130" s="10"/>
      <c r="CBG130" s="10"/>
      <c r="CBH130" s="10"/>
      <c r="CBI130" s="10"/>
      <c r="CBJ130" s="10"/>
      <c r="CBK130" s="10"/>
      <c r="CBL130" s="10"/>
      <c r="CBM130" s="10"/>
      <c r="CBN130" s="10"/>
      <c r="CBO130" s="10"/>
      <c r="CBP130" s="10"/>
      <c r="CBQ130" s="10"/>
      <c r="CBR130" s="10"/>
      <c r="CBS130" s="10"/>
      <c r="CBT130" s="10"/>
      <c r="CBU130" s="10"/>
      <c r="CBV130" s="10"/>
      <c r="CBW130" s="10"/>
      <c r="CBX130" s="10"/>
      <c r="CBY130" s="10"/>
      <c r="CBZ130" s="10"/>
      <c r="CCA130" s="10"/>
      <c r="CCB130" s="10"/>
      <c r="CCC130" s="10"/>
      <c r="CCD130" s="10"/>
      <c r="CCE130" s="10"/>
      <c r="CCF130" s="10"/>
      <c r="CCG130" s="10"/>
      <c r="CCH130" s="10"/>
      <c r="CCI130" s="10"/>
      <c r="CCJ130" s="10"/>
      <c r="CCK130" s="10"/>
      <c r="CCL130" s="10"/>
      <c r="CCM130" s="10"/>
      <c r="CCN130" s="10"/>
      <c r="CCO130" s="10"/>
      <c r="CCP130" s="10"/>
      <c r="CCQ130" s="10"/>
      <c r="CCR130" s="10"/>
      <c r="CCS130" s="10"/>
      <c r="CCT130" s="10"/>
      <c r="CCU130" s="10"/>
      <c r="CCV130" s="10"/>
      <c r="CCW130" s="10"/>
      <c r="CCX130" s="10"/>
      <c r="CCY130" s="10"/>
      <c r="CCZ130" s="10"/>
      <c r="CDA130" s="10"/>
      <c r="CDB130" s="10"/>
      <c r="CDC130" s="10"/>
      <c r="CDD130" s="10"/>
      <c r="CDE130" s="10"/>
      <c r="CDF130" s="10"/>
      <c r="CDG130" s="10"/>
      <c r="CDH130" s="10"/>
      <c r="CDI130" s="10"/>
      <c r="CDJ130" s="10"/>
      <c r="CDK130" s="10"/>
      <c r="CDL130" s="10"/>
      <c r="CDM130" s="10"/>
      <c r="CDN130" s="10"/>
      <c r="CDO130" s="10"/>
      <c r="CDP130" s="10"/>
      <c r="CDQ130" s="10"/>
      <c r="CDR130" s="10"/>
      <c r="CDS130" s="10"/>
      <c r="CDT130" s="10"/>
      <c r="CDU130" s="10"/>
      <c r="CDV130" s="10"/>
      <c r="CDW130" s="10"/>
      <c r="CDX130" s="10"/>
      <c r="CDY130" s="10"/>
      <c r="CDZ130" s="10"/>
      <c r="CEA130" s="10"/>
      <c r="CEB130" s="10"/>
      <c r="CEC130" s="10"/>
      <c r="CED130" s="10"/>
      <c r="CEE130" s="10"/>
      <c r="CEF130" s="10"/>
      <c r="CEG130" s="10"/>
      <c r="CEH130" s="10"/>
      <c r="CEI130" s="10"/>
      <c r="CEJ130" s="10"/>
      <c r="CEK130" s="10"/>
      <c r="CEL130" s="10"/>
      <c r="CEM130" s="10"/>
      <c r="CEN130" s="10"/>
      <c r="CEO130" s="10"/>
      <c r="CEP130" s="10"/>
      <c r="CEQ130" s="10"/>
      <c r="CER130" s="10"/>
      <c r="CES130" s="10"/>
      <c r="CET130" s="10"/>
      <c r="CEU130" s="10"/>
      <c r="CEV130" s="10"/>
      <c r="CEW130" s="10"/>
      <c r="CEX130" s="10"/>
      <c r="CEY130" s="10"/>
      <c r="CEZ130" s="10"/>
      <c r="CFA130" s="10"/>
      <c r="CFB130" s="10"/>
      <c r="CFC130" s="10"/>
      <c r="CFD130" s="10"/>
      <c r="CFE130" s="10"/>
      <c r="CFF130" s="10"/>
      <c r="CFG130" s="10"/>
      <c r="CFH130" s="10"/>
      <c r="CFI130" s="10"/>
      <c r="CFJ130" s="10"/>
      <c r="CFK130" s="10"/>
      <c r="CFL130" s="10"/>
      <c r="CFM130" s="10"/>
      <c r="CFN130" s="10"/>
      <c r="CFO130" s="10"/>
      <c r="CFP130" s="10"/>
      <c r="CFQ130" s="10"/>
      <c r="CFR130" s="10"/>
      <c r="CFS130" s="10"/>
      <c r="CFT130" s="10"/>
      <c r="CFU130" s="10"/>
      <c r="CFV130" s="10"/>
      <c r="CFW130" s="10"/>
      <c r="CFX130" s="10"/>
      <c r="CFY130" s="10"/>
      <c r="CFZ130" s="10"/>
      <c r="CGA130" s="10"/>
      <c r="CGB130" s="10"/>
      <c r="CGC130" s="10"/>
      <c r="CGD130" s="10"/>
      <c r="CGE130" s="10"/>
      <c r="CGF130" s="10"/>
      <c r="CGG130" s="10"/>
      <c r="CGH130" s="10"/>
      <c r="CGI130" s="10"/>
      <c r="CGJ130" s="10"/>
      <c r="CGK130" s="10"/>
      <c r="CGL130" s="10"/>
      <c r="CGM130" s="10"/>
      <c r="CGN130" s="10"/>
      <c r="CGO130" s="10"/>
      <c r="CGP130" s="10"/>
      <c r="CGQ130" s="10"/>
      <c r="CGR130" s="10"/>
      <c r="CGS130" s="10"/>
      <c r="CGT130" s="10"/>
      <c r="CGU130" s="10"/>
      <c r="CGV130" s="10"/>
      <c r="CGW130" s="10"/>
      <c r="CGX130" s="10"/>
      <c r="CGY130" s="10"/>
      <c r="CGZ130" s="10"/>
      <c r="CHA130" s="10"/>
      <c r="CHB130" s="10"/>
      <c r="CHC130" s="10"/>
      <c r="CHD130" s="10"/>
      <c r="CHE130" s="10"/>
      <c r="CHF130" s="10"/>
      <c r="CHG130" s="10"/>
      <c r="CHH130" s="10"/>
      <c r="CHI130" s="10"/>
      <c r="CHJ130" s="10"/>
      <c r="CHK130" s="10"/>
      <c r="CHL130" s="10"/>
      <c r="CHM130" s="10"/>
      <c r="CHN130" s="10"/>
      <c r="CHO130" s="10"/>
      <c r="CHP130" s="10"/>
      <c r="CHQ130" s="10"/>
      <c r="CHR130" s="10"/>
      <c r="CHS130" s="10"/>
      <c r="CHT130" s="10"/>
      <c r="CHU130" s="10"/>
      <c r="CHV130" s="10"/>
      <c r="CHW130" s="10"/>
      <c r="CHX130" s="10"/>
      <c r="CHY130" s="10"/>
      <c r="CHZ130" s="10"/>
      <c r="CIA130" s="10"/>
      <c r="CIB130" s="10"/>
      <c r="CIC130" s="10"/>
      <c r="CID130" s="10"/>
      <c r="CIE130" s="10"/>
      <c r="CIF130" s="10"/>
      <c r="CIG130" s="10"/>
      <c r="CIH130" s="10"/>
      <c r="CII130" s="10"/>
      <c r="CIJ130" s="10"/>
      <c r="CIK130" s="10"/>
      <c r="CIL130" s="10"/>
      <c r="CIM130" s="10"/>
      <c r="CIN130" s="10"/>
      <c r="CIO130" s="10"/>
      <c r="CIP130" s="10"/>
      <c r="CIQ130" s="10"/>
      <c r="CIR130" s="10"/>
      <c r="CIS130" s="10"/>
      <c r="CIT130" s="10"/>
      <c r="CIU130" s="10"/>
      <c r="CIV130" s="10"/>
      <c r="CIW130" s="10"/>
      <c r="CIX130" s="10"/>
      <c r="CIY130" s="10"/>
      <c r="CIZ130" s="10"/>
      <c r="CJA130" s="10"/>
      <c r="CJB130" s="10"/>
      <c r="CJC130" s="10"/>
      <c r="CJD130" s="10"/>
      <c r="CJE130" s="10"/>
      <c r="CJF130" s="10"/>
      <c r="CJG130" s="10"/>
      <c r="CJH130" s="10"/>
      <c r="CJI130" s="10"/>
      <c r="CJJ130" s="10"/>
      <c r="CJK130" s="10"/>
      <c r="CJL130" s="10"/>
      <c r="CJM130" s="10"/>
      <c r="CJN130" s="10"/>
      <c r="CJO130" s="10"/>
      <c r="CJP130" s="10"/>
      <c r="CJQ130" s="10"/>
      <c r="CJR130" s="10"/>
      <c r="CJS130" s="10"/>
      <c r="CJT130" s="10"/>
      <c r="CJU130" s="10"/>
      <c r="CJV130" s="10"/>
      <c r="CJW130" s="10"/>
      <c r="CJX130" s="10"/>
      <c r="CJY130" s="10"/>
      <c r="CJZ130" s="10"/>
      <c r="CKA130" s="10"/>
      <c r="CKB130" s="10"/>
      <c r="CKC130" s="10"/>
      <c r="CKD130" s="10"/>
      <c r="CKE130" s="10"/>
      <c r="CKF130" s="10"/>
      <c r="CKG130" s="10"/>
      <c r="CKH130" s="10"/>
      <c r="CKI130" s="10"/>
      <c r="CKJ130" s="10"/>
      <c r="CKK130" s="10"/>
      <c r="CKL130" s="10"/>
      <c r="CKM130" s="10"/>
      <c r="CKN130" s="10"/>
      <c r="CKO130" s="10"/>
      <c r="CKP130" s="10"/>
      <c r="CKQ130" s="10"/>
      <c r="CKR130" s="10"/>
      <c r="CKS130" s="10"/>
      <c r="CKT130" s="10"/>
      <c r="CKU130" s="10"/>
      <c r="CKV130" s="10"/>
      <c r="CKW130" s="10"/>
      <c r="CKX130" s="10"/>
      <c r="CKY130" s="10"/>
      <c r="CKZ130" s="10"/>
      <c r="CLA130" s="10"/>
      <c r="CLB130" s="10"/>
      <c r="CLC130" s="10"/>
      <c r="CLD130" s="10"/>
      <c r="CLE130" s="10"/>
      <c r="CLF130" s="10"/>
      <c r="CLG130" s="10"/>
      <c r="CLH130" s="10"/>
      <c r="CLI130" s="10"/>
      <c r="CLJ130" s="10"/>
      <c r="CLK130" s="10"/>
      <c r="CLL130" s="10"/>
      <c r="CLM130" s="10"/>
      <c r="CLN130" s="10"/>
      <c r="CLO130" s="10"/>
      <c r="CLP130" s="10"/>
      <c r="CLQ130" s="10"/>
      <c r="CLR130" s="10"/>
      <c r="CLS130" s="10"/>
      <c r="CLT130" s="10"/>
      <c r="CLU130" s="10"/>
      <c r="CLV130" s="10"/>
      <c r="CLW130" s="10"/>
      <c r="CLX130" s="10"/>
      <c r="CLY130" s="10"/>
      <c r="CLZ130" s="10"/>
      <c r="CMA130" s="10"/>
      <c r="CMB130" s="10"/>
      <c r="CMC130" s="10"/>
      <c r="CMD130" s="10"/>
      <c r="CME130" s="10"/>
      <c r="CMF130" s="10"/>
      <c r="CMG130" s="10"/>
      <c r="CMH130" s="10"/>
      <c r="CMI130" s="10"/>
      <c r="CMJ130" s="10"/>
      <c r="CMK130" s="10"/>
      <c r="CML130" s="10"/>
      <c r="CMM130" s="10"/>
      <c r="CMN130" s="10"/>
      <c r="CMO130" s="10"/>
      <c r="CMP130" s="10"/>
      <c r="CMQ130" s="10"/>
      <c r="CMR130" s="10"/>
      <c r="CMS130" s="10"/>
      <c r="CMT130" s="10"/>
      <c r="CMU130" s="10"/>
      <c r="CMV130" s="10"/>
      <c r="CMW130" s="10"/>
      <c r="CMX130" s="10"/>
      <c r="CMY130" s="10"/>
      <c r="CMZ130" s="10"/>
      <c r="CNA130" s="10"/>
      <c r="CNB130" s="10"/>
      <c r="CNC130" s="10"/>
      <c r="CND130" s="10"/>
      <c r="CNE130" s="10"/>
      <c r="CNF130" s="10"/>
      <c r="CNG130" s="10"/>
      <c r="CNH130" s="10"/>
      <c r="CNI130" s="10"/>
      <c r="CNJ130" s="10"/>
      <c r="CNK130" s="10"/>
      <c r="CNL130" s="10"/>
      <c r="CNM130" s="10"/>
      <c r="CNN130" s="10"/>
      <c r="CNO130" s="10"/>
      <c r="CNP130" s="10"/>
      <c r="CNQ130" s="10"/>
      <c r="CNR130" s="10"/>
      <c r="CNS130" s="10"/>
      <c r="CNT130" s="10"/>
      <c r="CNU130" s="10"/>
      <c r="CNV130" s="10"/>
      <c r="CNW130" s="10"/>
      <c r="CNX130" s="10"/>
      <c r="CNY130" s="10"/>
      <c r="CNZ130" s="10"/>
      <c r="COA130" s="10"/>
      <c r="COB130" s="10"/>
      <c r="COC130" s="10"/>
      <c r="COD130" s="10"/>
      <c r="COE130" s="10"/>
      <c r="COF130" s="10"/>
      <c r="COG130" s="10"/>
      <c r="COH130" s="10"/>
      <c r="COI130" s="10"/>
      <c r="COJ130" s="10"/>
      <c r="COK130" s="10"/>
      <c r="COL130" s="10"/>
      <c r="COM130" s="10"/>
      <c r="CON130" s="10"/>
      <c r="COO130" s="10"/>
      <c r="COP130" s="10"/>
      <c r="COQ130" s="10"/>
      <c r="COR130" s="10"/>
      <c r="COS130" s="10"/>
      <c r="COT130" s="10"/>
      <c r="COU130" s="10"/>
      <c r="COV130" s="10"/>
      <c r="COW130" s="10"/>
      <c r="COX130" s="10"/>
      <c r="COY130" s="10"/>
      <c r="COZ130" s="10"/>
      <c r="CPA130" s="10"/>
      <c r="CPB130" s="10"/>
      <c r="CPC130" s="10"/>
      <c r="CPD130" s="10"/>
      <c r="CPE130" s="10"/>
      <c r="CPF130" s="10"/>
      <c r="CPG130" s="10"/>
      <c r="CPH130" s="10"/>
      <c r="CPI130" s="10"/>
      <c r="CPJ130" s="10"/>
      <c r="CPK130" s="10"/>
      <c r="CPL130" s="10"/>
      <c r="CPM130" s="10"/>
      <c r="CPN130" s="10"/>
      <c r="CPO130" s="10"/>
      <c r="CPP130" s="10"/>
      <c r="CPQ130" s="10"/>
      <c r="CPR130" s="10"/>
      <c r="CPS130" s="10"/>
      <c r="CPT130" s="10"/>
      <c r="CPU130" s="10"/>
      <c r="CPV130" s="10"/>
      <c r="CPW130" s="10"/>
      <c r="CPX130" s="10"/>
      <c r="CPY130" s="10"/>
      <c r="CPZ130" s="10"/>
      <c r="CQA130" s="10"/>
      <c r="CQB130" s="10"/>
      <c r="CQC130" s="10"/>
      <c r="CQD130" s="10"/>
      <c r="CQE130" s="10"/>
      <c r="CQF130" s="10"/>
      <c r="CQG130" s="10"/>
      <c r="CQH130" s="10"/>
      <c r="CQI130" s="10"/>
      <c r="CQJ130" s="10"/>
      <c r="CQK130" s="10"/>
      <c r="CQL130" s="10"/>
      <c r="CQM130" s="10"/>
      <c r="CQN130" s="10"/>
      <c r="CQO130" s="10"/>
      <c r="CQP130" s="10"/>
      <c r="CQQ130" s="10"/>
      <c r="CQR130" s="10"/>
      <c r="CQS130" s="10"/>
      <c r="CQT130" s="10"/>
      <c r="CQU130" s="10"/>
      <c r="CQV130" s="10"/>
      <c r="CQW130" s="10"/>
      <c r="CQX130" s="10"/>
      <c r="CQY130" s="10"/>
      <c r="CQZ130" s="10"/>
      <c r="CRA130" s="10"/>
      <c r="CRB130" s="10"/>
      <c r="CRC130" s="10"/>
      <c r="CRD130" s="10"/>
      <c r="CRE130" s="10"/>
      <c r="CRF130" s="10"/>
      <c r="CRG130" s="10"/>
      <c r="CRH130" s="10"/>
      <c r="CRI130" s="10"/>
      <c r="CRJ130" s="10"/>
      <c r="CRK130" s="10"/>
      <c r="CRL130" s="10"/>
      <c r="CRM130" s="10"/>
      <c r="CRN130" s="10"/>
      <c r="CRO130" s="10"/>
      <c r="CRP130" s="10"/>
      <c r="CRQ130" s="10"/>
      <c r="CRR130" s="10"/>
      <c r="CRS130" s="10"/>
      <c r="CRT130" s="10"/>
      <c r="CRU130" s="10"/>
      <c r="CRV130" s="10"/>
      <c r="CRW130" s="10"/>
      <c r="CRX130" s="10"/>
      <c r="CRY130" s="10"/>
      <c r="CRZ130" s="10"/>
      <c r="CSA130" s="10"/>
      <c r="CSB130" s="10"/>
      <c r="CSC130" s="10"/>
      <c r="CSD130" s="10"/>
      <c r="CSE130" s="10"/>
      <c r="CSF130" s="10"/>
      <c r="CSG130" s="10"/>
      <c r="CSH130" s="10"/>
      <c r="CSI130" s="10"/>
      <c r="CSJ130" s="10"/>
      <c r="CSK130" s="10"/>
      <c r="CSL130" s="10"/>
      <c r="CSM130" s="10"/>
      <c r="CSN130" s="10"/>
      <c r="CSO130" s="10"/>
      <c r="CSP130" s="10"/>
      <c r="CSQ130" s="10"/>
      <c r="CSR130" s="10"/>
      <c r="CSS130" s="10"/>
      <c r="CST130" s="10"/>
      <c r="CSU130" s="10"/>
      <c r="CSV130" s="10"/>
      <c r="CSW130" s="10"/>
      <c r="CSX130" s="10"/>
      <c r="CSY130" s="10"/>
      <c r="CSZ130" s="10"/>
      <c r="CTA130" s="10"/>
      <c r="CTB130" s="10"/>
      <c r="CTC130" s="10"/>
      <c r="CTD130" s="10"/>
      <c r="CTE130" s="10"/>
      <c r="CTF130" s="10"/>
      <c r="CTG130" s="10"/>
      <c r="CTH130" s="10"/>
      <c r="CTI130" s="10"/>
      <c r="CTJ130" s="10"/>
      <c r="CTK130" s="10"/>
      <c r="CTL130" s="10"/>
      <c r="CTM130" s="10"/>
      <c r="CTN130" s="10"/>
      <c r="CTO130" s="10"/>
      <c r="CTP130" s="10"/>
      <c r="CTQ130" s="10"/>
      <c r="CTR130" s="10"/>
      <c r="CTS130" s="10"/>
      <c r="CTT130" s="10"/>
      <c r="CTU130" s="10"/>
      <c r="CTV130" s="10"/>
      <c r="CTW130" s="10"/>
      <c r="CTX130" s="10"/>
      <c r="CTY130" s="10"/>
      <c r="CTZ130" s="10"/>
      <c r="CUA130" s="10"/>
      <c r="CUB130" s="10"/>
      <c r="CUC130" s="10"/>
      <c r="CUD130" s="10"/>
      <c r="CUE130" s="10"/>
      <c r="CUF130" s="10"/>
      <c r="CUG130" s="10"/>
      <c r="CUH130" s="10"/>
      <c r="CUI130" s="10"/>
      <c r="CUJ130" s="10"/>
      <c r="CUK130" s="10"/>
      <c r="CUL130" s="10"/>
      <c r="CUM130" s="10"/>
      <c r="CUN130" s="10"/>
      <c r="CUO130" s="10"/>
      <c r="CUP130" s="10"/>
      <c r="CUQ130" s="10"/>
      <c r="CUR130" s="10"/>
      <c r="CUS130" s="10"/>
      <c r="CUT130" s="10"/>
      <c r="CUU130" s="10"/>
      <c r="CUV130" s="10"/>
      <c r="CUW130" s="10"/>
      <c r="CUX130" s="10"/>
      <c r="CUY130" s="10"/>
      <c r="CUZ130" s="10"/>
      <c r="CVA130" s="10"/>
      <c r="CVB130" s="10"/>
      <c r="CVC130" s="10"/>
      <c r="CVD130" s="10"/>
      <c r="CVE130" s="10"/>
      <c r="CVF130" s="10"/>
      <c r="CVG130" s="10"/>
      <c r="CVH130" s="10"/>
      <c r="CVI130" s="10"/>
      <c r="CVJ130" s="10"/>
      <c r="CVK130" s="10"/>
      <c r="CVL130" s="10"/>
      <c r="CVM130" s="10"/>
      <c r="CVN130" s="10"/>
      <c r="CVO130" s="10"/>
      <c r="CVP130" s="10"/>
      <c r="CVQ130" s="10"/>
      <c r="CVR130" s="10"/>
      <c r="CVS130" s="10"/>
      <c r="CVT130" s="10"/>
      <c r="CVU130" s="10"/>
      <c r="CVV130" s="10"/>
      <c r="CVW130" s="10"/>
      <c r="CVX130" s="10"/>
      <c r="CVY130" s="10"/>
      <c r="CVZ130" s="10"/>
      <c r="CWA130" s="10"/>
      <c r="CWB130" s="10"/>
      <c r="CWC130" s="10"/>
      <c r="CWD130" s="10"/>
      <c r="CWE130" s="10"/>
      <c r="CWF130" s="10"/>
      <c r="CWG130" s="10"/>
      <c r="CWH130" s="10"/>
      <c r="CWI130" s="10"/>
      <c r="CWJ130" s="10"/>
      <c r="CWK130" s="10"/>
      <c r="CWL130" s="10"/>
      <c r="CWM130" s="10"/>
      <c r="CWN130" s="10"/>
      <c r="CWO130" s="10"/>
      <c r="CWP130" s="10"/>
      <c r="CWQ130" s="10"/>
      <c r="CWR130" s="10"/>
      <c r="CWS130" s="10"/>
      <c r="CWT130" s="10"/>
      <c r="CWU130" s="10"/>
      <c r="CWV130" s="10"/>
      <c r="CWW130" s="10"/>
      <c r="CWX130" s="10"/>
      <c r="CWY130" s="10"/>
      <c r="CWZ130" s="10"/>
      <c r="CXA130" s="10"/>
      <c r="CXB130" s="10"/>
      <c r="CXC130" s="10"/>
      <c r="CXD130" s="10"/>
      <c r="CXE130" s="10"/>
      <c r="CXF130" s="10"/>
      <c r="CXG130" s="10"/>
      <c r="CXH130" s="10"/>
      <c r="CXI130" s="10"/>
      <c r="CXJ130" s="10"/>
      <c r="CXK130" s="10"/>
      <c r="CXL130" s="10"/>
      <c r="CXM130" s="10"/>
      <c r="CXN130" s="10"/>
      <c r="CXO130" s="10"/>
      <c r="CXP130" s="10"/>
      <c r="CXQ130" s="10"/>
      <c r="CXR130" s="10"/>
      <c r="CXS130" s="10"/>
      <c r="CXT130" s="10"/>
      <c r="CXU130" s="10"/>
      <c r="CXV130" s="10"/>
      <c r="CXW130" s="10"/>
      <c r="CXX130" s="10"/>
      <c r="CXY130" s="10"/>
      <c r="CXZ130" s="10"/>
      <c r="CYA130" s="10"/>
      <c r="CYB130" s="10"/>
      <c r="CYC130" s="10"/>
      <c r="CYD130" s="10"/>
      <c r="CYE130" s="10"/>
      <c r="CYF130" s="10"/>
      <c r="CYG130" s="10"/>
      <c r="CYH130" s="10"/>
      <c r="CYI130" s="10"/>
      <c r="CYJ130" s="10"/>
      <c r="CYK130" s="10"/>
      <c r="CYL130" s="10"/>
      <c r="CYM130" s="10"/>
      <c r="CYN130" s="10"/>
      <c r="CYO130" s="10"/>
      <c r="CYP130" s="10"/>
      <c r="CYQ130" s="10"/>
      <c r="CYR130" s="10"/>
      <c r="CYS130" s="10"/>
      <c r="CYT130" s="10"/>
      <c r="CYU130" s="10"/>
      <c r="CYV130" s="10"/>
      <c r="CYW130" s="10"/>
      <c r="CYX130" s="10"/>
      <c r="CYY130" s="10"/>
      <c r="CYZ130" s="10"/>
      <c r="CZA130" s="10"/>
      <c r="CZB130" s="10"/>
      <c r="CZC130" s="10"/>
      <c r="CZD130" s="10"/>
      <c r="CZE130" s="10"/>
      <c r="CZF130" s="10"/>
      <c r="CZG130" s="10"/>
      <c r="CZH130" s="10"/>
      <c r="CZI130" s="10"/>
      <c r="CZJ130" s="10"/>
      <c r="CZK130" s="10"/>
      <c r="CZL130" s="10"/>
      <c r="CZM130" s="10"/>
      <c r="CZN130" s="10"/>
      <c r="CZO130" s="10"/>
      <c r="CZP130" s="10"/>
      <c r="CZQ130" s="10"/>
      <c r="CZR130" s="10"/>
      <c r="CZS130" s="10"/>
      <c r="CZT130" s="10"/>
      <c r="CZU130" s="10"/>
      <c r="CZV130" s="10"/>
      <c r="CZW130" s="10"/>
      <c r="CZX130" s="10"/>
      <c r="CZY130" s="10"/>
      <c r="CZZ130" s="10"/>
      <c r="DAA130" s="10"/>
      <c r="DAB130" s="10"/>
      <c r="DAC130" s="10"/>
      <c r="DAD130" s="10"/>
      <c r="DAE130" s="10"/>
      <c r="DAF130" s="10"/>
      <c r="DAG130" s="10"/>
      <c r="DAH130" s="10"/>
      <c r="DAI130" s="10"/>
      <c r="DAJ130" s="10"/>
      <c r="DAK130" s="10"/>
      <c r="DAL130" s="10"/>
      <c r="DAM130" s="10"/>
      <c r="DAN130" s="10"/>
      <c r="DAO130" s="10"/>
      <c r="DAP130" s="10"/>
      <c r="DAQ130" s="10"/>
      <c r="DAR130" s="10"/>
      <c r="DAS130" s="10"/>
      <c r="DAT130" s="10"/>
      <c r="DAU130" s="10"/>
      <c r="DAV130" s="10"/>
      <c r="DAW130" s="10"/>
      <c r="DAX130" s="10"/>
      <c r="DAY130" s="10"/>
      <c r="DAZ130" s="10"/>
      <c r="DBA130" s="10"/>
      <c r="DBB130" s="10"/>
      <c r="DBC130" s="10"/>
      <c r="DBD130" s="10"/>
      <c r="DBE130" s="10"/>
      <c r="DBF130" s="10"/>
      <c r="DBG130" s="10"/>
      <c r="DBH130" s="10"/>
      <c r="DBI130" s="10"/>
      <c r="DBJ130" s="10"/>
      <c r="DBK130" s="10"/>
      <c r="DBL130" s="10"/>
      <c r="DBM130" s="10"/>
      <c r="DBN130" s="10"/>
      <c r="DBO130" s="10"/>
      <c r="DBP130" s="10"/>
      <c r="DBQ130" s="10"/>
      <c r="DBR130" s="10"/>
      <c r="DBS130" s="10"/>
      <c r="DBT130" s="10"/>
      <c r="DBU130" s="10"/>
      <c r="DBV130" s="10"/>
      <c r="DBW130" s="10"/>
      <c r="DBX130" s="10"/>
      <c r="DBY130" s="10"/>
      <c r="DBZ130" s="10"/>
      <c r="DCA130" s="10"/>
      <c r="DCB130" s="10"/>
      <c r="DCC130" s="10"/>
      <c r="DCD130" s="10"/>
      <c r="DCE130" s="10"/>
      <c r="DCF130" s="10"/>
      <c r="DCG130" s="10"/>
      <c r="DCH130" s="10"/>
      <c r="DCI130" s="10"/>
      <c r="DCJ130" s="10"/>
      <c r="DCK130" s="10"/>
      <c r="DCL130" s="10"/>
      <c r="DCM130" s="10"/>
      <c r="DCN130" s="10"/>
      <c r="DCO130" s="10"/>
      <c r="DCP130" s="10"/>
      <c r="DCQ130" s="10"/>
      <c r="DCR130" s="10"/>
      <c r="DCS130" s="10"/>
      <c r="DCT130" s="10"/>
      <c r="DCU130" s="10"/>
      <c r="DCV130" s="10"/>
      <c r="DCW130" s="10"/>
      <c r="DCX130" s="10"/>
      <c r="DCY130" s="10"/>
      <c r="DCZ130" s="10"/>
      <c r="DDA130" s="10"/>
      <c r="DDB130" s="10"/>
      <c r="DDC130" s="10"/>
      <c r="DDD130" s="10"/>
      <c r="DDE130" s="10"/>
      <c r="DDF130" s="10"/>
      <c r="DDG130" s="10"/>
      <c r="DDH130" s="10"/>
      <c r="DDI130" s="10"/>
      <c r="DDJ130" s="10"/>
      <c r="DDK130" s="10"/>
      <c r="DDL130" s="10"/>
      <c r="DDM130" s="10"/>
      <c r="DDN130" s="10"/>
      <c r="DDO130" s="10"/>
      <c r="DDP130" s="10"/>
      <c r="DDQ130" s="10"/>
      <c r="DDR130" s="10"/>
      <c r="DDS130" s="10"/>
      <c r="DDT130" s="10"/>
      <c r="DDU130" s="10"/>
      <c r="DDV130" s="10"/>
      <c r="DDW130" s="10"/>
      <c r="DDX130" s="10"/>
      <c r="DDY130" s="10"/>
      <c r="DDZ130" s="10"/>
      <c r="DEA130" s="10"/>
      <c r="DEB130" s="10"/>
      <c r="DEC130" s="10"/>
      <c r="DED130" s="10"/>
      <c r="DEE130" s="10"/>
      <c r="DEF130" s="10"/>
      <c r="DEG130" s="10"/>
      <c r="DEH130" s="10"/>
      <c r="DEI130" s="10"/>
      <c r="DEJ130" s="10"/>
      <c r="DEK130" s="10"/>
      <c r="DEL130" s="10"/>
      <c r="DEM130" s="10"/>
      <c r="DEN130" s="10"/>
      <c r="DEO130" s="10"/>
      <c r="DEP130" s="10"/>
      <c r="DEQ130" s="10"/>
      <c r="DER130" s="10"/>
      <c r="DES130" s="10"/>
      <c r="DET130" s="10"/>
      <c r="DEU130" s="10"/>
      <c r="DEV130" s="10"/>
      <c r="DEW130" s="10"/>
      <c r="DEX130" s="10"/>
      <c r="DEY130" s="10"/>
      <c r="DEZ130" s="10"/>
      <c r="DFA130" s="10"/>
      <c r="DFB130" s="10"/>
      <c r="DFC130" s="10"/>
      <c r="DFD130" s="10"/>
      <c r="DFE130" s="10"/>
      <c r="DFF130" s="10"/>
      <c r="DFG130" s="10"/>
      <c r="DFH130" s="10"/>
      <c r="DFI130" s="10"/>
      <c r="DFJ130" s="10"/>
      <c r="DFK130" s="10"/>
      <c r="DFL130" s="10"/>
      <c r="DFM130" s="10"/>
      <c r="DFN130" s="10"/>
      <c r="DFO130" s="10"/>
      <c r="DFP130" s="10"/>
      <c r="DFQ130" s="10"/>
      <c r="DFR130" s="10"/>
      <c r="DFS130" s="10"/>
      <c r="DFT130" s="10"/>
      <c r="DFU130" s="10"/>
      <c r="DFV130" s="10"/>
      <c r="DFW130" s="10"/>
      <c r="DFX130" s="10"/>
      <c r="DFY130" s="10"/>
      <c r="DFZ130" s="10"/>
      <c r="DGA130" s="10"/>
      <c r="DGB130" s="10"/>
      <c r="DGC130" s="10"/>
      <c r="DGD130" s="10"/>
      <c r="DGE130" s="10"/>
      <c r="DGF130" s="10"/>
      <c r="DGG130" s="10"/>
      <c r="DGH130" s="10"/>
      <c r="DGI130" s="10"/>
      <c r="DGJ130" s="10"/>
      <c r="DGK130" s="10"/>
      <c r="DGL130" s="10"/>
      <c r="DGM130" s="10"/>
      <c r="DGN130" s="10"/>
      <c r="DGO130" s="10"/>
      <c r="DGP130" s="10"/>
      <c r="DGQ130" s="10"/>
      <c r="DGR130" s="10"/>
      <c r="DGS130" s="10"/>
      <c r="DGT130" s="10"/>
      <c r="DGU130" s="10"/>
      <c r="DGV130" s="10"/>
      <c r="DGW130" s="10"/>
      <c r="DGX130" s="10"/>
      <c r="DGY130" s="10"/>
      <c r="DGZ130" s="10"/>
      <c r="DHA130" s="10"/>
      <c r="DHB130" s="10"/>
      <c r="DHC130" s="10"/>
      <c r="DHD130" s="10"/>
      <c r="DHE130" s="10"/>
      <c r="DHF130" s="10"/>
      <c r="DHG130" s="10"/>
      <c r="DHH130" s="10"/>
      <c r="DHI130" s="10"/>
      <c r="DHJ130" s="10"/>
      <c r="DHK130" s="10"/>
      <c r="DHL130" s="10"/>
      <c r="DHM130" s="10"/>
      <c r="DHN130" s="10"/>
      <c r="DHO130" s="10"/>
      <c r="DHP130" s="10"/>
      <c r="DHQ130" s="10"/>
      <c r="DHR130" s="10"/>
      <c r="DHS130" s="10"/>
      <c r="DHT130" s="10"/>
      <c r="DHU130" s="10"/>
      <c r="DHV130" s="10"/>
      <c r="DHW130" s="10"/>
      <c r="DHX130" s="10"/>
      <c r="DHY130" s="10"/>
      <c r="DHZ130" s="10"/>
      <c r="DIA130" s="10"/>
      <c r="DIB130" s="10"/>
      <c r="DIC130" s="10"/>
      <c r="DID130" s="10"/>
      <c r="DIE130" s="10"/>
      <c r="DIF130" s="10"/>
      <c r="DIG130" s="10"/>
      <c r="DIH130" s="10"/>
      <c r="DII130" s="10"/>
      <c r="DIJ130" s="10"/>
      <c r="DIK130" s="10"/>
      <c r="DIL130" s="10"/>
      <c r="DIM130" s="10"/>
      <c r="DIN130" s="10"/>
      <c r="DIO130" s="10"/>
      <c r="DIP130" s="10"/>
      <c r="DIQ130" s="10"/>
      <c r="DIR130" s="10"/>
      <c r="DIS130" s="10"/>
      <c r="DIT130" s="10"/>
      <c r="DIU130" s="10"/>
      <c r="DIV130" s="10"/>
      <c r="DIW130" s="10"/>
      <c r="DIX130" s="10"/>
      <c r="DIY130" s="10"/>
      <c r="DIZ130" s="10"/>
      <c r="DJA130" s="10"/>
      <c r="DJB130" s="10"/>
      <c r="DJC130" s="10"/>
      <c r="DJD130" s="10"/>
      <c r="DJE130" s="10"/>
      <c r="DJF130" s="10"/>
      <c r="DJG130" s="10"/>
      <c r="DJH130" s="10"/>
      <c r="DJI130" s="10"/>
      <c r="DJJ130" s="10"/>
      <c r="DJK130" s="10"/>
      <c r="DJL130" s="10"/>
      <c r="DJM130" s="10"/>
      <c r="DJN130" s="10"/>
      <c r="DJO130" s="10"/>
      <c r="DJP130" s="10"/>
      <c r="DJQ130" s="10"/>
      <c r="DJR130" s="10"/>
      <c r="DJS130" s="10"/>
      <c r="DJT130" s="10"/>
      <c r="DJU130" s="10"/>
      <c r="DJV130" s="10"/>
      <c r="DJW130" s="10"/>
      <c r="DJX130" s="10"/>
      <c r="DJY130" s="10"/>
      <c r="DJZ130" s="10"/>
      <c r="DKA130" s="10"/>
      <c r="DKB130" s="10"/>
      <c r="DKC130" s="10"/>
      <c r="DKD130" s="10"/>
      <c r="DKE130" s="10"/>
      <c r="DKF130" s="10"/>
      <c r="DKG130" s="10"/>
      <c r="DKH130" s="10"/>
      <c r="DKI130" s="10"/>
      <c r="DKJ130" s="10"/>
      <c r="DKK130" s="10"/>
      <c r="DKL130" s="10"/>
      <c r="DKM130" s="10"/>
      <c r="DKN130" s="10"/>
      <c r="DKO130" s="10"/>
      <c r="DKP130" s="10"/>
      <c r="DKQ130" s="10"/>
      <c r="DKR130" s="10"/>
      <c r="DKS130" s="10"/>
      <c r="DKT130" s="10"/>
      <c r="DKU130" s="10"/>
      <c r="DKV130" s="10"/>
      <c r="DKW130" s="10"/>
      <c r="DKX130" s="10"/>
      <c r="DKY130" s="10"/>
      <c r="DKZ130" s="10"/>
      <c r="DLA130" s="10"/>
      <c r="DLB130" s="10"/>
      <c r="DLC130" s="10"/>
      <c r="DLD130" s="10"/>
      <c r="DLE130" s="10"/>
      <c r="DLF130" s="10"/>
      <c r="DLG130" s="10"/>
      <c r="DLH130" s="10"/>
      <c r="DLI130" s="10"/>
      <c r="DLJ130" s="10"/>
      <c r="DLK130" s="10"/>
      <c r="DLL130" s="10"/>
      <c r="DLM130" s="10"/>
      <c r="DLN130" s="10"/>
      <c r="DLO130" s="10"/>
      <c r="DLP130" s="10"/>
      <c r="DLQ130" s="10"/>
      <c r="DLR130" s="10"/>
      <c r="DLS130" s="10"/>
      <c r="DLT130" s="10"/>
      <c r="DLU130" s="10"/>
      <c r="DLV130" s="10"/>
      <c r="DLW130" s="10"/>
      <c r="DLX130" s="10"/>
      <c r="DLY130" s="10"/>
      <c r="DLZ130" s="10"/>
      <c r="DMA130" s="10"/>
      <c r="DMB130" s="10"/>
      <c r="DMC130" s="10"/>
      <c r="DMD130" s="10"/>
      <c r="DME130" s="10"/>
      <c r="DMF130" s="10"/>
      <c r="DMG130" s="10"/>
      <c r="DMH130" s="10"/>
      <c r="DMI130" s="10"/>
      <c r="DMJ130" s="10"/>
      <c r="DMK130" s="10"/>
      <c r="DML130" s="10"/>
      <c r="DMM130" s="10"/>
      <c r="DMN130" s="10"/>
      <c r="DMO130" s="10"/>
      <c r="DMP130" s="10"/>
      <c r="DMQ130" s="10"/>
      <c r="DMR130" s="10"/>
      <c r="DMS130" s="10"/>
      <c r="DMT130" s="10"/>
      <c r="DMU130" s="10"/>
      <c r="DMV130" s="10"/>
      <c r="DMW130" s="10"/>
      <c r="DMX130" s="10"/>
      <c r="DMY130" s="10"/>
      <c r="DMZ130" s="10"/>
      <c r="DNA130" s="10"/>
      <c r="DNB130" s="10"/>
      <c r="DNC130" s="10"/>
      <c r="DND130" s="10"/>
      <c r="DNE130" s="10"/>
      <c r="DNF130" s="10"/>
      <c r="DNG130" s="10"/>
      <c r="DNH130" s="10"/>
      <c r="DNI130" s="10"/>
      <c r="DNJ130" s="10"/>
      <c r="DNK130" s="10"/>
      <c r="DNL130" s="10"/>
      <c r="DNM130" s="10"/>
      <c r="DNN130" s="10"/>
      <c r="DNO130" s="10"/>
      <c r="DNP130" s="10"/>
      <c r="DNQ130" s="10"/>
      <c r="DNR130" s="10"/>
      <c r="DNS130" s="10"/>
      <c r="DNT130" s="10"/>
      <c r="DNU130" s="10"/>
      <c r="DNV130" s="10"/>
      <c r="DNW130" s="10"/>
      <c r="DNX130" s="10"/>
      <c r="DNY130" s="10"/>
      <c r="DNZ130" s="10"/>
      <c r="DOA130" s="10"/>
      <c r="DOB130" s="10"/>
      <c r="DOC130" s="10"/>
      <c r="DOD130" s="10"/>
      <c r="DOE130" s="10"/>
      <c r="DOF130" s="10"/>
      <c r="DOG130" s="10"/>
      <c r="DOH130" s="10"/>
      <c r="DOI130" s="10"/>
      <c r="DOJ130" s="10"/>
      <c r="DOK130" s="10"/>
      <c r="DOL130" s="10"/>
      <c r="DOM130" s="10"/>
      <c r="DON130" s="10"/>
      <c r="DOO130" s="10"/>
      <c r="DOP130" s="10"/>
      <c r="DOQ130" s="10"/>
      <c r="DOR130" s="10"/>
      <c r="DOS130" s="10"/>
      <c r="DOT130" s="10"/>
      <c r="DOU130" s="10"/>
      <c r="DOV130" s="10"/>
      <c r="DOW130" s="10"/>
      <c r="DOX130" s="10"/>
      <c r="DOY130" s="10"/>
      <c r="DOZ130" s="10"/>
      <c r="DPA130" s="10"/>
      <c r="DPB130" s="10"/>
      <c r="DPC130" s="10"/>
      <c r="DPD130" s="10"/>
      <c r="DPE130" s="10"/>
      <c r="DPF130" s="10"/>
      <c r="DPG130" s="10"/>
      <c r="DPH130" s="10"/>
      <c r="DPI130" s="10"/>
      <c r="DPJ130" s="10"/>
      <c r="DPK130" s="10"/>
      <c r="DPL130" s="10"/>
      <c r="DPM130" s="10"/>
      <c r="DPN130" s="10"/>
      <c r="DPO130" s="10"/>
      <c r="DPP130" s="10"/>
      <c r="DPQ130" s="10"/>
      <c r="DPR130" s="10"/>
      <c r="DPS130" s="10"/>
      <c r="DPT130" s="10"/>
      <c r="DPU130" s="10"/>
      <c r="DPV130" s="10"/>
      <c r="DPW130" s="10"/>
      <c r="DPX130" s="10"/>
      <c r="DPY130" s="10"/>
      <c r="DPZ130" s="10"/>
      <c r="DQA130" s="10"/>
      <c r="DQB130" s="10"/>
      <c r="DQC130" s="10"/>
      <c r="DQD130" s="10"/>
      <c r="DQE130" s="10"/>
      <c r="DQF130" s="10"/>
      <c r="DQG130" s="10"/>
      <c r="DQH130" s="10"/>
      <c r="DQI130" s="10"/>
      <c r="DQJ130" s="10"/>
      <c r="DQK130" s="10"/>
      <c r="DQL130" s="10"/>
      <c r="DQM130" s="10"/>
      <c r="DQN130" s="10"/>
      <c r="DQO130" s="10"/>
      <c r="DQP130" s="10"/>
      <c r="DQQ130" s="10"/>
      <c r="DQR130" s="10"/>
      <c r="DQS130" s="10"/>
      <c r="DQT130" s="10"/>
      <c r="DQU130" s="10"/>
      <c r="DQV130" s="10"/>
      <c r="DQW130" s="10"/>
      <c r="DQX130" s="10"/>
      <c r="DQY130" s="10"/>
      <c r="DQZ130" s="10"/>
      <c r="DRA130" s="10"/>
      <c r="DRB130" s="10"/>
      <c r="DRC130" s="10"/>
      <c r="DRD130" s="10"/>
      <c r="DRE130" s="10"/>
      <c r="DRF130" s="10"/>
      <c r="DRG130" s="10"/>
      <c r="DRH130" s="10"/>
      <c r="DRI130" s="10"/>
      <c r="DRJ130" s="10"/>
      <c r="DRK130" s="10"/>
      <c r="DRL130" s="10"/>
      <c r="DRM130" s="10"/>
      <c r="DRN130" s="10"/>
      <c r="DRO130" s="10"/>
      <c r="DRP130" s="10"/>
      <c r="DRQ130" s="10"/>
      <c r="DRR130" s="10"/>
      <c r="DRS130" s="10"/>
      <c r="DRT130" s="10"/>
      <c r="DRU130" s="10"/>
      <c r="DRV130" s="10"/>
      <c r="DRW130" s="10"/>
      <c r="DRX130" s="10"/>
      <c r="DRY130" s="10"/>
      <c r="DRZ130" s="10"/>
      <c r="DSA130" s="10"/>
      <c r="DSB130" s="10"/>
      <c r="DSC130" s="10"/>
      <c r="DSD130" s="10"/>
      <c r="DSE130" s="10"/>
      <c r="DSF130" s="10"/>
      <c r="DSG130" s="10"/>
      <c r="DSH130" s="10"/>
      <c r="DSI130" s="10"/>
      <c r="DSJ130" s="10"/>
      <c r="DSK130" s="10"/>
      <c r="DSL130" s="10"/>
      <c r="DSM130" s="10"/>
      <c r="DSN130" s="10"/>
      <c r="DSO130" s="10"/>
      <c r="DSP130" s="10"/>
      <c r="DSQ130" s="10"/>
      <c r="DSR130" s="10"/>
      <c r="DSS130" s="10"/>
      <c r="DST130" s="10"/>
      <c r="DSU130" s="10"/>
      <c r="DSV130" s="10"/>
      <c r="DSW130" s="10"/>
      <c r="DSX130" s="10"/>
      <c r="DSY130" s="10"/>
      <c r="DSZ130" s="10"/>
      <c r="DTA130" s="10"/>
      <c r="DTB130" s="10"/>
      <c r="DTC130" s="10"/>
      <c r="DTD130" s="10"/>
      <c r="DTE130" s="10"/>
      <c r="DTF130" s="10"/>
      <c r="DTG130" s="10"/>
      <c r="DTH130" s="10"/>
      <c r="DTI130" s="10"/>
      <c r="DTJ130" s="10"/>
      <c r="DTK130" s="10"/>
      <c r="DTL130" s="10"/>
      <c r="DTM130" s="10"/>
      <c r="DTN130" s="10"/>
      <c r="DTO130" s="10"/>
      <c r="DTP130" s="10"/>
      <c r="DTQ130" s="10"/>
      <c r="DTR130" s="10"/>
      <c r="DTS130" s="10"/>
      <c r="DTT130" s="10"/>
      <c r="DTU130" s="10"/>
      <c r="DTV130" s="10"/>
      <c r="DTW130" s="10"/>
      <c r="DTX130" s="10"/>
      <c r="DTY130" s="10"/>
      <c r="DTZ130" s="10"/>
      <c r="DUA130" s="10"/>
      <c r="DUB130" s="10"/>
      <c r="DUC130" s="10"/>
      <c r="DUD130" s="10"/>
      <c r="DUE130" s="10"/>
      <c r="DUF130" s="10"/>
      <c r="DUG130" s="10"/>
      <c r="DUH130" s="10"/>
      <c r="DUI130" s="10"/>
      <c r="DUJ130" s="10"/>
      <c r="DUK130" s="10"/>
      <c r="DUL130" s="10"/>
      <c r="DUM130" s="10"/>
      <c r="DUN130" s="10"/>
      <c r="DUO130" s="10"/>
      <c r="DUP130" s="10"/>
      <c r="DUQ130" s="10"/>
      <c r="DUR130" s="10"/>
      <c r="DUS130" s="10"/>
      <c r="DUT130" s="10"/>
      <c r="DUU130" s="10"/>
      <c r="DUV130" s="10"/>
      <c r="DUW130" s="10"/>
      <c r="DUX130" s="10"/>
      <c r="DUY130" s="10"/>
      <c r="DUZ130" s="10"/>
      <c r="DVA130" s="10"/>
      <c r="DVB130" s="10"/>
      <c r="DVC130" s="10"/>
      <c r="DVD130" s="10"/>
      <c r="DVE130" s="10"/>
      <c r="DVF130" s="10"/>
      <c r="DVG130" s="10"/>
      <c r="DVH130" s="10"/>
      <c r="DVI130" s="10"/>
      <c r="DVJ130" s="10"/>
      <c r="DVK130" s="10"/>
      <c r="DVL130" s="10"/>
      <c r="DVM130" s="10"/>
      <c r="DVN130" s="10"/>
      <c r="DVO130" s="10"/>
      <c r="DVP130" s="10"/>
      <c r="DVQ130" s="10"/>
      <c r="DVR130" s="10"/>
      <c r="DVS130" s="10"/>
      <c r="DVT130" s="10"/>
      <c r="DVU130" s="10"/>
      <c r="DVV130" s="10"/>
      <c r="DVW130" s="10"/>
      <c r="DVX130" s="10"/>
      <c r="DVY130" s="10"/>
      <c r="DVZ130" s="10"/>
      <c r="DWA130" s="10"/>
      <c r="DWB130" s="10"/>
      <c r="DWC130" s="10"/>
      <c r="DWD130" s="10"/>
      <c r="DWE130" s="10"/>
      <c r="DWF130" s="10"/>
      <c r="DWG130" s="10"/>
      <c r="DWH130" s="10"/>
      <c r="DWI130" s="10"/>
      <c r="DWJ130" s="10"/>
      <c r="DWK130" s="10"/>
      <c r="DWL130" s="10"/>
      <c r="DWM130" s="10"/>
      <c r="DWN130" s="10"/>
      <c r="DWO130" s="10"/>
      <c r="DWP130" s="10"/>
      <c r="DWQ130" s="10"/>
      <c r="DWR130" s="10"/>
      <c r="DWS130" s="10"/>
      <c r="DWT130" s="10"/>
      <c r="DWU130" s="10"/>
      <c r="DWV130" s="10"/>
      <c r="DWW130" s="10"/>
      <c r="DWX130" s="10"/>
      <c r="DWY130" s="10"/>
      <c r="DWZ130" s="10"/>
      <c r="DXA130" s="10"/>
      <c r="DXB130" s="10"/>
      <c r="DXC130" s="10"/>
      <c r="DXD130" s="10"/>
      <c r="DXE130" s="10"/>
      <c r="DXF130" s="10"/>
      <c r="DXG130" s="10"/>
      <c r="DXH130" s="10"/>
      <c r="DXI130" s="10"/>
      <c r="DXJ130" s="10"/>
      <c r="DXK130" s="10"/>
      <c r="DXL130" s="10"/>
      <c r="DXM130" s="10"/>
      <c r="DXN130" s="10"/>
      <c r="DXO130" s="10"/>
      <c r="DXP130" s="10"/>
      <c r="DXQ130" s="10"/>
      <c r="DXR130" s="10"/>
      <c r="DXS130" s="10"/>
      <c r="DXT130" s="10"/>
      <c r="DXU130" s="10"/>
      <c r="DXV130" s="10"/>
      <c r="DXW130" s="10"/>
      <c r="DXX130" s="10"/>
      <c r="DXY130" s="10"/>
      <c r="DXZ130" s="10"/>
      <c r="DYA130" s="10"/>
      <c r="DYB130" s="10"/>
      <c r="DYC130" s="10"/>
      <c r="DYD130" s="10"/>
      <c r="DYE130" s="10"/>
      <c r="DYF130" s="10"/>
      <c r="DYG130" s="10"/>
      <c r="DYH130" s="10"/>
      <c r="DYI130" s="10"/>
      <c r="DYJ130" s="10"/>
      <c r="DYK130" s="10"/>
      <c r="DYL130" s="10"/>
      <c r="DYM130" s="10"/>
      <c r="DYN130" s="10"/>
      <c r="DYO130" s="10"/>
      <c r="DYP130" s="10"/>
      <c r="DYQ130" s="10"/>
      <c r="DYR130" s="10"/>
      <c r="DYS130" s="10"/>
      <c r="DYT130" s="10"/>
      <c r="DYU130" s="10"/>
      <c r="DYV130" s="10"/>
      <c r="DYW130" s="10"/>
      <c r="DYX130" s="10"/>
      <c r="DYY130" s="10"/>
      <c r="DYZ130" s="10"/>
      <c r="DZA130" s="10"/>
      <c r="DZB130" s="10"/>
      <c r="DZC130" s="10"/>
      <c r="DZD130" s="10"/>
      <c r="DZE130" s="10"/>
      <c r="DZF130" s="10"/>
      <c r="DZG130" s="10"/>
      <c r="DZH130" s="10"/>
      <c r="DZI130" s="10"/>
      <c r="DZJ130" s="10"/>
      <c r="DZK130" s="10"/>
      <c r="DZL130" s="10"/>
      <c r="DZM130" s="10"/>
      <c r="DZN130" s="10"/>
      <c r="DZO130" s="10"/>
      <c r="DZP130" s="10"/>
      <c r="DZQ130" s="10"/>
      <c r="DZR130" s="10"/>
      <c r="DZS130" s="10"/>
      <c r="DZT130" s="10"/>
      <c r="DZU130" s="10"/>
      <c r="DZV130" s="10"/>
      <c r="DZW130" s="10"/>
      <c r="DZX130" s="10"/>
      <c r="DZY130" s="10"/>
      <c r="DZZ130" s="10"/>
      <c r="EAA130" s="10"/>
      <c r="EAB130" s="10"/>
      <c r="EAC130" s="10"/>
      <c r="EAD130" s="10"/>
      <c r="EAE130" s="10"/>
      <c r="EAF130" s="10"/>
      <c r="EAG130" s="10"/>
      <c r="EAH130" s="10"/>
      <c r="EAI130" s="10"/>
      <c r="EAJ130" s="10"/>
      <c r="EAK130" s="10"/>
      <c r="EAL130" s="10"/>
      <c r="EAM130" s="10"/>
      <c r="EAN130" s="10"/>
      <c r="EAO130" s="10"/>
      <c r="EAP130" s="10"/>
      <c r="EAQ130" s="10"/>
      <c r="EAR130" s="10"/>
      <c r="EAS130" s="10"/>
      <c r="EAT130" s="10"/>
      <c r="EAU130" s="10"/>
      <c r="EAV130" s="10"/>
      <c r="EAW130" s="10"/>
      <c r="EAX130" s="10"/>
      <c r="EAY130" s="10"/>
      <c r="EAZ130" s="10"/>
      <c r="EBA130" s="10"/>
      <c r="EBB130" s="10"/>
      <c r="EBC130" s="10"/>
      <c r="EBD130" s="10"/>
      <c r="EBE130" s="10"/>
      <c r="EBF130" s="10"/>
      <c r="EBG130" s="10"/>
      <c r="EBH130" s="10"/>
      <c r="EBI130" s="10"/>
      <c r="EBJ130" s="10"/>
      <c r="EBK130" s="10"/>
      <c r="EBL130" s="10"/>
      <c r="EBM130" s="10"/>
      <c r="EBN130" s="10"/>
      <c r="EBO130" s="10"/>
      <c r="EBP130" s="10"/>
      <c r="EBQ130" s="10"/>
      <c r="EBR130" s="10"/>
      <c r="EBS130" s="10"/>
      <c r="EBT130" s="10"/>
      <c r="EBU130" s="10"/>
      <c r="EBV130" s="10"/>
      <c r="EBW130" s="10"/>
      <c r="EBX130" s="10"/>
      <c r="EBY130" s="10"/>
      <c r="EBZ130" s="10"/>
      <c r="ECA130" s="10"/>
      <c r="ECB130" s="10"/>
      <c r="ECC130" s="10"/>
      <c r="ECD130" s="10"/>
      <c r="ECE130" s="10"/>
      <c r="ECF130" s="10"/>
      <c r="ECG130" s="10"/>
      <c r="ECH130" s="10"/>
      <c r="ECI130" s="10"/>
      <c r="ECJ130" s="10"/>
      <c r="ECK130" s="10"/>
      <c r="ECL130" s="10"/>
      <c r="ECM130" s="10"/>
      <c r="ECN130" s="10"/>
      <c r="ECO130" s="10"/>
      <c r="ECP130" s="10"/>
      <c r="ECQ130" s="10"/>
      <c r="ECR130" s="10"/>
      <c r="ECS130" s="10"/>
      <c r="ECT130" s="10"/>
      <c r="ECU130" s="10"/>
      <c r="ECV130" s="10"/>
      <c r="ECW130" s="10"/>
      <c r="ECX130" s="10"/>
      <c r="ECY130" s="10"/>
      <c r="ECZ130" s="10"/>
      <c r="EDA130" s="10"/>
      <c r="EDB130" s="10"/>
      <c r="EDC130" s="10"/>
      <c r="EDD130" s="10"/>
      <c r="EDE130" s="10"/>
      <c r="EDF130" s="10"/>
      <c r="EDG130" s="10"/>
      <c r="EDH130" s="10"/>
      <c r="EDI130" s="10"/>
      <c r="EDJ130" s="10"/>
      <c r="EDK130" s="10"/>
      <c r="EDL130" s="10"/>
      <c r="EDM130" s="10"/>
      <c r="EDN130" s="10"/>
      <c r="EDO130" s="10"/>
      <c r="EDP130" s="10"/>
      <c r="EDQ130" s="10"/>
      <c r="EDR130" s="10"/>
      <c r="EDS130" s="10"/>
      <c r="EDT130" s="10"/>
      <c r="EDU130" s="10"/>
      <c r="EDV130" s="10"/>
      <c r="EDW130" s="10"/>
      <c r="EDX130" s="10"/>
      <c r="EDY130" s="10"/>
      <c r="EDZ130" s="10"/>
      <c r="EEA130" s="10"/>
      <c r="EEB130" s="10"/>
      <c r="EEC130" s="10"/>
      <c r="EED130" s="10"/>
      <c r="EEE130" s="10"/>
      <c r="EEF130" s="10"/>
      <c r="EEG130" s="10"/>
      <c r="EEH130" s="10"/>
      <c r="EEI130" s="10"/>
      <c r="EEJ130" s="10"/>
      <c r="EEK130" s="10"/>
      <c r="EEL130" s="10"/>
      <c r="EEM130" s="10"/>
      <c r="EEN130" s="10"/>
      <c r="EEO130" s="10"/>
      <c r="EEP130" s="10"/>
      <c r="EEQ130" s="10"/>
      <c r="EER130" s="10"/>
      <c r="EES130" s="10"/>
      <c r="EET130" s="10"/>
      <c r="EEU130" s="10"/>
      <c r="EEV130" s="10"/>
      <c r="EEW130" s="10"/>
      <c r="EEX130" s="10"/>
      <c r="EEY130" s="10"/>
      <c r="EEZ130" s="10"/>
      <c r="EFA130" s="10"/>
      <c r="EFB130" s="10"/>
      <c r="EFC130" s="10"/>
      <c r="EFD130" s="10"/>
      <c r="EFE130" s="10"/>
      <c r="EFF130" s="10"/>
      <c r="EFG130" s="10"/>
      <c r="EFH130" s="10"/>
      <c r="EFI130" s="10"/>
      <c r="EFJ130" s="10"/>
      <c r="EFK130" s="10"/>
      <c r="EFL130" s="10"/>
      <c r="EFM130" s="10"/>
      <c r="EFN130" s="10"/>
      <c r="EFO130" s="10"/>
      <c r="EFP130" s="10"/>
      <c r="EFQ130" s="10"/>
      <c r="EFR130" s="10"/>
      <c r="EFS130" s="10"/>
      <c r="EFT130" s="10"/>
      <c r="EFU130" s="10"/>
      <c r="EFV130" s="10"/>
      <c r="EFW130" s="10"/>
      <c r="EFX130" s="10"/>
      <c r="EFY130" s="10"/>
      <c r="EFZ130" s="10"/>
      <c r="EGA130" s="10"/>
      <c r="EGB130" s="10"/>
      <c r="EGC130" s="10"/>
      <c r="EGD130" s="10"/>
      <c r="EGE130" s="10"/>
      <c r="EGF130" s="10"/>
      <c r="EGG130" s="10"/>
      <c r="EGH130" s="10"/>
      <c r="EGI130" s="10"/>
      <c r="EGJ130" s="10"/>
      <c r="EGK130" s="10"/>
      <c r="EGL130" s="10"/>
      <c r="EGM130" s="10"/>
      <c r="EGN130" s="10"/>
      <c r="EGO130" s="10"/>
      <c r="EGP130" s="10"/>
      <c r="EGQ130" s="10"/>
      <c r="EGR130" s="10"/>
      <c r="EGS130" s="10"/>
      <c r="EGT130" s="10"/>
      <c r="EGU130" s="10"/>
      <c r="EGV130" s="10"/>
      <c r="EGW130" s="10"/>
      <c r="EGX130" s="10"/>
      <c r="EGY130" s="10"/>
      <c r="EGZ130" s="10"/>
      <c r="EHA130" s="10"/>
      <c r="EHB130" s="10"/>
      <c r="EHC130" s="10"/>
      <c r="EHD130" s="10"/>
      <c r="EHE130" s="10"/>
      <c r="EHF130" s="10"/>
      <c r="EHG130" s="10"/>
      <c r="EHH130" s="10"/>
      <c r="EHI130" s="10"/>
      <c r="EHJ130" s="10"/>
      <c r="EHK130" s="10"/>
      <c r="EHL130" s="10"/>
      <c r="EHM130" s="10"/>
      <c r="EHN130" s="10"/>
      <c r="EHO130" s="10"/>
      <c r="EHP130" s="10"/>
      <c r="EHQ130" s="10"/>
      <c r="EHR130" s="10"/>
      <c r="EHS130" s="10"/>
      <c r="EHT130" s="10"/>
      <c r="EHU130" s="10"/>
      <c r="EHV130" s="10"/>
      <c r="EHW130" s="10"/>
      <c r="EHX130" s="10"/>
      <c r="EHY130" s="10"/>
      <c r="EHZ130" s="10"/>
      <c r="EIA130" s="10"/>
      <c r="EIB130" s="10"/>
      <c r="EIC130" s="10"/>
      <c r="EID130" s="10"/>
      <c r="EIE130" s="10"/>
      <c r="EIF130" s="10"/>
      <c r="EIG130" s="10"/>
      <c r="EIH130" s="10"/>
      <c r="EII130" s="10"/>
      <c r="EIJ130" s="10"/>
      <c r="EIK130" s="10"/>
      <c r="EIL130" s="10"/>
      <c r="EIM130" s="10"/>
      <c r="EIN130" s="10"/>
      <c r="EIO130" s="10"/>
      <c r="EIP130" s="10"/>
      <c r="EIQ130" s="10"/>
      <c r="EIR130" s="10"/>
      <c r="EIS130" s="10"/>
      <c r="EIT130" s="10"/>
      <c r="EIU130" s="10"/>
      <c r="EIV130" s="10"/>
      <c r="EIW130" s="10"/>
      <c r="EIX130" s="10"/>
      <c r="EIY130" s="10"/>
      <c r="EIZ130" s="10"/>
      <c r="EJA130" s="10"/>
      <c r="EJB130" s="10"/>
      <c r="EJC130" s="10"/>
      <c r="EJD130" s="10"/>
      <c r="EJE130" s="10"/>
      <c r="EJF130" s="10"/>
      <c r="EJG130" s="10"/>
      <c r="EJH130" s="10"/>
      <c r="EJI130" s="10"/>
      <c r="EJJ130" s="10"/>
      <c r="EJK130" s="10"/>
      <c r="EJL130" s="10"/>
      <c r="EJM130" s="10"/>
      <c r="EJN130" s="10"/>
      <c r="EJO130" s="10"/>
      <c r="EJP130" s="10"/>
      <c r="EJQ130" s="10"/>
      <c r="EJR130" s="10"/>
      <c r="EJS130" s="10"/>
      <c r="EJT130" s="10"/>
      <c r="EJU130" s="10"/>
      <c r="EJV130" s="10"/>
      <c r="EJW130" s="10"/>
      <c r="EJX130" s="10"/>
      <c r="EJY130" s="10"/>
      <c r="EJZ130" s="10"/>
      <c r="EKA130" s="10"/>
      <c r="EKB130" s="10"/>
      <c r="EKC130" s="10"/>
      <c r="EKD130" s="10"/>
      <c r="EKE130" s="10"/>
      <c r="EKF130" s="10"/>
      <c r="EKG130" s="10"/>
      <c r="EKH130" s="10"/>
      <c r="EKI130" s="10"/>
      <c r="EKJ130" s="10"/>
      <c r="EKK130" s="10"/>
      <c r="EKL130" s="10"/>
      <c r="EKM130" s="10"/>
      <c r="EKN130" s="10"/>
      <c r="EKO130" s="10"/>
      <c r="EKP130" s="10"/>
      <c r="EKQ130" s="10"/>
      <c r="EKR130" s="10"/>
      <c r="EKS130" s="10"/>
      <c r="EKT130" s="10"/>
      <c r="EKU130" s="10"/>
      <c r="EKV130" s="10"/>
      <c r="EKW130" s="10"/>
      <c r="EKX130" s="10"/>
      <c r="EKY130" s="10"/>
      <c r="EKZ130" s="10"/>
      <c r="ELA130" s="10"/>
      <c r="ELB130" s="10"/>
      <c r="ELC130" s="10"/>
      <c r="ELD130" s="10"/>
      <c r="ELE130" s="10"/>
      <c r="ELF130" s="10"/>
      <c r="ELG130" s="10"/>
      <c r="ELH130" s="10"/>
      <c r="ELI130" s="10"/>
      <c r="ELJ130" s="10"/>
      <c r="ELK130" s="10"/>
      <c r="ELL130" s="10"/>
      <c r="ELM130" s="10"/>
      <c r="ELN130" s="10"/>
      <c r="ELO130" s="10"/>
      <c r="ELP130" s="10"/>
      <c r="ELQ130" s="10"/>
      <c r="ELR130" s="10"/>
      <c r="ELS130" s="10"/>
      <c r="ELT130" s="10"/>
      <c r="ELU130" s="10"/>
      <c r="ELV130" s="10"/>
      <c r="ELW130" s="10"/>
      <c r="ELX130" s="10"/>
      <c r="ELY130" s="10"/>
      <c r="ELZ130" s="10"/>
      <c r="EMA130" s="10"/>
      <c r="EMB130" s="10"/>
      <c r="EMC130" s="10"/>
      <c r="EMD130" s="10"/>
      <c r="EME130" s="10"/>
      <c r="EMF130" s="10"/>
      <c r="EMG130" s="10"/>
      <c r="EMH130" s="10"/>
      <c r="EMI130" s="10"/>
      <c r="EMJ130" s="10"/>
      <c r="EMK130" s="10"/>
      <c r="EML130" s="10"/>
      <c r="EMM130" s="10"/>
      <c r="EMN130" s="10"/>
      <c r="EMO130" s="10"/>
      <c r="EMP130" s="10"/>
      <c r="EMQ130" s="10"/>
      <c r="EMR130" s="10"/>
      <c r="EMS130" s="10"/>
      <c r="EMT130" s="10"/>
      <c r="EMU130" s="10"/>
      <c r="EMV130" s="10"/>
      <c r="EMW130" s="10"/>
      <c r="EMX130" s="10"/>
      <c r="EMY130" s="10"/>
      <c r="EMZ130" s="10"/>
      <c r="ENA130" s="10"/>
      <c r="ENB130" s="10"/>
      <c r="ENC130" s="10"/>
      <c r="END130" s="10"/>
      <c r="ENE130" s="10"/>
      <c r="ENF130" s="10"/>
      <c r="ENG130" s="10"/>
      <c r="ENH130" s="10"/>
      <c r="ENI130" s="10"/>
      <c r="ENJ130" s="10"/>
      <c r="ENK130" s="10"/>
      <c r="ENL130" s="10"/>
      <c r="ENM130" s="10"/>
      <c r="ENN130" s="10"/>
      <c r="ENO130" s="10"/>
      <c r="ENP130" s="10"/>
      <c r="ENQ130" s="10"/>
      <c r="ENR130" s="10"/>
      <c r="ENS130" s="10"/>
      <c r="ENT130" s="10"/>
      <c r="ENU130" s="10"/>
      <c r="ENV130" s="10"/>
      <c r="ENW130" s="10"/>
      <c r="ENX130" s="10"/>
      <c r="ENY130" s="10"/>
      <c r="ENZ130" s="10"/>
      <c r="EOA130" s="10"/>
      <c r="EOB130" s="10"/>
      <c r="EOC130" s="10"/>
      <c r="EOD130" s="10"/>
      <c r="EOE130" s="10"/>
      <c r="EOF130" s="10"/>
      <c r="EOG130" s="10"/>
      <c r="EOH130" s="10"/>
      <c r="EOI130" s="10"/>
      <c r="EOJ130" s="10"/>
      <c r="EOK130" s="10"/>
      <c r="EOL130" s="10"/>
      <c r="EOM130" s="10"/>
      <c r="EON130" s="10"/>
      <c r="EOO130" s="10"/>
      <c r="EOP130" s="10"/>
      <c r="EOQ130" s="10"/>
      <c r="EOR130" s="10"/>
      <c r="EOS130" s="10"/>
      <c r="EOT130" s="10"/>
      <c r="EOU130" s="10"/>
      <c r="EOV130" s="10"/>
      <c r="EOW130" s="10"/>
      <c r="EOX130" s="10"/>
      <c r="EOY130" s="10"/>
      <c r="EOZ130" s="10"/>
      <c r="EPA130" s="10"/>
      <c r="EPB130" s="10"/>
      <c r="EPC130" s="10"/>
      <c r="EPD130" s="10"/>
      <c r="EPE130" s="10"/>
      <c r="EPF130" s="10"/>
      <c r="EPG130" s="10"/>
      <c r="EPH130" s="10"/>
      <c r="EPI130" s="10"/>
      <c r="EPJ130" s="10"/>
      <c r="EPK130" s="10"/>
      <c r="EPL130" s="10"/>
      <c r="EPM130" s="10"/>
      <c r="EPN130" s="10"/>
      <c r="EPO130" s="10"/>
      <c r="EPP130" s="10"/>
      <c r="EPQ130" s="10"/>
      <c r="EPR130" s="10"/>
      <c r="EPS130" s="10"/>
      <c r="EPT130" s="10"/>
      <c r="EPU130" s="10"/>
      <c r="EPV130" s="10"/>
      <c r="EPW130" s="10"/>
      <c r="EPX130" s="10"/>
      <c r="EPY130" s="10"/>
      <c r="EPZ130" s="10"/>
      <c r="EQA130" s="10"/>
      <c r="EQB130" s="10"/>
      <c r="EQC130" s="10"/>
      <c r="EQD130" s="10"/>
      <c r="EQE130" s="10"/>
      <c r="EQF130" s="10"/>
      <c r="EQG130" s="10"/>
      <c r="EQH130" s="10"/>
      <c r="EQI130" s="10"/>
      <c r="EQJ130" s="10"/>
      <c r="EQK130" s="10"/>
      <c r="EQL130" s="10"/>
      <c r="EQM130" s="10"/>
      <c r="EQN130" s="10"/>
      <c r="EQO130" s="10"/>
      <c r="EQP130" s="10"/>
      <c r="EQQ130" s="10"/>
      <c r="EQR130" s="10"/>
      <c r="EQS130" s="10"/>
      <c r="EQT130" s="10"/>
      <c r="EQU130" s="10"/>
      <c r="EQV130" s="10"/>
      <c r="EQW130" s="10"/>
      <c r="EQX130" s="10"/>
      <c r="EQY130" s="10"/>
      <c r="EQZ130" s="10"/>
      <c r="ERA130" s="10"/>
      <c r="ERB130" s="10"/>
      <c r="ERC130" s="10"/>
      <c r="ERD130" s="10"/>
      <c r="ERE130" s="10"/>
      <c r="ERF130" s="10"/>
      <c r="ERG130" s="10"/>
      <c r="ERH130" s="10"/>
      <c r="ERI130" s="10"/>
      <c r="ERJ130" s="10"/>
      <c r="ERK130" s="10"/>
      <c r="ERL130" s="10"/>
      <c r="ERM130" s="10"/>
      <c r="ERN130" s="10"/>
      <c r="ERO130" s="10"/>
      <c r="ERP130" s="10"/>
      <c r="ERQ130" s="10"/>
      <c r="ERR130" s="10"/>
      <c r="ERS130" s="10"/>
      <c r="ERT130" s="10"/>
      <c r="ERU130" s="10"/>
      <c r="ERV130" s="10"/>
      <c r="ERW130" s="10"/>
      <c r="ERX130" s="10"/>
      <c r="ERY130" s="10"/>
      <c r="ERZ130" s="10"/>
      <c r="ESA130" s="10"/>
      <c r="ESB130" s="10"/>
      <c r="ESC130" s="10"/>
      <c r="ESD130" s="10"/>
      <c r="ESE130" s="10"/>
      <c r="ESF130" s="10"/>
      <c r="ESG130" s="10"/>
      <c r="ESH130" s="10"/>
      <c r="ESI130" s="10"/>
      <c r="ESJ130" s="10"/>
      <c r="ESK130" s="10"/>
      <c r="ESL130" s="10"/>
      <c r="ESM130" s="10"/>
      <c r="ESN130" s="10"/>
      <c r="ESO130" s="10"/>
      <c r="ESP130" s="10"/>
      <c r="ESQ130" s="10"/>
      <c r="ESR130" s="10"/>
      <c r="ESS130" s="10"/>
      <c r="EST130" s="10"/>
      <c r="ESU130" s="10"/>
      <c r="ESV130" s="10"/>
      <c r="ESW130" s="10"/>
      <c r="ESX130" s="10"/>
      <c r="ESY130" s="10"/>
      <c r="ESZ130" s="10"/>
      <c r="ETA130" s="10"/>
      <c r="ETB130" s="10"/>
      <c r="ETC130" s="10"/>
      <c r="ETD130" s="10"/>
      <c r="ETE130" s="10"/>
      <c r="ETF130" s="10"/>
      <c r="ETG130" s="10"/>
      <c r="ETH130" s="10"/>
      <c r="ETI130" s="10"/>
      <c r="ETJ130" s="10"/>
      <c r="ETK130" s="10"/>
      <c r="ETL130" s="10"/>
      <c r="ETM130" s="10"/>
      <c r="ETN130" s="10"/>
      <c r="ETO130" s="10"/>
      <c r="ETP130" s="10"/>
      <c r="ETQ130" s="10"/>
      <c r="ETR130" s="10"/>
      <c r="ETS130" s="10"/>
      <c r="ETT130" s="10"/>
      <c r="ETU130" s="10"/>
      <c r="ETV130" s="10"/>
      <c r="ETW130" s="10"/>
      <c r="ETX130" s="10"/>
      <c r="ETY130" s="10"/>
      <c r="ETZ130" s="10"/>
      <c r="EUA130" s="10"/>
      <c r="EUB130" s="10"/>
      <c r="EUC130" s="10"/>
      <c r="EUD130" s="10"/>
      <c r="EUE130" s="10"/>
      <c r="EUF130" s="10"/>
      <c r="EUG130" s="10"/>
      <c r="EUH130" s="10"/>
      <c r="EUI130" s="10"/>
      <c r="EUJ130" s="10"/>
      <c r="EUK130" s="10"/>
      <c r="EUL130" s="10"/>
      <c r="EUM130" s="10"/>
      <c r="EUN130" s="10"/>
      <c r="EUO130" s="10"/>
      <c r="EUP130" s="10"/>
      <c r="EUQ130" s="10"/>
      <c r="EUR130" s="10"/>
      <c r="EUS130" s="10"/>
      <c r="EUT130" s="10"/>
      <c r="EUU130" s="10"/>
      <c r="EUV130" s="10"/>
      <c r="EUW130" s="10"/>
      <c r="EUX130" s="10"/>
      <c r="EUY130" s="10"/>
      <c r="EUZ130" s="10"/>
      <c r="EVA130" s="10"/>
      <c r="EVB130" s="10"/>
      <c r="EVC130" s="10"/>
      <c r="EVD130" s="10"/>
      <c r="EVE130" s="10"/>
      <c r="EVF130" s="10"/>
      <c r="EVG130" s="10"/>
      <c r="EVH130" s="10"/>
      <c r="EVI130" s="10"/>
      <c r="EVJ130" s="10"/>
      <c r="EVK130" s="10"/>
      <c r="EVL130" s="10"/>
      <c r="EVM130" s="10"/>
      <c r="EVN130" s="10"/>
      <c r="EVO130" s="10"/>
      <c r="EVP130" s="10"/>
      <c r="EVQ130" s="10"/>
      <c r="EVR130" s="10"/>
      <c r="EVS130" s="10"/>
      <c r="EVT130" s="10"/>
      <c r="EVU130" s="10"/>
      <c r="EVV130" s="10"/>
      <c r="EVW130" s="10"/>
      <c r="EVX130" s="10"/>
      <c r="EVY130" s="10"/>
      <c r="EVZ130" s="10"/>
      <c r="EWA130" s="10"/>
      <c r="EWB130" s="10"/>
      <c r="EWC130" s="10"/>
      <c r="EWD130" s="10"/>
      <c r="EWE130" s="10"/>
      <c r="EWF130" s="10"/>
      <c r="EWG130" s="10"/>
      <c r="EWH130" s="10"/>
      <c r="EWI130" s="10"/>
      <c r="EWJ130" s="10"/>
      <c r="EWK130" s="10"/>
      <c r="EWL130" s="10"/>
      <c r="EWM130" s="10"/>
      <c r="EWN130" s="10"/>
      <c r="EWO130" s="10"/>
      <c r="EWP130" s="10"/>
      <c r="EWQ130" s="10"/>
      <c r="EWR130" s="10"/>
      <c r="EWS130" s="10"/>
      <c r="EWT130" s="10"/>
      <c r="EWU130" s="10"/>
      <c r="EWV130" s="10"/>
      <c r="EWW130" s="10"/>
      <c r="EWX130" s="10"/>
      <c r="EWY130" s="10"/>
      <c r="EWZ130" s="10"/>
      <c r="EXA130" s="10"/>
      <c r="EXB130" s="10"/>
      <c r="EXC130" s="10"/>
      <c r="EXD130" s="10"/>
      <c r="EXE130" s="10"/>
      <c r="EXF130" s="10"/>
      <c r="EXG130" s="10"/>
      <c r="EXH130" s="10"/>
      <c r="EXI130" s="10"/>
      <c r="EXJ130" s="10"/>
      <c r="EXK130" s="10"/>
      <c r="EXL130" s="10"/>
      <c r="EXM130" s="10"/>
      <c r="EXN130" s="10"/>
      <c r="EXO130" s="10"/>
      <c r="EXP130" s="10"/>
      <c r="EXQ130" s="10"/>
      <c r="EXR130" s="10"/>
      <c r="EXS130" s="10"/>
      <c r="EXT130" s="10"/>
      <c r="EXU130" s="10"/>
      <c r="EXV130" s="10"/>
      <c r="EXW130" s="10"/>
      <c r="EXX130" s="10"/>
      <c r="EXY130" s="10"/>
      <c r="EXZ130" s="10"/>
      <c r="EYA130" s="10"/>
      <c r="EYB130" s="10"/>
      <c r="EYC130" s="10"/>
      <c r="EYD130" s="10"/>
      <c r="EYE130" s="10"/>
      <c r="EYF130" s="10"/>
      <c r="EYG130" s="10"/>
      <c r="EYH130" s="10"/>
      <c r="EYI130" s="10"/>
      <c r="EYJ130" s="10"/>
      <c r="EYK130" s="10"/>
      <c r="EYL130" s="10"/>
      <c r="EYM130" s="10"/>
      <c r="EYN130" s="10"/>
      <c r="EYO130" s="10"/>
      <c r="EYP130" s="10"/>
      <c r="EYQ130" s="10"/>
      <c r="EYR130" s="10"/>
      <c r="EYS130" s="10"/>
      <c r="EYT130" s="10"/>
      <c r="EYU130" s="10"/>
      <c r="EYV130" s="10"/>
      <c r="EYW130" s="10"/>
      <c r="EYX130" s="10"/>
      <c r="EYY130" s="10"/>
      <c r="EYZ130" s="10"/>
      <c r="EZA130" s="10"/>
      <c r="EZB130" s="10"/>
      <c r="EZC130" s="10"/>
      <c r="EZD130" s="10"/>
      <c r="EZE130" s="10"/>
      <c r="EZF130" s="10"/>
      <c r="EZG130" s="10"/>
      <c r="EZH130" s="10"/>
      <c r="EZI130" s="10"/>
      <c r="EZJ130" s="10"/>
      <c r="EZK130" s="10"/>
      <c r="EZL130" s="10"/>
      <c r="EZM130" s="10"/>
      <c r="EZN130" s="10"/>
      <c r="EZO130" s="10"/>
      <c r="EZP130" s="10"/>
      <c r="EZQ130" s="10"/>
      <c r="EZR130" s="10"/>
      <c r="EZS130" s="10"/>
      <c r="EZT130" s="10"/>
      <c r="EZU130" s="10"/>
      <c r="EZV130" s="10"/>
      <c r="EZW130" s="10"/>
      <c r="EZX130" s="10"/>
      <c r="EZY130" s="10"/>
      <c r="EZZ130" s="10"/>
      <c r="FAA130" s="10"/>
      <c r="FAB130" s="10"/>
      <c r="FAC130" s="10"/>
      <c r="FAD130" s="10"/>
      <c r="FAE130" s="10"/>
      <c r="FAF130" s="10"/>
      <c r="FAG130" s="10"/>
      <c r="FAH130" s="10"/>
      <c r="FAI130" s="10"/>
      <c r="FAJ130" s="10"/>
      <c r="FAK130" s="10"/>
      <c r="FAL130" s="10"/>
      <c r="FAM130" s="10"/>
      <c r="FAN130" s="10"/>
      <c r="FAO130" s="10"/>
      <c r="FAP130" s="10"/>
      <c r="FAQ130" s="10"/>
      <c r="FAR130" s="10"/>
      <c r="FAS130" s="10"/>
      <c r="FAT130" s="10"/>
      <c r="FAU130" s="10"/>
      <c r="FAV130" s="10"/>
      <c r="FAW130" s="10"/>
      <c r="FAX130" s="10"/>
      <c r="FAY130" s="10"/>
      <c r="FAZ130" s="10"/>
      <c r="FBA130" s="10"/>
      <c r="FBB130" s="10"/>
      <c r="FBC130" s="10"/>
      <c r="FBD130" s="10"/>
      <c r="FBE130" s="10"/>
      <c r="FBF130" s="10"/>
      <c r="FBG130" s="10"/>
      <c r="FBH130" s="10"/>
      <c r="FBI130" s="10"/>
      <c r="FBJ130" s="10"/>
      <c r="FBK130" s="10"/>
      <c r="FBL130" s="10"/>
      <c r="FBM130" s="10"/>
      <c r="FBN130" s="10"/>
      <c r="FBO130" s="10"/>
      <c r="FBP130" s="10"/>
      <c r="FBQ130" s="10"/>
      <c r="FBR130" s="10"/>
      <c r="FBS130" s="10"/>
      <c r="FBT130" s="10"/>
      <c r="FBU130" s="10"/>
      <c r="FBV130" s="10"/>
      <c r="FBW130" s="10"/>
      <c r="FBX130" s="10"/>
      <c r="FBY130" s="10"/>
      <c r="FBZ130" s="10"/>
      <c r="FCA130" s="10"/>
      <c r="FCB130" s="10"/>
      <c r="FCC130" s="10"/>
      <c r="FCD130" s="10"/>
      <c r="FCE130" s="10"/>
      <c r="FCF130" s="10"/>
      <c r="FCG130" s="10"/>
      <c r="FCH130" s="10"/>
      <c r="FCI130" s="10"/>
      <c r="FCJ130" s="10"/>
      <c r="FCK130" s="10"/>
      <c r="FCL130" s="10"/>
      <c r="FCM130" s="10"/>
      <c r="FCN130" s="10"/>
      <c r="FCO130" s="10"/>
      <c r="FCP130" s="10"/>
      <c r="FCQ130" s="10"/>
      <c r="FCR130" s="10"/>
      <c r="FCS130" s="10"/>
      <c r="FCT130" s="10"/>
      <c r="FCU130" s="10"/>
      <c r="FCV130" s="10"/>
      <c r="FCW130" s="10"/>
      <c r="FCX130" s="10"/>
      <c r="FCY130" s="10"/>
      <c r="FCZ130" s="10"/>
      <c r="FDA130" s="10"/>
      <c r="FDB130" s="10"/>
      <c r="FDC130" s="10"/>
      <c r="FDD130" s="10"/>
      <c r="FDE130" s="10"/>
      <c r="FDF130" s="10"/>
      <c r="FDG130" s="10"/>
      <c r="FDH130" s="10"/>
      <c r="FDI130" s="10"/>
      <c r="FDJ130" s="10"/>
      <c r="FDK130" s="10"/>
      <c r="FDL130" s="10"/>
      <c r="FDM130" s="10"/>
      <c r="FDN130" s="10"/>
      <c r="FDO130" s="10"/>
      <c r="FDP130" s="10"/>
      <c r="FDQ130" s="10"/>
      <c r="FDR130" s="10"/>
      <c r="FDS130" s="10"/>
      <c r="FDT130" s="10"/>
      <c r="FDU130" s="10"/>
      <c r="FDV130" s="10"/>
      <c r="FDW130" s="10"/>
      <c r="FDX130" s="10"/>
      <c r="FDY130" s="10"/>
      <c r="FDZ130" s="10"/>
      <c r="FEA130" s="10"/>
      <c r="FEB130" s="10"/>
      <c r="FEC130" s="10"/>
      <c r="FED130" s="10"/>
      <c r="FEE130" s="10"/>
      <c r="FEF130" s="10"/>
      <c r="FEG130" s="10"/>
      <c r="FEH130" s="10"/>
      <c r="FEI130" s="10"/>
      <c r="FEJ130" s="10"/>
      <c r="FEK130" s="10"/>
      <c r="FEL130" s="10"/>
      <c r="FEM130" s="10"/>
      <c r="FEN130" s="10"/>
      <c r="FEO130" s="10"/>
      <c r="FEP130" s="10"/>
      <c r="FEQ130" s="10"/>
      <c r="FER130" s="10"/>
      <c r="FES130" s="10"/>
      <c r="FET130" s="10"/>
      <c r="FEU130" s="10"/>
      <c r="FEV130" s="10"/>
      <c r="FEW130" s="10"/>
      <c r="FEX130" s="10"/>
      <c r="FEY130" s="10"/>
      <c r="FEZ130" s="10"/>
      <c r="FFA130" s="10"/>
      <c r="FFB130" s="10"/>
      <c r="FFC130" s="10"/>
      <c r="FFD130" s="10"/>
      <c r="FFE130" s="10"/>
      <c r="FFF130" s="10"/>
      <c r="FFG130" s="10"/>
      <c r="FFH130" s="10"/>
      <c r="FFI130" s="10"/>
      <c r="FFJ130" s="10"/>
      <c r="FFK130" s="10"/>
      <c r="FFL130" s="10"/>
      <c r="FFM130" s="10"/>
      <c r="FFN130" s="10"/>
      <c r="FFO130" s="10"/>
      <c r="FFP130" s="10"/>
      <c r="FFQ130" s="10"/>
      <c r="FFR130" s="10"/>
      <c r="FFS130" s="10"/>
      <c r="FFT130" s="10"/>
      <c r="FFU130" s="10"/>
      <c r="FFV130" s="10"/>
      <c r="FFW130" s="10"/>
      <c r="FFX130" s="10"/>
      <c r="FFY130" s="10"/>
      <c r="FFZ130" s="10"/>
      <c r="FGA130" s="10"/>
      <c r="FGB130" s="10"/>
      <c r="FGC130" s="10"/>
      <c r="FGD130" s="10"/>
      <c r="FGE130" s="10"/>
      <c r="FGF130" s="10"/>
      <c r="FGG130" s="10"/>
      <c r="FGH130" s="10"/>
      <c r="FGI130" s="10"/>
      <c r="FGJ130" s="10"/>
      <c r="FGK130" s="10"/>
      <c r="FGL130" s="10"/>
      <c r="FGM130" s="10"/>
      <c r="FGN130" s="10"/>
      <c r="FGO130" s="10"/>
      <c r="FGP130" s="10"/>
      <c r="FGQ130" s="10"/>
      <c r="FGR130" s="10"/>
      <c r="FGS130" s="10"/>
      <c r="FGT130" s="10"/>
      <c r="FGU130" s="10"/>
      <c r="FGV130" s="10"/>
      <c r="FGW130" s="10"/>
      <c r="FGX130" s="10"/>
      <c r="FGY130" s="10"/>
      <c r="FGZ130" s="10"/>
      <c r="FHA130" s="10"/>
      <c r="FHB130" s="10"/>
      <c r="FHC130" s="10"/>
      <c r="FHD130" s="10"/>
      <c r="FHE130" s="10"/>
      <c r="FHF130" s="10"/>
      <c r="FHG130" s="10"/>
      <c r="FHH130" s="10"/>
      <c r="FHI130" s="10"/>
      <c r="FHJ130" s="10"/>
      <c r="FHK130" s="10"/>
      <c r="FHL130" s="10"/>
      <c r="FHM130" s="10"/>
      <c r="FHN130" s="10"/>
      <c r="FHO130" s="10"/>
      <c r="FHP130" s="10"/>
      <c r="FHQ130" s="10"/>
      <c r="FHR130" s="10"/>
      <c r="FHS130" s="10"/>
      <c r="FHT130" s="10"/>
      <c r="FHU130" s="10"/>
      <c r="FHV130" s="10"/>
      <c r="FHW130" s="10"/>
      <c r="FHX130" s="10"/>
      <c r="FHY130" s="10"/>
      <c r="FHZ130" s="10"/>
      <c r="FIA130" s="10"/>
      <c r="FIB130" s="10"/>
      <c r="FIC130" s="10"/>
      <c r="FID130" s="10"/>
      <c r="FIE130" s="10"/>
      <c r="FIF130" s="10"/>
      <c r="FIG130" s="10"/>
      <c r="FIH130" s="10"/>
      <c r="FII130" s="10"/>
      <c r="FIJ130" s="10"/>
      <c r="FIK130" s="10"/>
      <c r="FIL130" s="10"/>
      <c r="FIM130" s="10"/>
      <c r="FIN130" s="10"/>
      <c r="FIO130" s="10"/>
      <c r="FIP130" s="10"/>
      <c r="FIQ130" s="10"/>
      <c r="FIR130" s="10"/>
      <c r="FIS130" s="10"/>
      <c r="FIT130" s="10"/>
      <c r="FIU130" s="10"/>
      <c r="FIV130" s="10"/>
      <c r="FIW130" s="10"/>
      <c r="FIX130" s="10"/>
      <c r="FIY130" s="10"/>
      <c r="FIZ130" s="10"/>
      <c r="FJA130" s="10"/>
      <c r="FJB130" s="10"/>
      <c r="FJC130" s="10"/>
      <c r="FJD130" s="10"/>
      <c r="FJE130" s="10"/>
      <c r="FJF130" s="10"/>
      <c r="FJG130" s="10"/>
      <c r="FJH130" s="10"/>
      <c r="FJI130" s="10"/>
      <c r="FJJ130" s="10"/>
      <c r="FJK130" s="10"/>
      <c r="FJL130" s="10"/>
      <c r="FJM130" s="10"/>
      <c r="FJN130" s="10"/>
      <c r="FJO130" s="10"/>
      <c r="FJP130" s="10"/>
      <c r="FJQ130" s="10"/>
      <c r="FJR130" s="10"/>
      <c r="FJS130" s="10"/>
      <c r="FJT130" s="10"/>
      <c r="FJU130" s="10"/>
      <c r="FJV130" s="10"/>
      <c r="FJW130" s="10"/>
      <c r="FJX130" s="10"/>
      <c r="FJY130" s="10"/>
      <c r="FJZ130" s="10"/>
      <c r="FKA130" s="10"/>
      <c r="FKB130" s="10"/>
      <c r="FKC130" s="10"/>
      <c r="FKD130" s="10"/>
      <c r="FKE130" s="10"/>
      <c r="FKF130" s="10"/>
      <c r="FKG130" s="10"/>
      <c r="FKH130" s="10"/>
      <c r="FKI130" s="10"/>
      <c r="FKJ130" s="10"/>
      <c r="FKK130" s="10"/>
      <c r="FKL130" s="10"/>
      <c r="FKM130" s="10"/>
      <c r="FKN130" s="10"/>
      <c r="FKO130" s="10"/>
      <c r="FKP130" s="10"/>
      <c r="FKQ130" s="10"/>
      <c r="FKR130" s="10"/>
      <c r="FKS130" s="10"/>
      <c r="FKT130" s="10"/>
      <c r="FKU130" s="10"/>
      <c r="FKV130" s="10"/>
      <c r="FKW130" s="10"/>
      <c r="FKX130" s="10"/>
      <c r="FKY130" s="10"/>
      <c r="FKZ130" s="10"/>
      <c r="FLA130" s="10"/>
      <c r="FLB130" s="10"/>
      <c r="FLC130" s="10"/>
      <c r="FLD130" s="10"/>
      <c r="FLE130" s="10"/>
      <c r="FLF130" s="10"/>
      <c r="FLG130" s="10"/>
      <c r="FLH130" s="10"/>
      <c r="FLI130" s="10"/>
      <c r="FLJ130" s="10"/>
      <c r="FLK130" s="10"/>
      <c r="FLL130" s="10"/>
      <c r="FLM130" s="10"/>
      <c r="FLN130" s="10"/>
      <c r="FLO130" s="10"/>
      <c r="FLP130" s="10"/>
      <c r="FLQ130" s="10"/>
      <c r="FLR130" s="10"/>
      <c r="FLS130" s="10"/>
      <c r="FLT130" s="10"/>
      <c r="FLU130" s="10"/>
      <c r="FLV130" s="10"/>
      <c r="FLW130" s="10"/>
      <c r="FLX130" s="10"/>
      <c r="FLY130" s="10"/>
      <c r="FLZ130" s="10"/>
      <c r="FMA130" s="10"/>
      <c r="FMB130" s="10"/>
      <c r="FMC130" s="10"/>
      <c r="FMD130" s="10"/>
      <c r="FME130" s="10"/>
      <c r="FMF130" s="10"/>
      <c r="FMG130" s="10"/>
      <c r="FMH130" s="10"/>
      <c r="FMI130" s="10"/>
      <c r="FMJ130" s="10"/>
      <c r="FMK130" s="10"/>
      <c r="FML130" s="10"/>
      <c r="FMM130" s="10"/>
      <c r="FMN130" s="10"/>
      <c r="FMO130" s="10"/>
      <c r="FMP130" s="10"/>
      <c r="FMQ130" s="10"/>
      <c r="FMR130" s="10"/>
      <c r="FMS130" s="10"/>
      <c r="FMT130" s="10"/>
      <c r="FMU130" s="10"/>
      <c r="FMV130" s="10"/>
      <c r="FMW130" s="10"/>
      <c r="FMX130" s="10"/>
      <c r="FMY130" s="10"/>
      <c r="FMZ130" s="10"/>
      <c r="FNA130" s="10"/>
      <c r="FNB130" s="10"/>
      <c r="FNC130" s="10"/>
      <c r="FND130" s="10"/>
      <c r="FNE130" s="10"/>
      <c r="FNF130" s="10"/>
      <c r="FNG130" s="10"/>
      <c r="FNH130" s="10"/>
      <c r="FNI130" s="10"/>
      <c r="FNJ130" s="10"/>
      <c r="FNK130" s="10"/>
      <c r="FNL130" s="10"/>
      <c r="FNM130" s="10"/>
      <c r="FNN130" s="10"/>
      <c r="FNO130" s="10"/>
      <c r="FNP130" s="10"/>
      <c r="FNQ130" s="10"/>
      <c r="FNR130" s="10"/>
      <c r="FNS130" s="10"/>
      <c r="FNT130" s="10"/>
      <c r="FNU130" s="10"/>
      <c r="FNV130" s="10"/>
      <c r="FNW130" s="10"/>
      <c r="FNX130" s="10"/>
      <c r="FNY130" s="10"/>
      <c r="FNZ130" s="10"/>
      <c r="FOA130" s="10"/>
      <c r="FOB130" s="10"/>
      <c r="FOC130" s="10"/>
      <c r="FOD130" s="10"/>
      <c r="FOE130" s="10"/>
      <c r="FOF130" s="10"/>
      <c r="FOG130" s="10"/>
      <c r="FOH130" s="10"/>
      <c r="FOI130" s="10"/>
      <c r="FOJ130" s="10"/>
      <c r="FOK130" s="10"/>
      <c r="FOL130" s="10"/>
      <c r="FOM130" s="10"/>
      <c r="FON130" s="10"/>
      <c r="FOO130" s="10"/>
      <c r="FOP130" s="10"/>
      <c r="FOQ130" s="10"/>
      <c r="FOR130" s="10"/>
      <c r="FOS130" s="10"/>
      <c r="FOT130" s="10"/>
      <c r="FOU130" s="10"/>
      <c r="FOV130" s="10"/>
      <c r="FOW130" s="10"/>
      <c r="FOX130" s="10"/>
      <c r="FOY130" s="10"/>
      <c r="FOZ130" s="10"/>
      <c r="FPA130" s="10"/>
      <c r="FPB130" s="10"/>
      <c r="FPC130" s="10"/>
      <c r="FPD130" s="10"/>
      <c r="FPE130" s="10"/>
      <c r="FPF130" s="10"/>
      <c r="FPG130" s="10"/>
      <c r="FPH130" s="10"/>
      <c r="FPI130" s="10"/>
      <c r="FPJ130" s="10"/>
      <c r="FPK130" s="10"/>
      <c r="FPL130" s="10"/>
      <c r="FPM130" s="10"/>
      <c r="FPN130" s="10"/>
      <c r="FPO130" s="10"/>
      <c r="FPP130" s="10"/>
      <c r="FPQ130" s="10"/>
      <c r="FPR130" s="10"/>
      <c r="FPS130" s="10"/>
      <c r="FPT130" s="10"/>
      <c r="FPU130" s="10"/>
      <c r="FPV130" s="10"/>
      <c r="FPW130" s="10"/>
      <c r="FPX130" s="10"/>
      <c r="FPY130" s="10"/>
      <c r="FPZ130" s="10"/>
      <c r="FQA130" s="10"/>
      <c r="FQB130" s="10"/>
      <c r="FQC130" s="10"/>
      <c r="FQD130" s="10"/>
      <c r="FQE130" s="10"/>
      <c r="FQF130" s="10"/>
      <c r="FQG130" s="10"/>
      <c r="FQH130" s="10"/>
      <c r="FQI130" s="10"/>
      <c r="FQJ130" s="10"/>
      <c r="FQK130" s="10"/>
      <c r="FQL130" s="10"/>
      <c r="FQM130" s="10"/>
      <c r="FQN130" s="10"/>
      <c r="FQO130" s="10"/>
      <c r="FQP130" s="10"/>
      <c r="FQQ130" s="10"/>
      <c r="FQR130" s="10"/>
      <c r="FQS130" s="10"/>
      <c r="FQT130" s="10"/>
      <c r="FQU130" s="10"/>
      <c r="FQV130" s="10"/>
      <c r="FQW130" s="10"/>
      <c r="FQX130" s="10"/>
      <c r="FQY130" s="10"/>
      <c r="FQZ130" s="10"/>
      <c r="FRA130" s="10"/>
      <c r="FRB130" s="10"/>
      <c r="FRC130" s="10"/>
      <c r="FRD130" s="10"/>
      <c r="FRE130" s="10"/>
      <c r="FRF130" s="10"/>
      <c r="FRG130" s="10"/>
      <c r="FRH130" s="10"/>
      <c r="FRI130" s="10"/>
      <c r="FRJ130" s="10"/>
      <c r="FRK130" s="10"/>
      <c r="FRL130" s="10"/>
      <c r="FRM130" s="10"/>
      <c r="FRN130" s="10"/>
      <c r="FRO130" s="10"/>
      <c r="FRP130" s="10"/>
      <c r="FRQ130" s="10"/>
      <c r="FRR130" s="10"/>
      <c r="FRS130" s="10"/>
      <c r="FRT130" s="10"/>
      <c r="FRU130" s="10"/>
      <c r="FRV130" s="10"/>
      <c r="FRW130" s="10"/>
      <c r="FRX130" s="10"/>
      <c r="FRY130" s="10"/>
      <c r="FRZ130" s="10"/>
      <c r="FSA130" s="10"/>
      <c r="FSB130" s="10"/>
      <c r="FSC130" s="10"/>
      <c r="FSD130" s="10"/>
      <c r="FSE130" s="10"/>
      <c r="FSF130" s="10"/>
      <c r="FSG130" s="10"/>
      <c r="FSH130" s="10"/>
      <c r="FSI130" s="10"/>
      <c r="FSJ130" s="10"/>
      <c r="FSK130" s="10"/>
      <c r="FSL130" s="10"/>
      <c r="FSM130" s="10"/>
      <c r="FSN130" s="10"/>
      <c r="FSO130" s="10"/>
      <c r="FSP130" s="10"/>
      <c r="FSQ130" s="10"/>
      <c r="FSR130" s="10"/>
      <c r="FSS130" s="10"/>
      <c r="FST130" s="10"/>
      <c r="FSU130" s="10"/>
      <c r="FSV130" s="10"/>
      <c r="FSW130" s="10"/>
      <c r="FSX130" s="10"/>
      <c r="FSY130" s="10"/>
      <c r="FSZ130" s="10"/>
      <c r="FTA130" s="10"/>
      <c r="FTB130" s="10"/>
      <c r="FTC130" s="10"/>
      <c r="FTD130" s="10"/>
      <c r="FTE130" s="10"/>
      <c r="FTF130" s="10"/>
      <c r="FTG130" s="10"/>
      <c r="FTH130" s="10"/>
      <c r="FTI130" s="10"/>
      <c r="FTJ130" s="10"/>
      <c r="FTK130" s="10"/>
      <c r="FTL130" s="10"/>
      <c r="FTM130" s="10"/>
      <c r="FTN130" s="10"/>
      <c r="FTO130" s="10"/>
      <c r="FTP130" s="10"/>
      <c r="FTQ130" s="10"/>
      <c r="FTR130" s="10"/>
      <c r="FTS130" s="10"/>
      <c r="FTT130" s="10"/>
      <c r="FTU130" s="10"/>
      <c r="FTV130" s="10"/>
      <c r="FTW130" s="10"/>
      <c r="FTX130" s="10"/>
      <c r="FTY130" s="10"/>
      <c r="FTZ130" s="10"/>
      <c r="FUA130" s="10"/>
      <c r="FUB130" s="10"/>
      <c r="FUC130" s="10"/>
      <c r="FUD130" s="10"/>
      <c r="FUE130" s="10"/>
      <c r="FUF130" s="10"/>
      <c r="FUG130" s="10"/>
      <c r="FUH130" s="10"/>
      <c r="FUI130" s="10"/>
      <c r="FUJ130" s="10"/>
      <c r="FUK130" s="10"/>
      <c r="FUL130" s="10"/>
      <c r="FUM130" s="10"/>
      <c r="FUN130" s="10"/>
      <c r="FUO130" s="10"/>
      <c r="FUP130" s="10"/>
      <c r="FUQ130" s="10"/>
      <c r="FUR130" s="10"/>
      <c r="FUS130" s="10"/>
      <c r="FUT130" s="10"/>
      <c r="FUU130" s="10"/>
      <c r="FUV130" s="10"/>
      <c r="FUW130" s="10"/>
      <c r="FUX130" s="10"/>
      <c r="FUY130" s="10"/>
      <c r="FUZ130" s="10"/>
      <c r="FVA130" s="10"/>
      <c r="FVB130" s="10"/>
      <c r="FVC130" s="10"/>
      <c r="FVD130" s="10"/>
      <c r="FVE130" s="10"/>
      <c r="FVF130" s="10"/>
      <c r="FVG130" s="10"/>
      <c r="FVH130" s="10"/>
      <c r="FVI130" s="10"/>
      <c r="FVJ130" s="10"/>
      <c r="FVK130" s="10"/>
      <c r="FVL130" s="10"/>
      <c r="FVM130" s="10"/>
      <c r="FVN130" s="10"/>
      <c r="FVO130" s="10"/>
      <c r="FVP130" s="10"/>
      <c r="FVQ130" s="10"/>
      <c r="FVR130" s="10"/>
      <c r="FVS130" s="10"/>
      <c r="FVT130" s="10"/>
      <c r="FVU130" s="10"/>
      <c r="FVV130" s="10"/>
      <c r="FVW130" s="10"/>
      <c r="FVX130" s="10"/>
      <c r="FVY130" s="10"/>
      <c r="FVZ130" s="10"/>
      <c r="FWA130" s="10"/>
      <c r="FWB130" s="10"/>
      <c r="FWC130" s="10"/>
      <c r="FWD130" s="10"/>
      <c r="FWE130" s="10"/>
      <c r="FWF130" s="10"/>
      <c r="FWG130" s="10"/>
      <c r="FWH130" s="10"/>
      <c r="FWI130" s="10"/>
      <c r="FWJ130" s="10"/>
      <c r="FWK130" s="10"/>
      <c r="FWL130" s="10"/>
      <c r="FWM130" s="10"/>
      <c r="FWN130" s="10"/>
      <c r="FWO130" s="10"/>
      <c r="FWP130" s="10"/>
      <c r="FWQ130" s="10"/>
      <c r="FWR130" s="10"/>
      <c r="FWS130" s="10"/>
      <c r="FWT130" s="10"/>
      <c r="FWU130" s="10"/>
      <c r="FWV130" s="10"/>
      <c r="FWW130" s="10"/>
      <c r="FWX130" s="10"/>
      <c r="FWY130" s="10"/>
      <c r="FWZ130" s="10"/>
      <c r="FXA130" s="10"/>
      <c r="FXB130" s="10"/>
      <c r="FXC130" s="10"/>
      <c r="FXD130" s="10"/>
      <c r="FXE130" s="10"/>
      <c r="FXF130" s="10"/>
      <c r="FXG130" s="10"/>
      <c r="FXH130" s="10"/>
      <c r="FXI130" s="10"/>
      <c r="FXJ130" s="10"/>
      <c r="FXK130" s="10"/>
      <c r="FXL130" s="10"/>
      <c r="FXM130" s="10"/>
      <c r="FXN130" s="10"/>
      <c r="FXO130" s="10"/>
      <c r="FXP130" s="10"/>
      <c r="FXQ130" s="10"/>
      <c r="FXR130" s="10"/>
      <c r="FXS130" s="10"/>
      <c r="FXT130" s="10"/>
      <c r="FXU130" s="10"/>
      <c r="FXV130" s="10"/>
      <c r="FXW130" s="10"/>
      <c r="FXX130" s="10"/>
      <c r="FXY130" s="10"/>
      <c r="FXZ130" s="10"/>
      <c r="FYA130" s="10"/>
      <c r="FYB130" s="10"/>
      <c r="FYC130" s="10"/>
      <c r="FYD130" s="10"/>
      <c r="FYE130" s="10"/>
      <c r="FYF130" s="10"/>
      <c r="FYG130" s="10"/>
      <c r="FYH130" s="10"/>
      <c r="FYI130" s="10"/>
      <c r="FYJ130" s="10"/>
      <c r="FYK130" s="10"/>
      <c r="FYL130" s="10"/>
      <c r="FYM130" s="10"/>
      <c r="FYN130" s="10"/>
      <c r="FYO130" s="10"/>
      <c r="FYP130" s="10"/>
      <c r="FYQ130" s="10"/>
      <c r="FYR130" s="10"/>
      <c r="FYS130" s="10"/>
      <c r="FYT130" s="10"/>
      <c r="FYU130" s="10"/>
      <c r="FYV130" s="10"/>
      <c r="FYW130" s="10"/>
      <c r="FYX130" s="10"/>
      <c r="FYY130" s="10"/>
      <c r="FYZ130" s="10"/>
      <c r="FZA130" s="10"/>
      <c r="FZB130" s="10"/>
      <c r="FZC130" s="10"/>
      <c r="FZD130" s="10"/>
      <c r="FZE130" s="10"/>
      <c r="FZF130" s="10"/>
      <c r="FZG130" s="10"/>
      <c r="FZH130" s="10"/>
      <c r="FZI130" s="10"/>
      <c r="FZJ130" s="10"/>
      <c r="FZK130" s="10"/>
      <c r="FZL130" s="10"/>
      <c r="FZM130" s="10"/>
      <c r="FZN130" s="10"/>
      <c r="FZO130" s="10"/>
      <c r="FZP130" s="10"/>
      <c r="FZQ130" s="10"/>
      <c r="FZR130" s="10"/>
      <c r="FZS130" s="10"/>
      <c r="FZT130" s="10"/>
      <c r="FZU130" s="10"/>
      <c r="FZV130" s="10"/>
      <c r="FZW130" s="10"/>
      <c r="FZX130" s="10"/>
      <c r="FZY130" s="10"/>
      <c r="FZZ130" s="10"/>
      <c r="GAA130" s="10"/>
      <c r="GAB130" s="10"/>
      <c r="GAC130" s="10"/>
      <c r="GAD130" s="10"/>
      <c r="GAE130" s="10"/>
      <c r="GAF130" s="10"/>
      <c r="GAG130" s="10"/>
      <c r="GAH130" s="10"/>
      <c r="GAI130" s="10"/>
      <c r="GAJ130" s="10"/>
      <c r="GAK130" s="10"/>
      <c r="GAL130" s="10"/>
      <c r="GAM130" s="10"/>
      <c r="GAN130" s="10"/>
      <c r="GAO130" s="10"/>
      <c r="GAP130" s="10"/>
      <c r="GAQ130" s="10"/>
      <c r="GAR130" s="10"/>
      <c r="GAS130" s="10"/>
      <c r="GAT130" s="10"/>
      <c r="GAU130" s="10"/>
      <c r="GAV130" s="10"/>
      <c r="GAW130" s="10"/>
      <c r="GAX130" s="10"/>
      <c r="GAY130" s="10"/>
      <c r="GAZ130" s="10"/>
      <c r="GBA130" s="10"/>
      <c r="GBB130" s="10"/>
      <c r="GBC130" s="10"/>
      <c r="GBD130" s="10"/>
      <c r="GBE130" s="10"/>
      <c r="GBF130" s="10"/>
      <c r="GBG130" s="10"/>
      <c r="GBH130" s="10"/>
      <c r="GBI130" s="10"/>
      <c r="GBJ130" s="10"/>
      <c r="GBK130" s="10"/>
      <c r="GBL130" s="10"/>
      <c r="GBM130" s="10"/>
      <c r="GBN130" s="10"/>
      <c r="GBO130" s="10"/>
      <c r="GBP130" s="10"/>
      <c r="GBQ130" s="10"/>
      <c r="GBR130" s="10"/>
      <c r="GBS130" s="10"/>
      <c r="GBT130" s="10"/>
      <c r="GBU130" s="10"/>
      <c r="GBV130" s="10"/>
      <c r="GBW130" s="10"/>
      <c r="GBX130" s="10"/>
      <c r="GBY130" s="10"/>
      <c r="GBZ130" s="10"/>
      <c r="GCA130" s="10"/>
      <c r="GCB130" s="10"/>
      <c r="GCC130" s="10"/>
      <c r="GCD130" s="10"/>
      <c r="GCE130" s="10"/>
      <c r="GCF130" s="10"/>
      <c r="GCG130" s="10"/>
      <c r="GCH130" s="10"/>
      <c r="GCI130" s="10"/>
      <c r="GCJ130" s="10"/>
      <c r="GCK130" s="10"/>
      <c r="GCL130" s="10"/>
      <c r="GCM130" s="10"/>
      <c r="GCN130" s="10"/>
      <c r="GCO130" s="10"/>
      <c r="GCP130" s="10"/>
      <c r="GCQ130" s="10"/>
      <c r="GCR130" s="10"/>
      <c r="GCS130" s="10"/>
      <c r="GCT130" s="10"/>
      <c r="GCU130" s="10"/>
      <c r="GCV130" s="10"/>
      <c r="GCW130" s="10"/>
      <c r="GCX130" s="10"/>
      <c r="GCY130" s="10"/>
      <c r="GCZ130" s="10"/>
      <c r="GDA130" s="10"/>
      <c r="GDB130" s="10"/>
      <c r="GDC130" s="10"/>
      <c r="GDD130" s="10"/>
      <c r="GDE130" s="10"/>
      <c r="GDF130" s="10"/>
      <c r="GDG130" s="10"/>
      <c r="GDH130" s="10"/>
      <c r="GDI130" s="10"/>
      <c r="GDJ130" s="10"/>
      <c r="GDK130" s="10"/>
      <c r="GDL130" s="10"/>
      <c r="GDM130" s="10"/>
      <c r="GDN130" s="10"/>
      <c r="GDO130" s="10"/>
      <c r="GDP130" s="10"/>
      <c r="GDQ130" s="10"/>
      <c r="GDR130" s="10"/>
      <c r="GDS130" s="10"/>
      <c r="GDT130" s="10"/>
      <c r="GDU130" s="10"/>
      <c r="GDV130" s="10"/>
      <c r="GDW130" s="10"/>
      <c r="GDX130" s="10"/>
      <c r="GDY130" s="10"/>
      <c r="GDZ130" s="10"/>
      <c r="GEA130" s="10"/>
      <c r="GEB130" s="10"/>
      <c r="GEC130" s="10"/>
      <c r="GED130" s="10"/>
      <c r="GEE130" s="10"/>
      <c r="GEF130" s="10"/>
      <c r="GEG130" s="10"/>
      <c r="GEH130" s="10"/>
      <c r="GEI130" s="10"/>
      <c r="GEJ130" s="10"/>
      <c r="GEK130" s="10"/>
      <c r="GEL130" s="10"/>
      <c r="GEM130" s="10"/>
      <c r="GEN130" s="10"/>
      <c r="GEO130" s="10"/>
      <c r="GEP130" s="10"/>
      <c r="GEQ130" s="10"/>
      <c r="GER130" s="10"/>
      <c r="GES130" s="10"/>
      <c r="GET130" s="10"/>
      <c r="GEU130" s="10"/>
      <c r="GEV130" s="10"/>
      <c r="GEW130" s="10"/>
      <c r="GEX130" s="10"/>
      <c r="GEY130" s="10"/>
      <c r="GEZ130" s="10"/>
      <c r="GFA130" s="10"/>
      <c r="GFB130" s="10"/>
      <c r="GFC130" s="10"/>
      <c r="GFD130" s="10"/>
      <c r="GFE130" s="10"/>
      <c r="GFF130" s="10"/>
      <c r="GFG130" s="10"/>
      <c r="GFH130" s="10"/>
      <c r="GFI130" s="10"/>
      <c r="GFJ130" s="10"/>
      <c r="GFK130" s="10"/>
      <c r="GFL130" s="10"/>
      <c r="GFM130" s="10"/>
      <c r="GFN130" s="10"/>
      <c r="GFO130" s="10"/>
      <c r="GFP130" s="10"/>
      <c r="GFQ130" s="10"/>
      <c r="GFR130" s="10"/>
      <c r="GFS130" s="10"/>
      <c r="GFT130" s="10"/>
      <c r="GFU130" s="10"/>
      <c r="GFV130" s="10"/>
      <c r="GFW130" s="10"/>
      <c r="GFX130" s="10"/>
      <c r="GFY130" s="10"/>
      <c r="GFZ130" s="10"/>
      <c r="GGA130" s="10"/>
      <c r="GGB130" s="10"/>
      <c r="GGC130" s="10"/>
      <c r="GGD130" s="10"/>
      <c r="GGE130" s="10"/>
      <c r="GGF130" s="10"/>
      <c r="GGG130" s="10"/>
      <c r="GGH130" s="10"/>
      <c r="GGI130" s="10"/>
      <c r="GGJ130" s="10"/>
      <c r="GGK130" s="10"/>
      <c r="GGL130" s="10"/>
      <c r="GGM130" s="10"/>
      <c r="GGN130" s="10"/>
      <c r="GGO130" s="10"/>
      <c r="GGP130" s="10"/>
      <c r="GGQ130" s="10"/>
      <c r="GGR130" s="10"/>
      <c r="GGS130" s="10"/>
      <c r="GGT130" s="10"/>
      <c r="GGU130" s="10"/>
      <c r="GGV130" s="10"/>
      <c r="GGW130" s="10"/>
      <c r="GGX130" s="10"/>
      <c r="GGY130" s="10"/>
      <c r="GGZ130" s="10"/>
      <c r="GHA130" s="10"/>
      <c r="GHB130" s="10"/>
      <c r="GHC130" s="10"/>
      <c r="GHD130" s="10"/>
      <c r="GHE130" s="10"/>
      <c r="GHF130" s="10"/>
      <c r="GHG130" s="10"/>
      <c r="GHH130" s="10"/>
      <c r="GHI130" s="10"/>
      <c r="GHJ130" s="10"/>
      <c r="GHK130" s="10"/>
      <c r="GHL130" s="10"/>
      <c r="GHM130" s="10"/>
      <c r="GHN130" s="10"/>
      <c r="GHO130" s="10"/>
      <c r="GHP130" s="10"/>
      <c r="GHQ130" s="10"/>
      <c r="GHR130" s="10"/>
      <c r="GHS130" s="10"/>
      <c r="GHT130" s="10"/>
      <c r="GHU130" s="10"/>
      <c r="GHV130" s="10"/>
      <c r="GHW130" s="10"/>
      <c r="GHX130" s="10"/>
      <c r="GHY130" s="10"/>
      <c r="GHZ130" s="10"/>
      <c r="GIA130" s="10"/>
      <c r="GIB130" s="10"/>
      <c r="GIC130" s="10"/>
      <c r="GID130" s="10"/>
      <c r="GIE130" s="10"/>
      <c r="GIF130" s="10"/>
      <c r="GIG130" s="10"/>
      <c r="GIH130" s="10"/>
      <c r="GII130" s="10"/>
      <c r="GIJ130" s="10"/>
      <c r="GIK130" s="10"/>
      <c r="GIL130" s="10"/>
      <c r="GIM130" s="10"/>
      <c r="GIN130" s="10"/>
      <c r="GIO130" s="10"/>
      <c r="GIP130" s="10"/>
      <c r="GIQ130" s="10"/>
      <c r="GIR130" s="10"/>
      <c r="GIS130" s="10"/>
      <c r="GIT130" s="10"/>
      <c r="GIU130" s="10"/>
      <c r="GIV130" s="10"/>
      <c r="GIW130" s="10"/>
      <c r="GIX130" s="10"/>
      <c r="GIY130" s="10"/>
      <c r="GIZ130" s="10"/>
      <c r="GJA130" s="10"/>
      <c r="GJB130" s="10"/>
      <c r="GJC130" s="10"/>
      <c r="GJD130" s="10"/>
      <c r="GJE130" s="10"/>
      <c r="GJF130" s="10"/>
      <c r="GJG130" s="10"/>
      <c r="GJH130" s="10"/>
      <c r="GJI130" s="10"/>
      <c r="GJJ130" s="10"/>
      <c r="GJK130" s="10"/>
      <c r="GJL130" s="10"/>
      <c r="GJM130" s="10"/>
      <c r="GJN130" s="10"/>
      <c r="GJO130" s="10"/>
      <c r="GJP130" s="10"/>
      <c r="GJQ130" s="10"/>
      <c r="GJR130" s="10"/>
      <c r="GJS130" s="10"/>
      <c r="GJT130" s="10"/>
      <c r="GJU130" s="10"/>
      <c r="GJV130" s="10"/>
      <c r="GJW130" s="10"/>
      <c r="GJX130" s="10"/>
      <c r="GJY130" s="10"/>
      <c r="GJZ130" s="10"/>
      <c r="GKA130" s="10"/>
      <c r="GKB130" s="10"/>
      <c r="GKC130" s="10"/>
      <c r="GKD130" s="10"/>
      <c r="GKE130" s="10"/>
      <c r="GKF130" s="10"/>
      <c r="GKG130" s="10"/>
      <c r="GKH130" s="10"/>
      <c r="GKI130" s="10"/>
      <c r="GKJ130" s="10"/>
      <c r="GKK130" s="10"/>
      <c r="GKL130" s="10"/>
      <c r="GKM130" s="10"/>
      <c r="GKN130" s="10"/>
      <c r="GKO130" s="10"/>
      <c r="GKP130" s="10"/>
      <c r="GKQ130" s="10"/>
      <c r="GKR130" s="10"/>
      <c r="GKS130" s="10"/>
      <c r="GKT130" s="10"/>
      <c r="GKU130" s="10"/>
      <c r="GKV130" s="10"/>
      <c r="GKW130" s="10"/>
      <c r="GKX130" s="10"/>
      <c r="GKY130" s="10"/>
      <c r="GKZ130" s="10"/>
      <c r="GLA130" s="10"/>
      <c r="GLB130" s="10"/>
      <c r="GLC130" s="10"/>
      <c r="GLD130" s="10"/>
      <c r="GLE130" s="10"/>
      <c r="GLF130" s="10"/>
      <c r="GLG130" s="10"/>
      <c r="GLH130" s="10"/>
      <c r="GLI130" s="10"/>
      <c r="GLJ130" s="10"/>
      <c r="GLK130" s="10"/>
      <c r="GLL130" s="10"/>
      <c r="GLM130" s="10"/>
      <c r="GLN130" s="10"/>
      <c r="GLO130" s="10"/>
      <c r="GLP130" s="10"/>
      <c r="GLQ130" s="10"/>
      <c r="GLR130" s="10"/>
      <c r="GLS130" s="10"/>
      <c r="GLT130" s="10"/>
      <c r="GLU130" s="10"/>
      <c r="GLV130" s="10"/>
      <c r="GLW130" s="10"/>
      <c r="GLX130" s="10"/>
      <c r="GLY130" s="10"/>
      <c r="GLZ130" s="10"/>
      <c r="GMA130" s="10"/>
      <c r="GMB130" s="10"/>
      <c r="GMC130" s="10"/>
      <c r="GMD130" s="10"/>
      <c r="GME130" s="10"/>
      <c r="GMF130" s="10"/>
      <c r="GMG130" s="10"/>
      <c r="GMH130" s="10"/>
      <c r="GMI130" s="10"/>
      <c r="GMJ130" s="10"/>
      <c r="GMK130" s="10"/>
      <c r="GML130" s="10"/>
      <c r="GMM130" s="10"/>
      <c r="GMN130" s="10"/>
      <c r="GMO130" s="10"/>
      <c r="GMP130" s="10"/>
      <c r="GMQ130" s="10"/>
      <c r="GMR130" s="10"/>
      <c r="GMS130" s="10"/>
      <c r="GMT130" s="10"/>
      <c r="GMU130" s="10"/>
      <c r="GMV130" s="10"/>
      <c r="GMW130" s="10"/>
      <c r="GMX130" s="10"/>
      <c r="GMY130" s="10"/>
      <c r="GMZ130" s="10"/>
      <c r="GNA130" s="10"/>
      <c r="GNB130" s="10"/>
      <c r="GNC130" s="10"/>
      <c r="GND130" s="10"/>
      <c r="GNE130" s="10"/>
      <c r="GNF130" s="10"/>
      <c r="GNG130" s="10"/>
      <c r="GNH130" s="10"/>
      <c r="GNI130" s="10"/>
      <c r="GNJ130" s="10"/>
      <c r="GNK130" s="10"/>
      <c r="GNL130" s="10"/>
      <c r="GNM130" s="10"/>
      <c r="GNN130" s="10"/>
      <c r="GNO130" s="10"/>
      <c r="GNP130" s="10"/>
      <c r="GNQ130" s="10"/>
      <c r="GNR130" s="10"/>
      <c r="GNS130" s="10"/>
      <c r="GNT130" s="10"/>
      <c r="GNU130" s="10"/>
      <c r="GNV130" s="10"/>
      <c r="GNW130" s="10"/>
      <c r="GNX130" s="10"/>
      <c r="GNY130" s="10"/>
      <c r="GNZ130" s="10"/>
      <c r="GOA130" s="10"/>
      <c r="GOB130" s="10"/>
      <c r="GOC130" s="10"/>
      <c r="GOD130" s="10"/>
      <c r="GOE130" s="10"/>
      <c r="GOF130" s="10"/>
      <c r="GOG130" s="10"/>
      <c r="GOH130" s="10"/>
      <c r="GOI130" s="10"/>
      <c r="GOJ130" s="10"/>
      <c r="GOK130" s="10"/>
      <c r="GOL130" s="10"/>
      <c r="GOM130" s="10"/>
      <c r="GON130" s="10"/>
      <c r="GOO130" s="10"/>
      <c r="GOP130" s="10"/>
      <c r="GOQ130" s="10"/>
      <c r="GOR130" s="10"/>
      <c r="GOS130" s="10"/>
      <c r="GOT130" s="10"/>
      <c r="GOU130" s="10"/>
      <c r="GOV130" s="10"/>
      <c r="GOW130" s="10"/>
      <c r="GOX130" s="10"/>
      <c r="GOY130" s="10"/>
      <c r="GOZ130" s="10"/>
      <c r="GPA130" s="10"/>
      <c r="GPB130" s="10"/>
      <c r="GPC130" s="10"/>
      <c r="GPD130" s="10"/>
      <c r="GPE130" s="10"/>
      <c r="GPF130" s="10"/>
      <c r="GPG130" s="10"/>
      <c r="GPH130" s="10"/>
      <c r="GPI130" s="10"/>
      <c r="GPJ130" s="10"/>
      <c r="GPK130" s="10"/>
      <c r="GPL130" s="10"/>
      <c r="GPM130" s="10"/>
      <c r="GPN130" s="10"/>
      <c r="GPO130" s="10"/>
      <c r="GPP130" s="10"/>
      <c r="GPQ130" s="10"/>
      <c r="GPR130" s="10"/>
      <c r="GPS130" s="10"/>
      <c r="GPT130" s="10"/>
      <c r="GPU130" s="10"/>
      <c r="GPV130" s="10"/>
      <c r="GPW130" s="10"/>
      <c r="GPX130" s="10"/>
      <c r="GPY130" s="10"/>
      <c r="GPZ130" s="10"/>
      <c r="GQA130" s="10"/>
      <c r="GQB130" s="10"/>
      <c r="GQC130" s="10"/>
      <c r="GQD130" s="10"/>
      <c r="GQE130" s="10"/>
      <c r="GQF130" s="10"/>
      <c r="GQG130" s="10"/>
      <c r="GQH130" s="10"/>
      <c r="GQI130" s="10"/>
      <c r="GQJ130" s="10"/>
      <c r="GQK130" s="10"/>
      <c r="GQL130" s="10"/>
      <c r="GQM130" s="10"/>
      <c r="GQN130" s="10"/>
      <c r="GQO130" s="10"/>
      <c r="GQP130" s="10"/>
      <c r="GQQ130" s="10"/>
      <c r="GQR130" s="10"/>
      <c r="GQS130" s="10"/>
      <c r="GQT130" s="10"/>
      <c r="GQU130" s="10"/>
      <c r="GQV130" s="10"/>
      <c r="GQW130" s="10"/>
      <c r="GQX130" s="10"/>
      <c r="GQY130" s="10"/>
      <c r="GQZ130" s="10"/>
      <c r="GRA130" s="10"/>
      <c r="GRB130" s="10"/>
      <c r="GRC130" s="10"/>
      <c r="GRD130" s="10"/>
      <c r="GRE130" s="10"/>
      <c r="GRF130" s="10"/>
      <c r="GRG130" s="10"/>
      <c r="GRH130" s="10"/>
      <c r="GRI130" s="10"/>
      <c r="GRJ130" s="10"/>
      <c r="GRK130" s="10"/>
      <c r="GRL130" s="10"/>
      <c r="GRM130" s="10"/>
      <c r="GRN130" s="10"/>
      <c r="GRO130" s="10"/>
      <c r="GRP130" s="10"/>
      <c r="GRQ130" s="10"/>
      <c r="GRR130" s="10"/>
      <c r="GRS130" s="10"/>
      <c r="GRT130" s="10"/>
      <c r="GRU130" s="10"/>
      <c r="GRV130" s="10"/>
      <c r="GRW130" s="10"/>
      <c r="GRX130" s="10"/>
      <c r="GRY130" s="10"/>
      <c r="GRZ130" s="10"/>
      <c r="GSA130" s="10"/>
      <c r="GSB130" s="10"/>
      <c r="GSC130" s="10"/>
      <c r="GSD130" s="10"/>
      <c r="GSE130" s="10"/>
      <c r="GSF130" s="10"/>
      <c r="GSG130" s="10"/>
      <c r="GSH130" s="10"/>
      <c r="GSI130" s="10"/>
      <c r="GSJ130" s="10"/>
      <c r="GSK130" s="10"/>
      <c r="GSL130" s="10"/>
      <c r="GSM130" s="10"/>
      <c r="GSN130" s="10"/>
      <c r="GSO130" s="10"/>
      <c r="GSP130" s="10"/>
      <c r="GSQ130" s="10"/>
      <c r="GSR130" s="10"/>
      <c r="GSS130" s="10"/>
      <c r="GST130" s="10"/>
      <c r="GSU130" s="10"/>
      <c r="GSV130" s="10"/>
      <c r="GSW130" s="10"/>
      <c r="GSX130" s="10"/>
      <c r="GSY130" s="10"/>
      <c r="GSZ130" s="10"/>
      <c r="GTA130" s="10"/>
      <c r="GTB130" s="10"/>
      <c r="GTC130" s="10"/>
      <c r="GTD130" s="10"/>
      <c r="GTE130" s="10"/>
      <c r="GTF130" s="10"/>
      <c r="GTG130" s="10"/>
      <c r="GTH130" s="10"/>
      <c r="GTI130" s="10"/>
      <c r="GTJ130" s="10"/>
      <c r="GTK130" s="10"/>
      <c r="GTL130" s="10"/>
      <c r="GTM130" s="10"/>
      <c r="GTN130" s="10"/>
      <c r="GTO130" s="10"/>
      <c r="GTP130" s="10"/>
      <c r="GTQ130" s="10"/>
      <c r="GTR130" s="10"/>
      <c r="GTS130" s="10"/>
      <c r="GTT130" s="10"/>
      <c r="GTU130" s="10"/>
      <c r="GTV130" s="10"/>
      <c r="GTW130" s="10"/>
      <c r="GTX130" s="10"/>
      <c r="GTY130" s="10"/>
      <c r="GTZ130" s="10"/>
      <c r="GUA130" s="10"/>
      <c r="GUB130" s="10"/>
      <c r="GUC130" s="10"/>
      <c r="GUD130" s="10"/>
      <c r="GUE130" s="10"/>
      <c r="GUF130" s="10"/>
      <c r="GUG130" s="10"/>
      <c r="GUH130" s="10"/>
      <c r="GUI130" s="10"/>
      <c r="GUJ130" s="10"/>
      <c r="GUK130" s="10"/>
      <c r="GUL130" s="10"/>
      <c r="GUM130" s="10"/>
      <c r="GUN130" s="10"/>
      <c r="GUO130" s="10"/>
      <c r="GUP130" s="10"/>
      <c r="GUQ130" s="10"/>
      <c r="GUR130" s="10"/>
      <c r="GUS130" s="10"/>
      <c r="GUT130" s="10"/>
      <c r="GUU130" s="10"/>
      <c r="GUV130" s="10"/>
      <c r="GUW130" s="10"/>
      <c r="GUX130" s="10"/>
      <c r="GUY130" s="10"/>
      <c r="GUZ130" s="10"/>
      <c r="GVA130" s="10"/>
      <c r="GVB130" s="10"/>
      <c r="GVC130" s="10"/>
      <c r="GVD130" s="10"/>
      <c r="GVE130" s="10"/>
      <c r="GVF130" s="10"/>
      <c r="GVG130" s="10"/>
      <c r="GVH130" s="10"/>
      <c r="GVI130" s="10"/>
      <c r="GVJ130" s="10"/>
      <c r="GVK130" s="10"/>
      <c r="GVL130" s="10"/>
      <c r="GVM130" s="10"/>
      <c r="GVN130" s="10"/>
      <c r="GVO130" s="10"/>
      <c r="GVP130" s="10"/>
      <c r="GVQ130" s="10"/>
      <c r="GVR130" s="10"/>
      <c r="GVS130" s="10"/>
      <c r="GVT130" s="10"/>
      <c r="GVU130" s="10"/>
      <c r="GVV130" s="10"/>
      <c r="GVW130" s="10"/>
      <c r="GVX130" s="10"/>
      <c r="GVY130" s="10"/>
      <c r="GVZ130" s="10"/>
      <c r="GWA130" s="10"/>
      <c r="GWB130" s="10"/>
      <c r="GWC130" s="10"/>
      <c r="GWD130" s="10"/>
      <c r="GWE130" s="10"/>
      <c r="GWF130" s="10"/>
      <c r="GWG130" s="10"/>
      <c r="GWH130" s="10"/>
      <c r="GWI130" s="10"/>
      <c r="GWJ130" s="10"/>
      <c r="GWK130" s="10"/>
      <c r="GWL130" s="10"/>
      <c r="GWM130" s="10"/>
      <c r="GWN130" s="10"/>
      <c r="GWO130" s="10"/>
      <c r="GWP130" s="10"/>
      <c r="GWQ130" s="10"/>
      <c r="GWR130" s="10"/>
      <c r="GWS130" s="10"/>
      <c r="GWT130" s="10"/>
      <c r="GWU130" s="10"/>
      <c r="GWV130" s="10"/>
      <c r="GWW130" s="10"/>
      <c r="GWX130" s="10"/>
      <c r="GWY130" s="10"/>
      <c r="GWZ130" s="10"/>
      <c r="GXA130" s="10"/>
      <c r="GXB130" s="10"/>
      <c r="GXC130" s="10"/>
      <c r="GXD130" s="10"/>
      <c r="GXE130" s="10"/>
      <c r="GXF130" s="10"/>
      <c r="GXG130" s="10"/>
      <c r="GXH130" s="10"/>
      <c r="GXI130" s="10"/>
      <c r="GXJ130" s="10"/>
      <c r="GXK130" s="10"/>
      <c r="GXL130" s="10"/>
      <c r="GXM130" s="10"/>
      <c r="GXN130" s="10"/>
      <c r="GXO130" s="10"/>
      <c r="GXP130" s="10"/>
      <c r="GXQ130" s="10"/>
      <c r="GXR130" s="10"/>
      <c r="GXS130" s="10"/>
      <c r="GXT130" s="10"/>
      <c r="GXU130" s="10"/>
      <c r="GXV130" s="10"/>
      <c r="GXW130" s="10"/>
      <c r="GXX130" s="10"/>
      <c r="GXY130" s="10"/>
      <c r="GXZ130" s="10"/>
      <c r="GYA130" s="10"/>
      <c r="GYB130" s="10"/>
      <c r="GYC130" s="10"/>
      <c r="GYD130" s="10"/>
      <c r="GYE130" s="10"/>
      <c r="GYF130" s="10"/>
      <c r="GYG130" s="10"/>
      <c r="GYH130" s="10"/>
      <c r="GYI130" s="10"/>
      <c r="GYJ130" s="10"/>
      <c r="GYK130" s="10"/>
      <c r="GYL130" s="10"/>
      <c r="GYM130" s="10"/>
      <c r="GYN130" s="10"/>
      <c r="GYO130" s="10"/>
      <c r="GYP130" s="10"/>
      <c r="GYQ130" s="10"/>
      <c r="GYR130" s="10"/>
      <c r="GYS130" s="10"/>
      <c r="GYT130" s="10"/>
      <c r="GYU130" s="10"/>
      <c r="GYV130" s="10"/>
      <c r="GYW130" s="10"/>
      <c r="GYX130" s="10"/>
      <c r="GYY130" s="10"/>
      <c r="GYZ130" s="10"/>
      <c r="GZA130" s="10"/>
      <c r="GZB130" s="10"/>
      <c r="GZC130" s="10"/>
      <c r="GZD130" s="10"/>
      <c r="GZE130" s="10"/>
      <c r="GZF130" s="10"/>
      <c r="GZG130" s="10"/>
      <c r="GZH130" s="10"/>
      <c r="GZI130" s="10"/>
      <c r="GZJ130" s="10"/>
      <c r="GZK130" s="10"/>
      <c r="GZL130" s="10"/>
      <c r="GZM130" s="10"/>
      <c r="GZN130" s="10"/>
      <c r="GZO130" s="10"/>
      <c r="GZP130" s="10"/>
      <c r="GZQ130" s="10"/>
      <c r="GZR130" s="10"/>
      <c r="GZS130" s="10"/>
      <c r="GZT130" s="10"/>
      <c r="GZU130" s="10"/>
      <c r="GZV130" s="10"/>
      <c r="GZW130" s="10"/>
      <c r="GZX130" s="10"/>
      <c r="GZY130" s="10"/>
      <c r="GZZ130" s="10"/>
      <c r="HAA130" s="10"/>
      <c r="HAB130" s="10"/>
      <c r="HAC130" s="10"/>
      <c r="HAD130" s="10"/>
      <c r="HAE130" s="10"/>
      <c r="HAF130" s="10"/>
      <c r="HAG130" s="10"/>
      <c r="HAH130" s="10"/>
      <c r="HAI130" s="10"/>
      <c r="HAJ130" s="10"/>
      <c r="HAK130" s="10"/>
      <c r="HAL130" s="10"/>
      <c r="HAM130" s="10"/>
      <c r="HAN130" s="10"/>
      <c r="HAO130" s="10"/>
      <c r="HAP130" s="10"/>
      <c r="HAQ130" s="10"/>
      <c r="HAR130" s="10"/>
      <c r="HAS130" s="10"/>
      <c r="HAT130" s="10"/>
      <c r="HAU130" s="10"/>
      <c r="HAV130" s="10"/>
      <c r="HAW130" s="10"/>
      <c r="HAX130" s="10"/>
      <c r="HAY130" s="10"/>
      <c r="HAZ130" s="10"/>
      <c r="HBA130" s="10"/>
      <c r="HBB130" s="10"/>
      <c r="HBC130" s="10"/>
      <c r="HBD130" s="10"/>
      <c r="HBE130" s="10"/>
      <c r="HBF130" s="10"/>
      <c r="HBG130" s="10"/>
      <c r="HBH130" s="10"/>
      <c r="HBI130" s="10"/>
      <c r="HBJ130" s="10"/>
      <c r="HBK130" s="10"/>
      <c r="HBL130" s="10"/>
      <c r="HBM130" s="10"/>
      <c r="HBN130" s="10"/>
      <c r="HBO130" s="10"/>
      <c r="HBP130" s="10"/>
      <c r="HBQ130" s="10"/>
      <c r="HBR130" s="10"/>
      <c r="HBS130" s="10"/>
      <c r="HBT130" s="10"/>
      <c r="HBU130" s="10"/>
      <c r="HBV130" s="10"/>
      <c r="HBW130" s="10"/>
      <c r="HBX130" s="10"/>
      <c r="HBY130" s="10"/>
      <c r="HBZ130" s="10"/>
      <c r="HCA130" s="10"/>
      <c r="HCB130" s="10"/>
      <c r="HCC130" s="10"/>
      <c r="HCD130" s="10"/>
      <c r="HCE130" s="10"/>
      <c r="HCF130" s="10"/>
      <c r="HCG130" s="10"/>
      <c r="HCH130" s="10"/>
      <c r="HCI130" s="10"/>
      <c r="HCJ130" s="10"/>
      <c r="HCK130" s="10"/>
      <c r="HCL130" s="10"/>
      <c r="HCM130" s="10"/>
      <c r="HCN130" s="10"/>
      <c r="HCO130" s="10"/>
      <c r="HCP130" s="10"/>
      <c r="HCQ130" s="10"/>
      <c r="HCR130" s="10"/>
      <c r="HCS130" s="10"/>
      <c r="HCT130" s="10"/>
      <c r="HCU130" s="10"/>
      <c r="HCV130" s="10"/>
      <c r="HCW130" s="10"/>
      <c r="HCX130" s="10"/>
      <c r="HCY130" s="10"/>
      <c r="HCZ130" s="10"/>
      <c r="HDA130" s="10"/>
      <c r="HDB130" s="10"/>
      <c r="HDC130" s="10"/>
      <c r="HDD130" s="10"/>
      <c r="HDE130" s="10"/>
      <c r="HDF130" s="10"/>
      <c r="HDG130" s="10"/>
      <c r="HDH130" s="10"/>
      <c r="HDI130" s="10"/>
      <c r="HDJ130" s="10"/>
      <c r="HDK130" s="10"/>
      <c r="HDL130" s="10"/>
      <c r="HDM130" s="10"/>
      <c r="HDN130" s="10"/>
      <c r="HDO130" s="10"/>
      <c r="HDP130" s="10"/>
      <c r="HDQ130" s="10"/>
      <c r="HDR130" s="10"/>
      <c r="HDS130" s="10"/>
      <c r="HDT130" s="10"/>
      <c r="HDU130" s="10"/>
      <c r="HDV130" s="10"/>
      <c r="HDW130" s="10"/>
      <c r="HDX130" s="10"/>
      <c r="HDY130" s="10"/>
      <c r="HDZ130" s="10"/>
      <c r="HEA130" s="10"/>
      <c r="HEB130" s="10"/>
      <c r="HEC130" s="10"/>
      <c r="HED130" s="10"/>
      <c r="HEE130" s="10"/>
      <c r="HEF130" s="10"/>
      <c r="HEG130" s="10"/>
      <c r="HEH130" s="10"/>
      <c r="HEI130" s="10"/>
      <c r="HEJ130" s="10"/>
      <c r="HEK130" s="10"/>
      <c r="HEL130" s="10"/>
      <c r="HEM130" s="10"/>
      <c r="HEN130" s="10"/>
      <c r="HEO130" s="10"/>
      <c r="HEP130" s="10"/>
      <c r="HEQ130" s="10"/>
      <c r="HER130" s="10"/>
      <c r="HES130" s="10"/>
      <c r="HET130" s="10"/>
      <c r="HEU130" s="10"/>
      <c r="HEV130" s="10"/>
      <c r="HEW130" s="10"/>
      <c r="HEX130" s="10"/>
      <c r="HEY130" s="10"/>
      <c r="HEZ130" s="10"/>
      <c r="HFA130" s="10"/>
      <c r="HFB130" s="10"/>
      <c r="HFC130" s="10"/>
      <c r="HFD130" s="10"/>
      <c r="HFE130" s="10"/>
      <c r="HFF130" s="10"/>
      <c r="HFG130" s="10"/>
      <c r="HFH130" s="10"/>
      <c r="HFI130" s="10"/>
      <c r="HFJ130" s="10"/>
      <c r="HFK130" s="10"/>
      <c r="HFL130" s="10"/>
      <c r="HFM130" s="10"/>
      <c r="HFN130" s="10"/>
      <c r="HFO130" s="10"/>
      <c r="HFP130" s="10"/>
      <c r="HFQ130" s="10"/>
      <c r="HFR130" s="10"/>
      <c r="HFS130" s="10"/>
      <c r="HFT130" s="10"/>
      <c r="HFU130" s="10"/>
      <c r="HFV130" s="10"/>
      <c r="HFW130" s="10"/>
      <c r="HFX130" s="10"/>
      <c r="HFY130" s="10"/>
      <c r="HFZ130" s="10"/>
      <c r="HGA130" s="10"/>
      <c r="HGB130" s="10"/>
      <c r="HGC130" s="10"/>
      <c r="HGD130" s="10"/>
      <c r="HGE130" s="10"/>
      <c r="HGF130" s="10"/>
      <c r="HGG130" s="10"/>
      <c r="HGH130" s="10"/>
      <c r="HGI130" s="10"/>
      <c r="HGJ130" s="10"/>
      <c r="HGK130" s="10"/>
      <c r="HGL130" s="10"/>
      <c r="HGM130" s="10"/>
      <c r="HGN130" s="10"/>
      <c r="HGO130" s="10"/>
      <c r="HGP130" s="10"/>
      <c r="HGQ130" s="10"/>
      <c r="HGR130" s="10"/>
      <c r="HGS130" s="10"/>
      <c r="HGT130" s="10"/>
      <c r="HGU130" s="10"/>
      <c r="HGV130" s="10"/>
      <c r="HGW130" s="10"/>
      <c r="HGX130" s="10"/>
      <c r="HGY130" s="10"/>
      <c r="HGZ130" s="10"/>
      <c r="HHA130" s="10"/>
      <c r="HHB130" s="10"/>
      <c r="HHC130" s="10"/>
      <c r="HHD130" s="10"/>
      <c r="HHE130" s="10"/>
      <c r="HHF130" s="10"/>
      <c r="HHG130" s="10"/>
      <c r="HHH130" s="10"/>
      <c r="HHI130" s="10"/>
      <c r="HHJ130" s="10"/>
      <c r="HHK130" s="10"/>
      <c r="HHL130" s="10"/>
      <c r="HHM130" s="10"/>
      <c r="HHN130" s="10"/>
      <c r="HHO130" s="10"/>
      <c r="HHP130" s="10"/>
      <c r="HHQ130" s="10"/>
      <c r="HHR130" s="10"/>
      <c r="HHS130" s="10"/>
      <c r="HHT130" s="10"/>
      <c r="HHU130" s="10"/>
      <c r="HHV130" s="10"/>
      <c r="HHW130" s="10"/>
      <c r="HHX130" s="10"/>
      <c r="HHY130" s="10"/>
      <c r="HHZ130" s="10"/>
      <c r="HIA130" s="10"/>
      <c r="HIB130" s="10"/>
      <c r="HIC130" s="10"/>
      <c r="HID130" s="10"/>
      <c r="HIE130" s="10"/>
      <c r="HIF130" s="10"/>
      <c r="HIG130" s="10"/>
      <c r="HIH130" s="10"/>
      <c r="HII130" s="10"/>
      <c r="HIJ130" s="10"/>
      <c r="HIK130" s="10"/>
      <c r="HIL130" s="10"/>
      <c r="HIM130" s="10"/>
      <c r="HIN130" s="10"/>
      <c r="HIO130" s="10"/>
      <c r="HIP130" s="10"/>
      <c r="HIQ130" s="10"/>
      <c r="HIR130" s="10"/>
      <c r="HIS130" s="10"/>
      <c r="HIT130" s="10"/>
      <c r="HIU130" s="10"/>
      <c r="HIV130" s="10"/>
      <c r="HIW130" s="10"/>
      <c r="HIX130" s="10"/>
      <c r="HIY130" s="10"/>
      <c r="HIZ130" s="10"/>
      <c r="HJA130" s="10"/>
      <c r="HJB130" s="10"/>
      <c r="HJC130" s="10"/>
      <c r="HJD130" s="10"/>
      <c r="HJE130" s="10"/>
      <c r="HJF130" s="10"/>
      <c r="HJG130" s="10"/>
      <c r="HJH130" s="10"/>
      <c r="HJI130" s="10"/>
      <c r="HJJ130" s="10"/>
      <c r="HJK130" s="10"/>
      <c r="HJL130" s="10"/>
      <c r="HJM130" s="10"/>
      <c r="HJN130" s="10"/>
      <c r="HJO130" s="10"/>
      <c r="HJP130" s="10"/>
      <c r="HJQ130" s="10"/>
      <c r="HJR130" s="10"/>
      <c r="HJS130" s="10"/>
      <c r="HJT130" s="10"/>
      <c r="HJU130" s="10"/>
      <c r="HJV130" s="10"/>
      <c r="HJW130" s="10"/>
      <c r="HJX130" s="10"/>
      <c r="HJY130" s="10"/>
      <c r="HJZ130" s="10"/>
      <c r="HKA130" s="10"/>
      <c r="HKB130" s="10"/>
      <c r="HKC130" s="10"/>
      <c r="HKD130" s="10"/>
      <c r="HKE130" s="10"/>
      <c r="HKF130" s="10"/>
      <c r="HKG130" s="10"/>
      <c r="HKH130" s="10"/>
      <c r="HKI130" s="10"/>
      <c r="HKJ130" s="10"/>
      <c r="HKK130" s="10"/>
      <c r="HKL130" s="10"/>
      <c r="HKM130" s="10"/>
      <c r="HKN130" s="10"/>
      <c r="HKO130" s="10"/>
      <c r="HKP130" s="10"/>
      <c r="HKQ130" s="10"/>
      <c r="HKR130" s="10"/>
      <c r="HKS130" s="10"/>
      <c r="HKT130" s="10"/>
      <c r="HKU130" s="10"/>
      <c r="HKV130" s="10"/>
      <c r="HKW130" s="10"/>
      <c r="HKX130" s="10"/>
      <c r="HKY130" s="10"/>
      <c r="HKZ130" s="10"/>
      <c r="HLA130" s="10"/>
      <c r="HLB130" s="10"/>
      <c r="HLC130" s="10"/>
      <c r="HLD130" s="10"/>
      <c r="HLE130" s="10"/>
      <c r="HLF130" s="10"/>
      <c r="HLG130" s="10"/>
      <c r="HLH130" s="10"/>
      <c r="HLI130" s="10"/>
      <c r="HLJ130" s="10"/>
      <c r="HLK130" s="10"/>
      <c r="HLL130" s="10"/>
      <c r="HLM130" s="10"/>
      <c r="HLN130" s="10"/>
      <c r="HLO130" s="10"/>
      <c r="HLP130" s="10"/>
      <c r="HLQ130" s="10"/>
      <c r="HLR130" s="10"/>
      <c r="HLS130" s="10"/>
      <c r="HLT130" s="10"/>
      <c r="HLU130" s="10"/>
      <c r="HLV130" s="10"/>
      <c r="HLW130" s="10"/>
      <c r="HLX130" s="10"/>
      <c r="HLY130" s="10"/>
      <c r="HLZ130" s="10"/>
      <c r="HMA130" s="10"/>
      <c r="HMB130" s="10"/>
      <c r="HMC130" s="10"/>
      <c r="HMD130" s="10"/>
      <c r="HME130" s="10"/>
      <c r="HMF130" s="10"/>
      <c r="HMG130" s="10"/>
      <c r="HMH130" s="10"/>
      <c r="HMI130" s="10"/>
      <c r="HMJ130" s="10"/>
      <c r="HMK130" s="10"/>
      <c r="HML130" s="10"/>
      <c r="HMM130" s="10"/>
      <c r="HMN130" s="10"/>
      <c r="HMO130" s="10"/>
      <c r="HMP130" s="10"/>
      <c r="HMQ130" s="10"/>
      <c r="HMR130" s="10"/>
      <c r="HMS130" s="10"/>
      <c r="HMT130" s="10"/>
      <c r="HMU130" s="10"/>
      <c r="HMV130" s="10"/>
      <c r="HMW130" s="10"/>
      <c r="HMX130" s="10"/>
      <c r="HMY130" s="10"/>
      <c r="HMZ130" s="10"/>
      <c r="HNA130" s="10"/>
      <c r="HNB130" s="10"/>
      <c r="HNC130" s="10"/>
      <c r="HND130" s="10"/>
      <c r="HNE130" s="10"/>
      <c r="HNF130" s="10"/>
      <c r="HNG130" s="10"/>
      <c r="HNH130" s="10"/>
      <c r="HNI130" s="10"/>
      <c r="HNJ130" s="10"/>
      <c r="HNK130" s="10"/>
      <c r="HNL130" s="10"/>
      <c r="HNM130" s="10"/>
      <c r="HNN130" s="10"/>
      <c r="HNO130" s="10"/>
      <c r="HNP130" s="10"/>
      <c r="HNQ130" s="10"/>
      <c r="HNR130" s="10"/>
      <c r="HNS130" s="10"/>
      <c r="HNT130" s="10"/>
      <c r="HNU130" s="10"/>
      <c r="HNV130" s="10"/>
      <c r="HNW130" s="10"/>
      <c r="HNX130" s="10"/>
      <c r="HNY130" s="10"/>
      <c r="HNZ130" s="10"/>
      <c r="HOA130" s="10"/>
      <c r="HOB130" s="10"/>
      <c r="HOC130" s="10"/>
      <c r="HOD130" s="10"/>
      <c r="HOE130" s="10"/>
      <c r="HOF130" s="10"/>
      <c r="HOG130" s="10"/>
      <c r="HOH130" s="10"/>
      <c r="HOI130" s="10"/>
      <c r="HOJ130" s="10"/>
      <c r="HOK130" s="10"/>
      <c r="HOL130" s="10"/>
      <c r="HOM130" s="10"/>
      <c r="HON130" s="10"/>
      <c r="HOO130" s="10"/>
      <c r="HOP130" s="10"/>
      <c r="HOQ130" s="10"/>
      <c r="HOR130" s="10"/>
      <c r="HOS130" s="10"/>
      <c r="HOT130" s="10"/>
      <c r="HOU130" s="10"/>
      <c r="HOV130" s="10"/>
      <c r="HOW130" s="10"/>
      <c r="HOX130" s="10"/>
      <c r="HOY130" s="10"/>
      <c r="HOZ130" s="10"/>
      <c r="HPA130" s="10"/>
      <c r="HPB130" s="10"/>
      <c r="HPC130" s="10"/>
      <c r="HPD130" s="10"/>
      <c r="HPE130" s="10"/>
      <c r="HPF130" s="10"/>
      <c r="HPG130" s="10"/>
      <c r="HPH130" s="10"/>
      <c r="HPI130" s="10"/>
      <c r="HPJ130" s="10"/>
      <c r="HPK130" s="10"/>
      <c r="HPL130" s="10"/>
      <c r="HPM130" s="10"/>
      <c r="HPN130" s="10"/>
      <c r="HPO130" s="10"/>
      <c r="HPP130" s="10"/>
      <c r="HPQ130" s="10"/>
      <c r="HPR130" s="10"/>
      <c r="HPS130" s="10"/>
      <c r="HPT130" s="10"/>
      <c r="HPU130" s="10"/>
      <c r="HPV130" s="10"/>
      <c r="HPW130" s="10"/>
      <c r="HPX130" s="10"/>
      <c r="HPY130" s="10"/>
      <c r="HPZ130" s="10"/>
      <c r="HQA130" s="10"/>
      <c r="HQB130" s="10"/>
      <c r="HQC130" s="10"/>
      <c r="HQD130" s="10"/>
      <c r="HQE130" s="10"/>
      <c r="HQF130" s="10"/>
      <c r="HQG130" s="10"/>
      <c r="HQH130" s="10"/>
      <c r="HQI130" s="10"/>
      <c r="HQJ130" s="10"/>
      <c r="HQK130" s="10"/>
      <c r="HQL130" s="10"/>
      <c r="HQM130" s="10"/>
      <c r="HQN130" s="10"/>
      <c r="HQO130" s="10"/>
      <c r="HQP130" s="10"/>
      <c r="HQQ130" s="10"/>
      <c r="HQR130" s="10"/>
      <c r="HQS130" s="10"/>
      <c r="HQT130" s="10"/>
      <c r="HQU130" s="10"/>
      <c r="HQV130" s="10"/>
      <c r="HQW130" s="10"/>
      <c r="HQX130" s="10"/>
      <c r="HQY130" s="10"/>
      <c r="HQZ130" s="10"/>
      <c r="HRA130" s="10"/>
      <c r="HRB130" s="10"/>
      <c r="HRC130" s="10"/>
      <c r="HRD130" s="10"/>
      <c r="HRE130" s="10"/>
      <c r="HRF130" s="10"/>
      <c r="HRG130" s="10"/>
      <c r="HRH130" s="10"/>
      <c r="HRI130" s="10"/>
      <c r="HRJ130" s="10"/>
      <c r="HRK130" s="10"/>
      <c r="HRL130" s="10"/>
      <c r="HRM130" s="10"/>
      <c r="HRN130" s="10"/>
      <c r="HRO130" s="10"/>
      <c r="HRP130" s="10"/>
      <c r="HRQ130" s="10"/>
      <c r="HRR130" s="10"/>
      <c r="HRS130" s="10"/>
      <c r="HRT130" s="10"/>
      <c r="HRU130" s="10"/>
      <c r="HRV130" s="10"/>
      <c r="HRW130" s="10"/>
      <c r="HRX130" s="10"/>
      <c r="HRY130" s="10"/>
      <c r="HRZ130" s="10"/>
      <c r="HSA130" s="10"/>
      <c r="HSB130" s="10"/>
      <c r="HSC130" s="10"/>
      <c r="HSD130" s="10"/>
      <c r="HSE130" s="10"/>
      <c r="HSF130" s="10"/>
      <c r="HSG130" s="10"/>
      <c r="HSH130" s="10"/>
      <c r="HSI130" s="10"/>
      <c r="HSJ130" s="10"/>
      <c r="HSK130" s="10"/>
      <c r="HSL130" s="10"/>
      <c r="HSM130" s="10"/>
      <c r="HSN130" s="10"/>
      <c r="HSO130" s="10"/>
      <c r="HSP130" s="10"/>
      <c r="HSQ130" s="10"/>
      <c r="HSR130" s="10"/>
      <c r="HSS130" s="10"/>
      <c r="HST130" s="10"/>
      <c r="HSU130" s="10"/>
      <c r="HSV130" s="10"/>
      <c r="HSW130" s="10"/>
      <c r="HSX130" s="10"/>
      <c r="HSY130" s="10"/>
      <c r="HSZ130" s="10"/>
      <c r="HTA130" s="10"/>
      <c r="HTB130" s="10"/>
      <c r="HTC130" s="10"/>
      <c r="HTD130" s="10"/>
      <c r="HTE130" s="10"/>
      <c r="HTF130" s="10"/>
      <c r="HTG130" s="10"/>
      <c r="HTH130" s="10"/>
      <c r="HTI130" s="10"/>
      <c r="HTJ130" s="10"/>
      <c r="HTK130" s="10"/>
      <c r="HTL130" s="10"/>
      <c r="HTM130" s="10"/>
      <c r="HTN130" s="10"/>
      <c r="HTO130" s="10"/>
      <c r="HTP130" s="10"/>
      <c r="HTQ130" s="10"/>
      <c r="HTR130" s="10"/>
      <c r="HTS130" s="10"/>
      <c r="HTT130" s="10"/>
      <c r="HTU130" s="10"/>
      <c r="HTV130" s="10"/>
      <c r="HTW130" s="10"/>
      <c r="HTX130" s="10"/>
      <c r="HTY130" s="10"/>
      <c r="HTZ130" s="10"/>
      <c r="HUA130" s="10"/>
      <c r="HUB130" s="10"/>
      <c r="HUC130" s="10"/>
      <c r="HUD130" s="10"/>
      <c r="HUE130" s="10"/>
      <c r="HUF130" s="10"/>
      <c r="HUG130" s="10"/>
      <c r="HUH130" s="10"/>
      <c r="HUI130" s="10"/>
      <c r="HUJ130" s="10"/>
      <c r="HUK130" s="10"/>
      <c r="HUL130" s="10"/>
      <c r="HUM130" s="10"/>
      <c r="HUN130" s="10"/>
      <c r="HUO130" s="10"/>
      <c r="HUP130" s="10"/>
      <c r="HUQ130" s="10"/>
      <c r="HUR130" s="10"/>
      <c r="HUS130" s="10"/>
      <c r="HUT130" s="10"/>
      <c r="HUU130" s="10"/>
      <c r="HUV130" s="10"/>
      <c r="HUW130" s="10"/>
      <c r="HUX130" s="10"/>
      <c r="HUY130" s="10"/>
      <c r="HUZ130" s="10"/>
      <c r="HVA130" s="10"/>
      <c r="HVB130" s="10"/>
      <c r="HVC130" s="10"/>
      <c r="HVD130" s="10"/>
      <c r="HVE130" s="10"/>
      <c r="HVF130" s="10"/>
      <c r="HVG130" s="10"/>
      <c r="HVH130" s="10"/>
      <c r="HVI130" s="10"/>
      <c r="HVJ130" s="10"/>
      <c r="HVK130" s="10"/>
      <c r="HVL130" s="10"/>
      <c r="HVM130" s="10"/>
      <c r="HVN130" s="10"/>
      <c r="HVO130" s="10"/>
      <c r="HVP130" s="10"/>
      <c r="HVQ130" s="10"/>
      <c r="HVR130" s="10"/>
      <c r="HVS130" s="10"/>
      <c r="HVT130" s="10"/>
      <c r="HVU130" s="10"/>
      <c r="HVV130" s="10"/>
      <c r="HVW130" s="10"/>
      <c r="HVX130" s="10"/>
      <c r="HVY130" s="10"/>
      <c r="HVZ130" s="10"/>
      <c r="HWA130" s="10"/>
      <c r="HWB130" s="10"/>
      <c r="HWC130" s="10"/>
      <c r="HWD130" s="10"/>
      <c r="HWE130" s="10"/>
      <c r="HWF130" s="10"/>
      <c r="HWG130" s="10"/>
      <c r="HWH130" s="10"/>
      <c r="HWI130" s="10"/>
      <c r="HWJ130" s="10"/>
      <c r="HWK130" s="10"/>
      <c r="HWL130" s="10"/>
      <c r="HWM130" s="10"/>
      <c r="HWN130" s="10"/>
      <c r="HWO130" s="10"/>
      <c r="HWP130" s="10"/>
      <c r="HWQ130" s="10"/>
      <c r="HWR130" s="10"/>
      <c r="HWS130" s="10"/>
      <c r="HWT130" s="10"/>
      <c r="HWU130" s="10"/>
      <c r="HWV130" s="10"/>
      <c r="HWW130" s="10"/>
      <c r="HWX130" s="10"/>
      <c r="HWY130" s="10"/>
      <c r="HWZ130" s="10"/>
      <c r="HXA130" s="10"/>
      <c r="HXB130" s="10"/>
      <c r="HXC130" s="10"/>
      <c r="HXD130" s="10"/>
      <c r="HXE130" s="10"/>
      <c r="HXF130" s="10"/>
      <c r="HXG130" s="10"/>
      <c r="HXH130" s="10"/>
      <c r="HXI130" s="10"/>
      <c r="HXJ130" s="10"/>
      <c r="HXK130" s="10"/>
      <c r="HXL130" s="10"/>
      <c r="HXM130" s="10"/>
      <c r="HXN130" s="10"/>
      <c r="HXO130" s="10"/>
      <c r="HXP130" s="10"/>
      <c r="HXQ130" s="10"/>
      <c r="HXR130" s="10"/>
      <c r="HXS130" s="10"/>
      <c r="HXT130" s="10"/>
      <c r="HXU130" s="10"/>
      <c r="HXV130" s="10"/>
      <c r="HXW130" s="10"/>
      <c r="HXX130" s="10"/>
      <c r="HXY130" s="10"/>
      <c r="HXZ130" s="10"/>
      <c r="HYA130" s="10"/>
      <c r="HYB130" s="10"/>
      <c r="HYC130" s="10"/>
      <c r="HYD130" s="10"/>
      <c r="HYE130" s="10"/>
      <c r="HYF130" s="10"/>
      <c r="HYG130" s="10"/>
      <c r="HYH130" s="10"/>
      <c r="HYI130" s="10"/>
      <c r="HYJ130" s="10"/>
      <c r="HYK130" s="10"/>
      <c r="HYL130" s="10"/>
      <c r="HYM130" s="10"/>
      <c r="HYN130" s="10"/>
      <c r="HYO130" s="10"/>
      <c r="HYP130" s="10"/>
      <c r="HYQ130" s="10"/>
      <c r="HYR130" s="10"/>
      <c r="HYS130" s="10"/>
      <c r="HYT130" s="10"/>
      <c r="HYU130" s="10"/>
      <c r="HYV130" s="10"/>
      <c r="HYW130" s="10"/>
      <c r="HYX130" s="10"/>
      <c r="HYY130" s="10"/>
      <c r="HYZ130" s="10"/>
      <c r="HZA130" s="10"/>
      <c r="HZB130" s="10"/>
      <c r="HZC130" s="10"/>
      <c r="HZD130" s="10"/>
      <c r="HZE130" s="10"/>
      <c r="HZF130" s="10"/>
      <c r="HZG130" s="10"/>
      <c r="HZH130" s="10"/>
      <c r="HZI130" s="10"/>
      <c r="HZJ130" s="10"/>
      <c r="HZK130" s="10"/>
      <c r="HZL130" s="10"/>
      <c r="HZM130" s="10"/>
      <c r="HZN130" s="10"/>
      <c r="HZO130" s="10"/>
      <c r="HZP130" s="10"/>
      <c r="HZQ130" s="10"/>
      <c r="HZR130" s="10"/>
      <c r="HZS130" s="10"/>
      <c r="HZT130" s="10"/>
      <c r="HZU130" s="10"/>
      <c r="HZV130" s="10"/>
      <c r="HZW130" s="10"/>
      <c r="HZX130" s="10"/>
      <c r="HZY130" s="10"/>
      <c r="HZZ130" s="10"/>
      <c r="IAA130" s="10"/>
      <c r="IAB130" s="10"/>
      <c r="IAC130" s="10"/>
      <c r="IAD130" s="10"/>
      <c r="IAE130" s="10"/>
      <c r="IAF130" s="10"/>
      <c r="IAG130" s="10"/>
      <c r="IAH130" s="10"/>
      <c r="IAI130" s="10"/>
      <c r="IAJ130" s="10"/>
      <c r="IAK130" s="10"/>
      <c r="IAL130" s="10"/>
      <c r="IAM130" s="10"/>
      <c r="IAN130" s="10"/>
      <c r="IAO130" s="10"/>
      <c r="IAP130" s="10"/>
      <c r="IAQ130" s="10"/>
      <c r="IAR130" s="10"/>
      <c r="IAS130" s="10"/>
      <c r="IAT130" s="10"/>
      <c r="IAU130" s="10"/>
      <c r="IAV130" s="10"/>
      <c r="IAW130" s="10"/>
      <c r="IAX130" s="10"/>
      <c r="IAY130" s="10"/>
      <c r="IAZ130" s="10"/>
      <c r="IBA130" s="10"/>
      <c r="IBB130" s="10"/>
      <c r="IBC130" s="10"/>
      <c r="IBD130" s="10"/>
      <c r="IBE130" s="10"/>
      <c r="IBF130" s="10"/>
      <c r="IBG130" s="10"/>
      <c r="IBH130" s="10"/>
      <c r="IBI130" s="10"/>
      <c r="IBJ130" s="10"/>
      <c r="IBK130" s="10"/>
      <c r="IBL130" s="10"/>
      <c r="IBM130" s="10"/>
      <c r="IBN130" s="10"/>
      <c r="IBO130" s="10"/>
      <c r="IBP130" s="10"/>
      <c r="IBQ130" s="10"/>
      <c r="IBR130" s="10"/>
      <c r="IBS130" s="10"/>
      <c r="IBT130" s="10"/>
      <c r="IBU130" s="10"/>
      <c r="IBV130" s="10"/>
      <c r="IBW130" s="10"/>
      <c r="IBX130" s="10"/>
      <c r="IBY130" s="10"/>
      <c r="IBZ130" s="10"/>
      <c r="ICA130" s="10"/>
      <c r="ICB130" s="10"/>
      <c r="ICC130" s="10"/>
      <c r="ICD130" s="10"/>
      <c r="ICE130" s="10"/>
      <c r="ICF130" s="10"/>
      <c r="ICG130" s="10"/>
      <c r="ICH130" s="10"/>
      <c r="ICI130" s="10"/>
      <c r="ICJ130" s="10"/>
      <c r="ICK130" s="10"/>
      <c r="ICL130" s="10"/>
      <c r="ICM130" s="10"/>
      <c r="ICN130" s="10"/>
      <c r="ICO130" s="10"/>
      <c r="ICP130" s="10"/>
      <c r="ICQ130" s="10"/>
      <c r="ICR130" s="10"/>
      <c r="ICS130" s="10"/>
      <c r="ICT130" s="10"/>
      <c r="ICU130" s="10"/>
      <c r="ICV130" s="10"/>
      <c r="ICW130" s="10"/>
      <c r="ICX130" s="10"/>
      <c r="ICY130" s="10"/>
      <c r="ICZ130" s="10"/>
      <c r="IDA130" s="10"/>
      <c r="IDB130" s="10"/>
      <c r="IDC130" s="10"/>
      <c r="IDD130" s="10"/>
      <c r="IDE130" s="10"/>
      <c r="IDF130" s="10"/>
      <c r="IDG130" s="10"/>
      <c r="IDH130" s="10"/>
      <c r="IDI130" s="10"/>
      <c r="IDJ130" s="10"/>
      <c r="IDK130" s="10"/>
      <c r="IDL130" s="10"/>
      <c r="IDM130" s="10"/>
      <c r="IDN130" s="10"/>
      <c r="IDO130" s="10"/>
      <c r="IDP130" s="10"/>
      <c r="IDQ130" s="10"/>
      <c r="IDR130" s="10"/>
      <c r="IDS130" s="10"/>
      <c r="IDT130" s="10"/>
      <c r="IDU130" s="10"/>
      <c r="IDV130" s="10"/>
      <c r="IDW130" s="10"/>
      <c r="IDX130" s="10"/>
      <c r="IDY130" s="10"/>
      <c r="IDZ130" s="10"/>
      <c r="IEA130" s="10"/>
      <c r="IEB130" s="10"/>
      <c r="IEC130" s="10"/>
      <c r="IED130" s="10"/>
      <c r="IEE130" s="10"/>
      <c r="IEF130" s="10"/>
      <c r="IEG130" s="10"/>
      <c r="IEH130" s="10"/>
      <c r="IEI130" s="10"/>
      <c r="IEJ130" s="10"/>
      <c r="IEK130" s="10"/>
      <c r="IEL130" s="10"/>
      <c r="IEM130" s="10"/>
      <c r="IEN130" s="10"/>
      <c r="IEO130" s="10"/>
      <c r="IEP130" s="10"/>
      <c r="IEQ130" s="10"/>
      <c r="IER130" s="10"/>
      <c r="IES130" s="10"/>
      <c r="IET130" s="10"/>
      <c r="IEU130" s="10"/>
      <c r="IEV130" s="10"/>
      <c r="IEW130" s="10"/>
      <c r="IEX130" s="10"/>
      <c r="IEY130" s="10"/>
      <c r="IEZ130" s="10"/>
      <c r="IFA130" s="10"/>
      <c r="IFB130" s="10"/>
      <c r="IFC130" s="10"/>
      <c r="IFD130" s="10"/>
      <c r="IFE130" s="10"/>
      <c r="IFF130" s="10"/>
      <c r="IFG130" s="10"/>
      <c r="IFH130" s="10"/>
      <c r="IFI130" s="10"/>
      <c r="IFJ130" s="10"/>
      <c r="IFK130" s="10"/>
      <c r="IFL130" s="10"/>
      <c r="IFM130" s="10"/>
      <c r="IFN130" s="10"/>
      <c r="IFO130" s="10"/>
      <c r="IFP130" s="10"/>
      <c r="IFQ130" s="10"/>
      <c r="IFR130" s="10"/>
      <c r="IFS130" s="10"/>
      <c r="IFT130" s="10"/>
      <c r="IFU130" s="10"/>
      <c r="IFV130" s="10"/>
      <c r="IFW130" s="10"/>
      <c r="IFX130" s="10"/>
      <c r="IFY130" s="10"/>
      <c r="IFZ130" s="10"/>
      <c r="IGA130" s="10"/>
      <c r="IGB130" s="10"/>
      <c r="IGC130" s="10"/>
      <c r="IGD130" s="10"/>
      <c r="IGE130" s="10"/>
      <c r="IGF130" s="10"/>
      <c r="IGG130" s="10"/>
      <c r="IGH130" s="10"/>
      <c r="IGI130" s="10"/>
      <c r="IGJ130" s="10"/>
      <c r="IGK130" s="10"/>
      <c r="IGL130" s="10"/>
      <c r="IGM130" s="10"/>
      <c r="IGN130" s="10"/>
      <c r="IGO130" s="10"/>
      <c r="IGP130" s="10"/>
      <c r="IGQ130" s="10"/>
      <c r="IGR130" s="10"/>
      <c r="IGS130" s="10"/>
      <c r="IGT130" s="10"/>
      <c r="IGU130" s="10"/>
      <c r="IGV130" s="10"/>
      <c r="IGW130" s="10"/>
      <c r="IGX130" s="10"/>
      <c r="IGY130" s="10"/>
      <c r="IGZ130" s="10"/>
      <c r="IHA130" s="10"/>
      <c r="IHB130" s="10"/>
      <c r="IHC130" s="10"/>
      <c r="IHD130" s="10"/>
      <c r="IHE130" s="10"/>
      <c r="IHF130" s="10"/>
      <c r="IHG130" s="10"/>
      <c r="IHH130" s="10"/>
      <c r="IHI130" s="10"/>
      <c r="IHJ130" s="10"/>
      <c r="IHK130" s="10"/>
      <c r="IHL130" s="10"/>
      <c r="IHM130" s="10"/>
      <c r="IHN130" s="10"/>
      <c r="IHO130" s="10"/>
      <c r="IHP130" s="10"/>
      <c r="IHQ130" s="10"/>
      <c r="IHR130" s="10"/>
      <c r="IHS130" s="10"/>
      <c r="IHT130" s="10"/>
      <c r="IHU130" s="10"/>
      <c r="IHV130" s="10"/>
      <c r="IHW130" s="10"/>
      <c r="IHX130" s="10"/>
      <c r="IHY130" s="10"/>
      <c r="IHZ130" s="10"/>
      <c r="IIA130" s="10"/>
      <c r="IIB130" s="10"/>
      <c r="IIC130" s="10"/>
      <c r="IID130" s="10"/>
      <c r="IIE130" s="10"/>
      <c r="IIF130" s="10"/>
      <c r="IIG130" s="10"/>
      <c r="IIH130" s="10"/>
      <c r="III130" s="10"/>
      <c r="IIJ130" s="10"/>
      <c r="IIK130" s="10"/>
      <c r="IIL130" s="10"/>
      <c r="IIM130" s="10"/>
      <c r="IIN130" s="10"/>
      <c r="IIO130" s="10"/>
      <c r="IIP130" s="10"/>
      <c r="IIQ130" s="10"/>
      <c r="IIR130" s="10"/>
      <c r="IIS130" s="10"/>
      <c r="IIT130" s="10"/>
      <c r="IIU130" s="10"/>
      <c r="IIV130" s="10"/>
      <c r="IIW130" s="10"/>
      <c r="IIX130" s="10"/>
      <c r="IIY130" s="10"/>
      <c r="IIZ130" s="10"/>
      <c r="IJA130" s="10"/>
      <c r="IJB130" s="10"/>
      <c r="IJC130" s="10"/>
      <c r="IJD130" s="10"/>
      <c r="IJE130" s="10"/>
      <c r="IJF130" s="10"/>
      <c r="IJG130" s="10"/>
      <c r="IJH130" s="10"/>
      <c r="IJI130" s="10"/>
      <c r="IJJ130" s="10"/>
      <c r="IJK130" s="10"/>
      <c r="IJL130" s="10"/>
      <c r="IJM130" s="10"/>
      <c r="IJN130" s="10"/>
      <c r="IJO130" s="10"/>
      <c r="IJP130" s="10"/>
      <c r="IJQ130" s="10"/>
      <c r="IJR130" s="10"/>
      <c r="IJS130" s="10"/>
      <c r="IJT130" s="10"/>
      <c r="IJU130" s="10"/>
      <c r="IJV130" s="10"/>
      <c r="IJW130" s="10"/>
      <c r="IJX130" s="10"/>
      <c r="IJY130" s="10"/>
      <c r="IJZ130" s="10"/>
      <c r="IKA130" s="10"/>
      <c r="IKB130" s="10"/>
      <c r="IKC130" s="10"/>
      <c r="IKD130" s="10"/>
      <c r="IKE130" s="10"/>
      <c r="IKF130" s="10"/>
      <c r="IKG130" s="10"/>
      <c r="IKH130" s="10"/>
      <c r="IKI130" s="10"/>
      <c r="IKJ130" s="10"/>
      <c r="IKK130" s="10"/>
      <c r="IKL130" s="10"/>
      <c r="IKM130" s="10"/>
      <c r="IKN130" s="10"/>
      <c r="IKO130" s="10"/>
      <c r="IKP130" s="10"/>
      <c r="IKQ130" s="10"/>
      <c r="IKR130" s="10"/>
      <c r="IKS130" s="10"/>
      <c r="IKT130" s="10"/>
      <c r="IKU130" s="10"/>
      <c r="IKV130" s="10"/>
      <c r="IKW130" s="10"/>
      <c r="IKX130" s="10"/>
      <c r="IKY130" s="10"/>
      <c r="IKZ130" s="10"/>
      <c r="ILA130" s="10"/>
      <c r="ILB130" s="10"/>
      <c r="ILC130" s="10"/>
      <c r="ILD130" s="10"/>
      <c r="ILE130" s="10"/>
      <c r="ILF130" s="10"/>
      <c r="ILG130" s="10"/>
      <c r="ILH130" s="10"/>
      <c r="ILI130" s="10"/>
      <c r="ILJ130" s="10"/>
      <c r="ILK130" s="10"/>
      <c r="ILL130" s="10"/>
      <c r="ILM130" s="10"/>
      <c r="ILN130" s="10"/>
      <c r="ILO130" s="10"/>
      <c r="ILP130" s="10"/>
      <c r="ILQ130" s="10"/>
      <c r="ILR130" s="10"/>
      <c r="ILS130" s="10"/>
      <c r="ILT130" s="10"/>
      <c r="ILU130" s="10"/>
      <c r="ILV130" s="10"/>
      <c r="ILW130" s="10"/>
      <c r="ILX130" s="10"/>
      <c r="ILY130" s="10"/>
      <c r="ILZ130" s="10"/>
      <c r="IMA130" s="10"/>
      <c r="IMB130" s="10"/>
      <c r="IMC130" s="10"/>
      <c r="IMD130" s="10"/>
      <c r="IME130" s="10"/>
      <c r="IMF130" s="10"/>
      <c r="IMG130" s="10"/>
      <c r="IMH130" s="10"/>
      <c r="IMI130" s="10"/>
      <c r="IMJ130" s="10"/>
      <c r="IMK130" s="10"/>
      <c r="IML130" s="10"/>
      <c r="IMM130" s="10"/>
      <c r="IMN130" s="10"/>
      <c r="IMO130" s="10"/>
      <c r="IMP130" s="10"/>
      <c r="IMQ130" s="10"/>
      <c r="IMR130" s="10"/>
      <c r="IMS130" s="10"/>
      <c r="IMT130" s="10"/>
      <c r="IMU130" s="10"/>
      <c r="IMV130" s="10"/>
      <c r="IMW130" s="10"/>
      <c r="IMX130" s="10"/>
      <c r="IMY130" s="10"/>
      <c r="IMZ130" s="10"/>
      <c r="INA130" s="10"/>
      <c r="INB130" s="10"/>
      <c r="INC130" s="10"/>
      <c r="IND130" s="10"/>
      <c r="INE130" s="10"/>
      <c r="INF130" s="10"/>
      <c r="ING130" s="10"/>
      <c r="INH130" s="10"/>
      <c r="INI130" s="10"/>
      <c r="INJ130" s="10"/>
      <c r="INK130" s="10"/>
      <c r="INL130" s="10"/>
      <c r="INM130" s="10"/>
      <c r="INN130" s="10"/>
      <c r="INO130" s="10"/>
      <c r="INP130" s="10"/>
      <c r="INQ130" s="10"/>
      <c r="INR130" s="10"/>
      <c r="INS130" s="10"/>
      <c r="INT130" s="10"/>
      <c r="INU130" s="10"/>
      <c r="INV130" s="10"/>
      <c r="INW130" s="10"/>
      <c r="INX130" s="10"/>
      <c r="INY130" s="10"/>
      <c r="INZ130" s="10"/>
      <c r="IOA130" s="10"/>
      <c r="IOB130" s="10"/>
      <c r="IOC130" s="10"/>
      <c r="IOD130" s="10"/>
      <c r="IOE130" s="10"/>
      <c r="IOF130" s="10"/>
      <c r="IOG130" s="10"/>
      <c r="IOH130" s="10"/>
      <c r="IOI130" s="10"/>
      <c r="IOJ130" s="10"/>
      <c r="IOK130" s="10"/>
      <c r="IOL130" s="10"/>
      <c r="IOM130" s="10"/>
      <c r="ION130" s="10"/>
      <c r="IOO130" s="10"/>
      <c r="IOP130" s="10"/>
      <c r="IOQ130" s="10"/>
      <c r="IOR130" s="10"/>
      <c r="IOS130" s="10"/>
      <c r="IOT130" s="10"/>
      <c r="IOU130" s="10"/>
      <c r="IOV130" s="10"/>
      <c r="IOW130" s="10"/>
      <c r="IOX130" s="10"/>
      <c r="IOY130" s="10"/>
      <c r="IOZ130" s="10"/>
      <c r="IPA130" s="10"/>
      <c r="IPB130" s="10"/>
      <c r="IPC130" s="10"/>
      <c r="IPD130" s="10"/>
      <c r="IPE130" s="10"/>
      <c r="IPF130" s="10"/>
      <c r="IPG130" s="10"/>
      <c r="IPH130" s="10"/>
      <c r="IPI130" s="10"/>
      <c r="IPJ130" s="10"/>
      <c r="IPK130" s="10"/>
      <c r="IPL130" s="10"/>
      <c r="IPM130" s="10"/>
      <c r="IPN130" s="10"/>
      <c r="IPO130" s="10"/>
      <c r="IPP130" s="10"/>
      <c r="IPQ130" s="10"/>
      <c r="IPR130" s="10"/>
      <c r="IPS130" s="10"/>
      <c r="IPT130" s="10"/>
      <c r="IPU130" s="10"/>
      <c r="IPV130" s="10"/>
      <c r="IPW130" s="10"/>
      <c r="IPX130" s="10"/>
      <c r="IPY130" s="10"/>
      <c r="IPZ130" s="10"/>
      <c r="IQA130" s="10"/>
      <c r="IQB130" s="10"/>
      <c r="IQC130" s="10"/>
      <c r="IQD130" s="10"/>
      <c r="IQE130" s="10"/>
      <c r="IQF130" s="10"/>
      <c r="IQG130" s="10"/>
      <c r="IQH130" s="10"/>
      <c r="IQI130" s="10"/>
      <c r="IQJ130" s="10"/>
      <c r="IQK130" s="10"/>
      <c r="IQL130" s="10"/>
      <c r="IQM130" s="10"/>
      <c r="IQN130" s="10"/>
      <c r="IQO130" s="10"/>
      <c r="IQP130" s="10"/>
      <c r="IQQ130" s="10"/>
      <c r="IQR130" s="10"/>
      <c r="IQS130" s="10"/>
      <c r="IQT130" s="10"/>
      <c r="IQU130" s="10"/>
      <c r="IQV130" s="10"/>
      <c r="IQW130" s="10"/>
      <c r="IQX130" s="10"/>
      <c r="IQY130" s="10"/>
      <c r="IQZ130" s="10"/>
      <c r="IRA130" s="10"/>
      <c r="IRB130" s="10"/>
      <c r="IRC130" s="10"/>
      <c r="IRD130" s="10"/>
      <c r="IRE130" s="10"/>
      <c r="IRF130" s="10"/>
      <c r="IRG130" s="10"/>
      <c r="IRH130" s="10"/>
      <c r="IRI130" s="10"/>
      <c r="IRJ130" s="10"/>
      <c r="IRK130" s="10"/>
      <c r="IRL130" s="10"/>
      <c r="IRM130" s="10"/>
      <c r="IRN130" s="10"/>
      <c r="IRO130" s="10"/>
      <c r="IRP130" s="10"/>
      <c r="IRQ130" s="10"/>
      <c r="IRR130" s="10"/>
      <c r="IRS130" s="10"/>
      <c r="IRT130" s="10"/>
      <c r="IRU130" s="10"/>
      <c r="IRV130" s="10"/>
      <c r="IRW130" s="10"/>
      <c r="IRX130" s="10"/>
      <c r="IRY130" s="10"/>
      <c r="IRZ130" s="10"/>
      <c r="ISA130" s="10"/>
      <c r="ISB130" s="10"/>
      <c r="ISC130" s="10"/>
      <c r="ISD130" s="10"/>
      <c r="ISE130" s="10"/>
      <c r="ISF130" s="10"/>
      <c r="ISG130" s="10"/>
      <c r="ISH130" s="10"/>
      <c r="ISI130" s="10"/>
      <c r="ISJ130" s="10"/>
      <c r="ISK130" s="10"/>
      <c r="ISL130" s="10"/>
      <c r="ISM130" s="10"/>
      <c r="ISN130" s="10"/>
      <c r="ISO130" s="10"/>
      <c r="ISP130" s="10"/>
      <c r="ISQ130" s="10"/>
      <c r="ISR130" s="10"/>
      <c r="ISS130" s="10"/>
      <c r="IST130" s="10"/>
      <c r="ISU130" s="10"/>
      <c r="ISV130" s="10"/>
      <c r="ISW130" s="10"/>
      <c r="ISX130" s="10"/>
      <c r="ISY130" s="10"/>
      <c r="ISZ130" s="10"/>
      <c r="ITA130" s="10"/>
      <c r="ITB130" s="10"/>
      <c r="ITC130" s="10"/>
      <c r="ITD130" s="10"/>
      <c r="ITE130" s="10"/>
      <c r="ITF130" s="10"/>
      <c r="ITG130" s="10"/>
      <c r="ITH130" s="10"/>
      <c r="ITI130" s="10"/>
      <c r="ITJ130" s="10"/>
      <c r="ITK130" s="10"/>
      <c r="ITL130" s="10"/>
      <c r="ITM130" s="10"/>
      <c r="ITN130" s="10"/>
      <c r="ITO130" s="10"/>
      <c r="ITP130" s="10"/>
      <c r="ITQ130" s="10"/>
      <c r="ITR130" s="10"/>
      <c r="ITS130" s="10"/>
      <c r="ITT130" s="10"/>
      <c r="ITU130" s="10"/>
      <c r="ITV130" s="10"/>
      <c r="ITW130" s="10"/>
      <c r="ITX130" s="10"/>
      <c r="ITY130" s="10"/>
      <c r="ITZ130" s="10"/>
      <c r="IUA130" s="10"/>
      <c r="IUB130" s="10"/>
      <c r="IUC130" s="10"/>
      <c r="IUD130" s="10"/>
      <c r="IUE130" s="10"/>
      <c r="IUF130" s="10"/>
      <c r="IUG130" s="10"/>
      <c r="IUH130" s="10"/>
      <c r="IUI130" s="10"/>
      <c r="IUJ130" s="10"/>
      <c r="IUK130" s="10"/>
      <c r="IUL130" s="10"/>
      <c r="IUM130" s="10"/>
      <c r="IUN130" s="10"/>
      <c r="IUO130" s="10"/>
      <c r="IUP130" s="10"/>
      <c r="IUQ130" s="10"/>
      <c r="IUR130" s="10"/>
      <c r="IUS130" s="10"/>
      <c r="IUT130" s="10"/>
      <c r="IUU130" s="10"/>
      <c r="IUV130" s="10"/>
      <c r="IUW130" s="10"/>
      <c r="IUX130" s="10"/>
      <c r="IUY130" s="10"/>
      <c r="IUZ130" s="10"/>
      <c r="IVA130" s="10"/>
      <c r="IVB130" s="10"/>
      <c r="IVC130" s="10"/>
      <c r="IVD130" s="10"/>
      <c r="IVE130" s="10"/>
      <c r="IVF130" s="10"/>
      <c r="IVG130" s="10"/>
      <c r="IVH130" s="10"/>
      <c r="IVI130" s="10"/>
      <c r="IVJ130" s="10"/>
      <c r="IVK130" s="10"/>
      <c r="IVL130" s="10"/>
      <c r="IVM130" s="10"/>
      <c r="IVN130" s="10"/>
      <c r="IVO130" s="10"/>
      <c r="IVP130" s="10"/>
      <c r="IVQ130" s="10"/>
      <c r="IVR130" s="10"/>
      <c r="IVS130" s="10"/>
      <c r="IVT130" s="10"/>
      <c r="IVU130" s="10"/>
      <c r="IVV130" s="10"/>
      <c r="IVW130" s="10"/>
      <c r="IVX130" s="10"/>
      <c r="IVY130" s="10"/>
      <c r="IVZ130" s="10"/>
      <c r="IWA130" s="10"/>
      <c r="IWB130" s="10"/>
      <c r="IWC130" s="10"/>
      <c r="IWD130" s="10"/>
      <c r="IWE130" s="10"/>
      <c r="IWF130" s="10"/>
      <c r="IWG130" s="10"/>
      <c r="IWH130" s="10"/>
      <c r="IWI130" s="10"/>
      <c r="IWJ130" s="10"/>
      <c r="IWK130" s="10"/>
      <c r="IWL130" s="10"/>
      <c r="IWM130" s="10"/>
      <c r="IWN130" s="10"/>
      <c r="IWO130" s="10"/>
      <c r="IWP130" s="10"/>
      <c r="IWQ130" s="10"/>
      <c r="IWR130" s="10"/>
      <c r="IWS130" s="10"/>
      <c r="IWT130" s="10"/>
      <c r="IWU130" s="10"/>
      <c r="IWV130" s="10"/>
      <c r="IWW130" s="10"/>
      <c r="IWX130" s="10"/>
      <c r="IWY130" s="10"/>
      <c r="IWZ130" s="10"/>
      <c r="IXA130" s="10"/>
      <c r="IXB130" s="10"/>
      <c r="IXC130" s="10"/>
      <c r="IXD130" s="10"/>
      <c r="IXE130" s="10"/>
      <c r="IXF130" s="10"/>
      <c r="IXG130" s="10"/>
      <c r="IXH130" s="10"/>
      <c r="IXI130" s="10"/>
      <c r="IXJ130" s="10"/>
      <c r="IXK130" s="10"/>
      <c r="IXL130" s="10"/>
      <c r="IXM130" s="10"/>
      <c r="IXN130" s="10"/>
      <c r="IXO130" s="10"/>
      <c r="IXP130" s="10"/>
      <c r="IXQ130" s="10"/>
      <c r="IXR130" s="10"/>
      <c r="IXS130" s="10"/>
      <c r="IXT130" s="10"/>
      <c r="IXU130" s="10"/>
      <c r="IXV130" s="10"/>
      <c r="IXW130" s="10"/>
      <c r="IXX130" s="10"/>
      <c r="IXY130" s="10"/>
      <c r="IXZ130" s="10"/>
      <c r="IYA130" s="10"/>
      <c r="IYB130" s="10"/>
      <c r="IYC130" s="10"/>
      <c r="IYD130" s="10"/>
      <c r="IYE130" s="10"/>
      <c r="IYF130" s="10"/>
      <c r="IYG130" s="10"/>
      <c r="IYH130" s="10"/>
      <c r="IYI130" s="10"/>
      <c r="IYJ130" s="10"/>
      <c r="IYK130" s="10"/>
      <c r="IYL130" s="10"/>
      <c r="IYM130" s="10"/>
      <c r="IYN130" s="10"/>
      <c r="IYO130" s="10"/>
      <c r="IYP130" s="10"/>
      <c r="IYQ130" s="10"/>
      <c r="IYR130" s="10"/>
      <c r="IYS130" s="10"/>
      <c r="IYT130" s="10"/>
      <c r="IYU130" s="10"/>
      <c r="IYV130" s="10"/>
      <c r="IYW130" s="10"/>
      <c r="IYX130" s="10"/>
      <c r="IYY130" s="10"/>
      <c r="IYZ130" s="10"/>
      <c r="IZA130" s="10"/>
      <c r="IZB130" s="10"/>
      <c r="IZC130" s="10"/>
      <c r="IZD130" s="10"/>
      <c r="IZE130" s="10"/>
      <c r="IZF130" s="10"/>
      <c r="IZG130" s="10"/>
      <c r="IZH130" s="10"/>
      <c r="IZI130" s="10"/>
      <c r="IZJ130" s="10"/>
      <c r="IZK130" s="10"/>
      <c r="IZL130" s="10"/>
      <c r="IZM130" s="10"/>
      <c r="IZN130" s="10"/>
      <c r="IZO130" s="10"/>
      <c r="IZP130" s="10"/>
      <c r="IZQ130" s="10"/>
      <c r="IZR130" s="10"/>
      <c r="IZS130" s="10"/>
      <c r="IZT130" s="10"/>
      <c r="IZU130" s="10"/>
      <c r="IZV130" s="10"/>
      <c r="IZW130" s="10"/>
      <c r="IZX130" s="10"/>
      <c r="IZY130" s="10"/>
      <c r="IZZ130" s="10"/>
      <c r="JAA130" s="10"/>
      <c r="JAB130" s="10"/>
      <c r="JAC130" s="10"/>
      <c r="JAD130" s="10"/>
      <c r="JAE130" s="10"/>
      <c r="JAF130" s="10"/>
      <c r="JAG130" s="10"/>
      <c r="JAH130" s="10"/>
      <c r="JAI130" s="10"/>
      <c r="JAJ130" s="10"/>
      <c r="JAK130" s="10"/>
      <c r="JAL130" s="10"/>
      <c r="JAM130" s="10"/>
      <c r="JAN130" s="10"/>
      <c r="JAO130" s="10"/>
      <c r="JAP130" s="10"/>
      <c r="JAQ130" s="10"/>
      <c r="JAR130" s="10"/>
      <c r="JAS130" s="10"/>
      <c r="JAT130" s="10"/>
      <c r="JAU130" s="10"/>
      <c r="JAV130" s="10"/>
      <c r="JAW130" s="10"/>
      <c r="JAX130" s="10"/>
      <c r="JAY130" s="10"/>
      <c r="JAZ130" s="10"/>
      <c r="JBA130" s="10"/>
      <c r="JBB130" s="10"/>
      <c r="JBC130" s="10"/>
      <c r="JBD130" s="10"/>
      <c r="JBE130" s="10"/>
      <c r="JBF130" s="10"/>
      <c r="JBG130" s="10"/>
      <c r="JBH130" s="10"/>
      <c r="JBI130" s="10"/>
      <c r="JBJ130" s="10"/>
      <c r="JBK130" s="10"/>
      <c r="JBL130" s="10"/>
      <c r="JBM130" s="10"/>
      <c r="JBN130" s="10"/>
      <c r="JBO130" s="10"/>
      <c r="JBP130" s="10"/>
      <c r="JBQ130" s="10"/>
      <c r="JBR130" s="10"/>
      <c r="JBS130" s="10"/>
      <c r="JBT130" s="10"/>
      <c r="JBU130" s="10"/>
      <c r="JBV130" s="10"/>
      <c r="JBW130" s="10"/>
      <c r="JBX130" s="10"/>
      <c r="JBY130" s="10"/>
      <c r="JBZ130" s="10"/>
      <c r="JCA130" s="10"/>
      <c r="JCB130" s="10"/>
      <c r="JCC130" s="10"/>
      <c r="JCD130" s="10"/>
      <c r="JCE130" s="10"/>
      <c r="JCF130" s="10"/>
      <c r="JCG130" s="10"/>
      <c r="JCH130" s="10"/>
      <c r="JCI130" s="10"/>
      <c r="JCJ130" s="10"/>
      <c r="JCK130" s="10"/>
      <c r="JCL130" s="10"/>
      <c r="JCM130" s="10"/>
      <c r="JCN130" s="10"/>
      <c r="JCO130" s="10"/>
      <c r="JCP130" s="10"/>
      <c r="JCQ130" s="10"/>
      <c r="JCR130" s="10"/>
      <c r="JCS130" s="10"/>
      <c r="JCT130" s="10"/>
      <c r="JCU130" s="10"/>
      <c r="JCV130" s="10"/>
      <c r="JCW130" s="10"/>
      <c r="JCX130" s="10"/>
      <c r="JCY130" s="10"/>
      <c r="JCZ130" s="10"/>
      <c r="JDA130" s="10"/>
      <c r="JDB130" s="10"/>
      <c r="JDC130" s="10"/>
      <c r="JDD130" s="10"/>
      <c r="JDE130" s="10"/>
      <c r="JDF130" s="10"/>
      <c r="JDG130" s="10"/>
      <c r="JDH130" s="10"/>
      <c r="JDI130" s="10"/>
      <c r="JDJ130" s="10"/>
      <c r="JDK130" s="10"/>
      <c r="JDL130" s="10"/>
      <c r="JDM130" s="10"/>
      <c r="JDN130" s="10"/>
      <c r="JDO130" s="10"/>
      <c r="JDP130" s="10"/>
      <c r="JDQ130" s="10"/>
      <c r="JDR130" s="10"/>
      <c r="JDS130" s="10"/>
      <c r="JDT130" s="10"/>
      <c r="JDU130" s="10"/>
      <c r="JDV130" s="10"/>
      <c r="JDW130" s="10"/>
      <c r="JDX130" s="10"/>
      <c r="JDY130" s="10"/>
      <c r="JDZ130" s="10"/>
      <c r="JEA130" s="10"/>
      <c r="JEB130" s="10"/>
      <c r="JEC130" s="10"/>
      <c r="JED130" s="10"/>
      <c r="JEE130" s="10"/>
      <c r="JEF130" s="10"/>
      <c r="JEG130" s="10"/>
      <c r="JEH130" s="10"/>
      <c r="JEI130" s="10"/>
      <c r="JEJ130" s="10"/>
      <c r="JEK130" s="10"/>
      <c r="JEL130" s="10"/>
      <c r="JEM130" s="10"/>
      <c r="JEN130" s="10"/>
      <c r="JEO130" s="10"/>
      <c r="JEP130" s="10"/>
      <c r="JEQ130" s="10"/>
      <c r="JER130" s="10"/>
      <c r="JES130" s="10"/>
      <c r="JET130" s="10"/>
      <c r="JEU130" s="10"/>
      <c r="JEV130" s="10"/>
      <c r="JEW130" s="10"/>
      <c r="JEX130" s="10"/>
      <c r="JEY130" s="10"/>
      <c r="JEZ130" s="10"/>
      <c r="JFA130" s="10"/>
      <c r="JFB130" s="10"/>
      <c r="JFC130" s="10"/>
      <c r="JFD130" s="10"/>
      <c r="JFE130" s="10"/>
      <c r="JFF130" s="10"/>
      <c r="JFG130" s="10"/>
      <c r="JFH130" s="10"/>
      <c r="JFI130" s="10"/>
      <c r="JFJ130" s="10"/>
      <c r="JFK130" s="10"/>
      <c r="JFL130" s="10"/>
      <c r="JFM130" s="10"/>
      <c r="JFN130" s="10"/>
      <c r="JFO130" s="10"/>
      <c r="JFP130" s="10"/>
      <c r="JFQ130" s="10"/>
      <c r="JFR130" s="10"/>
      <c r="JFS130" s="10"/>
      <c r="JFT130" s="10"/>
      <c r="JFU130" s="10"/>
      <c r="JFV130" s="10"/>
      <c r="JFW130" s="10"/>
      <c r="JFX130" s="10"/>
      <c r="JFY130" s="10"/>
      <c r="JFZ130" s="10"/>
      <c r="JGA130" s="10"/>
      <c r="JGB130" s="10"/>
      <c r="JGC130" s="10"/>
      <c r="JGD130" s="10"/>
      <c r="JGE130" s="10"/>
      <c r="JGF130" s="10"/>
      <c r="JGG130" s="10"/>
      <c r="JGH130" s="10"/>
      <c r="JGI130" s="10"/>
      <c r="JGJ130" s="10"/>
      <c r="JGK130" s="10"/>
      <c r="JGL130" s="10"/>
      <c r="JGM130" s="10"/>
      <c r="JGN130" s="10"/>
      <c r="JGO130" s="10"/>
      <c r="JGP130" s="10"/>
      <c r="JGQ130" s="10"/>
      <c r="JGR130" s="10"/>
      <c r="JGS130" s="10"/>
      <c r="JGT130" s="10"/>
      <c r="JGU130" s="10"/>
      <c r="JGV130" s="10"/>
      <c r="JGW130" s="10"/>
      <c r="JGX130" s="10"/>
      <c r="JGY130" s="10"/>
      <c r="JGZ130" s="10"/>
      <c r="JHA130" s="10"/>
      <c r="JHB130" s="10"/>
      <c r="JHC130" s="10"/>
      <c r="JHD130" s="10"/>
      <c r="JHE130" s="10"/>
      <c r="JHF130" s="10"/>
      <c r="JHG130" s="10"/>
      <c r="JHH130" s="10"/>
      <c r="JHI130" s="10"/>
      <c r="JHJ130" s="10"/>
      <c r="JHK130" s="10"/>
      <c r="JHL130" s="10"/>
      <c r="JHM130" s="10"/>
      <c r="JHN130" s="10"/>
      <c r="JHO130" s="10"/>
      <c r="JHP130" s="10"/>
      <c r="JHQ130" s="10"/>
      <c r="JHR130" s="10"/>
      <c r="JHS130" s="10"/>
      <c r="JHT130" s="10"/>
      <c r="JHU130" s="10"/>
      <c r="JHV130" s="10"/>
      <c r="JHW130" s="10"/>
      <c r="JHX130" s="10"/>
      <c r="JHY130" s="10"/>
      <c r="JHZ130" s="10"/>
      <c r="JIA130" s="10"/>
      <c r="JIB130" s="10"/>
      <c r="JIC130" s="10"/>
      <c r="JID130" s="10"/>
      <c r="JIE130" s="10"/>
      <c r="JIF130" s="10"/>
      <c r="JIG130" s="10"/>
      <c r="JIH130" s="10"/>
      <c r="JII130" s="10"/>
      <c r="JIJ130" s="10"/>
      <c r="JIK130" s="10"/>
      <c r="JIL130" s="10"/>
      <c r="JIM130" s="10"/>
      <c r="JIN130" s="10"/>
      <c r="JIO130" s="10"/>
      <c r="JIP130" s="10"/>
      <c r="JIQ130" s="10"/>
      <c r="JIR130" s="10"/>
      <c r="JIS130" s="10"/>
      <c r="JIT130" s="10"/>
      <c r="JIU130" s="10"/>
      <c r="JIV130" s="10"/>
      <c r="JIW130" s="10"/>
      <c r="JIX130" s="10"/>
      <c r="JIY130" s="10"/>
      <c r="JIZ130" s="10"/>
      <c r="JJA130" s="10"/>
      <c r="JJB130" s="10"/>
      <c r="JJC130" s="10"/>
      <c r="JJD130" s="10"/>
      <c r="JJE130" s="10"/>
      <c r="JJF130" s="10"/>
      <c r="JJG130" s="10"/>
      <c r="JJH130" s="10"/>
      <c r="JJI130" s="10"/>
      <c r="JJJ130" s="10"/>
      <c r="JJK130" s="10"/>
      <c r="JJL130" s="10"/>
      <c r="JJM130" s="10"/>
      <c r="JJN130" s="10"/>
      <c r="JJO130" s="10"/>
      <c r="JJP130" s="10"/>
      <c r="JJQ130" s="10"/>
      <c r="JJR130" s="10"/>
      <c r="JJS130" s="10"/>
      <c r="JJT130" s="10"/>
      <c r="JJU130" s="10"/>
      <c r="JJV130" s="10"/>
      <c r="JJW130" s="10"/>
      <c r="JJX130" s="10"/>
      <c r="JJY130" s="10"/>
      <c r="JJZ130" s="10"/>
      <c r="JKA130" s="10"/>
      <c r="JKB130" s="10"/>
      <c r="JKC130" s="10"/>
      <c r="JKD130" s="10"/>
      <c r="JKE130" s="10"/>
      <c r="JKF130" s="10"/>
      <c r="JKG130" s="10"/>
      <c r="JKH130" s="10"/>
      <c r="JKI130" s="10"/>
      <c r="JKJ130" s="10"/>
      <c r="JKK130" s="10"/>
      <c r="JKL130" s="10"/>
      <c r="JKM130" s="10"/>
      <c r="JKN130" s="10"/>
      <c r="JKO130" s="10"/>
      <c r="JKP130" s="10"/>
      <c r="JKQ130" s="10"/>
      <c r="JKR130" s="10"/>
      <c r="JKS130" s="10"/>
      <c r="JKT130" s="10"/>
      <c r="JKU130" s="10"/>
      <c r="JKV130" s="10"/>
      <c r="JKW130" s="10"/>
      <c r="JKX130" s="10"/>
      <c r="JKY130" s="10"/>
      <c r="JKZ130" s="10"/>
      <c r="JLA130" s="10"/>
      <c r="JLB130" s="10"/>
      <c r="JLC130" s="10"/>
      <c r="JLD130" s="10"/>
      <c r="JLE130" s="10"/>
      <c r="JLF130" s="10"/>
      <c r="JLG130" s="10"/>
      <c r="JLH130" s="10"/>
      <c r="JLI130" s="10"/>
      <c r="JLJ130" s="10"/>
      <c r="JLK130" s="10"/>
      <c r="JLL130" s="10"/>
      <c r="JLM130" s="10"/>
      <c r="JLN130" s="10"/>
      <c r="JLO130" s="10"/>
      <c r="JLP130" s="10"/>
      <c r="JLQ130" s="10"/>
      <c r="JLR130" s="10"/>
      <c r="JLS130" s="10"/>
      <c r="JLT130" s="10"/>
      <c r="JLU130" s="10"/>
      <c r="JLV130" s="10"/>
      <c r="JLW130" s="10"/>
      <c r="JLX130" s="10"/>
      <c r="JLY130" s="10"/>
      <c r="JLZ130" s="10"/>
      <c r="JMA130" s="10"/>
      <c r="JMB130" s="10"/>
      <c r="JMC130" s="10"/>
      <c r="JMD130" s="10"/>
      <c r="JME130" s="10"/>
      <c r="JMF130" s="10"/>
      <c r="JMG130" s="10"/>
      <c r="JMH130" s="10"/>
      <c r="JMI130" s="10"/>
      <c r="JMJ130" s="10"/>
      <c r="JMK130" s="10"/>
      <c r="JML130" s="10"/>
      <c r="JMM130" s="10"/>
      <c r="JMN130" s="10"/>
      <c r="JMO130" s="10"/>
      <c r="JMP130" s="10"/>
      <c r="JMQ130" s="10"/>
      <c r="JMR130" s="10"/>
      <c r="JMS130" s="10"/>
      <c r="JMT130" s="10"/>
      <c r="JMU130" s="10"/>
      <c r="JMV130" s="10"/>
      <c r="JMW130" s="10"/>
      <c r="JMX130" s="10"/>
      <c r="JMY130" s="10"/>
      <c r="JMZ130" s="10"/>
      <c r="JNA130" s="10"/>
      <c r="JNB130" s="10"/>
      <c r="JNC130" s="10"/>
      <c r="JND130" s="10"/>
      <c r="JNE130" s="10"/>
      <c r="JNF130" s="10"/>
      <c r="JNG130" s="10"/>
      <c r="JNH130" s="10"/>
      <c r="JNI130" s="10"/>
      <c r="JNJ130" s="10"/>
      <c r="JNK130" s="10"/>
      <c r="JNL130" s="10"/>
      <c r="JNM130" s="10"/>
      <c r="JNN130" s="10"/>
      <c r="JNO130" s="10"/>
      <c r="JNP130" s="10"/>
      <c r="JNQ130" s="10"/>
      <c r="JNR130" s="10"/>
      <c r="JNS130" s="10"/>
      <c r="JNT130" s="10"/>
      <c r="JNU130" s="10"/>
      <c r="JNV130" s="10"/>
      <c r="JNW130" s="10"/>
      <c r="JNX130" s="10"/>
      <c r="JNY130" s="10"/>
      <c r="JNZ130" s="10"/>
      <c r="JOA130" s="10"/>
      <c r="JOB130" s="10"/>
      <c r="JOC130" s="10"/>
      <c r="JOD130" s="10"/>
      <c r="JOE130" s="10"/>
      <c r="JOF130" s="10"/>
      <c r="JOG130" s="10"/>
      <c r="JOH130" s="10"/>
      <c r="JOI130" s="10"/>
      <c r="JOJ130" s="10"/>
      <c r="JOK130" s="10"/>
      <c r="JOL130" s="10"/>
      <c r="JOM130" s="10"/>
      <c r="JON130" s="10"/>
      <c r="JOO130" s="10"/>
      <c r="JOP130" s="10"/>
      <c r="JOQ130" s="10"/>
      <c r="JOR130" s="10"/>
      <c r="JOS130" s="10"/>
      <c r="JOT130" s="10"/>
      <c r="JOU130" s="10"/>
      <c r="JOV130" s="10"/>
      <c r="JOW130" s="10"/>
      <c r="JOX130" s="10"/>
      <c r="JOY130" s="10"/>
      <c r="JOZ130" s="10"/>
      <c r="JPA130" s="10"/>
      <c r="JPB130" s="10"/>
      <c r="JPC130" s="10"/>
      <c r="JPD130" s="10"/>
      <c r="JPE130" s="10"/>
      <c r="JPF130" s="10"/>
      <c r="JPG130" s="10"/>
      <c r="JPH130" s="10"/>
      <c r="JPI130" s="10"/>
      <c r="JPJ130" s="10"/>
      <c r="JPK130" s="10"/>
      <c r="JPL130" s="10"/>
      <c r="JPM130" s="10"/>
      <c r="JPN130" s="10"/>
      <c r="JPO130" s="10"/>
      <c r="JPP130" s="10"/>
      <c r="JPQ130" s="10"/>
      <c r="JPR130" s="10"/>
      <c r="JPS130" s="10"/>
      <c r="JPT130" s="10"/>
      <c r="JPU130" s="10"/>
      <c r="JPV130" s="10"/>
      <c r="JPW130" s="10"/>
      <c r="JPX130" s="10"/>
      <c r="JPY130" s="10"/>
      <c r="JPZ130" s="10"/>
      <c r="JQA130" s="10"/>
      <c r="JQB130" s="10"/>
      <c r="JQC130" s="10"/>
      <c r="JQD130" s="10"/>
      <c r="JQE130" s="10"/>
      <c r="JQF130" s="10"/>
      <c r="JQG130" s="10"/>
      <c r="JQH130" s="10"/>
      <c r="JQI130" s="10"/>
      <c r="JQJ130" s="10"/>
      <c r="JQK130" s="10"/>
      <c r="JQL130" s="10"/>
      <c r="JQM130" s="10"/>
      <c r="JQN130" s="10"/>
      <c r="JQO130" s="10"/>
      <c r="JQP130" s="10"/>
      <c r="JQQ130" s="10"/>
      <c r="JQR130" s="10"/>
      <c r="JQS130" s="10"/>
      <c r="JQT130" s="10"/>
      <c r="JQU130" s="10"/>
      <c r="JQV130" s="10"/>
      <c r="JQW130" s="10"/>
      <c r="JQX130" s="10"/>
      <c r="JQY130" s="10"/>
      <c r="JQZ130" s="10"/>
      <c r="JRA130" s="10"/>
      <c r="JRB130" s="10"/>
      <c r="JRC130" s="10"/>
      <c r="JRD130" s="10"/>
      <c r="JRE130" s="10"/>
      <c r="JRF130" s="10"/>
      <c r="JRG130" s="10"/>
      <c r="JRH130" s="10"/>
      <c r="JRI130" s="10"/>
      <c r="JRJ130" s="10"/>
      <c r="JRK130" s="10"/>
      <c r="JRL130" s="10"/>
      <c r="JRM130" s="10"/>
      <c r="JRN130" s="10"/>
      <c r="JRO130" s="10"/>
      <c r="JRP130" s="10"/>
      <c r="JRQ130" s="10"/>
      <c r="JRR130" s="10"/>
      <c r="JRS130" s="10"/>
      <c r="JRT130" s="10"/>
      <c r="JRU130" s="10"/>
      <c r="JRV130" s="10"/>
      <c r="JRW130" s="10"/>
      <c r="JRX130" s="10"/>
      <c r="JRY130" s="10"/>
      <c r="JRZ130" s="10"/>
      <c r="JSA130" s="10"/>
      <c r="JSB130" s="10"/>
      <c r="JSC130" s="10"/>
      <c r="JSD130" s="10"/>
      <c r="JSE130" s="10"/>
      <c r="JSF130" s="10"/>
      <c r="JSG130" s="10"/>
      <c r="JSH130" s="10"/>
      <c r="JSI130" s="10"/>
      <c r="JSJ130" s="10"/>
      <c r="JSK130" s="10"/>
      <c r="JSL130" s="10"/>
      <c r="JSM130" s="10"/>
      <c r="JSN130" s="10"/>
      <c r="JSO130" s="10"/>
      <c r="JSP130" s="10"/>
      <c r="JSQ130" s="10"/>
      <c r="JSR130" s="10"/>
      <c r="JSS130" s="10"/>
      <c r="JST130" s="10"/>
      <c r="JSU130" s="10"/>
      <c r="JSV130" s="10"/>
      <c r="JSW130" s="10"/>
      <c r="JSX130" s="10"/>
      <c r="JSY130" s="10"/>
      <c r="JSZ130" s="10"/>
      <c r="JTA130" s="10"/>
      <c r="JTB130" s="10"/>
      <c r="JTC130" s="10"/>
      <c r="JTD130" s="10"/>
      <c r="JTE130" s="10"/>
      <c r="JTF130" s="10"/>
      <c r="JTG130" s="10"/>
      <c r="JTH130" s="10"/>
      <c r="JTI130" s="10"/>
      <c r="JTJ130" s="10"/>
      <c r="JTK130" s="10"/>
      <c r="JTL130" s="10"/>
      <c r="JTM130" s="10"/>
      <c r="JTN130" s="10"/>
      <c r="JTO130" s="10"/>
      <c r="JTP130" s="10"/>
      <c r="JTQ130" s="10"/>
      <c r="JTR130" s="10"/>
      <c r="JTS130" s="10"/>
      <c r="JTT130" s="10"/>
      <c r="JTU130" s="10"/>
      <c r="JTV130" s="10"/>
      <c r="JTW130" s="10"/>
      <c r="JTX130" s="10"/>
      <c r="JTY130" s="10"/>
      <c r="JTZ130" s="10"/>
      <c r="JUA130" s="10"/>
      <c r="JUB130" s="10"/>
      <c r="JUC130" s="10"/>
      <c r="JUD130" s="10"/>
      <c r="JUE130" s="10"/>
      <c r="JUF130" s="10"/>
      <c r="JUG130" s="10"/>
      <c r="JUH130" s="10"/>
      <c r="JUI130" s="10"/>
      <c r="JUJ130" s="10"/>
      <c r="JUK130" s="10"/>
      <c r="JUL130" s="10"/>
      <c r="JUM130" s="10"/>
      <c r="JUN130" s="10"/>
      <c r="JUO130" s="10"/>
      <c r="JUP130" s="10"/>
      <c r="JUQ130" s="10"/>
      <c r="JUR130" s="10"/>
      <c r="JUS130" s="10"/>
      <c r="JUT130" s="10"/>
      <c r="JUU130" s="10"/>
      <c r="JUV130" s="10"/>
      <c r="JUW130" s="10"/>
      <c r="JUX130" s="10"/>
      <c r="JUY130" s="10"/>
      <c r="JUZ130" s="10"/>
      <c r="JVA130" s="10"/>
      <c r="JVB130" s="10"/>
      <c r="JVC130" s="10"/>
      <c r="JVD130" s="10"/>
      <c r="JVE130" s="10"/>
      <c r="JVF130" s="10"/>
      <c r="JVG130" s="10"/>
      <c r="JVH130" s="10"/>
      <c r="JVI130" s="10"/>
      <c r="JVJ130" s="10"/>
      <c r="JVK130" s="10"/>
      <c r="JVL130" s="10"/>
      <c r="JVM130" s="10"/>
      <c r="JVN130" s="10"/>
      <c r="JVO130" s="10"/>
      <c r="JVP130" s="10"/>
      <c r="JVQ130" s="10"/>
      <c r="JVR130" s="10"/>
      <c r="JVS130" s="10"/>
      <c r="JVT130" s="10"/>
      <c r="JVU130" s="10"/>
      <c r="JVV130" s="10"/>
      <c r="JVW130" s="10"/>
      <c r="JVX130" s="10"/>
      <c r="JVY130" s="10"/>
      <c r="JVZ130" s="10"/>
      <c r="JWA130" s="10"/>
      <c r="JWB130" s="10"/>
      <c r="JWC130" s="10"/>
      <c r="JWD130" s="10"/>
      <c r="JWE130" s="10"/>
      <c r="JWF130" s="10"/>
      <c r="JWG130" s="10"/>
      <c r="JWH130" s="10"/>
      <c r="JWI130" s="10"/>
      <c r="JWJ130" s="10"/>
      <c r="JWK130" s="10"/>
      <c r="JWL130" s="10"/>
      <c r="JWM130" s="10"/>
      <c r="JWN130" s="10"/>
      <c r="JWO130" s="10"/>
      <c r="JWP130" s="10"/>
      <c r="JWQ130" s="10"/>
      <c r="JWR130" s="10"/>
      <c r="JWS130" s="10"/>
      <c r="JWT130" s="10"/>
      <c r="JWU130" s="10"/>
      <c r="JWV130" s="10"/>
      <c r="JWW130" s="10"/>
      <c r="JWX130" s="10"/>
      <c r="JWY130" s="10"/>
      <c r="JWZ130" s="10"/>
      <c r="JXA130" s="10"/>
      <c r="JXB130" s="10"/>
      <c r="JXC130" s="10"/>
      <c r="JXD130" s="10"/>
      <c r="JXE130" s="10"/>
      <c r="JXF130" s="10"/>
      <c r="JXG130" s="10"/>
      <c r="JXH130" s="10"/>
      <c r="JXI130" s="10"/>
      <c r="JXJ130" s="10"/>
      <c r="JXK130" s="10"/>
      <c r="JXL130" s="10"/>
      <c r="JXM130" s="10"/>
      <c r="JXN130" s="10"/>
      <c r="JXO130" s="10"/>
      <c r="JXP130" s="10"/>
      <c r="JXQ130" s="10"/>
      <c r="JXR130" s="10"/>
      <c r="JXS130" s="10"/>
      <c r="JXT130" s="10"/>
      <c r="JXU130" s="10"/>
      <c r="JXV130" s="10"/>
      <c r="JXW130" s="10"/>
      <c r="JXX130" s="10"/>
      <c r="JXY130" s="10"/>
      <c r="JXZ130" s="10"/>
      <c r="JYA130" s="10"/>
      <c r="JYB130" s="10"/>
      <c r="JYC130" s="10"/>
      <c r="JYD130" s="10"/>
      <c r="JYE130" s="10"/>
      <c r="JYF130" s="10"/>
      <c r="JYG130" s="10"/>
      <c r="JYH130" s="10"/>
      <c r="JYI130" s="10"/>
      <c r="JYJ130" s="10"/>
      <c r="JYK130" s="10"/>
      <c r="JYL130" s="10"/>
      <c r="JYM130" s="10"/>
      <c r="JYN130" s="10"/>
      <c r="JYO130" s="10"/>
      <c r="JYP130" s="10"/>
      <c r="JYQ130" s="10"/>
      <c r="JYR130" s="10"/>
      <c r="JYS130" s="10"/>
      <c r="JYT130" s="10"/>
      <c r="JYU130" s="10"/>
      <c r="JYV130" s="10"/>
      <c r="JYW130" s="10"/>
      <c r="JYX130" s="10"/>
      <c r="JYY130" s="10"/>
      <c r="JYZ130" s="10"/>
      <c r="JZA130" s="10"/>
      <c r="JZB130" s="10"/>
      <c r="JZC130" s="10"/>
      <c r="JZD130" s="10"/>
      <c r="JZE130" s="10"/>
      <c r="JZF130" s="10"/>
      <c r="JZG130" s="10"/>
      <c r="JZH130" s="10"/>
      <c r="JZI130" s="10"/>
      <c r="JZJ130" s="10"/>
      <c r="JZK130" s="10"/>
      <c r="JZL130" s="10"/>
      <c r="JZM130" s="10"/>
      <c r="JZN130" s="10"/>
      <c r="JZO130" s="10"/>
      <c r="JZP130" s="10"/>
      <c r="JZQ130" s="10"/>
      <c r="JZR130" s="10"/>
      <c r="JZS130" s="10"/>
      <c r="JZT130" s="10"/>
      <c r="JZU130" s="10"/>
      <c r="JZV130" s="10"/>
      <c r="JZW130" s="10"/>
      <c r="JZX130" s="10"/>
      <c r="JZY130" s="10"/>
      <c r="JZZ130" s="10"/>
      <c r="KAA130" s="10"/>
      <c r="KAB130" s="10"/>
      <c r="KAC130" s="10"/>
      <c r="KAD130" s="10"/>
      <c r="KAE130" s="10"/>
      <c r="KAF130" s="10"/>
      <c r="KAG130" s="10"/>
      <c r="KAH130" s="10"/>
      <c r="KAI130" s="10"/>
      <c r="KAJ130" s="10"/>
      <c r="KAK130" s="10"/>
      <c r="KAL130" s="10"/>
      <c r="KAM130" s="10"/>
      <c r="KAN130" s="10"/>
      <c r="KAO130" s="10"/>
      <c r="KAP130" s="10"/>
      <c r="KAQ130" s="10"/>
      <c r="KAR130" s="10"/>
      <c r="KAS130" s="10"/>
      <c r="KAT130" s="10"/>
      <c r="KAU130" s="10"/>
      <c r="KAV130" s="10"/>
      <c r="KAW130" s="10"/>
      <c r="KAX130" s="10"/>
      <c r="KAY130" s="10"/>
      <c r="KAZ130" s="10"/>
      <c r="KBA130" s="10"/>
      <c r="KBB130" s="10"/>
      <c r="KBC130" s="10"/>
      <c r="KBD130" s="10"/>
      <c r="KBE130" s="10"/>
      <c r="KBF130" s="10"/>
      <c r="KBG130" s="10"/>
      <c r="KBH130" s="10"/>
      <c r="KBI130" s="10"/>
      <c r="KBJ130" s="10"/>
      <c r="KBK130" s="10"/>
      <c r="KBL130" s="10"/>
      <c r="KBM130" s="10"/>
      <c r="KBN130" s="10"/>
      <c r="KBO130" s="10"/>
      <c r="KBP130" s="10"/>
      <c r="KBQ130" s="10"/>
      <c r="KBR130" s="10"/>
      <c r="KBS130" s="10"/>
      <c r="KBT130" s="10"/>
      <c r="KBU130" s="10"/>
      <c r="KBV130" s="10"/>
      <c r="KBW130" s="10"/>
      <c r="KBX130" s="10"/>
      <c r="KBY130" s="10"/>
      <c r="KBZ130" s="10"/>
      <c r="KCA130" s="10"/>
      <c r="KCB130" s="10"/>
      <c r="KCC130" s="10"/>
      <c r="KCD130" s="10"/>
      <c r="KCE130" s="10"/>
      <c r="KCF130" s="10"/>
      <c r="KCG130" s="10"/>
      <c r="KCH130" s="10"/>
      <c r="KCI130" s="10"/>
      <c r="KCJ130" s="10"/>
      <c r="KCK130" s="10"/>
      <c r="KCL130" s="10"/>
      <c r="KCM130" s="10"/>
      <c r="KCN130" s="10"/>
      <c r="KCO130" s="10"/>
      <c r="KCP130" s="10"/>
      <c r="KCQ130" s="10"/>
      <c r="KCR130" s="10"/>
      <c r="KCS130" s="10"/>
      <c r="KCT130" s="10"/>
      <c r="KCU130" s="10"/>
      <c r="KCV130" s="10"/>
      <c r="KCW130" s="10"/>
      <c r="KCX130" s="10"/>
      <c r="KCY130" s="10"/>
      <c r="KCZ130" s="10"/>
      <c r="KDA130" s="10"/>
      <c r="KDB130" s="10"/>
      <c r="KDC130" s="10"/>
      <c r="KDD130" s="10"/>
      <c r="KDE130" s="10"/>
      <c r="KDF130" s="10"/>
      <c r="KDG130" s="10"/>
      <c r="KDH130" s="10"/>
      <c r="KDI130" s="10"/>
      <c r="KDJ130" s="10"/>
      <c r="KDK130" s="10"/>
      <c r="KDL130" s="10"/>
      <c r="KDM130" s="10"/>
      <c r="KDN130" s="10"/>
      <c r="KDO130" s="10"/>
      <c r="KDP130" s="10"/>
      <c r="KDQ130" s="10"/>
      <c r="KDR130" s="10"/>
      <c r="KDS130" s="10"/>
      <c r="KDT130" s="10"/>
      <c r="KDU130" s="10"/>
      <c r="KDV130" s="10"/>
      <c r="KDW130" s="10"/>
      <c r="KDX130" s="10"/>
      <c r="KDY130" s="10"/>
      <c r="KDZ130" s="10"/>
      <c r="KEA130" s="10"/>
      <c r="KEB130" s="10"/>
      <c r="KEC130" s="10"/>
      <c r="KED130" s="10"/>
      <c r="KEE130" s="10"/>
      <c r="KEF130" s="10"/>
      <c r="KEG130" s="10"/>
      <c r="KEH130" s="10"/>
      <c r="KEI130" s="10"/>
      <c r="KEJ130" s="10"/>
      <c r="KEK130" s="10"/>
      <c r="KEL130" s="10"/>
      <c r="KEM130" s="10"/>
      <c r="KEN130" s="10"/>
      <c r="KEO130" s="10"/>
      <c r="KEP130" s="10"/>
      <c r="KEQ130" s="10"/>
      <c r="KER130" s="10"/>
      <c r="KES130" s="10"/>
      <c r="KET130" s="10"/>
      <c r="KEU130" s="10"/>
      <c r="KEV130" s="10"/>
      <c r="KEW130" s="10"/>
      <c r="KEX130" s="10"/>
      <c r="KEY130" s="10"/>
      <c r="KEZ130" s="10"/>
      <c r="KFA130" s="10"/>
      <c r="KFB130" s="10"/>
      <c r="KFC130" s="10"/>
      <c r="KFD130" s="10"/>
      <c r="KFE130" s="10"/>
      <c r="KFF130" s="10"/>
      <c r="KFG130" s="10"/>
      <c r="KFH130" s="10"/>
      <c r="KFI130" s="10"/>
      <c r="KFJ130" s="10"/>
      <c r="KFK130" s="10"/>
      <c r="KFL130" s="10"/>
      <c r="KFM130" s="10"/>
      <c r="KFN130" s="10"/>
      <c r="KFO130" s="10"/>
      <c r="KFP130" s="10"/>
      <c r="KFQ130" s="10"/>
      <c r="KFR130" s="10"/>
      <c r="KFS130" s="10"/>
      <c r="KFT130" s="10"/>
      <c r="KFU130" s="10"/>
      <c r="KFV130" s="10"/>
      <c r="KFW130" s="10"/>
      <c r="KFX130" s="10"/>
      <c r="KFY130" s="10"/>
      <c r="KFZ130" s="10"/>
      <c r="KGA130" s="10"/>
      <c r="KGB130" s="10"/>
      <c r="KGC130" s="10"/>
      <c r="KGD130" s="10"/>
      <c r="KGE130" s="10"/>
      <c r="KGF130" s="10"/>
      <c r="KGG130" s="10"/>
      <c r="KGH130" s="10"/>
      <c r="KGI130" s="10"/>
      <c r="KGJ130" s="10"/>
      <c r="KGK130" s="10"/>
      <c r="KGL130" s="10"/>
      <c r="KGM130" s="10"/>
      <c r="KGN130" s="10"/>
      <c r="KGO130" s="10"/>
      <c r="KGP130" s="10"/>
      <c r="KGQ130" s="10"/>
      <c r="KGR130" s="10"/>
      <c r="KGS130" s="10"/>
      <c r="KGT130" s="10"/>
      <c r="KGU130" s="10"/>
      <c r="KGV130" s="10"/>
      <c r="KGW130" s="10"/>
      <c r="KGX130" s="10"/>
      <c r="KGY130" s="10"/>
      <c r="KGZ130" s="10"/>
      <c r="KHA130" s="10"/>
      <c r="KHB130" s="10"/>
      <c r="KHC130" s="10"/>
      <c r="KHD130" s="10"/>
      <c r="KHE130" s="10"/>
      <c r="KHF130" s="10"/>
      <c r="KHG130" s="10"/>
      <c r="KHH130" s="10"/>
      <c r="KHI130" s="10"/>
      <c r="KHJ130" s="10"/>
      <c r="KHK130" s="10"/>
      <c r="KHL130" s="10"/>
      <c r="KHM130" s="10"/>
      <c r="KHN130" s="10"/>
      <c r="KHO130" s="10"/>
      <c r="KHP130" s="10"/>
      <c r="KHQ130" s="10"/>
      <c r="KHR130" s="10"/>
      <c r="KHS130" s="10"/>
      <c r="KHT130" s="10"/>
      <c r="KHU130" s="10"/>
      <c r="KHV130" s="10"/>
      <c r="KHW130" s="10"/>
      <c r="KHX130" s="10"/>
      <c r="KHY130" s="10"/>
      <c r="KHZ130" s="10"/>
      <c r="KIA130" s="10"/>
      <c r="KIB130" s="10"/>
      <c r="KIC130" s="10"/>
      <c r="KID130" s="10"/>
      <c r="KIE130" s="10"/>
      <c r="KIF130" s="10"/>
      <c r="KIG130" s="10"/>
      <c r="KIH130" s="10"/>
      <c r="KII130" s="10"/>
      <c r="KIJ130" s="10"/>
      <c r="KIK130" s="10"/>
      <c r="KIL130" s="10"/>
      <c r="KIM130" s="10"/>
      <c r="KIN130" s="10"/>
      <c r="KIO130" s="10"/>
      <c r="KIP130" s="10"/>
      <c r="KIQ130" s="10"/>
      <c r="KIR130" s="10"/>
      <c r="KIS130" s="10"/>
      <c r="KIT130" s="10"/>
      <c r="KIU130" s="10"/>
      <c r="KIV130" s="10"/>
      <c r="KIW130" s="10"/>
      <c r="KIX130" s="10"/>
      <c r="KIY130" s="10"/>
      <c r="KIZ130" s="10"/>
      <c r="KJA130" s="10"/>
      <c r="KJB130" s="10"/>
      <c r="KJC130" s="10"/>
      <c r="KJD130" s="10"/>
      <c r="KJE130" s="10"/>
      <c r="KJF130" s="10"/>
      <c r="KJG130" s="10"/>
      <c r="KJH130" s="10"/>
      <c r="KJI130" s="10"/>
      <c r="KJJ130" s="10"/>
      <c r="KJK130" s="10"/>
      <c r="KJL130" s="10"/>
      <c r="KJM130" s="10"/>
      <c r="KJN130" s="10"/>
      <c r="KJO130" s="10"/>
      <c r="KJP130" s="10"/>
      <c r="KJQ130" s="10"/>
      <c r="KJR130" s="10"/>
      <c r="KJS130" s="10"/>
      <c r="KJT130" s="10"/>
      <c r="KJU130" s="10"/>
      <c r="KJV130" s="10"/>
      <c r="KJW130" s="10"/>
      <c r="KJX130" s="10"/>
      <c r="KJY130" s="10"/>
      <c r="KJZ130" s="10"/>
      <c r="KKA130" s="10"/>
      <c r="KKB130" s="10"/>
      <c r="KKC130" s="10"/>
      <c r="KKD130" s="10"/>
      <c r="KKE130" s="10"/>
      <c r="KKF130" s="10"/>
      <c r="KKG130" s="10"/>
      <c r="KKH130" s="10"/>
      <c r="KKI130" s="10"/>
      <c r="KKJ130" s="10"/>
      <c r="KKK130" s="10"/>
      <c r="KKL130" s="10"/>
      <c r="KKM130" s="10"/>
      <c r="KKN130" s="10"/>
      <c r="KKO130" s="10"/>
      <c r="KKP130" s="10"/>
      <c r="KKQ130" s="10"/>
      <c r="KKR130" s="10"/>
      <c r="KKS130" s="10"/>
      <c r="KKT130" s="10"/>
      <c r="KKU130" s="10"/>
      <c r="KKV130" s="10"/>
      <c r="KKW130" s="10"/>
      <c r="KKX130" s="10"/>
      <c r="KKY130" s="10"/>
      <c r="KKZ130" s="10"/>
      <c r="KLA130" s="10"/>
      <c r="KLB130" s="10"/>
      <c r="KLC130" s="10"/>
      <c r="KLD130" s="10"/>
      <c r="KLE130" s="10"/>
      <c r="KLF130" s="10"/>
      <c r="KLG130" s="10"/>
      <c r="KLH130" s="10"/>
      <c r="KLI130" s="10"/>
      <c r="KLJ130" s="10"/>
      <c r="KLK130" s="10"/>
      <c r="KLL130" s="10"/>
      <c r="KLM130" s="10"/>
      <c r="KLN130" s="10"/>
      <c r="KLO130" s="10"/>
      <c r="KLP130" s="10"/>
      <c r="KLQ130" s="10"/>
      <c r="KLR130" s="10"/>
      <c r="KLS130" s="10"/>
      <c r="KLT130" s="10"/>
      <c r="KLU130" s="10"/>
      <c r="KLV130" s="10"/>
      <c r="KLW130" s="10"/>
      <c r="KLX130" s="10"/>
      <c r="KLY130" s="10"/>
      <c r="KLZ130" s="10"/>
      <c r="KMA130" s="10"/>
      <c r="KMB130" s="10"/>
      <c r="KMC130" s="10"/>
      <c r="KMD130" s="10"/>
      <c r="KME130" s="10"/>
      <c r="KMF130" s="10"/>
      <c r="KMG130" s="10"/>
      <c r="KMH130" s="10"/>
      <c r="KMI130" s="10"/>
      <c r="KMJ130" s="10"/>
      <c r="KMK130" s="10"/>
      <c r="KML130" s="10"/>
      <c r="KMM130" s="10"/>
      <c r="KMN130" s="10"/>
      <c r="KMO130" s="10"/>
      <c r="KMP130" s="10"/>
      <c r="KMQ130" s="10"/>
      <c r="KMR130" s="10"/>
      <c r="KMS130" s="10"/>
      <c r="KMT130" s="10"/>
      <c r="KMU130" s="10"/>
      <c r="KMV130" s="10"/>
      <c r="KMW130" s="10"/>
      <c r="KMX130" s="10"/>
      <c r="KMY130" s="10"/>
      <c r="KMZ130" s="10"/>
      <c r="KNA130" s="10"/>
      <c r="KNB130" s="10"/>
      <c r="KNC130" s="10"/>
      <c r="KND130" s="10"/>
      <c r="KNE130" s="10"/>
      <c r="KNF130" s="10"/>
      <c r="KNG130" s="10"/>
      <c r="KNH130" s="10"/>
      <c r="KNI130" s="10"/>
      <c r="KNJ130" s="10"/>
      <c r="KNK130" s="10"/>
      <c r="KNL130" s="10"/>
      <c r="KNM130" s="10"/>
      <c r="KNN130" s="10"/>
      <c r="KNO130" s="10"/>
      <c r="KNP130" s="10"/>
      <c r="KNQ130" s="10"/>
      <c r="KNR130" s="10"/>
      <c r="KNS130" s="10"/>
      <c r="KNT130" s="10"/>
      <c r="KNU130" s="10"/>
      <c r="KNV130" s="10"/>
      <c r="KNW130" s="10"/>
      <c r="KNX130" s="10"/>
      <c r="KNY130" s="10"/>
      <c r="KNZ130" s="10"/>
      <c r="KOA130" s="10"/>
      <c r="KOB130" s="10"/>
      <c r="KOC130" s="10"/>
      <c r="KOD130" s="10"/>
      <c r="KOE130" s="10"/>
      <c r="KOF130" s="10"/>
      <c r="KOG130" s="10"/>
      <c r="KOH130" s="10"/>
      <c r="KOI130" s="10"/>
      <c r="KOJ130" s="10"/>
      <c r="KOK130" s="10"/>
      <c r="KOL130" s="10"/>
      <c r="KOM130" s="10"/>
      <c r="KON130" s="10"/>
      <c r="KOO130" s="10"/>
      <c r="KOP130" s="10"/>
      <c r="KOQ130" s="10"/>
      <c r="KOR130" s="10"/>
      <c r="KOS130" s="10"/>
      <c r="KOT130" s="10"/>
      <c r="KOU130" s="10"/>
      <c r="KOV130" s="10"/>
      <c r="KOW130" s="10"/>
      <c r="KOX130" s="10"/>
      <c r="KOY130" s="10"/>
      <c r="KOZ130" s="10"/>
      <c r="KPA130" s="10"/>
      <c r="KPB130" s="10"/>
      <c r="KPC130" s="10"/>
      <c r="KPD130" s="10"/>
      <c r="KPE130" s="10"/>
      <c r="KPF130" s="10"/>
      <c r="KPG130" s="10"/>
      <c r="KPH130" s="10"/>
      <c r="KPI130" s="10"/>
      <c r="KPJ130" s="10"/>
      <c r="KPK130" s="10"/>
      <c r="KPL130" s="10"/>
      <c r="KPM130" s="10"/>
      <c r="KPN130" s="10"/>
      <c r="KPO130" s="10"/>
      <c r="KPP130" s="10"/>
      <c r="KPQ130" s="10"/>
      <c r="KPR130" s="10"/>
      <c r="KPS130" s="10"/>
      <c r="KPT130" s="10"/>
      <c r="KPU130" s="10"/>
      <c r="KPV130" s="10"/>
      <c r="KPW130" s="10"/>
      <c r="KPX130" s="10"/>
      <c r="KPY130" s="10"/>
      <c r="KPZ130" s="10"/>
      <c r="KQA130" s="10"/>
      <c r="KQB130" s="10"/>
      <c r="KQC130" s="10"/>
      <c r="KQD130" s="10"/>
      <c r="KQE130" s="10"/>
      <c r="KQF130" s="10"/>
      <c r="KQG130" s="10"/>
      <c r="KQH130" s="10"/>
      <c r="KQI130" s="10"/>
      <c r="KQJ130" s="10"/>
      <c r="KQK130" s="10"/>
      <c r="KQL130" s="10"/>
      <c r="KQM130" s="10"/>
      <c r="KQN130" s="10"/>
      <c r="KQO130" s="10"/>
      <c r="KQP130" s="10"/>
      <c r="KQQ130" s="10"/>
      <c r="KQR130" s="10"/>
      <c r="KQS130" s="10"/>
      <c r="KQT130" s="10"/>
      <c r="KQU130" s="10"/>
      <c r="KQV130" s="10"/>
      <c r="KQW130" s="10"/>
      <c r="KQX130" s="10"/>
      <c r="KQY130" s="10"/>
      <c r="KQZ130" s="10"/>
      <c r="KRA130" s="10"/>
      <c r="KRB130" s="10"/>
      <c r="KRC130" s="10"/>
      <c r="KRD130" s="10"/>
      <c r="KRE130" s="10"/>
      <c r="KRF130" s="10"/>
      <c r="KRG130" s="10"/>
      <c r="KRH130" s="10"/>
      <c r="KRI130" s="10"/>
      <c r="KRJ130" s="10"/>
      <c r="KRK130" s="10"/>
      <c r="KRL130" s="10"/>
      <c r="KRM130" s="10"/>
      <c r="KRN130" s="10"/>
      <c r="KRO130" s="10"/>
      <c r="KRP130" s="10"/>
      <c r="KRQ130" s="10"/>
      <c r="KRR130" s="10"/>
      <c r="KRS130" s="10"/>
      <c r="KRT130" s="10"/>
      <c r="KRU130" s="10"/>
      <c r="KRV130" s="10"/>
      <c r="KRW130" s="10"/>
      <c r="KRX130" s="10"/>
      <c r="KRY130" s="10"/>
      <c r="KRZ130" s="10"/>
      <c r="KSA130" s="10"/>
      <c r="KSB130" s="10"/>
      <c r="KSC130" s="10"/>
      <c r="KSD130" s="10"/>
      <c r="KSE130" s="10"/>
      <c r="KSF130" s="10"/>
      <c r="KSG130" s="10"/>
      <c r="KSH130" s="10"/>
      <c r="KSI130" s="10"/>
      <c r="KSJ130" s="10"/>
      <c r="KSK130" s="10"/>
      <c r="KSL130" s="10"/>
      <c r="KSM130" s="10"/>
      <c r="KSN130" s="10"/>
      <c r="KSO130" s="10"/>
      <c r="KSP130" s="10"/>
      <c r="KSQ130" s="10"/>
      <c r="KSR130" s="10"/>
      <c r="KSS130" s="10"/>
      <c r="KST130" s="10"/>
      <c r="KSU130" s="10"/>
      <c r="KSV130" s="10"/>
      <c r="KSW130" s="10"/>
      <c r="KSX130" s="10"/>
      <c r="KSY130" s="10"/>
      <c r="KSZ130" s="10"/>
      <c r="KTA130" s="10"/>
      <c r="KTB130" s="10"/>
      <c r="KTC130" s="10"/>
      <c r="KTD130" s="10"/>
      <c r="KTE130" s="10"/>
      <c r="KTF130" s="10"/>
      <c r="KTG130" s="10"/>
      <c r="KTH130" s="10"/>
      <c r="KTI130" s="10"/>
      <c r="KTJ130" s="10"/>
      <c r="KTK130" s="10"/>
      <c r="KTL130" s="10"/>
      <c r="KTM130" s="10"/>
      <c r="KTN130" s="10"/>
      <c r="KTO130" s="10"/>
      <c r="KTP130" s="10"/>
      <c r="KTQ130" s="10"/>
      <c r="KTR130" s="10"/>
      <c r="KTS130" s="10"/>
      <c r="KTT130" s="10"/>
      <c r="KTU130" s="10"/>
      <c r="KTV130" s="10"/>
      <c r="KTW130" s="10"/>
      <c r="KTX130" s="10"/>
      <c r="KTY130" s="10"/>
      <c r="KTZ130" s="10"/>
      <c r="KUA130" s="10"/>
      <c r="KUB130" s="10"/>
      <c r="KUC130" s="10"/>
      <c r="KUD130" s="10"/>
      <c r="KUE130" s="10"/>
      <c r="KUF130" s="10"/>
      <c r="KUG130" s="10"/>
      <c r="KUH130" s="10"/>
      <c r="KUI130" s="10"/>
      <c r="KUJ130" s="10"/>
      <c r="KUK130" s="10"/>
      <c r="KUL130" s="10"/>
      <c r="KUM130" s="10"/>
      <c r="KUN130" s="10"/>
      <c r="KUO130" s="10"/>
      <c r="KUP130" s="10"/>
      <c r="KUQ130" s="10"/>
      <c r="KUR130" s="10"/>
      <c r="KUS130" s="10"/>
      <c r="KUT130" s="10"/>
      <c r="KUU130" s="10"/>
      <c r="KUV130" s="10"/>
      <c r="KUW130" s="10"/>
      <c r="KUX130" s="10"/>
      <c r="KUY130" s="10"/>
      <c r="KUZ130" s="10"/>
      <c r="KVA130" s="10"/>
      <c r="KVB130" s="10"/>
      <c r="KVC130" s="10"/>
      <c r="KVD130" s="10"/>
      <c r="KVE130" s="10"/>
      <c r="KVF130" s="10"/>
      <c r="KVG130" s="10"/>
      <c r="KVH130" s="10"/>
      <c r="KVI130" s="10"/>
      <c r="KVJ130" s="10"/>
      <c r="KVK130" s="10"/>
      <c r="KVL130" s="10"/>
      <c r="KVM130" s="10"/>
      <c r="KVN130" s="10"/>
      <c r="KVO130" s="10"/>
      <c r="KVP130" s="10"/>
      <c r="KVQ130" s="10"/>
      <c r="KVR130" s="10"/>
      <c r="KVS130" s="10"/>
      <c r="KVT130" s="10"/>
      <c r="KVU130" s="10"/>
      <c r="KVV130" s="10"/>
      <c r="KVW130" s="10"/>
      <c r="KVX130" s="10"/>
      <c r="KVY130" s="10"/>
      <c r="KVZ130" s="10"/>
      <c r="KWA130" s="10"/>
      <c r="KWB130" s="10"/>
      <c r="KWC130" s="10"/>
      <c r="KWD130" s="10"/>
      <c r="KWE130" s="10"/>
      <c r="KWF130" s="10"/>
      <c r="KWG130" s="10"/>
      <c r="KWH130" s="10"/>
      <c r="KWI130" s="10"/>
      <c r="KWJ130" s="10"/>
      <c r="KWK130" s="10"/>
      <c r="KWL130" s="10"/>
      <c r="KWM130" s="10"/>
      <c r="KWN130" s="10"/>
      <c r="KWO130" s="10"/>
      <c r="KWP130" s="10"/>
      <c r="KWQ130" s="10"/>
      <c r="KWR130" s="10"/>
      <c r="KWS130" s="10"/>
      <c r="KWT130" s="10"/>
      <c r="KWU130" s="10"/>
      <c r="KWV130" s="10"/>
      <c r="KWW130" s="10"/>
      <c r="KWX130" s="10"/>
      <c r="KWY130" s="10"/>
      <c r="KWZ130" s="10"/>
      <c r="KXA130" s="10"/>
      <c r="KXB130" s="10"/>
      <c r="KXC130" s="10"/>
      <c r="KXD130" s="10"/>
      <c r="KXE130" s="10"/>
      <c r="KXF130" s="10"/>
      <c r="KXG130" s="10"/>
      <c r="KXH130" s="10"/>
      <c r="KXI130" s="10"/>
      <c r="KXJ130" s="10"/>
      <c r="KXK130" s="10"/>
      <c r="KXL130" s="10"/>
      <c r="KXM130" s="10"/>
      <c r="KXN130" s="10"/>
      <c r="KXO130" s="10"/>
      <c r="KXP130" s="10"/>
      <c r="KXQ130" s="10"/>
      <c r="KXR130" s="10"/>
      <c r="KXS130" s="10"/>
      <c r="KXT130" s="10"/>
      <c r="KXU130" s="10"/>
      <c r="KXV130" s="10"/>
      <c r="KXW130" s="10"/>
      <c r="KXX130" s="10"/>
      <c r="KXY130" s="10"/>
      <c r="KXZ130" s="10"/>
      <c r="KYA130" s="10"/>
      <c r="KYB130" s="10"/>
      <c r="KYC130" s="10"/>
      <c r="KYD130" s="10"/>
      <c r="KYE130" s="10"/>
      <c r="KYF130" s="10"/>
      <c r="KYG130" s="10"/>
      <c r="KYH130" s="10"/>
      <c r="KYI130" s="10"/>
      <c r="KYJ130" s="10"/>
      <c r="KYK130" s="10"/>
      <c r="KYL130" s="10"/>
      <c r="KYM130" s="10"/>
      <c r="KYN130" s="10"/>
      <c r="KYO130" s="10"/>
      <c r="KYP130" s="10"/>
      <c r="KYQ130" s="10"/>
      <c r="KYR130" s="10"/>
      <c r="KYS130" s="10"/>
      <c r="KYT130" s="10"/>
      <c r="KYU130" s="10"/>
      <c r="KYV130" s="10"/>
      <c r="KYW130" s="10"/>
      <c r="KYX130" s="10"/>
      <c r="KYY130" s="10"/>
      <c r="KYZ130" s="10"/>
      <c r="KZA130" s="10"/>
      <c r="KZB130" s="10"/>
      <c r="KZC130" s="10"/>
      <c r="KZD130" s="10"/>
      <c r="KZE130" s="10"/>
      <c r="KZF130" s="10"/>
      <c r="KZG130" s="10"/>
      <c r="KZH130" s="10"/>
      <c r="KZI130" s="10"/>
      <c r="KZJ130" s="10"/>
      <c r="KZK130" s="10"/>
      <c r="KZL130" s="10"/>
      <c r="KZM130" s="10"/>
      <c r="KZN130" s="10"/>
      <c r="KZO130" s="10"/>
      <c r="KZP130" s="10"/>
      <c r="KZQ130" s="10"/>
      <c r="KZR130" s="10"/>
      <c r="KZS130" s="10"/>
      <c r="KZT130" s="10"/>
      <c r="KZU130" s="10"/>
      <c r="KZV130" s="10"/>
      <c r="KZW130" s="10"/>
      <c r="KZX130" s="10"/>
      <c r="KZY130" s="10"/>
      <c r="KZZ130" s="10"/>
      <c r="LAA130" s="10"/>
      <c r="LAB130" s="10"/>
      <c r="LAC130" s="10"/>
      <c r="LAD130" s="10"/>
      <c r="LAE130" s="10"/>
      <c r="LAF130" s="10"/>
      <c r="LAG130" s="10"/>
      <c r="LAH130" s="10"/>
      <c r="LAI130" s="10"/>
      <c r="LAJ130" s="10"/>
      <c r="LAK130" s="10"/>
      <c r="LAL130" s="10"/>
      <c r="LAM130" s="10"/>
      <c r="LAN130" s="10"/>
      <c r="LAO130" s="10"/>
      <c r="LAP130" s="10"/>
      <c r="LAQ130" s="10"/>
      <c r="LAR130" s="10"/>
      <c r="LAS130" s="10"/>
      <c r="LAT130" s="10"/>
      <c r="LAU130" s="10"/>
      <c r="LAV130" s="10"/>
      <c r="LAW130" s="10"/>
      <c r="LAX130" s="10"/>
      <c r="LAY130" s="10"/>
      <c r="LAZ130" s="10"/>
      <c r="LBA130" s="10"/>
      <c r="LBB130" s="10"/>
      <c r="LBC130" s="10"/>
      <c r="LBD130" s="10"/>
      <c r="LBE130" s="10"/>
      <c r="LBF130" s="10"/>
      <c r="LBG130" s="10"/>
      <c r="LBH130" s="10"/>
      <c r="LBI130" s="10"/>
      <c r="LBJ130" s="10"/>
      <c r="LBK130" s="10"/>
      <c r="LBL130" s="10"/>
      <c r="LBM130" s="10"/>
      <c r="LBN130" s="10"/>
      <c r="LBO130" s="10"/>
      <c r="LBP130" s="10"/>
      <c r="LBQ130" s="10"/>
      <c r="LBR130" s="10"/>
      <c r="LBS130" s="10"/>
      <c r="LBT130" s="10"/>
      <c r="LBU130" s="10"/>
      <c r="LBV130" s="10"/>
      <c r="LBW130" s="10"/>
      <c r="LBX130" s="10"/>
      <c r="LBY130" s="10"/>
      <c r="LBZ130" s="10"/>
      <c r="LCA130" s="10"/>
      <c r="LCB130" s="10"/>
      <c r="LCC130" s="10"/>
      <c r="LCD130" s="10"/>
      <c r="LCE130" s="10"/>
      <c r="LCF130" s="10"/>
      <c r="LCG130" s="10"/>
      <c r="LCH130" s="10"/>
      <c r="LCI130" s="10"/>
      <c r="LCJ130" s="10"/>
      <c r="LCK130" s="10"/>
      <c r="LCL130" s="10"/>
      <c r="LCM130" s="10"/>
      <c r="LCN130" s="10"/>
      <c r="LCO130" s="10"/>
      <c r="LCP130" s="10"/>
      <c r="LCQ130" s="10"/>
      <c r="LCR130" s="10"/>
      <c r="LCS130" s="10"/>
      <c r="LCT130" s="10"/>
      <c r="LCU130" s="10"/>
      <c r="LCV130" s="10"/>
      <c r="LCW130" s="10"/>
      <c r="LCX130" s="10"/>
      <c r="LCY130" s="10"/>
      <c r="LCZ130" s="10"/>
      <c r="LDA130" s="10"/>
      <c r="LDB130" s="10"/>
      <c r="LDC130" s="10"/>
      <c r="LDD130" s="10"/>
      <c r="LDE130" s="10"/>
      <c r="LDF130" s="10"/>
      <c r="LDG130" s="10"/>
      <c r="LDH130" s="10"/>
      <c r="LDI130" s="10"/>
      <c r="LDJ130" s="10"/>
      <c r="LDK130" s="10"/>
      <c r="LDL130" s="10"/>
      <c r="LDM130" s="10"/>
      <c r="LDN130" s="10"/>
      <c r="LDO130" s="10"/>
      <c r="LDP130" s="10"/>
      <c r="LDQ130" s="10"/>
      <c r="LDR130" s="10"/>
      <c r="LDS130" s="10"/>
      <c r="LDT130" s="10"/>
      <c r="LDU130" s="10"/>
      <c r="LDV130" s="10"/>
      <c r="LDW130" s="10"/>
      <c r="LDX130" s="10"/>
      <c r="LDY130" s="10"/>
      <c r="LDZ130" s="10"/>
      <c r="LEA130" s="10"/>
      <c r="LEB130" s="10"/>
      <c r="LEC130" s="10"/>
      <c r="LED130" s="10"/>
      <c r="LEE130" s="10"/>
      <c r="LEF130" s="10"/>
      <c r="LEG130" s="10"/>
      <c r="LEH130" s="10"/>
      <c r="LEI130" s="10"/>
      <c r="LEJ130" s="10"/>
      <c r="LEK130" s="10"/>
      <c r="LEL130" s="10"/>
      <c r="LEM130" s="10"/>
      <c r="LEN130" s="10"/>
      <c r="LEO130" s="10"/>
      <c r="LEP130" s="10"/>
      <c r="LEQ130" s="10"/>
      <c r="LER130" s="10"/>
      <c r="LES130" s="10"/>
      <c r="LET130" s="10"/>
      <c r="LEU130" s="10"/>
      <c r="LEV130" s="10"/>
      <c r="LEW130" s="10"/>
      <c r="LEX130" s="10"/>
      <c r="LEY130" s="10"/>
      <c r="LEZ130" s="10"/>
      <c r="LFA130" s="10"/>
      <c r="LFB130" s="10"/>
      <c r="LFC130" s="10"/>
      <c r="LFD130" s="10"/>
      <c r="LFE130" s="10"/>
      <c r="LFF130" s="10"/>
      <c r="LFG130" s="10"/>
      <c r="LFH130" s="10"/>
      <c r="LFI130" s="10"/>
      <c r="LFJ130" s="10"/>
      <c r="LFK130" s="10"/>
      <c r="LFL130" s="10"/>
      <c r="LFM130" s="10"/>
      <c r="LFN130" s="10"/>
      <c r="LFO130" s="10"/>
      <c r="LFP130" s="10"/>
      <c r="LFQ130" s="10"/>
      <c r="LFR130" s="10"/>
      <c r="LFS130" s="10"/>
      <c r="LFT130" s="10"/>
      <c r="LFU130" s="10"/>
      <c r="LFV130" s="10"/>
      <c r="LFW130" s="10"/>
      <c r="LFX130" s="10"/>
      <c r="LFY130" s="10"/>
      <c r="LFZ130" s="10"/>
      <c r="LGA130" s="10"/>
      <c r="LGB130" s="10"/>
      <c r="LGC130" s="10"/>
      <c r="LGD130" s="10"/>
      <c r="LGE130" s="10"/>
      <c r="LGF130" s="10"/>
      <c r="LGG130" s="10"/>
      <c r="LGH130" s="10"/>
      <c r="LGI130" s="10"/>
      <c r="LGJ130" s="10"/>
      <c r="LGK130" s="10"/>
      <c r="LGL130" s="10"/>
      <c r="LGM130" s="10"/>
      <c r="LGN130" s="10"/>
      <c r="LGO130" s="10"/>
      <c r="LGP130" s="10"/>
      <c r="LGQ130" s="10"/>
      <c r="LGR130" s="10"/>
      <c r="LGS130" s="10"/>
      <c r="LGT130" s="10"/>
      <c r="LGU130" s="10"/>
      <c r="LGV130" s="10"/>
      <c r="LGW130" s="10"/>
      <c r="LGX130" s="10"/>
      <c r="LGY130" s="10"/>
      <c r="LGZ130" s="10"/>
      <c r="LHA130" s="10"/>
      <c r="LHB130" s="10"/>
      <c r="LHC130" s="10"/>
      <c r="LHD130" s="10"/>
      <c r="LHE130" s="10"/>
      <c r="LHF130" s="10"/>
      <c r="LHG130" s="10"/>
      <c r="LHH130" s="10"/>
      <c r="LHI130" s="10"/>
      <c r="LHJ130" s="10"/>
      <c r="LHK130" s="10"/>
      <c r="LHL130" s="10"/>
      <c r="LHM130" s="10"/>
      <c r="LHN130" s="10"/>
      <c r="LHO130" s="10"/>
      <c r="LHP130" s="10"/>
      <c r="LHQ130" s="10"/>
      <c r="LHR130" s="10"/>
      <c r="LHS130" s="10"/>
      <c r="LHT130" s="10"/>
      <c r="LHU130" s="10"/>
      <c r="LHV130" s="10"/>
      <c r="LHW130" s="10"/>
      <c r="LHX130" s="10"/>
      <c r="LHY130" s="10"/>
      <c r="LHZ130" s="10"/>
      <c r="LIA130" s="10"/>
      <c r="LIB130" s="10"/>
      <c r="LIC130" s="10"/>
      <c r="LID130" s="10"/>
      <c r="LIE130" s="10"/>
      <c r="LIF130" s="10"/>
      <c r="LIG130" s="10"/>
      <c r="LIH130" s="10"/>
      <c r="LII130" s="10"/>
      <c r="LIJ130" s="10"/>
      <c r="LIK130" s="10"/>
      <c r="LIL130" s="10"/>
      <c r="LIM130" s="10"/>
      <c r="LIN130" s="10"/>
      <c r="LIO130" s="10"/>
      <c r="LIP130" s="10"/>
      <c r="LIQ130" s="10"/>
      <c r="LIR130" s="10"/>
      <c r="LIS130" s="10"/>
      <c r="LIT130" s="10"/>
      <c r="LIU130" s="10"/>
      <c r="LIV130" s="10"/>
      <c r="LIW130" s="10"/>
      <c r="LIX130" s="10"/>
      <c r="LIY130" s="10"/>
      <c r="LIZ130" s="10"/>
      <c r="LJA130" s="10"/>
      <c r="LJB130" s="10"/>
      <c r="LJC130" s="10"/>
      <c r="LJD130" s="10"/>
      <c r="LJE130" s="10"/>
      <c r="LJF130" s="10"/>
      <c r="LJG130" s="10"/>
      <c r="LJH130" s="10"/>
      <c r="LJI130" s="10"/>
      <c r="LJJ130" s="10"/>
      <c r="LJK130" s="10"/>
      <c r="LJL130" s="10"/>
      <c r="LJM130" s="10"/>
      <c r="LJN130" s="10"/>
      <c r="LJO130" s="10"/>
      <c r="LJP130" s="10"/>
      <c r="LJQ130" s="10"/>
      <c r="LJR130" s="10"/>
      <c r="LJS130" s="10"/>
      <c r="LJT130" s="10"/>
      <c r="LJU130" s="10"/>
      <c r="LJV130" s="10"/>
      <c r="LJW130" s="10"/>
      <c r="LJX130" s="10"/>
      <c r="LJY130" s="10"/>
      <c r="LJZ130" s="10"/>
      <c r="LKA130" s="10"/>
      <c r="LKB130" s="10"/>
      <c r="LKC130" s="10"/>
      <c r="LKD130" s="10"/>
      <c r="LKE130" s="10"/>
      <c r="LKF130" s="10"/>
      <c r="LKG130" s="10"/>
      <c r="LKH130" s="10"/>
      <c r="LKI130" s="10"/>
      <c r="LKJ130" s="10"/>
      <c r="LKK130" s="10"/>
      <c r="LKL130" s="10"/>
      <c r="LKM130" s="10"/>
      <c r="LKN130" s="10"/>
      <c r="LKO130" s="10"/>
      <c r="LKP130" s="10"/>
      <c r="LKQ130" s="10"/>
      <c r="LKR130" s="10"/>
      <c r="LKS130" s="10"/>
      <c r="LKT130" s="10"/>
      <c r="LKU130" s="10"/>
      <c r="LKV130" s="10"/>
      <c r="LKW130" s="10"/>
      <c r="LKX130" s="10"/>
      <c r="LKY130" s="10"/>
      <c r="LKZ130" s="10"/>
      <c r="LLA130" s="10"/>
      <c r="LLB130" s="10"/>
      <c r="LLC130" s="10"/>
      <c r="LLD130" s="10"/>
      <c r="LLE130" s="10"/>
      <c r="LLF130" s="10"/>
      <c r="LLG130" s="10"/>
      <c r="LLH130" s="10"/>
      <c r="LLI130" s="10"/>
      <c r="LLJ130" s="10"/>
      <c r="LLK130" s="10"/>
      <c r="LLL130" s="10"/>
      <c r="LLM130" s="10"/>
      <c r="LLN130" s="10"/>
      <c r="LLO130" s="10"/>
      <c r="LLP130" s="10"/>
      <c r="LLQ130" s="10"/>
      <c r="LLR130" s="10"/>
      <c r="LLS130" s="10"/>
      <c r="LLT130" s="10"/>
      <c r="LLU130" s="10"/>
      <c r="LLV130" s="10"/>
      <c r="LLW130" s="10"/>
      <c r="LLX130" s="10"/>
      <c r="LLY130" s="10"/>
      <c r="LLZ130" s="10"/>
      <c r="LMA130" s="10"/>
      <c r="LMB130" s="10"/>
      <c r="LMC130" s="10"/>
      <c r="LMD130" s="10"/>
      <c r="LME130" s="10"/>
      <c r="LMF130" s="10"/>
      <c r="LMG130" s="10"/>
      <c r="LMH130" s="10"/>
      <c r="LMI130" s="10"/>
      <c r="LMJ130" s="10"/>
      <c r="LMK130" s="10"/>
      <c r="LML130" s="10"/>
      <c r="LMM130" s="10"/>
      <c r="LMN130" s="10"/>
      <c r="LMO130" s="10"/>
      <c r="LMP130" s="10"/>
      <c r="LMQ130" s="10"/>
      <c r="LMR130" s="10"/>
      <c r="LMS130" s="10"/>
      <c r="LMT130" s="10"/>
      <c r="LMU130" s="10"/>
      <c r="LMV130" s="10"/>
      <c r="LMW130" s="10"/>
      <c r="LMX130" s="10"/>
      <c r="LMY130" s="10"/>
      <c r="LMZ130" s="10"/>
      <c r="LNA130" s="10"/>
      <c r="LNB130" s="10"/>
      <c r="LNC130" s="10"/>
      <c r="LND130" s="10"/>
      <c r="LNE130" s="10"/>
      <c r="LNF130" s="10"/>
      <c r="LNG130" s="10"/>
      <c r="LNH130" s="10"/>
      <c r="LNI130" s="10"/>
      <c r="LNJ130" s="10"/>
      <c r="LNK130" s="10"/>
      <c r="LNL130" s="10"/>
      <c r="LNM130" s="10"/>
      <c r="LNN130" s="10"/>
      <c r="LNO130" s="10"/>
      <c r="LNP130" s="10"/>
      <c r="LNQ130" s="10"/>
      <c r="LNR130" s="10"/>
      <c r="LNS130" s="10"/>
      <c r="LNT130" s="10"/>
      <c r="LNU130" s="10"/>
      <c r="LNV130" s="10"/>
      <c r="LNW130" s="10"/>
      <c r="LNX130" s="10"/>
      <c r="LNY130" s="10"/>
      <c r="LNZ130" s="10"/>
      <c r="LOA130" s="10"/>
      <c r="LOB130" s="10"/>
      <c r="LOC130" s="10"/>
      <c r="LOD130" s="10"/>
      <c r="LOE130" s="10"/>
      <c r="LOF130" s="10"/>
      <c r="LOG130" s="10"/>
      <c r="LOH130" s="10"/>
      <c r="LOI130" s="10"/>
      <c r="LOJ130" s="10"/>
      <c r="LOK130" s="10"/>
      <c r="LOL130" s="10"/>
      <c r="LOM130" s="10"/>
      <c r="LON130" s="10"/>
      <c r="LOO130" s="10"/>
      <c r="LOP130" s="10"/>
      <c r="LOQ130" s="10"/>
      <c r="LOR130" s="10"/>
      <c r="LOS130" s="10"/>
      <c r="LOT130" s="10"/>
      <c r="LOU130" s="10"/>
      <c r="LOV130" s="10"/>
      <c r="LOW130" s="10"/>
      <c r="LOX130" s="10"/>
      <c r="LOY130" s="10"/>
      <c r="LOZ130" s="10"/>
      <c r="LPA130" s="10"/>
      <c r="LPB130" s="10"/>
      <c r="LPC130" s="10"/>
      <c r="LPD130" s="10"/>
      <c r="LPE130" s="10"/>
      <c r="LPF130" s="10"/>
      <c r="LPG130" s="10"/>
      <c r="LPH130" s="10"/>
      <c r="LPI130" s="10"/>
      <c r="LPJ130" s="10"/>
      <c r="LPK130" s="10"/>
      <c r="LPL130" s="10"/>
      <c r="LPM130" s="10"/>
      <c r="LPN130" s="10"/>
      <c r="LPO130" s="10"/>
      <c r="LPP130" s="10"/>
      <c r="LPQ130" s="10"/>
      <c r="LPR130" s="10"/>
      <c r="LPS130" s="10"/>
      <c r="LPT130" s="10"/>
      <c r="LPU130" s="10"/>
      <c r="LPV130" s="10"/>
      <c r="LPW130" s="10"/>
      <c r="LPX130" s="10"/>
      <c r="LPY130" s="10"/>
      <c r="LPZ130" s="10"/>
      <c r="LQA130" s="10"/>
      <c r="LQB130" s="10"/>
      <c r="LQC130" s="10"/>
      <c r="LQD130" s="10"/>
      <c r="LQE130" s="10"/>
      <c r="LQF130" s="10"/>
      <c r="LQG130" s="10"/>
      <c r="LQH130" s="10"/>
      <c r="LQI130" s="10"/>
      <c r="LQJ130" s="10"/>
      <c r="LQK130" s="10"/>
      <c r="LQL130" s="10"/>
      <c r="LQM130" s="10"/>
      <c r="LQN130" s="10"/>
      <c r="LQO130" s="10"/>
      <c r="LQP130" s="10"/>
      <c r="LQQ130" s="10"/>
      <c r="LQR130" s="10"/>
      <c r="LQS130" s="10"/>
      <c r="LQT130" s="10"/>
      <c r="LQU130" s="10"/>
      <c r="LQV130" s="10"/>
      <c r="LQW130" s="10"/>
      <c r="LQX130" s="10"/>
      <c r="LQY130" s="10"/>
      <c r="LQZ130" s="10"/>
      <c r="LRA130" s="10"/>
      <c r="LRB130" s="10"/>
      <c r="LRC130" s="10"/>
      <c r="LRD130" s="10"/>
      <c r="LRE130" s="10"/>
      <c r="LRF130" s="10"/>
      <c r="LRG130" s="10"/>
      <c r="LRH130" s="10"/>
      <c r="LRI130" s="10"/>
      <c r="LRJ130" s="10"/>
      <c r="LRK130" s="10"/>
      <c r="LRL130" s="10"/>
      <c r="LRM130" s="10"/>
      <c r="LRN130" s="10"/>
      <c r="LRO130" s="10"/>
      <c r="LRP130" s="10"/>
      <c r="LRQ130" s="10"/>
      <c r="LRR130" s="10"/>
      <c r="LRS130" s="10"/>
      <c r="LRT130" s="10"/>
      <c r="LRU130" s="10"/>
      <c r="LRV130" s="10"/>
      <c r="LRW130" s="10"/>
      <c r="LRX130" s="10"/>
      <c r="LRY130" s="10"/>
      <c r="LRZ130" s="10"/>
      <c r="LSA130" s="10"/>
      <c r="LSB130" s="10"/>
      <c r="LSC130" s="10"/>
      <c r="LSD130" s="10"/>
      <c r="LSE130" s="10"/>
      <c r="LSF130" s="10"/>
      <c r="LSG130" s="10"/>
      <c r="LSH130" s="10"/>
      <c r="LSI130" s="10"/>
      <c r="LSJ130" s="10"/>
      <c r="LSK130" s="10"/>
      <c r="LSL130" s="10"/>
      <c r="LSM130" s="10"/>
      <c r="LSN130" s="10"/>
      <c r="LSO130" s="10"/>
      <c r="LSP130" s="10"/>
      <c r="LSQ130" s="10"/>
      <c r="LSR130" s="10"/>
      <c r="LSS130" s="10"/>
      <c r="LST130" s="10"/>
      <c r="LSU130" s="10"/>
      <c r="LSV130" s="10"/>
      <c r="LSW130" s="10"/>
      <c r="LSX130" s="10"/>
      <c r="LSY130" s="10"/>
      <c r="LSZ130" s="10"/>
      <c r="LTA130" s="10"/>
      <c r="LTB130" s="10"/>
      <c r="LTC130" s="10"/>
      <c r="LTD130" s="10"/>
      <c r="LTE130" s="10"/>
      <c r="LTF130" s="10"/>
      <c r="LTG130" s="10"/>
      <c r="LTH130" s="10"/>
      <c r="LTI130" s="10"/>
      <c r="LTJ130" s="10"/>
      <c r="LTK130" s="10"/>
      <c r="LTL130" s="10"/>
      <c r="LTM130" s="10"/>
      <c r="LTN130" s="10"/>
      <c r="LTO130" s="10"/>
      <c r="LTP130" s="10"/>
      <c r="LTQ130" s="10"/>
      <c r="LTR130" s="10"/>
      <c r="LTS130" s="10"/>
      <c r="LTT130" s="10"/>
      <c r="LTU130" s="10"/>
      <c r="LTV130" s="10"/>
      <c r="LTW130" s="10"/>
      <c r="LTX130" s="10"/>
      <c r="LTY130" s="10"/>
      <c r="LTZ130" s="10"/>
      <c r="LUA130" s="10"/>
      <c r="LUB130" s="10"/>
      <c r="LUC130" s="10"/>
      <c r="LUD130" s="10"/>
      <c r="LUE130" s="10"/>
      <c r="LUF130" s="10"/>
      <c r="LUG130" s="10"/>
      <c r="LUH130" s="10"/>
      <c r="LUI130" s="10"/>
      <c r="LUJ130" s="10"/>
      <c r="LUK130" s="10"/>
      <c r="LUL130" s="10"/>
      <c r="LUM130" s="10"/>
      <c r="LUN130" s="10"/>
      <c r="LUO130" s="10"/>
      <c r="LUP130" s="10"/>
      <c r="LUQ130" s="10"/>
      <c r="LUR130" s="10"/>
      <c r="LUS130" s="10"/>
      <c r="LUT130" s="10"/>
      <c r="LUU130" s="10"/>
      <c r="LUV130" s="10"/>
      <c r="LUW130" s="10"/>
      <c r="LUX130" s="10"/>
      <c r="LUY130" s="10"/>
      <c r="LUZ130" s="10"/>
      <c r="LVA130" s="10"/>
      <c r="LVB130" s="10"/>
      <c r="LVC130" s="10"/>
      <c r="LVD130" s="10"/>
      <c r="LVE130" s="10"/>
      <c r="LVF130" s="10"/>
      <c r="LVG130" s="10"/>
      <c r="LVH130" s="10"/>
      <c r="LVI130" s="10"/>
      <c r="LVJ130" s="10"/>
      <c r="LVK130" s="10"/>
      <c r="LVL130" s="10"/>
      <c r="LVM130" s="10"/>
      <c r="LVN130" s="10"/>
      <c r="LVO130" s="10"/>
      <c r="LVP130" s="10"/>
      <c r="LVQ130" s="10"/>
      <c r="LVR130" s="10"/>
      <c r="LVS130" s="10"/>
      <c r="LVT130" s="10"/>
      <c r="LVU130" s="10"/>
      <c r="LVV130" s="10"/>
      <c r="LVW130" s="10"/>
      <c r="LVX130" s="10"/>
      <c r="LVY130" s="10"/>
      <c r="LVZ130" s="10"/>
      <c r="LWA130" s="10"/>
      <c r="LWB130" s="10"/>
      <c r="LWC130" s="10"/>
      <c r="LWD130" s="10"/>
      <c r="LWE130" s="10"/>
      <c r="LWF130" s="10"/>
      <c r="LWG130" s="10"/>
      <c r="LWH130" s="10"/>
      <c r="LWI130" s="10"/>
      <c r="LWJ130" s="10"/>
      <c r="LWK130" s="10"/>
      <c r="LWL130" s="10"/>
      <c r="LWM130" s="10"/>
      <c r="LWN130" s="10"/>
      <c r="LWO130" s="10"/>
      <c r="LWP130" s="10"/>
      <c r="LWQ130" s="10"/>
      <c r="LWR130" s="10"/>
      <c r="LWS130" s="10"/>
      <c r="LWT130" s="10"/>
      <c r="LWU130" s="10"/>
      <c r="LWV130" s="10"/>
      <c r="LWW130" s="10"/>
      <c r="LWX130" s="10"/>
      <c r="LWY130" s="10"/>
      <c r="LWZ130" s="10"/>
      <c r="LXA130" s="10"/>
      <c r="LXB130" s="10"/>
      <c r="LXC130" s="10"/>
      <c r="LXD130" s="10"/>
      <c r="LXE130" s="10"/>
      <c r="LXF130" s="10"/>
      <c r="LXG130" s="10"/>
      <c r="LXH130" s="10"/>
      <c r="LXI130" s="10"/>
      <c r="LXJ130" s="10"/>
      <c r="LXK130" s="10"/>
      <c r="LXL130" s="10"/>
      <c r="LXM130" s="10"/>
      <c r="LXN130" s="10"/>
      <c r="LXO130" s="10"/>
      <c r="LXP130" s="10"/>
      <c r="LXQ130" s="10"/>
      <c r="LXR130" s="10"/>
      <c r="LXS130" s="10"/>
      <c r="LXT130" s="10"/>
      <c r="LXU130" s="10"/>
      <c r="LXV130" s="10"/>
      <c r="LXW130" s="10"/>
      <c r="LXX130" s="10"/>
      <c r="LXY130" s="10"/>
      <c r="LXZ130" s="10"/>
      <c r="LYA130" s="10"/>
      <c r="LYB130" s="10"/>
      <c r="LYC130" s="10"/>
      <c r="LYD130" s="10"/>
      <c r="LYE130" s="10"/>
      <c r="LYF130" s="10"/>
      <c r="LYG130" s="10"/>
      <c r="LYH130" s="10"/>
      <c r="LYI130" s="10"/>
      <c r="LYJ130" s="10"/>
      <c r="LYK130" s="10"/>
      <c r="LYL130" s="10"/>
      <c r="LYM130" s="10"/>
      <c r="LYN130" s="10"/>
      <c r="LYO130" s="10"/>
      <c r="LYP130" s="10"/>
      <c r="LYQ130" s="10"/>
      <c r="LYR130" s="10"/>
      <c r="LYS130" s="10"/>
      <c r="LYT130" s="10"/>
      <c r="LYU130" s="10"/>
      <c r="LYV130" s="10"/>
      <c r="LYW130" s="10"/>
      <c r="LYX130" s="10"/>
      <c r="LYY130" s="10"/>
      <c r="LYZ130" s="10"/>
      <c r="LZA130" s="10"/>
      <c r="LZB130" s="10"/>
      <c r="LZC130" s="10"/>
      <c r="LZD130" s="10"/>
      <c r="LZE130" s="10"/>
      <c r="LZF130" s="10"/>
      <c r="LZG130" s="10"/>
      <c r="LZH130" s="10"/>
      <c r="LZI130" s="10"/>
      <c r="LZJ130" s="10"/>
      <c r="LZK130" s="10"/>
      <c r="LZL130" s="10"/>
      <c r="LZM130" s="10"/>
      <c r="LZN130" s="10"/>
      <c r="LZO130" s="10"/>
      <c r="LZP130" s="10"/>
      <c r="LZQ130" s="10"/>
      <c r="LZR130" s="10"/>
      <c r="LZS130" s="10"/>
      <c r="LZT130" s="10"/>
      <c r="LZU130" s="10"/>
      <c r="LZV130" s="10"/>
      <c r="LZW130" s="10"/>
      <c r="LZX130" s="10"/>
      <c r="LZY130" s="10"/>
      <c r="LZZ130" s="10"/>
      <c r="MAA130" s="10"/>
      <c r="MAB130" s="10"/>
      <c r="MAC130" s="10"/>
      <c r="MAD130" s="10"/>
      <c r="MAE130" s="10"/>
      <c r="MAF130" s="10"/>
      <c r="MAG130" s="10"/>
      <c r="MAH130" s="10"/>
      <c r="MAI130" s="10"/>
      <c r="MAJ130" s="10"/>
      <c r="MAK130" s="10"/>
      <c r="MAL130" s="10"/>
      <c r="MAM130" s="10"/>
      <c r="MAN130" s="10"/>
      <c r="MAO130" s="10"/>
      <c r="MAP130" s="10"/>
      <c r="MAQ130" s="10"/>
      <c r="MAR130" s="10"/>
      <c r="MAS130" s="10"/>
      <c r="MAT130" s="10"/>
      <c r="MAU130" s="10"/>
      <c r="MAV130" s="10"/>
      <c r="MAW130" s="10"/>
      <c r="MAX130" s="10"/>
      <c r="MAY130" s="10"/>
      <c r="MAZ130" s="10"/>
      <c r="MBA130" s="10"/>
      <c r="MBB130" s="10"/>
      <c r="MBC130" s="10"/>
      <c r="MBD130" s="10"/>
      <c r="MBE130" s="10"/>
      <c r="MBF130" s="10"/>
      <c r="MBG130" s="10"/>
      <c r="MBH130" s="10"/>
      <c r="MBI130" s="10"/>
      <c r="MBJ130" s="10"/>
      <c r="MBK130" s="10"/>
      <c r="MBL130" s="10"/>
      <c r="MBM130" s="10"/>
      <c r="MBN130" s="10"/>
      <c r="MBO130" s="10"/>
      <c r="MBP130" s="10"/>
      <c r="MBQ130" s="10"/>
      <c r="MBR130" s="10"/>
      <c r="MBS130" s="10"/>
      <c r="MBT130" s="10"/>
      <c r="MBU130" s="10"/>
      <c r="MBV130" s="10"/>
      <c r="MBW130" s="10"/>
      <c r="MBX130" s="10"/>
      <c r="MBY130" s="10"/>
      <c r="MBZ130" s="10"/>
      <c r="MCA130" s="10"/>
      <c r="MCB130" s="10"/>
      <c r="MCC130" s="10"/>
      <c r="MCD130" s="10"/>
      <c r="MCE130" s="10"/>
      <c r="MCF130" s="10"/>
      <c r="MCG130" s="10"/>
      <c r="MCH130" s="10"/>
      <c r="MCI130" s="10"/>
      <c r="MCJ130" s="10"/>
      <c r="MCK130" s="10"/>
      <c r="MCL130" s="10"/>
      <c r="MCM130" s="10"/>
      <c r="MCN130" s="10"/>
      <c r="MCO130" s="10"/>
      <c r="MCP130" s="10"/>
      <c r="MCQ130" s="10"/>
      <c r="MCR130" s="10"/>
      <c r="MCS130" s="10"/>
      <c r="MCT130" s="10"/>
      <c r="MCU130" s="10"/>
      <c r="MCV130" s="10"/>
      <c r="MCW130" s="10"/>
      <c r="MCX130" s="10"/>
      <c r="MCY130" s="10"/>
      <c r="MCZ130" s="10"/>
      <c r="MDA130" s="10"/>
      <c r="MDB130" s="10"/>
      <c r="MDC130" s="10"/>
      <c r="MDD130" s="10"/>
      <c r="MDE130" s="10"/>
      <c r="MDF130" s="10"/>
      <c r="MDG130" s="10"/>
      <c r="MDH130" s="10"/>
      <c r="MDI130" s="10"/>
      <c r="MDJ130" s="10"/>
      <c r="MDK130" s="10"/>
      <c r="MDL130" s="10"/>
      <c r="MDM130" s="10"/>
      <c r="MDN130" s="10"/>
      <c r="MDO130" s="10"/>
      <c r="MDP130" s="10"/>
      <c r="MDQ130" s="10"/>
      <c r="MDR130" s="10"/>
      <c r="MDS130" s="10"/>
      <c r="MDT130" s="10"/>
      <c r="MDU130" s="10"/>
      <c r="MDV130" s="10"/>
      <c r="MDW130" s="10"/>
      <c r="MDX130" s="10"/>
      <c r="MDY130" s="10"/>
      <c r="MDZ130" s="10"/>
      <c r="MEA130" s="10"/>
      <c r="MEB130" s="10"/>
      <c r="MEC130" s="10"/>
      <c r="MED130" s="10"/>
      <c r="MEE130" s="10"/>
      <c r="MEF130" s="10"/>
      <c r="MEG130" s="10"/>
      <c r="MEH130" s="10"/>
      <c r="MEI130" s="10"/>
      <c r="MEJ130" s="10"/>
      <c r="MEK130" s="10"/>
      <c r="MEL130" s="10"/>
      <c r="MEM130" s="10"/>
      <c r="MEN130" s="10"/>
      <c r="MEO130" s="10"/>
      <c r="MEP130" s="10"/>
      <c r="MEQ130" s="10"/>
      <c r="MER130" s="10"/>
      <c r="MES130" s="10"/>
      <c r="MET130" s="10"/>
      <c r="MEU130" s="10"/>
      <c r="MEV130" s="10"/>
      <c r="MEW130" s="10"/>
      <c r="MEX130" s="10"/>
      <c r="MEY130" s="10"/>
      <c r="MEZ130" s="10"/>
      <c r="MFA130" s="10"/>
      <c r="MFB130" s="10"/>
      <c r="MFC130" s="10"/>
      <c r="MFD130" s="10"/>
      <c r="MFE130" s="10"/>
      <c r="MFF130" s="10"/>
      <c r="MFG130" s="10"/>
      <c r="MFH130" s="10"/>
      <c r="MFI130" s="10"/>
      <c r="MFJ130" s="10"/>
      <c r="MFK130" s="10"/>
      <c r="MFL130" s="10"/>
      <c r="MFM130" s="10"/>
      <c r="MFN130" s="10"/>
      <c r="MFO130" s="10"/>
      <c r="MFP130" s="10"/>
      <c r="MFQ130" s="10"/>
      <c r="MFR130" s="10"/>
      <c r="MFS130" s="10"/>
      <c r="MFT130" s="10"/>
      <c r="MFU130" s="10"/>
      <c r="MFV130" s="10"/>
      <c r="MFW130" s="10"/>
      <c r="MFX130" s="10"/>
      <c r="MFY130" s="10"/>
      <c r="MFZ130" s="10"/>
      <c r="MGA130" s="10"/>
      <c r="MGB130" s="10"/>
      <c r="MGC130" s="10"/>
      <c r="MGD130" s="10"/>
      <c r="MGE130" s="10"/>
      <c r="MGF130" s="10"/>
      <c r="MGG130" s="10"/>
      <c r="MGH130" s="10"/>
      <c r="MGI130" s="10"/>
      <c r="MGJ130" s="10"/>
      <c r="MGK130" s="10"/>
      <c r="MGL130" s="10"/>
      <c r="MGM130" s="10"/>
      <c r="MGN130" s="10"/>
      <c r="MGO130" s="10"/>
      <c r="MGP130" s="10"/>
      <c r="MGQ130" s="10"/>
      <c r="MGR130" s="10"/>
      <c r="MGS130" s="10"/>
      <c r="MGT130" s="10"/>
      <c r="MGU130" s="10"/>
      <c r="MGV130" s="10"/>
      <c r="MGW130" s="10"/>
      <c r="MGX130" s="10"/>
      <c r="MGY130" s="10"/>
      <c r="MGZ130" s="10"/>
      <c r="MHA130" s="10"/>
      <c r="MHB130" s="10"/>
      <c r="MHC130" s="10"/>
      <c r="MHD130" s="10"/>
      <c r="MHE130" s="10"/>
      <c r="MHF130" s="10"/>
      <c r="MHG130" s="10"/>
      <c r="MHH130" s="10"/>
      <c r="MHI130" s="10"/>
      <c r="MHJ130" s="10"/>
      <c r="MHK130" s="10"/>
      <c r="MHL130" s="10"/>
      <c r="MHM130" s="10"/>
      <c r="MHN130" s="10"/>
      <c r="MHO130" s="10"/>
      <c r="MHP130" s="10"/>
      <c r="MHQ130" s="10"/>
      <c r="MHR130" s="10"/>
      <c r="MHS130" s="10"/>
      <c r="MHT130" s="10"/>
      <c r="MHU130" s="10"/>
      <c r="MHV130" s="10"/>
      <c r="MHW130" s="10"/>
      <c r="MHX130" s="10"/>
      <c r="MHY130" s="10"/>
      <c r="MHZ130" s="10"/>
      <c r="MIA130" s="10"/>
      <c r="MIB130" s="10"/>
      <c r="MIC130" s="10"/>
      <c r="MID130" s="10"/>
      <c r="MIE130" s="10"/>
      <c r="MIF130" s="10"/>
      <c r="MIG130" s="10"/>
      <c r="MIH130" s="10"/>
      <c r="MII130" s="10"/>
      <c r="MIJ130" s="10"/>
      <c r="MIK130" s="10"/>
      <c r="MIL130" s="10"/>
      <c r="MIM130" s="10"/>
      <c r="MIN130" s="10"/>
      <c r="MIO130" s="10"/>
      <c r="MIP130" s="10"/>
      <c r="MIQ130" s="10"/>
      <c r="MIR130" s="10"/>
      <c r="MIS130" s="10"/>
      <c r="MIT130" s="10"/>
      <c r="MIU130" s="10"/>
      <c r="MIV130" s="10"/>
      <c r="MIW130" s="10"/>
      <c r="MIX130" s="10"/>
      <c r="MIY130" s="10"/>
      <c r="MIZ130" s="10"/>
      <c r="MJA130" s="10"/>
      <c r="MJB130" s="10"/>
      <c r="MJC130" s="10"/>
      <c r="MJD130" s="10"/>
      <c r="MJE130" s="10"/>
      <c r="MJF130" s="10"/>
      <c r="MJG130" s="10"/>
      <c r="MJH130" s="10"/>
      <c r="MJI130" s="10"/>
      <c r="MJJ130" s="10"/>
      <c r="MJK130" s="10"/>
      <c r="MJL130" s="10"/>
      <c r="MJM130" s="10"/>
      <c r="MJN130" s="10"/>
      <c r="MJO130" s="10"/>
      <c r="MJP130" s="10"/>
      <c r="MJQ130" s="10"/>
      <c r="MJR130" s="10"/>
      <c r="MJS130" s="10"/>
      <c r="MJT130" s="10"/>
      <c r="MJU130" s="10"/>
      <c r="MJV130" s="10"/>
      <c r="MJW130" s="10"/>
      <c r="MJX130" s="10"/>
      <c r="MJY130" s="10"/>
      <c r="MJZ130" s="10"/>
      <c r="MKA130" s="10"/>
      <c r="MKB130" s="10"/>
      <c r="MKC130" s="10"/>
      <c r="MKD130" s="10"/>
      <c r="MKE130" s="10"/>
      <c r="MKF130" s="10"/>
      <c r="MKG130" s="10"/>
      <c r="MKH130" s="10"/>
      <c r="MKI130" s="10"/>
      <c r="MKJ130" s="10"/>
      <c r="MKK130" s="10"/>
      <c r="MKL130" s="10"/>
      <c r="MKM130" s="10"/>
      <c r="MKN130" s="10"/>
      <c r="MKO130" s="10"/>
      <c r="MKP130" s="10"/>
      <c r="MKQ130" s="10"/>
      <c r="MKR130" s="10"/>
      <c r="MKS130" s="10"/>
      <c r="MKT130" s="10"/>
      <c r="MKU130" s="10"/>
      <c r="MKV130" s="10"/>
      <c r="MKW130" s="10"/>
      <c r="MKX130" s="10"/>
      <c r="MKY130" s="10"/>
      <c r="MKZ130" s="10"/>
      <c r="MLA130" s="10"/>
      <c r="MLB130" s="10"/>
      <c r="MLC130" s="10"/>
      <c r="MLD130" s="10"/>
      <c r="MLE130" s="10"/>
      <c r="MLF130" s="10"/>
      <c r="MLG130" s="10"/>
      <c r="MLH130" s="10"/>
      <c r="MLI130" s="10"/>
      <c r="MLJ130" s="10"/>
      <c r="MLK130" s="10"/>
      <c r="MLL130" s="10"/>
      <c r="MLM130" s="10"/>
      <c r="MLN130" s="10"/>
      <c r="MLO130" s="10"/>
      <c r="MLP130" s="10"/>
      <c r="MLQ130" s="10"/>
      <c r="MLR130" s="10"/>
      <c r="MLS130" s="10"/>
      <c r="MLT130" s="10"/>
      <c r="MLU130" s="10"/>
      <c r="MLV130" s="10"/>
      <c r="MLW130" s="10"/>
      <c r="MLX130" s="10"/>
      <c r="MLY130" s="10"/>
      <c r="MLZ130" s="10"/>
      <c r="MMA130" s="10"/>
      <c r="MMB130" s="10"/>
      <c r="MMC130" s="10"/>
      <c r="MMD130" s="10"/>
      <c r="MME130" s="10"/>
      <c r="MMF130" s="10"/>
      <c r="MMG130" s="10"/>
      <c r="MMH130" s="10"/>
      <c r="MMI130" s="10"/>
      <c r="MMJ130" s="10"/>
      <c r="MMK130" s="10"/>
      <c r="MML130" s="10"/>
      <c r="MMM130" s="10"/>
      <c r="MMN130" s="10"/>
      <c r="MMO130" s="10"/>
      <c r="MMP130" s="10"/>
      <c r="MMQ130" s="10"/>
      <c r="MMR130" s="10"/>
      <c r="MMS130" s="10"/>
      <c r="MMT130" s="10"/>
      <c r="MMU130" s="10"/>
      <c r="MMV130" s="10"/>
      <c r="MMW130" s="10"/>
      <c r="MMX130" s="10"/>
      <c r="MMY130" s="10"/>
      <c r="MMZ130" s="10"/>
      <c r="MNA130" s="10"/>
      <c r="MNB130" s="10"/>
      <c r="MNC130" s="10"/>
      <c r="MND130" s="10"/>
      <c r="MNE130" s="10"/>
      <c r="MNF130" s="10"/>
      <c r="MNG130" s="10"/>
      <c r="MNH130" s="10"/>
      <c r="MNI130" s="10"/>
      <c r="MNJ130" s="10"/>
      <c r="MNK130" s="10"/>
      <c r="MNL130" s="10"/>
      <c r="MNM130" s="10"/>
      <c r="MNN130" s="10"/>
      <c r="MNO130" s="10"/>
      <c r="MNP130" s="10"/>
      <c r="MNQ130" s="10"/>
      <c r="MNR130" s="10"/>
      <c r="MNS130" s="10"/>
      <c r="MNT130" s="10"/>
      <c r="MNU130" s="10"/>
      <c r="MNV130" s="10"/>
      <c r="MNW130" s="10"/>
      <c r="MNX130" s="10"/>
      <c r="MNY130" s="10"/>
      <c r="MNZ130" s="10"/>
      <c r="MOA130" s="10"/>
      <c r="MOB130" s="10"/>
      <c r="MOC130" s="10"/>
      <c r="MOD130" s="10"/>
      <c r="MOE130" s="10"/>
      <c r="MOF130" s="10"/>
      <c r="MOG130" s="10"/>
      <c r="MOH130" s="10"/>
      <c r="MOI130" s="10"/>
      <c r="MOJ130" s="10"/>
      <c r="MOK130" s="10"/>
      <c r="MOL130" s="10"/>
      <c r="MOM130" s="10"/>
      <c r="MON130" s="10"/>
      <c r="MOO130" s="10"/>
      <c r="MOP130" s="10"/>
      <c r="MOQ130" s="10"/>
      <c r="MOR130" s="10"/>
      <c r="MOS130" s="10"/>
      <c r="MOT130" s="10"/>
      <c r="MOU130" s="10"/>
      <c r="MOV130" s="10"/>
      <c r="MOW130" s="10"/>
      <c r="MOX130" s="10"/>
      <c r="MOY130" s="10"/>
      <c r="MOZ130" s="10"/>
      <c r="MPA130" s="10"/>
      <c r="MPB130" s="10"/>
      <c r="MPC130" s="10"/>
      <c r="MPD130" s="10"/>
      <c r="MPE130" s="10"/>
      <c r="MPF130" s="10"/>
      <c r="MPG130" s="10"/>
      <c r="MPH130" s="10"/>
      <c r="MPI130" s="10"/>
      <c r="MPJ130" s="10"/>
      <c r="MPK130" s="10"/>
      <c r="MPL130" s="10"/>
      <c r="MPM130" s="10"/>
      <c r="MPN130" s="10"/>
      <c r="MPO130" s="10"/>
      <c r="MPP130" s="10"/>
      <c r="MPQ130" s="10"/>
      <c r="MPR130" s="10"/>
      <c r="MPS130" s="10"/>
      <c r="MPT130" s="10"/>
      <c r="MPU130" s="10"/>
      <c r="MPV130" s="10"/>
      <c r="MPW130" s="10"/>
      <c r="MPX130" s="10"/>
      <c r="MPY130" s="10"/>
      <c r="MPZ130" s="10"/>
      <c r="MQA130" s="10"/>
      <c r="MQB130" s="10"/>
      <c r="MQC130" s="10"/>
      <c r="MQD130" s="10"/>
      <c r="MQE130" s="10"/>
      <c r="MQF130" s="10"/>
      <c r="MQG130" s="10"/>
      <c r="MQH130" s="10"/>
      <c r="MQI130" s="10"/>
      <c r="MQJ130" s="10"/>
      <c r="MQK130" s="10"/>
      <c r="MQL130" s="10"/>
      <c r="MQM130" s="10"/>
      <c r="MQN130" s="10"/>
      <c r="MQO130" s="10"/>
      <c r="MQP130" s="10"/>
      <c r="MQQ130" s="10"/>
      <c r="MQR130" s="10"/>
      <c r="MQS130" s="10"/>
      <c r="MQT130" s="10"/>
      <c r="MQU130" s="10"/>
      <c r="MQV130" s="10"/>
      <c r="MQW130" s="10"/>
      <c r="MQX130" s="10"/>
      <c r="MQY130" s="10"/>
      <c r="MQZ130" s="10"/>
      <c r="MRA130" s="10"/>
      <c r="MRB130" s="10"/>
      <c r="MRC130" s="10"/>
      <c r="MRD130" s="10"/>
      <c r="MRE130" s="10"/>
      <c r="MRF130" s="10"/>
      <c r="MRG130" s="10"/>
      <c r="MRH130" s="10"/>
      <c r="MRI130" s="10"/>
      <c r="MRJ130" s="10"/>
      <c r="MRK130" s="10"/>
      <c r="MRL130" s="10"/>
      <c r="MRM130" s="10"/>
      <c r="MRN130" s="10"/>
      <c r="MRO130" s="10"/>
      <c r="MRP130" s="10"/>
      <c r="MRQ130" s="10"/>
      <c r="MRR130" s="10"/>
      <c r="MRS130" s="10"/>
      <c r="MRT130" s="10"/>
      <c r="MRU130" s="10"/>
      <c r="MRV130" s="10"/>
      <c r="MRW130" s="10"/>
      <c r="MRX130" s="10"/>
      <c r="MRY130" s="10"/>
      <c r="MRZ130" s="10"/>
      <c r="MSA130" s="10"/>
      <c r="MSB130" s="10"/>
      <c r="MSC130" s="10"/>
      <c r="MSD130" s="10"/>
      <c r="MSE130" s="10"/>
      <c r="MSF130" s="10"/>
      <c r="MSG130" s="10"/>
      <c r="MSH130" s="10"/>
      <c r="MSI130" s="10"/>
      <c r="MSJ130" s="10"/>
      <c r="MSK130" s="10"/>
      <c r="MSL130" s="10"/>
      <c r="MSM130" s="10"/>
      <c r="MSN130" s="10"/>
      <c r="MSO130" s="10"/>
      <c r="MSP130" s="10"/>
      <c r="MSQ130" s="10"/>
      <c r="MSR130" s="10"/>
      <c r="MSS130" s="10"/>
      <c r="MST130" s="10"/>
      <c r="MSU130" s="10"/>
      <c r="MSV130" s="10"/>
      <c r="MSW130" s="10"/>
      <c r="MSX130" s="10"/>
      <c r="MSY130" s="10"/>
      <c r="MSZ130" s="10"/>
      <c r="MTA130" s="10"/>
      <c r="MTB130" s="10"/>
      <c r="MTC130" s="10"/>
      <c r="MTD130" s="10"/>
      <c r="MTE130" s="10"/>
      <c r="MTF130" s="10"/>
      <c r="MTG130" s="10"/>
      <c r="MTH130" s="10"/>
      <c r="MTI130" s="10"/>
      <c r="MTJ130" s="10"/>
      <c r="MTK130" s="10"/>
      <c r="MTL130" s="10"/>
      <c r="MTM130" s="10"/>
      <c r="MTN130" s="10"/>
      <c r="MTO130" s="10"/>
      <c r="MTP130" s="10"/>
      <c r="MTQ130" s="10"/>
      <c r="MTR130" s="10"/>
      <c r="MTS130" s="10"/>
      <c r="MTT130" s="10"/>
      <c r="MTU130" s="10"/>
      <c r="MTV130" s="10"/>
      <c r="MTW130" s="10"/>
      <c r="MTX130" s="10"/>
      <c r="MTY130" s="10"/>
      <c r="MTZ130" s="10"/>
      <c r="MUA130" s="10"/>
      <c r="MUB130" s="10"/>
      <c r="MUC130" s="10"/>
      <c r="MUD130" s="10"/>
      <c r="MUE130" s="10"/>
      <c r="MUF130" s="10"/>
      <c r="MUG130" s="10"/>
      <c r="MUH130" s="10"/>
      <c r="MUI130" s="10"/>
      <c r="MUJ130" s="10"/>
      <c r="MUK130" s="10"/>
      <c r="MUL130" s="10"/>
      <c r="MUM130" s="10"/>
      <c r="MUN130" s="10"/>
      <c r="MUO130" s="10"/>
      <c r="MUP130" s="10"/>
      <c r="MUQ130" s="10"/>
      <c r="MUR130" s="10"/>
      <c r="MUS130" s="10"/>
      <c r="MUT130" s="10"/>
      <c r="MUU130" s="10"/>
      <c r="MUV130" s="10"/>
      <c r="MUW130" s="10"/>
      <c r="MUX130" s="10"/>
      <c r="MUY130" s="10"/>
      <c r="MUZ130" s="10"/>
      <c r="MVA130" s="10"/>
      <c r="MVB130" s="10"/>
      <c r="MVC130" s="10"/>
      <c r="MVD130" s="10"/>
      <c r="MVE130" s="10"/>
      <c r="MVF130" s="10"/>
      <c r="MVG130" s="10"/>
      <c r="MVH130" s="10"/>
      <c r="MVI130" s="10"/>
      <c r="MVJ130" s="10"/>
      <c r="MVK130" s="10"/>
      <c r="MVL130" s="10"/>
      <c r="MVM130" s="10"/>
      <c r="MVN130" s="10"/>
      <c r="MVO130" s="10"/>
      <c r="MVP130" s="10"/>
      <c r="MVQ130" s="10"/>
      <c r="MVR130" s="10"/>
      <c r="MVS130" s="10"/>
      <c r="MVT130" s="10"/>
      <c r="MVU130" s="10"/>
      <c r="MVV130" s="10"/>
      <c r="MVW130" s="10"/>
      <c r="MVX130" s="10"/>
      <c r="MVY130" s="10"/>
      <c r="MVZ130" s="10"/>
      <c r="MWA130" s="10"/>
      <c r="MWB130" s="10"/>
      <c r="MWC130" s="10"/>
      <c r="MWD130" s="10"/>
      <c r="MWE130" s="10"/>
      <c r="MWF130" s="10"/>
      <c r="MWG130" s="10"/>
      <c r="MWH130" s="10"/>
      <c r="MWI130" s="10"/>
      <c r="MWJ130" s="10"/>
      <c r="MWK130" s="10"/>
      <c r="MWL130" s="10"/>
      <c r="MWM130" s="10"/>
      <c r="MWN130" s="10"/>
      <c r="MWO130" s="10"/>
      <c r="MWP130" s="10"/>
      <c r="MWQ130" s="10"/>
      <c r="MWR130" s="10"/>
      <c r="MWS130" s="10"/>
      <c r="MWT130" s="10"/>
      <c r="MWU130" s="10"/>
      <c r="MWV130" s="10"/>
      <c r="MWW130" s="10"/>
      <c r="MWX130" s="10"/>
      <c r="MWY130" s="10"/>
      <c r="MWZ130" s="10"/>
      <c r="MXA130" s="10"/>
      <c r="MXB130" s="10"/>
      <c r="MXC130" s="10"/>
      <c r="MXD130" s="10"/>
      <c r="MXE130" s="10"/>
      <c r="MXF130" s="10"/>
      <c r="MXG130" s="10"/>
      <c r="MXH130" s="10"/>
      <c r="MXI130" s="10"/>
      <c r="MXJ130" s="10"/>
      <c r="MXK130" s="10"/>
      <c r="MXL130" s="10"/>
      <c r="MXM130" s="10"/>
      <c r="MXN130" s="10"/>
      <c r="MXO130" s="10"/>
      <c r="MXP130" s="10"/>
      <c r="MXQ130" s="10"/>
      <c r="MXR130" s="10"/>
      <c r="MXS130" s="10"/>
      <c r="MXT130" s="10"/>
      <c r="MXU130" s="10"/>
      <c r="MXV130" s="10"/>
      <c r="MXW130" s="10"/>
      <c r="MXX130" s="10"/>
      <c r="MXY130" s="10"/>
      <c r="MXZ130" s="10"/>
      <c r="MYA130" s="10"/>
      <c r="MYB130" s="10"/>
      <c r="MYC130" s="10"/>
      <c r="MYD130" s="10"/>
      <c r="MYE130" s="10"/>
      <c r="MYF130" s="10"/>
      <c r="MYG130" s="10"/>
      <c r="MYH130" s="10"/>
      <c r="MYI130" s="10"/>
      <c r="MYJ130" s="10"/>
      <c r="MYK130" s="10"/>
      <c r="MYL130" s="10"/>
      <c r="MYM130" s="10"/>
      <c r="MYN130" s="10"/>
      <c r="MYO130" s="10"/>
      <c r="MYP130" s="10"/>
      <c r="MYQ130" s="10"/>
      <c r="MYR130" s="10"/>
      <c r="MYS130" s="10"/>
      <c r="MYT130" s="10"/>
      <c r="MYU130" s="10"/>
      <c r="MYV130" s="10"/>
      <c r="MYW130" s="10"/>
      <c r="MYX130" s="10"/>
      <c r="MYY130" s="10"/>
      <c r="MYZ130" s="10"/>
      <c r="MZA130" s="10"/>
      <c r="MZB130" s="10"/>
      <c r="MZC130" s="10"/>
      <c r="MZD130" s="10"/>
      <c r="MZE130" s="10"/>
      <c r="MZF130" s="10"/>
      <c r="MZG130" s="10"/>
      <c r="MZH130" s="10"/>
      <c r="MZI130" s="10"/>
      <c r="MZJ130" s="10"/>
      <c r="MZK130" s="10"/>
      <c r="MZL130" s="10"/>
      <c r="MZM130" s="10"/>
      <c r="MZN130" s="10"/>
      <c r="MZO130" s="10"/>
      <c r="MZP130" s="10"/>
      <c r="MZQ130" s="10"/>
      <c r="MZR130" s="10"/>
      <c r="MZS130" s="10"/>
      <c r="MZT130" s="10"/>
      <c r="MZU130" s="10"/>
      <c r="MZV130" s="10"/>
      <c r="MZW130" s="10"/>
      <c r="MZX130" s="10"/>
      <c r="MZY130" s="10"/>
      <c r="MZZ130" s="10"/>
      <c r="NAA130" s="10"/>
      <c r="NAB130" s="10"/>
      <c r="NAC130" s="10"/>
      <c r="NAD130" s="10"/>
      <c r="NAE130" s="10"/>
      <c r="NAF130" s="10"/>
      <c r="NAG130" s="10"/>
      <c r="NAH130" s="10"/>
      <c r="NAI130" s="10"/>
      <c r="NAJ130" s="10"/>
      <c r="NAK130" s="10"/>
      <c r="NAL130" s="10"/>
      <c r="NAM130" s="10"/>
      <c r="NAN130" s="10"/>
      <c r="NAO130" s="10"/>
      <c r="NAP130" s="10"/>
      <c r="NAQ130" s="10"/>
      <c r="NAR130" s="10"/>
      <c r="NAS130" s="10"/>
      <c r="NAT130" s="10"/>
      <c r="NAU130" s="10"/>
      <c r="NAV130" s="10"/>
      <c r="NAW130" s="10"/>
      <c r="NAX130" s="10"/>
      <c r="NAY130" s="10"/>
      <c r="NAZ130" s="10"/>
      <c r="NBA130" s="10"/>
      <c r="NBB130" s="10"/>
      <c r="NBC130" s="10"/>
      <c r="NBD130" s="10"/>
      <c r="NBE130" s="10"/>
      <c r="NBF130" s="10"/>
      <c r="NBG130" s="10"/>
      <c r="NBH130" s="10"/>
      <c r="NBI130" s="10"/>
      <c r="NBJ130" s="10"/>
      <c r="NBK130" s="10"/>
      <c r="NBL130" s="10"/>
      <c r="NBM130" s="10"/>
      <c r="NBN130" s="10"/>
      <c r="NBO130" s="10"/>
      <c r="NBP130" s="10"/>
      <c r="NBQ130" s="10"/>
      <c r="NBR130" s="10"/>
      <c r="NBS130" s="10"/>
      <c r="NBT130" s="10"/>
      <c r="NBU130" s="10"/>
      <c r="NBV130" s="10"/>
      <c r="NBW130" s="10"/>
      <c r="NBX130" s="10"/>
      <c r="NBY130" s="10"/>
      <c r="NBZ130" s="10"/>
      <c r="NCA130" s="10"/>
      <c r="NCB130" s="10"/>
      <c r="NCC130" s="10"/>
      <c r="NCD130" s="10"/>
      <c r="NCE130" s="10"/>
      <c r="NCF130" s="10"/>
      <c r="NCG130" s="10"/>
      <c r="NCH130" s="10"/>
      <c r="NCI130" s="10"/>
      <c r="NCJ130" s="10"/>
      <c r="NCK130" s="10"/>
      <c r="NCL130" s="10"/>
      <c r="NCM130" s="10"/>
      <c r="NCN130" s="10"/>
      <c r="NCO130" s="10"/>
      <c r="NCP130" s="10"/>
      <c r="NCQ130" s="10"/>
      <c r="NCR130" s="10"/>
      <c r="NCS130" s="10"/>
      <c r="NCT130" s="10"/>
      <c r="NCU130" s="10"/>
      <c r="NCV130" s="10"/>
      <c r="NCW130" s="10"/>
      <c r="NCX130" s="10"/>
      <c r="NCY130" s="10"/>
      <c r="NCZ130" s="10"/>
      <c r="NDA130" s="10"/>
      <c r="NDB130" s="10"/>
      <c r="NDC130" s="10"/>
      <c r="NDD130" s="10"/>
      <c r="NDE130" s="10"/>
      <c r="NDF130" s="10"/>
      <c r="NDG130" s="10"/>
      <c r="NDH130" s="10"/>
      <c r="NDI130" s="10"/>
      <c r="NDJ130" s="10"/>
      <c r="NDK130" s="10"/>
      <c r="NDL130" s="10"/>
      <c r="NDM130" s="10"/>
      <c r="NDN130" s="10"/>
      <c r="NDO130" s="10"/>
      <c r="NDP130" s="10"/>
      <c r="NDQ130" s="10"/>
      <c r="NDR130" s="10"/>
      <c r="NDS130" s="10"/>
      <c r="NDT130" s="10"/>
      <c r="NDU130" s="10"/>
      <c r="NDV130" s="10"/>
      <c r="NDW130" s="10"/>
      <c r="NDX130" s="10"/>
      <c r="NDY130" s="10"/>
      <c r="NDZ130" s="10"/>
      <c r="NEA130" s="10"/>
      <c r="NEB130" s="10"/>
      <c r="NEC130" s="10"/>
      <c r="NED130" s="10"/>
      <c r="NEE130" s="10"/>
      <c r="NEF130" s="10"/>
      <c r="NEG130" s="10"/>
      <c r="NEH130" s="10"/>
      <c r="NEI130" s="10"/>
      <c r="NEJ130" s="10"/>
      <c r="NEK130" s="10"/>
      <c r="NEL130" s="10"/>
      <c r="NEM130" s="10"/>
      <c r="NEN130" s="10"/>
      <c r="NEO130" s="10"/>
      <c r="NEP130" s="10"/>
      <c r="NEQ130" s="10"/>
      <c r="NER130" s="10"/>
      <c r="NES130" s="10"/>
      <c r="NET130" s="10"/>
      <c r="NEU130" s="10"/>
      <c r="NEV130" s="10"/>
      <c r="NEW130" s="10"/>
      <c r="NEX130" s="10"/>
      <c r="NEY130" s="10"/>
      <c r="NEZ130" s="10"/>
      <c r="NFA130" s="10"/>
      <c r="NFB130" s="10"/>
      <c r="NFC130" s="10"/>
      <c r="NFD130" s="10"/>
      <c r="NFE130" s="10"/>
      <c r="NFF130" s="10"/>
      <c r="NFG130" s="10"/>
      <c r="NFH130" s="10"/>
      <c r="NFI130" s="10"/>
      <c r="NFJ130" s="10"/>
      <c r="NFK130" s="10"/>
      <c r="NFL130" s="10"/>
      <c r="NFM130" s="10"/>
      <c r="NFN130" s="10"/>
      <c r="NFO130" s="10"/>
      <c r="NFP130" s="10"/>
      <c r="NFQ130" s="10"/>
      <c r="NFR130" s="10"/>
      <c r="NFS130" s="10"/>
      <c r="NFT130" s="10"/>
      <c r="NFU130" s="10"/>
      <c r="NFV130" s="10"/>
      <c r="NFW130" s="10"/>
      <c r="NFX130" s="10"/>
      <c r="NFY130" s="10"/>
      <c r="NFZ130" s="10"/>
      <c r="NGA130" s="10"/>
      <c r="NGB130" s="10"/>
      <c r="NGC130" s="10"/>
      <c r="NGD130" s="10"/>
      <c r="NGE130" s="10"/>
      <c r="NGF130" s="10"/>
      <c r="NGG130" s="10"/>
      <c r="NGH130" s="10"/>
      <c r="NGI130" s="10"/>
      <c r="NGJ130" s="10"/>
      <c r="NGK130" s="10"/>
      <c r="NGL130" s="10"/>
      <c r="NGM130" s="10"/>
      <c r="NGN130" s="10"/>
      <c r="NGO130" s="10"/>
      <c r="NGP130" s="10"/>
      <c r="NGQ130" s="10"/>
      <c r="NGR130" s="10"/>
      <c r="NGS130" s="10"/>
      <c r="NGT130" s="10"/>
      <c r="NGU130" s="10"/>
      <c r="NGV130" s="10"/>
      <c r="NGW130" s="10"/>
      <c r="NGX130" s="10"/>
      <c r="NGY130" s="10"/>
      <c r="NGZ130" s="10"/>
      <c r="NHA130" s="10"/>
      <c r="NHB130" s="10"/>
      <c r="NHC130" s="10"/>
      <c r="NHD130" s="10"/>
      <c r="NHE130" s="10"/>
      <c r="NHF130" s="10"/>
      <c r="NHG130" s="10"/>
      <c r="NHH130" s="10"/>
      <c r="NHI130" s="10"/>
      <c r="NHJ130" s="10"/>
      <c r="NHK130" s="10"/>
      <c r="NHL130" s="10"/>
      <c r="NHM130" s="10"/>
      <c r="NHN130" s="10"/>
      <c r="NHO130" s="10"/>
      <c r="NHP130" s="10"/>
      <c r="NHQ130" s="10"/>
      <c r="NHR130" s="10"/>
      <c r="NHS130" s="10"/>
      <c r="NHT130" s="10"/>
      <c r="NHU130" s="10"/>
      <c r="NHV130" s="10"/>
      <c r="NHW130" s="10"/>
      <c r="NHX130" s="10"/>
      <c r="NHY130" s="10"/>
      <c r="NHZ130" s="10"/>
      <c r="NIA130" s="10"/>
      <c r="NIB130" s="10"/>
      <c r="NIC130" s="10"/>
      <c r="NID130" s="10"/>
      <c r="NIE130" s="10"/>
      <c r="NIF130" s="10"/>
      <c r="NIG130" s="10"/>
      <c r="NIH130" s="10"/>
      <c r="NII130" s="10"/>
      <c r="NIJ130" s="10"/>
      <c r="NIK130" s="10"/>
      <c r="NIL130" s="10"/>
      <c r="NIM130" s="10"/>
      <c r="NIN130" s="10"/>
      <c r="NIO130" s="10"/>
      <c r="NIP130" s="10"/>
      <c r="NIQ130" s="10"/>
      <c r="NIR130" s="10"/>
      <c r="NIS130" s="10"/>
      <c r="NIT130" s="10"/>
      <c r="NIU130" s="10"/>
      <c r="NIV130" s="10"/>
      <c r="NIW130" s="10"/>
      <c r="NIX130" s="10"/>
      <c r="NIY130" s="10"/>
      <c r="NIZ130" s="10"/>
      <c r="NJA130" s="10"/>
      <c r="NJB130" s="10"/>
      <c r="NJC130" s="10"/>
      <c r="NJD130" s="10"/>
      <c r="NJE130" s="10"/>
      <c r="NJF130" s="10"/>
      <c r="NJG130" s="10"/>
      <c r="NJH130" s="10"/>
      <c r="NJI130" s="10"/>
      <c r="NJJ130" s="10"/>
      <c r="NJK130" s="10"/>
      <c r="NJL130" s="10"/>
      <c r="NJM130" s="10"/>
      <c r="NJN130" s="10"/>
      <c r="NJO130" s="10"/>
      <c r="NJP130" s="10"/>
      <c r="NJQ130" s="10"/>
      <c r="NJR130" s="10"/>
      <c r="NJS130" s="10"/>
      <c r="NJT130" s="10"/>
      <c r="NJU130" s="10"/>
      <c r="NJV130" s="10"/>
      <c r="NJW130" s="10"/>
      <c r="NJX130" s="10"/>
      <c r="NJY130" s="10"/>
      <c r="NJZ130" s="10"/>
      <c r="NKA130" s="10"/>
      <c r="NKB130" s="10"/>
      <c r="NKC130" s="10"/>
      <c r="NKD130" s="10"/>
      <c r="NKE130" s="10"/>
      <c r="NKF130" s="10"/>
      <c r="NKG130" s="10"/>
      <c r="NKH130" s="10"/>
      <c r="NKI130" s="10"/>
      <c r="NKJ130" s="10"/>
      <c r="NKK130" s="10"/>
      <c r="NKL130" s="10"/>
      <c r="NKM130" s="10"/>
      <c r="NKN130" s="10"/>
      <c r="NKO130" s="10"/>
      <c r="NKP130" s="10"/>
      <c r="NKQ130" s="10"/>
      <c r="NKR130" s="10"/>
      <c r="NKS130" s="10"/>
      <c r="NKT130" s="10"/>
      <c r="NKU130" s="10"/>
      <c r="NKV130" s="10"/>
      <c r="NKW130" s="10"/>
      <c r="NKX130" s="10"/>
      <c r="NKY130" s="10"/>
      <c r="NKZ130" s="10"/>
      <c r="NLA130" s="10"/>
      <c r="NLB130" s="10"/>
      <c r="NLC130" s="10"/>
      <c r="NLD130" s="10"/>
      <c r="NLE130" s="10"/>
      <c r="NLF130" s="10"/>
      <c r="NLG130" s="10"/>
      <c r="NLH130" s="10"/>
      <c r="NLI130" s="10"/>
      <c r="NLJ130" s="10"/>
      <c r="NLK130" s="10"/>
      <c r="NLL130" s="10"/>
      <c r="NLM130" s="10"/>
      <c r="NLN130" s="10"/>
      <c r="NLO130" s="10"/>
      <c r="NLP130" s="10"/>
      <c r="NLQ130" s="10"/>
      <c r="NLR130" s="10"/>
      <c r="NLS130" s="10"/>
      <c r="NLT130" s="10"/>
      <c r="NLU130" s="10"/>
      <c r="NLV130" s="10"/>
      <c r="NLW130" s="10"/>
      <c r="NLX130" s="10"/>
      <c r="NLY130" s="10"/>
      <c r="NLZ130" s="10"/>
      <c r="NMA130" s="10"/>
      <c r="NMB130" s="10"/>
      <c r="NMC130" s="10"/>
      <c r="NMD130" s="10"/>
      <c r="NME130" s="10"/>
      <c r="NMF130" s="10"/>
      <c r="NMG130" s="10"/>
      <c r="NMH130" s="10"/>
      <c r="NMI130" s="10"/>
      <c r="NMJ130" s="10"/>
      <c r="NMK130" s="10"/>
      <c r="NML130" s="10"/>
      <c r="NMM130" s="10"/>
      <c r="NMN130" s="10"/>
      <c r="NMO130" s="10"/>
      <c r="NMP130" s="10"/>
      <c r="NMQ130" s="10"/>
      <c r="NMR130" s="10"/>
      <c r="NMS130" s="10"/>
      <c r="NMT130" s="10"/>
      <c r="NMU130" s="10"/>
      <c r="NMV130" s="10"/>
      <c r="NMW130" s="10"/>
      <c r="NMX130" s="10"/>
      <c r="NMY130" s="10"/>
      <c r="NMZ130" s="10"/>
      <c r="NNA130" s="10"/>
      <c r="NNB130" s="10"/>
      <c r="NNC130" s="10"/>
      <c r="NND130" s="10"/>
      <c r="NNE130" s="10"/>
      <c r="NNF130" s="10"/>
      <c r="NNG130" s="10"/>
      <c r="NNH130" s="10"/>
      <c r="NNI130" s="10"/>
      <c r="NNJ130" s="10"/>
      <c r="NNK130" s="10"/>
      <c r="NNL130" s="10"/>
      <c r="NNM130" s="10"/>
      <c r="NNN130" s="10"/>
      <c r="NNO130" s="10"/>
      <c r="NNP130" s="10"/>
      <c r="NNQ130" s="10"/>
      <c r="NNR130" s="10"/>
      <c r="NNS130" s="10"/>
      <c r="NNT130" s="10"/>
      <c r="NNU130" s="10"/>
      <c r="NNV130" s="10"/>
      <c r="NNW130" s="10"/>
      <c r="NNX130" s="10"/>
      <c r="NNY130" s="10"/>
      <c r="NNZ130" s="10"/>
      <c r="NOA130" s="10"/>
      <c r="NOB130" s="10"/>
      <c r="NOC130" s="10"/>
      <c r="NOD130" s="10"/>
      <c r="NOE130" s="10"/>
      <c r="NOF130" s="10"/>
      <c r="NOG130" s="10"/>
      <c r="NOH130" s="10"/>
      <c r="NOI130" s="10"/>
      <c r="NOJ130" s="10"/>
      <c r="NOK130" s="10"/>
      <c r="NOL130" s="10"/>
      <c r="NOM130" s="10"/>
      <c r="NON130" s="10"/>
      <c r="NOO130" s="10"/>
      <c r="NOP130" s="10"/>
      <c r="NOQ130" s="10"/>
      <c r="NOR130" s="10"/>
      <c r="NOS130" s="10"/>
      <c r="NOT130" s="10"/>
      <c r="NOU130" s="10"/>
      <c r="NOV130" s="10"/>
      <c r="NOW130" s="10"/>
      <c r="NOX130" s="10"/>
      <c r="NOY130" s="10"/>
      <c r="NOZ130" s="10"/>
      <c r="NPA130" s="10"/>
      <c r="NPB130" s="10"/>
      <c r="NPC130" s="10"/>
      <c r="NPD130" s="10"/>
      <c r="NPE130" s="10"/>
      <c r="NPF130" s="10"/>
      <c r="NPG130" s="10"/>
      <c r="NPH130" s="10"/>
      <c r="NPI130" s="10"/>
      <c r="NPJ130" s="10"/>
      <c r="NPK130" s="10"/>
      <c r="NPL130" s="10"/>
      <c r="NPM130" s="10"/>
      <c r="NPN130" s="10"/>
      <c r="NPO130" s="10"/>
      <c r="NPP130" s="10"/>
      <c r="NPQ130" s="10"/>
      <c r="NPR130" s="10"/>
      <c r="NPS130" s="10"/>
      <c r="NPT130" s="10"/>
      <c r="NPU130" s="10"/>
      <c r="NPV130" s="10"/>
      <c r="NPW130" s="10"/>
      <c r="NPX130" s="10"/>
      <c r="NPY130" s="10"/>
      <c r="NPZ130" s="10"/>
      <c r="NQA130" s="10"/>
      <c r="NQB130" s="10"/>
      <c r="NQC130" s="10"/>
      <c r="NQD130" s="10"/>
      <c r="NQE130" s="10"/>
      <c r="NQF130" s="10"/>
      <c r="NQG130" s="10"/>
      <c r="NQH130" s="10"/>
      <c r="NQI130" s="10"/>
      <c r="NQJ130" s="10"/>
      <c r="NQK130" s="10"/>
      <c r="NQL130" s="10"/>
      <c r="NQM130" s="10"/>
      <c r="NQN130" s="10"/>
      <c r="NQO130" s="10"/>
      <c r="NQP130" s="10"/>
      <c r="NQQ130" s="10"/>
      <c r="NQR130" s="10"/>
      <c r="NQS130" s="10"/>
      <c r="NQT130" s="10"/>
      <c r="NQU130" s="10"/>
      <c r="NQV130" s="10"/>
      <c r="NQW130" s="10"/>
      <c r="NQX130" s="10"/>
      <c r="NQY130" s="10"/>
      <c r="NQZ130" s="10"/>
      <c r="NRA130" s="10"/>
      <c r="NRB130" s="10"/>
      <c r="NRC130" s="10"/>
      <c r="NRD130" s="10"/>
      <c r="NRE130" s="10"/>
      <c r="NRF130" s="10"/>
      <c r="NRG130" s="10"/>
      <c r="NRH130" s="10"/>
      <c r="NRI130" s="10"/>
      <c r="NRJ130" s="10"/>
      <c r="NRK130" s="10"/>
      <c r="NRL130" s="10"/>
      <c r="NRM130" s="10"/>
      <c r="NRN130" s="10"/>
      <c r="NRO130" s="10"/>
      <c r="NRP130" s="10"/>
      <c r="NRQ130" s="10"/>
      <c r="NRR130" s="10"/>
      <c r="NRS130" s="10"/>
      <c r="NRT130" s="10"/>
      <c r="NRU130" s="10"/>
      <c r="NRV130" s="10"/>
      <c r="NRW130" s="10"/>
      <c r="NRX130" s="10"/>
      <c r="NRY130" s="10"/>
      <c r="NRZ130" s="10"/>
      <c r="NSA130" s="10"/>
      <c r="NSB130" s="10"/>
      <c r="NSC130" s="10"/>
      <c r="NSD130" s="10"/>
      <c r="NSE130" s="10"/>
      <c r="NSF130" s="10"/>
      <c r="NSG130" s="10"/>
      <c r="NSH130" s="10"/>
      <c r="NSI130" s="10"/>
      <c r="NSJ130" s="10"/>
      <c r="NSK130" s="10"/>
      <c r="NSL130" s="10"/>
      <c r="NSM130" s="10"/>
      <c r="NSN130" s="10"/>
      <c r="NSO130" s="10"/>
      <c r="NSP130" s="10"/>
      <c r="NSQ130" s="10"/>
      <c r="NSR130" s="10"/>
      <c r="NSS130" s="10"/>
      <c r="NST130" s="10"/>
      <c r="NSU130" s="10"/>
      <c r="NSV130" s="10"/>
      <c r="NSW130" s="10"/>
      <c r="NSX130" s="10"/>
      <c r="NSY130" s="10"/>
      <c r="NSZ130" s="10"/>
      <c r="NTA130" s="10"/>
      <c r="NTB130" s="10"/>
      <c r="NTC130" s="10"/>
      <c r="NTD130" s="10"/>
      <c r="NTE130" s="10"/>
      <c r="NTF130" s="10"/>
      <c r="NTG130" s="10"/>
      <c r="NTH130" s="10"/>
      <c r="NTI130" s="10"/>
      <c r="NTJ130" s="10"/>
      <c r="NTK130" s="10"/>
      <c r="NTL130" s="10"/>
      <c r="NTM130" s="10"/>
      <c r="NTN130" s="10"/>
      <c r="NTO130" s="10"/>
      <c r="NTP130" s="10"/>
      <c r="NTQ130" s="10"/>
      <c r="NTR130" s="10"/>
      <c r="NTS130" s="10"/>
      <c r="NTT130" s="10"/>
      <c r="NTU130" s="10"/>
      <c r="NTV130" s="10"/>
      <c r="NTW130" s="10"/>
      <c r="NTX130" s="10"/>
      <c r="NTY130" s="10"/>
      <c r="NTZ130" s="10"/>
      <c r="NUA130" s="10"/>
      <c r="NUB130" s="10"/>
      <c r="NUC130" s="10"/>
      <c r="NUD130" s="10"/>
      <c r="NUE130" s="10"/>
      <c r="NUF130" s="10"/>
      <c r="NUG130" s="10"/>
      <c r="NUH130" s="10"/>
      <c r="NUI130" s="10"/>
      <c r="NUJ130" s="10"/>
      <c r="NUK130" s="10"/>
      <c r="NUL130" s="10"/>
      <c r="NUM130" s="10"/>
      <c r="NUN130" s="10"/>
      <c r="NUO130" s="10"/>
      <c r="NUP130" s="10"/>
      <c r="NUQ130" s="10"/>
      <c r="NUR130" s="10"/>
      <c r="NUS130" s="10"/>
      <c r="NUT130" s="10"/>
      <c r="NUU130" s="10"/>
      <c r="NUV130" s="10"/>
      <c r="NUW130" s="10"/>
      <c r="NUX130" s="10"/>
      <c r="NUY130" s="10"/>
      <c r="NUZ130" s="10"/>
      <c r="NVA130" s="10"/>
      <c r="NVB130" s="10"/>
      <c r="NVC130" s="10"/>
      <c r="NVD130" s="10"/>
      <c r="NVE130" s="10"/>
      <c r="NVF130" s="10"/>
      <c r="NVG130" s="10"/>
      <c r="NVH130" s="10"/>
      <c r="NVI130" s="10"/>
      <c r="NVJ130" s="10"/>
      <c r="NVK130" s="10"/>
      <c r="NVL130" s="10"/>
      <c r="NVM130" s="10"/>
      <c r="NVN130" s="10"/>
      <c r="NVO130" s="10"/>
      <c r="NVP130" s="10"/>
      <c r="NVQ130" s="10"/>
      <c r="NVR130" s="10"/>
      <c r="NVS130" s="10"/>
      <c r="NVT130" s="10"/>
      <c r="NVU130" s="10"/>
      <c r="NVV130" s="10"/>
      <c r="NVW130" s="10"/>
      <c r="NVX130" s="10"/>
      <c r="NVY130" s="10"/>
      <c r="NVZ130" s="10"/>
      <c r="NWA130" s="10"/>
      <c r="NWB130" s="10"/>
      <c r="NWC130" s="10"/>
      <c r="NWD130" s="10"/>
      <c r="NWE130" s="10"/>
      <c r="NWF130" s="10"/>
      <c r="NWG130" s="10"/>
      <c r="NWH130" s="10"/>
      <c r="NWI130" s="10"/>
      <c r="NWJ130" s="10"/>
      <c r="NWK130" s="10"/>
      <c r="NWL130" s="10"/>
      <c r="NWM130" s="10"/>
      <c r="NWN130" s="10"/>
      <c r="NWO130" s="10"/>
      <c r="NWP130" s="10"/>
      <c r="NWQ130" s="10"/>
      <c r="NWR130" s="10"/>
      <c r="NWS130" s="10"/>
      <c r="NWT130" s="10"/>
      <c r="NWU130" s="10"/>
      <c r="NWV130" s="10"/>
      <c r="NWW130" s="10"/>
      <c r="NWX130" s="10"/>
      <c r="NWY130" s="10"/>
      <c r="NWZ130" s="10"/>
      <c r="NXA130" s="10"/>
      <c r="NXB130" s="10"/>
      <c r="NXC130" s="10"/>
      <c r="NXD130" s="10"/>
      <c r="NXE130" s="10"/>
      <c r="NXF130" s="10"/>
      <c r="NXG130" s="10"/>
      <c r="NXH130" s="10"/>
      <c r="NXI130" s="10"/>
      <c r="NXJ130" s="10"/>
      <c r="NXK130" s="10"/>
      <c r="NXL130" s="10"/>
      <c r="NXM130" s="10"/>
      <c r="NXN130" s="10"/>
      <c r="NXO130" s="10"/>
      <c r="NXP130" s="10"/>
      <c r="NXQ130" s="10"/>
      <c r="NXR130" s="10"/>
      <c r="NXS130" s="10"/>
      <c r="NXT130" s="10"/>
      <c r="NXU130" s="10"/>
      <c r="NXV130" s="10"/>
      <c r="NXW130" s="10"/>
      <c r="NXX130" s="10"/>
      <c r="NXY130" s="10"/>
      <c r="NXZ130" s="10"/>
      <c r="NYA130" s="10"/>
      <c r="NYB130" s="10"/>
      <c r="NYC130" s="10"/>
      <c r="NYD130" s="10"/>
      <c r="NYE130" s="10"/>
      <c r="NYF130" s="10"/>
      <c r="NYG130" s="10"/>
      <c r="NYH130" s="10"/>
      <c r="NYI130" s="10"/>
      <c r="NYJ130" s="10"/>
      <c r="NYK130" s="10"/>
      <c r="NYL130" s="10"/>
      <c r="NYM130" s="10"/>
      <c r="NYN130" s="10"/>
      <c r="NYO130" s="10"/>
      <c r="NYP130" s="10"/>
      <c r="NYQ130" s="10"/>
      <c r="NYR130" s="10"/>
      <c r="NYS130" s="10"/>
      <c r="NYT130" s="10"/>
      <c r="NYU130" s="10"/>
      <c r="NYV130" s="10"/>
      <c r="NYW130" s="10"/>
      <c r="NYX130" s="10"/>
      <c r="NYY130" s="10"/>
      <c r="NYZ130" s="10"/>
      <c r="NZA130" s="10"/>
      <c r="NZB130" s="10"/>
      <c r="NZC130" s="10"/>
      <c r="NZD130" s="10"/>
      <c r="NZE130" s="10"/>
      <c r="NZF130" s="10"/>
      <c r="NZG130" s="10"/>
      <c r="NZH130" s="10"/>
      <c r="NZI130" s="10"/>
      <c r="NZJ130" s="10"/>
      <c r="NZK130" s="10"/>
      <c r="NZL130" s="10"/>
      <c r="NZM130" s="10"/>
      <c r="NZN130" s="10"/>
      <c r="NZO130" s="10"/>
      <c r="NZP130" s="10"/>
      <c r="NZQ130" s="10"/>
      <c r="NZR130" s="10"/>
      <c r="NZS130" s="10"/>
      <c r="NZT130" s="10"/>
      <c r="NZU130" s="10"/>
      <c r="NZV130" s="10"/>
      <c r="NZW130" s="10"/>
      <c r="NZX130" s="10"/>
      <c r="NZY130" s="10"/>
      <c r="NZZ130" s="10"/>
      <c r="OAA130" s="10"/>
      <c r="OAB130" s="10"/>
      <c r="OAC130" s="10"/>
      <c r="OAD130" s="10"/>
      <c r="OAE130" s="10"/>
      <c r="OAF130" s="10"/>
      <c r="OAG130" s="10"/>
      <c r="OAH130" s="10"/>
      <c r="OAI130" s="10"/>
      <c r="OAJ130" s="10"/>
      <c r="OAK130" s="10"/>
      <c r="OAL130" s="10"/>
      <c r="OAM130" s="10"/>
      <c r="OAN130" s="10"/>
      <c r="OAO130" s="10"/>
      <c r="OAP130" s="10"/>
      <c r="OAQ130" s="10"/>
      <c r="OAR130" s="10"/>
      <c r="OAS130" s="10"/>
      <c r="OAT130" s="10"/>
      <c r="OAU130" s="10"/>
      <c r="OAV130" s="10"/>
      <c r="OAW130" s="10"/>
      <c r="OAX130" s="10"/>
      <c r="OAY130" s="10"/>
      <c r="OAZ130" s="10"/>
      <c r="OBA130" s="10"/>
      <c r="OBB130" s="10"/>
      <c r="OBC130" s="10"/>
      <c r="OBD130" s="10"/>
      <c r="OBE130" s="10"/>
      <c r="OBF130" s="10"/>
      <c r="OBG130" s="10"/>
      <c r="OBH130" s="10"/>
      <c r="OBI130" s="10"/>
      <c r="OBJ130" s="10"/>
      <c r="OBK130" s="10"/>
      <c r="OBL130" s="10"/>
      <c r="OBM130" s="10"/>
      <c r="OBN130" s="10"/>
      <c r="OBO130" s="10"/>
      <c r="OBP130" s="10"/>
      <c r="OBQ130" s="10"/>
      <c r="OBR130" s="10"/>
      <c r="OBS130" s="10"/>
      <c r="OBT130" s="10"/>
      <c r="OBU130" s="10"/>
      <c r="OBV130" s="10"/>
      <c r="OBW130" s="10"/>
      <c r="OBX130" s="10"/>
      <c r="OBY130" s="10"/>
      <c r="OBZ130" s="10"/>
      <c r="OCA130" s="10"/>
      <c r="OCB130" s="10"/>
      <c r="OCC130" s="10"/>
      <c r="OCD130" s="10"/>
      <c r="OCE130" s="10"/>
      <c r="OCF130" s="10"/>
      <c r="OCG130" s="10"/>
      <c r="OCH130" s="10"/>
      <c r="OCI130" s="10"/>
      <c r="OCJ130" s="10"/>
      <c r="OCK130" s="10"/>
      <c r="OCL130" s="10"/>
      <c r="OCM130" s="10"/>
      <c r="OCN130" s="10"/>
      <c r="OCO130" s="10"/>
      <c r="OCP130" s="10"/>
      <c r="OCQ130" s="10"/>
      <c r="OCR130" s="10"/>
      <c r="OCS130" s="10"/>
      <c r="OCT130" s="10"/>
      <c r="OCU130" s="10"/>
      <c r="OCV130" s="10"/>
      <c r="OCW130" s="10"/>
      <c r="OCX130" s="10"/>
      <c r="OCY130" s="10"/>
      <c r="OCZ130" s="10"/>
      <c r="ODA130" s="10"/>
      <c r="ODB130" s="10"/>
      <c r="ODC130" s="10"/>
      <c r="ODD130" s="10"/>
      <c r="ODE130" s="10"/>
      <c r="ODF130" s="10"/>
      <c r="ODG130" s="10"/>
      <c r="ODH130" s="10"/>
      <c r="ODI130" s="10"/>
      <c r="ODJ130" s="10"/>
      <c r="ODK130" s="10"/>
      <c r="ODL130" s="10"/>
      <c r="ODM130" s="10"/>
      <c r="ODN130" s="10"/>
      <c r="ODO130" s="10"/>
      <c r="ODP130" s="10"/>
      <c r="ODQ130" s="10"/>
      <c r="ODR130" s="10"/>
      <c r="ODS130" s="10"/>
      <c r="ODT130" s="10"/>
      <c r="ODU130" s="10"/>
      <c r="ODV130" s="10"/>
      <c r="ODW130" s="10"/>
      <c r="ODX130" s="10"/>
      <c r="ODY130" s="10"/>
      <c r="ODZ130" s="10"/>
      <c r="OEA130" s="10"/>
      <c r="OEB130" s="10"/>
      <c r="OEC130" s="10"/>
      <c r="OED130" s="10"/>
      <c r="OEE130" s="10"/>
      <c r="OEF130" s="10"/>
      <c r="OEG130" s="10"/>
      <c r="OEH130" s="10"/>
      <c r="OEI130" s="10"/>
      <c r="OEJ130" s="10"/>
      <c r="OEK130" s="10"/>
      <c r="OEL130" s="10"/>
      <c r="OEM130" s="10"/>
      <c r="OEN130" s="10"/>
      <c r="OEO130" s="10"/>
      <c r="OEP130" s="10"/>
      <c r="OEQ130" s="10"/>
      <c r="OER130" s="10"/>
      <c r="OES130" s="10"/>
      <c r="OET130" s="10"/>
      <c r="OEU130" s="10"/>
      <c r="OEV130" s="10"/>
      <c r="OEW130" s="10"/>
      <c r="OEX130" s="10"/>
      <c r="OEY130" s="10"/>
      <c r="OEZ130" s="10"/>
      <c r="OFA130" s="10"/>
      <c r="OFB130" s="10"/>
      <c r="OFC130" s="10"/>
      <c r="OFD130" s="10"/>
      <c r="OFE130" s="10"/>
      <c r="OFF130" s="10"/>
      <c r="OFG130" s="10"/>
      <c r="OFH130" s="10"/>
      <c r="OFI130" s="10"/>
      <c r="OFJ130" s="10"/>
      <c r="OFK130" s="10"/>
      <c r="OFL130" s="10"/>
      <c r="OFM130" s="10"/>
      <c r="OFN130" s="10"/>
      <c r="OFO130" s="10"/>
      <c r="OFP130" s="10"/>
      <c r="OFQ130" s="10"/>
      <c r="OFR130" s="10"/>
      <c r="OFS130" s="10"/>
      <c r="OFT130" s="10"/>
      <c r="OFU130" s="10"/>
      <c r="OFV130" s="10"/>
      <c r="OFW130" s="10"/>
      <c r="OFX130" s="10"/>
      <c r="OFY130" s="10"/>
      <c r="OFZ130" s="10"/>
      <c r="OGA130" s="10"/>
      <c r="OGB130" s="10"/>
      <c r="OGC130" s="10"/>
      <c r="OGD130" s="10"/>
      <c r="OGE130" s="10"/>
      <c r="OGF130" s="10"/>
      <c r="OGG130" s="10"/>
      <c r="OGH130" s="10"/>
      <c r="OGI130" s="10"/>
      <c r="OGJ130" s="10"/>
      <c r="OGK130" s="10"/>
      <c r="OGL130" s="10"/>
      <c r="OGM130" s="10"/>
      <c r="OGN130" s="10"/>
      <c r="OGO130" s="10"/>
      <c r="OGP130" s="10"/>
      <c r="OGQ130" s="10"/>
      <c r="OGR130" s="10"/>
      <c r="OGS130" s="10"/>
      <c r="OGT130" s="10"/>
      <c r="OGU130" s="10"/>
      <c r="OGV130" s="10"/>
      <c r="OGW130" s="10"/>
      <c r="OGX130" s="10"/>
      <c r="OGY130" s="10"/>
      <c r="OGZ130" s="10"/>
      <c r="OHA130" s="10"/>
      <c r="OHB130" s="10"/>
      <c r="OHC130" s="10"/>
      <c r="OHD130" s="10"/>
      <c r="OHE130" s="10"/>
      <c r="OHF130" s="10"/>
      <c r="OHG130" s="10"/>
      <c r="OHH130" s="10"/>
      <c r="OHI130" s="10"/>
      <c r="OHJ130" s="10"/>
      <c r="OHK130" s="10"/>
      <c r="OHL130" s="10"/>
      <c r="OHM130" s="10"/>
      <c r="OHN130" s="10"/>
      <c r="OHO130" s="10"/>
      <c r="OHP130" s="10"/>
      <c r="OHQ130" s="10"/>
      <c r="OHR130" s="10"/>
      <c r="OHS130" s="10"/>
      <c r="OHT130" s="10"/>
      <c r="OHU130" s="10"/>
      <c r="OHV130" s="10"/>
      <c r="OHW130" s="10"/>
      <c r="OHX130" s="10"/>
      <c r="OHY130" s="10"/>
      <c r="OHZ130" s="10"/>
      <c r="OIA130" s="10"/>
      <c r="OIB130" s="10"/>
      <c r="OIC130" s="10"/>
      <c r="OID130" s="10"/>
      <c r="OIE130" s="10"/>
      <c r="OIF130" s="10"/>
      <c r="OIG130" s="10"/>
      <c r="OIH130" s="10"/>
      <c r="OII130" s="10"/>
      <c r="OIJ130" s="10"/>
      <c r="OIK130" s="10"/>
      <c r="OIL130" s="10"/>
      <c r="OIM130" s="10"/>
      <c r="OIN130" s="10"/>
      <c r="OIO130" s="10"/>
      <c r="OIP130" s="10"/>
      <c r="OIQ130" s="10"/>
      <c r="OIR130" s="10"/>
      <c r="OIS130" s="10"/>
      <c r="OIT130" s="10"/>
      <c r="OIU130" s="10"/>
      <c r="OIV130" s="10"/>
      <c r="OIW130" s="10"/>
      <c r="OIX130" s="10"/>
      <c r="OIY130" s="10"/>
      <c r="OIZ130" s="10"/>
      <c r="OJA130" s="10"/>
      <c r="OJB130" s="10"/>
      <c r="OJC130" s="10"/>
      <c r="OJD130" s="10"/>
      <c r="OJE130" s="10"/>
      <c r="OJF130" s="10"/>
      <c r="OJG130" s="10"/>
      <c r="OJH130" s="10"/>
      <c r="OJI130" s="10"/>
      <c r="OJJ130" s="10"/>
      <c r="OJK130" s="10"/>
      <c r="OJL130" s="10"/>
      <c r="OJM130" s="10"/>
      <c r="OJN130" s="10"/>
      <c r="OJO130" s="10"/>
      <c r="OJP130" s="10"/>
      <c r="OJQ130" s="10"/>
      <c r="OJR130" s="10"/>
      <c r="OJS130" s="10"/>
      <c r="OJT130" s="10"/>
      <c r="OJU130" s="10"/>
      <c r="OJV130" s="10"/>
      <c r="OJW130" s="10"/>
      <c r="OJX130" s="10"/>
      <c r="OJY130" s="10"/>
      <c r="OJZ130" s="10"/>
      <c r="OKA130" s="10"/>
      <c r="OKB130" s="10"/>
      <c r="OKC130" s="10"/>
      <c r="OKD130" s="10"/>
      <c r="OKE130" s="10"/>
      <c r="OKF130" s="10"/>
      <c r="OKG130" s="10"/>
      <c r="OKH130" s="10"/>
      <c r="OKI130" s="10"/>
      <c r="OKJ130" s="10"/>
      <c r="OKK130" s="10"/>
      <c r="OKL130" s="10"/>
      <c r="OKM130" s="10"/>
      <c r="OKN130" s="10"/>
      <c r="OKO130" s="10"/>
      <c r="OKP130" s="10"/>
      <c r="OKQ130" s="10"/>
      <c r="OKR130" s="10"/>
      <c r="OKS130" s="10"/>
      <c r="OKT130" s="10"/>
      <c r="OKU130" s="10"/>
      <c r="OKV130" s="10"/>
      <c r="OKW130" s="10"/>
      <c r="OKX130" s="10"/>
      <c r="OKY130" s="10"/>
      <c r="OKZ130" s="10"/>
      <c r="OLA130" s="10"/>
      <c r="OLB130" s="10"/>
      <c r="OLC130" s="10"/>
      <c r="OLD130" s="10"/>
      <c r="OLE130" s="10"/>
      <c r="OLF130" s="10"/>
      <c r="OLG130" s="10"/>
      <c r="OLH130" s="10"/>
      <c r="OLI130" s="10"/>
      <c r="OLJ130" s="10"/>
      <c r="OLK130" s="10"/>
      <c r="OLL130" s="10"/>
      <c r="OLM130" s="10"/>
      <c r="OLN130" s="10"/>
      <c r="OLO130" s="10"/>
      <c r="OLP130" s="10"/>
      <c r="OLQ130" s="10"/>
      <c r="OLR130" s="10"/>
      <c r="OLS130" s="10"/>
      <c r="OLT130" s="10"/>
      <c r="OLU130" s="10"/>
      <c r="OLV130" s="10"/>
      <c r="OLW130" s="10"/>
      <c r="OLX130" s="10"/>
      <c r="OLY130" s="10"/>
      <c r="OLZ130" s="10"/>
      <c r="OMA130" s="10"/>
      <c r="OMB130" s="10"/>
      <c r="OMC130" s="10"/>
      <c r="OMD130" s="10"/>
      <c r="OME130" s="10"/>
      <c r="OMF130" s="10"/>
      <c r="OMG130" s="10"/>
      <c r="OMH130" s="10"/>
      <c r="OMI130" s="10"/>
      <c r="OMJ130" s="10"/>
      <c r="OMK130" s="10"/>
      <c r="OML130" s="10"/>
      <c r="OMM130" s="10"/>
      <c r="OMN130" s="10"/>
      <c r="OMO130" s="10"/>
      <c r="OMP130" s="10"/>
      <c r="OMQ130" s="10"/>
      <c r="OMR130" s="10"/>
      <c r="OMS130" s="10"/>
      <c r="OMT130" s="10"/>
      <c r="OMU130" s="10"/>
      <c r="OMV130" s="10"/>
      <c r="OMW130" s="10"/>
      <c r="OMX130" s="10"/>
      <c r="OMY130" s="10"/>
      <c r="OMZ130" s="10"/>
      <c r="ONA130" s="10"/>
      <c r="ONB130" s="10"/>
      <c r="ONC130" s="10"/>
      <c r="OND130" s="10"/>
      <c r="ONE130" s="10"/>
      <c r="ONF130" s="10"/>
      <c r="ONG130" s="10"/>
      <c r="ONH130" s="10"/>
      <c r="ONI130" s="10"/>
      <c r="ONJ130" s="10"/>
      <c r="ONK130" s="10"/>
      <c r="ONL130" s="10"/>
      <c r="ONM130" s="10"/>
      <c r="ONN130" s="10"/>
      <c r="ONO130" s="10"/>
      <c r="ONP130" s="10"/>
      <c r="ONQ130" s="10"/>
      <c r="ONR130" s="10"/>
      <c r="ONS130" s="10"/>
      <c r="ONT130" s="10"/>
      <c r="ONU130" s="10"/>
      <c r="ONV130" s="10"/>
      <c r="ONW130" s="10"/>
      <c r="ONX130" s="10"/>
      <c r="ONY130" s="10"/>
      <c r="ONZ130" s="10"/>
      <c r="OOA130" s="10"/>
      <c r="OOB130" s="10"/>
      <c r="OOC130" s="10"/>
      <c r="OOD130" s="10"/>
      <c r="OOE130" s="10"/>
      <c r="OOF130" s="10"/>
      <c r="OOG130" s="10"/>
      <c r="OOH130" s="10"/>
      <c r="OOI130" s="10"/>
      <c r="OOJ130" s="10"/>
      <c r="OOK130" s="10"/>
      <c r="OOL130" s="10"/>
      <c r="OOM130" s="10"/>
      <c r="OON130" s="10"/>
      <c r="OOO130" s="10"/>
      <c r="OOP130" s="10"/>
      <c r="OOQ130" s="10"/>
      <c r="OOR130" s="10"/>
      <c r="OOS130" s="10"/>
      <c r="OOT130" s="10"/>
      <c r="OOU130" s="10"/>
      <c r="OOV130" s="10"/>
      <c r="OOW130" s="10"/>
      <c r="OOX130" s="10"/>
      <c r="OOY130" s="10"/>
      <c r="OOZ130" s="10"/>
      <c r="OPA130" s="10"/>
      <c r="OPB130" s="10"/>
      <c r="OPC130" s="10"/>
      <c r="OPD130" s="10"/>
      <c r="OPE130" s="10"/>
      <c r="OPF130" s="10"/>
      <c r="OPG130" s="10"/>
      <c r="OPH130" s="10"/>
      <c r="OPI130" s="10"/>
      <c r="OPJ130" s="10"/>
      <c r="OPK130" s="10"/>
      <c r="OPL130" s="10"/>
      <c r="OPM130" s="10"/>
      <c r="OPN130" s="10"/>
      <c r="OPO130" s="10"/>
      <c r="OPP130" s="10"/>
      <c r="OPQ130" s="10"/>
      <c r="OPR130" s="10"/>
      <c r="OPS130" s="10"/>
      <c r="OPT130" s="10"/>
      <c r="OPU130" s="10"/>
      <c r="OPV130" s="10"/>
      <c r="OPW130" s="10"/>
      <c r="OPX130" s="10"/>
      <c r="OPY130" s="10"/>
      <c r="OPZ130" s="10"/>
      <c r="OQA130" s="10"/>
      <c r="OQB130" s="10"/>
      <c r="OQC130" s="10"/>
      <c r="OQD130" s="10"/>
      <c r="OQE130" s="10"/>
      <c r="OQF130" s="10"/>
      <c r="OQG130" s="10"/>
      <c r="OQH130" s="10"/>
      <c r="OQI130" s="10"/>
      <c r="OQJ130" s="10"/>
      <c r="OQK130" s="10"/>
      <c r="OQL130" s="10"/>
      <c r="OQM130" s="10"/>
      <c r="OQN130" s="10"/>
      <c r="OQO130" s="10"/>
      <c r="OQP130" s="10"/>
      <c r="OQQ130" s="10"/>
      <c r="OQR130" s="10"/>
      <c r="OQS130" s="10"/>
      <c r="OQT130" s="10"/>
      <c r="OQU130" s="10"/>
      <c r="OQV130" s="10"/>
      <c r="OQW130" s="10"/>
      <c r="OQX130" s="10"/>
      <c r="OQY130" s="10"/>
      <c r="OQZ130" s="10"/>
      <c r="ORA130" s="10"/>
      <c r="ORB130" s="10"/>
      <c r="ORC130" s="10"/>
      <c r="ORD130" s="10"/>
      <c r="ORE130" s="10"/>
      <c r="ORF130" s="10"/>
      <c r="ORG130" s="10"/>
      <c r="ORH130" s="10"/>
      <c r="ORI130" s="10"/>
      <c r="ORJ130" s="10"/>
      <c r="ORK130" s="10"/>
      <c r="ORL130" s="10"/>
      <c r="ORM130" s="10"/>
      <c r="ORN130" s="10"/>
      <c r="ORO130" s="10"/>
      <c r="ORP130" s="10"/>
      <c r="ORQ130" s="10"/>
      <c r="ORR130" s="10"/>
      <c r="ORS130" s="10"/>
      <c r="ORT130" s="10"/>
      <c r="ORU130" s="10"/>
      <c r="ORV130" s="10"/>
      <c r="ORW130" s="10"/>
      <c r="ORX130" s="10"/>
      <c r="ORY130" s="10"/>
      <c r="ORZ130" s="10"/>
      <c r="OSA130" s="10"/>
      <c r="OSB130" s="10"/>
      <c r="OSC130" s="10"/>
      <c r="OSD130" s="10"/>
      <c r="OSE130" s="10"/>
      <c r="OSF130" s="10"/>
      <c r="OSG130" s="10"/>
      <c r="OSH130" s="10"/>
      <c r="OSI130" s="10"/>
      <c r="OSJ130" s="10"/>
      <c r="OSK130" s="10"/>
      <c r="OSL130" s="10"/>
      <c r="OSM130" s="10"/>
      <c r="OSN130" s="10"/>
      <c r="OSO130" s="10"/>
      <c r="OSP130" s="10"/>
      <c r="OSQ130" s="10"/>
      <c r="OSR130" s="10"/>
      <c r="OSS130" s="10"/>
      <c r="OST130" s="10"/>
      <c r="OSU130" s="10"/>
      <c r="OSV130" s="10"/>
      <c r="OSW130" s="10"/>
      <c r="OSX130" s="10"/>
      <c r="OSY130" s="10"/>
      <c r="OSZ130" s="10"/>
      <c r="OTA130" s="10"/>
      <c r="OTB130" s="10"/>
      <c r="OTC130" s="10"/>
      <c r="OTD130" s="10"/>
      <c r="OTE130" s="10"/>
      <c r="OTF130" s="10"/>
      <c r="OTG130" s="10"/>
      <c r="OTH130" s="10"/>
      <c r="OTI130" s="10"/>
      <c r="OTJ130" s="10"/>
      <c r="OTK130" s="10"/>
      <c r="OTL130" s="10"/>
      <c r="OTM130" s="10"/>
      <c r="OTN130" s="10"/>
      <c r="OTO130" s="10"/>
      <c r="OTP130" s="10"/>
      <c r="OTQ130" s="10"/>
      <c r="OTR130" s="10"/>
      <c r="OTS130" s="10"/>
      <c r="OTT130" s="10"/>
      <c r="OTU130" s="10"/>
      <c r="OTV130" s="10"/>
      <c r="OTW130" s="10"/>
      <c r="OTX130" s="10"/>
      <c r="OTY130" s="10"/>
      <c r="OTZ130" s="10"/>
      <c r="OUA130" s="10"/>
      <c r="OUB130" s="10"/>
      <c r="OUC130" s="10"/>
      <c r="OUD130" s="10"/>
      <c r="OUE130" s="10"/>
      <c r="OUF130" s="10"/>
      <c r="OUG130" s="10"/>
      <c r="OUH130" s="10"/>
      <c r="OUI130" s="10"/>
      <c r="OUJ130" s="10"/>
      <c r="OUK130" s="10"/>
      <c r="OUL130" s="10"/>
      <c r="OUM130" s="10"/>
      <c r="OUN130" s="10"/>
      <c r="OUO130" s="10"/>
      <c r="OUP130" s="10"/>
      <c r="OUQ130" s="10"/>
      <c r="OUR130" s="10"/>
      <c r="OUS130" s="10"/>
      <c r="OUT130" s="10"/>
      <c r="OUU130" s="10"/>
      <c r="OUV130" s="10"/>
      <c r="OUW130" s="10"/>
      <c r="OUX130" s="10"/>
      <c r="OUY130" s="10"/>
      <c r="OUZ130" s="10"/>
      <c r="OVA130" s="10"/>
      <c r="OVB130" s="10"/>
      <c r="OVC130" s="10"/>
      <c r="OVD130" s="10"/>
      <c r="OVE130" s="10"/>
      <c r="OVF130" s="10"/>
      <c r="OVG130" s="10"/>
      <c r="OVH130" s="10"/>
      <c r="OVI130" s="10"/>
      <c r="OVJ130" s="10"/>
      <c r="OVK130" s="10"/>
      <c r="OVL130" s="10"/>
      <c r="OVM130" s="10"/>
      <c r="OVN130" s="10"/>
      <c r="OVO130" s="10"/>
      <c r="OVP130" s="10"/>
      <c r="OVQ130" s="10"/>
      <c r="OVR130" s="10"/>
      <c r="OVS130" s="10"/>
      <c r="OVT130" s="10"/>
      <c r="OVU130" s="10"/>
      <c r="OVV130" s="10"/>
      <c r="OVW130" s="10"/>
      <c r="OVX130" s="10"/>
      <c r="OVY130" s="10"/>
      <c r="OVZ130" s="10"/>
      <c r="OWA130" s="10"/>
      <c r="OWB130" s="10"/>
      <c r="OWC130" s="10"/>
      <c r="OWD130" s="10"/>
      <c r="OWE130" s="10"/>
      <c r="OWF130" s="10"/>
      <c r="OWG130" s="10"/>
      <c r="OWH130" s="10"/>
      <c r="OWI130" s="10"/>
      <c r="OWJ130" s="10"/>
      <c r="OWK130" s="10"/>
      <c r="OWL130" s="10"/>
      <c r="OWM130" s="10"/>
      <c r="OWN130" s="10"/>
      <c r="OWO130" s="10"/>
      <c r="OWP130" s="10"/>
      <c r="OWQ130" s="10"/>
      <c r="OWR130" s="10"/>
      <c r="OWS130" s="10"/>
      <c r="OWT130" s="10"/>
      <c r="OWU130" s="10"/>
      <c r="OWV130" s="10"/>
      <c r="OWW130" s="10"/>
      <c r="OWX130" s="10"/>
      <c r="OWY130" s="10"/>
      <c r="OWZ130" s="10"/>
      <c r="OXA130" s="10"/>
      <c r="OXB130" s="10"/>
      <c r="OXC130" s="10"/>
      <c r="OXD130" s="10"/>
      <c r="OXE130" s="10"/>
      <c r="OXF130" s="10"/>
      <c r="OXG130" s="10"/>
      <c r="OXH130" s="10"/>
      <c r="OXI130" s="10"/>
      <c r="OXJ130" s="10"/>
      <c r="OXK130" s="10"/>
      <c r="OXL130" s="10"/>
      <c r="OXM130" s="10"/>
      <c r="OXN130" s="10"/>
      <c r="OXO130" s="10"/>
      <c r="OXP130" s="10"/>
      <c r="OXQ130" s="10"/>
      <c r="OXR130" s="10"/>
      <c r="OXS130" s="10"/>
      <c r="OXT130" s="10"/>
      <c r="OXU130" s="10"/>
      <c r="OXV130" s="10"/>
      <c r="OXW130" s="10"/>
      <c r="OXX130" s="10"/>
      <c r="OXY130" s="10"/>
      <c r="OXZ130" s="10"/>
      <c r="OYA130" s="10"/>
      <c r="OYB130" s="10"/>
      <c r="OYC130" s="10"/>
      <c r="OYD130" s="10"/>
      <c r="OYE130" s="10"/>
      <c r="OYF130" s="10"/>
      <c r="OYG130" s="10"/>
      <c r="OYH130" s="10"/>
      <c r="OYI130" s="10"/>
      <c r="OYJ130" s="10"/>
      <c r="OYK130" s="10"/>
      <c r="OYL130" s="10"/>
      <c r="OYM130" s="10"/>
      <c r="OYN130" s="10"/>
      <c r="OYO130" s="10"/>
      <c r="OYP130" s="10"/>
      <c r="OYQ130" s="10"/>
      <c r="OYR130" s="10"/>
      <c r="OYS130" s="10"/>
      <c r="OYT130" s="10"/>
      <c r="OYU130" s="10"/>
      <c r="OYV130" s="10"/>
      <c r="OYW130" s="10"/>
      <c r="OYX130" s="10"/>
      <c r="OYY130" s="10"/>
      <c r="OYZ130" s="10"/>
      <c r="OZA130" s="10"/>
      <c r="OZB130" s="10"/>
      <c r="OZC130" s="10"/>
      <c r="OZD130" s="10"/>
      <c r="OZE130" s="10"/>
      <c r="OZF130" s="10"/>
      <c r="OZG130" s="10"/>
      <c r="OZH130" s="10"/>
      <c r="OZI130" s="10"/>
      <c r="OZJ130" s="10"/>
      <c r="OZK130" s="10"/>
      <c r="OZL130" s="10"/>
      <c r="OZM130" s="10"/>
      <c r="OZN130" s="10"/>
      <c r="OZO130" s="10"/>
      <c r="OZP130" s="10"/>
      <c r="OZQ130" s="10"/>
      <c r="OZR130" s="10"/>
      <c r="OZS130" s="10"/>
      <c r="OZT130" s="10"/>
      <c r="OZU130" s="10"/>
      <c r="OZV130" s="10"/>
      <c r="OZW130" s="10"/>
      <c r="OZX130" s="10"/>
      <c r="OZY130" s="10"/>
      <c r="OZZ130" s="10"/>
      <c r="PAA130" s="10"/>
      <c r="PAB130" s="10"/>
      <c r="PAC130" s="10"/>
      <c r="PAD130" s="10"/>
      <c r="PAE130" s="10"/>
      <c r="PAF130" s="10"/>
      <c r="PAG130" s="10"/>
      <c r="PAH130" s="10"/>
      <c r="PAI130" s="10"/>
      <c r="PAJ130" s="10"/>
      <c r="PAK130" s="10"/>
      <c r="PAL130" s="10"/>
      <c r="PAM130" s="10"/>
      <c r="PAN130" s="10"/>
      <c r="PAO130" s="10"/>
      <c r="PAP130" s="10"/>
      <c r="PAQ130" s="10"/>
      <c r="PAR130" s="10"/>
      <c r="PAS130" s="10"/>
      <c r="PAT130" s="10"/>
      <c r="PAU130" s="10"/>
      <c r="PAV130" s="10"/>
      <c r="PAW130" s="10"/>
      <c r="PAX130" s="10"/>
      <c r="PAY130" s="10"/>
      <c r="PAZ130" s="10"/>
      <c r="PBA130" s="10"/>
      <c r="PBB130" s="10"/>
      <c r="PBC130" s="10"/>
      <c r="PBD130" s="10"/>
      <c r="PBE130" s="10"/>
      <c r="PBF130" s="10"/>
      <c r="PBG130" s="10"/>
      <c r="PBH130" s="10"/>
      <c r="PBI130" s="10"/>
      <c r="PBJ130" s="10"/>
      <c r="PBK130" s="10"/>
      <c r="PBL130" s="10"/>
      <c r="PBM130" s="10"/>
      <c r="PBN130" s="10"/>
      <c r="PBO130" s="10"/>
      <c r="PBP130" s="10"/>
      <c r="PBQ130" s="10"/>
      <c r="PBR130" s="10"/>
      <c r="PBS130" s="10"/>
      <c r="PBT130" s="10"/>
      <c r="PBU130" s="10"/>
      <c r="PBV130" s="10"/>
      <c r="PBW130" s="10"/>
      <c r="PBX130" s="10"/>
      <c r="PBY130" s="10"/>
      <c r="PBZ130" s="10"/>
      <c r="PCA130" s="10"/>
      <c r="PCB130" s="10"/>
      <c r="PCC130" s="10"/>
      <c r="PCD130" s="10"/>
      <c r="PCE130" s="10"/>
      <c r="PCF130" s="10"/>
      <c r="PCG130" s="10"/>
      <c r="PCH130" s="10"/>
      <c r="PCI130" s="10"/>
      <c r="PCJ130" s="10"/>
      <c r="PCK130" s="10"/>
      <c r="PCL130" s="10"/>
      <c r="PCM130" s="10"/>
      <c r="PCN130" s="10"/>
      <c r="PCO130" s="10"/>
      <c r="PCP130" s="10"/>
      <c r="PCQ130" s="10"/>
      <c r="PCR130" s="10"/>
      <c r="PCS130" s="10"/>
      <c r="PCT130" s="10"/>
      <c r="PCU130" s="10"/>
      <c r="PCV130" s="10"/>
      <c r="PCW130" s="10"/>
      <c r="PCX130" s="10"/>
      <c r="PCY130" s="10"/>
      <c r="PCZ130" s="10"/>
      <c r="PDA130" s="10"/>
      <c r="PDB130" s="10"/>
      <c r="PDC130" s="10"/>
      <c r="PDD130" s="10"/>
      <c r="PDE130" s="10"/>
      <c r="PDF130" s="10"/>
      <c r="PDG130" s="10"/>
      <c r="PDH130" s="10"/>
      <c r="PDI130" s="10"/>
      <c r="PDJ130" s="10"/>
      <c r="PDK130" s="10"/>
      <c r="PDL130" s="10"/>
      <c r="PDM130" s="10"/>
      <c r="PDN130" s="10"/>
      <c r="PDO130" s="10"/>
      <c r="PDP130" s="10"/>
      <c r="PDQ130" s="10"/>
      <c r="PDR130" s="10"/>
      <c r="PDS130" s="10"/>
      <c r="PDT130" s="10"/>
      <c r="PDU130" s="10"/>
      <c r="PDV130" s="10"/>
      <c r="PDW130" s="10"/>
      <c r="PDX130" s="10"/>
      <c r="PDY130" s="10"/>
      <c r="PDZ130" s="10"/>
      <c r="PEA130" s="10"/>
      <c r="PEB130" s="10"/>
      <c r="PEC130" s="10"/>
      <c r="PED130" s="10"/>
      <c r="PEE130" s="10"/>
      <c r="PEF130" s="10"/>
      <c r="PEG130" s="10"/>
      <c r="PEH130" s="10"/>
      <c r="PEI130" s="10"/>
      <c r="PEJ130" s="10"/>
      <c r="PEK130" s="10"/>
      <c r="PEL130" s="10"/>
      <c r="PEM130" s="10"/>
      <c r="PEN130" s="10"/>
      <c r="PEO130" s="10"/>
      <c r="PEP130" s="10"/>
      <c r="PEQ130" s="10"/>
      <c r="PER130" s="10"/>
      <c r="PES130" s="10"/>
      <c r="PET130" s="10"/>
      <c r="PEU130" s="10"/>
      <c r="PEV130" s="10"/>
      <c r="PEW130" s="10"/>
      <c r="PEX130" s="10"/>
      <c r="PEY130" s="10"/>
      <c r="PEZ130" s="10"/>
      <c r="PFA130" s="10"/>
      <c r="PFB130" s="10"/>
      <c r="PFC130" s="10"/>
      <c r="PFD130" s="10"/>
      <c r="PFE130" s="10"/>
      <c r="PFF130" s="10"/>
      <c r="PFG130" s="10"/>
      <c r="PFH130" s="10"/>
      <c r="PFI130" s="10"/>
      <c r="PFJ130" s="10"/>
      <c r="PFK130" s="10"/>
      <c r="PFL130" s="10"/>
      <c r="PFM130" s="10"/>
      <c r="PFN130" s="10"/>
      <c r="PFO130" s="10"/>
      <c r="PFP130" s="10"/>
      <c r="PFQ130" s="10"/>
      <c r="PFR130" s="10"/>
      <c r="PFS130" s="10"/>
      <c r="PFT130" s="10"/>
      <c r="PFU130" s="10"/>
      <c r="PFV130" s="10"/>
      <c r="PFW130" s="10"/>
      <c r="PFX130" s="10"/>
      <c r="PFY130" s="10"/>
      <c r="PFZ130" s="10"/>
      <c r="PGA130" s="10"/>
      <c r="PGB130" s="10"/>
      <c r="PGC130" s="10"/>
      <c r="PGD130" s="10"/>
      <c r="PGE130" s="10"/>
      <c r="PGF130" s="10"/>
      <c r="PGG130" s="10"/>
      <c r="PGH130" s="10"/>
      <c r="PGI130" s="10"/>
      <c r="PGJ130" s="10"/>
      <c r="PGK130" s="10"/>
      <c r="PGL130" s="10"/>
      <c r="PGM130" s="10"/>
      <c r="PGN130" s="10"/>
      <c r="PGO130" s="10"/>
      <c r="PGP130" s="10"/>
      <c r="PGQ130" s="10"/>
      <c r="PGR130" s="10"/>
      <c r="PGS130" s="10"/>
      <c r="PGT130" s="10"/>
      <c r="PGU130" s="10"/>
      <c r="PGV130" s="10"/>
      <c r="PGW130" s="10"/>
      <c r="PGX130" s="10"/>
      <c r="PGY130" s="10"/>
      <c r="PGZ130" s="10"/>
      <c r="PHA130" s="10"/>
      <c r="PHB130" s="10"/>
      <c r="PHC130" s="10"/>
      <c r="PHD130" s="10"/>
      <c r="PHE130" s="10"/>
      <c r="PHF130" s="10"/>
      <c r="PHG130" s="10"/>
      <c r="PHH130" s="10"/>
      <c r="PHI130" s="10"/>
      <c r="PHJ130" s="10"/>
      <c r="PHK130" s="10"/>
      <c r="PHL130" s="10"/>
      <c r="PHM130" s="10"/>
      <c r="PHN130" s="10"/>
      <c r="PHO130" s="10"/>
      <c r="PHP130" s="10"/>
      <c r="PHQ130" s="10"/>
      <c r="PHR130" s="10"/>
      <c r="PHS130" s="10"/>
      <c r="PHT130" s="10"/>
      <c r="PHU130" s="10"/>
      <c r="PHV130" s="10"/>
      <c r="PHW130" s="10"/>
      <c r="PHX130" s="10"/>
      <c r="PHY130" s="10"/>
      <c r="PHZ130" s="10"/>
      <c r="PIA130" s="10"/>
      <c r="PIB130" s="10"/>
      <c r="PIC130" s="10"/>
      <c r="PID130" s="10"/>
      <c r="PIE130" s="10"/>
      <c r="PIF130" s="10"/>
      <c r="PIG130" s="10"/>
      <c r="PIH130" s="10"/>
      <c r="PII130" s="10"/>
      <c r="PIJ130" s="10"/>
      <c r="PIK130" s="10"/>
      <c r="PIL130" s="10"/>
      <c r="PIM130" s="10"/>
      <c r="PIN130" s="10"/>
      <c r="PIO130" s="10"/>
      <c r="PIP130" s="10"/>
      <c r="PIQ130" s="10"/>
      <c r="PIR130" s="10"/>
      <c r="PIS130" s="10"/>
      <c r="PIT130" s="10"/>
      <c r="PIU130" s="10"/>
      <c r="PIV130" s="10"/>
      <c r="PIW130" s="10"/>
      <c r="PIX130" s="10"/>
      <c r="PIY130" s="10"/>
      <c r="PIZ130" s="10"/>
      <c r="PJA130" s="10"/>
      <c r="PJB130" s="10"/>
      <c r="PJC130" s="10"/>
      <c r="PJD130" s="10"/>
      <c r="PJE130" s="10"/>
      <c r="PJF130" s="10"/>
      <c r="PJG130" s="10"/>
      <c r="PJH130" s="10"/>
      <c r="PJI130" s="10"/>
      <c r="PJJ130" s="10"/>
      <c r="PJK130" s="10"/>
      <c r="PJL130" s="10"/>
      <c r="PJM130" s="10"/>
      <c r="PJN130" s="10"/>
      <c r="PJO130" s="10"/>
      <c r="PJP130" s="10"/>
      <c r="PJQ130" s="10"/>
      <c r="PJR130" s="10"/>
      <c r="PJS130" s="10"/>
      <c r="PJT130" s="10"/>
      <c r="PJU130" s="10"/>
      <c r="PJV130" s="10"/>
      <c r="PJW130" s="10"/>
      <c r="PJX130" s="10"/>
      <c r="PJY130" s="10"/>
      <c r="PJZ130" s="10"/>
      <c r="PKA130" s="10"/>
      <c r="PKB130" s="10"/>
      <c r="PKC130" s="10"/>
      <c r="PKD130" s="10"/>
      <c r="PKE130" s="10"/>
      <c r="PKF130" s="10"/>
      <c r="PKG130" s="10"/>
      <c r="PKH130" s="10"/>
      <c r="PKI130" s="10"/>
      <c r="PKJ130" s="10"/>
      <c r="PKK130" s="10"/>
      <c r="PKL130" s="10"/>
      <c r="PKM130" s="10"/>
      <c r="PKN130" s="10"/>
      <c r="PKO130" s="10"/>
      <c r="PKP130" s="10"/>
      <c r="PKQ130" s="10"/>
      <c r="PKR130" s="10"/>
      <c r="PKS130" s="10"/>
      <c r="PKT130" s="10"/>
      <c r="PKU130" s="10"/>
      <c r="PKV130" s="10"/>
      <c r="PKW130" s="10"/>
      <c r="PKX130" s="10"/>
      <c r="PKY130" s="10"/>
      <c r="PKZ130" s="10"/>
      <c r="PLA130" s="10"/>
      <c r="PLB130" s="10"/>
      <c r="PLC130" s="10"/>
      <c r="PLD130" s="10"/>
      <c r="PLE130" s="10"/>
      <c r="PLF130" s="10"/>
      <c r="PLG130" s="10"/>
      <c r="PLH130" s="10"/>
      <c r="PLI130" s="10"/>
      <c r="PLJ130" s="10"/>
      <c r="PLK130" s="10"/>
      <c r="PLL130" s="10"/>
      <c r="PLM130" s="10"/>
      <c r="PLN130" s="10"/>
      <c r="PLO130" s="10"/>
      <c r="PLP130" s="10"/>
      <c r="PLQ130" s="10"/>
      <c r="PLR130" s="10"/>
      <c r="PLS130" s="10"/>
      <c r="PLT130" s="10"/>
      <c r="PLU130" s="10"/>
      <c r="PLV130" s="10"/>
      <c r="PLW130" s="10"/>
      <c r="PLX130" s="10"/>
      <c r="PLY130" s="10"/>
      <c r="PLZ130" s="10"/>
      <c r="PMA130" s="10"/>
      <c r="PMB130" s="10"/>
      <c r="PMC130" s="10"/>
      <c r="PMD130" s="10"/>
      <c r="PME130" s="10"/>
      <c r="PMF130" s="10"/>
      <c r="PMG130" s="10"/>
      <c r="PMH130" s="10"/>
      <c r="PMI130" s="10"/>
      <c r="PMJ130" s="10"/>
      <c r="PMK130" s="10"/>
      <c r="PML130" s="10"/>
      <c r="PMM130" s="10"/>
      <c r="PMN130" s="10"/>
      <c r="PMO130" s="10"/>
      <c r="PMP130" s="10"/>
      <c r="PMQ130" s="10"/>
      <c r="PMR130" s="10"/>
      <c r="PMS130" s="10"/>
      <c r="PMT130" s="10"/>
      <c r="PMU130" s="10"/>
      <c r="PMV130" s="10"/>
      <c r="PMW130" s="10"/>
      <c r="PMX130" s="10"/>
      <c r="PMY130" s="10"/>
      <c r="PMZ130" s="10"/>
      <c r="PNA130" s="10"/>
      <c r="PNB130" s="10"/>
      <c r="PNC130" s="10"/>
      <c r="PND130" s="10"/>
      <c r="PNE130" s="10"/>
      <c r="PNF130" s="10"/>
      <c r="PNG130" s="10"/>
      <c r="PNH130" s="10"/>
      <c r="PNI130" s="10"/>
      <c r="PNJ130" s="10"/>
      <c r="PNK130" s="10"/>
      <c r="PNL130" s="10"/>
      <c r="PNM130" s="10"/>
      <c r="PNN130" s="10"/>
      <c r="PNO130" s="10"/>
      <c r="PNP130" s="10"/>
      <c r="PNQ130" s="10"/>
      <c r="PNR130" s="10"/>
      <c r="PNS130" s="10"/>
      <c r="PNT130" s="10"/>
      <c r="PNU130" s="10"/>
      <c r="PNV130" s="10"/>
      <c r="PNW130" s="10"/>
      <c r="PNX130" s="10"/>
      <c r="PNY130" s="10"/>
      <c r="PNZ130" s="10"/>
      <c r="POA130" s="10"/>
      <c r="POB130" s="10"/>
      <c r="POC130" s="10"/>
      <c r="POD130" s="10"/>
      <c r="POE130" s="10"/>
      <c r="POF130" s="10"/>
      <c r="POG130" s="10"/>
      <c r="POH130" s="10"/>
      <c r="POI130" s="10"/>
      <c r="POJ130" s="10"/>
      <c r="POK130" s="10"/>
      <c r="POL130" s="10"/>
      <c r="POM130" s="10"/>
      <c r="PON130" s="10"/>
      <c r="POO130" s="10"/>
      <c r="POP130" s="10"/>
      <c r="POQ130" s="10"/>
      <c r="POR130" s="10"/>
      <c r="POS130" s="10"/>
      <c r="POT130" s="10"/>
      <c r="POU130" s="10"/>
      <c r="POV130" s="10"/>
      <c r="POW130" s="10"/>
      <c r="POX130" s="10"/>
      <c r="POY130" s="10"/>
      <c r="POZ130" s="10"/>
      <c r="PPA130" s="10"/>
      <c r="PPB130" s="10"/>
      <c r="PPC130" s="10"/>
      <c r="PPD130" s="10"/>
      <c r="PPE130" s="10"/>
      <c r="PPF130" s="10"/>
      <c r="PPG130" s="10"/>
      <c r="PPH130" s="10"/>
      <c r="PPI130" s="10"/>
      <c r="PPJ130" s="10"/>
      <c r="PPK130" s="10"/>
      <c r="PPL130" s="10"/>
      <c r="PPM130" s="10"/>
      <c r="PPN130" s="10"/>
      <c r="PPO130" s="10"/>
      <c r="PPP130" s="10"/>
      <c r="PPQ130" s="10"/>
      <c r="PPR130" s="10"/>
      <c r="PPS130" s="10"/>
      <c r="PPT130" s="10"/>
      <c r="PPU130" s="10"/>
      <c r="PPV130" s="10"/>
      <c r="PPW130" s="10"/>
      <c r="PPX130" s="10"/>
      <c r="PPY130" s="10"/>
      <c r="PPZ130" s="10"/>
      <c r="PQA130" s="10"/>
      <c r="PQB130" s="10"/>
      <c r="PQC130" s="10"/>
      <c r="PQD130" s="10"/>
      <c r="PQE130" s="10"/>
      <c r="PQF130" s="10"/>
      <c r="PQG130" s="10"/>
      <c r="PQH130" s="10"/>
      <c r="PQI130" s="10"/>
      <c r="PQJ130" s="10"/>
      <c r="PQK130" s="10"/>
      <c r="PQL130" s="10"/>
      <c r="PQM130" s="10"/>
      <c r="PQN130" s="10"/>
      <c r="PQO130" s="10"/>
      <c r="PQP130" s="10"/>
      <c r="PQQ130" s="10"/>
      <c r="PQR130" s="10"/>
      <c r="PQS130" s="10"/>
      <c r="PQT130" s="10"/>
      <c r="PQU130" s="10"/>
      <c r="PQV130" s="10"/>
      <c r="PQW130" s="10"/>
      <c r="PQX130" s="10"/>
      <c r="PQY130" s="10"/>
      <c r="PQZ130" s="10"/>
      <c r="PRA130" s="10"/>
      <c r="PRB130" s="10"/>
      <c r="PRC130" s="10"/>
      <c r="PRD130" s="10"/>
      <c r="PRE130" s="10"/>
      <c r="PRF130" s="10"/>
      <c r="PRG130" s="10"/>
      <c r="PRH130" s="10"/>
      <c r="PRI130" s="10"/>
      <c r="PRJ130" s="10"/>
      <c r="PRK130" s="10"/>
      <c r="PRL130" s="10"/>
      <c r="PRM130" s="10"/>
      <c r="PRN130" s="10"/>
      <c r="PRO130" s="10"/>
      <c r="PRP130" s="10"/>
      <c r="PRQ130" s="10"/>
      <c r="PRR130" s="10"/>
      <c r="PRS130" s="10"/>
      <c r="PRT130" s="10"/>
      <c r="PRU130" s="10"/>
      <c r="PRV130" s="10"/>
      <c r="PRW130" s="10"/>
      <c r="PRX130" s="10"/>
      <c r="PRY130" s="10"/>
      <c r="PRZ130" s="10"/>
      <c r="PSA130" s="10"/>
      <c r="PSB130" s="10"/>
      <c r="PSC130" s="10"/>
      <c r="PSD130" s="10"/>
      <c r="PSE130" s="10"/>
      <c r="PSF130" s="10"/>
      <c r="PSG130" s="10"/>
      <c r="PSH130" s="10"/>
      <c r="PSI130" s="10"/>
      <c r="PSJ130" s="10"/>
      <c r="PSK130" s="10"/>
      <c r="PSL130" s="10"/>
      <c r="PSM130" s="10"/>
      <c r="PSN130" s="10"/>
      <c r="PSO130" s="10"/>
      <c r="PSP130" s="10"/>
      <c r="PSQ130" s="10"/>
      <c r="PSR130" s="10"/>
      <c r="PSS130" s="10"/>
      <c r="PST130" s="10"/>
      <c r="PSU130" s="10"/>
      <c r="PSV130" s="10"/>
      <c r="PSW130" s="10"/>
      <c r="PSX130" s="10"/>
      <c r="PSY130" s="10"/>
      <c r="PSZ130" s="10"/>
      <c r="PTA130" s="10"/>
      <c r="PTB130" s="10"/>
      <c r="PTC130" s="10"/>
      <c r="PTD130" s="10"/>
      <c r="PTE130" s="10"/>
      <c r="PTF130" s="10"/>
      <c r="PTG130" s="10"/>
      <c r="PTH130" s="10"/>
      <c r="PTI130" s="10"/>
      <c r="PTJ130" s="10"/>
      <c r="PTK130" s="10"/>
      <c r="PTL130" s="10"/>
      <c r="PTM130" s="10"/>
      <c r="PTN130" s="10"/>
      <c r="PTO130" s="10"/>
      <c r="PTP130" s="10"/>
      <c r="PTQ130" s="10"/>
      <c r="PTR130" s="10"/>
      <c r="PTS130" s="10"/>
      <c r="PTT130" s="10"/>
      <c r="PTU130" s="10"/>
      <c r="PTV130" s="10"/>
      <c r="PTW130" s="10"/>
      <c r="PTX130" s="10"/>
      <c r="PTY130" s="10"/>
      <c r="PTZ130" s="10"/>
      <c r="PUA130" s="10"/>
      <c r="PUB130" s="10"/>
      <c r="PUC130" s="10"/>
      <c r="PUD130" s="10"/>
      <c r="PUE130" s="10"/>
      <c r="PUF130" s="10"/>
      <c r="PUG130" s="10"/>
      <c r="PUH130" s="10"/>
      <c r="PUI130" s="10"/>
      <c r="PUJ130" s="10"/>
      <c r="PUK130" s="10"/>
      <c r="PUL130" s="10"/>
      <c r="PUM130" s="10"/>
      <c r="PUN130" s="10"/>
      <c r="PUO130" s="10"/>
      <c r="PUP130" s="10"/>
      <c r="PUQ130" s="10"/>
      <c r="PUR130" s="10"/>
      <c r="PUS130" s="10"/>
      <c r="PUT130" s="10"/>
      <c r="PUU130" s="10"/>
      <c r="PUV130" s="10"/>
      <c r="PUW130" s="10"/>
      <c r="PUX130" s="10"/>
      <c r="PUY130" s="10"/>
      <c r="PUZ130" s="10"/>
      <c r="PVA130" s="10"/>
      <c r="PVB130" s="10"/>
      <c r="PVC130" s="10"/>
      <c r="PVD130" s="10"/>
      <c r="PVE130" s="10"/>
      <c r="PVF130" s="10"/>
      <c r="PVG130" s="10"/>
      <c r="PVH130" s="10"/>
      <c r="PVI130" s="10"/>
      <c r="PVJ130" s="10"/>
      <c r="PVK130" s="10"/>
      <c r="PVL130" s="10"/>
      <c r="PVM130" s="10"/>
      <c r="PVN130" s="10"/>
      <c r="PVO130" s="10"/>
      <c r="PVP130" s="10"/>
      <c r="PVQ130" s="10"/>
      <c r="PVR130" s="10"/>
      <c r="PVS130" s="10"/>
      <c r="PVT130" s="10"/>
      <c r="PVU130" s="10"/>
      <c r="PVV130" s="10"/>
      <c r="PVW130" s="10"/>
      <c r="PVX130" s="10"/>
      <c r="PVY130" s="10"/>
      <c r="PVZ130" s="10"/>
      <c r="PWA130" s="10"/>
      <c r="PWB130" s="10"/>
      <c r="PWC130" s="10"/>
      <c r="PWD130" s="10"/>
      <c r="PWE130" s="10"/>
      <c r="PWF130" s="10"/>
      <c r="PWG130" s="10"/>
      <c r="PWH130" s="10"/>
      <c r="PWI130" s="10"/>
      <c r="PWJ130" s="10"/>
      <c r="PWK130" s="10"/>
      <c r="PWL130" s="10"/>
      <c r="PWM130" s="10"/>
      <c r="PWN130" s="10"/>
      <c r="PWO130" s="10"/>
      <c r="PWP130" s="10"/>
      <c r="PWQ130" s="10"/>
      <c r="PWR130" s="10"/>
      <c r="PWS130" s="10"/>
      <c r="PWT130" s="10"/>
      <c r="PWU130" s="10"/>
      <c r="PWV130" s="10"/>
      <c r="PWW130" s="10"/>
      <c r="PWX130" s="10"/>
      <c r="PWY130" s="10"/>
      <c r="PWZ130" s="10"/>
      <c r="PXA130" s="10"/>
      <c r="PXB130" s="10"/>
      <c r="PXC130" s="10"/>
      <c r="PXD130" s="10"/>
      <c r="PXE130" s="10"/>
      <c r="PXF130" s="10"/>
      <c r="PXG130" s="10"/>
      <c r="PXH130" s="10"/>
      <c r="PXI130" s="10"/>
      <c r="PXJ130" s="10"/>
      <c r="PXK130" s="10"/>
      <c r="PXL130" s="10"/>
      <c r="PXM130" s="10"/>
      <c r="PXN130" s="10"/>
      <c r="PXO130" s="10"/>
      <c r="PXP130" s="10"/>
      <c r="PXQ130" s="10"/>
      <c r="PXR130" s="10"/>
      <c r="PXS130" s="10"/>
      <c r="PXT130" s="10"/>
      <c r="PXU130" s="10"/>
      <c r="PXV130" s="10"/>
      <c r="PXW130" s="10"/>
      <c r="PXX130" s="10"/>
      <c r="PXY130" s="10"/>
      <c r="PXZ130" s="10"/>
      <c r="PYA130" s="10"/>
      <c r="PYB130" s="10"/>
      <c r="PYC130" s="10"/>
      <c r="PYD130" s="10"/>
      <c r="PYE130" s="10"/>
      <c r="PYF130" s="10"/>
      <c r="PYG130" s="10"/>
      <c r="PYH130" s="10"/>
      <c r="PYI130" s="10"/>
      <c r="PYJ130" s="10"/>
      <c r="PYK130" s="10"/>
      <c r="PYL130" s="10"/>
      <c r="PYM130" s="10"/>
      <c r="PYN130" s="10"/>
      <c r="PYO130" s="10"/>
      <c r="PYP130" s="10"/>
      <c r="PYQ130" s="10"/>
      <c r="PYR130" s="10"/>
      <c r="PYS130" s="10"/>
      <c r="PYT130" s="10"/>
      <c r="PYU130" s="10"/>
      <c r="PYV130" s="10"/>
      <c r="PYW130" s="10"/>
      <c r="PYX130" s="10"/>
      <c r="PYY130" s="10"/>
      <c r="PYZ130" s="10"/>
      <c r="PZA130" s="10"/>
      <c r="PZB130" s="10"/>
      <c r="PZC130" s="10"/>
      <c r="PZD130" s="10"/>
      <c r="PZE130" s="10"/>
      <c r="PZF130" s="10"/>
      <c r="PZG130" s="10"/>
      <c r="PZH130" s="10"/>
      <c r="PZI130" s="10"/>
      <c r="PZJ130" s="10"/>
      <c r="PZK130" s="10"/>
      <c r="PZL130" s="10"/>
      <c r="PZM130" s="10"/>
      <c r="PZN130" s="10"/>
      <c r="PZO130" s="10"/>
      <c r="PZP130" s="10"/>
      <c r="PZQ130" s="10"/>
      <c r="PZR130" s="10"/>
      <c r="PZS130" s="10"/>
      <c r="PZT130" s="10"/>
      <c r="PZU130" s="10"/>
      <c r="PZV130" s="10"/>
      <c r="PZW130" s="10"/>
      <c r="PZX130" s="10"/>
      <c r="PZY130" s="10"/>
      <c r="PZZ130" s="10"/>
      <c r="QAA130" s="10"/>
      <c r="QAB130" s="10"/>
      <c r="QAC130" s="10"/>
      <c r="QAD130" s="10"/>
      <c r="QAE130" s="10"/>
      <c r="QAF130" s="10"/>
      <c r="QAG130" s="10"/>
      <c r="QAH130" s="10"/>
      <c r="QAI130" s="10"/>
      <c r="QAJ130" s="10"/>
      <c r="QAK130" s="10"/>
      <c r="QAL130" s="10"/>
      <c r="QAM130" s="10"/>
      <c r="QAN130" s="10"/>
      <c r="QAO130" s="10"/>
      <c r="QAP130" s="10"/>
      <c r="QAQ130" s="10"/>
      <c r="QAR130" s="10"/>
      <c r="QAS130" s="10"/>
      <c r="QAT130" s="10"/>
      <c r="QAU130" s="10"/>
      <c r="QAV130" s="10"/>
      <c r="QAW130" s="10"/>
      <c r="QAX130" s="10"/>
      <c r="QAY130" s="10"/>
      <c r="QAZ130" s="10"/>
      <c r="QBA130" s="10"/>
      <c r="QBB130" s="10"/>
      <c r="QBC130" s="10"/>
      <c r="QBD130" s="10"/>
      <c r="QBE130" s="10"/>
      <c r="QBF130" s="10"/>
      <c r="QBG130" s="10"/>
      <c r="QBH130" s="10"/>
      <c r="QBI130" s="10"/>
      <c r="QBJ130" s="10"/>
      <c r="QBK130" s="10"/>
      <c r="QBL130" s="10"/>
      <c r="QBM130" s="10"/>
      <c r="QBN130" s="10"/>
      <c r="QBO130" s="10"/>
      <c r="QBP130" s="10"/>
      <c r="QBQ130" s="10"/>
      <c r="QBR130" s="10"/>
      <c r="QBS130" s="10"/>
      <c r="QBT130" s="10"/>
      <c r="QBU130" s="10"/>
      <c r="QBV130" s="10"/>
      <c r="QBW130" s="10"/>
      <c r="QBX130" s="10"/>
      <c r="QBY130" s="10"/>
      <c r="QBZ130" s="10"/>
      <c r="QCA130" s="10"/>
      <c r="QCB130" s="10"/>
      <c r="QCC130" s="10"/>
      <c r="QCD130" s="10"/>
      <c r="QCE130" s="10"/>
      <c r="QCF130" s="10"/>
      <c r="QCG130" s="10"/>
      <c r="QCH130" s="10"/>
      <c r="QCI130" s="10"/>
      <c r="QCJ130" s="10"/>
      <c r="QCK130" s="10"/>
      <c r="QCL130" s="10"/>
      <c r="QCM130" s="10"/>
      <c r="QCN130" s="10"/>
      <c r="QCO130" s="10"/>
      <c r="QCP130" s="10"/>
      <c r="QCQ130" s="10"/>
      <c r="QCR130" s="10"/>
      <c r="QCS130" s="10"/>
      <c r="QCT130" s="10"/>
      <c r="QCU130" s="10"/>
      <c r="QCV130" s="10"/>
      <c r="QCW130" s="10"/>
      <c r="QCX130" s="10"/>
      <c r="QCY130" s="10"/>
      <c r="QCZ130" s="10"/>
      <c r="QDA130" s="10"/>
      <c r="QDB130" s="10"/>
      <c r="QDC130" s="10"/>
      <c r="QDD130" s="10"/>
      <c r="QDE130" s="10"/>
      <c r="QDF130" s="10"/>
      <c r="QDG130" s="10"/>
      <c r="QDH130" s="10"/>
      <c r="QDI130" s="10"/>
      <c r="QDJ130" s="10"/>
      <c r="QDK130" s="10"/>
      <c r="QDL130" s="10"/>
      <c r="QDM130" s="10"/>
      <c r="QDN130" s="10"/>
      <c r="QDO130" s="10"/>
      <c r="QDP130" s="10"/>
      <c r="QDQ130" s="10"/>
      <c r="QDR130" s="10"/>
      <c r="QDS130" s="10"/>
      <c r="QDT130" s="10"/>
      <c r="QDU130" s="10"/>
      <c r="QDV130" s="10"/>
      <c r="QDW130" s="10"/>
      <c r="QDX130" s="10"/>
      <c r="QDY130" s="10"/>
      <c r="QDZ130" s="10"/>
      <c r="QEA130" s="10"/>
      <c r="QEB130" s="10"/>
      <c r="QEC130" s="10"/>
      <c r="QED130" s="10"/>
      <c r="QEE130" s="10"/>
      <c r="QEF130" s="10"/>
      <c r="QEG130" s="10"/>
      <c r="QEH130" s="10"/>
      <c r="QEI130" s="10"/>
      <c r="QEJ130" s="10"/>
      <c r="QEK130" s="10"/>
      <c r="QEL130" s="10"/>
      <c r="QEM130" s="10"/>
      <c r="QEN130" s="10"/>
      <c r="QEO130" s="10"/>
      <c r="QEP130" s="10"/>
      <c r="QEQ130" s="10"/>
      <c r="QER130" s="10"/>
      <c r="QES130" s="10"/>
      <c r="QET130" s="10"/>
      <c r="QEU130" s="10"/>
      <c r="QEV130" s="10"/>
      <c r="QEW130" s="10"/>
      <c r="QEX130" s="10"/>
      <c r="QEY130" s="10"/>
      <c r="QEZ130" s="10"/>
      <c r="QFA130" s="10"/>
      <c r="QFB130" s="10"/>
      <c r="QFC130" s="10"/>
      <c r="QFD130" s="10"/>
      <c r="QFE130" s="10"/>
      <c r="QFF130" s="10"/>
      <c r="QFG130" s="10"/>
      <c r="QFH130" s="10"/>
      <c r="QFI130" s="10"/>
      <c r="QFJ130" s="10"/>
      <c r="QFK130" s="10"/>
      <c r="QFL130" s="10"/>
      <c r="QFM130" s="10"/>
      <c r="QFN130" s="10"/>
      <c r="QFO130" s="10"/>
      <c r="QFP130" s="10"/>
      <c r="QFQ130" s="10"/>
      <c r="QFR130" s="10"/>
      <c r="QFS130" s="10"/>
      <c r="QFT130" s="10"/>
      <c r="QFU130" s="10"/>
      <c r="QFV130" s="10"/>
      <c r="QFW130" s="10"/>
      <c r="QFX130" s="10"/>
      <c r="QFY130" s="10"/>
      <c r="QFZ130" s="10"/>
      <c r="QGA130" s="10"/>
      <c r="QGB130" s="10"/>
      <c r="QGC130" s="10"/>
      <c r="QGD130" s="10"/>
      <c r="QGE130" s="10"/>
      <c r="QGF130" s="10"/>
      <c r="QGG130" s="10"/>
      <c r="QGH130" s="10"/>
      <c r="QGI130" s="10"/>
      <c r="QGJ130" s="10"/>
      <c r="QGK130" s="10"/>
      <c r="QGL130" s="10"/>
      <c r="QGM130" s="10"/>
      <c r="QGN130" s="10"/>
      <c r="QGO130" s="10"/>
      <c r="QGP130" s="10"/>
      <c r="QGQ130" s="10"/>
      <c r="QGR130" s="10"/>
      <c r="QGS130" s="10"/>
      <c r="QGT130" s="10"/>
      <c r="QGU130" s="10"/>
      <c r="QGV130" s="10"/>
      <c r="QGW130" s="10"/>
      <c r="QGX130" s="10"/>
      <c r="QGY130" s="10"/>
      <c r="QGZ130" s="10"/>
      <c r="QHA130" s="10"/>
      <c r="QHB130" s="10"/>
      <c r="QHC130" s="10"/>
      <c r="QHD130" s="10"/>
      <c r="QHE130" s="10"/>
      <c r="QHF130" s="10"/>
      <c r="QHG130" s="10"/>
      <c r="QHH130" s="10"/>
      <c r="QHI130" s="10"/>
      <c r="QHJ130" s="10"/>
      <c r="QHK130" s="10"/>
      <c r="QHL130" s="10"/>
      <c r="QHM130" s="10"/>
      <c r="QHN130" s="10"/>
      <c r="QHO130" s="10"/>
      <c r="QHP130" s="10"/>
      <c r="QHQ130" s="10"/>
      <c r="QHR130" s="10"/>
      <c r="QHS130" s="10"/>
      <c r="QHT130" s="10"/>
      <c r="QHU130" s="10"/>
      <c r="QHV130" s="10"/>
      <c r="QHW130" s="10"/>
      <c r="QHX130" s="10"/>
      <c r="QHY130" s="10"/>
      <c r="QHZ130" s="10"/>
      <c r="QIA130" s="10"/>
      <c r="QIB130" s="10"/>
      <c r="QIC130" s="10"/>
      <c r="QID130" s="10"/>
      <c r="QIE130" s="10"/>
      <c r="QIF130" s="10"/>
      <c r="QIG130" s="10"/>
      <c r="QIH130" s="10"/>
      <c r="QII130" s="10"/>
      <c r="QIJ130" s="10"/>
      <c r="QIK130" s="10"/>
      <c r="QIL130" s="10"/>
      <c r="QIM130" s="10"/>
      <c r="QIN130" s="10"/>
      <c r="QIO130" s="10"/>
      <c r="QIP130" s="10"/>
      <c r="QIQ130" s="10"/>
      <c r="QIR130" s="10"/>
      <c r="QIS130" s="10"/>
      <c r="QIT130" s="10"/>
      <c r="QIU130" s="10"/>
      <c r="QIV130" s="10"/>
      <c r="QIW130" s="10"/>
      <c r="QIX130" s="10"/>
      <c r="QIY130" s="10"/>
      <c r="QIZ130" s="10"/>
      <c r="QJA130" s="10"/>
      <c r="QJB130" s="10"/>
      <c r="QJC130" s="10"/>
      <c r="QJD130" s="10"/>
      <c r="QJE130" s="10"/>
      <c r="QJF130" s="10"/>
      <c r="QJG130" s="10"/>
      <c r="QJH130" s="10"/>
      <c r="QJI130" s="10"/>
      <c r="QJJ130" s="10"/>
      <c r="QJK130" s="10"/>
      <c r="QJL130" s="10"/>
      <c r="QJM130" s="10"/>
      <c r="QJN130" s="10"/>
      <c r="QJO130" s="10"/>
      <c r="QJP130" s="10"/>
      <c r="QJQ130" s="10"/>
      <c r="QJR130" s="10"/>
      <c r="QJS130" s="10"/>
      <c r="QJT130" s="10"/>
      <c r="QJU130" s="10"/>
      <c r="QJV130" s="10"/>
      <c r="QJW130" s="10"/>
      <c r="QJX130" s="10"/>
      <c r="QJY130" s="10"/>
      <c r="QJZ130" s="10"/>
      <c r="QKA130" s="10"/>
      <c r="QKB130" s="10"/>
      <c r="QKC130" s="10"/>
      <c r="QKD130" s="10"/>
      <c r="QKE130" s="10"/>
      <c r="QKF130" s="10"/>
      <c r="QKG130" s="10"/>
      <c r="QKH130" s="10"/>
      <c r="QKI130" s="10"/>
      <c r="QKJ130" s="10"/>
      <c r="QKK130" s="10"/>
      <c r="QKL130" s="10"/>
      <c r="QKM130" s="10"/>
      <c r="QKN130" s="10"/>
      <c r="QKO130" s="10"/>
      <c r="QKP130" s="10"/>
      <c r="QKQ130" s="10"/>
      <c r="QKR130" s="10"/>
      <c r="QKS130" s="10"/>
      <c r="QKT130" s="10"/>
      <c r="QKU130" s="10"/>
      <c r="QKV130" s="10"/>
      <c r="QKW130" s="10"/>
      <c r="QKX130" s="10"/>
      <c r="QKY130" s="10"/>
      <c r="QKZ130" s="10"/>
      <c r="QLA130" s="10"/>
      <c r="QLB130" s="10"/>
      <c r="QLC130" s="10"/>
      <c r="QLD130" s="10"/>
      <c r="QLE130" s="10"/>
      <c r="QLF130" s="10"/>
      <c r="QLG130" s="10"/>
      <c r="QLH130" s="10"/>
      <c r="QLI130" s="10"/>
      <c r="QLJ130" s="10"/>
      <c r="QLK130" s="10"/>
      <c r="QLL130" s="10"/>
      <c r="QLM130" s="10"/>
      <c r="QLN130" s="10"/>
      <c r="QLO130" s="10"/>
      <c r="QLP130" s="10"/>
      <c r="QLQ130" s="10"/>
      <c r="QLR130" s="10"/>
      <c r="QLS130" s="10"/>
      <c r="QLT130" s="10"/>
      <c r="QLU130" s="10"/>
      <c r="QLV130" s="10"/>
      <c r="QLW130" s="10"/>
      <c r="QLX130" s="10"/>
      <c r="QLY130" s="10"/>
      <c r="QLZ130" s="10"/>
      <c r="QMA130" s="10"/>
      <c r="QMB130" s="10"/>
      <c r="QMC130" s="10"/>
      <c r="QMD130" s="10"/>
      <c r="QME130" s="10"/>
      <c r="QMF130" s="10"/>
      <c r="QMG130" s="10"/>
      <c r="QMH130" s="10"/>
      <c r="QMI130" s="10"/>
      <c r="QMJ130" s="10"/>
      <c r="QMK130" s="10"/>
      <c r="QML130" s="10"/>
      <c r="QMM130" s="10"/>
      <c r="QMN130" s="10"/>
      <c r="QMO130" s="10"/>
      <c r="QMP130" s="10"/>
      <c r="QMQ130" s="10"/>
      <c r="QMR130" s="10"/>
      <c r="QMS130" s="10"/>
      <c r="QMT130" s="10"/>
      <c r="QMU130" s="10"/>
      <c r="QMV130" s="10"/>
      <c r="QMW130" s="10"/>
      <c r="QMX130" s="10"/>
      <c r="QMY130" s="10"/>
      <c r="QMZ130" s="10"/>
      <c r="QNA130" s="10"/>
      <c r="QNB130" s="10"/>
      <c r="QNC130" s="10"/>
      <c r="QND130" s="10"/>
      <c r="QNE130" s="10"/>
      <c r="QNF130" s="10"/>
      <c r="QNG130" s="10"/>
      <c r="QNH130" s="10"/>
      <c r="QNI130" s="10"/>
      <c r="QNJ130" s="10"/>
      <c r="QNK130" s="10"/>
      <c r="QNL130" s="10"/>
      <c r="QNM130" s="10"/>
      <c r="QNN130" s="10"/>
      <c r="QNO130" s="10"/>
      <c r="QNP130" s="10"/>
      <c r="QNQ130" s="10"/>
      <c r="QNR130" s="10"/>
      <c r="QNS130" s="10"/>
      <c r="QNT130" s="10"/>
      <c r="QNU130" s="10"/>
      <c r="QNV130" s="10"/>
      <c r="QNW130" s="10"/>
      <c r="QNX130" s="10"/>
      <c r="QNY130" s="10"/>
      <c r="QNZ130" s="10"/>
      <c r="QOA130" s="10"/>
      <c r="QOB130" s="10"/>
      <c r="QOC130" s="10"/>
      <c r="QOD130" s="10"/>
      <c r="QOE130" s="10"/>
      <c r="QOF130" s="10"/>
      <c r="QOG130" s="10"/>
      <c r="QOH130" s="10"/>
      <c r="QOI130" s="10"/>
      <c r="QOJ130" s="10"/>
      <c r="QOK130" s="10"/>
      <c r="QOL130" s="10"/>
      <c r="QOM130" s="10"/>
      <c r="QON130" s="10"/>
      <c r="QOO130" s="10"/>
      <c r="QOP130" s="10"/>
      <c r="QOQ130" s="10"/>
      <c r="QOR130" s="10"/>
      <c r="QOS130" s="10"/>
      <c r="QOT130" s="10"/>
      <c r="QOU130" s="10"/>
      <c r="QOV130" s="10"/>
      <c r="QOW130" s="10"/>
      <c r="QOX130" s="10"/>
      <c r="QOY130" s="10"/>
      <c r="QOZ130" s="10"/>
      <c r="QPA130" s="10"/>
      <c r="QPB130" s="10"/>
      <c r="QPC130" s="10"/>
      <c r="QPD130" s="10"/>
      <c r="QPE130" s="10"/>
      <c r="QPF130" s="10"/>
      <c r="QPG130" s="10"/>
      <c r="QPH130" s="10"/>
      <c r="QPI130" s="10"/>
      <c r="QPJ130" s="10"/>
      <c r="QPK130" s="10"/>
      <c r="QPL130" s="10"/>
      <c r="QPM130" s="10"/>
      <c r="QPN130" s="10"/>
      <c r="QPO130" s="10"/>
      <c r="QPP130" s="10"/>
      <c r="QPQ130" s="10"/>
      <c r="QPR130" s="10"/>
      <c r="QPS130" s="10"/>
      <c r="QPT130" s="10"/>
      <c r="QPU130" s="10"/>
      <c r="QPV130" s="10"/>
      <c r="QPW130" s="10"/>
      <c r="QPX130" s="10"/>
      <c r="QPY130" s="10"/>
      <c r="QPZ130" s="10"/>
      <c r="QQA130" s="10"/>
      <c r="QQB130" s="10"/>
      <c r="QQC130" s="10"/>
      <c r="QQD130" s="10"/>
      <c r="QQE130" s="10"/>
      <c r="QQF130" s="10"/>
      <c r="QQG130" s="10"/>
      <c r="QQH130" s="10"/>
      <c r="QQI130" s="10"/>
      <c r="QQJ130" s="10"/>
      <c r="QQK130" s="10"/>
      <c r="QQL130" s="10"/>
      <c r="QQM130" s="10"/>
      <c r="QQN130" s="10"/>
      <c r="QQO130" s="10"/>
      <c r="QQP130" s="10"/>
      <c r="QQQ130" s="10"/>
      <c r="QQR130" s="10"/>
      <c r="QQS130" s="10"/>
      <c r="QQT130" s="10"/>
      <c r="QQU130" s="10"/>
      <c r="QQV130" s="10"/>
      <c r="QQW130" s="10"/>
      <c r="QQX130" s="10"/>
      <c r="QQY130" s="10"/>
      <c r="QQZ130" s="10"/>
      <c r="QRA130" s="10"/>
      <c r="QRB130" s="10"/>
      <c r="QRC130" s="10"/>
      <c r="QRD130" s="10"/>
      <c r="QRE130" s="10"/>
      <c r="QRF130" s="10"/>
      <c r="QRG130" s="10"/>
      <c r="QRH130" s="10"/>
      <c r="QRI130" s="10"/>
      <c r="QRJ130" s="10"/>
      <c r="QRK130" s="10"/>
      <c r="QRL130" s="10"/>
      <c r="QRM130" s="10"/>
      <c r="QRN130" s="10"/>
      <c r="QRO130" s="10"/>
      <c r="QRP130" s="10"/>
      <c r="QRQ130" s="10"/>
      <c r="QRR130" s="10"/>
      <c r="QRS130" s="10"/>
      <c r="QRT130" s="10"/>
      <c r="QRU130" s="10"/>
      <c r="QRV130" s="10"/>
      <c r="QRW130" s="10"/>
      <c r="QRX130" s="10"/>
      <c r="QRY130" s="10"/>
      <c r="QRZ130" s="10"/>
      <c r="QSA130" s="10"/>
      <c r="QSB130" s="10"/>
      <c r="QSC130" s="10"/>
      <c r="QSD130" s="10"/>
      <c r="QSE130" s="10"/>
      <c r="QSF130" s="10"/>
      <c r="QSG130" s="10"/>
      <c r="QSH130" s="10"/>
      <c r="QSI130" s="10"/>
      <c r="QSJ130" s="10"/>
      <c r="QSK130" s="10"/>
      <c r="QSL130" s="10"/>
      <c r="QSM130" s="10"/>
      <c r="QSN130" s="10"/>
      <c r="QSO130" s="10"/>
      <c r="QSP130" s="10"/>
      <c r="QSQ130" s="10"/>
      <c r="QSR130" s="10"/>
      <c r="QSS130" s="10"/>
      <c r="QST130" s="10"/>
      <c r="QSU130" s="10"/>
      <c r="QSV130" s="10"/>
      <c r="QSW130" s="10"/>
      <c r="QSX130" s="10"/>
      <c r="QSY130" s="10"/>
      <c r="QSZ130" s="10"/>
      <c r="QTA130" s="10"/>
      <c r="QTB130" s="10"/>
      <c r="QTC130" s="10"/>
      <c r="QTD130" s="10"/>
      <c r="QTE130" s="10"/>
      <c r="QTF130" s="10"/>
      <c r="QTG130" s="10"/>
      <c r="QTH130" s="10"/>
      <c r="QTI130" s="10"/>
      <c r="QTJ130" s="10"/>
      <c r="QTK130" s="10"/>
      <c r="QTL130" s="10"/>
      <c r="QTM130" s="10"/>
      <c r="QTN130" s="10"/>
      <c r="QTO130" s="10"/>
      <c r="QTP130" s="10"/>
      <c r="QTQ130" s="10"/>
      <c r="QTR130" s="10"/>
      <c r="QTS130" s="10"/>
      <c r="QTT130" s="10"/>
      <c r="QTU130" s="10"/>
      <c r="QTV130" s="10"/>
      <c r="QTW130" s="10"/>
      <c r="QTX130" s="10"/>
      <c r="QTY130" s="10"/>
      <c r="QTZ130" s="10"/>
      <c r="QUA130" s="10"/>
      <c r="QUB130" s="10"/>
      <c r="QUC130" s="10"/>
      <c r="QUD130" s="10"/>
      <c r="QUE130" s="10"/>
      <c r="QUF130" s="10"/>
      <c r="QUG130" s="10"/>
      <c r="QUH130" s="10"/>
      <c r="QUI130" s="10"/>
      <c r="QUJ130" s="10"/>
      <c r="QUK130" s="10"/>
      <c r="QUL130" s="10"/>
      <c r="QUM130" s="10"/>
      <c r="QUN130" s="10"/>
      <c r="QUO130" s="10"/>
      <c r="QUP130" s="10"/>
      <c r="QUQ130" s="10"/>
      <c r="QUR130" s="10"/>
      <c r="QUS130" s="10"/>
      <c r="QUT130" s="10"/>
      <c r="QUU130" s="10"/>
      <c r="QUV130" s="10"/>
      <c r="QUW130" s="10"/>
      <c r="QUX130" s="10"/>
      <c r="QUY130" s="10"/>
      <c r="QUZ130" s="10"/>
      <c r="QVA130" s="10"/>
      <c r="QVB130" s="10"/>
      <c r="QVC130" s="10"/>
      <c r="QVD130" s="10"/>
      <c r="QVE130" s="10"/>
      <c r="QVF130" s="10"/>
      <c r="QVG130" s="10"/>
      <c r="QVH130" s="10"/>
      <c r="QVI130" s="10"/>
      <c r="QVJ130" s="10"/>
      <c r="QVK130" s="10"/>
      <c r="QVL130" s="10"/>
      <c r="QVM130" s="10"/>
      <c r="QVN130" s="10"/>
      <c r="QVO130" s="10"/>
      <c r="QVP130" s="10"/>
      <c r="QVQ130" s="10"/>
      <c r="QVR130" s="10"/>
      <c r="QVS130" s="10"/>
      <c r="QVT130" s="10"/>
      <c r="QVU130" s="10"/>
      <c r="QVV130" s="10"/>
      <c r="QVW130" s="10"/>
      <c r="QVX130" s="10"/>
      <c r="QVY130" s="10"/>
      <c r="QVZ130" s="10"/>
      <c r="QWA130" s="10"/>
      <c r="QWB130" s="10"/>
      <c r="QWC130" s="10"/>
      <c r="QWD130" s="10"/>
      <c r="QWE130" s="10"/>
      <c r="QWF130" s="10"/>
      <c r="QWG130" s="10"/>
      <c r="QWH130" s="10"/>
      <c r="QWI130" s="10"/>
      <c r="QWJ130" s="10"/>
      <c r="QWK130" s="10"/>
      <c r="QWL130" s="10"/>
      <c r="QWM130" s="10"/>
      <c r="QWN130" s="10"/>
      <c r="QWO130" s="10"/>
      <c r="QWP130" s="10"/>
      <c r="QWQ130" s="10"/>
      <c r="QWR130" s="10"/>
      <c r="QWS130" s="10"/>
      <c r="QWT130" s="10"/>
      <c r="QWU130" s="10"/>
      <c r="QWV130" s="10"/>
      <c r="QWW130" s="10"/>
      <c r="QWX130" s="10"/>
      <c r="QWY130" s="10"/>
      <c r="QWZ130" s="10"/>
      <c r="QXA130" s="10"/>
      <c r="QXB130" s="10"/>
      <c r="QXC130" s="10"/>
      <c r="QXD130" s="10"/>
      <c r="QXE130" s="10"/>
      <c r="QXF130" s="10"/>
      <c r="QXG130" s="10"/>
      <c r="QXH130" s="10"/>
      <c r="QXI130" s="10"/>
      <c r="QXJ130" s="10"/>
      <c r="QXK130" s="10"/>
      <c r="QXL130" s="10"/>
      <c r="QXM130" s="10"/>
      <c r="QXN130" s="10"/>
      <c r="QXO130" s="10"/>
      <c r="QXP130" s="10"/>
      <c r="QXQ130" s="10"/>
      <c r="QXR130" s="10"/>
      <c r="QXS130" s="10"/>
      <c r="QXT130" s="10"/>
      <c r="QXU130" s="10"/>
      <c r="QXV130" s="10"/>
      <c r="QXW130" s="10"/>
      <c r="QXX130" s="10"/>
      <c r="QXY130" s="10"/>
      <c r="QXZ130" s="10"/>
      <c r="QYA130" s="10"/>
      <c r="QYB130" s="10"/>
      <c r="QYC130" s="10"/>
      <c r="QYD130" s="10"/>
      <c r="QYE130" s="10"/>
      <c r="QYF130" s="10"/>
      <c r="QYG130" s="10"/>
      <c r="QYH130" s="10"/>
      <c r="QYI130" s="10"/>
      <c r="QYJ130" s="10"/>
      <c r="QYK130" s="10"/>
      <c r="QYL130" s="10"/>
      <c r="QYM130" s="10"/>
      <c r="QYN130" s="10"/>
      <c r="QYO130" s="10"/>
      <c r="QYP130" s="10"/>
      <c r="QYQ130" s="10"/>
      <c r="QYR130" s="10"/>
      <c r="QYS130" s="10"/>
      <c r="QYT130" s="10"/>
      <c r="QYU130" s="10"/>
      <c r="QYV130" s="10"/>
      <c r="QYW130" s="10"/>
      <c r="QYX130" s="10"/>
      <c r="QYY130" s="10"/>
      <c r="QYZ130" s="10"/>
      <c r="QZA130" s="10"/>
      <c r="QZB130" s="10"/>
      <c r="QZC130" s="10"/>
      <c r="QZD130" s="10"/>
      <c r="QZE130" s="10"/>
      <c r="QZF130" s="10"/>
      <c r="QZG130" s="10"/>
      <c r="QZH130" s="10"/>
      <c r="QZI130" s="10"/>
      <c r="QZJ130" s="10"/>
      <c r="QZK130" s="10"/>
      <c r="QZL130" s="10"/>
      <c r="QZM130" s="10"/>
      <c r="QZN130" s="10"/>
      <c r="QZO130" s="10"/>
      <c r="QZP130" s="10"/>
      <c r="QZQ130" s="10"/>
      <c r="QZR130" s="10"/>
      <c r="QZS130" s="10"/>
      <c r="QZT130" s="10"/>
      <c r="QZU130" s="10"/>
      <c r="QZV130" s="10"/>
      <c r="QZW130" s="10"/>
      <c r="QZX130" s="10"/>
      <c r="QZY130" s="10"/>
      <c r="QZZ130" s="10"/>
      <c r="RAA130" s="10"/>
      <c r="RAB130" s="10"/>
      <c r="RAC130" s="10"/>
      <c r="RAD130" s="10"/>
      <c r="RAE130" s="10"/>
      <c r="RAF130" s="10"/>
      <c r="RAG130" s="10"/>
      <c r="RAH130" s="10"/>
      <c r="RAI130" s="10"/>
      <c r="RAJ130" s="10"/>
      <c r="RAK130" s="10"/>
      <c r="RAL130" s="10"/>
      <c r="RAM130" s="10"/>
      <c r="RAN130" s="10"/>
      <c r="RAO130" s="10"/>
      <c r="RAP130" s="10"/>
      <c r="RAQ130" s="10"/>
      <c r="RAR130" s="10"/>
      <c r="RAS130" s="10"/>
      <c r="RAT130" s="10"/>
      <c r="RAU130" s="10"/>
      <c r="RAV130" s="10"/>
      <c r="RAW130" s="10"/>
      <c r="RAX130" s="10"/>
      <c r="RAY130" s="10"/>
      <c r="RAZ130" s="10"/>
      <c r="RBA130" s="10"/>
      <c r="RBB130" s="10"/>
      <c r="RBC130" s="10"/>
      <c r="RBD130" s="10"/>
      <c r="RBE130" s="10"/>
      <c r="RBF130" s="10"/>
      <c r="RBG130" s="10"/>
      <c r="RBH130" s="10"/>
      <c r="RBI130" s="10"/>
      <c r="RBJ130" s="10"/>
      <c r="RBK130" s="10"/>
      <c r="RBL130" s="10"/>
      <c r="RBM130" s="10"/>
      <c r="RBN130" s="10"/>
      <c r="RBO130" s="10"/>
      <c r="RBP130" s="10"/>
      <c r="RBQ130" s="10"/>
      <c r="RBR130" s="10"/>
      <c r="RBS130" s="10"/>
      <c r="RBT130" s="10"/>
      <c r="RBU130" s="10"/>
      <c r="RBV130" s="10"/>
      <c r="RBW130" s="10"/>
      <c r="RBX130" s="10"/>
      <c r="RBY130" s="10"/>
      <c r="RBZ130" s="10"/>
      <c r="RCA130" s="10"/>
      <c r="RCB130" s="10"/>
      <c r="RCC130" s="10"/>
      <c r="RCD130" s="10"/>
      <c r="RCE130" s="10"/>
      <c r="RCF130" s="10"/>
      <c r="RCG130" s="10"/>
      <c r="RCH130" s="10"/>
      <c r="RCI130" s="10"/>
      <c r="RCJ130" s="10"/>
      <c r="RCK130" s="10"/>
      <c r="RCL130" s="10"/>
      <c r="RCM130" s="10"/>
      <c r="RCN130" s="10"/>
      <c r="RCO130" s="10"/>
      <c r="RCP130" s="10"/>
      <c r="RCQ130" s="10"/>
      <c r="RCR130" s="10"/>
      <c r="RCS130" s="10"/>
      <c r="RCT130" s="10"/>
      <c r="RCU130" s="10"/>
      <c r="RCV130" s="10"/>
      <c r="RCW130" s="10"/>
      <c r="RCX130" s="10"/>
      <c r="RCY130" s="10"/>
      <c r="RCZ130" s="10"/>
      <c r="RDA130" s="10"/>
      <c r="RDB130" s="10"/>
      <c r="RDC130" s="10"/>
      <c r="RDD130" s="10"/>
      <c r="RDE130" s="10"/>
      <c r="RDF130" s="10"/>
      <c r="RDG130" s="10"/>
      <c r="RDH130" s="10"/>
      <c r="RDI130" s="10"/>
      <c r="RDJ130" s="10"/>
      <c r="RDK130" s="10"/>
      <c r="RDL130" s="10"/>
      <c r="RDM130" s="10"/>
      <c r="RDN130" s="10"/>
      <c r="RDO130" s="10"/>
      <c r="RDP130" s="10"/>
      <c r="RDQ130" s="10"/>
      <c r="RDR130" s="10"/>
      <c r="RDS130" s="10"/>
      <c r="RDT130" s="10"/>
      <c r="RDU130" s="10"/>
      <c r="RDV130" s="10"/>
      <c r="RDW130" s="10"/>
      <c r="RDX130" s="10"/>
      <c r="RDY130" s="10"/>
      <c r="RDZ130" s="10"/>
      <c r="REA130" s="10"/>
      <c r="REB130" s="10"/>
      <c r="REC130" s="10"/>
      <c r="RED130" s="10"/>
      <c r="REE130" s="10"/>
      <c r="REF130" s="10"/>
      <c r="REG130" s="10"/>
      <c r="REH130" s="10"/>
      <c r="REI130" s="10"/>
      <c r="REJ130" s="10"/>
      <c r="REK130" s="10"/>
      <c r="REL130" s="10"/>
      <c r="REM130" s="10"/>
      <c r="REN130" s="10"/>
      <c r="REO130" s="10"/>
      <c r="REP130" s="10"/>
      <c r="REQ130" s="10"/>
      <c r="RER130" s="10"/>
      <c r="RES130" s="10"/>
      <c r="RET130" s="10"/>
      <c r="REU130" s="10"/>
      <c r="REV130" s="10"/>
      <c r="REW130" s="10"/>
      <c r="REX130" s="10"/>
      <c r="REY130" s="10"/>
      <c r="REZ130" s="10"/>
      <c r="RFA130" s="10"/>
      <c r="RFB130" s="10"/>
      <c r="RFC130" s="10"/>
      <c r="RFD130" s="10"/>
      <c r="RFE130" s="10"/>
      <c r="RFF130" s="10"/>
      <c r="RFG130" s="10"/>
      <c r="RFH130" s="10"/>
      <c r="RFI130" s="10"/>
      <c r="RFJ130" s="10"/>
      <c r="RFK130" s="10"/>
      <c r="RFL130" s="10"/>
      <c r="RFM130" s="10"/>
      <c r="RFN130" s="10"/>
      <c r="RFO130" s="10"/>
      <c r="RFP130" s="10"/>
      <c r="RFQ130" s="10"/>
      <c r="RFR130" s="10"/>
      <c r="RFS130" s="10"/>
      <c r="RFT130" s="10"/>
      <c r="RFU130" s="10"/>
      <c r="RFV130" s="10"/>
      <c r="RFW130" s="10"/>
      <c r="RFX130" s="10"/>
      <c r="RFY130" s="10"/>
      <c r="RFZ130" s="10"/>
      <c r="RGA130" s="10"/>
      <c r="RGB130" s="10"/>
      <c r="RGC130" s="10"/>
      <c r="RGD130" s="10"/>
      <c r="RGE130" s="10"/>
      <c r="RGF130" s="10"/>
      <c r="RGG130" s="10"/>
      <c r="RGH130" s="10"/>
      <c r="RGI130" s="10"/>
      <c r="RGJ130" s="10"/>
      <c r="RGK130" s="10"/>
      <c r="RGL130" s="10"/>
      <c r="RGM130" s="10"/>
      <c r="RGN130" s="10"/>
      <c r="RGO130" s="10"/>
      <c r="RGP130" s="10"/>
      <c r="RGQ130" s="10"/>
      <c r="RGR130" s="10"/>
      <c r="RGS130" s="10"/>
      <c r="RGT130" s="10"/>
      <c r="RGU130" s="10"/>
      <c r="RGV130" s="10"/>
      <c r="RGW130" s="10"/>
      <c r="RGX130" s="10"/>
      <c r="RGY130" s="10"/>
      <c r="RGZ130" s="10"/>
      <c r="RHA130" s="10"/>
      <c r="RHB130" s="10"/>
      <c r="RHC130" s="10"/>
      <c r="RHD130" s="10"/>
      <c r="RHE130" s="10"/>
      <c r="RHF130" s="10"/>
      <c r="RHG130" s="10"/>
      <c r="RHH130" s="10"/>
      <c r="RHI130" s="10"/>
      <c r="RHJ130" s="10"/>
      <c r="RHK130" s="10"/>
      <c r="RHL130" s="10"/>
      <c r="RHM130" s="10"/>
      <c r="RHN130" s="10"/>
      <c r="RHO130" s="10"/>
      <c r="RHP130" s="10"/>
      <c r="RHQ130" s="10"/>
      <c r="RHR130" s="10"/>
      <c r="RHS130" s="10"/>
      <c r="RHT130" s="10"/>
      <c r="RHU130" s="10"/>
      <c r="RHV130" s="10"/>
      <c r="RHW130" s="10"/>
      <c r="RHX130" s="10"/>
      <c r="RHY130" s="10"/>
      <c r="RHZ130" s="10"/>
      <c r="RIA130" s="10"/>
      <c r="RIB130" s="10"/>
      <c r="RIC130" s="10"/>
      <c r="RID130" s="10"/>
      <c r="RIE130" s="10"/>
      <c r="RIF130" s="10"/>
      <c r="RIG130" s="10"/>
      <c r="RIH130" s="10"/>
      <c r="RII130" s="10"/>
      <c r="RIJ130" s="10"/>
      <c r="RIK130" s="10"/>
      <c r="RIL130" s="10"/>
      <c r="RIM130" s="10"/>
      <c r="RIN130" s="10"/>
      <c r="RIO130" s="10"/>
      <c r="RIP130" s="10"/>
      <c r="RIQ130" s="10"/>
      <c r="RIR130" s="10"/>
      <c r="RIS130" s="10"/>
      <c r="RIT130" s="10"/>
      <c r="RIU130" s="10"/>
      <c r="RIV130" s="10"/>
      <c r="RIW130" s="10"/>
      <c r="RIX130" s="10"/>
      <c r="RIY130" s="10"/>
      <c r="RIZ130" s="10"/>
      <c r="RJA130" s="10"/>
      <c r="RJB130" s="10"/>
      <c r="RJC130" s="10"/>
      <c r="RJD130" s="10"/>
      <c r="RJE130" s="10"/>
      <c r="RJF130" s="10"/>
      <c r="RJG130" s="10"/>
      <c r="RJH130" s="10"/>
      <c r="RJI130" s="10"/>
      <c r="RJJ130" s="10"/>
      <c r="RJK130" s="10"/>
      <c r="RJL130" s="10"/>
      <c r="RJM130" s="10"/>
      <c r="RJN130" s="10"/>
      <c r="RJO130" s="10"/>
      <c r="RJP130" s="10"/>
      <c r="RJQ130" s="10"/>
      <c r="RJR130" s="10"/>
      <c r="RJS130" s="10"/>
      <c r="RJT130" s="10"/>
      <c r="RJU130" s="10"/>
      <c r="RJV130" s="10"/>
      <c r="RJW130" s="10"/>
      <c r="RJX130" s="10"/>
      <c r="RJY130" s="10"/>
      <c r="RJZ130" s="10"/>
      <c r="RKA130" s="10"/>
      <c r="RKB130" s="10"/>
      <c r="RKC130" s="10"/>
      <c r="RKD130" s="10"/>
      <c r="RKE130" s="10"/>
      <c r="RKF130" s="10"/>
      <c r="RKG130" s="10"/>
      <c r="RKH130" s="10"/>
      <c r="RKI130" s="10"/>
      <c r="RKJ130" s="10"/>
      <c r="RKK130" s="10"/>
      <c r="RKL130" s="10"/>
      <c r="RKM130" s="10"/>
      <c r="RKN130" s="10"/>
      <c r="RKO130" s="10"/>
      <c r="RKP130" s="10"/>
      <c r="RKQ130" s="10"/>
      <c r="RKR130" s="10"/>
      <c r="RKS130" s="10"/>
      <c r="RKT130" s="10"/>
      <c r="RKU130" s="10"/>
      <c r="RKV130" s="10"/>
      <c r="RKW130" s="10"/>
      <c r="RKX130" s="10"/>
      <c r="RKY130" s="10"/>
      <c r="RKZ130" s="10"/>
      <c r="RLA130" s="10"/>
      <c r="RLB130" s="10"/>
      <c r="RLC130" s="10"/>
      <c r="RLD130" s="10"/>
      <c r="RLE130" s="10"/>
      <c r="RLF130" s="10"/>
      <c r="RLG130" s="10"/>
      <c r="RLH130" s="10"/>
      <c r="RLI130" s="10"/>
      <c r="RLJ130" s="10"/>
      <c r="RLK130" s="10"/>
      <c r="RLL130" s="10"/>
      <c r="RLM130" s="10"/>
      <c r="RLN130" s="10"/>
      <c r="RLO130" s="10"/>
      <c r="RLP130" s="10"/>
      <c r="RLQ130" s="10"/>
      <c r="RLR130" s="10"/>
      <c r="RLS130" s="10"/>
      <c r="RLT130" s="10"/>
      <c r="RLU130" s="10"/>
      <c r="RLV130" s="10"/>
      <c r="RLW130" s="10"/>
      <c r="RLX130" s="10"/>
      <c r="RLY130" s="10"/>
      <c r="RLZ130" s="10"/>
      <c r="RMA130" s="10"/>
      <c r="RMB130" s="10"/>
      <c r="RMC130" s="10"/>
      <c r="RMD130" s="10"/>
      <c r="RME130" s="10"/>
      <c r="RMF130" s="10"/>
      <c r="RMG130" s="10"/>
      <c r="RMH130" s="10"/>
      <c r="RMI130" s="10"/>
      <c r="RMJ130" s="10"/>
      <c r="RMK130" s="10"/>
      <c r="RML130" s="10"/>
      <c r="RMM130" s="10"/>
      <c r="RMN130" s="10"/>
      <c r="RMO130" s="10"/>
      <c r="RMP130" s="10"/>
      <c r="RMQ130" s="10"/>
      <c r="RMR130" s="10"/>
      <c r="RMS130" s="10"/>
      <c r="RMT130" s="10"/>
      <c r="RMU130" s="10"/>
      <c r="RMV130" s="10"/>
      <c r="RMW130" s="10"/>
      <c r="RMX130" s="10"/>
      <c r="RMY130" s="10"/>
      <c r="RMZ130" s="10"/>
      <c r="RNA130" s="10"/>
      <c r="RNB130" s="10"/>
      <c r="RNC130" s="10"/>
      <c r="RND130" s="10"/>
      <c r="RNE130" s="10"/>
      <c r="RNF130" s="10"/>
      <c r="RNG130" s="10"/>
      <c r="RNH130" s="10"/>
      <c r="RNI130" s="10"/>
      <c r="RNJ130" s="10"/>
      <c r="RNK130" s="10"/>
      <c r="RNL130" s="10"/>
      <c r="RNM130" s="10"/>
      <c r="RNN130" s="10"/>
      <c r="RNO130" s="10"/>
      <c r="RNP130" s="10"/>
      <c r="RNQ130" s="10"/>
      <c r="RNR130" s="10"/>
      <c r="RNS130" s="10"/>
      <c r="RNT130" s="10"/>
      <c r="RNU130" s="10"/>
      <c r="RNV130" s="10"/>
      <c r="RNW130" s="10"/>
      <c r="RNX130" s="10"/>
      <c r="RNY130" s="10"/>
      <c r="RNZ130" s="10"/>
      <c r="ROA130" s="10"/>
      <c r="ROB130" s="10"/>
      <c r="ROC130" s="10"/>
      <c r="ROD130" s="10"/>
      <c r="ROE130" s="10"/>
      <c r="ROF130" s="10"/>
      <c r="ROG130" s="10"/>
      <c r="ROH130" s="10"/>
      <c r="ROI130" s="10"/>
      <c r="ROJ130" s="10"/>
      <c r="ROK130" s="10"/>
      <c r="ROL130" s="10"/>
      <c r="ROM130" s="10"/>
      <c r="RON130" s="10"/>
      <c r="ROO130" s="10"/>
      <c r="ROP130" s="10"/>
      <c r="ROQ130" s="10"/>
      <c r="ROR130" s="10"/>
      <c r="ROS130" s="10"/>
      <c r="ROT130" s="10"/>
      <c r="ROU130" s="10"/>
      <c r="ROV130" s="10"/>
      <c r="ROW130" s="10"/>
      <c r="ROX130" s="10"/>
      <c r="ROY130" s="10"/>
      <c r="ROZ130" s="10"/>
      <c r="RPA130" s="10"/>
      <c r="RPB130" s="10"/>
      <c r="RPC130" s="10"/>
      <c r="RPD130" s="10"/>
      <c r="RPE130" s="10"/>
      <c r="RPF130" s="10"/>
      <c r="RPG130" s="10"/>
      <c r="RPH130" s="10"/>
      <c r="RPI130" s="10"/>
      <c r="RPJ130" s="10"/>
      <c r="RPK130" s="10"/>
      <c r="RPL130" s="10"/>
      <c r="RPM130" s="10"/>
      <c r="RPN130" s="10"/>
      <c r="RPO130" s="10"/>
      <c r="RPP130" s="10"/>
      <c r="RPQ130" s="10"/>
      <c r="RPR130" s="10"/>
      <c r="RPS130" s="10"/>
      <c r="RPT130" s="10"/>
      <c r="RPU130" s="10"/>
      <c r="RPV130" s="10"/>
      <c r="RPW130" s="10"/>
      <c r="RPX130" s="10"/>
      <c r="RPY130" s="10"/>
      <c r="RPZ130" s="10"/>
      <c r="RQA130" s="10"/>
      <c r="RQB130" s="10"/>
      <c r="RQC130" s="10"/>
      <c r="RQD130" s="10"/>
      <c r="RQE130" s="10"/>
      <c r="RQF130" s="10"/>
      <c r="RQG130" s="10"/>
      <c r="RQH130" s="10"/>
      <c r="RQI130" s="10"/>
      <c r="RQJ130" s="10"/>
      <c r="RQK130" s="10"/>
      <c r="RQL130" s="10"/>
      <c r="RQM130" s="10"/>
      <c r="RQN130" s="10"/>
      <c r="RQO130" s="10"/>
      <c r="RQP130" s="10"/>
      <c r="RQQ130" s="10"/>
      <c r="RQR130" s="10"/>
      <c r="RQS130" s="10"/>
      <c r="RQT130" s="10"/>
      <c r="RQU130" s="10"/>
      <c r="RQV130" s="10"/>
      <c r="RQW130" s="10"/>
      <c r="RQX130" s="10"/>
      <c r="RQY130" s="10"/>
      <c r="RQZ130" s="10"/>
      <c r="RRA130" s="10"/>
      <c r="RRB130" s="10"/>
      <c r="RRC130" s="10"/>
      <c r="RRD130" s="10"/>
      <c r="RRE130" s="10"/>
      <c r="RRF130" s="10"/>
      <c r="RRG130" s="10"/>
      <c r="RRH130" s="10"/>
      <c r="RRI130" s="10"/>
      <c r="RRJ130" s="10"/>
      <c r="RRK130" s="10"/>
      <c r="RRL130" s="10"/>
      <c r="RRM130" s="10"/>
      <c r="RRN130" s="10"/>
      <c r="RRO130" s="10"/>
      <c r="RRP130" s="10"/>
      <c r="RRQ130" s="10"/>
      <c r="RRR130" s="10"/>
      <c r="RRS130" s="10"/>
      <c r="RRT130" s="10"/>
      <c r="RRU130" s="10"/>
      <c r="RRV130" s="10"/>
      <c r="RRW130" s="10"/>
      <c r="RRX130" s="10"/>
      <c r="RRY130" s="10"/>
      <c r="RRZ130" s="10"/>
      <c r="RSA130" s="10"/>
      <c r="RSB130" s="10"/>
      <c r="RSC130" s="10"/>
      <c r="RSD130" s="10"/>
      <c r="RSE130" s="10"/>
      <c r="RSF130" s="10"/>
      <c r="RSG130" s="10"/>
      <c r="RSH130" s="10"/>
      <c r="RSI130" s="10"/>
      <c r="RSJ130" s="10"/>
      <c r="RSK130" s="10"/>
      <c r="RSL130" s="10"/>
      <c r="RSM130" s="10"/>
      <c r="RSN130" s="10"/>
      <c r="RSO130" s="10"/>
      <c r="RSP130" s="10"/>
      <c r="RSQ130" s="10"/>
      <c r="RSR130" s="10"/>
      <c r="RSS130" s="10"/>
      <c r="RST130" s="10"/>
      <c r="RSU130" s="10"/>
      <c r="RSV130" s="10"/>
      <c r="RSW130" s="10"/>
      <c r="RSX130" s="10"/>
      <c r="RSY130" s="10"/>
      <c r="RSZ130" s="10"/>
      <c r="RTA130" s="10"/>
      <c r="RTB130" s="10"/>
      <c r="RTC130" s="10"/>
      <c r="RTD130" s="10"/>
      <c r="RTE130" s="10"/>
      <c r="RTF130" s="10"/>
      <c r="RTG130" s="10"/>
      <c r="RTH130" s="10"/>
      <c r="RTI130" s="10"/>
      <c r="RTJ130" s="10"/>
      <c r="RTK130" s="10"/>
      <c r="RTL130" s="10"/>
      <c r="RTM130" s="10"/>
      <c r="RTN130" s="10"/>
      <c r="RTO130" s="10"/>
      <c r="RTP130" s="10"/>
      <c r="RTQ130" s="10"/>
      <c r="RTR130" s="10"/>
      <c r="RTS130" s="10"/>
      <c r="RTT130" s="10"/>
      <c r="RTU130" s="10"/>
      <c r="RTV130" s="10"/>
      <c r="RTW130" s="10"/>
      <c r="RTX130" s="10"/>
      <c r="RTY130" s="10"/>
      <c r="RTZ130" s="10"/>
      <c r="RUA130" s="10"/>
      <c r="RUB130" s="10"/>
      <c r="RUC130" s="10"/>
      <c r="RUD130" s="10"/>
      <c r="RUE130" s="10"/>
      <c r="RUF130" s="10"/>
      <c r="RUG130" s="10"/>
      <c r="RUH130" s="10"/>
      <c r="RUI130" s="10"/>
      <c r="RUJ130" s="10"/>
      <c r="RUK130" s="10"/>
      <c r="RUL130" s="10"/>
      <c r="RUM130" s="10"/>
      <c r="RUN130" s="10"/>
      <c r="RUO130" s="10"/>
      <c r="RUP130" s="10"/>
      <c r="RUQ130" s="10"/>
      <c r="RUR130" s="10"/>
      <c r="RUS130" s="10"/>
      <c r="RUT130" s="10"/>
      <c r="RUU130" s="10"/>
      <c r="RUV130" s="10"/>
      <c r="RUW130" s="10"/>
      <c r="RUX130" s="10"/>
      <c r="RUY130" s="10"/>
      <c r="RUZ130" s="10"/>
      <c r="RVA130" s="10"/>
      <c r="RVB130" s="10"/>
      <c r="RVC130" s="10"/>
      <c r="RVD130" s="10"/>
      <c r="RVE130" s="10"/>
      <c r="RVF130" s="10"/>
      <c r="RVG130" s="10"/>
      <c r="RVH130" s="10"/>
      <c r="RVI130" s="10"/>
      <c r="RVJ130" s="10"/>
      <c r="RVK130" s="10"/>
      <c r="RVL130" s="10"/>
      <c r="RVM130" s="10"/>
      <c r="RVN130" s="10"/>
      <c r="RVO130" s="10"/>
      <c r="RVP130" s="10"/>
      <c r="RVQ130" s="10"/>
      <c r="RVR130" s="10"/>
      <c r="RVS130" s="10"/>
      <c r="RVT130" s="10"/>
      <c r="RVU130" s="10"/>
      <c r="RVV130" s="10"/>
      <c r="RVW130" s="10"/>
      <c r="RVX130" s="10"/>
      <c r="RVY130" s="10"/>
      <c r="RVZ130" s="10"/>
      <c r="RWA130" s="10"/>
      <c r="RWB130" s="10"/>
      <c r="RWC130" s="10"/>
      <c r="RWD130" s="10"/>
      <c r="RWE130" s="10"/>
      <c r="RWF130" s="10"/>
      <c r="RWG130" s="10"/>
      <c r="RWH130" s="10"/>
      <c r="RWI130" s="10"/>
      <c r="RWJ130" s="10"/>
      <c r="RWK130" s="10"/>
      <c r="RWL130" s="10"/>
      <c r="RWM130" s="10"/>
      <c r="RWN130" s="10"/>
      <c r="RWO130" s="10"/>
      <c r="RWP130" s="10"/>
      <c r="RWQ130" s="10"/>
      <c r="RWR130" s="10"/>
      <c r="RWS130" s="10"/>
      <c r="RWT130" s="10"/>
      <c r="RWU130" s="10"/>
      <c r="RWV130" s="10"/>
      <c r="RWW130" s="10"/>
      <c r="RWX130" s="10"/>
      <c r="RWY130" s="10"/>
      <c r="RWZ130" s="10"/>
      <c r="RXA130" s="10"/>
      <c r="RXB130" s="10"/>
      <c r="RXC130" s="10"/>
      <c r="RXD130" s="10"/>
      <c r="RXE130" s="10"/>
      <c r="RXF130" s="10"/>
      <c r="RXG130" s="10"/>
      <c r="RXH130" s="10"/>
      <c r="RXI130" s="10"/>
      <c r="RXJ130" s="10"/>
      <c r="RXK130" s="10"/>
      <c r="RXL130" s="10"/>
      <c r="RXM130" s="10"/>
      <c r="RXN130" s="10"/>
      <c r="RXO130" s="10"/>
      <c r="RXP130" s="10"/>
      <c r="RXQ130" s="10"/>
      <c r="RXR130" s="10"/>
      <c r="RXS130" s="10"/>
      <c r="RXT130" s="10"/>
      <c r="RXU130" s="10"/>
      <c r="RXV130" s="10"/>
      <c r="RXW130" s="10"/>
      <c r="RXX130" s="10"/>
      <c r="RXY130" s="10"/>
      <c r="RXZ130" s="10"/>
      <c r="RYA130" s="10"/>
      <c r="RYB130" s="10"/>
      <c r="RYC130" s="10"/>
      <c r="RYD130" s="10"/>
      <c r="RYE130" s="10"/>
      <c r="RYF130" s="10"/>
      <c r="RYG130" s="10"/>
      <c r="RYH130" s="10"/>
      <c r="RYI130" s="10"/>
      <c r="RYJ130" s="10"/>
      <c r="RYK130" s="10"/>
      <c r="RYL130" s="10"/>
      <c r="RYM130" s="10"/>
      <c r="RYN130" s="10"/>
      <c r="RYO130" s="10"/>
      <c r="RYP130" s="10"/>
      <c r="RYQ130" s="10"/>
      <c r="RYR130" s="10"/>
      <c r="RYS130" s="10"/>
      <c r="RYT130" s="10"/>
      <c r="RYU130" s="10"/>
      <c r="RYV130" s="10"/>
      <c r="RYW130" s="10"/>
      <c r="RYX130" s="10"/>
      <c r="RYY130" s="10"/>
      <c r="RYZ130" s="10"/>
      <c r="RZA130" s="10"/>
      <c r="RZB130" s="10"/>
      <c r="RZC130" s="10"/>
      <c r="RZD130" s="10"/>
      <c r="RZE130" s="10"/>
      <c r="RZF130" s="10"/>
      <c r="RZG130" s="10"/>
      <c r="RZH130" s="10"/>
      <c r="RZI130" s="10"/>
      <c r="RZJ130" s="10"/>
      <c r="RZK130" s="10"/>
      <c r="RZL130" s="10"/>
      <c r="RZM130" s="10"/>
      <c r="RZN130" s="10"/>
      <c r="RZO130" s="10"/>
      <c r="RZP130" s="10"/>
      <c r="RZQ130" s="10"/>
      <c r="RZR130" s="10"/>
      <c r="RZS130" s="10"/>
      <c r="RZT130" s="10"/>
      <c r="RZU130" s="10"/>
      <c r="RZV130" s="10"/>
      <c r="RZW130" s="10"/>
      <c r="RZX130" s="10"/>
      <c r="RZY130" s="10"/>
      <c r="RZZ130" s="10"/>
      <c r="SAA130" s="10"/>
      <c r="SAB130" s="10"/>
      <c r="SAC130" s="10"/>
      <c r="SAD130" s="10"/>
      <c r="SAE130" s="10"/>
      <c r="SAF130" s="10"/>
      <c r="SAG130" s="10"/>
      <c r="SAH130" s="10"/>
      <c r="SAI130" s="10"/>
      <c r="SAJ130" s="10"/>
      <c r="SAK130" s="10"/>
      <c r="SAL130" s="10"/>
      <c r="SAM130" s="10"/>
      <c r="SAN130" s="10"/>
      <c r="SAO130" s="10"/>
      <c r="SAP130" s="10"/>
      <c r="SAQ130" s="10"/>
      <c r="SAR130" s="10"/>
      <c r="SAS130" s="10"/>
      <c r="SAT130" s="10"/>
      <c r="SAU130" s="10"/>
      <c r="SAV130" s="10"/>
      <c r="SAW130" s="10"/>
      <c r="SAX130" s="10"/>
      <c r="SAY130" s="10"/>
      <c r="SAZ130" s="10"/>
      <c r="SBA130" s="10"/>
      <c r="SBB130" s="10"/>
      <c r="SBC130" s="10"/>
      <c r="SBD130" s="10"/>
      <c r="SBE130" s="10"/>
      <c r="SBF130" s="10"/>
      <c r="SBG130" s="10"/>
      <c r="SBH130" s="10"/>
      <c r="SBI130" s="10"/>
      <c r="SBJ130" s="10"/>
      <c r="SBK130" s="10"/>
      <c r="SBL130" s="10"/>
      <c r="SBM130" s="10"/>
      <c r="SBN130" s="10"/>
      <c r="SBO130" s="10"/>
      <c r="SBP130" s="10"/>
      <c r="SBQ130" s="10"/>
      <c r="SBR130" s="10"/>
      <c r="SBS130" s="10"/>
      <c r="SBT130" s="10"/>
      <c r="SBU130" s="10"/>
      <c r="SBV130" s="10"/>
      <c r="SBW130" s="10"/>
      <c r="SBX130" s="10"/>
      <c r="SBY130" s="10"/>
      <c r="SBZ130" s="10"/>
      <c r="SCA130" s="10"/>
      <c r="SCB130" s="10"/>
      <c r="SCC130" s="10"/>
      <c r="SCD130" s="10"/>
      <c r="SCE130" s="10"/>
      <c r="SCF130" s="10"/>
      <c r="SCG130" s="10"/>
      <c r="SCH130" s="10"/>
      <c r="SCI130" s="10"/>
      <c r="SCJ130" s="10"/>
      <c r="SCK130" s="10"/>
      <c r="SCL130" s="10"/>
      <c r="SCM130" s="10"/>
      <c r="SCN130" s="10"/>
      <c r="SCO130" s="10"/>
      <c r="SCP130" s="10"/>
      <c r="SCQ130" s="10"/>
      <c r="SCR130" s="10"/>
      <c r="SCS130" s="10"/>
      <c r="SCT130" s="10"/>
      <c r="SCU130" s="10"/>
      <c r="SCV130" s="10"/>
      <c r="SCW130" s="10"/>
      <c r="SCX130" s="10"/>
      <c r="SCY130" s="10"/>
      <c r="SCZ130" s="10"/>
      <c r="SDA130" s="10"/>
      <c r="SDB130" s="10"/>
      <c r="SDC130" s="10"/>
      <c r="SDD130" s="10"/>
      <c r="SDE130" s="10"/>
      <c r="SDF130" s="10"/>
      <c r="SDG130" s="10"/>
      <c r="SDH130" s="10"/>
      <c r="SDI130" s="10"/>
      <c r="SDJ130" s="10"/>
      <c r="SDK130" s="10"/>
      <c r="SDL130" s="10"/>
      <c r="SDM130" s="10"/>
      <c r="SDN130" s="10"/>
      <c r="SDO130" s="10"/>
      <c r="SDP130" s="10"/>
      <c r="SDQ130" s="10"/>
      <c r="SDR130" s="10"/>
      <c r="SDS130" s="10"/>
      <c r="SDT130" s="10"/>
      <c r="SDU130" s="10"/>
      <c r="SDV130" s="10"/>
      <c r="SDW130" s="10"/>
      <c r="SDX130" s="10"/>
      <c r="SDY130" s="10"/>
      <c r="SDZ130" s="10"/>
      <c r="SEA130" s="10"/>
      <c r="SEB130" s="10"/>
      <c r="SEC130" s="10"/>
      <c r="SED130" s="10"/>
      <c r="SEE130" s="10"/>
      <c r="SEF130" s="10"/>
      <c r="SEG130" s="10"/>
      <c r="SEH130" s="10"/>
      <c r="SEI130" s="10"/>
      <c r="SEJ130" s="10"/>
      <c r="SEK130" s="10"/>
      <c r="SEL130" s="10"/>
      <c r="SEM130" s="10"/>
      <c r="SEN130" s="10"/>
      <c r="SEO130" s="10"/>
      <c r="SEP130" s="10"/>
      <c r="SEQ130" s="10"/>
      <c r="SER130" s="10"/>
      <c r="SES130" s="10"/>
      <c r="SET130" s="10"/>
      <c r="SEU130" s="10"/>
      <c r="SEV130" s="10"/>
      <c r="SEW130" s="10"/>
      <c r="SEX130" s="10"/>
      <c r="SEY130" s="10"/>
      <c r="SEZ130" s="10"/>
      <c r="SFA130" s="10"/>
      <c r="SFB130" s="10"/>
      <c r="SFC130" s="10"/>
      <c r="SFD130" s="10"/>
      <c r="SFE130" s="10"/>
      <c r="SFF130" s="10"/>
      <c r="SFG130" s="10"/>
      <c r="SFH130" s="10"/>
      <c r="SFI130" s="10"/>
      <c r="SFJ130" s="10"/>
      <c r="SFK130" s="10"/>
      <c r="SFL130" s="10"/>
      <c r="SFM130" s="10"/>
      <c r="SFN130" s="10"/>
      <c r="SFO130" s="10"/>
      <c r="SFP130" s="10"/>
      <c r="SFQ130" s="10"/>
      <c r="SFR130" s="10"/>
      <c r="SFS130" s="10"/>
      <c r="SFT130" s="10"/>
      <c r="SFU130" s="10"/>
      <c r="SFV130" s="10"/>
      <c r="SFW130" s="10"/>
      <c r="SFX130" s="10"/>
      <c r="SFY130" s="10"/>
      <c r="SFZ130" s="10"/>
      <c r="SGA130" s="10"/>
      <c r="SGB130" s="10"/>
      <c r="SGC130" s="10"/>
      <c r="SGD130" s="10"/>
      <c r="SGE130" s="10"/>
      <c r="SGF130" s="10"/>
      <c r="SGG130" s="10"/>
      <c r="SGH130" s="10"/>
      <c r="SGI130" s="10"/>
      <c r="SGJ130" s="10"/>
      <c r="SGK130" s="10"/>
      <c r="SGL130" s="10"/>
      <c r="SGM130" s="10"/>
      <c r="SGN130" s="10"/>
      <c r="SGO130" s="10"/>
      <c r="SGP130" s="10"/>
      <c r="SGQ130" s="10"/>
      <c r="SGR130" s="10"/>
      <c r="SGS130" s="10"/>
      <c r="SGT130" s="10"/>
      <c r="SGU130" s="10"/>
      <c r="SGV130" s="10"/>
      <c r="SGW130" s="10"/>
      <c r="SGX130" s="10"/>
      <c r="SGY130" s="10"/>
      <c r="SGZ130" s="10"/>
      <c r="SHA130" s="10"/>
      <c r="SHB130" s="10"/>
      <c r="SHC130" s="10"/>
      <c r="SHD130" s="10"/>
      <c r="SHE130" s="10"/>
      <c r="SHF130" s="10"/>
      <c r="SHG130" s="10"/>
      <c r="SHH130" s="10"/>
      <c r="SHI130" s="10"/>
      <c r="SHJ130" s="10"/>
      <c r="SHK130" s="10"/>
      <c r="SHL130" s="10"/>
      <c r="SHM130" s="10"/>
      <c r="SHN130" s="10"/>
      <c r="SHO130" s="10"/>
      <c r="SHP130" s="10"/>
      <c r="SHQ130" s="10"/>
      <c r="SHR130" s="10"/>
      <c r="SHS130" s="10"/>
      <c r="SHT130" s="10"/>
      <c r="SHU130" s="10"/>
      <c r="SHV130" s="10"/>
      <c r="SHW130" s="10"/>
      <c r="SHX130" s="10"/>
      <c r="SHY130" s="10"/>
      <c r="SHZ130" s="10"/>
      <c r="SIA130" s="10"/>
      <c r="SIB130" s="10"/>
      <c r="SIC130" s="10"/>
      <c r="SID130" s="10"/>
      <c r="SIE130" s="10"/>
      <c r="SIF130" s="10"/>
      <c r="SIG130" s="10"/>
      <c r="SIH130" s="10"/>
      <c r="SII130" s="10"/>
      <c r="SIJ130" s="10"/>
      <c r="SIK130" s="10"/>
      <c r="SIL130" s="10"/>
      <c r="SIM130" s="10"/>
      <c r="SIN130" s="10"/>
      <c r="SIO130" s="10"/>
      <c r="SIP130" s="10"/>
      <c r="SIQ130" s="10"/>
      <c r="SIR130" s="10"/>
      <c r="SIS130" s="10"/>
      <c r="SIT130" s="10"/>
      <c r="SIU130" s="10"/>
      <c r="SIV130" s="10"/>
      <c r="SIW130" s="10"/>
      <c r="SIX130" s="10"/>
      <c r="SIY130" s="10"/>
      <c r="SIZ130" s="10"/>
      <c r="SJA130" s="10"/>
      <c r="SJB130" s="10"/>
      <c r="SJC130" s="10"/>
      <c r="SJD130" s="10"/>
      <c r="SJE130" s="10"/>
      <c r="SJF130" s="10"/>
      <c r="SJG130" s="10"/>
      <c r="SJH130" s="10"/>
      <c r="SJI130" s="10"/>
      <c r="SJJ130" s="10"/>
      <c r="SJK130" s="10"/>
      <c r="SJL130" s="10"/>
      <c r="SJM130" s="10"/>
      <c r="SJN130" s="10"/>
      <c r="SJO130" s="10"/>
      <c r="SJP130" s="10"/>
      <c r="SJQ130" s="10"/>
      <c r="SJR130" s="10"/>
      <c r="SJS130" s="10"/>
      <c r="SJT130" s="10"/>
      <c r="SJU130" s="10"/>
      <c r="SJV130" s="10"/>
      <c r="SJW130" s="10"/>
      <c r="SJX130" s="10"/>
      <c r="SJY130" s="10"/>
      <c r="SJZ130" s="10"/>
      <c r="SKA130" s="10"/>
      <c r="SKB130" s="10"/>
      <c r="SKC130" s="10"/>
      <c r="SKD130" s="10"/>
      <c r="SKE130" s="10"/>
      <c r="SKF130" s="10"/>
      <c r="SKG130" s="10"/>
      <c r="SKH130" s="10"/>
      <c r="SKI130" s="10"/>
      <c r="SKJ130" s="10"/>
      <c r="SKK130" s="10"/>
      <c r="SKL130" s="10"/>
      <c r="SKM130" s="10"/>
      <c r="SKN130" s="10"/>
      <c r="SKO130" s="10"/>
      <c r="SKP130" s="10"/>
      <c r="SKQ130" s="10"/>
      <c r="SKR130" s="10"/>
      <c r="SKS130" s="10"/>
      <c r="SKT130" s="10"/>
      <c r="SKU130" s="10"/>
      <c r="SKV130" s="10"/>
      <c r="SKW130" s="10"/>
      <c r="SKX130" s="10"/>
      <c r="SKY130" s="10"/>
      <c r="SKZ130" s="10"/>
      <c r="SLA130" s="10"/>
      <c r="SLB130" s="10"/>
      <c r="SLC130" s="10"/>
      <c r="SLD130" s="10"/>
      <c r="SLE130" s="10"/>
      <c r="SLF130" s="10"/>
      <c r="SLG130" s="10"/>
      <c r="SLH130" s="10"/>
      <c r="SLI130" s="10"/>
      <c r="SLJ130" s="10"/>
      <c r="SLK130" s="10"/>
      <c r="SLL130" s="10"/>
      <c r="SLM130" s="10"/>
      <c r="SLN130" s="10"/>
      <c r="SLO130" s="10"/>
      <c r="SLP130" s="10"/>
      <c r="SLQ130" s="10"/>
      <c r="SLR130" s="10"/>
      <c r="SLS130" s="10"/>
      <c r="SLT130" s="10"/>
      <c r="SLU130" s="10"/>
      <c r="SLV130" s="10"/>
      <c r="SLW130" s="10"/>
      <c r="SLX130" s="10"/>
      <c r="SLY130" s="10"/>
      <c r="SLZ130" s="10"/>
      <c r="SMA130" s="10"/>
      <c r="SMB130" s="10"/>
      <c r="SMC130" s="10"/>
      <c r="SMD130" s="10"/>
      <c r="SME130" s="10"/>
      <c r="SMF130" s="10"/>
      <c r="SMG130" s="10"/>
      <c r="SMH130" s="10"/>
      <c r="SMI130" s="10"/>
      <c r="SMJ130" s="10"/>
      <c r="SMK130" s="10"/>
      <c r="SML130" s="10"/>
      <c r="SMM130" s="10"/>
      <c r="SMN130" s="10"/>
      <c r="SMO130" s="10"/>
      <c r="SMP130" s="10"/>
      <c r="SMQ130" s="10"/>
      <c r="SMR130" s="10"/>
      <c r="SMS130" s="10"/>
      <c r="SMT130" s="10"/>
      <c r="SMU130" s="10"/>
      <c r="SMV130" s="10"/>
      <c r="SMW130" s="10"/>
      <c r="SMX130" s="10"/>
      <c r="SMY130" s="10"/>
      <c r="SMZ130" s="10"/>
      <c r="SNA130" s="10"/>
      <c r="SNB130" s="10"/>
      <c r="SNC130" s="10"/>
      <c r="SND130" s="10"/>
      <c r="SNE130" s="10"/>
      <c r="SNF130" s="10"/>
      <c r="SNG130" s="10"/>
      <c r="SNH130" s="10"/>
      <c r="SNI130" s="10"/>
      <c r="SNJ130" s="10"/>
      <c r="SNK130" s="10"/>
      <c r="SNL130" s="10"/>
      <c r="SNM130" s="10"/>
      <c r="SNN130" s="10"/>
      <c r="SNO130" s="10"/>
      <c r="SNP130" s="10"/>
      <c r="SNQ130" s="10"/>
      <c r="SNR130" s="10"/>
      <c r="SNS130" s="10"/>
      <c r="SNT130" s="10"/>
      <c r="SNU130" s="10"/>
      <c r="SNV130" s="10"/>
      <c r="SNW130" s="10"/>
      <c r="SNX130" s="10"/>
      <c r="SNY130" s="10"/>
      <c r="SNZ130" s="10"/>
      <c r="SOA130" s="10"/>
      <c r="SOB130" s="10"/>
      <c r="SOC130" s="10"/>
      <c r="SOD130" s="10"/>
      <c r="SOE130" s="10"/>
      <c r="SOF130" s="10"/>
      <c r="SOG130" s="10"/>
      <c r="SOH130" s="10"/>
      <c r="SOI130" s="10"/>
      <c r="SOJ130" s="10"/>
      <c r="SOK130" s="10"/>
      <c r="SOL130" s="10"/>
      <c r="SOM130" s="10"/>
      <c r="SON130" s="10"/>
      <c r="SOO130" s="10"/>
      <c r="SOP130" s="10"/>
      <c r="SOQ130" s="10"/>
      <c r="SOR130" s="10"/>
      <c r="SOS130" s="10"/>
      <c r="SOT130" s="10"/>
      <c r="SOU130" s="10"/>
      <c r="SOV130" s="10"/>
      <c r="SOW130" s="10"/>
      <c r="SOX130" s="10"/>
      <c r="SOY130" s="10"/>
      <c r="SOZ130" s="10"/>
      <c r="SPA130" s="10"/>
      <c r="SPB130" s="10"/>
      <c r="SPC130" s="10"/>
      <c r="SPD130" s="10"/>
      <c r="SPE130" s="10"/>
      <c r="SPF130" s="10"/>
      <c r="SPG130" s="10"/>
      <c r="SPH130" s="10"/>
      <c r="SPI130" s="10"/>
      <c r="SPJ130" s="10"/>
      <c r="SPK130" s="10"/>
      <c r="SPL130" s="10"/>
      <c r="SPM130" s="10"/>
      <c r="SPN130" s="10"/>
      <c r="SPO130" s="10"/>
      <c r="SPP130" s="10"/>
      <c r="SPQ130" s="10"/>
      <c r="SPR130" s="10"/>
      <c r="SPS130" s="10"/>
      <c r="SPT130" s="10"/>
      <c r="SPU130" s="10"/>
      <c r="SPV130" s="10"/>
      <c r="SPW130" s="10"/>
      <c r="SPX130" s="10"/>
      <c r="SPY130" s="10"/>
      <c r="SPZ130" s="10"/>
      <c r="SQA130" s="10"/>
      <c r="SQB130" s="10"/>
      <c r="SQC130" s="10"/>
      <c r="SQD130" s="10"/>
      <c r="SQE130" s="10"/>
      <c r="SQF130" s="10"/>
      <c r="SQG130" s="10"/>
      <c r="SQH130" s="10"/>
      <c r="SQI130" s="10"/>
      <c r="SQJ130" s="10"/>
      <c r="SQK130" s="10"/>
      <c r="SQL130" s="10"/>
      <c r="SQM130" s="10"/>
      <c r="SQN130" s="10"/>
      <c r="SQO130" s="10"/>
      <c r="SQP130" s="10"/>
      <c r="SQQ130" s="10"/>
      <c r="SQR130" s="10"/>
      <c r="SQS130" s="10"/>
      <c r="SQT130" s="10"/>
      <c r="SQU130" s="10"/>
      <c r="SQV130" s="10"/>
      <c r="SQW130" s="10"/>
      <c r="SQX130" s="10"/>
      <c r="SQY130" s="10"/>
      <c r="SQZ130" s="10"/>
      <c r="SRA130" s="10"/>
      <c r="SRB130" s="10"/>
      <c r="SRC130" s="10"/>
      <c r="SRD130" s="10"/>
      <c r="SRE130" s="10"/>
      <c r="SRF130" s="10"/>
      <c r="SRG130" s="10"/>
      <c r="SRH130" s="10"/>
      <c r="SRI130" s="10"/>
      <c r="SRJ130" s="10"/>
      <c r="SRK130" s="10"/>
      <c r="SRL130" s="10"/>
      <c r="SRM130" s="10"/>
      <c r="SRN130" s="10"/>
      <c r="SRO130" s="10"/>
      <c r="SRP130" s="10"/>
      <c r="SRQ130" s="10"/>
      <c r="SRR130" s="10"/>
      <c r="SRS130" s="10"/>
      <c r="SRT130" s="10"/>
      <c r="SRU130" s="10"/>
      <c r="SRV130" s="10"/>
      <c r="SRW130" s="10"/>
      <c r="SRX130" s="10"/>
      <c r="SRY130" s="10"/>
      <c r="SRZ130" s="10"/>
      <c r="SSA130" s="10"/>
      <c r="SSB130" s="10"/>
      <c r="SSC130" s="10"/>
      <c r="SSD130" s="10"/>
      <c r="SSE130" s="10"/>
      <c r="SSF130" s="10"/>
      <c r="SSG130" s="10"/>
      <c r="SSH130" s="10"/>
      <c r="SSI130" s="10"/>
      <c r="SSJ130" s="10"/>
      <c r="SSK130" s="10"/>
      <c r="SSL130" s="10"/>
      <c r="SSM130" s="10"/>
      <c r="SSN130" s="10"/>
      <c r="SSO130" s="10"/>
      <c r="SSP130" s="10"/>
      <c r="SSQ130" s="10"/>
      <c r="SSR130" s="10"/>
      <c r="SSS130" s="10"/>
      <c r="SST130" s="10"/>
      <c r="SSU130" s="10"/>
      <c r="SSV130" s="10"/>
      <c r="SSW130" s="10"/>
      <c r="SSX130" s="10"/>
      <c r="SSY130" s="10"/>
      <c r="SSZ130" s="10"/>
      <c r="STA130" s="10"/>
      <c r="STB130" s="10"/>
      <c r="STC130" s="10"/>
      <c r="STD130" s="10"/>
      <c r="STE130" s="10"/>
      <c r="STF130" s="10"/>
      <c r="STG130" s="10"/>
      <c r="STH130" s="10"/>
      <c r="STI130" s="10"/>
      <c r="STJ130" s="10"/>
      <c r="STK130" s="10"/>
      <c r="STL130" s="10"/>
      <c r="STM130" s="10"/>
      <c r="STN130" s="10"/>
      <c r="STO130" s="10"/>
      <c r="STP130" s="10"/>
      <c r="STQ130" s="10"/>
      <c r="STR130" s="10"/>
      <c r="STS130" s="10"/>
      <c r="STT130" s="10"/>
      <c r="STU130" s="10"/>
      <c r="STV130" s="10"/>
      <c r="STW130" s="10"/>
      <c r="STX130" s="10"/>
      <c r="STY130" s="10"/>
      <c r="STZ130" s="10"/>
      <c r="SUA130" s="10"/>
      <c r="SUB130" s="10"/>
      <c r="SUC130" s="10"/>
      <c r="SUD130" s="10"/>
      <c r="SUE130" s="10"/>
      <c r="SUF130" s="10"/>
      <c r="SUG130" s="10"/>
      <c r="SUH130" s="10"/>
      <c r="SUI130" s="10"/>
      <c r="SUJ130" s="10"/>
      <c r="SUK130" s="10"/>
      <c r="SUL130" s="10"/>
      <c r="SUM130" s="10"/>
      <c r="SUN130" s="10"/>
      <c r="SUO130" s="10"/>
      <c r="SUP130" s="10"/>
      <c r="SUQ130" s="10"/>
      <c r="SUR130" s="10"/>
      <c r="SUS130" s="10"/>
      <c r="SUT130" s="10"/>
      <c r="SUU130" s="10"/>
      <c r="SUV130" s="10"/>
      <c r="SUW130" s="10"/>
      <c r="SUX130" s="10"/>
      <c r="SUY130" s="10"/>
      <c r="SUZ130" s="10"/>
      <c r="SVA130" s="10"/>
      <c r="SVB130" s="10"/>
      <c r="SVC130" s="10"/>
      <c r="SVD130" s="10"/>
      <c r="SVE130" s="10"/>
      <c r="SVF130" s="10"/>
      <c r="SVG130" s="10"/>
      <c r="SVH130" s="10"/>
      <c r="SVI130" s="10"/>
      <c r="SVJ130" s="10"/>
      <c r="SVK130" s="10"/>
      <c r="SVL130" s="10"/>
      <c r="SVM130" s="10"/>
      <c r="SVN130" s="10"/>
      <c r="SVO130" s="10"/>
      <c r="SVP130" s="10"/>
      <c r="SVQ130" s="10"/>
      <c r="SVR130" s="10"/>
      <c r="SVS130" s="10"/>
      <c r="SVT130" s="10"/>
      <c r="SVU130" s="10"/>
      <c r="SVV130" s="10"/>
      <c r="SVW130" s="10"/>
      <c r="SVX130" s="10"/>
      <c r="SVY130" s="10"/>
      <c r="SVZ130" s="10"/>
      <c r="SWA130" s="10"/>
      <c r="SWB130" s="10"/>
      <c r="SWC130" s="10"/>
      <c r="SWD130" s="10"/>
      <c r="SWE130" s="10"/>
      <c r="SWF130" s="10"/>
      <c r="SWG130" s="10"/>
      <c r="SWH130" s="10"/>
      <c r="SWI130" s="10"/>
      <c r="SWJ130" s="10"/>
      <c r="SWK130" s="10"/>
      <c r="SWL130" s="10"/>
      <c r="SWM130" s="10"/>
      <c r="SWN130" s="10"/>
      <c r="SWO130" s="10"/>
      <c r="SWP130" s="10"/>
      <c r="SWQ130" s="10"/>
      <c r="SWR130" s="10"/>
      <c r="SWS130" s="10"/>
      <c r="SWT130" s="10"/>
      <c r="SWU130" s="10"/>
      <c r="SWV130" s="10"/>
      <c r="SWW130" s="10"/>
      <c r="SWX130" s="10"/>
      <c r="SWY130" s="10"/>
      <c r="SWZ130" s="10"/>
      <c r="SXA130" s="10"/>
      <c r="SXB130" s="10"/>
      <c r="SXC130" s="10"/>
      <c r="SXD130" s="10"/>
      <c r="SXE130" s="10"/>
      <c r="SXF130" s="10"/>
      <c r="SXG130" s="10"/>
      <c r="SXH130" s="10"/>
      <c r="SXI130" s="10"/>
      <c r="SXJ130" s="10"/>
      <c r="SXK130" s="10"/>
      <c r="SXL130" s="10"/>
      <c r="SXM130" s="10"/>
      <c r="SXN130" s="10"/>
      <c r="SXO130" s="10"/>
      <c r="SXP130" s="10"/>
      <c r="SXQ130" s="10"/>
      <c r="SXR130" s="10"/>
      <c r="SXS130" s="10"/>
      <c r="SXT130" s="10"/>
      <c r="SXU130" s="10"/>
      <c r="SXV130" s="10"/>
      <c r="SXW130" s="10"/>
      <c r="SXX130" s="10"/>
      <c r="SXY130" s="10"/>
      <c r="SXZ130" s="10"/>
      <c r="SYA130" s="10"/>
      <c r="SYB130" s="10"/>
      <c r="SYC130" s="10"/>
      <c r="SYD130" s="10"/>
      <c r="SYE130" s="10"/>
      <c r="SYF130" s="10"/>
      <c r="SYG130" s="10"/>
      <c r="SYH130" s="10"/>
      <c r="SYI130" s="10"/>
      <c r="SYJ130" s="10"/>
      <c r="SYK130" s="10"/>
      <c r="SYL130" s="10"/>
      <c r="SYM130" s="10"/>
      <c r="SYN130" s="10"/>
      <c r="SYO130" s="10"/>
      <c r="SYP130" s="10"/>
      <c r="SYQ130" s="10"/>
      <c r="SYR130" s="10"/>
      <c r="SYS130" s="10"/>
      <c r="SYT130" s="10"/>
      <c r="SYU130" s="10"/>
      <c r="SYV130" s="10"/>
      <c r="SYW130" s="10"/>
      <c r="SYX130" s="10"/>
      <c r="SYY130" s="10"/>
      <c r="SYZ130" s="10"/>
      <c r="SZA130" s="10"/>
      <c r="SZB130" s="10"/>
      <c r="SZC130" s="10"/>
      <c r="SZD130" s="10"/>
      <c r="SZE130" s="10"/>
      <c r="SZF130" s="10"/>
      <c r="SZG130" s="10"/>
      <c r="SZH130" s="10"/>
      <c r="SZI130" s="10"/>
      <c r="SZJ130" s="10"/>
      <c r="SZK130" s="10"/>
      <c r="SZL130" s="10"/>
      <c r="SZM130" s="10"/>
      <c r="SZN130" s="10"/>
      <c r="SZO130" s="10"/>
      <c r="SZP130" s="10"/>
      <c r="SZQ130" s="10"/>
      <c r="SZR130" s="10"/>
      <c r="SZS130" s="10"/>
      <c r="SZT130" s="10"/>
      <c r="SZU130" s="10"/>
      <c r="SZV130" s="10"/>
      <c r="SZW130" s="10"/>
      <c r="SZX130" s="10"/>
      <c r="SZY130" s="10"/>
      <c r="SZZ130" s="10"/>
      <c r="TAA130" s="10"/>
      <c r="TAB130" s="10"/>
      <c r="TAC130" s="10"/>
      <c r="TAD130" s="10"/>
      <c r="TAE130" s="10"/>
      <c r="TAF130" s="10"/>
      <c r="TAG130" s="10"/>
      <c r="TAH130" s="10"/>
      <c r="TAI130" s="10"/>
      <c r="TAJ130" s="10"/>
      <c r="TAK130" s="10"/>
      <c r="TAL130" s="10"/>
      <c r="TAM130" s="10"/>
      <c r="TAN130" s="10"/>
      <c r="TAO130" s="10"/>
      <c r="TAP130" s="10"/>
      <c r="TAQ130" s="10"/>
      <c r="TAR130" s="10"/>
      <c r="TAS130" s="10"/>
      <c r="TAT130" s="10"/>
      <c r="TAU130" s="10"/>
      <c r="TAV130" s="10"/>
      <c r="TAW130" s="10"/>
      <c r="TAX130" s="10"/>
      <c r="TAY130" s="10"/>
      <c r="TAZ130" s="10"/>
      <c r="TBA130" s="10"/>
      <c r="TBB130" s="10"/>
      <c r="TBC130" s="10"/>
      <c r="TBD130" s="10"/>
      <c r="TBE130" s="10"/>
      <c r="TBF130" s="10"/>
      <c r="TBG130" s="10"/>
      <c r="TBH130" s="10"/>
      <c r="TBI130" s="10"/>
      <c r="TBJ130" s="10"/>
      <c r="TBK130" s="10"/>
      <c r="TBL130" s="10"/>
      <c r="TBM130" s="10"/>
      <c r="TBN130" s="10"/>
      <c r="TBO130" s="10"/>
      <c r="TBP130" s="10"/>
      <c r="TBQ130" s="10"/>
      <c r="TBR130" s="10"/>
      <c r="TBS130" s="10"/>
      <c r="TBT130" s="10"/>
      <c r="TBU130" s="10"/>
      <c r="TBV130" s="10"/>
      <c r="TBW130" s="10"/>
      <c r="TBX130" s="10"/>
      <c r="TBY130" s="10"/>
      <c r="TBZ130" s="10"/>
      <c r="TCA130" s="10"/>
      <c r="TCB130" s="10"/>
      <c r="TCC130" s="10"/>
      <c r="TCD130" s="10"/>
      <c r="TCE130" s="10"/>
      <c r="TCF130" s="10"/>
      <c r="TCG130" s="10"/>
      <c r="TCH130" s="10"/>
      <c r="TCI130" s="10"/>
      <c r="TCJ130" s="10"/>
      <c r="TCK130" s="10"/>
      <c r="TCL130" s="10"/>
      <c r="TCM130" s="10"/>
      <c r="TCN130" s="10"/>
      <c r="TCO130" s="10"/>
      <c r="TCP130" s="10"/>
      <c r="TCQ130" s="10"/>
      <c r="TCR130" s="10"/>
      <c r="TCS130" s="10"/>
      <c r="TCT130" s="10"/>
      <c r="TCU130" s="10"/>
      <c r="TCV130" s="10"/>
      <c r="TCW130" s="10"/>
      <c r="TCX130" s="10"/>
      <c r="TCY130" s="10"/>
      <c r="TCZ130" s="10"/>
      <c r="TDA130" s="10"/>
      <c r="TDB130" s="10"/>
      <c r="TDC130" s="10"/>
      <c r="TDD130" s="10"/>
      <c r="TDE130" s="10"/>
      <c r="TDF130" s="10"/>
      <c r="TDG130" s="10"/>
      <c r="TDH130" s="10"/>
      <c r="TDI130" s="10"/>
      <c r="TDJ130" s="10"/>
      <c r="TDK130" s="10"/>
      <c r="TDL130" s="10"/>
      <c r="TDM130" s="10"/>
      <c r="TDN130" s="10"/>
      <c r="TDO130" s="10"/>
      <c r="TDP130" s="10"/>
      <c r="TDQ130" s="10"/>
      <c r="TDR130" s="10"/>
      <c r="TDS130" s="10"/>
      <c r="TDT130" s="10"/>
      <c r="TDU130" s="10"/>
      <c r="TDV130" s="10"/>
      <c r="TDW130" s="10"/>
      <c r="TDX130" s="10"/>
      <c r="TDY130" s="10"/>
      <c r="TDZ130" s="10"/>
      <c r="TEA130" s="10"/>
      <c r="TEB130" s="10"/>
      <c r="TEC130" s="10"/>
      <c r="TED130" s="10"/>
      <c r="TEE130" s="10"/>
      <c r="TEF130" s="10"/>
      <c r="TEG130" s="10"/>
      <c r="TEH130" s="10"/>
      <c r="TEI130" s="10"/>
      <c r="TEJ130" s="10"/>
      <c r="TEK130" s="10"/>
      <c r="TEL130" s="10"/>
      <c r="TEM130" s="10"/>
      <c r="TEN130" s="10"/>
      <c r="TEO130" s="10"/>
      <c r="TEP130" s="10"/>
      <c r="TEQ130" s="10"/>
      <c r="TER130" s="10"/>
      <c r="TES130" s="10"/>
      <c r="TET130" s="10"/>
      <c r="TEU130" s="10"/>
      <c r="TEV130" s="10"/>
      <c r="TEW130" s="10"/>
      <c r="TEX130" s="10"/>
      <c r="TEY130" s="10"/>
      <c r="TEZ130" s="10"/>
      <c r="TFA130" s="10"/>
      <c r="TFB130" s="10"/>
      <c r="TFC130" s="10"/>
      <c r="TFD130" s="10"/>
      <c r="TFE130" s="10"/>
      <c r="TFF130" s="10"/>
      <c r="TFG130" s="10"/>
      <c r="TFH130" s="10"/>
      <c r="TFI130" s="10"/>
      <c r="TFJ130" s="10"/>
      <c r="TFK130" s="10"/>
      <c r="TFL130" s="10"/>
      <c r="TFM130" s="10"/>
      <c r="TFN130" s="10"/>
      <c r="TFO130" s="10"/>
      <c r="TFP130" s="10"/>
      <c r="TFQ130" s="10"/>
      <c r="TFR130" s="10"/>
      <c r="TFS130" s="10"/>
      <c r="TFT130" s="10"/>
      <c r="TFU130" s="10"/>
      <c r="TFV130" s="10"/>
      <c r="TFW130" s="10"/>
      <c r="TFX130" s="10"/>
      <c r="TFY130" s="10"/>
      <c r="TFZ130" s="10"/>
      <c r="TGA130" s="10"/>
      <c r="TGB130" s="10"/>
      <c r="TGC130" s="10"/>
      <c r="TGD130" s="10"/>
      <c r="TGE130" s="10"/>
      <c r="TGF130" s="10"/>
      <c r="TGG130" s="10"/>
      <c r="TGH130" s="10"/>
      <c r="TGI130" s="10"/>
      <c r="TGJ130" s="10"/>
      <c r="TGK130" s="10"/>
      <c r="TGL130" s="10"/>
      <c r="TGM130" s="10"/>
      <c r="TGN130" s="10"/>
      <c r="TGO130" s="10"/>
      <c r="TGP130" s="10"/>
      <c r="TGQ130" s="10"/>
      <c r="TGR130" s="10"/>
      <c r="TGS130" s="10"/>
      <c r="TGT130" s="10"/>
      <c r="TGU130" s="10"/>
      <c r="TGV130" s="10"/>
      <c r="TGW130" s="10"/>
      <c r="TGX130" s="10"/>
      <c r="TGY130" s="10"/>
      <c r="TGZ130" s="10"/>
      <c r="THA130" s="10"/>
      <c r="THB130" s="10"/>
      <c r="THC130" s="10"/>
      <c r="THD130" s="10"/>
      <c r="THE130" s="10"/>
      <c r="THF130" s="10"/>
      <c r="THG130" s="10"/>
      <c r="THH130" s="10"/>
      <c r="THI130" s="10"/>
      <c r="THJ130" s="10"/>
      <c r="THK130" s="10"/>
      <c r="THL130" s="10"/>
      <c r="THM130" s="10"/>
      <c r="THN130" s="10"/>
      <c r="THO130" s="10"/>
      <c r="THP130" s="10"/>
      <c r="THQ130" s="10"/>
      <c r="THR130" s="10"/>
      <c r="THS130" s="10"/>
      <c r="THT130" s="10"/>
      <c r="THU130" s="10"/>
      <c r="THV130" s="10"/>
      <c r="THW130" s="10"/>
      <c r="THX130" s="10"/>
      <c r="THY130" s="10"/>
      <c r="THZ130" s="10"/>
      <c r="TIA130" s="10"/>
      <c r="TIB130" s="10"/>
      <c r="TIC130" s="10"/>
      <c r="TID130" s="10"/>
      <c r="TIE130" s="10"/>
      <c r="TIF130" s="10"/>
      <c r="TIG130" s="10"/>
      <c r="TIH130" s="10"/>
      <c r="TII130" s="10"/>
      <c r="TIJ130" s="10"/>
      <c r="TIK130" s="10"/>
      <c r="TIL130" s="10"/>
      <c r="TIM130" s="10"/>
      <c r="TIN130" s="10"/>
      <c r="TIO130" s="10"/>
      <c r="TIP130" s="10"/>
      <c r="TIQ130" s="10"/>
      <c r="TIR130" s="10"/>
      <c r="TIS130" s="10"/>
      <c r="TIT130" s="10"/>
      <c r="TIU130" s="10"/>
      <c r="TIV130" s="10"/>
      <c r="TIW130" s="10"/>
      <c r="TIX130" s="10"/>
      <c r="TIY130" s="10"/>
      <c r="TIZ130" s="10"/>
      <c r="TJA130" s="10"/>
      <c r="TJB130" s="10"/>
      <c r="TJC130" s="10"/>
      <c r="TJD130" s="10"/>
      <c r="TJE130" s="10"/>
      <c r="TJF130" s="10"/>
      <c r="TJG130" s="10"/>
      <c r="TJH130" s="10"/>
      <c r="TJI130" s="10"/>
      <c r="TJJ130" s="10"/>
      <c r="TJK130" s="10"/>
      <c r="TJL130" s="10"/>
      <c r="TJM130" s="10"/>
      <c r="TJN130" s="10"/>
      <c r="TJO130" s="10"/>
      <c r="TJP130" s="10"/>
      <c r="TJQ130" s="10"/>
      <c r="TJR130" s="10"/>
      <c r="TJS130" s="10"/>
      <c r="TJT130" s="10"/>
      <c r="TJU130" s="10"/>
      <c r="TJV130" s="10"/>
      <c r="TJW130" s="10"/>
      <c r="TJX130" s="10"/>
      <c r="TJY130" s="10"/>
      <c r="TJZ130" s="10"/>
      <c r="TKA130" s="10"/>
      <c r="TKB130" s="10"/>
      <c r="TKC130" s="10"/>
      <c r="TKD130" s="10"/>
      <c r="TKE130" s="10"/>
      <c r="TKF130" s="10"/>
      <c r="TKG130" s="10"/>
      <c r="TKH130" s="10"/>
      <c r="TKI130" s="10"/>
      <c r="TKJ130" s="10"/>
      <c r="TKK130" s="10"/>
      <c r="TKL130" s="10"/>
      <c r="TKM130" s="10"/>
      <c r="TKN130" s="10"/>
      <c r="TKO130" s="10"/>
      <c r="TKP130" s="10"/>
      <c r="TKQ130" s="10"/>
      <c r="TKR130" s="10"/>
      <c r="TKS130" s="10"/>
      <c r="TKT130" s="10"/>
      <c r="TKU130" s="10"/>
      <c r="TKV130" s="10"/>
      <c r="TKW130" s="10"/>
      <c r="TKX130" s="10"/>
      <c r="TKY130" s="10"/>
      <c r="TKZ130" s="10"/>
      <c r="TLA130" s="10"/>
      <c r="TLB130" s="10"/>
      <c r="TLC130" s="10"/>
      <c r="TLD130" s="10"/>
      <c r="TLE130" s="10"/>
      <c r="TLF130" s="10"/>
      <c r="TLG130" s="10"/>
      <c r="TLH130" s="10"/>
      <c r="TLI130" s="10"/>
      <c r="TLJ130" s="10"/>
      <c r="TLK130" s="10"/>
      <c r="TLL130" s="10"/>
      <c r="TLM130" s="10"/>
      <c r="TLN130" s="10"/>
      <c r="TLO130" s="10"/>
      <c r="TLP130" s="10"/>
      <c r="TLQ130" s="10"/>
      <c r="TLR130" s="10"/>
      <c r="TLS130" s="10"/>
      <c r="TLT130" s="10"/>
      <c r="TLU130" s="10"/>
      <c r="TLV130" s="10"/>
      <c r="TLW130" s="10"/>
      <c r="TLX130" s="10"/>
      <c r="TLY130" s="10"/>
      <c r="TLZ130" s="10"/>
      <c r="TMA130" s="10"/>
      <c r="TMB130" s="10"/>
      <c r="TMC130" s="10"/>
      <c r="TMD130" s="10"/>
      <c r="TME130" s="10"/>
      <c r="TMF130" s="10"/>
      <c r="TMG130" s="10"/>
      <c r="TMH130" s="10"/>
      <c r="TMI130" s="10"/>
      <c r="TMJ130" s="10"/>
      <c r="TMK130" s="10"/>
      <c r="TML130" s="10"/>
      <c r="TMM130" s="10"/>
      <c r="TMN130" s="10"/>
      <c r="TMO130" s="10"/>
      <c r="TMP130" s="10"/>
      <c r="TMQ130" s="10"/>
      <c r="TMR130" s="10"/>
      <c r="TMS130" s="10"/>
      <c r="TMT130" s="10"/>
      <c r="TMU130" s="10"/>
      <c r="TMV130" s="10"/>
      <c r="TMW130" s="10"/>
      <c r="TMX130" s="10"/>
      <c r="TMY130" s="10"/>
      <c r="TMZ130" s="10"/>
      <c r="TNA130" s="10"/>
      <c r="TNB130" s="10"/>
      <c r="TNC130" s="10"/>
      <c r="TND130" s="10"/>
      <c r="TNE130" s="10"/>
      <c r="TNF130" s="10"/>
      <c r="TNG130" s="10"/>
      <c r="TNH130" s="10"/>
      <c r="TNI130" s="10"/>
      <c r="TNJ130" s="10"/>
      <c r="TNK130" s="10"/>
      <c r="TNL130" s="10"/>
      <c r="TNM130" s="10"/>
      <c r="TNN130" s="10"/>
      <c r="TNO130" s="10"/>
      <c r="TNP130" s="10"/>
      <c r="TNQ130" s="10"/>
      <c r="TNR130" s="10"/>
      <c r="TNS130" s="10"/>
      <c r="TNT130" s="10"/>
      <c r="TNU130" s="10"/>
      <c r="TNV130" s="10"/>
      <c r="TNW130" s="10"/>
      <c r="TNX130" s="10"/>
      <c r="TNY130" s="10"/>
      <c r="TNZ130" s="10"/>
      <c r="TOA130" s="10"/>
      <c r="TOB130" s="10"/>
      <c r="TOC130" s="10"/>
      <c r="TOD130" s="10"/>
      <c r="TOE130" s="10"/>
      <c r="TOF130" s="10"/>
      <c r="TOG130" s="10"/>
      <c r="TOH130" s="10"/>
      <c r="TOI130" s="10"/>
      <c r="TOJ130" s="10"/>
      <c r="TOK130" s="10"/>
      <c r="TOL130" s="10"/>
      <c r="TOM130" s="10"/>
      <c r="TON130" s="10"/>
      <c r="TOO130" s="10"/>
      <c r="TOP130" s="10"/>
      <c r="TOQ130" s="10"/>
      <c r="TOR130" s="10"/>
      <c r="TOS130" s="10"/>
      <c r="TOT130" s="10"/>
      <c r="TOU130" s="10"/>
      <c r="TOV130" s="10"/>
      <c r="TOW130" s="10"/>
      <c r="TOX130" s="10"/>
      <c r="TOY130" s="10"/>
      <c r="TOZ130" s="10"/>
      <c r="TPA130" s="10"/>
      <c r="TPB130" s="10"/>
      <c r="TPC130" s="10"/>
      <c r="TPD130" s="10"/>
      <c r="TPE130" s="10"/>
      <c r="TPF130" s="10"/>
      <c r="TPG130" s="10"/>
      <c r="TPH130" s="10"/>
      <c r="TPI130" s="10"/>
      <c r="TPJ130" s="10"/>
      <c r="TPK130" s="10"/>
      <c r="TPL130" s="10"/>
      <c r="TPM130" s="10"/>
      <c r="TPN130" s="10"/>
      <c r="TPO130" s="10"/>
      <c r="TPP130" s="10"/>
      <c r="TPQ130" s="10"/>
      <c r="TPR130" s="10"/>
      <c r="TPS130" s="10"/>
      <c r="TPT130" s="10"/>
      <c r="TPU130" s="10"/>
      <c r="TPV130" s="10"/>
      <c r="TPW130" s="10"/>
      <c r="TPX130" s="10"/>
      <c r="TPY130" s="10"/>
      <c r="TPZ130" s="10"/>
      <c r="TQA130" s="10"/>
      <c r="TQB130" s="10"/>
      <c r="TQC130" s="10"/>
      <c r="TQD130" s="10"/>
      <c r="TQE130" s="10"/>
      <c r="TQF130" s="10"/>
      <c r="TQG130" s="10"/>
      <c r="TQH130" s="10"/>
      <c r="TQI130" s="10"/>
      <c r="TQJ130" s="10"/>
      <c r="TQK130" s="10"/>
      <c r="TQL130" s="10"/>
      <c r="TQM130" s="10"/>
      <c r="TQN130" s="10"/>
      <c r="TQO130" s="10"/>
      <c r="TQP130" s="10"/>
      <c r="TQQ130" s="10"/>
      <c r="TQR130" s="10"/>
      <c r="TQS130" s="10"/>
      <c r="TQT130" s="10"/>
      <c r="TQU130" s="10"/>
      <c r="TQV130" s="10"/>
      <c r="TQW130" s="10"/>
      <c r="TQX130" s="10"/>
      <c r="TQY130" s="10"/>
      <c r="TQZ130" s="10"/>
      <c r="TRA130" s="10"/>
      <c r="TRB130" s="10"/>
      <c r="TRC130" s="10"/>
      <c r="TRD130" s="10"/>
      <c r="TRE130" s="10"/>
      <c r="TRF130" s="10"/>
      <c r="TRG130" s="10"/>
      <c r="TRH130" s="10"/>
      <c r="TRI130" s="10"/>
      <c r="TRJ130" s="10"/>
      <c r="TRK130" s="10"/>
      <c r="TRL130" s="10"/>
      <c r="TRM130" s="10"/>
      <c r="TRN130" s="10"/>
      <c r="TRO130" s="10"/>
      <c r="TRP130" s="10"/>
      <c r="TRQ130" s="10"/>
      <c r="TRR130" s="10"/>
      <c r="TRS130" s="10"/>
      <c r="TRT130" s="10"/>
      <c r="TRU130" s="10"/>
      <c r="TRV130" s="10"/>
      <c r="TRW130" s="10"/>
      <c r="TRX130" s="10"/>
      <c r="TRY130" s="10"/>
      <c r="TRZ130" s="10"/>
      <c r="TSA130" s="10"/>
      <c r="TSB130" s="10"/>
      <c r="TSC130" s="10"/>
      <c r="TSD130" s="10"/>
      <c r="TSE130" s="10"/>
      <c r="TSF130" s="10"/>
      <c r="TSG130" s="10"/>
      <c r="TSH130" s="10"/>
      <c r="TSI130" s="10"/>
      <c r="TSJ130" s="10"/>
      <c r="TSK130" s="10"/>
      <c r="TSL130" s="10"/>
      <c r="TSM130" s="10"/>
      <c r="TSN130" s="10"/>
      <c r="TSO130" s="10"/>
      <c r="TSP130" s="10"/>
      <c r="TSQ130" s="10"/>
      <c r="TSR130" s="10"/>
      <c r="TSS130" s="10"/>
      <c r="TST130" s="10"/>
      <c r="TSU130" s="10"/>
      <c r="TSV130" s="10"/>
      <c r="TSW130" s="10"/>
      <c r="TSX130" s="10"/>
      <c r="TSY130" s="10"/>
      <c r="TSZ130" s="10"/>
      <c r="TTA130" s="10"/>
      <c r="TTB130" s="10"/>
      <c r="TTC130" s="10"/>
      <c r="TTD130" s="10"/>
      <c r="TTE130" s="10"/>
      <c r="TTF130" s="10"/>
      <c r="TTG130" s="10"/>
      <c r="TTH130" s="10"/>
      <c r="TTI130" s="10"/>
      <c r="TTJ130" s="10"/>
      <c r="TTK130" s="10"/>
      <c r="TTL130" s="10"/>
      <c r="TTM130" s="10"/>
      <c r="TTN130" s="10"/>
      <c r="TTO130" s="10"/>
      <c r="TTP130" s="10"/>
      <c r="TTQ130" s="10"/>
      <c r="TTR130" s="10"/>
      <c r="TTS130" s="10"/>
      <c r="TTT130" s="10"/>
      <c r="TTU130" s="10"/>
      <c r="TTV130" s="10"/>
      <c r="TTW130" s="10"/>
      <c r="TTX130" s="10"/>
      <c r="TTY130" s="10"/>
      <c r="TTZ130" s="10"/>
      <c r="TUA130" s="10"/>
      <c r="TUB130" s="10"/>
      <c r="TUC130" s="10"/>
      <c r="TUD130" s="10"/>
      <c r="TUE130" s="10"/>
      <c r="TUF130" s="10"/>
      <c r="TUG130" s="10"/>
      <c r="TUH130" s="10"/>
      <c r="TUI130" s="10"/>
      <c r="TUJ130" s="10"/>
      <c r="TUK130" s="10"/>
      <c r="TUL130" s="10"/>
      <c r="TUM130" s="10"/>
      <c r="TUN130" s="10"/>
      <c r="TUO130" s="10"/>
      <c r="TUP130" s="10"/>
      <c r="TUQ130" s="10"/>
      <c r="TUR130" s="10"/>
      <c r="TUS130" s="10"/>
      <c r="TUT130" s="10"/>
      <c r="TUU130" s="10"/>
      <c r="TUV130" s="10"/>
      <c r="TUW130" s="10"/>
      <c r="TUX130" s="10"/>
      <c r="TUY130" s="10"/>
      <c r="TUZ130" s="10"/>
      <c r="TVA130" s="10"/>
      <c r="TVB130" s="10"/>
      <c r="TVC130" s="10"/>
      <c r="TVD130" s="10"/>
      <c r="TVE130" s="10"/>
      <c r="TVF130" s="10"/>
      <c r="TVG130" s="10"/>
      <c r="TVH130" s="10"/>
      <c r="TVI130" s="10"/>
      <c r="TVJ130" s="10"/>
      <c r="TVK130" s="10"/>
      <c r="TVL130" s="10"/>
      <c r="TVM130" s="10"/>
      <c r="TVN130" s="10"/>
      <c r="TVO130" s="10"/>
      <c r="TVP130" s="10"/>
      <c r="TVQ130" s="10"/>
      <c r="TVR130" s="10"/>
      <c r="TVS130" s="10"/>
      <c r="TVT130" s="10"/>
      <c r="TVU130" s="10"/>
      <c r="TVV130" s="10"/>
      <c r="TVW130" s="10"/>
      <c r="TVX130" s="10"/>
      <c r="TVY130" s="10"/>
      <c r="TVZ130" s="10"/>
      <c r="TWA130" s="10"/>
      <c r="TWB130" s="10"/>
      <c r="TWC130" s="10"/>
      <c r="TWD130" s="10"/>
      <c r="TWE130" s="10"/>
      <c r="TWF130" s="10"/>
      <c r="TWG130" s="10"/>
      <c r="TWH130" s="10"/>
      <c r="TWI130" s="10"/>
      <c r="TWJ130" s="10"/>
      <c r="TWK130" s="10"/>
      <c r="TWL130" s="10"/>
      <c r="TWM130" s="10"/>
      <c r="TWN130" s="10"/>
      <c r="TWO130" s="10"/>
      <c r="TWP130" s="10"/>
      <c r="TWQ130" s="10"/>
      <c r="TWR130" s="10"/>
      <c r="TWS130" s="10"/>
      <c r="TWT130" s="10"/>
      <c r="TWU130" s="10"/>
      <c r="TWV130" s="10"/>
      <c r="TWW130" s="10"/>
      <c r="TWX130" s="10"/>
      <c r="TWY130" s="10"/>
      <c r="TWZ130" s="10"/>
      <c r="TXA130" s="10"/>
      <c r="TXB130" s="10"/>
      <c r="TXC130" s="10"/>
      <c r="TXD130" s="10"/>
      <c r="TXE130" s="10"/>
      <c r="TXF130" s="10"/>
      <c r="TXG130" s="10"/>
      <c r="TXH130" s="10"/>
      <c r="TXI130" s="10"/>
      <c r="TXJ130" s="10"/>
      <c r="TXK130" s="10"/>
      <c r="TXL130" s="10"/>
      <c r="TXM130" s="10"/>
      <c r="TXN130" s="10"/>
      <c r="TXO130" s="10"/>
      <c r="TXP130" s="10"/>
      <c r="TXQ130" s="10"/>
      <c r="TXR130" s="10"/>
      <c r="TXS130" s="10"/>
      <c r="TXT130" s="10"/>
      <c r="TXU130" s="10"/>
      <c r="TXV130" s="10"/>
      <c r="TXW130" s="10"/>
      <c r="TXX130" s="10"/>
      <c r="TXY130" s="10"/>
      <c r="TXZ130" s="10"/>
      <c r="TYA130" s="10"/>
      <c r="TYB130" s="10"/>
      <c r="TYC130" s="10"/>
      <c r="TYD130" s="10"/>
      <c r="TYE130" s="10"/>
      <c r="TYF130" s="10"/>
      <c r="TYG130" s="10"/>
      <c r="TYH130" s="10"/>
      <c r="TYI130" s="10"/>
      <c r="TYJ130" s="10"/>
      <c r="TYK130" s="10"/>
      <c r="TYL130" s="10"/>
      <c r="TYM130" s="10"/>
      <c r="TYN130" s="10"/>
      <c r="TYO130" s="10"/>
      <c r="TYP130" s="10"/>
      <c r="TYQ130" s="10"/>
      <c r="TYR130" s="10"/>
      <c r="TYS130" s="10"/>
      <c r="TYT130" s="10"/>
      <c r="TYU130" s="10"/>
      <c r="TYV130" s="10"/>
      <c r="TYW130" s="10"/>
      <c r="TYX130" s="10"/>
      <c r="TYY130" s="10"/>
      <c r="TYZ130" s="10"/>
      <c r="TZA130" s="10"/>
      <c r="TZB130" s="10"/>
      <c r="TZC130" s="10"/>
      <c r="TZD130" s="10"/>
      <c r="TZE130" s="10"/>
      <c r="TZF130" s="10"/>
      <c r="TZG130" s="10"/>
      <c r="TZH130" s="10"/>
      <c r="TZI130" s="10"/>
      <c r="TZJ130" s="10"/>
      <c r="TZK130" s="10"/>
      <c r="TZL130" s="10"/>
      <c r="TZM130" s="10"/>
      <c r="TZN130" s="10"/>
      <c r="TZO130" s="10"/>
      <c r="TZP130" s="10"/>
      <c r="TZQ130" s="10"/>
      <c r="TZR130" s="10"/>
      <c r="TZS130" s="10"/>
      <c r="TZT130" s="10"/>
      <c r="TZU130" s="10"/>
      <c r="TZV130" s="10"/>
      <c r="TZW130" s="10"/>
      <c r="TZX130" s="10"/>
      <c r="TZY130" s="10"/>
      <c r="TZZ130" s="10"/>
      <c r="UAA130" s="10"/>
      <c r="UAB130" s="10"/>
      <c r="UAC130" s="10"/>
      <c r="UAD130" s="10"/>
      <c r="UAE130" s="10"/>
      <c r="UAF130" s="10"/>
      <c r="UAG130" s="10"/>
      <c r="UAH130" s="10"/>
      <c r="UAI130" s="10"/>
      <c r="UAJ130" s="10"/>
      <c r="UAK130" s="10"/>
      <c r="UAL130" s="10"/>
      <c r="UAM130" s="10"/>
      <c r="UAN130" s="10"/>
      <c r="UAO130" s="10"/>
      <c r="UAP130" s="10"/>
      <c r="UAQ130" s="10"/>
      <c r="UAR130" s="10"/>
      <c r="UAS130" s="10"/>
      <c r="UAT130" s="10"/>
      <c r="UAU130" s="10"/>
      <c r="UAV130" s="10"/>
      <c r="UAW130" s="10"/>
      <c r="UAX130" s="10"/>
      <c r="UAY130" s="10"/>
      <c r="UAZ130" s="10"/>
      <c r="UBA130" s="10"/>
      <c r="UBB130" s="10"/>
      <c r="UBC130" s="10"/>
      <c r="UBD130" s="10"/>
      <c r="UBE130" s="10"/>
      <c r="UBF130" s="10"/>
      <c r="UBG130" s="10"/>
      <c r="UBH130" s="10"/>
      <c r="UBI130" s="10"/>
      <c r="UBJ130" s="10"/>
      <c r="UBK130" s="10"/>
      <c r="UBL130" s="10"/>
      <c r="UBM130" s="10"/>
      <c r="UBN130" s="10"/>
      <c r="UBO130" s="10"/>
      <c r="UBP130" s="10"/>
      <c r="UBQ130" s="10"/>
      <c r="UBR130" s="10"/>
      <c r="UBS130" s="10"/>
      <c r="UBT130" s="10"/>
      <c r="UBU130" s="10"/>
      <c r="UBV130" s="10"/>
      <c r="UBW130" s="10"/>
      <c r="UBX130" s="10"/>
      <c r="UBY130" s="10"/>
      <c r="UBZ130" s="10"/>
      <c r="UCA130" s="10"/>
      <c r="UCB130" s="10"/>
      <c r="UCC130" s="10"/>
      <c r="UCD130" s="10"/>
      <c r="UCE130" s="10"/>
      <c r="UCF130" s="10"/>
      <c r="UCG130" s="10"/>
      <c r="UCH130" s="10"/>
      <c r="UCI130" s="10"/>
      <c r="UCJ130" s="10"/>
      <c r="UCK130" s="10"/>
      <c r="UCL130" s="10"/>
      <c r="UCM130" s="10"/>
      <c r="UCN130" s="10"/>
      <c r="UCO130" s="10"/>
      <c r="UCP130" s="10"/>
      <c r="UCQ130" s="10"/>
      <c r="UCR130" s="10"/>
      <c r="UCS130" s="10"/>
      <c r="UCT130" s="10"/>
      <c r="UCU130" s="10"/>
      <c r="UCV130" s="10"/>
      <c r="UCW130" s="10"/>
      <c r="UCX130" s="10"/>
      <c r="UCY130" s="10"/>
      <c r="UCZ130" s="10"/>
      <c r="UDA130" s="10"/>
      <c r="UDB130" s="10"/>
      <c r="UDC130" s="10"/>
      <c r="UDD130" s="10"/>
      <c r="UDE130" s="10"/>
      <c r="UDF130" s="10"/>
      <c r="UDG130" s="10"/>
      <c r="UDH130" s="10"/>
      <c r="UDI130" s="10"/>
      <c r="UDJ130" s="10"/>
      <c r="UDK130" s="10"/>
      <c r="UDL130" s="10"/>
      <c r="UDM130" s="10"/>
      <c r="UDN130" s="10"/>
      <c r="UDO130" s="10"/>
      <c r="UDP130" s="10"/>
      <c r="UDQ130" s="10"/>
      <c r="UDR130" s="10"/>
      <c r="UDS130" s="10"/>
      <c r="UDT130" s="10"/>
      <c r="UDU130" s="10"/>
      <c r="UDV130" s="10"/>
      <c r="UDW130" s="10"/>
      <c r="UDX130" s="10"/>
      <c r="UDY130" s="10"/>
      <c r="UDZ130" s="10"/>
      <c r="UEA130" s="10"/>
      <c r="UEB130" s="10"/>
      <c r="UEC130" s="10"/>
      <c r="UED130" s="10"/>
      <c r="UEE130" s="10"/>
      <c r="UEF130" s="10"/>
      <c r="UEG130" s="10"/>
      <c r="UEH130" s="10"/>
      <c r="UEI130" s="10"/>
      <c r="UEJ130" s="10"/>
      <c r="UEK130" s="10"/>
      <c r="UEL130" s="10"/>
      <c r="UEM130" s="10"/>
      <c r="UEN130" s="10"/>
      <c r="UEO130" s="10"/>
      <c r="UEP130" s="10"/>
      <c r="UEQ130" s="10"/>
      <c r="UER130" s="10"/>
      <c r="UES130" s="10"/>
      <c r="UET130" s="10"/>
      <c r="UEU130" s="10"/>
      <c r="UEV130" s="10"/>
      <c r="UEW130" s="10"/>
      <c r="UEX130" s="10"/>
      <c r="UEY130" s="10"/>
      <c r="UEZ130" s="10"/>
      <c r="UFA130" s="10"/>
      <c r="UFB130" s="10"/>
      <c r="UFC130" s="10"/>
      <c r="UFD130" s="10"/>
      <c r="UFE130" s="10"/>
      <c r="UFF130" s="10"/>
      <c r="UFG130" s="10"/>
      <c r="UFH130" s="10"/>
      <c r="UFI130" s="10"/>
      <c r="UFJ130" s="10"/>
      <c r="UFK130" s="10"/>
      <c r="UFL130" s="10"/>
      <c r="UFM130" s="10"/>
      <c r="UFN130" s="10"/>
      <c r="UFO130" s="10"/>
      <c r="UFP130" s="10"/>
      <c r="UFQ130" s="10"/>
      <c r="UFR130" s="10"/>
      <c r="UFS130" s="10"/>
      <c r="UFT130" s="10"/>
      <c r="UFU130" s="10"/>
      <c r="UFV130" s="10"/>
      <c r="UFW130" s="10"/>
      <c r="UFX130" s="10"/>
      <c r="UFY130" s="10"/>
      <c r="UFZ130" s="10"/>
      <c r="UGA130" s="10"/>
      <c r="UGB130" s="10"/>
      <c r="UGC130" s="10"/>
      <c r="UGD130" s="10"/>
      <c r="UGE130" s="10"/>
      <c r="UGF130" s="10"/>
      <c r="UGG130" s="10"/>
      <c r="UGH130" s="10"/>
      <c r="UGI130" s="10"/>
      <c r="UGJ130" s="10"/>
      <c r="UGK130" s="10"/>
      <c r="UGL130" s="10"/>
      <c r="UGM130" s="10"/>
      <c r="UGN130" s="10"/>
      <c r="UGO130" s="10"/>
      <c r="UGP130" s="10"/>
      <c r="UGQ130" s="10"/>
      <c r="UGR130" s="10"/>
      <c r="UGS130" s="10"/>
      <c r="UGT130" s="10"/>
      <c r="UGU130" s="10"/>
      <c r="UGV130" s="10"/>
      <c r="UGW130" s="10"/>
      <c r="UGX130" s="10"/>
      <c r="UGY130" s="10"/>
      <c r="UGZ130" s="10"/>
      <c r="UHA130" s="10"/>
      <c r="UHB130" s="10"/>
      <c r="UHC130" s="10"/>
      <c r="UHD130" s="10"/>
      <c r="UHE130" s="10"/>
      <c r="UHF130" s="10"/>
      <c r="UHG130" s="10"/>
      <c r="UHH130" s="10"/>
      <c r="UHI130" s="10"/>
      <c r="UHJ130" s="10"/>
      <c r="UHK130" s="10"/>
      <c r="UHL130" s="10"/>
      <c r="UHM130" s="10"/>
      <c r="UHN130" s="10"/>
      <c r="UHO130" s="10"/>
      <c r="UHP130" s="10"/>
      <c r="UHQ130" s="10"/>
      <c r="UHR130" s="10"/>
      <c r="UHS130" s="10"/>
      <c r="UHT130" s="10"/>
      <c r="UHU130" s="10"/>
      <c r="UHV130" s="10"/>
      <c r="UHW130" s="10"/>
      <c r="UHX130" s="10"/>
      <c r="UHY130" s="10"/>
      <c r="UHZ130" s="10"/>
      <c r="UIA130" s="10"/>
      <c r="UIB130" s="10"/>
      <c r="UIC130" s="10"/>
      <c r="UID130" s="10"/>
      <c r="UIE130" s="10"/>
      <c r="UIF130" s="10"/>
      <c r="UIG130" s="10"/>
      <c r="UIH130" s="10"/>
      <c r="UII130" s="10"/>
      <c r="UIJ130" s="10"/>
      <c r="UIK130" s="10"/>
      <c r="UIL130" s="10"/>
      <c r="UIM130" s="10"/>
      <c r="UIN130" s="10"/>
      <c r="UIO130" s="10"/>
      <c r="UIP130" s="10"/>
      <c r="UIQ130" s="10"/>
      <c r="UIR130" s="10"/>
      <c r="UIS130" s="10"/>
      <c r="UIT130" s="10"/>
      <c r="UIU130" s="10"/>
      <c r="UIV130" s="10"/>
      <c r="UIW130" s="10"/>
      <c r="UIX130" s="10"/>
      <c r="UIY130" s="10"/>
      <c r="UIZ130" s="10"/>
      <c r="UJA130" s="10"/>
      <c r="UJB130" s="10"/>
      <c r="UJC130" s="10"/>
      <c r="UJD130" s="10"/>
      <c r="UJE130" s="10"/>
      <c r="UJF130" s="10"/>
      <c r="UJG130" s="10"/>
      <c r="UJH130" s="10"/>
      <c r="UJI130" s="10"/>
      <c r="UJJ130" s="10"/>
      <c r="UJK130" s="10"/>
      <c r="UJL130" s="10"/>
      <c r="UJM130" s="10"/>
      <c r="UJN130" s="10"/>
      <c r="UJO130" s="10"/>
      <c r="UJP130" s="10"/>
      <c r="UJQ130" s="10"/>
      <c r="UJR130" s="10"/>
      <c r="UJS130" s="10"/>
      <c r="UJT130" s="10"/>
      <c r="UJU130" s="10"/>
      <c r="UJV130" s="10"/>
      <c r="UJW130" s="10"/>
      <c r="UJX130" s="10"/>
      <c r="UJY130" s="10"/>
      <c r="UJZ130" s="10"/>
      <c r="UKA130" s="10"/>
      <c r="UKB130" s="10"/>
      <c r="UKC130" s="10"/>
      <c r="UKD130" s="10"/>
      <c r="UKE130" s="10"/>
      <c r="UKF130" s="10"/>
      <c r="UKG130" s="10"/>
      <c r="UKH130" s="10"/>
      <c r="UKI130" s="10"/>
      <c r="UKJ130" s="10"/>
      <c r="UKK130" s="10"/>
      <c r="UKL130" s="10"/>
      <c r="UKM130" s="10"/>
      <c r="UKN130" s="10"/>
      <c r="UKO130" s="10"/>
      <c r="UKP130" s="10"/>
      <c r="UKQ130" s="10"/>
      <c r="UKR130" s="10"/>
      <c r="UKS130" s="10"/>
      <c r="UKT130" s="10"/>
      <c r="UKU130" s="10"/>
      <c r="UKV130" s="10"/>
      <c r="UKW130" s="10"/>
      <c r="UKX130" s="10"/>
      <c r="UKY130" s="10"/>
      <c r="UKZ130" s="10"/>
      <c r="ULA130" s="10"/>
      <c r="ULB130" s="10"/>
      <c r="ULC130" s="10"/>
      <c r="ULD130" s="10"/>
      <c r="ULE130" s="10"/>
      <c r="ULF130" s="10"/>
      <c r="ULG130" s="10"/>
      <c r="ULH130" s="10"/>
      <c r="ULI130" s="10"/>
      <c r="ULJ130" s="10"/>
      <c r="ULK130" s="10"/>
      <c r="ULL130" s="10"/>
      <c r="ULM130" s="10"/>
      <c r="ULN130" s="10"/>
      <c r="ULO130" s="10"/>
      <c r="ULP130" s="10"/>
      <c r="ULQ130" s="10"/>
      <c r="ULR130" s="10"/>
      <c r="ULS130" s="10"/>
      <c r="ULT130" s="10"/>
      <c r="ULU130" s="10"/>
      <c r="ULV130" s="10"/>
      <c r="ULW130" s="10"/>
      <c r="ULX130" s="10"/>
      <c r="ULY130" s="10"/>
      <c r="ULZ130" s="10"/>
      <c r="UMA130" s="10"/>
      <c r="UMB130" s="10"/>
      <c r="UMC130" s="10"/>
      <c r="UMD130" s="10"/>
      <c r="UME130" s="10"/>
      <c r="UMF130" s="10"/>
      <c r="UMG130" s="10"/>
      <c r="UMH130" s="10"/>
      <c r="UMI130" s="10"/>
      <c r="UMJ130" s="10"/>
      <c r="UMK130" s="10"/>
      <c r="UML130" s="10"/>
      <c r="UMM130" s="10"/>
      <c r="UMN130" s="10"/>
      <c r="UMO130" s="10"/>
      <c r="UMP130" s="10"/>
      <c r="UMQ130" s="10"/>
      <c r="UMR130" s="10"/>
      <c r="UMS130" s="10"/>
      <c r="UMT130" s="10"/>
      <c r="UMU130" s="10"/>
      <c r="UMV130" s="10"/>
      <c r="UMW130" s="10"/>
      <c r="UMX130" s="10"/>
      <c r="UMY130" s="10"/>
      <c r="UMZ130" s="10"/>
      <c r="UNA130" s="10"/>
      <c r="UNB130" s="10"/>
      <c r="UNC130" s="10"/>
      <c r="UND130" s="10"/>
      <c r="UNE130" s="10"/>
      <c r="UNF130" s="10"/>
      <c r="UNG130" s="10"/>
      <c r="UNH130" s="10"/>
      <c r="UNI130" s="10"/>
      <c r="UNJ130" s="10"/>
      <c r="UNK130" s="10"/>
      <c r="UNL130" s="10"/>
      <c r="UNM130" s="10"/>
      <c r="UNN130" s="10"/>
      <c r="UNO130" s="10"/>
      <c r="UNP130" s="10"/>
      <c r="UNQ130" s="10"/>
      <c r="UNR130" s="10"/>
      <c r="UNS130" s="10"/>
      <c r="UNT130" s="10"/>
      <c r="UNU130" s="10"/>
      <c r="UNV130" s="10"/>
      <c r="UNW130" s="10"/>
      <c r="UNX130" s="10"/>
      <c r="UNY130" s="10"/>
      <c r="UNZ130" s="10"/>
      <c r="UOA130" s="10"/>
      <c r="UOB130" s="10"/>
      <c r="UOC130" s="10"/>
      <c r="UOD130" s="10"/>
      <c r="UOE130" s="10"/>
      <c r="UOF130" s="10"/>
      <c r="UOG130" s="10"/>
      <c r="UOH130" s="10"/>
      <c r="UOI130" s="10"/>
      <c r="UOJ130" s="10"/>
      <c r="UOK130" s="10"/>
      <c r="UOL130" s="10"/>
      <c r="UOM130" s="10"/>
      <c r="UON130" s="10"/>
      <c r="UOO130" s="10"/>
      <c r="UOP130" s="10"/>
      <c r="UOQ130" s="10"/>
      <c r="UOR130" s="10"/>
      <c r="UOS130" s="10"/>
      <c r="UOT130" s="10"/>
      <c r="UOU130" s="10"/>
      <c r="UOV130" s="10"/>
      <c r="UOW130" s="10"/>
      <c r="UOX130" s="10"/>
      <c r="UOY130" s="10"/>
      <c r="UOZ130" s="10"/>
      <c r="UPA130" s="10"/>
      <c r="UPB130" s="10"/>
      <c r="UPC130" s="10"/>
      <c r="UPD130" s="10"/>
      <c r="UPE130" s="10"/>
      <c r="UPF130" s="10"/>
      <c r="UPG130" s="10"/>
      <c r="UPH130" s="10"/>
      <c r="UPI130" s="10"/>
      <c r="UPJ130" s="10"/>
      <c r="UPK130" s="10"/>
      <c r="UPL130" s="10"/>
      <c r="UPM130" s="10"/>
      <c r="UPN130" s="10"/>
      <c r="UPO130" s="10"/>
      <c r="UPP130" s="10"/>
      <c r="UPQ130" s="10"/>
      <c r="UPR130" s="10"/>
      <c r="UPS130" s="10"/>
      <c r="UPT130" s="10"/>
      <c r="UPU130" s="10"/>
      <c r="UPV130" s="10"/>
      <c r="UPW130" s="10"/>
      <c r="UPX130" s="10"/>
      <c r="UPY130" s="10"/>
      <c r="UPZ130" s="10"/>
      <c r="UQA130" s="10"/>
      <c r="UQB130" s="10"/>
      <c r="UQC130" s="10"/>
      <c r="UQD130" s="10"/>
      <c r="UQE130" s="10"/>
      <c r="UQF130" s="10"/>
      <c r="UQG130" s="10"/>
      <c r="UQH130" s="10"/>
      <c r="UQI130" s="10"/>
      <c r="UQJ130" s="10"/>
      <c r="UQK130" s="10"/>
      <c r="UQL130" s="10"/>
      <c r="UQM130" s="10"/>
      <c r="UQN130" s="10"/>
      <c r="UQO130" s="10"/>
      <c r="UQP130" s="10"/>
      <c r="UQQ130" s="10"/>
      <c r="UQR130" s="10"/>
      <c r="UQS130" s="10"/>
      <c r="UQT130" s="10"/>
      <c r="UQU130" s="10"/>
      <c r="UQV130" s="10"/>
      <c r="UQW130" s="10"/>
      <c r="UQX130" s="10"/>
      <c r="UQY130" s="10"/>
      <c r="UQZ130" s="10"/>
      <c r="URA130" s="10"/>
      <c r="URB130" s="10"/>
      <c r="URC130" s="10"/>
      <c r="URD130" s="10"/>
      <c r="URE130" s="10"/>
      <c r="URF130" s="10"/>
      <c r="URG130" s="10"/>
      <c r="URH130" s="10"/>
      <c r="URI130" s="10"/>
      <c r="URJ130" s="10"/>
      <c r="URK130" s="10"/>
      <c r="URL130" s="10"/>
      <c r="URM130" s="10"/>
      <c r="URN130" s="10"/>
      <c r="URO130" s="10"/>
      <c r="URP130" s="10"/>
      <c r="URQ130" s="10"/>
      <c r="URR130" s="10"/>
      <c r="URS130" s="10"/>
      <c r="URT130" s="10"/>
      <c r="URU130" s="10"/>
      <c r="URV130" s="10"/>
      <c r="URW130" s="10"/>
      <c r="URX130" s="10"/>
      <c r="URY130" s="10"/>
      <c r="URZ130" s="10"/>
      <c r="USA130" s="10"/>
      <c r="USB130" s="10"/>
      <c r="USC130" s="10"/>
      <c r="USD130" s="10"/>
      <c r="USE130" s="10"/>
      <c r="USF130" s="10"/>
      <c r="USG130" s="10"/>
      <c r="USH130" s="10"/>
      <c r="USI130" s="10"/>
      <c r="USJ130" s="10"/>
      <c r="USK130" s="10"/>
      <c r="USL130" s="10"/>
      <c r="USM130" s="10"/>
      <c r="USN130" s="10"/>
      <c r="USO130" s="10"/>
      <c r="USP130" s="10"/>
      <c r="USQ130" s="10"/>
      <c r="USR130" s="10"/>
      <c r="USS130" s="10"/>
      <c r="UST130" s="10"/>
      <c r="USU130" s="10"/>
      <c r="USV130" s="10"/>
      <c r="USW130" s="10"/>
      <c r="USX130" s="10"/>
      <c r="USY130" s="10"/>
      <c r="USZ130" s="10"/>
      <c r="UTA130" s="10"/>
      <c r="UTB130" s="10"/>
      <c r="UTC130" s="10"/>
      <c r="UTD130" s="10"/>
      <c r="UTE130" s="10"/>
      <c r="UTF130" s="10"/>
      <c r="UTG130" s="10"/>
      <c r="UTH130" s="10"/>
      <c r="UTI130" s="10"/>
      <c r="UTJ130" s="10"/>
      <c r="UTK130" s="10"/>
      <c r="UTL130" s="10"/>
      <c r="UTM130" s="10"/>
      <c r="UTN130" s="10"/>
      <c r="UTO130" s="10"/>
      <c r="UTP130" s="10"/>
      <c r="UTQ130" s="10"/>
      <c r="UTR130" s="10"/>
      <c r="UTS130" s="10"/>
      <c r="UTT130" s="10"/>
      <c r="UTU130" s="10"/>
      <c r="UTV130" s="10"/>
      <c r="UTW130" s="10"/>
      <c r="UTX130" s="10"/>
      <c r="UTY130" s="10"/>
      <c r="UTZ130" s="10"/>
      <c r="UUA130" s="10"/>
      <c r="UUB130" s="10"/>
      <c r="UUC130" s="10"/>
      <c r="UUD130" s="10"/>
      <c r="UUE130" s="10"/>
      <c r="UUF130" s="10"/>
      <c r="UUG130" s="10"/>
      <c r="UUH130" s="10"/>
      <c r="UUI130" s="10"/>
      <c r="UUJ130" s="10"/>
      <c r="UUK130" s="10"/>
      <c r="UUL130" s="10"/>
      <c r="UUM130" s="10"/>
      <c r="UUN130" s="10"/>
      <c r="UUO130" s="10"/>
      <c r="UUP130" s="10"/>
      <c r="UUQ130" s="10"/>
      <c r="UUR130" s="10"/>
      <c r="UUS130" s="10"/>
      <c r="UUT130" s="10"/>
      <c r="UUU130" s="10"/>
      <c r="UUV130" s="10"/>
      <c r="UUW130" s="10"/>
      <c r="UUX130" s="10"/>
      <c r="UUY130" s="10"/>
      <c r="UUZ130" s="10"/>
      <c r="UVA130" s="10"/>
      <c r="UVB130" s="10"/>
      <c r="UVC130" s="10"/>
      <c r="UVD130" s="10"/>
      <c r="UVE130" s="10"/>
      <c r="UVF130" s="10"/>
      <c r="UVG130" s="10"/>
      <c r="UVH130" s="10"/>
      <c r="UVI130" s="10"/>
      <c r="UVJ130" s="10"/>
      <c r="UVK130" s="10"/>
      <c r="UVL130" s="10"/>
      <c r="UVM130" s="10"/>
      <c r="UVN130" s="10"/>
      <c r="UVO130" s="10"/>
      <c r="UVP130" s="10"/>
      <c r="UVQ130" s="10"/>
      <c r="UVR130" s="10"/>
      <c r="UVS130" s="10"/>
      <c r="UVT130" s="10"/>
      <c r="UVU130" s="10"/>
      <c r="UVV130" s="10"/>
      <c r="UVW130" s="10"/>
      <c r="UVX130" s="10"/>
      <c r="UVY130" s="10"/>
      <c r="UVZ130" s="10"/>
      <c r="UWA130" s="10"/>
      <c r="UWB130" s="10"/>
      <c r="UWC130" s="10"/>
      <c r="UWD130" s="10"/>
      <c r="UWE130" s="10"/>
      <c r="UWF130" s="10"/>
      <c r="UWG130" s="10"/>
      <c r="UWH130" s="10"/>
      <c r="UWI130" s="10"/>
      <c r="UWJ130" s="10"/>
      <c r="UWK130" s="10"/>
      <c r="UWL130" s="10"/>
      <c r="UWM130" s="10"/>
      <c r="UWN130" s="10"/>
      <c r="UWO130" s="10"/>
      <c r="UWP130" s="10"/>
      <c r="UWQ130" s="10"/>
      <c r="UWR130" s="10"/>
      <c r="UWS130" s="10"/>
      <c r="UWT130" s="10"/>
      <c r="UWU130" s="10"/>
      <c r="UWV130" s="10"/>
      <c r="UWW130" s="10"/>
      <c r="UWX130" s="10"/>
      <c r="UWY130" s="10"/>
      <c r="UWZ130" s="10"/>
      <c r="UXA130" s="10"/>
      <c r="UXB130" s="10"/>
      <c r="UXC130" s="10"/>
      <c r="UXD130" s="10"/>
      <c r="UXE130" s="10"/>
      <c r="UXF130" s="10"/>
      <c r="UXG130" s="10"/>
      <c r="UXH130" s="10"/>
      <c r="UXI130" s="10"/>
      <c r="UXJ130" s="10"/>
      <c r="UXK130" s="10"/>
      <c r="UXL130" s="10"/>
      <c r="UXM130" s="10"/>
      <c r="UXN130" s="10"/>
      <c r="UXO130" s="10"/>
      <c r="UXP130" s="10"/>
      <c r="UXQ130" s="10"/>
      <c r="UXR130" s="10"/>
      <c r="UXS130" s="10"/>
      <c r="UXT130" s="10"/>
      <c r="UXU130" s="10"/>
      <c r="UXV130" s="10"/>
      <c r="UXW130" s="10"/>
      <c r="UXX130" s="10"/>
      <c r="UXY130" s="10"/>
      <c r="UXZ130" s="10"/>
      <c r="UYA130" s="10"/>
      <c r="UYB130" s="10"/>
      <c r="UYC130" s="10"/>
      <c r="UYD130" s="10"/>
      <c r="UYE130" s="10"/>
      <c r="UYF130" s="10"/>
      <c r="UYG130" s="10"/>
      <c r="UYH130" s="10"/>
      <c r="UYI130" s="10"/>
      <c r="UYJ130" s="10"/>
      <c r="UYK130" s="10"/>
      <c r="UYL130" s="10"/>
      <c r="UYM130" s="10"/>
      <c r="UYN130" s="10"/>
      <c r="UYO130" s="10"/>
      <c r="UYP130" s="10"/>
      <c r="UYQ130" s="10"/>
      <c r="UYR130" s="10"/>
      <c r="UYS130" s="10"/>
      <c r="UYT130" s="10"/>
      <c r="UYU130" s="10"/>
      <c r="UYV130" s="10"/>
      <c r="UYW130" s="10"/>
      <c r="UYX130" s="10"/>
      <c r="UYY130" s="10"/>
      <c r="UYZ130" s="10"/>
      <c r="UZA130" s="10"/>
      <c r="UZB130" s="10"/>
      <c r="UZC130" s="10"/>
      <c r="UZD130" s="10"/>
      <c r="UZE130" s="10"/>
      <c r="UZF130" s="10"/>
      <c r="UZG130" s="10"/>
      <c r="UZH130" s="10"/>
      <c r="UZI130" s="10"/>
      <c r="UZJ130" s="10"/>
      <c r="UZK130" s="10"/>
      <c r="UZL130" s="10"/>
      <c r="UZM130" s="10"/>
      <c r="UZN130" s="10"/>
      <c r="UZO130" s="10"/>
      <c r="UZP130" s="10"/>
      <c r="UZQ130" s="10"/>
      <c r="UZR130" s="10"/>
      <c r="UZS130" s="10"/>
      <c r="UZT130" s="10"/>
      <c r="UZU130" s="10"/>
      <c r="UZV130" s="10"/>
      <c r="UZW130" s="10"/>
      <c r="UZX130" s="10"/>
      <c r="UZY130" s="10"/>
      <c r="UZZ130" s="10"/>
      <c r="VAA130" s="10"/>
      <c r="VAB130" s="10"/>
      <c r="VAC130" s="10"/>
      <c r="VAD130" s="10"/>
      <c r="VAE130" s="10"/>
      <c r="VAF130" s="10"/>
      <c r="VAG130" s="10"/>
      <c r="VAH130" s="10"/>
      <c r="VAI130" s="10"/>
      <c r="VAJ130" s="10"/>
      <c r="VAK130" s="10"/>
      <c r="VAL130" s="10"/>
      <c r="VAM130" s="10"/>
      <c r="VAN130" s="10"/>
      <c r="VAO130" s="10"/>
      <c r="VAP130" s="10"/>
      <c r="VAQ130" s="10"/>
      <c r="VAR130" s="10"/>
      <c r="VAS130" s="10"/>
      <c r="VAT130" s="10"/>
      <c r="VAU130" s="10"/>
      <c r="VAV130" s="10"/>
      <c r="VAW130" s="10"/>
      <c r="VAX130" s="10"/>
      <c r="VAY130" s="10"/>
      <c r="VAZ130" s="10"/>
      <c r="VBA130" s="10"/>
      <c r="VBB130" s="10"/>
      <c r="VBC130" s="10"/>
      <c r="VBD130" s="10"/>
      <c r="VBE130" s="10"/>
      <c r="VBF130" s="10"/>
      <c r="VBG130" s="10"/>
      <c r="VBH130" s="10"/>
      <c r="VBI130" s="10"/>
      <c r="VBJ130" s="10"/>
      <c r="VBK130" s="10"/>
      <c r="VBL130" s="10"/>
      <c r="VBM130" s="10"/>
      <c r="VBN130" s="10"/>
      <c r="VBO130" s="10"/>
      <c r="VBP130" s="10"/>
      <c r="VBQ130" s="10"/>
      <c r="VBR130" s="10"/>
      <c r="VBS130" s="10"/>
      <c r="VBT130" s="10"/>
      <c r="VBU130" s="10"/>
      <c r="VBV130" s="10"/>
      <c r="VBW130" s="10"/>
      <c r="VBX130" s="10"/>
      <c r="VBY130" s="10"/>
      <c r="VBZ130" s="10"/>
      <c r="VCA130" s="10"/>
      <c r="VCB130" s="10"/>
      <c r="VCC130" s="10"/>
      <c r="VCD130" s="10"/>
      <c r="VCE130" s="10"/>
      <c r="VCF130" s="10"/>
      <c r="VCG130" s="10"/>
      <c r="VCH130" s="10"/>
      <c r="VCI130" s="10"/>
      <c r="VCJ130" s="10"/>
      <c r="VCK130" s="10"/>
      <c r="VCL130" s="10"/>
      <c r="VCM130" s="10"/>
      <c r="VCN130" s="10"/>
      <c r="VCO130" s="10"/>
      <c r="VCP130" s="10"/>
      <c r="VCQ130" s="10"/>
      <c r="VCR130" s="10"/>
      <c r="VCS130" s="10"/>
      <c r="VCT130" s="10"/>
      <c r="VCU130" s="10"/>
      <c r="VCV130" s="10"/>
      <c r="VCW130" s="10"/>
      <c r="VCX130" s="10"/>
      <c r="VCY130" s="10"/>
      <c r="VCZ130" s="10"/>
      <c r="VDA130" s="10"/>
      <c r="VDB130" s="10"/>
      <c r="VDC130" s="10"/>
      <c r="VDD130" s="10"/>
      <c r="VDE130" s="10"/>
      <c r="VDF130" s="10"/>
      <c r="VDG130" s="10"/>
      <c r="VDH130" s="10"/>
      <c r="VDI130" s="10"/>
      <c r="VDJ130" s="10"/>
      <c r="VDK130" s="10"/>
      <c r="VDL130" s="10"/>
      <c r="VDM130" s="10"/>
      <c r="VDN130" s="10"/>
      <c r="VDO130" s="10"/>
      <c r="VDP130" s="10"/>
      <c r="VDQ130" s="10"/>
      <c r="VDR130" s="10"/>
      <c r="VDS130" s="10"/>
      <c r="VDT130" s="10"/>
      <c r="VDU130" s="10"/>
      <c r="VDV130" s="10"/>
      <c r="VDW130" s="10"/>
      <c r="VDX130" s="10"/>
      <c r="VDY130" s="10"/>
      <c r="VDZ130" s="10"/>
      <c r="VEA130" s="10"/>
      <c r="VEB130" s="10"/>
      <c r="VEC130" s="10"/>
      <c r="VED130" s="10"/>
      <c r="VEE130" s="10"/>
      <c r="VEF130" s="10"/>
      <c r="VEG130" s="10"/>
      <c r="VEH130" s="10"/>
      <c r="VEI130" s="10"/>
      <c r="VEJ130" s="10"/>
      <c r="VEK130" s="10"/>
      <c r="VEL130" s="10"/>
      <c r="VEM130" s="10"/>
      <c r="VEN130" s="10"/>
      <c r="VEO130" s="10"/>
      <c r="VEP130" s="10"/>
      <c r="VEQ130" s="10"/>
      <c r="VER130" s="10"/>
      <c r="VES130" s="10"/>
      <c r="VET130" s="10"/>
      <c r="VEU130" s="10"/>
      <c r="VEV130" s="10"/>
      <c r="VEW130" s="10"/>
      <c r="VEX130" s="10"/>
      <c r="VEY130" s="10"/>
      <c r="VEZ130" s="10"/>
      <c r="VFA130" s="10"/>
      <c r="VFB130" s="10"/>
      <c r="VFC130" s="10"/>
      <c r="VFD130" s="10"/>
      <c r="VFE130" s="10"/>
      <c r="VFF130" s="10"/>
      <c r="VFG130" s="10"/>
      <c r="VFH130" s="10"/>
      <c r="VFI130" s="10"/>
      <c r="VFJ130" s="10"/>
      <c r="VFK130" s="10"/>
      <c r="VFL130" s="10"/>
      <c r="VFM130" s="10"/>
      <c r="VFN130" s="10"/>
      <c r="VFO130" s="10"/>
      <c r="VFP130" s="10"/>
      <c r="VFQ130" s="10"/>
      <c r="VFR130" s="10"/>
      <c r="VFS130" s="10"/>
      <c r="VFT130" s="10"/>
      <c r="VFU130" s="10"/>
      <c r="VFV130" s="10"/>
      <c r="VFW130" s="10"/>
      <c r="VFX130" s="10"/>
      <c r="VFY130" s="10"/>
      <c r="VFZ130" s="10"/>
      <c r="VGA130" s="10"/>
      <c r="VGB130" s="10"/>
      <c r="VGC130" s="10"/>
      <c r="VGD130" s="10"/>
      <c r="VGE130" s="10"/>
      <c r="VGF130" s="10"/>
      <c r="VGG130" s="10"/>
      <c r="VGH130" s="10"/>
      <c r="VGI130" s="10"/>
      <c r="VGJ130" s="10"/>
      <c r="VGK130" s="10"/>
      <c r="VGL130" s="10"/>
      <c r="VGM130" s="10"/>
      <c r="VGN130" s="10"/>
      <c r="VGO130" s="10"/>
      <c r="VGP130" s="10"/>
      <c r="VGQ130" s="10"/>
      <c r="VGR130" s="10"/>
      <c r="VGS130" s="10"/>
      <c r="VGT130" s="10"/>
      <c r="VGU130" s="10"/>
      <c r="VGV130" s="10"/>
      <c r="VGW130" s="10"/>
      <c r="VGX130" s="10"/>
      <c r="VGY130" s="10"/>
      <c r="VGZ130" s="10"/>
      <c r="VHA130" s="10"/>
      <c r="VHB130" s="10"/>
      <c r="VHC130" s="10"/>
      <c r="VHD130" s="10"/>
      <c r="VHE130" s="10"/>
      <c r="VHF130" s="10"/>
      <c r="VHG130" s="10"/>
      <c r="VHH130" s="10"/>
      <c r="VHI130" s="10"/>
      <c r="VHJ130" s="10"/>
      <c r="VHK130" s="10"/>
      <c r="VHL130" s="10"/>
      <c r="VHM130" s="10"/>
      <c r="VHN130" s="10"/>
      <c r="VHO130" s="10"/>
      <c r="VHP130" s="10"/>
      <c r="VHQ130" s="10"/>
      <c r="VHR130" s="10"/>
      <c r="VHS130" s="10"/>
      <c r="VHT130" s="10"/>
      <c r="VHU130" s="10"/>
      <c r="VHV130" s="10"/>
      <c r="VHW130" s="10"/>
      <c r="VHX130" s="10"/>
      <c r="VHY130" s="10"/>
      <c r="VHZ130" s="10"/>
      <c r="VIA130" s="10"/>
      <c r="VIB130" s="10"/>
      <c r="VIC130" s="10"/>
      <c r="VID130" s="10"/>
      <c r="VIE130" s="10"/>
      <c r="VIF130" s="10"/>
      <c r="VIG130" s="10"/>
      <c r="VIH130" s="10"/>
      <c r="VII130" s="10"/>
      <c r="VIJ130" s="10"/>
      <c r="VIK130" s="10"/>
      <c r="VIL130" s="10"/>
      <c r="VIM130" s="10"/>
      <c r="VIN130" s="10"/>
      <c r="VIO130" s="10"/>
      <c r="VIP130" s="10"/>
      <c r="VIQ130" s="10"/>
      <c r="VIR130" s="10"/>
      <c r="VIS130" s="10"/>
      <c r="VIT130" s="10"/>
      <c r="VIU130" s="10"/>
      <c r="VIV130" s="10"/>
      <c r="VIW130" s="10"/>
      <c r="VIX130" s="10"/>
      <c r="VIY130" s="10"/>
      <c r="VIZ130" s="10"/>
      <c r="VJA130" s="10"/>
      <c r="VJB130" s="10"/>
      <c r="VJC130" s="10"/>
      <c r="VJD130" s="10"/>
      <c r="VJE130" s="10"/>
      <c r="VJF130" s="10"/>
      <c r="VJG130" s="10"/>
      <c r="VJH130" s="10"/>
      <c r="VJI130" s="10"/>
      <c r="VJJ130" s="10"/>
      <c r="VJK130" s="10"/>
      <c r="VJL130" s="10"/>
      <c r="VJM130" s="10"/>
      <c r="VJN130" s="10"/>
      <c r="VJO130" s="10"/>
      <c r="VJP130" s="10"/>
      <c r="VJQ130" s="10"/>
      <c r="VJR130" s="10"/>
      <c r="VJS130" s="10"/>
      <c r="VJT130" s="10"/>
      <c r="VJU130" s="10"/>
      <c r="VJV130" s="10"/>
      <c r="VJW130" s="10"/>
      <c r="VJX130" s="10"/>
      <c r="VJY130" s="10"/>
      <c r="VJZ130" s="10"/>
      <c r="VKA130" s="10"/>
      <c r="VKB130" s="10"/>
      <c r="VKC130" s="10"/>
      <c r="VKD130" s="10"/>
      <c r="VKE130" s="10"/>
      <c r="VKF130" s="10"/>
      <c r="VKG130" s="10"/>
      <c r="VKH130" s="10"/>
      <c r="VKI130" s="10"/>
      <c r="VKJ130" s="10"/>
      <c r="VKK130" s="10"/>
      <c r="VKL130" s="10"/>
      <c r="VKM130" s="10"/>
      <c r="VKN130" s="10"/>
      <c r="VKO130" s="10"/>
      <c r="VKP130" s="10"/>
      <c r="VKQ130" s="10"/>
      <c r="VKR130" s="10"/>
      <c r="VKS130" s="10"/>
      <c r="VKT130" s="10"/>
      <c r="VKU130" s="10"/>
      <c r="VKV130" s="10"/>
      <c r="VKW130" s="10"/>
      <c r="VKX130" s="10"/>
      <c r="VKY130" s="10"/>
      <c r="VKZ130" s="10"/>
      <c r="VLA130" s="10"/>
      <c r="VLB130" s="10"/>
      <c r="VLC130" s="10"/>
      <c r="VLD130" s="10"/>
      <c r="VLE130" s="10"/>
      <c r="VLF130" s="10"/>
      <c r="VLG130" s="10"/>
      <c r="VLH130" s="10"/>
      <c r="VLI130" s="10"/>
      <c r="VLJ130" s="10"/>
      <c r="VLK130" s="10"/>
      <c r="VLL130" s="10"/>
      <c r="VLM130" s="10"/>
      <c r="VLN130" s="10"/>
      <c r="VLO130" s="10"/>
      <c r="VLP130" s="10"/>
      <c r="VLQ130" s="10"/>
      <c r="VLR130" s="10"/>
      <c r="VLS130" s="10"/>
      <c r="VLT130" s="10"/>
      <c r="VLU130" s="10"/>
      <c r="VLV130" s="10"/>
      <c r="VLW130" s="10"/>
      <c r="VLX130" s="10"/>
      <c r="VLY130" s="10"/>
      <c r="VLZ130" s="10"/>
      <c r="VMA130" s="10"/>
      <c r="VMB130" s="10"/>
      <c r="VMC130" s="10"/>
      <c r="VMD130" s="10"/>
      <c r="VME130" s="10"/>
      <c r="VMF130" s="10"/>
      <c r="VMG130" s="10"/>
      <c r="VMH130" s="10"/>
      <c r="VMI130" s="10"/>
      <c r="VMJ130" s="10"/>
      <c r="VMK130" s="10"/>
      <c r="VML130" s="10"/>
      <c r="VMM130" s="10"/>
      <c r="VMN130" s="10"/>
      <c r="VMO130" s="10"/>
      <c r="VMP130" s="10"/>
      <c r="VMQ130" s="10"/>
      <c r="VMR130" s="10"/>
      <c r="VMS130" s="10"/>
      <c r="VMT130" s="10"/>
      <c r="VMU130" s="10"/>
      <c r="VMV130" s="10"/>
      <c r="VMW130" s="10"/>
      <c r="VMX130" s="10"/>
      <c r="VMY130" s="10"/>
      <c r="VMZ130" s="10"/>
      <c r="VNA130" s="10"/>
      <c r="VNB130" s="10"/>
      <c r="VNC130" s="10"/>
      <c r="VND130" s="10"/>
      <c r="VNE130" s="10"/>
      <c r="VNF130" s="10"/>
      <c r="VNG130" s="10"/>
      <c r="VNH130" s="10"/>
      <c r="VNI130" s="10"/>
      <c r="VNJ130" s="10"/>
      <c r="VNK130" s="10"/>
      <c r="VNL130" s="10"/>
      <c r="VNM130" s="10"/>
      <c r="VNN130" s="10"/>
      <c r="VNO130" s="10"/>
      <c r="VNP130" s="10"/>
      <c r="VNQ130" s="10"/>
      <c r="VNR130" s="10"/>
      <c r="VNS130" s="10"/>
      <c r="VNT130" s="10"/>
      <c r="VNU130" s="10"/>
      <c r="VNV130" s="10"/>
      <c r="VNW130" s="10"/>
      <c r="VNX130" s="10"/>
      <c r="VNY130" s="10"/>
      <c r="VNZ130" s="10"/>
      <c r="VOA130" s="10"/>
      <c r="VOB130" s="10"/>
      <c r="VOC130" s="10"/>
      <c r="VOD130" s="10"/>
      <c r="VOE130" s="10"/>
      <c r="VOF130" s="10"/>
      <c r="VOG130" s="10"/>
      <c r="VOH130" s="10"/>
      <c r="VOI130" s="10"/>
      <c r="VOJ130" s="10"/>
      <c r="VOK130" s="10"/>
      <c r="VOL130" s="10"/>
      <c r="VOM130" s="10"/>
      <c r="VON130" s="10"/>
      <c r="VOO130" s="10"/>
      <c r="VOP130" s="10"/>
      <c r="VOQ130" s="10"/>
      <c r="VOR130" s="10"/>
      <c r="VOS130" s="10"/>
      <c r="VOT130" s="10"/>
      <c r="VOU130" s="10"/>
      <c r="VOV130" s="10"/>
      <c r="VOW130" s="10"/>
      <c r="VOX130" s="10"/>
      <c r="VOY130" s="10"/>
      <c r="VOZ130" s="10"/>
      <c r="VPA130" s="10"/>
      <c r="VPB130" s="10"/>
      <c r="VPC130" s="10"/>
      <c r="VPD130" s="10"/>
      <c r="VPE130" s="10"/>
      <c r="VPF130" s="10"/>
      <c r="VPG130" s="10"/>
      <c r="VPH130" s="10"/>
      <c r="VPI130" s="10"/>
      <c r="VPJ130" s="10"/>
      <c r="VPK130" s="10"/>
      <c r="VPL130" s="10"/>
      <c r="VPM130" s="10"/>
      <c r="VPN130" s="10"/>
      <c r="VPO130" s="10"/>
      <c r="VPP130" s="10"/>
      <c r="VPQ130" s="10"/>
      <c r="VPR130" s="10"/>
      <c r="VPS130" s="10"/>
      <c r="VPT130" s="10"/>
      <c r="VPU130" s="10"/>
      <c r="VPV130" s="10"/>
      <c r="VPW130" s="10"/>
      <c r="VPX130" s="10"/>
      <c r="VPY130" s="10"/>
      <c r="VPZ130" s="10"/>
      <c r="VQA130" s="10"/>
      <c r="VQB130" s="10"/>
      <c r="VQC130" s="10"/>
      <c r="VQD130" s="10"/>
      <c r="VQE130" s="10"/>
      <c r="VQF130" s="10"/>
      <c r="VQG130" s="10"/>
      <c r="VQH130" s="10"/>
      <c r="VQI130" s="10"/>
      <c r="VQJ130" s="10"/>
      <c r="VQK130" s="10"/>
      <c r="VQL130" s="10"/>
      <c r="VQM130" s="10"/>
      <c r="VQN130" s="10"/>
      <c r="VQO130" s="10"/>
      <c r="VQP130" s="10"/>
      <c r="VQQ130" s="10"/>
      <c r="VQR130" s="10"/>
      <c r="VQS130" s="10"/>
      <c r="VQT130" s="10"/>
      <c r="VQU130" s="10"/>
      <c r="VQV130" s="10"/>
      <c r="VQW130" s="10"/>
      <c r="VQX130" s="10"/>
      <c r="VQY130" s="10"/>
      <c r="VQZ130" s="10"/>
      <c r="VRA130" s="10"/>
      <c r="VRB130" s="10"/>
      <c r="VRC130" s="10"/>
      <c r="VRD130" s="10"/>
      <c r="VRE130" s="10"/>
      <c r="VRF130" s="10"/>
      <c r="VRG130" s="10"/>
      <c r="VRH130" s="10"/>
      <c r="VRI130" s="10"/>
      <c r="VRJ130" s="10"/>
      <c r="VRK130" s="10"/>
      <c r="VRL130" s="10"/>
      <c r="VRM130" s="10"/>
      <c r="VRN130" s="10"/>
      <c r="VRO130" s="10"/>
      <c r="VRP130" s="10"/>
      <c r="VRQ130" s="10"/>
      <c r="VRR130" s="10"/>
      <c r="VRS130" s="10"/>
      <c r="VRT130" s="10"/>
      <c r="VRU130" s="10"/>
      <c r="VRV130" s="10"/>
      <c r="VRW130" s="10"/>
      <c r="VRX130" s="10"/>
      <c r="VRY130" s="10"/>
      <c r="VRZ130" s="10"/>
      <c r="VSA130" s="10"/>
      <c r="VSB130" s="10"/>
      <c r="VSC130" s="10"/>
      <c r="VSD130" s="10"/>
      <c r="VSE130" s="10"/>
      <c r="VSF130" s="10"/>
      <c r="VSG130" s="10"/>
      <c r="VSH130" s="10"/>
      <c r="VSI130" s="10"/>
      <c r="VSJ130" s="10"/>
      <c r="VSK130" s="10"/>
      <c r="VSL130" s="10"/>
      <c r="VSM130" s="10"/>
      <c r="VSN130" s="10"/>
      <c r="VSO130" s="10"/>
      <c r="VSP130" s="10"/>
      <c r="VSQ130" s="10"/>
      <c r="VSR130" s="10"/>
      <c r="VSS130" s="10"/>
      <c r="VST130" s="10"/>
      <c r="VSU130" s="10"/>
      <c r="VSV130" s="10"/>
      <c r="VSW130" s="10"/>
      <c r="VSX130" s="10"/>
      <c r="VSY130" s="10"/>
      <c r="VSZ130" s="10"/>
      <c r="VTA130" s="10"/>
      <c r="VTB130" s="10"/>
      <c r="VTC130" s="10"/>
      <c r="VTD130" s="10"/>
      <c r="VTE130" s="10"/>
      <c r="VTF130" s="10"/>
      <c r="VTG130" s="10"/>
      <c r="VTH130" s="10"/>
      <c r="VTI130" s="10"/>
      <c r="VTJ130" s="10"/>
      <c r="VTK130" s="10"/>
      <c r="VTL130" s="10"/>
      <c r="VTM130" s="10"/>
      <c r="VTN130" s="10"/>
      <c r="VTO130" s="10"/>
      <c r="VTP130" s="10"/>
      <c r="VTQ130" s="10"/>
      <c r="VTR130" s="10"/>
      <c r="VTS130" s="10"/>
      <c r="VTT130" s="10"/>
      <c r="VTU130" s="10"/>
      <c r="VTV130" s="10"/>
      <c r="VTW130" s="10"/>
      <c r="VTX130" s="10"/>
      <c r="VTY130" s="10"/>
      <c r="VTZ130" s="10"/>
      <c r="VUA130" s="10"/>
      <c r="VUB130" s="10"/>
      <c r="VUC130" s="10"/>
      <c r="VUD130" s="10"/>
      <c r="VUE130" s="10"/>
      <c r="VUF130" s="10"/>
      <c r="VUG130" s="10"/>
      <c r="VUH130" s="10"/>
      <c r="VUI130" s="10"/>
      <c r="VUJ130" s="10"/>
      <c r="VUK130" s="10"/>
      <c r="VUL130" s="10"/>
      <c r="VUM130" s="10"/>
      <c r="VUN130" s="10"/>
      <c r="VUO130" s="10"/>
      <c r="VUP130" s="10"/>
      <c r="VUQ130" s="10"/>
      <c r="VUR130" s="10"/>
      <c r="VUS130" s="10"/>
      <c r="VUT130" s="10"/>
      <c r="VUU130" s="10"/>
      <c r="VUV130" s="10"/>
      <c r="VUW130" s="10"/>
      <c r="VUX130" s="10"/>
      <c r="VUY130" s="10"/>
      <c r="VUZ130" s="10"/>
      <c r="VVA130" s="10"/>
      <c r="VVB130" s="10"/>
      <c r="VVC130" s="10"/>
      <c r="VVD130" s="10"/>
      <c r="VVE130" s="10"/>
      <c r="VVF130" s="10"/>
      <c r="VVG130" s="10"/>
      <c r="VVH130" s="10"/>
      <c r="VVI130" s="10"/>
      <c r="VVJ130" s="10"/>
      <c r="VVK130" s="10"/>
      <c r="VVL130" s="10"/>
      <c r="VVM130" s="10"/>
      <c r="VVN130" s="10"/>
      <c r="VVO130" s="10"/>
      <c r="VVP130" s="10"/>
      <c r="VVQ130" s="10"/>
      <c r="VVR130" s="10"/>
      <c r="VVS130" s="10"/>
      <c r="VVT130" s="10"/>
      <c r="VVU130" s="10"/>
      <c r="VVV130" s="10"/>
      <c r="VVW130" s="10"/>
      <c r="VVX130" s="10"/>
      <c r="VVY130" s="10"/>
      <c r="VVZ130" s="10"/>
      <c r="VWA130" s="10"/>
      <c r="VWB130" s="10"/>
      <c r="VWC130" s="10"/>
      <c r="VWD130" s="10"/>
      <c r="VWE130" s="10"/>
      <c r="VWF130" s="10"/>
      <c r="VWG130" s="10"/>
      <c r="VWH130" s="10"/>
      <c r="VWI130" s="10"/>
      <c r="VWJ130" s="10"/>
      <c r="VWK130" s="10"/>
      <c r="VWL130" s="10"/>
      <c r="VWM130" s="10"/>
      <c r="VWN130" s="10"/>
      <c r="VWO130" s="10"/>
      <c r="VWP130" s="10"/>
      <c r="VWQ130" s="10"/>
      <c r="VWR130" s="10"/>
      <c r="VWS130" s="10"/>
      <c r="VWT130" s="10"/>
      <c r="VWU130" s="10"/>
      <c r="VWV130" s="10"/>
      <c r="VWW130" s="10"/>
      <c r="VWX130" s="10"/>
      <c r="VWY130" s="10"/>
      <c r="VWZ130" s="10"/>
      <c r="VXA130" s="10"/>
      <c r="VXB130" s="10"/>
      <c r="VXC130" s="10"/>
      <c r="VXD130" s="10"/>
      <c r="VXE130" s="10"/>
      <c r="VXF130" s="10"/>
      <c r="VXG130" s="10"/>
      <c r="VXH130" s="10"/>
      <c r="VXI130" s="10"/>
      <c r="VXJ130" s="10"/>
      <c r="VXK130" s="10"/>
      <c r="VXL130" s="10"/>
      <c r="VXM130" s="10"/>
      <c r="VXN130" s="10"/>
      <c r="VXO130" s="10"/>
      <c r="VXP130" s="10"/>
      <c r="VXQ130" s="10"/>
      <c r="VXR130" s="10"/>
      <c r="VXS130" s="10"/>
      <c r="VXT130" s="10"/>
      <c r="VXU130" s="10"/>
      <c r="VXV130" s="10"/>
      <c r="VXW130" s="10"/>
      <c r="VXX130" s="10"/>
      <c r="VXY130" s="10"/>
      <c r="VXZ130" s="10"/>
      <c r="VYA130" s="10"/>
      <c r="VYB130" s="10"/>
      <c r="VYC130" s="10"/>
      <c r="VYD130" s="10"/>
      <c r="VYE130" s="10"/>
      <c r="VYF130" s="10"/>
      <c r="VYG130" s="10"/>
      <c r="VYH130" s="10"/>
      <c r="VYI130" s="10"/>
      <c r="VYJ130" s="10"/>
      <c r="VYK130" s="10"/>
      <c r="VYL130" s="10"/>
      <c r="VYM130" s="10"/>
      <c r="VYN130" s="10"/>
      <c r="VYO130" s="10"/>
      <c r="VYP130" s="10"/>
      <c r="VYQ130" s="10"/>
      <c r="VYR130" s="10"/>
      <c r="VYS130" s="10"/>
      <c r="VYT130" s="10"/>
      <c r="VYU130" s="10"/>
      <c r="VYV130" s="10"/>
      <c r="VYW130" s="10"/>
      <c r="VYX130" s="10"/>
      <c r="VYY130" s="10"/>
      <c r="VYZ130" s="10"/>
      <c r="VZA130" s="10"/>
      <c r="VZB130" s="10"/>
      <c r="VZC130" s="10"/>
      <c r="VZD130" s="10"/>
      <c r="VZE130" s="10"/>
      <c r="VZF130" s="10"/>
      <c r="VZG130" s="10"/>
      <c r="VZH130" s="10"/>
      <c r="VZI130" s="10"/>
      <c r="VZJ130" s="10"/>
      <c r="VZK130" s="10"/>
      <c r="VZL130" s="10"/>
      <c r="VZM130" s="10"/>
      <c r="VZN130" s="10"/>
      <c r="VZO130" s="10"/>
      <c r="VZP130" s="10"/>
      <c r="VZQ130" s="10"/>
      <c r="VZR130" s="10"/>
      <c r="VZS130" s="10"/>
      <c r="VZT130" s="10"/>
      <c r="VZU130" s="10"/>
      <c r="VZV130" s="10"/>
      <c r="VZW130" s="10"/>
      <c r="VZX130" s="10"/>
      <c r="VZY130" s="10"/>
      <c r="VZZ130" s="10"/>
      <c r="WAA130" s="10"/>
      <c r="WAB130" s="10"/>
      <c r="WAC130" s="10"/>
      <c r="WAD130" s="10"/>
      <c r="WAE130" s="10"/>
      <c r="WAF130" s="10"/>
      <c r="WAG130" s="10"/>
      <c r="WAH130" s="10"/>
      <c r="WAI130" s="10"/>
      <c r="WAJ130" s="10"/>
      <c r="WAK130" s="10"/>
      <c r="WAL130" s="10"/>
      <c r="WAM130" s="10"/>
      <c r="WAN130" s="10"/>
      <c r="WAO130" s="10"/>
      <c r="WAP130" s="10"/>
      <c r="WAQ130" s="10"/>
      <c r="WAR130" s="10"/>
      <c r="WAS130" s="10"/>
      <c r="WAT130" s="10"/>
      <c r="WAU130" s="10"/>
      <c r="WAV130" s="10"/>
      <c r="WAW130" s="10"/>
      <c r="WAX130" s="10"/>
      <c r="WAY130" s="10"/>
      <c r="WAZ130" s="10"/>
      <c r="WBA130" s="10"/>
      <c r="WBB130" s="10"/>
      <c r="WBC130" s="10"/>
      <c r="WBD130" s="10"/>
      <c r="WBE130" s="10"/>
      <c r="WBF130" s="10"/>
      <c r="WBG130" s="10"/>
      <c r="WBH130" s="10"/>
      <c r="WBI130" s="10"/>
      <c r="WBJ130" s="10"/>
      <c r="WBK130" s="10"/>
      <c r="WBL130" s="10"/>
      <c r="WBM130" s="10"/>
      <c r="WBN130" s="10"/>
      <c r="WBO130" s="10"/>
      <c r="WBP130" s="10"/>
      <c r="WBQ130" s="10"/>
      <c r="WBR130" s="10"/>
      <c r="WBS130" s="10"/>
      <c r="WBT130" s="10"/>
      <c r="WBU130" s="10"/>
      <c r="WBV130" s="10"/>
      <c r="WBW130" s="10"/>
      <c r="WBX130" s="10"/>
      <c r="WBY130" s="10"/>
      <c r="WBZ130" s="10"/>
      <c r="WCA130" s="10"/>
      <c r="WCB130" s="10"/>
      <c r="WCC130" s="10"/>
      <c r="WCD130" s="10"/>
      <c r="WCE130" s="10"/>
      <c r="WCF130" s="10"/>
      <c r="WCG130" s="10"/>
      <c r="WCH130" s="10"/>
      <c r="WCI130" s="10"/>
      <c r="WCJ130" s="10"/>
      <c r="WCK130" s="10"/>
      <c r="WCL130" s="10"/>
      <c r="WCM130" s="10"/>
      <c r="WCN130" s="10"/>
      <c r="WCO130" s="10"/>
      <c r="WCP130" s="10"/>
      <c r="WCQ130" s="10"/>
      <c r="WCR130" s="10"/>
      <c r="WCS130" s="10"/>
      <c r="WCT130" s="10"/>
      <c r="WCU130" s="10"/>
      <c r="WCV130" s="10"/>
      <c r="WCW130" s="10"/>
      <c r="WCX130" s="10"/>
      <c r="WCY130" s="10"/>
      <c r="WCZ130" s="10"/>
      <c r="WDA130" s="10"/>
      <c r="WDB130" s="10"/>
      <c r="WDC130" s="10"/>
      <c r="WDD130" s="10"/>
      <c r="WDE130" s="10"/>
      <c r="WDF130" s="10"/>
      <c r="WDG130" s="10"/>
      <c r="WDH130" s="10"/>
      <c r="WDI130" s="10"/>
      <c r="WDJ130" s="10"/>
      <c r="WDK130" s="10"/>
      <c r="WDL130" s="10"/>
      <c r="WDM130" s="10"/>
      <c r="WDN130" s="10"/>
      <c r="WDO130" s="10"/>
      <c r="WDP130" s="10"/>
      <c r="WDQ130" s="10"/>
      <c r="WDR130" s="10"/>
      <c r="WDS130" s="10"/>
      <c r="WDT130" s="10"/>
      <c r="WDU130" s="10"/>
      <c r="WDV130" s="10"/>
      <c r="WDW130" s="10"/>
      <c r="WDX130" s="10"/>
      <c r="WDY130" s="10"/>
      <c r="WDZ130" s="10"/>
      <c r="WEA130" s="10"/>
      <c r="WEB130" s="10"/>
      <c r="WEC130" s="10"/>
      <c r="WED130" s="10"/>
      <c r="WEE130" s="10"/>
      <c r="WEF130" s="10"/>
      <c r="WEG130" s="10"/>
      <c r="WEH130" s="10"/>
      <c r="WEI130" s="10"/>
      <c r="WEJ130" s="10"/>
      <c r="WEK130" s="10"/>
      <c r="WEL130" s="10"/>
      <c r="WEM130" s="10"/>
      <c r="WEN130" s="10"/>
      <c r="WEO130" s="10"/>
      <c r="WEP130" s="10"/>
      <c r="WEQ130" s="10"/>
      <c r="WER130" s="10"/>
      <c r="WES130" s="10"/>
      <c r="WET130" s="10"/>
      <c r="WEU130" s="10"/>
      <c r="WEV130" s="10"/>
      <c r="WEW130" s="10"/>
      <c r="WEX130" s="10"/>
      <c r="WEY130" s="10"/>
      <c r="WEZ130" s="10"/>
      <c r="WFA130" s="10"/>
      <c r="WFB130" s="10"/>
      <c r="WFC130" s="10"/>
      <c r="WFD130" s="10"/>
      <c r="WFE130" s="10"/>
      <c r="WFF130" s="10"/>
      <c r="WFG130" s="10"/>
      <c r="WFH130" s="10"/>
      <c r="WFI130" s="10"/>
      <c r="WFJ130" s="10"/>
      <c r="WFK130" s="10"/>
      <c r="WFL130" s="10"/>
      <c r="WFM130" s="10"/>
      <c r="WFN130" s="10"/>
      <c r="WFO130" s="10"/>
      <c r="WFP130" s="10"/>
      <c r="WFQ130" s="10"/>
      <c r="WFR130" s="10"/>
      <c r="WFS130" s="10"/>
      <c r="WFT130" s="10"/>
      <c r="WFU130" s="10"/>
      <c r="WFV130" s="10"/>
      <c r="WFW130" s="10"/>
      <c r="WFX130" s="10"/>
      <c r="WFY130" s="10"/>
      <c r="WFZ130" s="10"/>
      <c r="WGA130" s="10"/>
      <c r="WGB130" s="10"/>
      <c r="WGC130" s="10"/>
      <c r="WGD130" s="10"/>
      <c r="WGE130" s="10"/>
      <c r="WGF130" s="10"/>
      <c r="WGG130" s="10"/>
      <c r="WGH130" s="10"/>
      <c r="WGI130" s="10"/>
      <c r="WGJ130" s="10"/>
      <c r="WGK130" s="10"/>
      <c r="WGL130" s="10"/>
      <c r="WGM130" s="10"/>
      <c r="WGN130" s="10"/>
      <c r="WGO130" s="10"/>
      <c r="WGP130" s="10"/>
      <c r="WGQ130" s="10"/>
      <c r="WGR130" s="10"/>
      <c r="WGS130" s="10"/>
      <c r="WGT130" s="10"/>
      <c r="WGU130" s="10"/>
      <c r="WGV130" s="10"/>
      <c r="WGW130" s="10"/>
      <c r="WGX130" s="10"/>
      <c r="WGY130" s="10"/>
      <c r="WGZ130" s="10"/>
      <c r="WHA130" s="10"/>
      <c r="WHB130" s="10"/>
      <c r="WHC130" s="10"/>
      <c r="WHD130" s="10"/>
      <c r="WHE130" s="10"/>
      <c r="WHF130" s="10"/>
      <c r="WHG130" s="10"/>
      <c r="WHH130" s="10"/>
      <c r="WHI130" s="10"/>
      <c r="WHJ130" s="10"/>
      <c r="WHK130" s="10"/>
      <c r="WHL130" s="10"/>
      <c r="WHM130" s="10"/>
      <c r="WHN130" s="10"/>
      <c r="WHO130" s="10"/>
      <c r="WHP130" s="10"/>
      <c r="WHQ130" s="10"/>
      <c r="WHR130" s="10"/>
      <c r="WHS130" s="10"/>
      <c r="WHT130" s="10"/>
      <c r="WHU130" s="10"/>
      <c r="WHV130" s="10"/>
      <c r="WHW130" s="10"/>
      <c r="WHX130" s="10"/>
      <c r="WHY130" s="10"/>
      <c r="WHZ130" s="10"/>
      <c r="WIA130" s="10"/>
      <c r="WIB130" s="10"/>
      <c r="WIC130" s="10"/>
      <c r="WID130" s="10"/>
      <c r="WIE130" s="10"/>
      <c r="WIF130" s="10"/>
      <c r="WIG130" s="10"/>
      <c r="WIH130" s="10"/>
      <c r="WII130" s="10"/>
      <c r="WIJ130" s="10"/>
      <c r="WIK130" s="10"/>
      <c r="WIL130" s="10"/>
      <c r="WIM130" s="10"/>
      <c r="WIN130" s="10"/>
      <c r="WIO130" s="10"/>
      <c r="WIP130" s="10"/>
      <c r="WIQ130" s="10"/>
      <c r="WIR130" s="10"/>
      <c r="WIS130" s="10"/>
      <c r="WIT130" s="10"/>
      <c r="WIU130" s="10"/>
      <c r="WIV130" s="10"/>
      <c r="WIW130" s="10"/>
      <c r="WIX130" s="10"/>
      <c r="WIY130" s="10"/>
      <c r="WIZ130" s="10"/>
      <c r="WJA130" s="10"/>
      <c r="WJB130" s="10"/>
      <c r="WJC130" s="10"/>
      <c r="WJD130" s="10"/>
      <c r="WJE130" s="10"/>
      <c r="WJF130" s="10"/>
      <c r="WJG130" s="10"/>
      <c r="WJH130" s="10"/>
      <c r="WJI130" s="10"/>
      <c r="WJJ130" s="10"/>
      <c r="WJK130" s="10"/>
      <c r="WJL130" s="10"/>
      <c r="WJM130" s="10"/>
      <c r="WJN130" s="10"/>
      <c r="WJO130" s="10"/>
      <c r="WJP130" s="10"/>
      <c r="WJQ130" s="10"/>
      <c r="WJR130" s="10"/>
      <c r="WJS130" s="10"/>
      <c r="WJT130" s="10"/>
      <c r="WJU130" s="10"/>
      <c r="WJV130" s="10"/>
      <c r="WJW130" s="10"/>
      <c r="WJX130" s="10"/>
      <c r="WJY130" s="10"/>
      <c r="WJZ130" s="10"/>
      <c r="WKA130" s="10"/>
      <c r="WKB130" s="10"/>
      <c r="WKC130" s="10"/>
      <c r="WKD130" s="10"/>
      <c r="WKE130" s="10"/>
      <c r="WKF130" s="10"/>
      <c r="WKG130" s="10"/>
      <c r="WKH130" s="10"/>
      <c r="WKI130" s="10"/>
      <c r="WKJ130" s="10"/>
      <c r="WKK130" s="10"/>
      <c r="WKL130" s="10"/>
      <c r="WKM130" s="10"/>
      <c r="WKN130" s="10"/>
      <c r="WKO130" s="10"/>
      <c r="WKP130" s="10"/>
      <c r="WKQ130" s="10"/>
      <c r="WKR130" s="10"/>
      <c r="WKS130" s="10"/>
      <c r="WKT130" s="10"/>
      <c r="WKU130" s="10"/>
      <c r="WKV130" s="10"/>
      <c r="WKW130" s="10"/>
      <c r="WKX130" s="10"/>
      <c r="WKY130" s="10"/>
      <c r="WKZ130" s="10"/>
      <c r="WLA130" s="10"/>
      <c r="WLB130" s="10"/>
      <c r="WLC130" s="10"/>
      <c r="WLD130" s="10"/>
      <c r="WLE130" s="10"/>
      <c r="WLF130" s="10"/>
      <c r="WLG130" s="10"/>
      <c r="WLH130" s="10"/>
      <c r="WLI130" s="10"/>
      <c r="WLJ130" s="10"/>
      <c r="WLK130" s="10"/>
      <c r="WLL130" s="10"/>
      <c r="WLM130" s="10"/>
      <c r="WLN130" s="10"/>
      <c r="WLO130" s="10"/>
      <c r="WLP130" s="10"/>
      <c r="WLQ130" s="10"/>
      <c r="WLR130" s="10"/>
      <c r="WLS130" s="10"/>
      <c r="WLT130" s="10"/>
      <c r="WLU130" s="10"/>
      <c r="WLV130" s="10"/>
      <c r="WLW130" s="10"/>
      <c r="WLX130" s="10"/>
      <c r="WLY130" s="10"/>
      <c r="WLZ130" s="10"/>
      <c r="WMA130" s="10"/>
      <c r="WMB130" s="10"/>
      <c r="WMC130" s="10"/>
      <c r="WMD130" s="10"/>
      <c r="WME130" s="10"/>
      <c r="WMF130" s="10"/>
      <c r="WMG130" s="10"/>
      <c r="WMH130" s="10"/>
      <c r="WMI130" s="10"/>
      <c r="WMJ130" s="10"/>
      <c r="WMK130" s="10"/>
      <c r="WML130" s="10"/>
      <c r="WMM130" s="10"/>
      <c r="WMN130" s="10"/>
      <c r="WMO130" s="10"/>
      <c r="WMP130" s="10"/>
      <c r="WMQ130" s="10"/>
      <c r="WMR130" s="10"/>
      <c r="WMS130" s="10"/>
      <c r="WMT130" s="10"/>
      <c r="WMU130" s="10"/>
      <c r="WMV130" s="10"/>
      <c r="WMW130" s="10"/>
      <c r="WMX130" s="10"/>
      <c r="WMY130" s="10"/>
      <c r="WMZ130" s="10"/>
      <c r="WNA130" s="10"/>
      <c r="WNB130" s="10"/>
      <c r="WNC130" s="10"/>
      <c r="WND130" s="10"/>
      <c r="WNE130" s="10"/>
      <c r="WNF130" s="10"/>
      <c r="WNG130" s="10"/>
      <c r="WNH130" s="10"/>
      <c r="WNI130" s="10"/>
      <c r="WNJ130" s="10"/>
      <c r="WNK130" s="10"/>
      <c r="WNL130" s="10"/>
      <c r="WNM130" s="10"/>
      <c r="WNN130" s="10"/>
      <c r="WNO130" s="10"/>
      <c r="WNP130" s="10"/>
      <c r="WNQ130" s="10"/>
      <c r="WNR130" s="10"/>
      <c r="WNS130" s="10"/>
      <c r="WNT130" s="10"/>
      <c r="WNU130" s="10"/>
      <c r="WNV130" s="10"/>
      <c r="WNW130" s="10"/>
      <c r="WNX130" s="10"/>
      <c r="WNY130" s="10"/>
      <c r="WNZ130" s="10"/>
      <c r="WOA130" s="10"/>
      <c r="WOB130" s="10"/>
      <c r="WOC130" s="10"/>
      <c r="WOD130" s="10"/>
      <c r="WOE130" s="10"/>
      <c r="WOF130" s="10"/>
      <c r="WOG130" s="10"/>
      <c r="WOH130" s="10"/>
      <c r="WOI130" s="10"/>
      <c r="WOJ130" s="10"/>
      <c r="WOK130" s="10"/>
      <c r="WOL130" s="10"/>
      <c r="WOM130" s="10"/>
      <c r="WON130" s="10"/>
      <c r="WOO130" s="10"/>
      <c r="WOP130" s="10"/>
      <c r="WOQ130" s="10"/>
      <c r="WOR130" s="10"/>
      <c r="WOS130" s="10"/>
      <c r="WOT130" s="10"/>
      <c r="WOU130" s="10"/>
      <c r="WOV130" s="10"/>
      <c r="WOW130" s="10"/>
      <c r="WOX130" s="10"/>
      <c r="WOY130" s="10"/>
      <c r="WOZ130" s="10"/>
      <c r="WPA130" s="10"/>
      <c r="WPB130" s="10"/>
      <c r="WPC130" s="10"/>
      <c r="WPD130" s="10"/>
      <c r="WPE130" s="10"/>
      <c r="WPF130" s="10"/>
      <c r="WPG130" s="10"/>
      <c r="WPH130" s="10"/>
      <c r="WPI130" s="10"/>
      <c r="WPJ130" s="10"/>
      <c r="WPK130" s="10"/>
      <c r="WPL130" s="10"/>
      <c r="WPM130" s="10"/>
      <c r="WPN130" s="10"/>
      <c r="WPO130" s="10"/>
      <c r="WPP130" s="10"/>
      <c r="WPQ130" s="10"/>
      <c r="WPR130" s="10"/>
      <c r="WPS130" s="10"/>
      <c r="WPT130" s="10"/>
      <c r="WPU130" s="10"/>
      <c r="WPV130" s="10"/>
      <c r="WPW130" s="10"/>
      <c r="WPX130" s="10"/>
      <c r="WPY130" s="10"/>
      <c r="WPZ130" s="10"/>
      <c r="WQA130" s="10"/>
      <c r="WQB130" s="10"/>
      <c r="WQC130" s="10"/>
      <c r="WQD130" s="10"/>
      <c r="WQE130" s="10"/>
      <c r="WQF130" s="10"/>
      <c r="WQG130" s="10"/>
      <c r="WQH130" s="10"/>
      <c r="WQI130" s="10"/>
      <c r="WQJ130" s="10"/>
      <c r="WQK130" s="10"/>
      <c r="WQL130" s="10"/>
      <c r="WQM130" s="10"/>
      <c r="WQN130" s="10"/>
      <c r="WQO130" s="10"/>
      <c r="WQP130" s="10"/>
      <c r="WQQ130" s="10"/>
      <c r="WQR130" s="10"/>
      <c r="WQS130" s="10"/>
      <c r="WQT130" s="10"/>
      <c r="WQU130" s="10"/>
      <c r="WQV130" s="10"/>
      <c r="WQW130" s="10"/>
      <c r="WQX130" s="10"/>
      <c r="WQY130" s="10"/>
      <c r="WQZ130" s="10"/>
      <c r="WRA130" s="10"/>
      <c r="WRB130" s="10"/>
      <c r="WRC130" s="10"/>
      <c r="WRD130" s="10"/>
      <c r="WRE130" s="10"/>
      <c r="WRF130" s="10"/>
      <c r="WRG130" s="10"/>
      <c r="WRH130" s="10"/>
      <c r="WRI130" s="10"/>
      <c r="WRJ130" s="10"/>
      <c r="WRK130" s="10"/>
      <c r="WRL130" s="10"/>
      <c r="WRM130" s="10"/>
      <c r="WRN130" s="10"/>
      <c r="WRO130" s="10"/>
      <c r="WRP130" s="10"/>
      <c r="WRQ130" s="10"/>
      <c r="WRR130" s="10"/>
      <c r="WRS130" s="10"/>
      <c r="WRT130" s="10"/>
      <c r="WRU130" s="10"/>
      <c r="WRV130" s="10"/>
      <c r="WRW130" s="10"/>
      <c r="WRX130" s="10"/>
      <c r="WRY130" s="10"/>
      <c r="WRZ130" s="10"/>
      <c r="WSA130" s="10"/>
      <c r="WSB130" s="10"/>
      <c r="WSC130" s="10"/>
      <c r="WSD130" s="10"/>
      <c r="WSE130" s="10"/>
      <c r="WSF130" s="10"/>
      <c r="WSG130" s="10"/>
      <c r="WSH130" s="10"/>
      <c r="WSI130" s="10"/>
      <c r="WSJ130" s="10"/>
      <c r="WSK130" s="10"/>
      <c r="WSL130" s="10"/>
      <c r="WSM130" s="10"/>
      <c r="WSN130" s="10"/>
      <c r="WSO130" s="10"/>
      <c r="WSP130" s="10"/>
      <c r="WSQ130" s="10"/>
      <c r="WSR130" s="10"/>
      <c r="WSS130" s="10"/>
      <c r="WST130" s="10"/>
      <c r="WSU130" s="10"/>
      <c r="WSV130" s="10"/>
      <c r="WSW130" s="10"/>
      <c r="WSX130" s="10"/>
      <c r="WSY130" s="10"/>
      <c r="WSZ130" s="10"/>
      <c r="WTA130" s="10"/>
      <c r="WTB130" s="10"/>
      <c r="WTC130" s="10"/>
      <c r="WTD130" s="10"/>
      <c r="WTE130" s="10"/>
      <c r="WTF130" s="10"/>
      <c r="WTG130" s="10"/>
      <c r="WTH130" s="10"/>
      <c r="WTI130" s="10"/>
      <c r="WTJ130" s="10"/>
      <c r="WTK130" s="10"/>
      <c r="WTL130" s="10"/>
      <c r="WTM130" s="10"/>
      <c r="WTN130" s="10"/>
      <c r="WTO130" s="10"/>
      <c r="WTP130" s="10"/>
      <c r="WTQ130" s="10"/>
      <c r="WTR130" s="10"/>
      <c r="WTS130" s="10"/>
      <c r="WTT130" s="10"/>
      <c r="WTU130" s="10"/>
      <c r="WTV130" s="10"/>
      <c r="WTW130" s="10"/>
      <c r="WTX130" s="10"/>
      <c r="WTY130" s="10"/>
      <c r="WTZ130" s="10"/>
      <c r="WUA130" s="10"/>
      <c r="WUB130" s="10"/>
      <c r="WUC130" s="10"/>
      <c r="WUD130" s="10"/>
      <c r="WUE130" s="10"/>
      <c r="WUF130" s="10"/>
      <c r="WUG130" s="10"/>
      <c r="WUH130" s="10"/>
      <c r="WUI130" s="10"/>
      <c r="WUJ130" s="10"/>
      <c r="WUK130" s="10"/>
      <c r="WUL130" s="10"/>
      <c r="WUM130" s="10"/>
      <c r="WUN130" s="10"/>
      <c r="WUO130" s="10"/>
      <c r="WUP130" s="10"/>
      <c r="WUQ130" s="10"/>
      <c r="WUR130" s="10"/>
      <c r="WUS130" s="10"/>
      <c r="WUT130" s="10"/>
      <c r="WUU130" s="10"/>
      <c r="WUV130" s="10"/>
      <c r="WUW130" s="10"/>
      <c r="WUX130" s="10"/>
      <c r="WUY130" s="10"/>
      <c r="WUZ130" s="10"/>
      <c r="WVA130" s="10"/>
      <c r="WVB130" s="10"/>
      <c r="WVC130" s="10"/>
      <c r="WVD130" s="10"/>
      <c r="WVE130" s="10"/>
      <c r="WVF130" s="10"/>
      <c r="WVG130" s="10"/>
      <c r="WVH130" s="10"/>
      <c r="WVI130" s="10"/>
      <c r="WVJ130" s="10"/>
      <c r="WVK130" s="10"/>
      <c r="WVL130" s="10"/>
      <c r="WVM130" s="10"/>
      <c r="WVN130" s="10"/>
      <c r="WVO130" s="10"/>
      <c r="WVP130" s="10"/>
      <c r="WVQ130" s="10"/>
      <c r="WVR130" s="10"/>
      <c r="WVS130" s="10"/>
      <c r="WVT130" s="10"/>
      <c r="WVU130" s="10"/>
      <c r="WVV130" s="10"/>
      <c r="WVW130" s="10"/>
      <c r="WVX130" s="10"/>
      <c r="WVY130" s="10"/>
      <c r="WVZ130" s="10"/>
      <c r="WWA130" s="10"/>
      <c r="WWB130" s="10"/>
      <c r="WWC130" s="10"/>
      <c r="WWD130" s="10"/>
      <c r="WWE130" s="10"/>
      <c r="WWF130" s="10"/>
      <c r="WWG130" s="10"/>
      <c r="WWH130" s="10"/>
      <c r="WWI130" s="10"/>
      <c r="WWJ130" s="10"/>
      <c r="WWK130" s="10"/>
      <c r="WWL130" s="10"/>
      <c r="WWM130" s="10"/>
      <c r="WWN130" s="10"/>
      <c r="WWO130" s="10"/>
      <c r="WWP130" s="10"/>
      <c r="WWQ130" s="10"/>
      <c r="WWR130" s="10"/>
      <c r="WWS130" s="10"/>
      <c r="WWT130" s="10"/>
      <c r="WWU130" s="10"/>
      <c r="WWV130" s="10"/>
      <c r="WWW130" s="10"/>
      <c r="WWX130" s="10"/>
      <c r="WWY130" s="10"/>
      <c r="WWZ130" s="10"/>
      <c r="WXA130" s="10"/>
      <c r="WXB130" s="10"/>
      <c r="WXC130" s="10"/>
      <c r="WXD130" s="10"/>
      <c r="WXE130" s="10"/>
      <c r="WXF130" s="10"/>
      <c r="WXG130" s="10"/>
      <c r="WXH130" s="10"/>
      <c r="WXI130" s="10"/>
      <c r="WXJ130" s="10"/>
      <c r="WXK130" s="10"/>
      <c r="WXL130" s="10"/>
      <c r="WXM130" s="10"/>
      <c r="WXN130" s="10"/>
      <c r="WXO130" s="10"/>
      <c r="WXP130" s="10"/>
      <c r="WXQ130" s="10"/>
      <c r="WXR130" s="10"/>
      <c r="WXS130" s="10"/>
      <c r="WXT130" s="10"/>
      <c r="WXU130" s="10"/>
      <c r="WXV130" s="10"/>
      <c r="WXW130" s="10"/>
      <c r="WXX130" s="10"/>
      <c r="WXY130" s="10"/>
      <c r="WXZ130" s="10"/>
      <c r="WYA130" s="10"/>
      <c r="WYB130" s="10"/>
      <c r="WYC130" s="10"/>
      <c r="WYD130" s="10"/>
      <c r="WYE130" s="10"/>
      <c r="WYF130" s="10"/>
      <c r="WYG130" s="10"/>
      <c r="WYH130" s="10"/>
      <c r="WYI130" s="10"/>
      <c r="WYJ130" s="10"/>
      <c r="WYK130" s="10"/>
      <c r="WYL130" s="10"/>
      <c r="WYM130" s="10"/>
      <c r="WYN130" s="10"/>
      <c r="WYO130" s="10"/>
      <c r="WYP130" s="10"/>
      <c r="WYQ130" s="10"/>
      <c r="WYR130" s="10"/>
      <c r="WYS130" s="10"/>
      <c r="WYT130" s="10"/>
      <c r="WYU130" s="10"/>
      <c r="WYV130" s="10"/>
      <c r="WYW130" s="10"/>
      <c r="WYX130" s="10"/>
      <c r="WYY130" s="10"/>
      <c r="WYZ130" s="10"/>
      <c r="WZA130" s="10"/>
      <c r="WZB130" s="10"/>
      <c r="WZC130" s="10"/>
      <c r="WZD130" s="10"/>
      <c r="WZE130" s="10"/>
      <c r="WZF130" s="10"/>
      <c r="WZG130" s="10"/>
      <c r="WZH130" s="10"/>
      <c r="WZI130" s="10"/>
      <c r="WZJ130" s="10"/>
      <c r="WZK130" s="10"/>
      <c r="WZL130" s="10"/>
      <c r="WZM130" s="10"/>
      <c r="WZN130" s="10"/>
      <c r="WZO130" s="10"/>
      <c r="WZP130" s="10"/>
      <c r="WZQ130" s="10"/>
      <c r="WZR130" s="10"/>
      <c r="WZS130" s="10"/>
      <c r="WZT130" s="10"/>
      <c r="WZU130" s="10"/>
      <c r="WZV130" s="10"/>
      <c r="WZW130" s="10"/>
      <c r="WZX130" s="10"/>
      <c r="WZY130" s="10"/>
      <c r="WZZ130" s="10"/>
      <c r="XAA130" s="10"/>
      <c r="XAB130" s="10"/>
      <c r="XAC130" s="10"/>
      <c r="XAD130" s="10"/>
      <c r="XAE130" s="10"/>
      <c r="XAF130" s="10"/>
      <c r="XAG130" s="10"/>
      <c r="XAH130" s="10"/>
      <c r="XAI130" s="10"/>
      <c r="XAJ130" s="10"/>
      <c r="XAK130" s="10"/>
      <c r="XAL130" s="10"/>
      <c r="XAM130" s="10"/>
      <c r="XAN130" s="10"/>
      <c r="XAO130" s="10"/>
      <c r="XAP130" s="10"/>
      <c r="XAQ130" s="10"/>
      <c r="XAR130" s="10"/>
      <c r="XAS130" s="10"/>
      <c r="XAT130" s="10"/>
      <c r="XAU130" s="10"/>
      <c r="XAV130" s="10"/>
      <c r="XAW130" s="10"/>
      <c r="XAX130" s="10"/>
      <c r="XAY130" s="10"/>
      <c r="XAZ130" s="10"/>
      <c r="XBA130" s="10"/>
      <c r="XBB130" s="10"/>
      <c r="XBC130" s="10"/>
      <c r="XBD130" s="10"/>
      <c r="XBE130" s="10"/>
      <c r="XBF130" s="10"/>
      <c r="XBG130" s="10"/>
      <c r="XBH130" s="10"/>
      <c r="XBI130" s="10"/>
      <c r="XBJ130" s="10"/>
      <c r="XBK130" s="10"/>
      <c r="XBL130" s="10"/>
      <c r="XBM130" s="10"/>
      <c r="XBN130" s="10"/>
      <c r="XBO130" s="10"/>
      <c r="XBP130" s="10"/>
      <c r="XBQ130" s="10"/>
      <c r="XBR130" s="10"/>
      <c r="XBS130" s="10"/>
      <c r="XBT130" s="10"/>
      <c r="XBU130" s="10"/>
      <c r="XBV130" s="10"/>
      <c r="XBW130" s="10"/>
      <c r="XBX130" s="10"/>
      <c r="XBY130" s="10"/>
      <c r="XBZ130" s="10"/>
      <c r="XCA130" s="10"/>
      <c r="XCB130" s="10"/>
      <c r="XCC130" s="10"/>
      <c r="XCD130" s="10"/>
      <c r="XCE130" s="10"/>
      <c r="XCF130" s="10"/>
      <c r="XCG130" s="10"/>
      <c r="XCH130" s="10"/>
      <c r="XCI130" s="10"/>
      <c r="XCJ130" s="10"/>
      <c r="XCK130" s="10"/>
      <c r="XCL130" s="10"/>
      <c r="XCM130" s="10"/>
      <c r="XCN130" s="10"/>
      <c r="XCO130" s="10"/>
      <c r="XCP130" s="10"/>
      <c r="XCQ130" s="10"/>
      <c r="XCR130" s="10"/>
      <c r="XCS130" s="10"/>
      <c r="XCT130" s="10"/>
      <c r="XCU130" s="10"/>
      <c r="XCV130" s="10"/>
      <c r="XCW130" s="10"/>
      <c r="XCX130" s="10"/>
      <c r="XCY130" s="10"/>
      <c r="XCZ130" s="10"/>
      <c r="XDA130" s="10"/>
      <c r="XDB130" s="10"/>
      <c r="XDC130" s="10"/>
      <c r="XDD130" s="10"/>
      <c r="XDE130" s="10"/>
      <c r="XDF130" s="10"/>
      <c r="XDG130" s="10"/>
      <c r="XDH130" s="10"/>
      <c r="XDI130" s="10"/>
      <c r="XDJ130" s="10"/>
      <c r="XDK130" s="10"/>
      <c r="XDL130" s="10"/>
      <c r="XDM130" s="10"/>
      <c r="XDN130" s="10"/>
      <c r="XDO130" s="10"/>
      <c r="XDP130" s="10"/>
      <c r="XDQ130" s="10"/>
      <c r="XDR130" s="10"/>
      <c r="XDS130" s="10"/>
      <c r="XDT130" s="10"/>
      <c r="XDU130" s="10"/>
      <c r="XDV130" s="10"/>
      <c r="XDW130" s="10"/>
      <c r="XDX130" s="10"/>
      <c r="XDY130" s="10"/>
      <c r="XDZ130" s="10"/>
      <c r="XEA130" s="10"/>
      <c r="XEB130" s="10"/>
      <c r="XEC130" s="10"/>
      <c r="XED130" s="10"/>
      <c r="XEE130" s="10"/>
      <c r="XEF130" s="10"/>
      <c r="XEG130" s="10"/>
      <c r="XEH130" s="10"/>
      <c r="XEI130" s="10"/>
      <c r="XEJ130" s="10"/>
      <c r="XEK130" s="10"/>
      <c r="XEL130" s="10"/>
      <c r="XEM130" s="10"/>
      <c r="XEN130" s="10"/>
      <c r="XEO130" s="10"/>
      <c r="XEP130" s="10"/>
      <c r="XEQ130" s="10"/>
      <c r="XER130" s="10"/>
      <c r="XES130" s="10"/>
      <c r="XET130" s="10"/>
      <c r="XEU130" s="10"/>
      <c r="XEV130" s="10"/>
      <c r="XEW130" s="10"/>
      <c r="XEX130" s="10"/>
      <c r="XEY130" s="10"/>
      <c r="XEZ130" s="10"/>
      <c r="XFA130" s="10"/>
      <c r="XFB130" s="10"/>
      <c r="XFC130" s="10"/>
      <c r="XFD130" s="10"/>
    </row>
    <row r="131" spans="1:16384" s="20" customFormat="1">
      <c r="A131" s="313" t="s">
        <v>123</v>
      </c>
      <c r="B131" s="775" t="s">
        <v>251</v>
      </c>
      <c r="C131" s="776"/>
      <c r="D131" s="776"/>
      <c r="E131" s="776"/>
      <c r="F131" s="777"/>
      <c r="G131" s="65">
        <f>SUM(G77:G130)</f>
        <v>0</v>
      </c>
      <c r="H131" s="567"/>
      <c r="I131" s="566"/>
      <c r="J131" s="566"/>
      <c r="K131" s="566"/>
      <c r="L131" s="566"/>
      <c r="M131" s="566"/>
      <c r="N131" s="566"/>
      <c r="O131" s="566"/>
      <c r="P131" s="566"/>
      <c r="Q131" s="566"/>
      <c r="R131" s="566"/>
      <c r="S131" s="566"/>
      <c r="T131" s="566"/>
      <c r="U131" s="566"/>
      <c r="V131" s="566"/>
      <c r="W131" s="566"/>
      <c r="X131" s="566"/>
      <c r="Y131" s="566"/>
      <c r="Z131" s="377"/>
      <c r="AA131" s="377"/>
      <c r="AB131" s="377"/>
      <c r="AC131" s="377"/>
      <c r="AD131" s="377"/>
      <c r="AE131" s="377"/>
      <c r="AF131" s="377"/>
      <c r="AG131" s="377"/>
      <c r="AH131" s="377"/>
      <c r="AI131" s="377"/>
      <c r="AJ131" s="377"/>
      <c r="AK131" s="377"/>
      <c r="AL131" s="377"/>
      <c r="AM131" s="377"/>
      <c r="AN131" s="377"/>
      <c r="AO131" s="377"/>
      <c r="AP131" s="377"/>
      <c r="AQ131" s="377"/>
      <c r="AR131" s="377"/>
      <c r="AS131" s="377"/>
      <c r="AT131" s="377"/>
      <c r="AU131" s="377"/>
      <c r="AV131" s="377"/>
      <c r="AW131" s="377"/>
      <c r="AX131" s="377"/>
      <c r="AY131" s="377"/>
      <c r="AZ131" s="377"/>
      <c r="BA131" s="377"/>
      <c r="BB131" s="377"/>
      <c r="BC131" s="377"/>
      <c r="BD131" s="377"/>
      <c r="BE131" s="377"/>
      <c r="BF131" s="377"/>
      <c r="BG131" s="377"/>
      <c r="BH131" s="377"/>
      <c r="BI131" s="377"/>
      <c r="BJ131" s="377"/>
      <c r="BK131" s="377"/>
      <c r="BL131" s="377"/>
      <c r="BM131" s="377"/>
      <c r="BN131" s="377"/>
      <c r="BO131" s="377"/>
      <c r="BP131" s="377"/>
      <c r="BQ131" s="377"/>
      <c r="BR131" s="377"/>
      <c r="BS131" s="377"/>
      <c r="BT131" s="377"/>
      <c r="BU131" s="377"/>
      <c r="BV131" s="377"/>
      <c r="BW131" s="377"/>
      <c r="BX131" s="377"/>
      <c r="BY131" s="377"/>
      <c r="BZ131" s="377"/>
      <c r="CA131" s="377"/>
      <c r="CB131" s="377"/>
    </row>
    <row r="132" spans="1:16384" s="567" customFormat="1">
      <c r="A132" s="568"/>
      <c r="B132" s="568"/>
      <c r="C132" s="568"/>
      <c r="D132" s="568"/>
      <c r="E132" s="119"/>
      <c r="F132" s="454"/>
      <c r="G132" s="420"/>
      <c r="I132" s="566"/>
      <c r="J132" s="566"/>
      <c r="K132" s="566"/>
      <c r="L132" s="566"/>
      <c r="M132" s="566"/>
      <c r="N132" s="566"/>
      <c r="O132" s="566"/>
      <c r="P132" s="566"/>
      <c r="Q132" s="566"/>
      <c r="R132" s="566"/>
      <c r="S132" s="566"/>
      <c r="T132" s="566"/>
      <c r="U132" s="566"/>
      <c r="V132" s="566"/>
      <c r="W132" s="566"/>
      <c r="X132" s="566"/>
      <c r="Y132" s="566"/>
      <c r="Z132" s="566"/>
      <c r="AA132" s="566"/>
      <c r="AB132" s="566"/>
      <c r="AC132" s="566"/>
      <c r="AD132" s="566"/>
      <c r="AE132" s="566"/>
      <c r="AF132" s="566"/>
      <c r="AG132" s="566"/>
      <c r="AH132" s="566"/>
      <c r="AI132" s="566"/>
      <c r="AJ132" s="566"/>
      <c r="AK132" s="566"/>
      <c r="AL132" s="566"/>
      <c r="AM132" s="566"/>
      <c r="AN132" s="566"/>
      <c r="AO132" s="566"/>
      <c r="AP132" s="566"/>
      <c r="AQ132" s="566"/>
      <c r="AR132" s="566"/>
      <c r="AS132" s="566"/>
      <c r="AT132" s="566"/>
      <c r="AU132" s="566"/>
      <c r="AV132" s="566"/>
      <c r="AW132" s="566"/>
      <c r="AX132" s="566"/>
      <c r="AY132" s="566"/>
      <c r="AZ132" s="566"/>
      <c r="BA132" s="566"/>
      <c r="BB132" s="566"/>
      <c r="BC132" s="566"/>
      <c r="BD132" s="566"/>
      <c r="BE132" s="566"/>
      <c r="BF132" s="566"/>
      <c r="BG132" s="566"/>
      <c r="BH132" s="566"/>
      <c r="BI132" s="566"/>
      <c r="BJ132" s="566"/>
      <c r="BK132" s="566"/>
      <c r="BL132" s="566"/>
      <c r="BM132" s="566"/>
      <c r="BN132" s="566"/>
      <c r="BO132" s="566"/>
      <c r="BP132" s="566"/>
      <c r="BQ132" s="566"/>
      <c r="BR132" s="566"/>
      <c r="BS132" s="566"/>
      <c r="BT132" s="566"/>
      <c r="BU132" s="566"/>
      <c r="BV132" s="566"/>
      <c r="BW132" s="566"/>
      <c r="BX132" s="566"/>
      <c r="BY132" s="566"/>
      <c r="BZ132" s="566"/>
      <c r="CA132" s="566"/>
      <c r="CB132" s="566"/>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c r="IV132" s="10"/>
      <c r="IW132" s="10"/>
      <c r="IX132" s="10"/>
      <c r="IY132" s="10"/>
      <c r="IZ132" s="10"/>
      <c r="JA132" s="10"/>
      <c r="JB132" s="10"/>
      <c r="JC132" s="10"/>
      <c r="JD132" s="10"/>
      <c r="JE132" s="10"/>
      <c r="JF132" s="10"/>
      <c r="JG132" s="10"/>
      <c r="JH132" s="10"/>
      <c r="JI132" s="10"/>
      <c r="JJ132" s="10"/>
      <c r="JK132" s="10"/>
      <c r="JL132" s="10"/>
      <c r="JM132" s="10"/>
      <c r="JN132" s="10"/>
      <c r="JO132" s="10"/>
      <c r="JP132" s="10"/>
      <c r="JQ132" s="10"/>
      <c r="JR132" s="10"/>
      <c r="JS132" s="10"/>
      <c r="JT132" s="10"/>
      <c r="JU132" s="10"/>
      <c r="JV132" s="10"/>
      <c r="JW132" s="10"/>
      <c r="JX132" s="10"/>
      <c r="JY132" s="10"/>
      <c r="JZ132" s="10"/>
      <c r="KA132" s="10"/>
      <c r="KB132" s="10"/>
      <c r="KC132" s="10"/>
      <c r="KD132" s="10"/>
      <c r="KE132" s="10"/>
      <c r="KF132" s="10"/>
      <c r="KG132" s="10"/>
      <c r="KH132" s="10"/>
      <c r="KI132" s="10"/>
      <c r="KJ132" s="10"/>
      <c r="KK132" s="10"/>
      <c r="KL132" s="10"/>
      <c r="KM132" s="10"/>
      <c r="KN132" s="10"/>
      <c r="KO132" s="10"/>
      <c r="KP132" s="10"/>
      <c r="KQ132" s="10"/>
      <c r="KR132" s="10"/>
      <c r="KS132" s="10"/>
      <c r="KT132" s="10"/>
      <c r="KU132" s="10"/>
      <c r="KV132" s="10"/>
      <c r="KW132" s="10"/>
      <c r="KX132" s="10"/>
      <c r="KY132" s="10"/>
      <c r="KZ132" s="10"/>
      <c r="LA132" s="10"/>
      <c r="LB132" s="10"/>
      <c r="LC132" s="10"/>
      <c r="LD132" s="10"/>
      <c r="LE132" s="10"/>
      <c r="LF132" s="10"/>
      <c r="LG132" s="10"/>
      <c r="LH132" s="10"/>
      <c r="LI132" s="10"/>
      <c r="LJ132" s="10"/>
      <c r="LK132" s="10"/>
      <c r="LL132" s="10"/>
      <c r="LM132" s="10"/>
      <c r="LN132" s="10"/>
      <c r="LO132" s="10"/>
      <c r="LP132" s="10"/>
      <c r="LQ132" s="10"/>
      <c r="LR132" s="10"/>
      <c r="LS132" s="10"/>
      <c r="LT132" s="10"/>
      <c r="LU132" s="10"/>
      <c r="LV132" s="10"/>
      <c r="LW132" s="10"/>
      <c r="LX132" s="10"/>
      <c r="LY132" s="10"/>
      <c r="LZ132" s="10"/>
      <c r="MA132" s="10"/>
      <c r="MB132" s="10"/>
      <c r="MC132" s="10"/>
      <c r="MD132" s="10"/>
      <c r="ME132" s="10"/>
      <c r="MF132" s="10"/>
      <c r="MG132" s="10"/>
      <c r="MH132" s="10"/>
      <c r="MI132" s="10"/>
      <c r="MJ132" s="10"/>
      <c r="MK132" s="10"/>
      <c r="ML132" s="10"/>
      <c r="MM132" s="10"/>
      <c r="MN132" s="10"/>
      <c r="MO132" s="10"/>
      <c r="MP132" s="10"/>
      <c r="MQ132" s="10"/>
      <c r="MR132" s="10"/>
      <c r="MS132" s="10"/>
      <c r="MT132" s="10"/>
      <c r="MU132" s="10"/>
      <c r="MV132" s="10"/>
      <c r="MW132" s="10"/>
      <c r="MX132" s="10"/>
      <c r="MY132" s="10"/>
      <c r="MZ132" s="10"/>
      <c r="NA132" s="10"/>
      <c r="NB132" s="10"/>
      <c r="NC132" s="10"/>
      <c r="ND132" s="10"/>
      <c r="NE132" s="10"/>
      <c r="NF132" s="10"/>
      <c r="NG132" s="10"/>
      <c r="NH132" s="10"/>
      <c r="NI132" s="10"/>
      <c r="NJ132" s="10"/>
      <c r="NK132" s="10"/>
      <c r="NL132" s="10"/>
      <c r="NM132" s="10"/>
      <c r="NN132" s="10"/>
      <c r="NO132" s="10"/>
      <c r="NP132" s="10"/>
      <c r="NQ132" s="10"/>
      <c r="NR132" s="10"/>
      <c r="NS132" s="10"/>
      <c r="NT132" s="10"/>
      <c r="NU132" s="10"/>
      <c r="NV132" s="10"/>
      <c r="NW132" s="10"/>
      <c r="NX132" s="10"/>
      <c r="NY132" s="10"/>
      <c r="NZ132" s="10"/>
      <c r="OA132" s="10"/>
      <c r="OB132" s="10"/>
      <c r="OC132" s="10"/>
      <c r="OD132" s="10"/>
      <c r="OE132" s="10"/>
      <c r="OF132" s="10"/>
      <c r="OG132" s="10"/>
      <c r="OH132" s="10"/>
      <c r="OI132" s="10"/>
      <c r="OJ132" s="10"/>
      <c r="OK132" s="10"/>
      <c r="OL132" s="10"/>
      <c r="OM132" s="10"/>
      <c r="ON132" s="10"/>
      <c r="OO132" s="10"/>
      <c r="OP132" s="10"/>
      <c r="OQ132" s="10"/>
      <c r="OR132" s="10"/>
      <c r="OS132" s="10"/>
      <c r="OT132" s="10"/>
      <c r="OU132" s="10"/>
      <c r="OV132" s="10"/>
      <c r="OW132" s="10"/>
      <c r="OX132" s="10"/>
      <c r="OY132" s="10"/>
      <c r="OZ132" s="10"/>
      <c r="PA132" s="10"/>
      <c r="PB132" s="10"/>
      <c r="PC132" s="10"/>
      <c r="PD132" s="10"/>
      <c r="PE132" s="10"/>
      <c r="PF132" s="10"/>
      <c r="PG132" s="10"/>
      <c r="PH132" s="10"/>
      <c r="PI132" s="10"/>
      <c r="PJ132" s="10"/>
      <c r="PK132" s="10"/>
      <c r="PL132" s="10"/>
      <c r="PM132" s="10"/>
      <c r="PN132" s="10"/>
      <c r="PO132" s="10"/>
      <c r="PP132" s="10"/>
      <c r="PQ132" s="10"/>
      <c r="PR132" s="10"/>
      <c r="PS132" s="10"/>
      <c r="PT132" s="10"/>
      <c r="PU132" s="10"/>
      <c r="PV132" s="10"/>
      <c r="PW132" s="10"/>
      <c r="PX132" s="10"/>
      <c r="PY132" s="10"/>
      <c r="PZ132" s="10"/>
      <c r="QA132" s="10"/>
      <c r="QB132" s="10"/>
      <c r="QC132" s="10"/>
      <c r="QD132" s="10"/>
      <c r="QE132" s="10"/>
      <c r="QF132" s="10"/>
      <c r="QG132" s="10"/>
      <c r="QH132" s="10"/>
      <c r="QI132" s="10"/>
      <c r="QJ132" s="10"/>
      <c r="QK132" s="10"/>
      <c r="QL132" s="10"/>
      <c r="QM132" s="10"/>
      <c r="QN132" s="10"/>
      <c r="QO132" s="10"/>
      <c r="QP132" s="10"/>
      <c r="QQ132" s="10"/>
      <c r="QR132" s="10"/>
      <c r="QS132" s="10"/>
      <c r="QT132" s="10"/>
      <c r="QU132" s="10"/>
      <c r="QV132" s="10"/>
      <c r="QW132" s="10"/>
      <c r="QX132" s="10"/>
      <c r="QY132" s="10"/>
      <c r="QZ132" s="10"/>
      <c r="RA132" s="10"/>
      <c r="RB132" s="10"/>
      <c r="RC132" s="10"/>
      <c r="RD132" s="10"/>
      <c r="RE132" s="10"/>
      <c r="RF132" s="10"/>
      <c r="RG132" s="10"/>
      <c r="RH132" s="10"/>
      <c r="RI132" s="10"/>
      <c r="RJ132" s="10"/>
      <c r="RK132" s="10"/>
      <c r="RL132" s="10"/>
      <c r="RM132" s="10"/>
      <c r="RN132" s="10"/>
      <c r="RO132" s="10"/>
      <c r="RP132" s="10"/>
      <c r="RQ132" s="10"/>
      <c r="RR132" s="10"/>
      <c r="RS132" s="10"/>
      <c r="RT132" s="10"/>
      <c r="RU132" s="10"/>
      <c r="RV132" s="10"/>
      <c r="RW132" s="10"/>
      <c r="RX132" s="10"/>
      <c r="RY132" s="10"/>
      <c r="RZ132" s="10"/>
      <c r="SA132" s="10"/>
      <c r="SB132" s="10"/>
      <c r="SC132" s="10"/>
      <c r="SD132" s="10"/>
      <c r="SE132" s="10"/>
      <c r="SF132" s="10"/>
      <c r="SG132" s="10"/>
      <c r="SH132" s="10"/>
      <c r="SI132" s="10"/>
      <c r="SJ132" s="10"/>
      <c r="SK132" s="10"/>
      <c r="SL132" s="10"/>
      <c r="SM132" s="10"/>
      <c r="SN132" s="10"/>
      <c r="SO132" s="10"/>
      <c r="SP132" s="10"/>
      <c r="SQ132" s="10"/>
      <c r="SR132" s="10"/>
      <c r="SS132" s="10"/>
      <c r="ST132" s="10"/>
      <c r="SU132" s="10"/>
      <c r="SV132" s="10"/>
      <c r="SW132" s="10"/>
      <c r="SX132" s="10"/>
      <c r="SY132" s="10"/>
      <c r="SZ132" s="10"/>
      <c r="TA132" s="10"/>
      <c r="TB132" s="10"/>
      <c r="TC132" s="10"/>
      <c r="TD132" s="10"/>
      <c r="TE132" s="10"/>
      <c r="TF132" s="10"/>
      <c r="TG132" s="10"/>
      <c r="TH132" s="10"/>
      <c r="TI132" s="10"/>
      <c r="TJ132" s="10"/>
      <c r="TK132" s="10"/>
      <c r="TL132" s="10"/>
      <c r="TM132" s="10"/>
      <c r="TN132" s="10"/>
      <c r="TO132" s="10"/>
      <c r="TP132" s="10"/>
      <c r="TQ132" s="10"/>
      <c r="TR132" s="10"/>
      <c r="TS132" s="10"/>
      <c r="TT132" s="10"/>
      <c r="TU132" s="10"/>
      <c r="TV132" s="10"/>
      <c r="TW132" s="10"/>
      <c r="TX132" s="10"/>
      <c r="TY132" s="10"/>
      <c r="TZ132" s="10"/>
      <c r="UA132" s="10"/>
      <c r="UB132" s="10"/>
      <c r="UC132" s="10"/>
      <c r="UD132" s="10"/>
      <c r="UE132" s="10"/>
      <c r="UF132" s="10"/>
      <c r="UG132" s="10"/>
      <c r="UH132" s="10"/>
      <c r="UI132" s="10"/>
      <c r="UJ132" s="10"/>
      <c r="UK132" s="10"/>
      <c r="UL132" s="10"/>
      <c r="UM132" s="10"/>
      <c r="UN132" s="10"/>
      <c r="UO132" s="10"/>
      <c r="UP132" s="10"/>
      <c r="UQ132" s="10"/>
      <c r="UR132" s="10"/>
      <c r="US132" s="10"/>
      <c r="UT132" s="10"/>
      <c r="UU132" s="10"/>
      <c r="UV132" s="10"/>
      <c r="UW132" s="10"/>
      <c r="UX132" s="10"/>
      <c r="UY132" s="10"/>
      <c r="UZ132" s="10"/>
      <c r="VA132" s="10"/>
      <c r="VB132" s="10"/>
      <c r="VC132" s="10"/>
      <c r="VD132" s="10"/>
      <c r="VE132" s="10"/>
      <c r="VF132" s="10"/>
      <c r="VG132" s="10"/>
      <c r="VH132" s="10"/>
      <c r="VI132" s="10"/>
      <c r="VJ132" s="10"/>
      <c r="VK132" s="10"/>
      <c r="VL132" s="10"/>
      <c r="VM132" s="10"/>
      <c r="VN132" s="10"/>
      <c r="VO132" s="10"/>
      <c r="VP132" s="10"/>
      <c r="VQ132" s="10"/>
      <c r="VR132" s="10"/>
      <c r="VS132" s="10"/>
      <c r="VT132" s="10"/>
      <c r="VU132" s="10"/>
      <c r="VV132" s="10"/>
      <c r="VW132" s="10"/>
      <c r="VX132" s="10"/>
      <c r="VY132" s="10"/>
      <c r="VZ132" s="10"/>
      <c r="WA132" s="10"/>
      <c r="WB132" s="10"/>
      <c r="WC132" s="10"/>
      <c r="WD132" s="10"/>
      <c r="WE132" s="10"/>
      <c r="WF132" s="10"/>
      <c r="WG132" s="10"/>
      <c r="WH132" s="10"/>
      <c r="WI132" s="10"/>
      <c r="WJ132" s="10"/>
      <c r="WK132" s="10"/>
      <c r="WL132" s="10"/>
      <c r="WM132" s="10"/>
      <c r="WN132" s="10"/>
      <c r="WO132" s="10"/>
      <c r="WP132" s="10"/>
      <c r="WQ132" s="10"/>
      <c r="WR132" s="10"/>
      <c r="WS132" s="10"/>
      <c r="WT132" s="10"/>
      <c r="WU132" s="10"/>
      <c r="WV132" s="10"/>
      <c r="WW132" s="10"/>
      <c r="WX132" s="10"/>
      <c r="WY132" s="10"/>
      <c r="WZ132" s="10"/>
      <c r="XA132" s="10"/>
      <c r="XB132" s="10"/>
      <c r="XC132" s="10"/>
      <c r="XD132" s="10"/>
      <c r="XE132" s="10"/>
      <c r="XF132" s="10"/>
      <c r="XG132" s="10"/>
      <c r="XH132" s="10"/>
      <c r="XI132" s="10"/>
      <c r="XJ132" s="10"/>
      <c r="XK132" s="10"/>
      <c r="XL132" s="10"/>
      <c r="XM132" s="10"/>
      <c r="XN132" s="10"/>
      <c r="XO132" s="10"/>
      <c r="XP132" s="10"/>
      <c r="XQ132" s="10"/>
      <c r="XR132" s="10"/>
      <c r="XS132" s="10"/>
      <c r="XT132" s="10"/>
      <c r="XU132" s="10"/>
      <c r="XV132" s="10"/>
      <c r="XW132" s="10"/>
      <c r="XX132" s="10"/>
      <c r="XY132" s="10"/>
      <c r="XZ132" s="10"/>
      <c r="YA132" s="10"/>
      <c r="YB132" s="10"/>
      <c r="YC132" s="10"/>
      <c r="YD132" s="10"/>
      <c r="YE132" s="10"/>
      <c r="YF132" s="10"/>
      <c r="YG132" s="10"/>
      <c r="YH132" s="10"/>
      <c r="YI132" s="10"/>
      <c r="YJ132" s="10"/>
      <c r="YK132" s="10"/>
      <c r="YL132" s="10"/>
      <c r="YM132" s="10"/>
      <c r="YN132" s="10"/>
      <c r="YO132" s="10"/>
      <c r="YP132" s="10"/>
      <c r="YQ132" s="10"/>
      <c r="YR132" s="10"/>
      <c r="YS132" s="10"/>
      <c r="YT132" s="10"/>
      <c r="YU132" s="10"/>
      <c r="YV132" s="10"/>
      <c r="YW132" s="10"/>
      <c r="YX132" s="10"/>
      <c r="YY132" s="10"/>
      <c r="YZ132" s="10"/>
      <c r="ZA132" s="10"/>
      <c r="ZB132" s="10"/>
      <c r="ZC132" s="10"/>
      <c r="ZD132" s="10"/>
      <c r="ZE132" s="10"/>
      <c r="ZF132" s="10"/>
      <c r="ZG132" s="10"/>
      <c r="ZH132" s="10"/>
      <c r="ZI132" s="10"/>
      <c r="ZJ132" s="10"/>
      <c r="ZK132" s="10"/>
      <c r="ZL132" s="10"/>
      <c r="ZM132" s="10"/>
      <c r="ZN132" s="10"/>
      <c r="ZO132" s="10"/>
      <c r="ZP132" s="10"/>
      <c r="ZQ132" s="10"/>
      <c r="ZR132" s="10"/>
      <c r="ZS132" s="10"/>
      <c r="ZT132" s="10"/>
      <c r="ZU132" s="10"/>
      <c r="ZV132" s="10"/>
      <c r="ZW132" s="10"/>
      <c r="ZX132" s="10"/>
      <c r="ZY132" s="10"/>
      <c r="ZZ132" s="10"/>
      <c r="AAA132" s="10"/>
      <c r="AAB132" s="10"/>
      <c r="AAC132" s="10"/>
      <c r="AAD132" s="10"/>
      <c r="AAE132" s="10"/>
      <c r="AAF132" s="10"/>
      <c r="AAG132" s="10"/>
      <c r="AAH132" s="10"/>
      <c r="AAI132" s="10"/>
      <c r="AAJ132" s="10"/>
      <c r="AAK132" s="10"/>
      <c r="AAL132" s="10"/>
      <c r="AAM132" s="10"/>
      <c r="AAN132" s="10"/>
      <c r="AAO132" s="10"/>
      <c r="AAP132" s="10"/>
      <c r="AAQ132" s="10"/>
      <c r="AAR132" s="10"/>
      <c r="AAS132" s="10"/>
      <c r="AAT132" s="10"/>
      <c r="AAU132" s="10"/>
      <c r="AAV132" s="10"/>
      <c r="AAW132" s="10"/>
      <c r="AAX132" s="10"/>
      <c r="AAY132" s="10"/>
      <c r="AAZ132" s="10"/>
      <c r="ABA132" s="10"/>
      <c r="ABB132" s="10"/>
      <c r="ABC132" s="10"/>
      <c r="ABD132" s="10"/>
      <c r="ABE132" s="10"/>
      <c r="ABF132" s="10"/>
      <c r="ABG132" s="10"/>
      <c r="ABH132" s="10"/>
      <c r="ABI132" s="10"/>
      <c r="ABJ132" s="10"/>
      <c r="ABK132" s="10"/>
      <c r="ABL132" s="10"/>
      <c r="ABM132" s="10"/>
      <c r="ABN132" s="10"/>
      <c r="ABO132" s="10"/>
      <c r="ABP132" s="10"/>
      <c r="ABQ132" s="10"/>
      <c r="ABR132" s="10"/>
      <c r="ABS132" s="10"/>
      <c r="ABT132" s="10"/>
      <c r="ABU132" s="10"/>
      <c r="ABV132" s="10"/>
      <c r="ABW132" s="10"/>
      <c r="ABX132" s="10"/>
      <c r="ABY132" s="10"/>
      <c r="ABZ132" s="10"/>
      <c r="ACA132" s="10"/>
      <c r="ACB132" s="10"/>
      <c r="ACC132" s="10"/>
      <c r="ACD132" s="10"/>
      <c r="ACE132" s="10"/>
      <c r="ACF132" s="10"/>
      <c r="ACG132" s="10"/>
      <c r="ACH132" s="10"/>
      <c r="ACI132" s="10"/>
      <c r="ACJ132" s="10"/>
      <c r="ACK132" s="10"/>
      <c r="ACL132" s="10"/>
      <c r="ACM132" s="10"/>
      <c r="ACN132" s="10"/>
      <c r="ACO132" s="10"/>
      <c r="ACP132" s="10"/>
      <c r="ACQ132" s="10"/>
      <c r="ACR132" s="10"/>
      <c r="ACS132" s="10"/>
      <c r="ACT132" s="10"/>
      <c r="ACU132" s="10"/>
      <c r="ACV132" s="10"/>
      <c r="ACW132" s="10"/>
      <c r="ACX132" s="10"/>
      <c r="ACY132" s="10"/>
      <c r="ACZ132" s="10"/>
      <c r="ADA132" s="10"/>
      <c r="ADB132" s="10"/>
      <c r="ADC132" s="10"/>
      <c r="ADD132" s="10"/>
      <c r="ADE132" s="10"/>
      <c r="ADF132" s="10"/>
      <c r="ADG132" s="10"/>
      <c r="ADH132" s="10"/>
      <c r="ADI132" s="10"/>
      <c r="ADJ132" s="10"/>
      <c r="ADK132" s="10"/>
      <c r="ADL132" s="10"/>
      <c r="ADM132" s="10"/>
      <c r="ADN132" s="10"/>
      <c r="ADO132" s="10"/>
      <c r="ADP132" s="10"/>
      <c r="ADQ132" s="10"/>
      <c r="ADR132" s="10"/>
      <c r="ADS132" s="10"/>
      <c r="ADT132" s="10"/>
      <c r="ADU132" s="10"/>
      <c r="ADV132" s="10"/>
      <c r="ADW132" s="10"/>
      <c r="ADX132" s="10"/>
      <c r="ADY132" s="10"/>
      <c r="ADZ132" s="10"/>
      <c r="AEA132" s="10"/>
      <c r="AEB132" s="10"/>
      <c r="AEC132" s="10"/>
      <c r="AED132" s="10"/>
      <c r="AEE132" s="10"/>
      <c r="AEF132" s="10"/>
      <c r="AEG132" s="10"/>
      <c r="AEH132" s="10"/>
      <c r="AEI132" s="10"/>
      <c r="AEJ132" s="10"/>
      <c r="AEK132" s="10"/>
      <c r="AEL132" s="10"/>
      <c r="AEM132" s="10"/>
      <c r="AEN132" s="10"/>
      <c r="AEO132" s="10"/>
      <c r="AEP132" s="10"/>
      <c r="AEQ132" s="10"/>
      <c r="AER132" s="10"/>
      <c r="AES132" s="10"/>
      <c r="AET132" s="10"/>
      <c r="AEU132" s="10"/>
      <c r="AEV132" s="10"/>
      <c r="AEW132" s="10"/>
      <c r="AEX132" s="10"/>
      <c r="AEY132" s="10"/>
      <c r="AEZ132" s="10"/>
      <c r="AFA132" s="10"/>
      <c r="AFB132" s="10"/>
      <c r="AFC132" s="10"/>
      <c r="AFD132" s="10"/>
      <c r="AFE132" s="10"/>
      <c r="AFF132" s="10"/>
      <c r="AFG132" s="10"/>
      <c r="AFH132" s="10"/>
      <c r="AFI132" s="10"/>
      <c r="AFJ132" s="10"/>
      <c r="AFK132" s="10"/>
      <c r="AFL132" s="10"/>
      <c r="AFM132" s="10"/>
      <c r="AFN132" s="10"/>
      <c r="AFO132" s="10"/>
      <c r="AFP132" s="10"/>
      <c r="AFQ132" s="10"/>
      <c r="AFR132" s="10"/>
      <c r="AFS132" s="10"/>
      <c r="AFT132" s="10"/>
      <c r="AFU132" s="10"/>
      <c r="AFV132" s="10"/>
      <c r="AFW132" s="10"/>
      <c r="AFX132" s="10"/>
      <c r="AFY132" s="10"/>
      <c r="AFZ132" s="10"/>
      <c r="AGA132" s="10"/>
      <c r="AGB132" s="10"/>
      <c r="AGC132" s="10"/>
      <c r="AGD132" s="10"/>
      <c r="AGE132" s="10"/>
      <c r="AGF132" s="10"/>
      <c r="AGG132" s="10"/>
      <c r="AGH132" s="10"/>
      <c r="AGI132" s="10"/>
      <c r="AGJ132" s="10"/>
      <c r="AGK132" s="10"/>
      <c r="AGL132" s="10"/>
      <c r="AGM132" s="10"/>
      <c r="AGN132" s="10"/>
      <c r="AGO132" s="10"/>
      <c r="AGP132" s="10"/>
      <c r="AGQ132" s="10"/>
      <c r="AGR132" s="10"/>
      <c r="AGS132" s="10"/>
      <c r="AGT132" s="10"/>
      <c r="AGU132" s="10"/>
      <c r="AGV132" s="10"/>
      <c r="AGW132" s="10"/>
      <c r="AGX132" s="10"/>
      <c r="AGY132" s="10"/>
      <c r="AGZ132" s="10"/>
      <c r="AHA132" s="10"/>
      <c r="AHB132" s="10"/>
      <c r="AHC132" s="10"/>
      <c r="AHD132" s="10"/>
      <c r="AHE132" s="10"/>
      <c r="AHF132" s="10"/>
      <c r="AHG132" s="10"/>
      <c r="AHH132" s="10"/>
      <c r="AHI132" s="10"/>
      <c r="AHJ132" s="10"/>
      <c r="AHK132" s="10"/>
      <c r="AHL132" s="10"/>
      <c r="AHM132" s="10"/>
      <c r="AHN132" s="10"/>
      <c r="AHO132" s="10"/>
      <c r="AHP132" s="10"/>
      <c r="AHQ132" s="10"/>
      <c r="AHR132" s="10"/>
      <c r="AHS132" s="10"/>
      <c r="AHT132" s="10"/>
      <c r="AHU132" s="10"/>
      <c r="AHV132" s="10"/>
      <c r="AHW132" s="10"/>
      <c r="AHX132" s="10"/>
      <c r="AHY132" s="10"/>
      <c r="AHZ132" s="10"/>
      <c r="AIA132" s="10"/>
      <c r="AIB132" s="10"/>
      <c r="AIC132" s="10"/>
      <c r="AID132" s="10"/>
      <c r="AIE132" s="10"/>
      <c r="AIF132" s="10"/>
      <c r="AIG132" s="10"/>
      <c r="AIH132" s="10"/>
      <c r="AII132" s="10"/>
      <c r="AIJ132" s="10"/>
      <c r="AIK132" s="10"/>
      <c r="AIL132" s="10"/>
      <c r="AIM132" s="10"/>
      <c r="AIN132" s="10"/>
      <c r="AIO132" s="10"/>
      <c r="AIP132" s="10"/>
      <c r="AIQ132" s="10"/>
      <c r="AIR132" s="10"/>
      <c r="AIS132" s="10"/>
      <c r="AIT132" s="10"/>
      <c r="AIU132" s="10"/>
      <c r="AIV132" s="10"/>
      <c r="AIW132" s="10"/>
      <c r="AIX132" s="10"/>
      <c r="AIY132" s="10"/>
      <c r="AIZ132" s="10"/>
      <c r="AJA132" s="10"/>
      <c r="AJB132" s="10"/>
      <c r="AJC132" s="10"/>
      <c r="AJD132" s="10"/>
      <c r="AJE132" s="10"/>
      <c r="AJF132" s="10"/>
      <c r="AJG132" s="10"/>
      <c r="AJH132" s="10"/>
      <c r="AJI132" s="10"/>
      <c r="AJJ132" s="10"/>
      <c r="AJK132" s="10"/>
      <c r="AJL132" s="10"/>
      <c r="AJM132" s="10"/>
      <c r="AJN132" s="10"/>
      <c r="AJO132" s="10"/>
      <c r="AJP132" s="10"/>
      <c r="AJQ132" s="10"/>
      <c r="AJR132" s="10"/>
      <c r="AJS132" s="10"/>
      <c r="AJT132" s="10"/>
      <c r="AJU132" s="10"/>
      <c r="AJV132" s="10"/>
      <c r="AJW132" s="10"/>
      <c r="AJX132" s="10"/>
      <c r="AJY132" s="10"/>
      <c r="AJZ132" s="10"/>
      <c r="AKA132" s="10"/>
      <c r="AKB132" s="10"/>
      <c r="AKC132" s="10"/>
      <c r="AKD132" s="10"/>
      <c r="AKE132" s="10"/>
      <c r="AKF132" s="10"/>
      <c r="AKG132" s="10"/>
      <c r="AKH132" s="10"/>
      <c r="AKI132" s="10"/>
      <c r="AKJ132" s="10"/>
      <c r="AKK132" s="10"/>
      <c r="AKL132" s="10"/>
      <c r="AKM132" s="10"/>
      <c r="AKN132" s="10"/>
      <c r="AKO132" s="10"/>
      <c r="AKP132" s="10"/>
      <c r="AKQ132" s="10"/>
      <c r="AKR132" s="10"/>
      <c r="AKS132" s="10"/>
      <c r="AKT132" s="10"/>
      <c r="AKU132" s="10"/>
      <c r="AKV132" s="10"/>
      <c r="AKW132" s="10"/>
      <c r="AKX132" s="10"/>
      <c r="AKY132" s="10"/>
      <c r="AKZ132" s="10"/>
      <c r="ALA132" s="10"/>
      <c r="ALB132" s="10"/>
      <c r="ALC132" s="10"/>
      <c r="ALD132" s="10"/>
      <c r="ALE132" s="10"/>
      <c r="ALF132" s="10"/>
      <c r="ALG132" s="10"/>
      <c r="ALH132" s="10"/>
      <c r="ALI132" s="10"/>
      <c r="ALJ132" s="10"/>
      <c r="ALK132" s="10"/>
      <c r="ALL132" s="10"/>
      <c r="ALM132" s="10"/>
      <c r="ALN132" s="10"/>
      <c r="ALO132" s="10"/>
      <c r="ALP132" s="10"/>
      <c r="ALQ132" s="10"/>
      <c r="ALR132" s="10"/>
      <c r="ALS132" s="10"/>
      <c r="ALT132" s="10"/>
      <c r="ALU132" s="10"/>
      <c r="ALV132" s="10"/>
      <c r="ALW132" s="10"/>
      <c r="ALX132" s="10"/>
      <c r="ALY132" s="10"/>
      <c r="ALZ132" s="10"/>
      <c r="AMA132" s="10"/>
      <c r="AMB132" s="10"/>
      <c r="AMC132" s="10"/>
      <c r="AMD132" s="10"/>
      <c r="AME132" s="10"/>
      <c r="AMF132" s="10"/>
      <c r="AMG132" s="10"/>
      <c r="AMH132" s="10"/>
      <c r="AMI132" s="10"/>
      <c r="AMJ132" s="10"/>
      <c r="AMK132" s="10"/>
      <c r="AML132" s="10"/>
      <c r="AMM132" s="10"/>
      <c r="AMN132" s="10"/>
      <c r="AMO132" s="10"/>
      <c r="AMP132" s="10"/>
      <c r="AMQ132" s="10"/>
      <c r="AMR132" s="10"/>
      <c r="AMS132" s="10"/>
      <c r="AMT132" s="10"/>
      <c r="AMU132" s="10"/>
      <c r="AMV132" s="10"/>
      <c r="AMW132" s="10"/>
      <c r="AMX132" s="10"/>
      <c r="AMY132" s="10"/>
      <c r="AMZ132" s="10"/>
      <c r="ANA132" s="10"/>
      <c r="ANB132" s="10"/>
      <c r="ANC132" s="10"/>
      <c r="AND132" s="10"/>
      <c r="ANE132" s="10"/>
      <c r="ANF132" s="10"/>
      <c r="ANG132" s="10"/>
      <c r="ANH132" s="10"/>
      <c r="ANI132" s="10"/>
      <c r="ANJ132" s="10"/>
      <c r="ANK132" s="10"/>
      <c r="ANL132" s="10"/>
      <c r="ANM132" s="10"/>
      <c r="ANN132" s="10"/>
      <c r="ANO132" s="10"/>
      <c r="ANP132" s="10"/>
      <c r="ANQ132" s="10"/>
      <c r="ANR132" s="10"/>
      <c r="ANS132" s="10"/>
      <c r="ANT132" s="10"/>
      <c r="ANU132" s="10"/>
      <c r="ANV132" s="10"/>
      <c r="ANW132" s="10"/>
      <c r="ANX132" s="10"/>
      <c r="ANY132" s="10"/>
      <c r="ANZ132" s="10"/>
      <c r="AOA132" s="10"/>
      <c r="AOB132" s="10"/>
      <c r="AOC132" s="10"/>
      <c r="AOD132" s="10"/>
      <c r="AOE132" s="10"/>
      <c r="AOF132" s="10"/>
      <c r="AOG132" s="10"/>
      <c r="AOH132" s="10"/>
      <c r="AOI132" s="10"/>
      <c r="AOJ132" s="10"/>
      <c r="AOK132" s="10"/>
      <c r="AOL132" s="10"/>
      <c r="AOM132" s="10"/>
      <c r="AON132" s="10"/>
      <c r="AOO132" s="10"/>
      <c r="AOP132" s="10"/>
      <c r="AOQ132" s="10"/>
      <c r="AOR132" s="10"/>
      <c r="AOS132" s="10"/>
      <c r="AOT132" s="10"/>
      <c r="AOU132" s="10"/>
      <c r="AOV132" s="10"/>
      <c r="AOW132" s="10"/>
      <c r="AOX132" s="10"/>
      <c r="AOY132" s="10"/>
      <c r="AOZ132" s="10"/>
      <c r="APA132" s="10"/>
      <c r="APB132" s="10"/>
      <c r="APC132" s="10"/>
      <c r="APD132" s="10"/>
      <c r="APE132" s="10"/>
      <c r="APF132" s="10"/>
      <c r="APG132" s="10"/>
      <c r="APH132" s="10"/>
      <c r="API132" s="10"/>
      <c r="APJ132" s="10"/>
      <c r="APK132" s="10"/>
      <c r="APL132" s="10"/>
      <c r="APM132" s="10"/>
      <c r="APN132" s="10"/>
      <c r="APO132" s="10"/>
      <c r="APP132" s="10"/>
      <c r="APQ132" s="10"/>
      <c r="APR132" s="10"/>
      <c r="APS132" s="10"/>
      <c r="APT132" s="10"/>
      <c r="APU132" s="10"/>
      <c r="APV132" s="10"/>
      <c r="APW132" s="10"/>
      <c r="APX132" s="10"/>
      <c r="APY132" s="10"/>
      <c r="APZ132" s="10"/>
      <c r="AQA132" s="10"/>
      <c r="AQB132" s="10"/>
      <c r="AQC132" s="10"/>
      <c r="AQD132" s="10"/>
      <c r="AQE132" s="10"/>
      <c r="AQF132" s="10"/>
      <c r="AQG132" s="10"/>
      <c r="AQH132" s="10"/>
      <c r="AQI132" s="10"/>
      <c r="AQJ132" s="10"/>
      <c r="AQK132" s="10"/>
      <c r="AQL132" s="10"/>
      <c r="AQM132" s="10"/>
      <c r="AQN132" s="10"/>
      <c r="AQO132" s="10"/>
      <c r="AQP132" s="10"/>
      <c r="AQQ132" s="10"/>
      <c r="AQR132" s="10"/>
      <c r="AQS132" s="10"/>
      <c r="AQT132" s="10"/>
      <c r="AQU132" s="10"/>
      <c r="AQV132" s="10"/>
      <c r="AQW132" s="10"/>
      <c r="AQX132" s="10"/>
      <c r="AQY132" s="10"/>
      <c r="AQZ132" s="10"/>
      <c r="ARA132" s="10"/>
      <c r="ARB132" s="10"/>
      <c r="ARC132" s="10"/>
      <c r="ARD132" s="10"/>
      <c r="ARE132" s="10"/>
      <c r="ARF132" s="10"/>
      <c r="ARG132" s="10"/>
      <c r="ARH132" s="10"/>
      <c r="ARI132" s="10"/>
      <c r="ARJ132" s="10"/>
      <c r="ARK132" s="10"/>
      <c r="ARL132" s="10"/>
      <c r="ARM132" s="10"/>
      <c r="ARN132" s="10"/>
      <c r="ARO132" s="10"/>
      <c r="ARP132" s="10"/>
      <c r="ARQ132" s="10"/>
      <c r="ARR132" s="10"/>
      <c r="ARS132" s="10"/>
      <c r="ART132" s="10"/>
      <c r="ARU132" s="10"/>
      <c r="ARV132" s="10"/>
      <c r="ARW132" s="10"/>
      <c r="ARX132" s="10"/>
      <c r="ARY132" s="10"/>
      <c r="ARZ132" s="10"/>
      <c r="ASA132" s="10"/>
      <c r="ASB132" s="10"/>
      <c r="ASC132" s="10"/>
      <c r="ASD132" s="10"/>
      <c r="ASE132" s="10"/>
      <c r="ASF132" s="10"/>
      <c r="ASG132" s="10"/>
      <c r="ASH132" s="10"/>
      <c r="ASI132" s="10"/>
      <c r="ASJ132" s="10"/>
      <c r="ASK132" s="10"/>
      <c r="ASL132" s="10"/>
      <c r="ASM132" s="10"/>
      <c r="ASN132" s="10"/>
      <c r="ASO132" s="10"/>
      <c r="ASP132" s="10"/>
      <c r="ASQ132" s="10"/>
      <c r="ASR132" s="10"/>
      <c r="ASS132" s="10"/>
      <c r="AST132" s="10"/>
      <c r="ASU132" s="10"/>
      <c r="ASV132" s="10"/>
      <c r="ASW132" s="10"/>
      <c r="ASX132" s="10"/>
      <c r="ASY132" s="10"/>
      <c r="ASZ132" s="10"/>
      <c r="ATA132" s="10"/>
      <c r="ATB132" s="10"/>
      <c r="ATC132" s="10"/>
      <c r="ATD132" s="10"/>
      <c r="ATE132" s="10"/>
      <c r="ATF132" s="10"/>
      <c r="ATG132" s="10"/>
      <c r="ATH132" s="10"/>
      <c r="ATI132" s="10"/>
      <c r="ATJ132" s="10"/>
      <c r="ATK132" s="10"/>
      <c r="ATL132" s="10"/>
      <c r="ATM132" s="10"/>
      <c r="ATN132" s="10"/>
      <c r="ATO132" s="10"/>
      <c r="ATP132" s="10"/>
      <c r="ATQ132" s="10"/>
      <c r="ATR132" s="10"/>
      <c r="ATS132" s="10"/>
      <c r="ATT132" s="10"/>
      <c r="ATU132" s="10"/>
      <c r="ATV132" s="10"/>
      <c r="ATW132" s="10"/>
      <c r="ATX132" s="10"/>
      <c r="ATY132" s="10"/>
      <c r="ATZ132" s="10"/>
      <c r="AUA132" s="10"/>
      <c r="AUB132" s="10"/>
      <c r="AUC132" s="10"/>
      <c r="AUD132" s="10"/>
      <c r="AUE132" s="10"/>
      <c r="AUF132" s="10"/>
      <c r="AUG132" s="10"/>
      <c r="AUH132" s="10"/>
      <c r="AUI132" s="10"/>
      <c r="AUJ132" s="10"/>
      <c r="AUK132" s="10"/>
      <c r="AUL132" s="10"/>
      <c r="AUM132" s="10"/>
      <c r="AUN132" s="10"/>
      <c r="AUO132" s="10"/>
      <c r="AUP132" s="10"/>
      <c r="AUQ132" s="10"/>
      <c r="AUR132" s="10"/>
      <c r="AUS132" s="10"/>
      <c r="AUT132" s="10"/>
      <c r="AUU132" s="10"/>
      <c r="AUV132" s="10"/>
      <c r="AUW132" s="10"/>
      <c r="AUX132" s="10"/>
      <c r="AUY132" s="10"/>
      <c r="AUZ132" s="10"/>
      <c r="AVA132" s="10"/>
      <c r="AVB132" s="10"/>
      <c r="AVC132" s="10"/>
      <c r="AVD132" s="10"/>
      <c r="AVE132" s="10"/>
      <c r="AVF132" s="10"/>
      <c r="AVG132" s="10"/>
      <c r="AVH132" s="10"/>
      <c r="AVI132" s="10"/>
      <c r="AVJ132" s="10"/>
      <c r="AVK132" s="10"/>
      <c r="AVL132" s="10"/>
      <c r="AVM132" s="10"/>
      <c r="AVN132" s="10"/>
      <c r="AVO132" s="10"/>
      <c r="AVP132" s="10"/>
      <c r="AVQ132" s="10"/>
      <c r="AVR132" s="10"/>
      <c r="AVS132" s="10"/>
      <c r="AVT132" s="10"/>
      <c r="AVU132" s="10"/>
      <c r="AVV132" s="10"/>
      <c r="AVW132" s="10"/>
      <c r="AVX132" s="10"/>
      <c r="AVY132" s="10"/>
      <c r="AVZ132" s="10"/>
      <c r="AWA132" s="10"/>
      <c r="AWB132" s="10"/>
      <c r="AWC132" s="10"/>
      <c r="AWD132" s="10"/>
      <c r="AWE132" s="10"/>
      <c r="AWF132" s="10"/>
      <c r="AWG132" s="10"/>
      <c r="AWH132" s="10"/>
      <c r="AWI132" s="10"/>
      <c r="AWJ132" s="10"/>
      <c r="AWK132" s="10"/>
      <c r="AWL132" s="10"/>
      <c r="AWM132" s="10"/>
      <c r="AWN132" s="10"/>
      <c r="AWO132" s="10"/>
      <c r="AWP132" s="10"/>
      <c r="AWQ132" s="10"/>
      <c r="AWR132" s="10"/>
      <c r="AWS132" s="10"/>
      <c r="AWT132" s="10"/>
      <c r="AWU132" s="10"/>
      <c r="AWV132" s="10"/>
      <c r="AWW132" s="10"/>
      <c r="AWX132" s="10"/>
      <c r="AWY132" s="10"/>
      <c r="AWZ132" s="10"/>
      <c r="AXA132" s="10"/>
      <c r="AXB132" s="10"/>
      <c r="AXC132" s="10"/>
      <c r="AXD132" s="10"/>
      <c r="AXE132" s="10"/>
      <c r="AXF132" s="10"/>
      <c r="AXG132" s="10"/>
      <c r="AXH132" s="10"/>
      <c r="AXI132" s="10"/>
      <c r="AXJ132" s="10"/>
      <c r="AXK132" s="10"/>
      <c r="AXL132" s="10"/>
      <c r="AXM132" s="10"/>
      <c r="AXN132" s="10"/>
      <c r="AXO132" s="10"/>
      <c r="AXP132" s="10"/>
      <c r="AXQ132" s="10"/>
      <c r="AXR132" s="10"/>
      <c r="AXS132" s="10"/>
      <c r="AXT132" s="10"/>
      <c r="AXU132" s="10"/>
      <c r="AXV132" s="10"/>
      <c r="AXW132" s="10"/>
      <c r="AXX132" s="10"/>
      <c r="AXY132" s="10"/>
      <c r="AXZ132" s="10"/>
      <c r="AYA132" s="10"/>
      <c r="AYB132" s="10"/>
      <c r="AYC132" s="10"/>
      <c r="AYD132" s="10"/>
      <c r="AYE132" s="10"/>
      <c r="AYF132" s="10"/>
      <c r="AYG132" s="10"/>
      <c r="AYH132" s="10"/>
      <c r="AYI132" s="10"/>
      <c r="AYJ132" s="10"/>
      <c r="AYK132" s="10"/>
      <c r="AYL132" s="10"/>
      <c r="AYM132" s="10"/>
      <c r="AYN132" s="10"/>
      <c r="AYO132" s="10"/>
      <c r="AYP132" s="10"/>
      <c r="AYQ132" s="10"/>
      <c r="AYR132" s="10"/>
      <c r="AYS132" s="10"/>
      <c r="AYT132" s="10"/>
      <c r="AYU132" s="10"/>
      <c r="AYV132" s="10"/>
      <c r="AYW132" s="10"/>
      <c r="AYX132" s="10"/>
      <c r="AYY132" s="10"/>
      <c r="AYZ132" s="10"/>
      <c r="AZA132" s="10"/>
      <c r="AZB132" s="10"/>
      <c r="AZC132" s="10"/>
      <c r="AZD132" s="10"/>
      <c r="AZE132" s="10"/>
      <c r="AZF132" s="10"/>
      <c r="AZG132" s="10"/>
      <c r="AZH132" s="10"/>
      <c r="AZI132" s="10"/>
      <c r="AZJ132" s="10"/>
      <c r="AZK132" s="10"/>
      <c r="AZL132" s="10"/>
      <c r="AZM132" s="10"/>
      <c r="AZN132" s="10"/>
      <c r="AZO132" s="10"/>
      <c r="AZP132" s="10"/>
      <c r="AZQ132" s="10"/>
      <c r="AZR132" s="10"/>
      <c r="AZS132" s="10"/>
      <c r="AZT132" s="10"/>
      <c r="AZU132" s="10"/>
      <c r="AZV132" s="10"/>
      <c r="AZW132" s="10"/>
      <c r="AZX132" s="10"/>
      <c r="AZY132" s="10"/>
      <c r="AZZ132" s="10"/>
      <c r="BAA132" s="10"/>
      <c r="BAB132" s="10"/>
      <c r="BAC132" s="10"/>
      <c r="BAD132" s="10"/>
      <c r="BAE132" s="10"/>
      <c r="BAF132" s="10"/>
      <c r="BAG132" s="10"/>
      <c r="BAH132" s="10"/>
      <c r="BAI132" s="10"/>
      <c r="BAJ132" s="10"/>
      <c r="BAK132" s="10"/>
      <c r="BAL132" s="10"/>
      <c r="BAM132" s="10"/>
      <c r="BAN132" s="10"/>
      <c r="BAO132" s="10"/>
      <c r="BAP132" s="10"/>
      <c r="BAQ132" s="10"/>
      <c r="BAR132" s="10"/>
      <c r="BAS132" s="10"/>
      <c r="BAT132" s="10"/>
      <c r="BAU132" s="10"/>
      <c r="BAV132" s="10"/>
      <c r="BAW132" s="10"/>
      <c r="BAX132" s="10"/>
      <c r="BAY132" s="10"/>
      <c r="BAZ132" s="10"/>
      <c r="BBA132" s="10"/>
      <c r="BBB132" s="10"/>
      <c r="BBC132" s="10"/>
      <c r="BBD132" s="10"/>
      <c r="BBE132" s="10"/>
      <c r="BBF132" s="10"/>
      <c r="BBG132" s="10"/>
      <c r="BBH132" s="10"/>
      <c r="BBI132" s="10"/>
      <c r="BBJ132" s="10"/>
      <c r="BBK132" s="10"/>
      <c r="BBL132" s="10"/>
      <c r="BBM132" s="10"/>
      <c r="BBN132" s="10"/>
      <c r="BBO132" s="10"/>
      <c r="BBP132" s="10"/>
      <c r="BBQ132" s="10"/>
      <c r="BBR132" s="10"/>
      <c r="BBS132" s="10"/>
      <c r="BBT132" s="10"/>
      <c r="BBU132" s="10"/>
      <c r="BBV132" s="10"/>
      <c r="BBW132" s="10"/>
      <c r="BBX132" s="10"/>
      <c r="BBY132" s="10"/>
      <c r="BBZ132" s="10"/>
      <c r="BCA132" s="10"/>
      <c r="BCB132" s="10"/>
      <c r="BCC132" s="10"/>
      <c r="BCD132" s="10"/>
      <c r="BCE132" s="10"/>
      <c r="BCF132" s="10"/>
      <c r="BCG132" s="10"/>
      <c r="BCH132" s="10"/>
      <c r="BCI132" s="10"/>
      <c r="BCJ132" s="10"/>
      <c r="BCK132" s="10"/>
      <c r="BCL132" s="10"/>
      <c r="BCM132" s="10"/>
      <c r="BCN132" s="10"/>
      <c r="BCO132" s="10"/>
      <c r="BCP132" s="10"/>
      <c r="BCQ132" s="10"/>
      <c r="BCR132" s="10"/>
      <c r="BCS132" s="10"/>
      <c r="BCT132" s="10"/>
      <c r="BCU132" s="10"/>
      <c r="BCV132" s="10"/>
      <c r="BCW132" s="10"/>
      <c r="BCX132" s="10"/>
      <c r="BCY132" s="10"/>
      <c r="BCZ132" s="10"/>
      <c r="BDA132" s="10"/>
      <c r="BDB132" s="10"/>
      <c r="BDC132" s="10"/>
      <c r="BDD132" s="10"/>
      <c r="BDE132" s="10"/>
      <c r="BDF132" s="10"/>
      <c r="BDG132" s="10"/>
      <c r="BDH132" s="10"/>
      <c r="BDI132" s="10"/>
      <c r="BDJ132" s="10"/>
      <c r="BDK132" s="10"/>
      <c r="BDL132" s="10"/>
      <c r="BDM132" s="10"/>
      <c r="BDN132" s="10"/>
      <c r="BDO132" s="10"/>
      <c r="BDP132" s="10"/>
      <c r="BDQ132" s="10"/>
      <c r="BDR132" s="10"/>
      <c r="BDS132" s="10"/>
      <c r="BDT132" s="10"/>
      <c r="BDU132" s="10"/>
      <c r="BDV132" s="10"/>
      <c r="BDW132" s="10"/>
      <c r="BDX132" s="10"/>
      <c r="BDY132" s="10"/>
      <c r="BDZ132" s="10"/>
      <c r="BEA132" s="10"/>
      <c r="BEB132" s="10"/>
      <c r="BEC132" s="10"/>
      <c r="BED132" s="10"/>
      <c r="BEE132" s="10"/>
      <c r="BEF132" s="10"/>
      <c r="BEG132" s="10"/>
      <c r="BEH132" s="10"/>
      <c r="BEI132" s="10"/>
      <c r="BEJ132" s="10"/>
      <c r="BEK132" s="10"/>
      <c r="BEL132" s="10"/>
      <c r="BEM132" s="10"/>
      <c r="BEN132" s="10"/>
      <c r="BEO132" s="10"/>
      <c r="BEP132" s="10"/>
      <c r="BEQ132" s="10"/>
      <c r="BER132" s="10"/>
      <c r="BES132" s="10"/>
      <c r="BET132" s="10"/>
      <c r="BEU132" s="10"/>
      <c r="BEV132" s="10"/>
      <c r="BEW132" s="10"/>
      <c r="BEX132" s="10"/>
      <c r="BEY132" s="10"/>
      <c r="BEZ132" s="10"/>
      <c r="BFA132" s="10"/>
      <c r="BFB132" s="10"/>
      <c r="BFC132" s="10"/>
      <c r="BFD132" s="10"/>
      <c r="BFE132" s="10"/>
      <c r="BFF132" s="10"/>
      <c r="BFG132" s="10"/>
      <c r="BFH132" s="10"/>
      <c r="BFI132" s="10"/>
      <c r="BFJ132" s="10"/>
      <c r="BFK132" s="10"/>
      <c r="BFL132" s="10"/>
      <c r="BFM132" s="10"/>
      <c r="BFN132" s="10"/>
      <c r="BFO132" s="10"/>
      <c r="BFP132" s="10"/>
      <c r="BFQ132" s="10"/>
      <c r="BFR132" s="10"/>
      <c r="BFS132" s="10"/>
      <c r="BFT132" s="10"/>
      <c r="BFU132" s="10"/>
      <c r="BFV132" s="10"/>
      <c r="BFW132" s="10"/>
      <c r="BFX132" s="10"/>
      <c r="BFY132" s="10"/>
      <c r="BFZ132" s="10"/>
      <c r="BGA132" s="10"/>
      <c r="BGB132" s="10"/>
      <c r="BGC132" s="10"/>
      <c r="BGD132" s="10"/>
      <c r="BGE132" s="10"/>
      <c r="BGF132" s="10"/>
      <c r="BGG132" s="10"/>
      <c r="BGH132" s="10"/>
      <c r="BGI132" s="10"/>
      <c r="BGJ132" s="10"/>
      <c r="BGK132" s="10"/>
      <c r="BGL132" s="10"/>
      <c r="BGM132" s="10"/>
      <c r="BGN132" s="10"/>
      <c r="BGO132" s="10"/>
      <c r="BGP132" s="10"/>
      <c r="BGQ132" s="10"/>
      <c r="BGR132" s="10"/>
      <c r="BGS132" s="10"/>
      <c r="BGT132" s="10"/>
      <c r="BGU132" s="10"/>
      <c r="BGV132" s="10"/>
      <c r="BGW132" s="10"/>
      <c r="BGX132" s="10"/>
      <c r="BGY132" s="10"/>
      <c r="BGZ132" s="10"/>
      <c r="BHA132" s="10"/>
      <c r="BHB132" s="10"/>
      <c r="BHC132" s="10"/>
      <c r="BHD132" s="10"/>
      <c r="BHE132" s="10"/>
      <c r="BHF132" s="10"/>
      <c r="BHG132" s="10"/>
      <c r="BHH132" s="10"/>
      <c r="BHI132" s="10"/>
      <c r="BHJ132" s="10"/>
      <c r="BHK132" s="10"/>
      <c r="BHL132" s="10"/>
      <c r="BHM132" s="10"/>
      <c r="BHN132" s="10"/>
      <c r="BHO132" s="10"/>
      <c r="BHP132" s="10"/>
      <c r="BHQ132" s="10"/>
      <c r="BHR132" s="10"/>
      <c r="BHS132" s="10"/>
      <c r="BHT132" s="10"/>
      <c r="BHU132" s="10"/>
      <c r="BHV132" s="10"/>
      <c r="BHW132" s="10"/>
      <c r="BHX132" s="10"/>
      <c r="BHY132" s="10"/>
      <c r="BHZ132" s="10"/>
      <c r="BIA132" s="10"/>
      <c r="BIB132" s="10"/>
      <c r="BIC132" s="10"/>
      <c r="BID132" s="10"/>
      <c r="BIE132" s="10"/>
      <c r="BIF132" s="10"/>
      <c r="BIG132" s="10"/>
      <c r="BIH132" s="10"/>
      <c r="BII132" s="10"/>
      <c r="BIJ132" s="10"/>
      <c r="BIK132" s="10"/>
      <c r="BIL132" s="10"/>
      <c r="BIM132" s="10"/>
      <c r="BIN132" s="10"/>
      <c r="BIO132" s="10"/>
      <c r="BIP132" s="10"/>
      <c r="BIQ132" s="10"/>
      <c r="BIR132" s="10"/>
      <c r="BIS132" s="10"/>
      <c r="BIT132" s="10"/>
      <c r="BIU132" s="10"/>
      <c r="BIV132" s="10"/>
      <c r="BIW132" s="10"/>
      <c r="BIX132" s="10"/>
      <c r="BIY132" s="10"/>
      <c r="BIZ132" s="10"/>
      <c r="BJA132" s="10"/>
      <c r="BJB132" s="10"/>
      <c r="BJC132" s="10"/>
      <c r="BJD132" s="10"/>
      <c r="BJE132" s="10"/>
      <c r="BJF132" s="10"/>
      <c r="BJG132" s="10"/>
      <c r="BJH132" s="10"/>
      <c r="BJI132" s="10"/>
      <c r="BJJ132" s="10"/>
      <c r="BJK132" s="10"/>
      <c r="BJL132" s="10"/>
      <c r="BJM132" s="10"/>
      <c r="BJN132" s="10"/>
      <c r="BJO132" s="10"/>
      <c r="BJP132" s="10"/>
      <c r="BJQ132" s="10"/>
      <c r="BJR132" s="10"/>
      <c r="BJS132" s="10"/>
      <c r="BJT132" s="10"/>
      <c r="BJU132" s="10"/>
      <c r="BJV132" s="10"/>
      <c r="BJW132" s="10"/>
      <c r="BJX132" s="10"/>
      <c r="BJY132" s="10"/>
      <c r="BJZ132" s="10"/>
      <c r="BKA132" s="10"/>
      <c r="BKB132" s="10"/>
      <c r="BKC132" s="10"/>
      <c r="BKD132" s="10"/>
      <c r="BKE132" s="10"/>
      <c r="BKF132" s="10"/>
      <c r="BKG132" s="10"/>
      <c r="BKH132" s="10"/>
      <c r="BKI132" s="10"/>
      <c r="BKJ132" s="10"/>
      <c r="BKK132" s="10"/>
      <c r="BKL132" s="10"/>
      <c r="BKM132" s="10"/>
      <c r="BKN132" s="10"/>
      <c r="BKO132" s="10"/>
      <c r="BKP132" s="10"/>
      <c r="BKQ132" s="10"/>
      <c r="BKR132" s="10"/>
      <c r="BKS132" s="10"/>
      <c r="BKT132" s="10"/>
      <c r="BKU132" s="10"/>
      <c r="BKV132" s="10"/>
      <c r="BKW132" s="10"/>
      <c r="BKX132" s="10"/>
      <c r="BKY132" s="10"/>
      <c r="BKZ132" s="10"/>
      <c r="BLA132" s="10"/>
      <c r="BLB132" s="10"/>
      <c r="BLC132" s="10"/>
      <c r="BLD132" s="10"/>
      <c r="BLE132" s="10"/>
      <c r="BLF132" s="10"/>
      <c r="BLG132" s="10"/>
      <c r="BLH132" s="10"/>
      <c r="BLI132" s="10"/>
      <c r="BLJ132" s="10"/>
      <c r="BLK132" s="10"/>
      <c r="BLL132" s="10"/>
      <c r="BLM132" s="10"/>
      <c r="BLN132" s="10"/>
      <c r="BLO132" s="10"/>
      <c r="BLP132" s="10"/>
      <c r="BLQ132" s="10"/>
      <c r="BLR132" s="10"/>
      <c r="BLS132" s="10"/>
      <c r="BLT132" s="10"/>
      <c r="BLU132" s="10"/>
      <c r="BLV132" s="10"/>
      <c r="BLW132" s="10"/>
      <c r="BLX132" s="10"/>
      <c r="BLY132" s="10"/>
      <c r="BLZ132" s="10"/>
      <c r="BMA132" s="10"/>
      <c r="BMB132" s="10"/>
      <c r="BMC132" s="10"/>
      <c r="BMD132" s="10"/>
      <c r="BME132" s="10"/>
      <c r="BMF132" s="10"/>
      <c r="BMG132" s="10"/>
      <c r="BMH132" s="10"/>
      <c r="BMI132" s="10"/>
      <c r="BMJ132" s="10"/>
      <c r="BMK132" s="10"/>
      <c r="BML132" s="10"/>
      <c r="BMM132" s="10"/>
      <c r="BMN132" s="10"/>
      <c r="BMO132" s="10"/>
      <c r="BMP132" s="10"/>
      <c r="BMQ132" s="10"/>
      <c r="BMR132" s="10"/>
      <c r="BMS132" s="10"/>
      <c r="BMT132" s="10"/>
      <c r="BMU132" s="10"/>
      <c r="BMV132" s="10"/>
      <c r="BMW132" s="10"/>
      <c r="BMX132" s="10"/>
      <c r="BMY132" s="10"/>
      <c r="BMZ132" s="10"/>
      <c r="BNA132" s="10"/>
      <c r="BNB132" s="10"/>
      <c r="BNC132" s="10"/>
      <c r="BND132" s="10"/>
      <c r="BNE132" s="10"/>
      <c r="BNF132" s="10"/>
      <c r="BNG132" s="10"/>
      <c r="BNH132" s="10"/>
      <c r="BNI132" s="10"/>
      <c r="BNJ132" s="10"/>
      <c r="BNK132" s="10"/>
      <c r="BNL132" s="10"/>
      <c r="BNM132" s="10"/>
      <c r="BNN132" s="10"/>
      <c r="BNO132" s="10"/>
      <c r="BNP132" s="10"/>
      <c r="BNQ132" s="10"/>
      <c r="BNR132" s="10"/>
      <c r="BNS132" s="10"/>
      <c r="BNT132" s="10"/>
      <c r="BNU132" s="10"/>
      <c r="BNV132" s="10"/>
      <c r="BNW132" s="10"/>
      <c r="BNX132" s="10"/>
      <c r="BNY132" s="10"/>
      <c r="BNZ132" s="10"/>
      <c r="BOA132" s="10"/>
      <c r="BOB132" s="10"/>
      <c r="BOC132" s="10"/>
      <c r="BOD132" s="10"/>
      <c r="BOE132" s="10"/>
      <c r="BOF132" s="10"/>
      <c r="BOG132" s="10"/>
      <c r="BOH132" s="10"/>
      <c r="BOI132" s="10"/>
      <c r="BOJ132" s="10"/>
      <c r="BOK132" s="10"/>
      <c r="BOL132" s="10"/>
      <c r="BOM132" s="10"/>
      <c r="BON132" s="10"/>
      <c r="BOO132" s="10"/>
      <c r="BOP132" s="10"/>
      <c r="BOQ132" s="10"/>
      <c r="BOR132" s="10"/>
      <c r="BOS132" s="10"/>
      <c r="BOT132" s="10"/>
      <c r="BOU132" s="10"/>
      <c r="BOV132" s="10"/>
      <c r="BOW132" s="10"/>
      <c r="BOX132" s="10"/>
      <c r="BOY132" s="10"/>
      <c r="BOZ132" s="10"/>
      <c r="BPA132" s="10"/>
      <c r="BPB132" s="10"/>
      <c r="BPC132" s="10"/>
      <c r="BPD132" s="10"/>
      <c r="BPE132" s="10"/>
      <c r="BPF132" s="10"/>
      <c r="BPG132" s="10"/>
      <c r="BPH132" s="10"/>
      <c r="BPI132" s="10"/>
      <c r="BPJ132" s="10"/>
      <c r="BPK132" s="10"/>
      <c r="BPL132" s="10"/>
      <c r="BPM132" s="10"/>
      <c r="BPN132" s="10"/>
      <c r="BPO132" s="10"/>
      <c r="BPP132" s="10"/>
      <c r="BPQ132" s="10"/>
      <c r="BPR132" s="10"/>
      <c r="BPS132" s="10"/>
      <c r="BPT132" s="10"/>
      <c r="BPU132" s="10"/>
      <c r="BPV132" s="10"/>
      <c r="BPW132" s="10"/>
      <c r="BPX132" s="10"/>
      <c r="BPY132" s="10"/>
      <c r="BPZ132" s="10"/>
      <c r="BQA132" s="10"/>
      <c r="BQB132" s="10"/>
      <c r="BQC132" s="10"/>
      <c r="BQD132" s="10"/>
      <c r="BQE132" s="10"/>
      <c r="BQF132" s="10"/>
      <c r="BQG132" s="10"/>
      <c r="BQH132" s="10"/>
      <c r="BQI132" s="10"/>
      <c r="BQJ132" s="10"/>
      <c r="BQK132" s="10"/>
      <c r="BQL132" s="10"/>
      <c r="BQM132" s="10"/>
      <c r="BQN132" s="10"/>
      <c r="BQO132" s="10"/>
      <c r="BQP132" s="10"/>
      <c r="BQQ132" s="10"/>
      <c r="BQR132" s="10"/>
      <c r="BQS132" s="10"/>
      <c r="BQT132" s="10"/>
      <c r="BQU132" s="10"/>
      <c r="BQV132" s="10"/>
      <c r="BQW132" s="10"/>
      <c r="BQX132" s="10"/>
      <c r="BQY132" s="10"/>
      <c r="BQZ132" s="10"/>
      <c r="BRA132" s="10"/>
      <c r="BRB132" s="10"/>
      <c r="BRC132" s="10"/>
      <c r="BRD132" s="10"/>
      <c r="BRE132" s="10"/>
      <c r="BRF132" s="10"/>
      <c r="BRG132" s="10"/>
      <c r="BRH132" s="10"/>
      <c r="BRI132" s="10"/>
      <c r="BRJ132" s="10"/>
      <c r="BRK132" s="10"/>
      <c r="BRL132" s="10"/>
      <c r="BRM132" s="10"/>
      <c r="BRN132" s="10"/>
      <c r="BRO132" s="10"/>
      <c r="BRP132" s="10"/>
      <c r="BRQ132" s="10"/>
      <c r="BRR132" s="10"/>
      <c r="BRS132" s="10"/>
      <c r="BRT132" s="10"/>
      <c r="BRU132" s="10"/>
      <c r="BRV132" s="10"/>
      <c r="BRW132" s="10"/>
      <c r="BRX132" s="10"/>
      <c r="BRY132" s="10"/>
      <c r="BRZ132" s="10"/>
      <c r="BSA132" s="10"/>
      <c r="BSB132" s="10"/>
      <c r="BSC132" s="10"/>
      <c r="BSD132" s="10"/>
      <c r="BSE132" s="10"/>
      <c r="BSF132" s="10"/>
      <c r="BSG132" s="10"/>
      <c r="BSH132" s="10"/>
      <c r="BSI132" s="10"/>
      <c r="BSJ132" s="10"/>
      <c r="BSK132" s="10"/>
      <c r="BSL132" s="10"/>
      <c r="BSM132" s="10"/>
      <c r="BSN132" s="10"/>
      <c r="BSO132" s="10"/>
      <c r="BSP132" s="10"/>
      <c r="BSQ132" s="10"/>
      <c r="BSR132" s="10"/>
      <c r="BSS132" s="10"/>
      <c r="BST132" s="10"/>
      <c r="BSU132" s="10"/>
      <c r="BSV132" s="10"/>
      <c r="BSW132" s="10"/>
      <c r="BSX132" s="10"/>
      <c r="BSY132" s="10"/>
      <c r="BSZ132" s="10"/>
      <c r="BTA132" s="10"/>
      <c r="BTB132" s="10"/>
      <c r="BTC132" s="10"/>
      <c r="BTD132" s="10"/>
      <c r="BTE132" s="10"/>
      <c r="BTF132" s="10"/>
      <c r="BTG132" s="10"/>
      <c r="BTH132" s="10"/>
      <c r="BTI132" s="10"/>
      <c r="BTJ132" s="10"/>
      <c r="BTK132" s="10"/>
      <c r="BTL132" s="10"/>
      <c r="BTM132" s="10"/>
      <c r="BTN132" s="10"/>
      <c r="BTO132" s="10"/>
      <c r="BTP132" s="10"/>
      <c r="BTQ132" s="10"/>
      <c r="BTR132" s="10"/>
      <c r="BTS132" s="10"/>
      <c r="BTT132" s="10"/>
      <c r="BTU132" s="10"/>
      <c r="BTV132" s="10"/>
      <c r="BTW132" s="10"/>
      <c r="BTX132" s="10"/>
      <c r="BTY132" s="10"/>
      <c r="BTZ132" s="10"/>
      <c r="BUA132" s="10"/>
      <c r="BUB132" s="10"/>
      <c r="BUC132" s="10"/>
      <c r="BUD132" s="10"/>
      <c r="BUE132" s="10"/>
      <c r="BUF132" s="10"/>
      <c r="BUG132" s="10"/>
      <c r="BUH132" s="10"/>
      <c r="BUI132" s="10"/>
      <c r="BUJ132" s="10"/>
      <c r="BUK132" s="10"/>
      <c r="BUL132" s="10"/>
      <c r="BUM132" s="10"/>
      <c r="BUN132" s="10"/>
      <c r="BUO132" s="10"/>
      <c r="BUP132" s="10"/>
      <c r="BUQ132" s="10"/>
      <c r="BUR132" s="10"/>
      <c r="BUS132" s="10"/>
      <c r="BUT132" s="10"/>
      <c r="BUU132" s="10"/>
      <c r="BUV132" s="10"/>
      <c r="BUW132" s="10"/>
      <c r="BUX132" s="10"/>
      <c r="BUY132" s="10"/>
      <c r="BUZ132" s="10"/>
      <c r="BVA132" s="10"/>
      <c r="BVB132" s="10"/>
      <c r="BVC132" s="10"/>
      <c r="BVD132" s="10"/>
      <c r="BVE132" s="10"/>
      <c r="BVF132" s="10"/>
      <c r="BVG132" s="10"/>
      <c r="BVH132" s="10"/>
      <c r="BVI132" s="10"/>
      <c r="BVJ132" s="10"/>
      <c r="BVK132" s="10"/>
      <c r="BVL132" s="10"/>
      <c r="BVM132" s="10"/>
      <c r="BVN132" s="10"/>
      <c r="BVO132" s="10"/>
      <c r="BVP132" s="10"/>
      <c r="BVQ132" s="10"/>
      <c r="BVR132" s="10"/>
      <c r="BVS132" s="10"/>
      <c r="BVT132" s="10"/>
      <c r="BVU132" s="10"/>
      <c r="BVV132" s="10"/>
      <c r="BVW132" s="10"/>
      <c r="BVX132" s="10"/>
      <c r="BVY132" s="10"/>
      <c r="BVZ132" s="10"/>
      <c r="BWA132" s="10"/>
      <c r="BWB132" s="10"/>
      <c r="BWC132" s="10"/>
      <c r="BWD132" s="10"/>
      <c r="BWE132" s="10"/>
      <c r="BWF132" s="10"/>
      <c r="BWG132" s="10"/>
      <c r="BWH132" s="10"/>
      <c r="BWI132" s="10"/>
      <c r="BWJ132" s="10"/>
      <c r="BWK132" s="10"/>
      <c r="BWL132" s="10"/>
      <c r="BWM132" s="10"/>
      <c r="BWN132" s="10"/>
      <c r="BWO132" s="10"/>
      <c r="BWP132" s="10"/>
      <c r="BWQ132" s="10"/>
      <c r="BWR132" s="10"/>
      <c r="BWS132" s="10"/>
      <c r="BWT132" s="10"/>
      <c r="BWU132" s="10"/>
      <c r="BWV132" s="10"/>
      <c r="BWW132" s="10"/>
      <c r="BWX132" s="10"/>
      <c r="BWY132" s="10"/>
      <c r="BWZ132" s="10"/>
      <c r="BXA132" s="10"/>
      <c r="BXB132" s="10"/>
      <c r="BXC132" s="10"/>
      <c r="BXD132" s="10"/>
      <c r="BXE132" s="10"/>
      <c r="BXF132" s="10"/>
      <c r="BXG132" s="10"/>
      <c r="BXH132" s="10"/>
      <c r="BXI132" s="10"/>
      <c r="BXJ132" s="10"/>
      <c r="BXK132" s="10"/>
      <c r="BXL132" s="10"/>
      <c r="BXM132" s="10"/>
      <c r="BXN132" s="10"/>
      <c r="BXO132" s="10"/>
      <c r="BXP132" s="10"/>
      <c r="BXQ132" s="10"/>
      <c r="BXR132" s="10"/>
      <c r="BXS132" s="10"/>
      <c r="BXT132" s="10"/>
      <c r="BXU132" s="10"/>
      <c r="BXV132" s="10"/>
      <c r="BXW132" s="10"/>
      <c r="BXX132" s="10"/>
      <c r="BXY132" s="10"/>
      <c r="BXZ132" s="10"/>
      <c r="BYA132" s="10"/>
      <c r="BYB132" s="10"/>
      <c r="BYC132" s="10"/>
      <c r="BYD132" s="10"/>
      <c r="BYE132" s="10"/>
      <c r="BYF132" s="10"/>
      <c r="BYG132" s="10"/>
      <c r="BYH132" s="10"/>
      <c r="BYI132" s="10"/>
      <c r="BYJ132" s="10"/>
      <c r="BYK132" s="10"/>
      <c r="BYL132" s="10"/>
      <c r="BYM132" s="10"/>
      <c r="BYN132" s="10"/>
      <c r="BYO132" s="10"/>
      <c r="BYP132" s="10"/>
      <c r="BYQ132" s="10"/>
      <c r="BYR132" s="10"/>
      <c r="BYS132" s="10"/>
      <c r="BYT132" s="10"/>
      <c r="BYU132" s="10"/>
      <c r="BYV132" s="10"/>
      <c r="BYW132" s="10"/>
      <c r="BYX132" s="10"/>
      <c r="BYY132" s="10"/>
      <c r="BYZ132" s="10"/>
      <c r="BZA132" s="10"/>
      <c r="BZB132" s="10"/>
      <c r="BZC132" s="10"/>
      <c r="BZD132" s="10"/>
      <c r="BZE132" s="10"/>
      <c r="BZF132" s="10"/>
      <c r="BZG132" s="10"/>
      <c r="BZH132" s="10"/>
      <c r="BZI132" s="10"/>
      <c r="BZJ132" s="10"/>
      <c r="BZK132" s="10"/>
      <c r="BZL132" s="10"/>
      <c r="BZM132" s="10"/>
      <c r="BZN132" s="10"/>
      <c r="BZO132" s="10"/>
      <c r="BZP132" s="10"/>
      <c r="BZQ132" s="10"/>
      <c r="BZR132" s="10"/>
      <c r="BZS132" s="10"/>
      <c r="BZT132" s="10"/>
      <c r="BZU132" s="10"/>
      <c r="BZV132" s="10"/>
      <c r="BZW132" s="10"/>
      <c r="BZX132" s="10"/>
      <c r="BZY132" s="10"/>
      <c r="BZZ132" s="10"/>
      <c r="CAA132" s="10"/>
      <c r="CAB132" s="10"/>
      <c r="CAC132" s="10"/>
      <c r="CAD132" s="10"/>
      <c r="CAE132" s="10"/>
      <c r="CAF132" s="10"/>
      <c r="CAG132" s="10"/>
      <c r="CAH132" s="10"/>
      <c r="CAI132" s="10"/>
      <c r="CAJ132" s="10"/>
      <c r="CAK132" s="10"/>
      <c r="CAL132" s="10"/>
      <c r="CAM132" s="10"/>
      <c r="CAN132" s="10"/>
      <c r="CAO132" s="10"/>
      <c r="CAP132" s="10"/>
      <c r="CAQ132" s="10"/>
      <c r="CAR132" s="10"/>
      <c r="CAS132" s="10"/>
      <c r="CAT132" s="10"/>
      <c r="CAU132" s="10"/>
      <c r="CAV132" s="10"/>
      <c r="CAW132" s="10"/>
      <c r="CAX132" s="10"/>
      <c r="CAY132" s="10"/>
      <c r="CAZ132" s="10"/>
      <c r="CBA132" s="10"/>
      <c r="CBB132" s="10"/>
      <c r="CBC132" s="10"/>
      <c r="CBD132" s="10"/>
      <c r="CBE132" s="10"/>
      <c r="CBF132" s="10"/>
      <c r="CBG132" s="10"/>
      <c r="CBH132" s="10"/>
      <c r="CBI132" s="10"/>
      <c r="CBJ132" s="10"/>
      <c r="CBK132" s="10"/>
      <c r="CBL132" s="10"/>
      <c r="CBM132" s="10"/>
      <c r="CBN132" s="10"/>
      <c r="CBO132" s="10"/>
      <c r="CBP132" s="10"/>
      <c r="CBQ132" s="10"/>
      <c r="CBR132" s="10"/>
      <c r="CBS132" s="10"/>
      <c r="CBT132" s="10"/>
      <c r="CBU132" s="10"/>
      <c r="CBV132" s="10"/>
      <c r="CBW132" s="10"/>
      <c r="CBX132" s="10"/>
      <c r="CBY132" s="10"/>
      <c r="CBZ132" s="10"/>
      <c r="CCA132" s="10"/>
      <c r="CCB132" s="10"/>
      <c r="CCC132" s="10"/>
      <c r="CCD132" s="10"/>
      <c r="CCE132" s="10"/>
      <c r="CCF132" s="10"/>
      <c r="CCG132" s="10"/>
      <c r="CCH132" s="10"/>
      <c r="CCI132" s="10"/>
      <c r="CCJ132" s="10"/>
      <c r="CCK132" s="10"/>
      <c r="CCL132" s="10"/>
      <c r="CCM132" s="10"/>
      <c r="CCN132" s="10"/>
      <c r="CCO132" s="10"/>
      <c r="CCP132" s="10"/>
      <c r="CCQ132" s="10"/>
      <c r="CCR132" s="10"/>
      <c r="CCS132" s="10"/>
      <c r="CCT132" s="10"/>
      <c r="CCU132" s="10"/>
      <c r="CCV132" s="10"/>
      <c r="CCW132" s="10"/>
      <c r="CCX132" s="10"/>
      <c r="CCY132" s="10"/>
      <c r="CCZ132" s="10"/>
      <c r="CDA132" s="10"/>
      <c r="CDB132" s="10"/>
      <c r="CDC132" s="10"/>
      <c r="CDD132" s="10"/>
      <c r="CDE132" s="10"/>
      <c r="CDF132" s="10"/>
      <c r="CDG132" s="10"/>
      <c r="CDH132" s="10"/>
      <c r="CDI132" s="10"/>
      <c r="CDJ132" s="10"/>
      <c r="CDK132" s="10"/>
      <c r="CDL132" s="10"/>
      <c r="CDM132" s="10"/>
      <c r="CDN132" s="10"/>
      <c r="CDO132" s="10"/>
      <c r="CDP132" s="10"/>
      <c r="CDQ132" s="10"/>
      <c r="CDR132" s="10"/>
      <c r="CDS132" s="10"/>
      <c r="CDT132" s="10"/>
      <c r="CDU132" s="10"/>
      <c r="CDV132" s="10"/>
      <c r="CDW132" s="10"/>
      <c r="CDX132" s="10"/>
      <c r="CDY132" s="10"/>
      <c r="CDZ132" s="10"/>
      <c r="CEA132" s="10"/>
      <c r="CEB132" s="10"/>
      <c r="CEC132" s="10"/>
      <c r="CED132" s="10"/>
      <c r="CEE132" s="10"/>
      <c r="CEF132" s="10"/>
      <c r="CEG132" s="10"/>
      <c r="CEH132" s="10"/>
      <c r="CEI132" s="10"/>
      <c r="CEJ132" s="10"/>
      <c r="CEK132" s="10"/>
      <c r="CEL132" s="10"/>
      <c r="CEM132" s="10"/>
      <c r="CEN132" s="10"/>
      <c r="CEO132" s="10"/>
      <c r="CEP132" s="10"/>
      <c r="CEQ132" s="10"/>
      <c r="CER132" s="10"/>
      <c r="CES132" s="10"/>
      <c r="CET132" s="10"/>
      <c r="CEU132" s="10"/>
      <c r="CEV132" s="10"/>
      <c r="CEW132" s="10"/>
      <c r="CEX132" s="10"/>
      <c r="CEY132" s="10"/>
      <c r="CEZ132" s="10"/>
      <c r="CFA132" s="10"/>
      <c r="CFB132" s="10"/>
      <c r="CFC132" s="10"/>
      <c r="CFD132" s="10"/>
      <c r="CFE132" s="10"/>
      <c r="CFF132" s="10"/>
      <c r="CFG132" s="10"/>
      <c r="CFH132" s="10"/>
      <c r="CFI132" s="10"/>
      <c r="CFJ132" s="10"/>
      <c r="CFK132" s="10"/>
      <c r="CFL132" s="10"/>
      <c r="CFM132" s="10"/>
      <c r="CFN132" s="10"/>
      <c r="CFO132" s="10"/>
      <c r="CFP132" s="10"/>
      <c r="CFQ132" s="10"/>
      <c r="CFR132" s="10"/>
      <c r="CFS132" s="10"/>
      <c r="CFT132" s="10"/>
      <c r="CFU132" s="10"/>
      <c r="CFV132" s="10"/>
      <c r="CFW132" s="10"/>
      <c r="CFX132" s="10"/>
      <c r="CFY132" s="10"/>
      <c r="CFZ132" s="10"/>
      <c r="CGA132" s="10"/>
      <c r="CGB132" s="10"/>
      <c r="CGC132" s="10"/>
      <c r="CGD132" s="10"/>
      <c r="CGE132" s="10"/>
      <c r="CGF132" s="10"/>
      <c r="CGG132" s="10"/>
      <c r="CGH132" s="10"/>
      <c r="CGI132" s="10"/>
      <c r="CGJ132" s="10"/>
      <c r="CGK132" s="10"/>
      <c r="CGL132" s="10"/>
      <c r="CGM132" s="10"/>
      <c r="CGN132" s="10"/>
      <c r="CGO132" s="10"/>
      <c r="CGP132" s="10"/>
      <c r="CGQ132" s="10"/>
      <c r="CGR132" s="10"/>
      <c r="CGS132" s="10"/>
      <c r="CGT132" s="10"/>
      <c r="CGU132" s="10"/>
      <c r="CGV132" s="10"/>
      <c r="CGW132" s="10"/>
      <c r="CGX132" s="10"/>
      <c r="CGY132" s="10"/>
      <c r="CGZ132" s="10"/>
      <c r="CHA132" s="10"/>
      <c r="CHB132" s="10"/>
      <c r="CHC132" s="10"/>
      <c r="CHD132" s="10"/>
      <c r="CHE132" s="10"/>
      <c r="CHF132" s="10"/>
      <c r="CHG132" s="10"/>
      <c r="CHH132" s="10"/>
      <c r="CHI132" s="10"/>
      <c r="CHJ132" s="10"/>
      <c r="CHK132" s="10"/>
      <c r="CHL132" s="10"/>
      <c r="CHM132" s="10"/>
      <c r="CHN132" s="10"/>
      <c r="CHO132" s="10"/>
      <c r="CHP132" s="10"/>
      <c r="CHQ132" s="10"/>
      <c r="CHR132" s="10"/>
      <c r="CHS132" s="10"/>
      <c r="CHT132" s="10"/>
      <c r="CHU132" s="10"/>
      <c r="CHV132" s="10"/>
      <c r="CHW132" s="10"/>
      <c r="CHX132" s="10"/>
      <c r="CHY132" s="10"/>
      <c r="CHZ132" s="10"/>
      <c r="CIA132" s="10"/>
      <c r="CIB132" s="10"/>
      <c r="CIC132" s="10"/>
      <c r="CID132" s="10"/>
      <c r="CIE132" s="10"/>
      <c r="CIF132" s="10"/>
      <c r="CIG132" s="10"/>
      <c r="CIH132" s="10"/>
      <c r="CII132" s="10"/>
      <c r="CIJ132" s="10"/>
      <c r="CIK132" s="10"/>
      <c r="CIL132" s="10"/>
      <c r="CIM132" s="10"/>
      <c r="CIN132" s="10"/>
      <c r="CIO132" s="10"/>
      <c r="CIP132" s="10"/>
      <c r="CIQ132" s="10"/>
      <c r="CIR132" s="10"/>
      <c r="CIS132" s="10"/>
      <c r="CIT132" s="10"/>
      <c r="CIU132" s="10"/>
      <c r="CIV132" s="10"/>
      <c r="CIW132" s="10"/>
      <c r="CIX132" s="10"/>
      <c r="CIY132" s="10"/>
      <c r="CIZ132" s="10"/>
      <c r="CJA132" s="10"/>
      <c r="CJB132" s="10"/>
      <c r="CJC132" s="10"/>
      <c r="CJD132" s="10"/>
      <c r="CJE132" s="10"/>
      <c r="CJF132" s="10"/>
      <c r="CJG132" s="10"/>
      <c r="CJH132" s="10"/>
      <c r="CJI132" s="10"/>
      <c r="CJJ132" s="10"/>
      <c r="CJK132" s="10"/>
      <c r="CJL132" s="10"/>
      <c r="CJM132" s="10"/>
      <c r="CJN132" s="10"/>
      <c r="CJO132" s="10"/>
      <c r="CJP132" s="10"/>
      <c r="CJQ132" s="10"/>
      <c r="CJR132" s="10"/>
      <c r="CJS132" s="10"/>
      <c r="CJT132" s="10"/>
      <c r="CJU132" s="10"/>
      <c r="CJV132" s="10"/>
      <c r="CJW132" s="10"/>
      <c r="CJX132" s="10"/>
      <c r="CJY132" s="10"/>
      <c r="CJZ132" s="10"/>
      <c r="CKA132" s="10"/>
      <c r="CKB132" s="10"/>
      <c r="CKC132" s="10"/>
      <c r="CKD132" s="10"/>
      <c r="CKE132" s="10"/>
      <c r="CKF132" s="10"/>
      <c r="CKG132" s="10"/>
      <c r="CKH132" s="10"/>
      <c r="CKI132" s="10"/>
      <c r="CKJ132" s="10"/>
      <c r="CKK132" s="10"/>
      <c r="CKL132" s="10"/>
      <c r="CKM132" s="10"/>
      <c r="CKN132" s="10"/>
      <c r="CKO132" s="10"/>
      <c r="CKP132" s="10"/>
      <c r="CKQ132" s="10"/>
      <c r="CKR132" s="10"/>
      <c r="CKS132" s="10"/>
      <c r="CKT132" s="10"/>
      <c r="CKU132" s="10"/>
      <c r="CKV132" s="10"/>
      <c r="CKW132" s="10"/>
      <c r="CKX132" s="10"/>
      <c r="CKY132" s="10"/>
      <c r="CKZ132" s="10"/>
      <c r="CLA132" s="10"/>
      <c r="CLB132" s="10"/>
      <c r="CLC132" s="10"/>
      <c r="CLD132" s="10"/>
      <c r="CLE132" s="10"/>
      <c r="CLF132" s="10"/>
      <c r="CLG132" s="10"/>
      <c r="CLH132" s="10"/>
      <c r="CLI132" s="10"/>
      <c r="CLJ132" s="10"/>
      <c r="CLK132" s="10"/>
      <c r="CLL132" s="10"/>
      <c r="CLM132" s="10"/>
      <c r="CLN132" s="10"/>
      <c r="CLO132" s="10"/>
      <c r="CLP132" s="10"/>
      <c r="CLQ132" s="10"/>
      <c r="CLR132" s="10"/>
      <c r="CLS132" s="10"/>
      <c r="CLT132" s="10"/>
      <c r="CLU132" s="10"/>
      <c r="CLV132" s="10"/>
      <c r="CLW132" s="10"/>
      <c r="CLX132" s="10"/>
      <c r="CLY132" s="10"/>
      <c r="CLZ132" s="10"/>
      <c r="CMA132" s="10"/>
      <c r="CMB132" s="10"/>
      <c r="CMC132" s="10"/>
      <c r="CMD132" s="10"/>
      <c r="CME132" s="10"/>
      <c r="CMF132" s="10"/>
      <c r="CMG132" s="10"/>
      <c r="CMH132" s="10"/>
      <c r="CMI132" s="10"/>
      <c r="CMJ132" s="10"/>
      <c r="CMK132" s="10"/>
      <c r="CML132" s="10"/>
      <c r="CMM132" s="10"/>
      <c r="CMN132" s="10"/>
      <c r="CMO132" s="10"/>
      <c r="CMP132" s="10"/>
      <c r="CMQ132" s="10"/>
      <c r="CMR132" s="10"/>
      <c r="CMS132" s="10"/>
      <c r="CMT132" s="10"/>
      <c r="CMU132" s="10"/>
      <c r="CMV132" s="10"/>
      <c r="CMW132" s="10"/>
      <c r="CMX132" s="10"/>
      <c r="CMY132" s="10"/>
      <c r="CMZ132" s="10"/>
      <c r="CNA132" s="10"/>
      <c r="CNB132" s="10"/>
      <c r="CNC132" s="10"/>
      <c r="CND132" s="10"/>
      <c r="CNE132" s="10"/>
      <c r="CNF132" s="10"/>
      <c r="CNG132" s="10"/>
      <c r="CNH132" s="10"/>
      <c r="CNI132" s="10"/>
      <c r="CNJ132" s="10"/>
      <c r="CNK132" s="10"/>
      <c r="CNL132" s="10"/>
      <c r="CNM132" s="10"/>
      <c r="CNN132" s="10"/>
      <c r="CNO132" s="10"/>
      <c r="CNP132" s="10"/>
      <c r="CNQ132" s="10"/>
      <c r="CNR132" s="10"/>
      <c r="CNS132" s="10"/>
      <c r="CNT132" s="10"/>
      <c r="CNU132" s="10"/>
      <c r="CNV132" s="10"/>
      <c r="CNW132" s="10"/>
      <c r="CNX132" s="10"/>
      <c r="CNY132" s="10"/>
      <c r="CNZ132" s="10"/>
      <c r="COA132" s="10"/>
      <c r="COB132" s="10"/>
      <c r="COC132" s="10"/>
      <c r="COD132" s="10"/>
      <c r="COE132" s="10"/>
      <c r="COF132" s="10"/>
      <c r="COG132" s="10"/>
      <c r="COH132" s="10"/>
      <c r="COI132" s="10"/>
      <c r="COJ132" s="10"/>
      <c r="COK132" s="10"/>
      <c r="COL132" s="10"/>
      <c r="COM132" s="10"/>
      <c r="CON132" s="10"/>
      <c r="COO132" s="10"/>
      <c r="COP132" s="10"/>
      <c r="COQ132" s="10"/>
      <c r="COR132" s="10"/>
      <c r="COS132" s="10"/>
      <c r="COT132" s="10"/>
      <c r="COU132" s="10"/>
      <c r="COV132" s="10"/>
      <c r="COW132" s="10"/>
      <c r="COX132" s="10"/>
      <c r="COY132" s="10"/>
      <c r="COZ132" s="10"/>
      <c r="CPA132" s="10"/>
      <c r="CPB132" s="10"/>
      <c r="CPC132" s="10"/>
      <c r="CPD132" s="10"/>
      <c r="CPE132" s="10"/>
      <c r="CPF132" s="10"/>
      <c r="CPG132" s="10"/>
      <c r="CPH132" s="10"/>
      <c r="CPI132" s="10"/>
      <c r="CPJ132" s="10"/>
      <c r="CPK132" s="10"/>
      <c r="CPL132" s="10"/>
      <c r="CPM132" s="10"/>
      <c r="CPN132" s="10"/>
      <c r="CPO132" s="10"/>
      <c r="CPP132" s="10"/>
      <c r="CPQ132" s="10"/>
      <c r="CPR132" s="10"/>
      <c r="CPS132" s="10"/>
      <c r="CPT132" s="10"/>
      <c r="CPU132" s="10"/>
      <c r="CPV132" s="10"/>
      <c r="CPW132" s="10"/>
      <c r="CPX132" s="10"/>
      <c r="CPY132" s="10"/>
      <c r="CPZ132" s="10"/>
      <c r="CQA132" s="10"/>
      <c r="CQB132" s="10"/>
      <c r="CQC132" s="10"/>
      <c r="CQD132" s="10"/>
      <c r="CQE132" s="10"/>
      <c r="CQF132" s="10"/>
      <c r="CQG132" s="10"/>
      <c r="CQH132" s="10"/>
      <c r="CQI132" s="10"/>
      <c r="CQJ132" s="10"/>
      <c r="CQK132" s="10"/>
      <c r="CQL132" s="10"/>
      <c r="CQM132" s="10"/>
      <c r="CQN132" s="10"/>
      <c r="CQO132" s="10"/>
      <c r="CQP132" s="10"/>
      <c r="CQQ132" s="10"/>
      <c r="CQR132" s="10"/>
      <c r="CQS132" s="10"/>
      <c r="CQT132" s="10"/>
      <c r="CQU132" s="10"/>
      <c r="CQV132" s="10"/>
      <c r="CQW132" s="10"/>
      <c r="CQX132" s="10"/>
      <c r="CQY132" s="10"/>
      <c r="CQZ132" s="10"/>
      <c r="CRA132" s="10"/>
      <c r="CRB132" s="10"/>
      <c r="CRC132" s="10"/>
      <c r="CRD132" s="10"/>
      <c r="CRE132" s="10"/>
      <c r="CRF132" s="10"/>
      <c r="CRG132" s="10"/>
      <c r="CRH132" s="10"/>
      <c r="CRI132" s="10"/>
      <c r="CRJ132" s="10"/>
      <c r="CRK132" s="10"/>
      <c r="CRL132" s="10"/>
      <c r="CRM132" s="10"/>
      <c r="CRN132" s="10"/>
      <c r="CRO132" s="10"/>
      <c r="CRP132" s="10"/>
      <c r="CRQ132" s="10"/>
      <c r="CRR132" s="10"/>
      <c r="CRS132" s="10"/>
      <c r="CRT132" s="10"/>
      <c r="CRU132" s="10"/>
      <c r="CRV132" s="10"/>
      <c r="CRW132" s="10"/>
      <c r="CRX132" s="10"/>
      <c r="CRY132" s="10"/>
      <c r="CRZ132" s="10"/>
      <c r="CSA132" s="10"/>
      <c r="CSB132" s="10"/>
      <c r="CSC132" s="10"/>
      <c r="CSD132" s="10"/>
      <c r="CSE132" s="10"/>
      <c r="CSF132" s="10"/>
      <c r="CSG132" s="10"/>
      <c r="CSH132" s="10"/>
      <c r="CSI132" s="10"/>
      <c r="CSJ132" s="10"/>
      <c r="CSK132" s="10"/>
      <c r="CSL132" s="10"/>
      <c r="CSM132" s="10"/>
      <c r="CSN132" s="10"/>
      <c r="CSO132" s="10"/>
      <c r="CSP132" s="10"/>
      <c r="CSQ132" s="10"/>
      <c r="CSR132" s="10"/>
      <c r="CSS132" s="10"/>
      <c r="CST132" s="10"/>
      <c r="CSU132" s="10"/>
      <c r="CSV132" s="10"/>
      <c r="CSW132" s="10"/>
      <c r="CSX132" s="10"/>
      <c r="CSY132" s="10"/>
      <c r="CSZ132" s="10"/>
      <c r="CTA132" s="10"/>
      <c r="CTB132" s="10"/>
      <c r="CTC132" s="10"/>
      <c r="CTD132" s="10"/>
      <c r="CTE132" s="10"/>
      <c r="CTF132" s="10"/>
      <c r="CTG132" s="10"/>
      <c r="CTH132" s="10"/>
      <c r="CTI132" s="10"/>
      <c r="CTJ132" s="10"/>
      <c r="CTK132" s="10"/>
      <c r="CTL132" s="10"/>
      <c r="CTM132" s="10"/>
      <c r="CTN132" s="10"/>
      <c r="CTO132" s="10"/>
      <c r="CTP132" s="10"/>
      <c r="CTQ132" s="10"/>
      <c r="CTR132" s="10"/>
      <c r="CTS132" s="10"/>
      <c r="CTT132" s="10"/>
      <c r="CTU132" s="10"/>
      <c r="CTV132" s="10"/>
      <c r="CTW132" s="10"/>
      <c r="CTX132" s="10"/>
      <c r="CTY132" s="10"/>
      <c r="CTZ132" s="10"/>
      <c r="CUA132" s="10"/>
      <c r="CUB132" s="10"/>
      <c r="CUC132" s="10"/>
      <c r="CUD132" s="10"/>
      <c r="CUE132" s="10"/>
      <c r="CUF132" s="10"/>
      <c r="CUG132" s="10"/>
      <c r="CUH132" s="10"/>
      <c r="CUI132" s="10"/>
      <c r="CUJ132" s="10"/>
      <c r="CUK132" s="10"/>
      <c r="CUL132" s="10"/>
      <c r="CUM132" s="10"/>
      <c r="CUN132" s="10"/>
      <c r="CUO132" s="10"/>
      <c r="CUP132" s="10"/>
      <c r="CUQ132" s="10"/>
      <c r="CUR132" s="10"/>
      <c r="CUS132" s="10"/>
      <c r="CUT132" s="10"/>
      <c r="CUU132" s="10"/>
      <c r="CUV132" s="10"/>
      <c r="CUW132" s="10"/>
      <c r="CUX132" s="10"/>
      <c r="CUY132" s="10"/>
      <c r="CUZ132" s="10"/>
      <c r="CVA132" s="10"/>
      <c r="CVB132" s="10"/>
      <c r="CVC132" s="10"/>
      <c r="CVD132" s="10"/>
      <c r="CVE132" s="10"/>
      <c r="CVF132" s="10"/>
      <c r="CVG132" s="10"/>
      <c r="CVH132" s="10"/>
      <c r="CVI132" s="10"/>
      <c r="CVJ132" s="10"/>
      <c r="CVK132" s="10"/>
      <c r="CVL132" s="10"/>
      <c r="CVM132" s="10"/>
      <c r="CVN132" s="10"/>
      <c r="CVO132" s="10"/>
      <c r="CVP132" s="10"/>
      <c r="CVQ132" s="10"/>
      <c r="CVR132" s="10"/>
      <c r="CVS132" s="10"/>
      <c r="CVT132" s="10"/>
      <c r="CVU132" s="10"/>
      <c r="CVV132" s="10"/>
      <c r="CVW132" s="10"/>
      <c r="CVX132" s="10"/>
      <c r="CVY132" s="10"/>
      <c r="CVZ132" s="10"/>
      <c r="CWA132" s="10"/>
      <c r="CWB132" s="10"/>
      <c r="CWC132" s="10"/>
      <c r="CWD132" s="10"/>
      <c r="CWE132" s="10"/>
      <c r="CWF132" s="10"/>
      <c r="CWG132" s="10"/>
      <c r="CWH132" s="10"/>
      <c r="CWI132" s="10"/>
      <c r="CWJ132" s="10"/>
      <c r="CWK132" s="10"/>
      <c r="CWL132" s="10"/>
      <c r="CWM132" s="10"/>
      <c r="CWN132" s="10"/>
      <c r="CWO132" s="10"/>
      <c r="CWP132" s="10"/>
      <c r="CWQ132" s="10"/>
      <c r="CWR132" s="10"/>
      <c r="CWS132" s="10"/>
      <c r="CWT132" s="10"/>
      <c r="CWU132" s="10"/>
      <c r="CWV132" s="10"/>
      <c r="CWW132" s="10"/>
      <c r="CWX132" s="10"/>
      <c r="CWY132" s="10"/>
      <c r="CWZ132" s="10"/>
      <c r="CXA132" s="10"/>
      <c r="CXB132" s="10"/>
      <c r="CXC132" s="10"/>
      <c r="CXD132" s="10"/>
      <c r="CXE132" s="10"/>
      <c r="CXF132" s="10"/>
      <c r="CXG132" s="10"/>
      <c r="CXH132" s="10"/>
      <c r="CXI132" s="10"/>
      <c r="CXJ132" s="10"/>
      <c r="CXK132" s="10"/>
      <c r="CXL132" s="10"/>
      <c r="CXM132" s="10"/>
      <c r="CXN132" s="10"/>
      <c r="CXO132" s="10"/>
      <c r="CXP132" s="10"/>
      <c r="CXQ132" s="10"/>
      <c r="CXR132" s="10"/>
      <c r="CXS132" s="10"/>
      <c r="CXT132" s="10"/>
      <c r="CXU132" s="10"/>
      <c r="CXV132" s="10"/>
      <c r="CXW132" s="10"/>
      <c r="CXX132" s="10"/>
      <c r="CXY132" s="10"/>
      <c r="CXZ132" s="10"/>
      <c r="CYA132" s="10"/>
      <c r="CYB132" s="10"/>
      <c r="CYC132" s="10"/>
      <c r="CYD132" s="10"/>
      <c r="CYE132" s="10"/>
      <c r="CYF132" s="10"/>
      <c r="CYG132" s="10"/>
      <c r="CYH132" s="10"/>
      <c r="CYI132" s="10"/>
      <c r="CYJ132" s="10"/>
      <c r="CYK132" s="10"/>
      <c r="CYL132" s="10"/>
      <c r="CYM132" s="10"/>
      <c r="CYN132" s="10"/>
      <c r="CYO132" s="10"/>
      <c r="CYP132" s="10"/>
      <c r="CYQ132" s="10"/>
      <c r="CYR132" s="10"/>
      <c r="CYS132" s="10"/>
      <c r="CYT132" s="10"/>
      <c r="CYU132" s="10"/>
      <c r="CYV132" s="10"/>
      <c r="CYW132" s="10"/>
      <c r="CYX132" s="10"/>
      <c r="CYY132" s="10"/>
      <c r="CYZ132" s="10"/>
      <c r="CZA132" s="10"/>
      <c r="CZB132" s="10"/>
      <c r="CZC132" s="10"/>
      <c r="CZD132" s="10"/>
      <c r="CZE132" s="10"/>
      <c r="CZF132" s="10"/>
      <c r="CZG132" s="10"/>
      <c r="CZH132" s="10"/>
      <c r="CZI132" s="10"/>
      <c r="CZJ132" s="10"/>
      <c r="CZK132" s="10"/>
      <c r="CZL132" s="10"/>
      <c r="CZM132" s="10"/>
      <c r="CZN132" s="10"/>
      <c r="CZO132" s="10"/>
      <c r="CZP132" s="10"/>
      <c r="CZQ132" s="10"/>
      <c r="CZR132" s="10"/>
      <c r="CZS132" s="10"/>
      <c r="CZT132" s="10"/>
      <c r="CZU132" s="10"/>
      <c r="CZV132" s="10"/>
      <c r="CZW132" s="10"/>
      <c r="CZX132" s="10"/>
      <c r="CZY132" s="10"/>
      <c r="CZZ132" s="10"/>
      <c r="DAA132" s="10"/>
      <c r="DAB132" s="10"/>
      <c r="DAC132" s="10"/>
      <c r="DAD132" s="10"/>
      <c r="DAE132" s="10"/>
      <c r="DAF132" s="10"/>
      <c r="DAG132" s="10"/>
      <c r="DAH132" s="10"/>
      <c r="DAI132" s="10"/>
      <c r="DAJ132" s="10"/>
      <c r="DAK132" s="10"/>
      <c r="DAL132" s="10"/>
      <c r="DAM132" s="10"/>
      <c r="DAN132" s="10"/>
      <c r="DAO132" s="10"/>
      <c r="DAP132" s="10"/>
      <c r="DAQ132" s="10"/>
      <c r="DAR132" s="10"/>
      <c r="DAS132" s="10"/>
      <c r="DAT132" s="10"/>
      <c r="DAU132" s="10"/>
      <c r="DAV132" s="10"/>
      <c r="DAW132" s="10"/>
      <c r="DAX132" s="10"/>
      <c r="DAY132" s="10"/>
      <c r="DAZ132" s="10"/>
      <c r="DBA132" s="10"/>
      <c r="DBB132" s="10"/>
      <c r="DBC132" s="10"/>
      <c r="DBD132" s="10"/>
      <c r="DBE132" s="10"/>
      <c r="DBF132" s="10"/>
      <c r="DBG132" s="10"/>
      <c r="DBH132" s="10"/>
      <c r="DBI132" s="10"/>
      <c r="DBJ132" s="10"/>
      <c r="DBK132" s="10"/>
      <c r="DBL132" s="10"/>
      <c r="DBM132" s="10"/>
      <c r="DBN132" s="10"/>
      <c r="DBO132" s="10"/>
      <c r="DBP132" s="10"/>
      <c r="DBQ132" s="10"/>
      <c r="DBR132" s="10"/>
      <c r="DBS132" s="10"/>
      <c r="DBT132" s="10"/>
      <c r="DBU132" s="10"/>
      <c r="DBV132" s="10"/>
      <c r="DBW132" s="10"/>
      <c r="DBX132" s="10"/>
      <c r="DBY132" s="10"/>
      <c r="DBZ132" s="10"/>
      <c r="DCA132" s="10"/>
      <c r="DCB132" s="10"/>
      <c r="DCC132" s="10"/>
      <c r="DCD132" s="10"/>
      <c r="DCE132" s="10"/>
      <c r="DCF132" s="10"/>
      <c r="DCG132" s="10"/>
      <c r="DCH132" s="10"/>
      <c r="DCI132" s="10"/>
      <c r="DCJ132" s="10"/>
      <c r="DCK132" s="10"/>
      <c r="DCL132" s="10"/>
      <c r="DCM132" s="10"/>
      <c r="DCN132" s="10"/>
      <c r="DCO132" s="10"/>
      <c r="DCP132" s="10"/>
      <c r="DCQ132" s="10"/>
      <c r="DCR132" s="10"/>
      <c r="DCS132" s="10"/>
      <c r="DCT132" s="10"/>
      <c r="DCU132" s="10"/>
      <c r="DCV132" s="10"/>
      <c r="DCW132" s="10"/>
      <c r="DCX132" s="10"/>
      <c r="DCY132" s="10"/>
      <c r="DCZ132" s="10"/>
      <c r="DDA132" s="10"/>
      <c r="DDB132" s="10"/>
      <c r="DDC132" s="10"/>
      <c r="DDD132" s="10"/>
      <c r="DDE132" s="10"/>
      <c r="DDF132" s="10"/>
      <c r="DDG132" s="10"/>
      <c r="DDH132" s="10"/>
      <c r="DDI132" s="10"/>
      <c r="DDJ132" s="10"/>
      <c r="DDK132" s="10"/>
      <c r="DDL132" s="10"/>
      <c r="DDM132" s="10"/>
      <c r="DDN132" s="10"/>
      <c r="DDO132" s="10"/>
      <c r="DDP132" s="10"/>
      <c r="DDQ132" s="10"/>
      <c r="DDR132" s="10"/>
      <c r="DDS132" s="10"/>
      <c r="DDT132" s="10"/>
      <c r="DDU132" s="10"/>
      <c r="DDV132" s="10"/>
      <c r="DDW132" s="10"/>
      <c r="DDX132" s="10"/>
      <c r="DDY132" s="10"/>
      <c r="DDZ132" s="10"/>
      <c r="DEA132" s="10"/>
      <c r="DEB132" s="10"/>
      <c r="DEC132" s="10"/>
      <c r="DED132" s="10"/>
      <c r="DEE132" s="10"/>
      <c r="DEF132" s="10"/>
      <c r="DEG132" s="10"/>
      <c r="DEH132" s="10"/>
      <c r="DEI132" s="10"/>
      <c r="DEJ132" s="10"/>
      <c r="DEK132" s="10"/>
      <c r="DEL132" s="10"/>
      <c r="DEM132" s="10"/>
      <c r="DEN132" s="10"/>
      <c r="DEO132" s="10"/>
      <c r="DEP132" s="10"/>
      <c r="DEQ132" s="10"/>
      <c r="DER132" s="10"/>
      <c r="DES132" s="10"/>
      <c r="DET132" s="10"/>
      <c r="DEU132" s="10"/>
      <c r="DEV132" s="10"/>
      <c r="DEW132" s="10"/>
      <c r="DEX132" s="10"/>
      <c r="DEY132" s="10"/>
      <c r="DEZ132" s="10"/>
      <c r="DFA132" s="10"/>
      <c r="DFB132" s="10"/>
      <c r="DFC132" s="10"/>
      <c r="DFD132" s="10"/>
      <c r="DFE132" s="10"/>
      <c r="DFF132" s="10"/>
      <c r="DFG132" s="10"/>
      <c r="DFH132" s="10"/>
      <c r="DFI132" s="10"/>
      <c r="DFJ132" s="10"/>
      <c r="DFK132" s="10"/>
      <c r="DFL132" s="10"/>
      <c r="DFM132" s="10"/>
      <c r="DFN132" s="10"/>
      <c r="DFO132" s="10"/>
      <c r="DFP132" s="10"/>
      <c r="DFQ132" s="10"/>
      <c r="DFR132" s="10"/>
      <c r="DFS132" s="10"/>
      <c r="DFT132" s="10"/>
      <c r="DFU132" s="10"/>
      <c r="DFV132" s="10"/>
      <c r="DFW132" s="10"/>
      <c r="DFX132" s="10"/>
      <c r="DFY132" s="10"/>
      <c r="DFZ132" s="10"/>
      <c r="DGA132" s="10"/>
      <c r="DGB132" s="10"/>
      <c r="DGC132" s="10"/>
      <c r="DGD132" s="10"/>
      <c r="DGE132" s="10"/>
      <c r="DGF132" s="10"/>
      <c r="DGG132" s="10"/>
      <c r="DGH132" s="10"/>
      <c r="DGI132" s="10"/>
      <c r="DGJ132" s="10"/>
      <c r="DGK132" s="10"/>
      <c r="DGL132" s="10"/>
      <c r="DGM132" s="10"/>
      <c r="DGN132" s="10"/>
      <c r="DGO132" s="10"/>
      <c r="DGP132" s="10"/>
      <c r="DGQ132" s="10"/>
      <c r="DGR132" s="10"/>
      <c r="DGS132" s="10"/>
      <c r="DGT132" s="10"/>
      <c r="DGU132" s="10"/>
      <c r="DGV132" s="10"/>
      <c r="DGW132" s="10"/>
      <c r="DGX132" s="10"/>
      <c r="DGY132" s="10"/>
      <c r="DGZ132" s="10"/>
      <c r="DHA132" s="10"/>
      <c r="DHB132" s="10"/>
      <c r="DHC132" s="10"/>
      <c r="DHD132" s="10"/>
      <c r="DHE132" s="10"/>
      <c r="DHF132" s="10"/>
      <c r="DHG132" s="10"/>
      <c r="DHH132" s="10"/>
      <c r="DHI132" s="10"/>
      <c r="DHJ132" s="10"/>
      <c r="DHK132" s="10"/>
      <c r="DHL132" s="10"/>
      <c r="DHM132" s="10"/>
      <c r="DHN132" s="10"/>
      <c r="DHO132" s="10"/>
      <c r="DHP132" s="10"/>
      <c r="DHQ132" s="10"/>
      <c r="DHR132" s="10"/>
      <c r="DHS132" s="10"/>
      <c r="DHT132" s="10"/>
      <c r="DHU132" s="10"/>
      <c r="DHV132" s="10"/>
      <c r="DHW132" s="10"/>
      <c r="DHX132" s="10"/>
      <c r="DHY132" s="10"/>
      <c r="DHZ132" s="10"/>
      <c r="DIA132" s="10"/>
      <c r="DIB132" s="10"/>
      <c r="DIC132" s="10"/>
      <c r="DID132" s="10"/>
      <c r="DIE132" s="10"/>
      <c r="DIF132" s="10"/>
      <c r="DIG132" s="10"/>
      <c r="DIH132" s="10"/>
      <c r="DII132" s="10"/>
      <c r="DIJ132" s="10"/>
      <c r="DIK132" s="10"/>
      <c r="DIL132" s="10"/>
      <c r="DIM132" s="10"/>
      <c r="DIN132" s="10"/>
      <c r="DIO132" s="10"/>
      <c r="DIP132" s="10"/>
      <c r="DIQ132" s="10"/>
      <c r="DIR132" s="10"/>
      <c r="DIS132" s="10"/>
      <c r="DIT132" s="10"/>
      <c r="DIU132" s="10"/>
      <c r="DIV132" s="10"/>
      <c r="DIW132" s="10"/>
      <c r="DIX132" s="10"/>
      <c r="DIY132" s="10"/>
      <c r="DIZ132" s="10"/>
      <c r="DJA132" s="10"/>
      <c r="DJB132" s="10"/>
      <c r="DJC132" s="10"/>
      <c r="DJD132" s="10"/>
      <c r="DJE132" s="10"/>
      <c r="DJF132" s="10"/>
      <c r="DJG132" s="10"/>
      <c r="DJH132" s="10"/>
      <c r="DJI132" s="10"/>
      <c r="DJJ132" s="10"/>
      <c r="DJK132" s="10"/>
      <c r="DJL132" s="10"/>
      <c r="DJM132" s="10"/>
      <c r="DJN132" s="10"/>
      <c r="DJO132" s="10"/>
      <c r="DJP132" s="10"/>
      <c r="DJQ132" s="10"/>
      <c r="DJR132" s="10"/>
      <c r="DJS132" s="10"/>
      <c r="DJT132" s="10"/>
      <c r="DJU132" s="10"/>
      <c r="DJV132" s="10"/>
      <c r="DJW132" s="10"/>
      <c r="DJX132" s="10"/>
      <c r="DJY132" s="10"/>
      <c r="DJZ132" s="10"/>
      <c r="DKA132" s="10"/>
      <c r="DKB132" s="10"/>
      <c r="DKC132" s="10"/>
      <c r="DKD132" s="10"/>
      <c r="DKE132" s="10"/>
      <c r="DKF132" s="10"/>
      <c r="DKG132" s="10"/>
      <c r="DKH132" s="10"/>
      <c r="DKI132" s="10"/>
      <c r="DKJ132" s="10"/>
      <c r="DKK132" s="10"/>
      <c r="DKL132" s="10"/>
      <c r="DKM132" s="10"/>
      <c r="DKN132" s="10"/>
      <c r="DKO132" s="10"/>
      <c r="DKP132" s="10"/>
      <c r="DKQ132" s="10"/>
      <c r="DKR132" s="10"/>
      <c r="DKS132" s="10"/>
      <c r="DKT132" s="10"/>
      <c r="DKU132" s="10"/>
      <c r="DKV132" s="10"/>
      <c r="DKW132" s="10"/>
      <c r="DKX132" s="10"/>
      <c r="DKY132" s="10"/>
      <c r="DKZ132" s="10"/>
      <c r="DLA132" s="10"/>
      <c r="DLB132" s="10"/>
      <c r="DLC132" s="10"/>
      <c r="DLD132" s="10"/>
      <c r="DLE132" s="10"/>
      <c r="DLF132" s="10"/>
      <c r="DLG132" s="10"/>
      <c r="DLH132" s="10"/>
      <c r="DLI132" s="10"/>
      <c r="DLJ132" s="10"/>
      <c r="DLK132" s="10"/>
      <c r="DLL132" s="10"/>
      <c r="DLM132" s="10"/>
      <c r="DLN132" s="10"/>
      <c r="DLO132" s="10"/>
      <c r="DLP132" s="10"/>
      <c r="DLQ132" s="10"/>
      <c r="DLR132" s="10"/>
      <c r="DLS132" s="10"/>
      <c r="DLT132" s="10"/>
      <c r="DLU132" s="10"/>
      <c r="DLV132" s="10"/>
      <c r="DLW132" s="10"/>
      <c r="DLX132" s="10"/>
      <c r="DLY132" s="10"/>
      <c r="DLZ132" s="10"/>
      <c r="DMA132" s="10"/>
      <c r="DMB132" s="10"/>
      <c r="DMC132" s="10"/>
      <c r="DMD132" s="10"/>
      <c r="DME132" s="10"/>
      <c r="DMF132" s="10"/>
      <c r="DMG132" s="10"/>
      <c r="DMH132" s="10"/>
      <c r="DMI132" s="10"/>
      <c r="DMJ132" s="10"/>
      <c r="DMK132" s="10"/>
      <c r="DML132" s="10"/>
      <c r="DMM132" s="10"/>
      <c r="DMN132" s="10"/>
      <c r="DMO132" s="10"/>
      <c r="DMP132" s="10"/>
      <c r="DMQ132" s="10"/>
      <c r="DMR132" s="10"/>
      <c r="DMS132" s="10"/>
      <c r="DMT132" s="10"/>
      <c r="DMU132" s="10"/>
      <c r="DMV132" s="10"/>
      <c r="DMW132" s="10"/>
      <c r="DMX132" s="10"/>
      <c r="DMY132" s="10"/>
      <c r="DMZ132" s="10"/>
      <c r="DNA132" s="10"/>
      <c r="DNB132" s="10"/>
      <c r="DNC132" s="10"/>
      <c r="DND132" s="10"/>
      <c r="DNE132" s="10"/>
      <c r="DNF132" s="10"/>
      <c r="DNG132" s="10"/>
      <c r="DNH132" s="10"/>
      <c r="DNI132" s="10"/>
      <c r="DNJ132" s="10"/>
      <c r="DNK132" s="10"/>
      <c r="DNL132" s="10"/>
      <c r="DNM132" s="10"/>
      <c r="DNN132" s="10"/>
      <c r="DNO132" s="10"/>
      <c r="DNP132" s="10"/>
      <c r="DNQ132" s="10"/>
      <c r="DNR132" s="10"/>
      <c r="DNS132" s="10"/>
      <c r="DNT132" s="10"/>
      <c r="DNU132" s="10"/>
      <c r="DNV132" s="10"/>
      <c r="DNW132" s="10"/>
      <c r="DNX132" s="10"/>
      <c r="DNY132" s="10"/>
      <c r="DNZ132" s="10"/>
      <c r="DOA132" s="10"/>
      <c r="DOB132" s="10"/>
      <c r="DOC132" s="10"/>
      <c r="DOD132" s="10"/>
      <c r="DOE132" s="10"/>
      <c r="DOF132" s="10"/>
      <c r="DOG132" s="10"/>
      <c r="DOH132" s="10"/>
      <c r="DOI132" s="10"/>
      <c r="DOJ132" s="10"/>
      <c r="DOK132" s="10"/>
      <c r="DOL132" s="10"/>
      <c r="DOM132" s="10"/>
      <c r="DON132" s="10"/>
      <c r="DOO132" s="10"/>
      <c r="DOP132" s="10"/>
      <c r="DOQ132" s="10"/>
      <c r="DOR132" s="10"/>
      <c r="DOS132" s="10"/>
      <c r="DOT132" s="10"/>
      <c r="DOU132" s="10"/>
      <c r="DOV132" s="10"/>
      <c r="DOW132" s="10"/>
      <c r="DOX132" s="10"/>
      <c r="DOY132" s="10"/>
      <c r="DOZ132" s="10"/>
      <c r="DPA132" s="10"/>
      <c r="DPB132" s="10"/>
      <c r="DPC132" s="10"/>
      <c r="DPD132" s="10"/>
      <c r="DPE132" s="10"/>
      <c r="DPF132" s="10"/>
      <c r="DPG132" s="10"/>
      <c r="DPH132" s="10"/>
      <c r="DPI132" s="10"/>
      <c r="DPJ132" s="10"/>
      <c r="DPK132" s="10"/>
      <c r="DPL132" s="10"/>
      <c r="DPM132" s="10"/>
      <c r="DPN132" s="10"/>
      <c r="DPO132" s="10"/>
      <c r="DPP132" s="10"/>
      <c r="DPQ132" s="10"/>
      <c r="DPR132" s="10"/>
      <c r="DPS132" s="10"/>
      <c r="DPT132" s="10"/>
      <c r="DPU132" s="10"/>
      <c r="DPV132" s="10"/>
      <c r="DPW132" s="10"/>
      <c r="DPX132" s="10"/>
      <c r="DPY132" s="10"/>
      <c r="DPZ132" s="10"/>
      <c r="DQA132" s="10"/>
      <c r="DQB132" s="10"/>
      <c r="DQC132" s="10"/>
      <c r="DQD132" s="10"/>
      <c r="DQE132" s="10"/>
      <c r="DQF132" s="10"/>
      <c r="DQG132" s="10"/>
      <c r="DQH132" s="10"/>
      <c r="DQI132" s="10"/>
      <c r="DQJ132" s="10"/>
      <c r="DQK132" s="10"/>
      <c r="DQL132" s="10"/>
      <c r="DQM132" s="10"/>
      <c r="DQN132" s="10"/>
      <c r="DQO132" s="10"/>
      <c r="DQP132" s="10"/>
      <c r="DQQ132" s="10"/>
      <c r="DQR132" s="10"/>
      <c r="DQS132" s="10"/>
      <c r="DQT132" s="10"/>
      <c r="DQU132" s="10"/>
      <c r="DQV132" s="10"/>
      <c r="DQW132" s="10"/>
      <c r="DQX132" s="10"/>
      <c r="DQY132" s="10"/>
      <c r="DQZ132" s="10"/>
      <c r="DRA132" s="10"/>
      <c r="DRB132" s="10"/>
      <c r="DRC132" s="10"/>
      <c r="DRD132" s="10"/>
      <c r="DRE132" s="10"/>
      <c r="DRF132" s="10"/>
      <c r="DRG132" s="10"/>
      <c r="DRH132" s="10"/>
      <c r="DRI132" s="10"/>
      <c r="DRJ132" s="10"/>
      <c r="DRK132" s="10"/>
      <c r="DRL132" s="10"/>
      <c r="DRM132" s="10"/>
      <c r="DRN132" s="10"/>
      <c r="DRO132" s="10"/>
      <c r="DRP132" s="10"/>
      <c r="DRQ132" s="10"/>
      <c r="DRR132" s="10"/>
      <c r="DRS132" s="10"/>
      <c r="DRT132" s="10"/>
      <c r="DRU132" s="10"/>
      <c r="DRV132" s="10"/>
      <c r="DRW132" s="10"/>
      <c r="DRX132" s="10"/>
      <c r="DRY132" s="10"/>
      <c r="DRZ132" s="10"/>
      <c r="DSA132" s="10"/>
      <c r="DSB132" s="10"/>
      <c r="DSC132" s="10"/>
      <c r="DSD132" s="10"/>
      <c r="DSE132" s="10"/>
      <c r="DSF132" s="10"/>
      <c r="DSG132" s="10"/>
      <c r="DSH132" s="10"/>
      <c r="DSI132" s="10"/>
      <c r="DSJ132" s="10"/>
      <c r="DSK132" s="10"/>
      <c r="DSL132" s="10"/>
      <c r="DSM132" s="10"/>
      <c r="DSN132" s="10"/>
      <c r="DSO132" s="10"/>
      <c r="DSP132" s="10"/>
      <c r="DSQ132" s="10"/>
      <c r="DSR132" s="10"/>
      <c r="DSS132" s="10"/>
      <c r="DST132" s="10"/>
      <c r="DSU132" s="10"/>
      <c r="DSV132" s="10"/>
      <c r="DSW132" s="10"/>
      <c r="DSX132" s="10"/>
      <c r="DSY132" s="10"/>
      <c r="DSZ132" s="10"/>
      <c r="DTA132" s="10"/>
      <c r="DTB132" s="10"/>
      <c r="DTC132" s="10"/>
      <c r="DTD132" s="10"/>
      <c r="DTE132" s="10"/>
      <c r="DTF132" s="10"/>
      <c r="DTG132" s="10"/>
      <c r="DTH132" s="10"/>
      <c r="DTI132" s="10"/>
      <c r="DTJ132" s="10"/>
      <c r="DTK132" s="10"/>
      <c r="DTL132" s="10"/>
      <c r="DTM132" s="10"/>
      <c r="DTN132" s="10"/>
      <c r="DTO132" s="10"/>
      <c r="DTP132" s="10"/>
      <c r="DTQ132" s="10"/>
      <c r="DTR132" s="10"/>
      <c r="DTS132" s="10"/>
      <c r="DTT132" s="10"/>
      <c r="DTU132" s="10"/>
      <c r="DTV132" s="10"/>
      <c r="DTW132" s="10"/>
      <c r="DTX132" s="10"/>
      <c r="DTY132" s="10"/>
      <c r="DTZ132" s="10"/>
      <c r="DUA132" s="10"/>
      <c r="DUB132" s="10"/>
      <c r="DUC132" s="10"/>
      <c r="DUD132" s="10"/>
      <c r="DUE132" s="10"/>
      <c r="DUF132" s="10"/>
      <c r="DUG132" s="10"/>
      <c r="DUH132" s="10"/>
      <c r="DUI132" s="10"/>
      <c r="DUJ132" s="10"/>
      <c r="DUK132" s="10"/>
      <c r="DUL132" s="10"/>
      <c r="DUM132" s="10"/>
      <c r="DUN132" s="10"/>
      <c r="DUO132" s="10"/>
      <c r="DUP132" s="10"/>
      <c r="DUQ132" s="10"/>
      <c r="DUR132" s="10"/>
      <c r="DUS132" s="10"/>
      <c r="DUT132" s="10"/>
      <c r="DUU132" s="10"/>
      <c r="DUV132" s="10"/>
      <c r="DUW132" s="10"/>
      <c r="DUX132" s="10"/>
      <c r="DUY132" s="10"/>
      <c r="DUZ132" s="10"/>
      <c r="DVA132" s="10"/>
      <c r="DVB132" s="10"/>
      <c r="DVC132" s="10"/>
      <c r="DVD132" s="10"/>
      <c r="DVE132" s="10"/>
      <c r="DVF132" s="10"/>
      <c r="DVG132" s="10"/>
      <c r="DVH132" s="10"/>
      <c r="DVI132" s="10"/>
      <c r="DVJ132" s="10"/>
      <c r="DVK132" s="10"/>
      <c r="DVL132" s="10"/>
      <c r="DVM132" s="10"/>
      <c r="DVN132" s="10"/>
      <c r="DVO132" s="10"/>
      <c r="DVP132" s="10"/>
      <c r="DVQ132" s="10"/>
      <c r="DVR132" s="10"/>
      <c r="DVS132" s="10"/>
      <c r="DVT132" s="10"/>
      <c r="DVU132" s="10"/>
      <c r="DVV132" s="10"/>
      <c r="DVW132" s="10"/>
      <c r="DVX132" s="10"/>
      <c r="DVY132" s="10"/>
      <c r="DVZ132" s="10"/>
      <c r="DWA132" s="10"/>
      <c r="DWB132" s="10"/>
      <c r="DWC132" s="10"/>
      <c r="DWD132" s="10"/>
      <c r="DWE132" s="10"/>
      <c r="DWF132" s="10"/>
      <c r="DWG132" s="10"/>
      <c r="DWH132" s="10"/>
      <c r="DWI132" s="10"/>
      <c r="DWJ132" s="10"/>
      <c r="DWK132" s="10"/>
      <c r="DWL132" s="10"/>
      <c r="DWM132" s="10"/>
      <c r="DWN132" s="10"/>
      <c r="DWO132" s="10"/>
      <c r="DWP132" s="10"/>
      <c r="DWQ132" s="10"/>
      <c r="DWR132" s="10"/>
      <c r="DWS132" s="10"/>
      <c r="DWT132" s="10"/>
      <c r="DWU132" s="10"/>
      <c r="DWV132" s="10"/>
      <c r="DWW132" s="10"/>
      <c r="DWX132" s="10"/>
      <c r="DWY132" s="10"/>
      <c r="DWZ132" s="10"/>
      <c r="DXA132" s="10"/>
      <c r="DXB132" s="10"/>
      <c r="DXC132" s="10"/>
      <c r="DXD132" s="10"/>
      <c r="DXE132" s="10"/>
      <c r="DXF132" s="10"/>
      <c r="DXG132" s="10"/>
      <c r="DXH132" s="10"/>
      <c r="DXI132" s="10"/>
      <c r="DXJ132" s="10"/>
      <c r="DXK132" s="10"/>
      <c r="DXL132" s="10"/>
      <c r="DXM132" s="10"/>
      <c r="DXN132" s="10"/>
      <c r="DXO132" s="10"/>
      <c r="DXP132" s="10"/>
      <c r="DXQ132" s="10"/>
      <c r="DXR132" s="10"/>
      <c r="DXS132" s="10"/>
      <c r="DXT132" s="10"/>
      <c r="DXU132" s="10"/>
      <c r="DXV132" s="10"/>
      <c r="DXW132" s="10"/>
      <c r="DXX132" s="10"/>
      <c r="DXY132" s="10"/>
      <c r="DXZ132" s="10"/>
      <c r="DYA132" s="10"/>
      <c r="DYB132" s="10"/>
      <c r="DYC132" s="10"/>
      <c r="DYD132" s="10"/>
      <c r="DYE132" s="10"/>
      <c r="DYF132" s="10"/>
      <c r="DYG132" s="10"/>
      <c r="DYH132" s="10"/>
      <c r="DYI132" s="10"/>
      <c r="DYJ132" s="10"/>
      <c r="DYK132" s="10"/>
      <c r="DYL132" s="10"/>
      <c r="DYM132" s="10"/>
      <c r="DYN132" s="10"/>
      <c r="DYO132" s="10"/>
      <c r="DYP132" s="10"/>
      <c r="DYQ132" s="10"/>
      <c r="DYR132" s="10"/>
      <c r="DYS132" s="10"/>
      <c r="DYT132" s="10"/>
      <c r="DYU132" s="10"/>
      <c r="DYV132" s="10"/>
      <c r="DYW132" s="10"/>
      <c r="DYX132" s="10"/>
      <c r="DYY132" s="10"/>
      <c r="DYZ132" s="10"/>
      <c r="DZA132" s="10"/>
      <c r="DZB132" s="10"/>
      <c r="DZC132" s="10"/>
      <c r="DZD132" s="10"/>
      <c r="DZE132" s="10"/>
      <c r="DZF132" s="10"/>
      <c r="DZG132" s="10"/>
      <c r="DZH132" s="10"/>
      <c r="DZI132" s="10"/>
      <c r="DZJ132" s="10"/>
      <c r="DZK132" s="10"/>
      <c r="DZL132" s="10"/>
      <c r="DZM132" s="10"/>
      <c r="DZN132" s="10"/>
      <c r="DZO132" s="10"/>
      <c r="DZP132" s="10"/>
      <c r="DZQ132" s="10"/>
      <c r="DZR132" s="10"/>
      <c r="DZS132" s="10"/>
      <c r="DZT132" s="10"/>
      <c r="DZU132" s="10"/>
      <c r="DZV132" s="10"/>
      <c r="DZW132" s="10"/>
      <c r="DZX132" s="10"/>
      <c r="DZY132" s="10"/>
      <c r="DZZ132" s="10"/>
      <c r="EAA132" s="10"/>
      <c r="EAB132" s="10"/>
      <c r="EAC132" s="10"/>
      <c r="EAD132" s="10"/>
      <c r="EAE132" s="10"/>
      <c r="EAF132" s="10"/>
      <c r="EAG132" s="10"/>
      <c r="EAH132" s="10"/>
      <c r="EAI132" s="10"/>
      <c r="EAJ132" s="10"/>
      <c r="EAK132" s="10"/>
      <c r="EAL132" s="10"/>
      <c r="EAM132" s="10"/>
      <c r="EAN132" s="10"/>
      <c r="EAO132" s="10"/>
      <c r="EAP132" s="10"/>
      <c r="EAQ132" s="10"/>
      <c r="EAR132" s="10"/>
      <c r="EAS132" s="10"/>
      <c r="EAT132" s="10"/>
      <c r="EAU132" s="10"/>
      <c r="EAV132" s="10"/>
      <c r="EAW132" s="10"/>
      <c r="EAX132" s="10"/>
      <c r="EAY132" s="10"/>
      <c r="EAZ132" s="10"/>
      <c r="EBA132" s="10"/>
      <c r="EBB132" s="10"/>
      <c r="EBC132" s="10"/>
      <c r="EBD132" s="10"/>
      <c r="EBE132" s="10"/>
      <c r="EBF132" s="10"/>
      <c r="EBG132" s="10"/>
      <c r="EBH132" s="10"/>
      <c r="EBI132" s="10"/>
      <c r="EBJ132" s="10"/>
      <c r="EBK132" s="10"/>
      <c r="EBL132" s="10"/>
      <c r="EBM132" s="10"/>
      <c r="EBN132" s="10"/>
      <c r="EBO132" s="10"/>
      <c r="EBP132" s="10"/>
      <c r="EBQ132" s="10"/>
      <c r="EBR132" s="10"/>
      <c r="EBS132" s="10"/>
      <c r="EBT132" s="10"/>
      <c r="EBU132" s="10"/>
      <c r="EBV132" s="10"/>
      <c r="EBW132" s="10"/>
      <c r="EBX132" s="10"/>
      <c r="EBY132" s="10"/>
      <c r="EBZ132" s="10"/>
      <c r="ECA132" s="10"/>
      <c r="ECB132" s="10"/>
      <c r="ECC132" s="10"/>
      <c r="ECD132" s="10"/>
      <c r="ECE132" s="10"/>
      <c r="ECF132" s="10"/>
      <c r="ECG132" s="10"/>
      <c r="ECH132" s="10"/>
      <c r="ECI132" s="10"/>
      <c r="ECJ132" s="10"/>
      <c r="ECK132" s="10"/>
      <c r="ECL132" s="10"/>
      <c r="ECM132" s="10"/>
      <c r="ECN132" s="10"/>
      <c r="ECO132" s="10"/>
      <c r="ECP132" s="10"/>
      <c r="ECQ132" s="10"/>
      <c r="ECR132" s="10"/>
      <c r="ECS132" s="10"/>
      <c r="ECT132" s="10"/>
      <c r="ECU132" s="10"/>
      <c r="ECV132" s="10"/>
      <c r="ECW132" s="10"/>
      <c r="ECX132" s="10"/>
      <c r="ECY132" s="10"/>
      <c r="ECZ132" s="10"/>
      <c r="EDA132" s="10"/>
      <c r="EDB132" s="10"/>
      <c r="EDC132" s="10"/>
      <c r="EDD132" s="10"/>
      <c r="EDE132" s="10"/>
      <c r="EDF132" s="10"/>
      <c r="EDG132" s="10"/>
      <c r="EDH132" s="10"/>
      <c r="EDI132" s="10"/>
      <c r="EDJ132" s="10"/>
      <c r="EDK132" s="10"/>
      <c r="EDL132" s="10"/>
      <c r="EDM132" s="10"/>
      <c r="EDN132" s="10"/>
      <c r="EDO132" s="10"/>
      <c r="EDP132" s="10"/>
      <c r="EDQ132" s="10"/>
      <c r="EDR132" s="10"/>
      <c r="EDS132" s="10"/>
      <c r="EDT132" s="10"/>
      <c r="EDU132" s="10"/>
      <c r="EDV132" s="10"/>
      <c r="EDW132" s="10"/>
      <c r="EDX132" s="10"/>
      <c r="EDY132" s="10"/>
      <c r="EDZ132" s="10"/>
      <c r="EEA132" s="10"/>
      <c r="EEB132" s="10"/>
      <c r="EEC132" s="10"/>
      <c r="EED132" s="10"/>
      <c r="EEE132" s="10"/>
      <c r="EEF132" s="10"/>
      <c r="EEG132" s="10"/>
      <c r="EEH132" s="10"/>
      <c r="EEI132" s="10"/>
      <c r="EEJ132" s="10"/>
      <c r="EEK132" s="10"/>
      <c r="EEL132" s="10"/>
      <c r="EEM132" s="10"/>
      <c r="EEN132" s="10"/>
      <c r="EEO132" s="10"/>
      <c r="EEP132" s="10"/>
      <c r="EEQ132" s="10"/>
      <c r="EER132" s="10"/>
      <c r="EES132" s="10"/>
      <c r="EET132" s="10"/>
      <c r="EEU132" s="10"/>
      <c r="EEV132" s="10"/>
      <c r="EEW132" s="10"/>
      <c r="EEX132" s="10"/>
      <c r="EEY132" s="10"/>
      <c r="EEZ132" s="10"/>
      <c r="EFA132" s="10"/>
      <c r="EFB132" s="10"/>
      <c r="EFC132" s="10"/>
      <c r="EFD132" s="10"/>
      <c r="EFE132" s="10"/>
      <c r="EFF132" s="10"/>
      <c r="EFG132" s="10"/>
      <c r="EFH132" s="10"/>
      <c r="EFI132" s="10"/>
      <c r="EFJ132" s="10"/>
      <c r="EFK132" s="10"/>
      <c r="EFL132" s="10"/>
      <c r="EFM132" s="10"/>
      <c r="EFN132" s="10"/>
      <c r="EFO132" s="10"/>
      <c r="EFP132" s="10"/>
      <c r="EFQ132" s="10"/>
      <c r="EFR132" s="10"/>
      <c r="EFS132" s="10"/>
      <c r="EFT132" s="10"/>
      <c r="EFU132" s="10"/>
      <c r="EFV132" s="10"/>
      <c r="EFW132" s="10"/>
      <c r="EFX132" s="10"/>
      <c r="EFY132" s="10"/>
      <c r="EFZ132" s="10"/>
      <c r="EGA132" s="10"/>
      <c r="EGB132" s="10"/>
      <c r="EGC132" s="10"/>
      <c r="EGD132" s="10"/>
      <c r="EGE132" s="10"/>
      <c r="EGF132" s="10"/>
      <c r="EGG132" s="10"/>
      <c r="EGH132" s="10"/>
      <c r="EGI132" s="10"/>
      <c r="EGJ132" s="10"/>
      <c r="EGK132" s="10"/>
      <c r="EGL132" s="10"/>
      <c r="EGM132" s="10"/>
      <c r="EGN132" s="10"/>
      <c r="EGO132" s="10"/>
      <c r="EGP132" s="10"/>
      <c r="EGQ132" s="10"/>
      <c r="EGR132" s="10"/>
      <c r="EGS132" s="10"/>
      <c r="EGT132" s="10"/>
      <c r="EGU132" s="10"/>
      <c r="EGV132" s="10"/>
      <c r="EGW132" s="10"/>
      <c r="EGX132" s="10"/>
      <c r="EGY132" s="10"/>
      <c r="EGZ132" s="10"/>
      <c r="EHA132" s="10"/>
      <c r="EHB132" s="10"/>
      <c r="EHC132" s="10"/>
      <c r="EHD132" s="10"/>
      <c r="EHE132" s="10"/>
      <c r="EHF132" s="10"/>
      <c r="EHG132" s="10"/>
      <c r="EHH132" s="10"/>
      <c r="EHI132" s="10"/>
      <c r="EHJ132" s="10"/>
      <c r="EHK132" s="10"/>
      <c r="EHL132" s="10"/>
      <c r="EHM132" s="10"/>
      <c r="EHN132" s="10"/>
      <c r="EHO132" s="10"/>
      <c r="EHP132" s="10"/>
      <c r="EHQ132" s="10"/>
      <c r="EHR132" s="10"/>
      <c r="EHS132" s="10"/>
      <c r="EHT132" s="10"/>
      <c r="EHU132" s="10"/>
      <c r="EHV132" s="10"/>
      <c r="EHW132" s="10"/>
      <c r="EHX132" s="10"/>
      <c r="EHY132" s="10"/>
      <c r="EHZ132" s="10"/>
      <c r="EIA132" s="10"/>
      <c r="EIB132" s="10"/>
      <c r="EIC132" s="10"/>
      <c r="EID132" s="10"/>
      <c r="EIE132" s="10"/>
      <c r="EIF132" s="10"/>
      <c r="EIG132" s="10"/>
      <c r="EIH132" s="10"/>
      <c r="EII132" s="10"/>
      <c r="EIJ132" s="10"/>
      <c r="EIK132" s="10"/>
      <c r="EIL132" s="10"/>
      <c r="EIM132" s="10"/>
      <c r="EIN132" s="10"/>
      <c r="EIO132" s="10"/>
      <c r="EIP132" s="10"/>
      <c r="EIQ132" s="10"/>
      <c r="EIR132" s="10"/>
      <c r="EIS132" s="10"/>
      <c r="EIT132" s="10"/>
      <c r="EIU132" s="10"/>
      <c r="EIV132" s="10"/>
      <c r="EIW132" s="10"/>
      <c r="EIX132" s="10"/>
      <c r="EIY132" s="10"/>
      <c r="EIZ132" s="10"/>
      <c r="EJA132" s="10"/>
      <c r="EJB132" s="10"/>
      <c r="EJC132" s="10"/>
      <c r="EJD132" s="10"/>
      <c r="EJE132" s="10"/>
      <c r="EJF132" s="10"/>
      <c r="EJG132" s="10"/>
      <c r="EJH132" s="10"/>
      <c r="EJI132" s="10"/>
      <c r="EJJ132" s="10"/>
      <c r="EJK132" s="10"/>
      <c r="EJL132" s="10"/>
      <c r="EJM132" s="10"/>
      <c r="EJN132" s="10"/>
      <c r="EJO132" s="10"/>
      <c r="EJP132" s="10"/>
      <c r="EJQ132" s="10"/>
      <c r="EJR132" s="10"/>
      <c r="EJS132" s="10"/>
      <c r="EJT132" s="10"/>
      <c r="EJU132" s="10"/>
      <c r="EJV132" s="10"/>
      <c r="EJW132" s="10"/>
      <c r="EJX132" s="10"/>
      <c r="EJY132" s="10"/>
      <c r="EJZ132" s="10"/>
      <c r="EKA132" s="10"/>
      <c r="EKB132" s="10"/>
      <c r="EKC132" s="10"/>
      <c r="EKD132" s="10"/>
      <c r="EKE132" s="10"/>
      <c r="EKF132" s="10"/>
      <c r="EKG132" s="10"/>
      <c r="EKH132" s="10"/>
      <c r="EKI132" s="10"/>
      <c r="EKJ132" s="10"/>
      <c r="EKK132" s="10"/>
      <c r="EKL132" s="10"/>
      <c r="EKM132" s="10"/>
      <c r="EKN132" s="10"/>
      <c r="EKO132" s="10"/>
      <c r="EKP132" s="10"/>
      <c r="EKQ132" s="10"/>
      <c r="EKR132" s="10"/>
      <c r="EKS132" s="10"/>
      <c r="EKT132" s="10"/>
      <c r="EKU132" s="10"/>
      <c r="EKV132" s="10"/>
      <c r="EKW132" s="10"/>
      <c r="EKX132" s="10"/>
      <c r="EKY132" s="10"/>
      <c r="EKZ132" s="10"/>
      <c r="ELA132" s="10"/>
      <c r="ELB132" s="10"/>
      <c r="ELC132" s="10"/>
      <c r="ELD132" s="10"/>
      <c r="ELE132" s="10"/>
      <c r="ELF132" s="10"/>
      <c r="ELG132" s="10"/>
      <c r="ELH132" s="10"/>
      <c r="ELI132" s="10"/>
      <c r="ELJ132" s="10"/>
      <c r="ELK132" s="10"/>
      <c r="ELL132" s="10"/>
      <c r="ELM132" s="10"/>
      <c r="ELN132" s="10"/>
      <c r="ELO132" s="10"/>
      <c r="ELP132" s="10"/>
      <c r="ELQ132" s="10"/>
      <c r="ELR132" s="10"/>
      <c r="ELS132" s="10"/>
      <c r="ELT132" s="10"/>
      <c r="ELU132" s="10"/>
      <c r="ELV132" s="10"/>
      <c r="ELW132" s="10"/>
      <c r="ELX132" s="10"/>
      <c r="ELY132" s="10"/>
      <c r="ELZ132" s="10"/>
      <c r="EMA132" s="10"/>
      <c r="EMB132" s="10"/>
      <c r="EMC132" s="10"/>
      <c r="EMD132" s="10"/>
      <c r="EME132" s="10"/>
      <c r="EMF132" s="10"/>
      <c r="EMG132" s="10"/>
      <c r="EMH132" s="10"/>
      <c r="EMI132" s="10"/>
      <c r="EMJ132" s="10"/>
      <c r="EMK132" s="10"/>
      <c r="EML132" s="10"/>
      <c r="EMM132" s="10"/>
      <c r="EMN132" s="10"/>
      <c r="EMO132" s="10"/>
      <c r="EMP132" s="10"/>
      <c r="EMQ132" s="10"/>
      <c r="EMR132" s="10"/>
      <c r="EMS132" s="10"/>
      <c r="EMT132" s="10"/>
      <c r="EMU132" s="10"/>
      <c r="EMV132" s="10"/>
      <c r="EMW132" s="10"/>
      <c r="EMX132" s="10"/>
      <c r="EMY132" s="10"/>
      <c r="EMZ132" s="10"/>
      <c r="ENA132" s="10"/>
      <c r="ENB132" s="10"/>
      <c r="ENC132" s="10"/>
      <c r="END132" s="10"/>
      <c r="ENE132" s="10"/>
      <c r="ENF132" s="10"/>
      <c r="ENG132" s="10"/>
      <c r="ENH132" s="10"/>
      <c r="ENI132" s="10"/>
      <c r="ENJ132" s="10"/>
      <c r="ENK132" s="10"/>
      <c r="ENL132" s="10"/>
      <c r="ENM132" s="10"/>
      <c r="ENN132" s="10"/>
      <c r="ENO132" s="10"/>
      <c r="ENP132" s="10"/>
      <c r="ENQ132" s="10"/>
      <c r="ENR132" s="10"/>
      <c r="ENS132" s="10"/>
      <c r="ENT132" s="10"/>
      <c r="ENU132" s="10"/>
      <c r="ENV132" s="10"/>
      <c r="ENW132" s="10"/>
      <c r="ENX132" s="10"/>
      <c r="ENY132" s="10"/>
      <c r="ENZ132" s="10"/>
      <c r="EOA132" s="10"/>
      <c r="EOB132" s="10"/>
      <c r="EOC132" s="10"/>
      <c r="EOD132" s="10"/>
      <c r="EOE132" s="10"/>
      <c r="EOF132" s="10"/>
      <c r="EOG132" s="10"/>
      <c r="EOH132" s="10"/>
      <c r="EOI132" s="10"/>
      <c r="EOJ132" s="10"/>
      <c r="EOK132" s="10"/>
      <c r="EOL132" s="10"/>
      <c r="EOM132" s="10"/>
      <c r="EON132" s="10"/>
      <c r="EOO132" s="10"/>
      <c r="EOP132" s="10"/>
      <c r="EOQ132" s="10"/>
      <c r="EOR132" s="10"/>
      <c r="EOS132" s="10"/>
      <c r="EOT132" s="10"/>
      <c r="EOU132" s="10"/>
      <c r="EOV132" s="10"/>
      <c r="EOW132" s="10"/>
      <c r="EOX132" s="10"/>
      <c r="EOY132" s="10"/>
      <c r="EOZ132" s="10"/>
      <c r="EPA132" s="10"/>
      <c r="EPB132" s="10"/>
      <c r="EPC132" s="10"/>
      <c r="EPD132" s="10"/>
      <c r="EPE132" s="10"/>
      <c r="EPF132" s="10"/>
      <c r="EPG132" s="10"/>
      <c r="EPH132" s="10"/>
      <c r="EPI132" s="10"/>
      <c r="EPJ132" s="10"/>
      <c r="EPK132" s="10"/>
      <c r="EPL132" s="10"/>
      <c r="EPM132" s="10"/>
      <c r="EPN132" s="10"/>
      <c r="EPO132" s="10"/>
      <c r="EPP132" s="10"/>
      <c r="EPQ132" s="10"/>
      <c r="EPR132" s="10"/>
      <c r="EPS132" s="10"/>
      <c r="EPT132" s="10"/>
      <c r="EPU132" s="10"/>
      <c r="EPV132" s="10"/>
      <c r="EPW132" s="10"/>
      <c r="EPX132" s="10"/>
      <c r="EPY132" s="10"/>
      <c r="EPZ132" s="10"/>
      <c r="EQA132" s="10"/>
      <c r="EQB132" s="10"/>
      <c r="EQC132" s="10"/>
      <c r="EQD132" s="10"/>
      <c r="EQE132" s="10"/>
      <c r="EQF132" s="10"/>
      <c r="EQG132" s="10"/>
      <c r="EQH132" s="10"/>
      <c r="EQI132" s="10"/>
      <c r="EQJ132" s="10"/>
      <c r="EQK132" s="10"/>
      <c r="EQL132" s="10"/>
      <c r="EQM132" s="10"/>
      <c r="EQN132" s="10"/>
      <c r="EQO132" s="10"/>
      <c r="EQP132" s="10"/>
      <c r="EQQ132" s="10"/>
      <c r="EQR132" s="10"/>
      <c r="EQS132" s="10"/>
      <c r="EQT132" s="10"/>
      <c r="EQU132" s="10"/>
      <c r="EQV132" s="10"/>
      <c r="EQW132" s="10"/>
      <c r="EQX132" s="10"/>
      <c r="EQY132" s="10"/>
      <c r="EQZ132" s="10"/>
      <c r="ERA132" s="10"/>
      <c r="ERB132" s="10"/>
      <c r="ERC132" s="10"/>
      <c r="ERD132" s="10"/>
      <c r="ERE132" s="10"/>
      <c r="ERF132" s="10"/>
      <c r="ERG132" s="10"/>
      <c r="ERH132" s="10"/>
      <c r="ERI132" s="10"/>
      <c r="ERJ132" s="10"/>
      <c r="ERK132" s="10"/>
      <c r="ERL132" s="10"/>
      <c r="ERM132" s="10"/>
      <c r="ERN132" s="10"/>
      <c r="ERO132" s="10"/>
      <c r="ERP132" s="10"/>
      <c r="ERQ132" s="10"/>
      <c r="ERR132" s="10"/>
      <c r="ERS132" s="10"/>
      <c r="ERT132" s="10"/>
      <c r="ERU132" s="10"/>
      <c r="ERV132" s="10"/>
      <c r="ERW132" s="10"/>
      <c r="ERX132" s="10"/>
      <c r="ERY132" s="10"/>
      <c r="ERZ132" s="10"/>
      <c r="ESA132" s="10"/>
      <c r="ESB132" s="10"/>
      <c r="ESC132" s="10"/>
      <c r="ESD132" s="10"/>
      <c r="ESE132" s="10"/>
      <c r="ESF132" s="10"/>
      <c r="ESG132" s="10"/>
      <c r="ESH132" s="10"/>
      <c r="ESI132" s="10"/>
      <c r="ESJ132" s="10"/>
      <c r="ESK132" s="10"/>
      <c r="ESL132" s="10"/>
      <c r="ESM132" s="10"/>
      <c r="ESN132" s="10"/>
      <c r="ESO132" s="10"/>
      <c r="ESP132" s="10"/>
      <c r="ESQ132" s="10"/>
      <c r="ESR132" s="10"/>
      <c r="ESS132" s="10"/>
      <c r="EST132" s="10"/>
      <c r="ESU132" s="10"/>
      <c r="ESV132" s="10"/>
      <c r="ESW132" s="10"/>
      <c r="ESX132" s="10"/>
      <c r="ESY132" s="10"/>
      <c r="ESZ132" s="10"/>
      <c r="ETA132" s="10"/>
      <c r="ETB132" s="10"/>
      <c r="ETC132" s="10"/>
      <c r="ETD132" s="10"/>
      <c r="ETE132" s="10"/>
      <c r="ETF132" s="10"/>
      <c r="ETG132" s="10"/>
      <c r="ETH132" s="10"/>
      <c r="ETI132" s="10"/>
      <c r="ETJ132" s="10"/>
      <c r="ETK132" s="10"/>
      <c r="ETL132" s="10"/>
      <c r="ETM132" s="10"/>
      <c r="ETN132" s="10"/>
      <c r="ETO132" s="10"/>
      <c r="ETP132" s="10"/>
      <c r="ETQ132" s="10"/>
      <c r="ETR132" s="10"/>
      <c r="ETS132" s="10"/>
      <c r="ETT132" s="10"/>
      <c r="ETU132" s="10"/>
      <c r="ETV132" s="10"/>
      <c r="ETW132" s="10"/>
      <c r="ETX132" s="10"/>
      <c r="ETY132" s="10"/>
      <c r="ETZ132" s="10"/>
      <c r="EUA132" s="10"/>
      <c r="EUB132" s="10"/>
      <c r="EUC132" s="10"/>
      <c r="EUD132" s="10"/>
      <c r="EUE132" s="10"/>
      <c r="EUF132" s="10"/>
      <c r="EUG132" s="10"/>
      <c r="EUH132" s="10"/>
      <c r="EUI132" s="10"/>
      <c r="EUJ132" s="10"/>
      <c r="EUK132" s="10"/>
      <c r="EUL132" s="10"/>
      <c r="EUM132" s="10"/>
      <c r="EUN132" s="10"/>
      <c r="EUO132" s="10"/>
      <c r="EUP132" s="10"/>
      <c r="EUQ132" s="10"/>
      <c r="EUR132" s="10"/>
      <c r="EUS132" s="10"/>
      <c r="EUT132" s="10"/>
      <c r="EUU132" s="10"/>
      <c r="EUV132" s="10"/>
      <c r="EUW132" s="10"/>
      <c r="EUX132" s="10"/>
      <c r="EUY132" s="10"/>
      <c r="EUZ132" s="10"/>
      <c r="EVA132" s="10"/>
      <c r="EVB132" s="10"/>
      <c r="EVC132" s="10"/>
      <c r="EVD132" s="10"/>
      <c r="EVE132" s="10"/>
      <c r="EVF132" s="10"/>
      <c r="EVG132" s="10"/>
      <c r="EVH132" s="10"/>
      <c r="EVI132" s="10"/>
      <c r="EVJ132" s="10"/>
      <c r="EVK132" s="10"/>
      <c r="EVL132" s="10"/>
      <c r="EVM132" s="10"/>
      <c r="EVN132" s="10"/>
      <c r="EVO132" s="10"/>
      <c r="EVP132" s="10"/>
      <c r="EVQ132" s="10"/>
      <c r="EVR132" s="10"/>
      <c r="EVS132" s="10"/>
      <c r="EVT132" s="10"/>
      <c r="EVU132" s="10"/>
      <c r="EVV132" s="10"/>
      <c r="EVW132" s="10"/>
      <c r="EVX132" s="10"/>
      <c r="EVY132" s="10"/>
      <c r="EVZ132" s="10"/>
      <c r="EWA132" s="10"/>
      <c r="EWB132" s="10"/>
      <c r="EWC132" s="10"/>
      <c r="EWD132" s="10"/>
      <c r="EWE132" s="10"/>
      <c r="EWF132" s="10"/>
      <c r="EWG132" s="10"/>
      <c r="EWH132" s="10"/>
      <c r="EWI132" s="10"/>
      <c r="EWJ132" s="10"/>
      <c r="EWK132" s="10"/>
      <c r="EWL132" s="10"/>
      <c r="EWM132" s="10"/>
      <c r="EWN132" s="10"/>
      <c r="EWO132" s="10"/>
      <c r="EWP132" s="10"/>
      <c r="EWQ132" s="10"/>
      <c r="EWR132" s="10"/>
      <c r="EWS132" s="10"/>
      <c r="EWT132" s="10"/>
      <c r="EWU132" s="10"/>
      <c r="EWV132" s="10"/>
      <c r="EWW132" s="10"/>
      <c r="EWX132" s="10"/>
      <c r="EWY132" s="10"/>
      <c r="EWZ132" s="10"/>
      <c r="EXA132" s="10"/>
      <c r="EXB132" s="10"/>
      <c r="EXC132" s="10"/>
      <c r="EXD132" s="10"/>
      <c r="EXE132" s="10"/>
      <c r="EXF132" s="10"/>
      <c r="EXG132" s="10"/>
      <c r="EXH132" s="10"/>
      <c r="EXI132" s="10"/>
      <c r="EXJ132" s="10"/>
      <c r="EXK132" s="10"/>
      <c r="EXL132" s="10"/>
      <c r="EXM132" s="10"/>
      <c r="EXN132" s="10"/>
      <c r="EXO132" s="10"/>
      <c r="EXP132" s="10"/>
      <c r="EXQ132" s="10"/>
      <c r="EXR132" s="10"/>
      <c r="EXS132" s="10"/>
      <c r="EXT132" s="10"/>
      <c r="EXU132" s="10"/>
      <c r="EXV132" s="10"/>
      <c r="EXW132" s="10"/>
      <c r="EXX132" s="10"/>
      <c r="EXY132" s="10"/>
      <c r="EXZ132" s="10"/>
      <c r="EYA132" s="10"/>
      <c r="EYB132" s="10"/>
      <c r="EYC132" s="10"/>
      <c r="EYD132" s="10"/>
      <c r="EYE132" s="10"/>
      <c r="EYF132" s="10"/>
      <c r="EYG132" s="10"/>
      <c r="EYH132" s="10"/>
      <c r="EYI132" s="10"/>
      <c r="EYJ132" s="10"/>
      <c r="EYK132" s="10"/>
      <c r="EYL132" s="10"/>
      <c r="EYM132" s="10"/>
      <c r="EYN132" s="10"/>
      <c r="EYO132" s="10"/>
      <c r="EYP132" s="10"/>
      <c r="EYQ132" s="10"/>
      <c r="EYR132" s="10"/>
      <c r="EYS132" s="10"/>
      <c r="EYT132" s="10"/>
      <c r="EYU132" s="10"/>
      <c r="EYV132" s="10"/>
      <c r="EYW132" s="10"/>
      <c r="EYX132" s="10"/>
      <c r="EYY132" s="10"/>
      <c r="EYZ132" s="10"/>
      <c r="EZA132" s="10"/>
      <c r="EZB132" s="10"/>
      <c r="EZC132" s="10"/>
      <c r="EZD132" s="10"/>
      <c r="EZE132" s="10"/>
      <c r="EZF132" s="10"/>
      <c r="EZG132" s="10"/>
      <c r="EZH132" s="10"/>
      <c r="EZI132" s="10"/>
      <c r="EZJ132" s="10"/>
      <c r="EZK132" s="10"/>
      <c r="EZL132" s="10"/>
      <c r="EZM132" s="10"/>
      <c r="EZN132" s="10"/>
      <c r="EZO132" s="10"/>
      <c r="EZP132" s="10"/>
      <c r="EZQ132" s="10"/>
      <c r="EZR132" s="10"/>
      <c r="EZS132" s="10"/>
      <c r="EZT132" s="10"/>
      <c r="EZU132" s="10"/>
      <c r="EZV132" s="10"/>
      <c r="EZW132" s="10"/>
      <c r="EZX132" s="10"/>
      <c r="EZY132" s="10"/>
      <c r="EZZ132" s="10"/>
      <c r="FAA132" s="10"/>
      <c r="FAB132" s="10"/>
      <c r="FAC132" s="10"/>
      <c r="FAD132" s="10"/>
      <c r="FAE132" s="10"/>
      <c r="FAF132" s="10"/>
      <c r="FAG132" s="10"/>
      <c r="FAH132" s="10"/>
      <c r="FAI132" s="10"/>
      <c r="FAJ132" s="10"/>
      <c r="FAK132" s="10"/>
      <c r="FAL132" s="10"/>
      <c r="FAM132" s="10"/>
      <c r="FAN132" s="10"/>
      <c r="FAO132" s="10"/>
      <c r="FAP132" s="10"/>
      <c r="FAQ132" s="10"/>
      <c r="FAR132" s="10"/>
      <c r="FAS132" s="10"/>
      <c r="FAT132" s="10"/>
      <c r="FAU132" s="10"/>
      <c r="FAV132" s="10"/>
      <c r="FAW132" s="10"/>
      <c r="FAX132" s="10"/>
      <c r="FAY132" s="10"/>
      <c r="FAZ132" s="10"/>
      <c r="FBA132" s="10"/>
      <c r="FBB132" s="10"/>
      <c r="FBC132" s="10"/>
      <c r="FBD132" s="10"/>
      <c r="FBE132" s="10"/>
      <c r="FBF132" s="10"/>
      <c r="FBG132" s="10"/>
      <c r="FBH132" s="10"/>
      <c r="FBI132" s="10"/>
      <c r="FBJ132" s="10"/>
      <c r="FBK132" s="10"/>
      <c r="FBL132" s="10"/>
      <c r="FBM132" s="10"/>
      <c r="FBN132" s="10"/>
      <c r="FBO132" s="10"/>
      <c r="FBP132" s="10"/>
      <c r="FBQ132" s="10"/>
      <c r="FBR132" s="10"/>
      <c r="FBS132" s="10"/>
      <c r="FBT132" s="10"/>
      <c r="FBU132" s="10"/>
      <c r="FBV132" s="10"/>
      <c r="FBW132" s="10"/>
      <c r="FBX132" s="10"/>
      <c r="FBY132" s="10"/>
      <c r="FBZ132" s="10"/>
      <c r="FCA132" s="10"/>
      <c r="FCB132" s="10"/>
      <c r="FCC132" s="10"/>
      <c r="FCD132" s="10"/>
      <c r="FCE132" s="10"/>
      <c r="FCF132" s="10"/>
      <c r="FCG132" s="10"/>
      <c r="FCH132" s="10"/>
      <c r="FCI132" s="10"/>
      <c r="FCJ132" s="10"/>
      <c r="FCK132" s="10"/>
      <c r="FCL132" s="10"/>
      <c r="FCM132" s="10"/>
      <c r="FCN132" s="10"/>
      <c r="FCO132" s="10"/>
      <c r="FCP132" s="10"/>
      <c r="FCQ132" s="10"/>
      <c r="FCR132" s="10"/>
      <c r="FCS132" s="10"/>
      <c r="FCT132" s="10"/>
      <c r="FCU132" s="10"/>
      <c r="FCV132" s="10"/>
      <c r="FCW132" s="10"/>
      <c r="FCX132" s="10"/>
      <c r="FCY132" s="10"/>
      <c r="FCZ132" s="10"/>
      <c r="FDA132" s="10"/>
      <c r="FDB132" s="10"/>
      <c r="FDC132" s="10"/>
      <c r="FDD132" s="10"/>
      <c r="FDE132" s="10"/>
      <c r="FDF132" s="10"/>
      <c r="FDG132" s="10"/>
      <c r="FDH132" s="10"/>
      <c r="FDI132" s="10"/>
      <c r="FDJ132" s="10"/>
      <c r="FDK132" s="10"/>
      <c r="FDL132" s="10"/>
      <c r="FDM132" s="10"/>
      <c r="FDN132" s="10"/>
      <c r="FDO132" s="10"/>
      <c r="FDP132" s="10"/>
      <c r="FDQ132" s="10"/>
      <c r="FDR132" s="10"/>
      <c r="FDS132" s="10"/>
      <c r="FDT132" s="10"/>
      <c r="FDU132" s="10"/>
      <c r="FDV132" s="10"/>
      <c r="FDW132" s="10"/>
      <c r="FDX132" s="10"/>
      <c r="FDY132" s="10"/>
      <c r="FDZ132" s="10"/>
      <c r="FEA132" s="10"/>
      <c r="FEB132" s="10"/>
      <c r="FEC132" s="10"/>
      <c r="FED132" s="10"/>
      <c r="FEE132" s="10"/>
      <c r="FEF132" s="10"/>
      <c r="FEG132" s="10"/>
      <c r="FEH132" s="10"/>
      <c r="FEI132" s="10"/>
      <c r="FEJ132" s="10"/>
      <c r="FEK132" s="10"/>
      <c r="FEL132" s="10"/>
      <c r="FEM132" s="10"/>
      <c r="FEN132" s="10"/>
      <c r="FEO132" s="10"/>
      <c r="FEP132" s="10"/>
      <c r="FEQ132" s="10"/>
      <c r="FER132" s="10"/>
      <c r="FES132" s="10"/>
      <c r="FET132" s="10"/>
      <c r="FEU132" s="10"/>
      <c r="FEV132" s="10"/>
      <c r="FEW132" s="10"/>
      <c r="FEX132" s="10"/>
      <c r="FEY132" s="10"/>
      <c r="FEZ132" s="10"/>
      <c r="FFA132" s="10"/>
      <c r="FFB132" s="10"/>
      <c r="FFC132" s="10"/>
      <c r="FFD132" s="10"/>
      <c r="FFE132" s="10"/>
      <c r="FFF132" s="10"/>
      <c r="FFG132" s="10"/>
      <c r="FFH132" s="10"/>
      <c r="FFI132" s="10"/>
      <c r="FFJ132" s="10"/>
      <c r="FFK132" s="10"/>
      <c r="FFL132" s="10"/>
      <c r="FFM132" s="10"/>
      <c r="FFN132" s="10"/>
      <c r="FFO132" s="10"/>
      <c r="FFP132" s="10"/>
      <c r="FFQ132" s="10"/>
      <c r="FFR132" s="10"/>
      <c r="FFS132" s="10"/>
      <c r="FFT132" s="10"/>
      <c r="FFU132" s="10"/>
      <c r="FFV132" s="10"/>
      <c r="FFW132" s="10"/>
      <c r="FFX132" s="10"/>
      <c r="FFY132" s="10"/>
      <c r="FFZ132" s="10"/>
      <c r="FGA132" s="10"/>
      <c r="FGB132" s="10"/>
      <c r="FGC132" s="10"/>
      <c r="FGD132" s="10"/>
      <c r="FGE132" s="10"/>
      <c r="FGF132" s="10"/>
      <c r="FGG132" s="10"/>
      <c r="FGH132" s="10"/>
      <c r="FGI132" s="10"/>
      <c r="FGJ132" s="10"/>
      <c r="FGK132" s="10"/>
      <c r="FGL132" s="10"/>
      <c r="FGM132" s="10"/>
      <c r="FGN132" s="10"/>
      <c r="FGO132" s="10"/>
      <c r="FGP132" s="10"/>
      <c r="FGQ132" s="10"/>
      <c r="FGR132" s="10"/>
      <c r="FGS132" s="10"/>
      <c r="FGT132" s="10"/>
      <c r="FGU132" s="10"/>
      <c r="FGV132" s="10"/>
      <c r="FGW132" s="10"/>
      <c r="FGX132" s="10"/>
      <c r="FGY132" s="10"/>
      <c r="FGZ132" s="10"/>
      <c r="FHA132" s="10"/>
      <c r="FHB132" s="10"/>
      <c r="FHC132" s="10"/>
      <c r="FHD132" s="10"/>
      <c r="FHE132" s="10"/>
      <c r="FHF132" s="10"/>
      <c r="FHG132" s="10"/>
      <c r="FHH132" s="10"/>
      <c r="FHI132" s="10"/>
      <c r="FHJ132" s="10"/>
      <c r="FHK132" s="10"/>
      <c r="FHL132" s="10"/>
      <c r="FHM132" s="10"/>
      <c r="FHN132" s="10"/>
      <c r="FHO132" s="10"/>
      <c r="FHP132" s="10"/>
      <c r="FHQ132" s="10"/>
      <c r="FHR132" s="10"/>
      <c r="FHS132" s="10"/>
      <c r="FHT132" s="10"/>
      <c r="FHU132" s="10"/>
      <c r="FHV132" s="10"/>
      <c r="FHW132" s="10"/>
      <c r="FHX132" s="10"/>
      <c r="FHY132" s="10"/>
      <c r="FHZ132" s="10"/>
      <c r="FIA132" s="10"/>
      <c r="FIB132" s="10"/>
      <c r="FIC132" s="10"/>
      <c r="FID132" s="10"/>
      <c r="FIE132" s="10"/>
      <c r="FIF132" s="10"/>
      <c r="FIG132" s="10"/>
      <c r="FIH132" s="10"/>
      <c r="FII132" s="10"/>
      <c r="FIJ132" s="10"/>
      <c r="FIK132" s="10"/>
      <c r="FIL132" s="10"/>
      <c r="FIM132" s="10"/>
      <c r="FIN132" s="10"/>
      <c r="FIO132" s="10"/>
      <c r="FIP132" s="10"/>
      <c r="FIQ132" s="10"/>
      <c r="FIR132" s="10"/>
      <c r="FIS132" s="10"/>
      <c r="FIT132" s="10"/>
      <c r="FIU132" s="10"/>
      <c r="FIV132" s="10"/>
      <c r="FIW132" s="10"/>
      <c r="FIX132" s="10"/>
      <c r="FIY132" s="10"/>
      <c r="FIZ132" s="10"/>
      <c r="FJA132" s="10"/>
      <c r="FJB132" s="10"/>
      <c r="FJC132" s="10"/>
      <c r="FJD132" s="10"/>
      <c r="FJE132" s="10"/>
      <c r="FJF132" s="10"/>
      <c r="FJG132" s="10"/>
      <c r="FJH132" s="10"/>
      <c r="FJI132" s="10"/>
      <c r="FJJ132" s="10"/>
      <c r="FJK132" s="10"/>
      <c r="FJL132" s="10"/>
      <c r="FJM132" s="10"/>
      <c r="FJN132" s="10"/>
      <c r="FJO132" s="10"/>
      <c r="FJP132" s="10"/>
      <c r="FJQ132" s="10"/>
      <c r="FJR132" s="10"/>
      <c r="FJS132" s="10"/>
      <c r="FJT132" s="10"/>
      <c r="FJU132" s="10"/>
      <c r="FJV132" s="10"/>
      <c r="FJW132" s="10"/>
      <c r="FJX132" s="10"/>
      <c r="FJY132" s="10"/>
      <c r="FJZ132" s="10"/>
      <c r="FKA132" s="10"/>
      <c r="FKB132" s="10"/>
      <c r="FKC132" s="10"/>
      <c r="FKD132" s="10"/>
      <c r="FKE132" s="10"/>
      <c r="FKF132" s="10"/>
      <c r="FKG132" s="10"/>
      <c r="FKH132" s="10"/>
      <c r="FKI132" s="10"/>
      <c r="FKJ132" s="10"/>
      <c r="FKK132" s="10"/>
      <c r="FKL132" s="10"/>
      <c r="FKM132" s="10"/>
      <c r="FKN132" s="10"/>
      <c r="FKO132" s="10"/>
      <c r="FKP132" s="10"/>
      <c r="FKQ132" s="10"/>
      <c r="FKR132" s="10"/>
      <c r="FKS132" s="10"/>
      <c r="FKT132" s="10"/>
      <c r="FKU132" s="10"/>
      <c r="FKV132" s="10"/>
      <c r="FKW132" s="10"/>
      <c r="FKX132" s="10"/>
      <c r="FKY132" s="10"/>
      <c r="FKZ132" s="10"/>
      <c r="FLA132" s="10"/>
      <c r="FLB132" s="10"/>
      <c r="FLC132" s="10"/>
      <c r="FLD132" s="10"/>
      <c r="FLE132" s="10"/>
      <c r="FLF132" s="10"/>
      <c r="FLG132" s="10"/>
      <c r="FLH132" s="10"/>
      <c r="FLI132" s="10"/>
      <c r="FLJ132" s="10"/>
      <c r="FLK132" s="10"/>
      <c r="FLL132" s="10"/>
      <c r="FLM132" s="10"/>
      <c r="FLN132" s="10"/>
      <c r="FLO132" s="10"/>
      <c r="FLP132" s="10"/>
      <c r="FLQ132" s="10"/>
      <c r="FLR132" s="10"/>
      <c r="FLS132" s="10"/>
      <c r="FLT132" s="10"/>
      <c r="FLU132" s="10"/>
      <c r="FLV132" s="10"/>
      <c r="FLW132" s="10"/>
      <c r="FLX132" s="10"/>
      <c r="FLY132" s="10"/>
      <c r="FLZ132" s="10"/>
      <c r="FMA132" s="10"/>
      <c r="FMB132" s="10"/>
      <c r="FMC132" s="10"/>
      <c r="FMD132" s="10"/>
      <c r="FME132" s="10"/>
      <c r="FMF132" s="10"/>
      <c r="FMG132" s="10"/>
      <c r="FMH132" s="10"/>
      <c r="FMI132" s="10"/>
      <c r="FMJ132" s="10"/>
      <c r="FMK132" s="10"/>
      <c r="FML132" s="10"/>
      <c r="FMM132" s="10"/>
      <c r="FMN132" s="10"/>
      <c r="FMO132" s="10"/>
      <c r="FMP132" s="10"/>
      <c r="FMQ132" s="10"/>
      <c r="FMR132" s="10"/>
      <c r="FMS132" s="10"/>
      <c r="FMT132" s="10"/>
      <c r="FMU132" s="10"/>
      <c r="FMV132" s="10"/>
      <c r="FMW132" s="10"/>
      <c r="FMX132" s="10"/>
      <c r="FMY132" s="10"/>
      <c r="FMZ132" s="10"/>
      <c r="FNA132" s="10"/>
      <c r="FNB132" s="10"/>
      <c r="FNC132" s="10"/>
      <c r="FND132" s="10"/>
      <c r="FNE132" s="10"/>
      <c r="FNF132" s="10"/>
      <c r="FNG132" s="10"/>
      <c r="FNH132" s="10"/>
      <c r="FNI132" s="10"/>
      <c r="FNJ132" s="10"/>
      <c r="FNK132" s="10"/>
      <c r="FNL132" s="10"/>
      <c r="FNM132" s="10"/>
      <c r="FNN132" s="10"/>
      <c r="FNO132" s="10"/>
      <c r="FNP132" s="10"/>
      <c r="FNQ132" s="10"/>
      <c r="FNR132" s="10"/>
      <c r="FNS132" s="10"/>
      <c r="FNT132" s="10"/>
      <c r="FNU132" s="10"/>
      <c r="FNV132" s="10"/>
      <c r="FNW132" s="10"/>
      <c r="FNX132" s="10"/>
      <c r="FNY132" s="10"/>
      <c r="FNZ132" s="10"/>
      <c r="FOA132" s="10"/>
      <c r="FOB132" s="10"/>
      <c r="FOC132" s="10"/>
      <c r="FOD132" s="10"/>
      <c r="FOE132" s="10"/>
      <c r="FOF132" s="10"/>
      <c r="FOG132" s="10"/>
      <c r="FOH132" s="10"/>
      <c r="FOI132" s="10"/>
      <c r="FOJ132" s="10"/>
      <c r="FOK132" s="10"/>
      <c r="FOL132" s="10"/>
      <c r="FOM132" s="10"/>
      <c r="FON132" s="10"/>
      <c r="FOO132" s="10"/>
      <c r="FOP132" s="10"/>
      <c r="FOQ132" s="10"/>
      <c r="FOR132" s="10"/>
      <c r="FOS132" s="10"/>
      <c r="FOT132" s="10"/>
      <c r="FOU132" s="10"/>
      <c r="FOV132" s="10"/>
      <c r="FOW132" s="10"/>
      <c r="FOX132" s="10"/>
      <c r="FOY132" s="10"/>
      <c r="FOZ132" s="10"/>
      <c r="FPA132" s="10"/>
      <c r="FPB132" s="10"/>
      <c r="FPC132" s="10"/>
      <c r="FPD132" s="10"/>
      <c r="FPE132" s="10"/>
      <c r="FPF132" s="10"/>
      <c r="FPG132" s="10"/>
      <c r="FPH132" s="10"/>
      <c r="FPI132" s="10"/>
      <c r="FPJ132" s="10"/>
      <c r="FPK132" s="10"/>
      <c r="FPL132" s="10"/>
      <c r="FPM132" s="10"/>
      <c r="FPN132" s="10"/>
      <c r="FPO132" s="10"/>
      <c r="FPP132" s="10"/>
      <c r="FPQ132" s="10"/>
      <c r="FPR132" s="10"/>
      <c r="FPS132" s="10"/>
      <c r="FPT132" s="10"/>
      <c r="FPU132" s="10"/>
      <c r="FPV132" s="10"/>
      <c r="FPW132" s="10"/>
      <c r="FPX132" s="10"/>
      <c r="FPY132" s="10"/>
      <c r="FPZ132" s="10"/>
      <c r="FQA132" s="10"/>
      <c r="FQB132" s="10"/>
      <c r="FQC132" s="10"/>
      <c r="FQD132" s="10"/>
      <c r="FQE132" s="10"/>
      <c r="FQF132" s="10"/>
      <c r="FQG132" s="10"/>
      <c r="FQH132" s="10"/>
      <c r="FQI132" s="10"/>
      <c r="FQJ132" s="10"/>
      <c r="FQK132" s="10"/>
      <c r="FQL132" s="10"/>
      <c r="FQM132" s="10"/>
      <c r="FQN132" s="10"/>
      <c r="FQO132" s="10"/>
      <c r="FQP132" s="10"/>
      <c r="FQQ132" s="10"/>
      <c r="FQR132" s="10"/>
      <c r="FQS132" s="10"/>
      <c r="FQT132" s="10"/>
      <c r="FQU132" s="10"/>
      <c r="FQV132" s="10"/>
      <c r="FQW132" s="10"/>
      <c r="FQX132" s="10"/>
      <c r="FQY132" s="10"/>
      <c r="FQZ132" s="10"/>
      <c r="FRA132" s="10"/>
      <c r="FRB132" s="10"/>
      <c r="FRC132" s="10"/>
      <c r="FRD132" s="10"/>
      <c r="FRE132" s="10"/>
      <c r="FRF132" s="10"/>
      <c r="FRG132" s="10"/>
      <c r="FRH132" s="10"/>
      <c r="FRI132" s="10"/>
      <c r="FRJ132" s="10"/>
      <c r="FRK132" s="10"/>
      <c r="FRL132" s="10"/>
      <c r="FRM132" s="10"/>
      <c r="FRN132" s="10"/>
      <c r="FRO132" s="10"/>
      <c r="FRP132" s="10"/>
      <c r="FRQ132" s="10"/>
      <c r="FRR132" s="10"/>
      <c r="FRS132" s="10"/>
      <c r="FRT132" s="10"/>
      <c r="FRU132" s="10"/>
      <c r="FRV132" s="10"/>
      <c r="FRW132" s="10"/>
      <c r="FRX132" s="10"/>
      <c r="FRY132" s="10"/>
      <c r="FRZ132" s="10"/>
      <c r="FSA132" s="10"/>
      <c r="FSB132" s="10"/>
      <c r="FSC132" s="10"/>
      <c r="FSD132" s="10"/>
      <c r="FSE132" s="10"/>
      <c r="FSF132" s="10"/>
      <c r="FSG132" s="10"/>
      <c r="FSH132" s="10"/>
      <c r="FSI132" s="10"/>
      <c r="FSJ132" s="10"/>
      <c r="FSK132" s="10"/>
      <c r="FSL132" s="10"/>
      <c r="FSM132" s="10"/>
      <c r="FSN132" s="10"/>
      <c r="FSO132" s="10"/>
      <c r="FSP132" s="10"/>
      <c r="FSQ132" s="10"/>
      <c r="FSR132" s="10"/>
      <c r="FSS132" s="10"/>
      <c r="FST132" s="10"/>
      <c r="FSU132" s="10"/>
      <c r="FSV132" s="10"/>
      <c r="FSW132" s="10"/>
      <c r="FSX132" s="10"/>
      <c r="FSY132" s="10"/>
      <c r="FSZ132" s="10"/>
      <c r="FTA132" s="10"/>
      <c r="FTB132" s="10"/>
      <c r="FTC132" s="10"/>
      <c r="FTD132" s="10"/>
      <c r="FTE132" s="10"/>
      <c r="FTF132" s="10"/>
      <c r="FTG132" s="10"/>
      <c r="FTH132" s="10"/>
      <c r="FTI132" s="10"/>
      <c r="FTJ132" s="10"/>
      <c r="FTK132" s="10"/>
      <c r="FTL132" s="10"/>
      <c r="FTM132" s="10"/>
      <c r="FTN132" s="10"/>
      <c r="FTO132" s="10"/>
      <c r="FTP132" s="10"/>
      <c r="FTQ132" s="10"/>
      <c r="FTR132" s="10"/>
      <c r="FTS132" s="10"/>
      <c r="FTT132" s="10"/>
      <c r="FTU132" s="10"/>
      <c r="FTV132" s="10"/>
      <c r="FTW132" s="10"/>
      <c r="FTX132" s="10"/>
      <c r="FTY132" s="10"/>
      <c r="FTZ132" s="10"/>
      <c r="FUA132" s="10"/>
      <c r="FUB132" s="10"/>
      <c r="FUC132" s="10"/>
      <c r="FUD132" s="10"/>
      <c r="FUE132" s="10"/>
      <c r="FUF132" s="10"/>
      <c r="FUG132" s="10"/>
      <c r="FUH132" s="10"/>
      <c r="FUI132" s="10"/>
      <c r="FUJ132" s="10"/>
      <c r="FUK132" s="10"/>
      <c r="FUL132" s="10"/>
      <c r="FUM132" s="10"/>
      <c r="FUN132" s="10"/>
      <c r="FUO132" s="10"/>
      <c r="FUP132" s="10"/>
      <c r="FUQ132" s="10"/>
      <c r="FUR132" s="10"/>
      <c r="FUS132" s="10"/>
      <c r="FUT132" s="10"/>
      <c r="FUU132" s="10"/>
      <c r="FUV132" s="10"/>
      <c r="FUW132" s="10"/>
      <c r="FUX132" s="10"/>
      <c r="FUY132" s="10"/>
      <c r="FUZ132" s="10"/>
      <c r="FVA132" s="10"/>
      <c r="FVB132" s="10"/>
      <c r="FVC132" s="10"/>
      <c r="FVD132" s="10"/>
      <c r="FVE132" s="10"/>
      <c r="FVF132" s="10"/>
      <c r="FVG132" s="10"/>
      <c r="FVH132" s="10"/>
      <c r="FVI132" s="10"/>
      <c r="FVJ132" s="10"/>
      <c r="FVK132" s="10"/>
      <c r="FVL132" s="10"/>
      <c r="FVM132" s="10"/>
      <c r="FVN132" s="10"/>
      <c r="FVO132" s="10"/>
      <c r="FVP132" s="10"/>
      <c r="FVQ132" s="10"/>
      <c r="FVR132" s="10"/>
      <c r="FVS132" s="10"/>
      <c r="FVT132" s="10"/>
      <c r="FVU132" s="10"/>
      <c r="FVV132" s="10"/>
      <c r="FVW132" s="10"/>
      <c r="FVX132" s="10"/>
      <c r="FVY132" s="10"/>
      <c r="FVZ132" s="10"/>
      <c r="FWA132" s="10"/>
      <c r="FWB132" s="10"/>
      <c r="FWC132" s="10"/>
      <c r="FWD132" s="10"/>
      <c r="FWE132" s="10"/>
      <c r="FWF132" s="10"/>
      <c r="FWG132" s="10"/>
      <c r="FWH132" s="10"/>
      <c r="FWI132" s="10"/>
      <c r="FWJ132" s="10"/>
      <c r="FWK132" s="10"/>
      <c r="FWL132" s="10"/>
      <c r="FWM132" s="10"/>
      <c r="FWN132" s="10"/>
      <c r="FWO132" s="10"/>
      <c r="FWP132" s="10"/>
      <c r="FWQ132" s="10"/>
      <c r="FWR132" s="10"/>
      <c r="FWS132" s="10"/>
      <c r="FWT132" s="10"/>
      <c r="FWU132" s="10"/>
      <c r="FWV132" s="10"/>
      <c r="FWW132" s="10"/>
      <c r="FWX132" s="10"/>
      <c r="FWY132" s="10"/>
      <c r="FWZ132" s="10"/>
      <c r="FXA132" s="10"/>
      <c r="FXB132" s="10"/>
      <c r="FXC132" s="10"/>
      <c r="FXD132" s="10"/>
      <c r="FXE132" s="10"/>
      <c r="FXF132" s="10"/>
      <c r="FXG132" s="10"/>
      <c r="FXH132" s="10"/>
      <c r="FXI132" s="10"/>
      <c r="FXJ132" s="10"/>
      <c r="FXK132" s="10"/>
      <c r="FXL132" s="10"/>
      <c r="FXM132" s="10"/>
      <c r="FXN132" s="10"/>
      <c r="FXO132" s="10"/>
      <c r="FXP132" s="10"/>
      <c r="FXQ132" s="10"/>
      <c r="FXR132" s="10"/>
      <c r="FXS132" s="10"/>
      <c r="FXT132" s="10"/>
      <c r="FXU132" s="10"/>
      <c r="FXV132" s="10"/>
      <c r="FXW132" s="10"/>
      <c r="FXX132" s="10"/>
      <c r="FXY132" s="10"/>
      <c r="FXZ132" s="10"/>
      <c r="FYA132" s="10"/>
      <c r="FYB132" s="10"/>
      <c r="FYC132" s="10"/>
      <c r="FYD132" s="10"/>
      <c r="FYE132" s="10"/>
      <c r="FYF132" s="10"/>
      <c r="FYG132" s="10"/>
      <c r="FYH132" s="10"/>
      <c r="FYI132" s="10"/>
      <c r="FYJ132" s="10"/>
      <c r="FYK132" s="10"/>
      <c r="FYL132" s="10"/>
      <c r="FYM132" s="10"/>
      <c r="FYN132" s="10"/>
      <c r="FYO132" s="10"/>
      <c r="FYP132" s="10"/>
      <c r="FYQ132" s="10"/>
      <c r="FYR132" s="10"/>
      <c r="FYS132" s="10"/>
      <c r="FYT132" s="10"/>
      <c r="FYU132" s="10"/>
      <c r="FYV132" s="10"/>
      <c r="FYW132" s="10"/>
      <c r="FYX132" s="10"/>
      <c r="FYY132" s="10"/>
      <c r="FYZ132" s="10"/>
      <c r="FZA132" s="10"/>
      <c r="FZB132" s="10"/>
      <c r="FZC132" s="10"/>
      <c r="FZD132" s="10"/>
      <c r="FZE132" s="10"/>
      <c r="FZF132" s="10"/>
      <c r="FZG132" s="10"/>
      <c r="FZH132" s="10"/>
      <c r="FZI132" s="10"/>
      <c r="FZJ132" s="10"/>
      <c r="FZK132" s="10"/>
      <c r="FZL132" s="10"/>
      <c r="FZM132" s="10"/>
      <c r="FZN132" s="10"/>
      <c r="FZO132" s="10"/>
      <c r="FZP132" s="10"/>
      <c r="FZQ132" s="10"/>
      <c r="FZR132" s="10"/>
      <c r="FZS132" s="10"/>
      <c r="FZT132" s="10"/>
      <c r="FZU132" s="10"/>
      <c r="FZV132" s="10"/>
      <c r="FZW132" s="10"/>
      <c r="FZX132" s="10"/>
      <c r="FZY132" s="10"/>
      <c r="FZZ132" s="10"/>
      <c r="GAA132" s="10"/>
      <c r="GAB132" s="10"/>
      <c r="GAC132" s="10"/>
      <c r="GAD132" s="10"/>
      <c r="GAE132" s="10"/>
      <c r="GAF132" s="10"/>
      <c r="GAG132" s="10"/>
      <c r="GAH132" s="10"/>
      <c r="GAI132" s="10"/>
      <c r="GAJ132" s="10"/>
      <c r="GAK132" s="10"/>
      <c r="GAL132" s="10"/>
      <c r="GAM132" s="10"/>
      <c r="GAN132" s="10"/>
      <c r="GAO132" s="10"/>
      <c r="GAP132" s="10"/>
      <c r="GAQ132" s="10"/>
      <c r="GAR132" s="10"/>
      <c r="GAS132" s="10"/>
      <c r="GAT132" s="10"/>
      <c r="GAU132" s="10"/>
      <c r="GAV132" s="10"/>
      <c r="GAW132" s="10"/>
      <c r="GAX132" s="10"/>
      <c r="GAY132" s="10"/>
      <c r="GAZ132" s="10"/>
      <c r="GBA132" s="10"/>
      <c r="GBB132" s="10"/>
      <c r="GBC132" s="10"/>
      <c r="GBD132" s="10"/>
      <c r="GBE132" s="10"/>
      <c r="GBF132" s="10"/>
      <c r="GBG132" s="10"/>
      <c r="GBH132" s="10"/>
      <c r="GBI132" s="10"/>
      <c r="GBJ132" s="10"/>
      <c r="GBK132" s="10"/>
      <c r="GBL132" s="10"/>
      <c r="GBM132" s="10"/>
      <c r="GBN132" s="10"/>
      <c r="GBO132" s="10"/>
      <c r="GBP132" s="10"/>
      <c r="GBQ132" s="10"/>
      <c r="GBR132" s="10"/>
      <c r="GBS132" s="10"/>
      <c r="GBT132" s="10"/>
      <c r="GBU132" s="10"/>
      <c r="GBV132" s="10"/>
      <c r="GBW132" s="10"/>
      <c r="GBX132" s="10"/>
      <c r="GBY132" s="10"/>
      <c r="GBZ132" s="10"/>
      <c r="GCA132" s="10"/>
      <c r="GCB132" s="10"/>
      <c r="GCC132" s="10"/>
      <c r="GCD132" s="10"/>
      <c r="GCE132" s="10"/>
      <c r="GCF132" s="10"/>
      <c r="GCG132" s="10"/>
      <c r="GCH132" s="10"/>
      <c r="GCI132" s="10"/>
      <c r="GCJ132" s="10"/>
      <c r="GCK132" s="10"/>
      <c r="GCL132" s="10"/>
      <c r="GCM132" s="10"/>
      <c r="GCN132" s="10"/>
      <c r="GCO132" s="10"/>
      <c r="GCP132" s="10"/>
      <c r="GCQ132" s="10"/>
      <c r="GCR132" s="10"/>
      <c r="GCS132" s="10"/>
      <c r="GCT132" s="10"/>
      <c r="GCU132" s="10"/>
      <c r="GCV132" s="10"/>
      <c r="GCW132" s="10"/>
      <c r="GCX132" s="10"/>
      <c r="GCY132" s="10"/>
      <c r="GCZ132" s="10"/>
      <c r="GDA132" s="10"/>
      <c r="GDB132" s="10"/>
      <c r="GDC132" s="10"/>
      <c r="GDD132" s="10"/>
      <c r="GDE132" s="10"/>
      <c r="GDF132" s="10"/>
      <c r="GDG132" s="10"/>
      <c r="GDH132" s="10"/>
      <c r="GDI132" s="10"/>
      <c r="GDJ132" s="10"/>
      <c r="GDK132" s="10"/>
      <c r="GDL132" s="10"/>
      <c r="GDM132" s="10"/>
      <c r="GDN132" s="10"/>
      <c r="GDO132" s="10"/>
      <c r="GDP132" s="10"/>
      <c r="GDQ132" s="10"/>
      <c r="GDR132" s="10"/>
      <c r="GDS132" s="10"/>
      <c r="GDT132" s="10"/>
      <c r="GDU132" s="10"/>
      <c r="GDV132" s="10"/>
      <c r="GDW132" s="10"/>
      <c r="GDX132" s="10"/>
      <c r="GDY132" s="10"/>
      <c r="GDZ132" s="10"/>
      <c r="GEA132" s="10"/>
      <c r="GEB132" s="10"/>
      <c r="GEC132" s="10"/>
      <c r="GED132" s="10"/>
      <c r="GEE132" s="10"/>
      <c r="GEF132" s="10"/>
      <c r="GEG132" s="10"/>
      <c r="GEH132" s="10"/>
      <c r="GEI132" s="10"/>
      <c r="GEJ132" s="10"/>
      <c r="GEK132" s="10"/>
      <c r="GEL132" s="10"/>
      <c r="GEM132" s="10"/>
      <c r="GEN132" s="10"/>
      <c r="GEO132" s="10"/>
      <c r="GEP132" s="10"/>
      <c r="GEQ132" s="10"/>
      <c r="GER132" s="10"/>
      <c r="GES132" s="10"/>
      <c r="GET132" s="10"/>
      <c r="GEU132" s="10"/>
      <c r="GEV132" s="10"/>
      <c r="GEW132" s="10"/>
      <c r="GEX132" s="10"/>
      <c r="GEY132" s="10"/>
      <c r="GEZ132" s="10"/>
      <c r="GFA132" s="10"/>
      <c r="GFB132" s="10"/>
      <c r="GFC132" s="10"/>
      <c r="GFD132" s="10"/>
      <c r="GFE132" s="10"/>
      <c r="GFF132" s="10"/>
      <c r="GFG132" s="10"/>
      <c r="GFH132" s="10"/>
      <c r="GFI132" s="10"/>
      <c r="GFJ132" s="10"/>
      <c r="GFK132" s="10"/>
      <c r="GFL132" s="10"/>
      <c r="GFM132" s="10"/>
      <c r="GFN132" s="10"/>
      <c r="GFO132" s="10"/>
      <c r="GFP132" s="10"/>
      <c r="GFQ132" s="10"/>
      <c r="GFR132" s="10"/>
      <c r="GFS132" s="10"/>
      <c r="GFT132" s="10"/>
      <c r="GFU132" s="10"/>
      <c r="GFV132" s="10"/>
      <c r="GFW132" s="10"/>
      <c r="GFX132" s="10"/>
      <c r="GFY132" s="10"/>
      <c r="GFZ132" s="10"/>
      <c r="GGA132" s="10"/>
      <c r="GGB132" s="10"/>
      <c r="GGC132" s="10"/>
      <c r="GGD132" s="10"/>
      <c r="GGE132" s="10"/>
      <c r="GGF132" s="10"/>
      <c r="GGG132" s="10"/>
      <c r="GGH132" s="10"/>
      <c r="GGI132" s="10"/>
      <c r="GGJ132" s="10"/>
      <c r="GGK132" s="10"/>
      <c r="GGL132" s="10"/>
      <c r="GGM132" s="10"/>
      <c r="GGN132" s="10"/>
      <c r="GGO132" s="10"/>
      <c r="GGP132" s="10"/>
      <c r="GGQ132" s="10"/>
      <c r="GGR132" s="10"/>
      <c r="GGS132" s="10"/>
      <c r="GGT132" s="10"/>
      <c r="GGU132" s="10"/>
      <c r="GGV132" s="10"/>
      <c r="GGW132" s="10"/>
      <c r="GGX132" s="10"/>
      <c r="GGY132" s="10"/>
      <c r="GGZ132" s="10"/>
      <c r="GHA132" s="10"/>
      <c r="GHB132" s="10"/>
      <c r="GHC132" s="10"/>
      <c r="GHD132" s="10"/>
      <c r="GHE132" s="10"/>
      <c r="GHF132" s="10"/>
      <c r="GHG132" s="10"/>
      <c r="GHH132" s="10"/>
      <c r="GHI132" s="10"/>
      <c r="GHJ132" s="10"/>
      <c r="GHK132" s="10"/>
      <c r="GHL132" s="10"/>
      <c r="GHM132" s="10"/>
      <c r="GHN132" s="10"/>
      <c r="GHO132" s="10"/>
      <c r="GHP132" s="10"/>
      <c r="GHQ132" s="10"/>
      <c r="GHR132" s="10"/>
      <c r="GHS132" s="10"/>
      <c r="GHT132" s="10"/>
      <c r="GHU132" s="10"/>
      <c r="GHV132" s="10"/>
      <c r="GHW132" s="10"/>
      <c r="GHX132" s="10"/>
      <c r="GHY132" s="10"/>
      <c r="GHZ132" s="10"/>
      <c r="GIA132" s="10"/>
      <c r="GIB132" s="10"/>
      <c r="GIC132" s="10"/>
      <c r="GID132" s="10"/>
      <c r="GIE132" s="10"/>
      <c r="GIF132" s="10"/>
      <c r="GIG132" s="10"/>
      <c r="GIH132" s="10"/>
      <c r="GII132" s="10"/>
      <c r="GIJ132" s="10"/>
      <c r="GIK132" s="10"/>
      <c r="GIL132" s="10"/>
      <c r="GIM132" s="10"/>
      <c r="GIN132" s="10"/>
      <c r="GIO132" s="10"/>
      <c r="GIP132" s="10"/>
      <c r="GIQ132" s="10"/>
      <c r="GIR132" s="10"/>
      <c r="GIS132" s="10"/>
      <c r="GIT132" s="10"/>
      <c r="GIU132" s="10"/>
      <c r="GIV132" s="10"/>
      <c r="GIW132" s="10"/>
      <c r="GIX132" s="10"/>
      <c r="GIY132" s="10"/>
      <c r="GIZ132" s="10"/>
      <c r="GJA132" s="10"/>
      <c r="GJB132" s="10"/>
      <c r="GJC132" s="10"/>
      <c r="GJD132" s="10"/>
      <c r="GJE132" s="10"/>
      <c r="GJF132" s="10"/>
      <c r="GJG132" s="10"/>
      <c r="GJH132" s="10"/>
      <c r="GJI132" s="10"/>
      <c r="GJJ132" s="10"/>
      <c r="GJK132" s="10"/>
      <c r="GJL132" s="10"/>
      <c r="GJM132" s="10"/>
      <c r="GJN132" s="10"/>
      <c r="GJO132" s="10"/>
      <c r="GJP132" s="10"/>
      <c r="GJQ132" s="10"/>
      <c r="GJR132" s="10"/>
      <c r="GJS132" s="10"/>
      <c r="GJT132" s="10"/>
      <c r="GJU132" s="10"/>
      <c r="GJV132" s="10"/>
      <c r="GJW132" s="10"/>
      <c r="GJX132" s="10"/>
      <c r="GJY132" s="10"/>
      <c r="GJZ132" s="10"/>
      <c r="GKA132" s="10"/>
      <c r="GKB132" s="10"/>
      <c r="GKC132" s="10"/>
      <c r="GKD132" s="10"/>
      <c r="GKE132" s="10"/>
      <c r="GKF132" s="10"/>
      <c r="GKG132" s="10"/>
      <c r="GKH132" s="10"/>
      <c r="GKI132" s="10"/>
      <c r="GKJ132" s="10"/>
      <c r="GKK132" s="10"/>
      <c r="GKL132" s="10"/>
      <c r="GKM132" s="10"/>
      <c r="GKN132" s="10"/>
      <c r="GKO132" s="10"/>
      <c r="GKP132" s="10"/>
      <c r="GKQ132" s="10"/>
      <c r="GKR132" s="10"/>
      <c r="GKS132" s="10"/>
      <c r="GKT132" s="10"/>
      <c r="GKU132" s="10"/>
      <c r="GKV132" s="10"/>
      <c r="GKW132" s="10"/>
      <c r="GKX132" s="10"/>
      <c r="GKY132" s="10"/>
      <c r="GKZ132" s="10"/>
      <c r="GLA132" s="10"/>
      <c r="GLB132" s="10"/>
      <c r="GLC132" s="10"/>
      <c r="GLD132" s="10"/>
      <c r="GLE132" s="10"/>
      <c r="GLF132" s="10"/>
      <c r="GLG132" s="10"/>
      <c r="GLH132" s="10"/>
      <c r="GLI132" s="10"/>
      <c r="GLJ132" s="10"/>
      <c r="GLK132" s="10"/>
      <c r="GLL132" s="10"/>
      <c r="GLM132" s="10"/>
      <c r="GLN132" s="10"/>
      <c r="GLO132" s="10"/>
      <c r="GLP132" s="10"/>
      <c r="GLQ132" s="10"/>
      <c r="GLR132" s="10"/>
      <c r="GLS132" s="10"/>
      <c r="GLT132" s="10"/>
      <c r="GLU132" s="10"/>
      <c r="GLV132" s="10"/>
      <c r="GLW132" s="10"/>
      <c r="GLX132" s="10"/>
      <c r="GLY132" s="10"/>
      <c r="GLZ132" s="10"/>
      <c r="GMA132" s="10"/>
      <c r="GMB132" s="10"/>
      <c r="GMC132" s="10"/>
      <c r="GMD132" s="10"/>
      <c r="GME132" s="10"/>
      <c r="GMF132" s="10"/>
      <c r="GMG132" s="10"/>
      <c r="GMH132" s="10"/>
      <c r="GMI132" s="10"/>
      <c r="GMJ132" s="10"/>
      <c r="GMK132" s="10"/>
      <c r="GML132" s="10"/>
      <c r="GMM132" s="10"/>
      <c r="GMN132" s="10"/>
      <c r="GMO132" s="10"/>
      <c r="GMP132" s="10"/>
      <c r="GMQ132" s="10"/>
      <c r="GMR132" s="10"/>
      <c r="GMS132" s="10"/>
      <c r="GMT132" s="10"/>
      <c r="GMU132" s="10"/>
      <c r="GMV132" s="10"/>
      <c r="GMW132" s="10"/>
      <c r="GMX132" s="10"/>
      <c r="GMY132" s="10"/>
      <c r="GMZ132" s="10"/>
      <c r="GNA132" s="10"/>
      <c r="GNB132" s="10"/>
      <c r="GNC132" s="10"/>
      <c r="GND132" s="10"/>
      <c r="GNE132" s="10"/>
      <c r="GNF132" s="10"/>
      <c r="GNG132" s="10"/>
      <c r="GNH132" s="10"/>
      <c r="GNI132" s="10"/>
      <c r="GNJ132" s="10"/>
      <c r="GNK132" s="10"/>
      <c r="GNL132" s="10"/>
      <c r="GNM132" s="10"/>
      <c r="GNN132" s="10"/>
      <c r="GNO132" s="10"/>
      <c r="GNP132" s="10"/>
      <c r="GNQ132" s="10"/>
      <c r="GNR132" s="10"/>
      <c r="GNS132" s="10"/>
      <c r="GNT132" s="10"/>
      <c r="GNU132" s="10"/>
      <c r="GNV132" s="10"/>
      <c r="GNW132" s="10"/>
      <c r="GNX132" s="10"/>
      <c r="GNY132" s="10"/>
      <c r="GNZ132" s="10"/>
      <c r="GOA132" s="10"/>
      <c r="GOB132" s="10"/>
      <c r="GOC132" s="10"/>
      <c r="GOD132" s="10"/>
      <c r="GOE132" s="10"/>
      <c r="GOF132" s="10"/>
      <c r="GOG132" s="10"/>
      <c r="GOH132" s="10"/>
      <c r="GOI132" s="10"/>
      <c r="GOJ132" s="10"/>
      <c r="GOK132" s="10"/>
      <c r="GOL132" s="10"/>
      <c r="GOM132" s="10"/>
      <c r="GON132" s="10"/>
      <c r="GOO132" s="10"/>
      <c r="GOP132" s="10"/>
      <c r="GOQ132" s="10"/>
      <c r="GOR132" s="10"/>
      <c r="GOS132" s="10"/>
      <c r="GOT132" s="10"/>
      <c r="GOU132" s="10"/>
      <c r="GOV132" s="10"/>
      <c r="GOW132" s="10"/>
      <c r="GOX132" s="10"/>
      <c r="GOY132" s="10"/>
      <c r="GOZ132" s="10"/>
      <c r="GPA132" s="10"/>
      <c r="GPB132" s="10"/>
      <c r="GPC132" s="10"/>
      <c r="GPD132" s="10"/>
      <c r="GPE132" s="10"/>
      <c r="GPF132" s="10"/>
      <c r="GPG132" s="10"/>
      <c r="GPH132" s="10"/>
      <c r="GPI132" s="10"/>
      <c r="GPJ132" s="10"/>
      <c r="GPK132" s="10"/>
      <c r="GPL132" s="10"/>
      <c r="GPM132" s="10"/>
      <c r="GPN132" s="10"/>
      <c r="GPO132" s="10"/>
      <c r="GPP132" s="10"/>
      <c r="GPQ132" s="10"/>
      <c r="GPR132" s="10"/>
      <c r="GPS132" s="10"/>
      <c r="GPT132" s="10"/>
      <c r="GPU132" s="10"/>
      <c r="GPV132" s="10"/>
      <c r="GPW132" s="10"/>
      <c r="GPX132" s="10"/>
      <c r="GPY132" s="10"/>
      <c r="GPZ132" s="10"/>
      <c r="GQA132" s="10"/>
      <c r="GQB132" s="10"/>
      <c r="GQC132" s="10"/>
      <c r="GQD132" s="10"/>
      <c r="GQE132" s="10"/>
      <c r="GQF132" s="10"/>
      <c r="GQG132" s="10"/>
      <c r="GQH132" s="10"/>
      <c r="GQI132" s="10"/>
      <c r="GQJ132" s="10"/>
      <c r="GQK132" s="10"/>
      <c r="GQL132" s="10"/>
      <c r="GQM132" s="10"/>
      <c r="GQN132" s="10"/>
      <c r="GQO132" s="10"/>
      <c r="GQP132" s="10"/>
      <c r="GQQ132" s="10"/>
      <c r="GQR132" s="10"/>
      <c r="GQS132" s="10"/>
      <c r="GQT132" s="10"/>
      <c r="GQU132" s="10"/>
      <c r="GQV132" s="10"/>
      <c r="GQW132" s="10"/>
      <c r="GQX132" s="10"/>
      <c r="GQY132" s="10"/>
      <c r="GQZ132" s="10"/>
      <c r="GRA132" s="10"/>
      <c r="GRB132" s="10"/>
      <c r="GRC132" s="10"/>
      <c r="GRD132" s="10"/>
      <c r="GRE132" s="10"/>
      <c r="GRF132" s="10"/>
      <c r="GRG132" s="10"/>
      <c r="GRH132" s="10"/>
      <c r="GRI132" s="10"/>
      <c r="GRJ132" s="10"/>
      <c r="GRK132" s="10"/>
      <c r="GRL132" s="10"/>
      <c r="GRM132" s="10"/>
      <c r="GRN132" s="10"/>
      <c r="GRO132" s="10"/>
      <c r="GRP132" s="10"/>
      <c r="GRQ132" s="10"/>
      <c r="GRR132" s="10"/>
      <c r="GRS132" s="10"/>
      <c r="GRT132" s="10"/>
      <c r="GRU132" s="10"/>
      <c r="GRV132" s="10"/>
      <c r="GRW132" s="10"/>
      <c r="GRX132" s="10"/>
      <c r="GRY132" s="10"/>
      <c r="GRZ132" s="10"/>
      <c r="GSA132" s="10"/>
      <c r="GSB132" s="10"/>
      <c r="GSC132" s="10"/>
      <c r="GSD132" s="10"/>
      <c r="GSE132" s="10"/>
      <c r="GSF132" s="10"/>
      <c r="GSG132" s="10"/>
      <c r="GSH132" s="10"/>
      <c r="GSI132" s="10"/>
      <c r="GSJ132" s="10"/>
      <c r="GSK132" s="10"/>
      <c r="GSL132" s="10"/>
      <c r="GSM132" s="10"/>
      <c r="GSN132" s="10"/>
      <c r="GSO132" s="10"/>
      <c r="GSP132" s="10"/>
      <c r="GSQ132" s="10"/>
      <c r="GSR132" s="10"/>
      <c r="GSS132" s="10"/>
      <c r="GST132" s="10"/>
      <c r="GSU132" s="10"/>
      <c r="GSV132" s="10"/>
      <c r="GSW132" s="10"/>
      <c r="GSX132" s="10"/>
      <c r="GSY132" s="10"/>
      <c r="GSZ132" s="10"/>
      <c r="GTA132" s="10"/>
      <c r="GTB132" s="10"/>
      <c r="GTC132" s="10"/>
      <c r="GTD132" s="10"/>
      <c r="GTE132" s="10"/>
      <c r="GTF132" s="10"/>
      <c r="GTG132" s="10"/>
      <c r="GTH132" s="10"/>
      <c r="GTI132" s="10"/>
      <c r="GTJ132" s="10"/>
      <c r="GTK132" s="10"/>
      <c r="GTL132" s="10"/>
      <c r="GTM132" s="10"/>
      <c r="GTN132" s="10"/>
      <c r="GTO132" s="10"/>
      <c r="GTP132" s="10"/>
      <c r="GTQ132" s="10"/>
      <c r="GTR132" s="10"/>
      <c r="GTS132" s="10"/>
      <c r="GTT132" s="10"/>
      <c r="GTU132" s="10"/>
      <c r="GTV132" s="10"/>
      <c r="GTW132" s="10"/>
      <c r="GTX132" s="10"/>
      <c r="GTY132" s="10"/>
      <c r="GTZ132" s="10"/>
      <c r="GUA132" s="10"/>
      <c r="GUB132" s="10"/>
      <c r="GUC132" s="10"/>
      <c r="GUD132" s="10"/>
      <c r="GUE132" s="10"/>
      <c r="GUF132" s="10"/>
      <c r="GUG132" s="10"/>
      <c r="GUH132" s="10"/>
      <c r="GUI132" s="10"/>
      <c r="GUJ132" s="10"/>
      <c r="GUK132" s="10"/>
      <c r="GUL132" s="10"/>
      <c r="GUM132" s="10"/>
      <c r="GUN132" s="10"/>
      <c r="GUO132" s="10"/>
      <c r="GUP132" s="10"/>
      <c r="GUQ132" s="10"/>
      <c r="GUR132" s="10"/>
      <c r="GUS132" s="10"/>
      <c r="GUT132" s="10"/>
      <c r="GUU132" s="10"/>
      <c r="GUV132" s="10"/>
      <c r="GUW132" s="10"/>
      <c r="GUX132" s="10"/>
      <c r="GUY132" s="10"/>
      <c r="GUZ132" s="10"/>
      <c r="GVA132" s="10"/>
      <c r="GVB132" s="10"/>
      <c r="GVC132" s="10"/>
      <c r="GVD132" s="10"/>
      <c r="GVE132" s="10"/>
      <c r="GVF132" s="10"/>
      <c r="GVG132" s="10"/>
      <c r="GVH132" s="10"/>
      <c r="GVI132" s="10"/>
      <c r="GVJ132" s="10"/>
      <c r="GVK132" s="10"/>
      <c r="GVL132" s="10"/>
      <c r="GVM132" s="10"/>
      <c r="GVN132" s="10"/>
      <c r="GVO132" s="10"/>
      <c r="GVP132" s="10"/>
      <c r="GVQ132" s="10"/>
      <c r="GVR132" s="10"/>
      <c r="GVS132" s="10"/>
      <c r="GVT132" s="10"/>
      <c r="GVU132" s="10"/>
      <c r="GVV132" s="10"/>
      <c r="GVW132" s="10"/>
      <c r="GVX132" s="10"/>
      <c r="GVY132" s="10"/>
      <c r="GVZ132" s="10"/>
      <c r="GWA132" s="10"/>
      <c r="GWB132" s="10"/>
      <c r="GWC132" s="10"/>
      <c r="GWD132" s="10"/>
      <c r="GWE132" s="10"/>
      <c r="GWF132" s="10"/>
      <c r="GWG132" s="10"/>
      <c r="GWH132" s="10"/>
      <c r="GWI132" s="10"/>
      <c r="GWJ132" s="10"/>
      <c r="GWK132" s="10"/>
      <c r="GWL132" s="10"/>
      <c r="GWM132" s="10"/>
      <c r="GWN132" s="10"/>
      <c r="GWO132" s="10"/>
      <c r="GWP132" s="10"/>
      <c r="GWQ132" s="10"/>
      <c r="GWR132" s="10"/>
      <c r="GWS132" s="10"/>
      <c r="GWT132" s="10"/>
      <c r="GWU132" s="10"/>
      <c r="GWV132" s="10"/>
      <c r="GWW132" s="10"/>
      <c r="GWX132" s="10"/>
      <c r="GWY132" s="10"/>
      <c r="GWZ132" s="10"/>
      <c r="GXA132" s="10"/>
      <c r="GXB132" s="10"/>
      <c r="GXC132" s="10"/>
      <c r="GXD132" s="10"/>
      <c r="GXE132" s="10"/>
      <c r="GXF132" s="10"/>
      <c r="GXG132" s="10"/>
      <c r="GXH132" s="10"/>
      <c r="GXI132" s="10"/>
      <c r="GXJ132" s="10"/>
      <c r="GXK132" s="10"/>
      <c r="GXL132" s="10"/>
      <c r="GXM132" s="10"/>
      <c r="GXN132" s="10"/>
      <c r="GXO132" s="10"/>
      <c r="GXP132" s="10"/>
      <c r="GXQ132" s="10"/>
      <c r="GXR132" s="10"/>
      <c r="GXS132" s="10"/>
      <c r="GXT132" s="10"/>
      <c r="GXU132" s="10"/>
      <c r="GXV132" s="10"/>
      <c r="GXW132" s="10"/>
      <c r="GXX132" s="10"/>
      <c r="GXY132" s="10"/>
      <c r="GXZ132" s="10"/>
      <c r="GYA132" s="10"/>
      <c r="GYB132" s="10"/>
      <c r="GYC132" s="10"/>
      <c r="GYD132" s="10"/>
      <c r="GYE132" s="10"/>
      <c r="GYF132" s="10"/>
      <c r="GYG132" s="10"/>
      <c r="GYH132" s="10"/>
      <c r="GYI132" s="10"/>
      <c r="GYJ132" s="10"/>
      <c r="GYK132" s="10"/>
      <c r="GYL132" s="10"/>
      <c r="GYM132" s="10"/>
      <c r="GYN132" s="10"/>
      <c r="GYO132" s="10"/>
      <c r="GYP132" s="10"/>
      <c r="GYQ132" s="10"/>
      <c r="GYR132" s="10"/>
      <c r="GYS132" s="10"/>
      <c r="GYT132" s="10"/>
      <c r="GYU132" s="10"/>
      <c r="GYV132" s="10"/>
      <c r="GYW132" s="10"/>
      <c r="GYX132" s="10"/>
      <c r="GYY132" s="10"/>
      <c r="GYZ132" s="10"/>
      <c r="GZA132" s="10"/>
      <c r="GZB132" s="10"/>
      <c r="GZC132" s="10"/>
      <c r="GZD132" s="10"/>
      <c r="GZE132" s="10"/>
      <c r="GZF132" s="10"/>
      <c r="GZG132" s="10"/>
      <c r="GZH132" s="10"/>
      <c r="GZI132" s="10"/>
      <c r="GZJ132" s="10"/>
      <c r="GZK132" s="10"/>
      <c r="GZL132" s="10"/>
      <c r="GZM132" s="10"/>
      <c r="GZN132" s="10"/>
      <c r="GZO132" s="10"/>
      <c r="GZP132" s="10"/>
      <c r="GZQ132" s="10"/>
      <c r="GZR132" s="10"/>
      <c r="GZS132" s="10"/>
      <c r="GZT132" s="10"/>
      <c r="GZU132" s="10"/>
      <c r="GZV132" s="10"/>
      <c r="GZW132" s="10"/>
      <c r="GZX132" s="10"/>
      <c r="GZY132" s="10"/>
      <c r="GZZ132" s="10"/>
      <c r="HAA132" s="10"/>
      <c r="HAB132" s="10"/>
      <c r="HAC132" s="10"/>
      <c r="HAD132" s="10"/>
      <c r="HAE132" s="10"/>
      <c r="HAF132" s="10"/>
      <c r="HAG132" s="10"/>
      <c r="HAH132" s="10"/>
      <c r="HAI132" s="10"/>
      <c r="HAJ132" s="10"/>
      <c r="HAK132" s="10"/>
      <c r="HAL132" s="10"/>
      <c r="HAM132" s="10"/>
      <c r="HAN132" s="10"/>
      <c r="HAO132" s="10"/>
      <c r="HAP132" s="10"/>
      <c r="HAQ132" s="10"/>
      <c r="HAR132" s="10"/>
      <c r="HAS132" s="10"/>
      <c r="HAT132" s="10"/>
      <c r="HAU132" s="10"/>
      <c r="HAV132" s="10"/>
      <c r="HAW132" s="10"/>
      <c r="HAX132" s="10"/>
      <c r="HAY132" s="10"/>
      <c r="HAZ132" s="10"/>
      <c r="HBA132" s="10"/>
      <c r="HBB132" s="10"/>
      <c r="HBC132" s="10"/>
      <c r="HBD132" s="10"/>
      <c r="HBE132" s="10"/>
      <c r="HBF132" s="10"/>
      <c r="HBG132" s="10"/>
      <c r="HBH132" s="10"/>
      <c r="HBI132" s="10"/>
      <c r="HBJ132" s="10"/>
      <c r="HBK132" s="10"/>
      <c r="HBL132" s="10"/>
      <c r="HBM132" s="10"/>
      <c r="HBN132" s="10"/>
      <c r="HBO132" s="10"/>
      <c r="HBP132" s="10"/>
      <c r="HBQ132" s="10"/>
      <c r="HBR132" s="10"/>
      <c r="HBS132" s="10"/>
      <c r="HBT132" s="10"/>
      <c r="HBU132" s="10"/>
      <c r="HBV132" s="10"/>
      <c r="HBW132" s="10"/>
      <c r="HBX132" s="10"/>
      <c r="HBY132" s="10"/>
      <c r="HBZ132" s="10"/>
      <c r="HCA132" s="10"/>
      <c r="HCB132" s="10"/>
      <c r="HCC132" s="10"/>
      <c r="HCD132" s="10"/>
      <c r="HCE132" s="10"/>
      <c r="HCF132" s="10"/>
      <c r="HCG132" s="10"/>
      <c r="HCH132" s="10"/>
      <c r="HCI132" s="10"/>
      <c r="HCJ132" s="10"/>
      <c r="HCK132" s="10"/>
      <c r="HCL132" s="10"/>
      <c r="HCM132" s="10"/>
      <c r="HCN132" s="10"/>
      <c r="HCO132" s="10"/>
      <c r="HCP132" s="10"/>
      <c r="HCQ132" s="10"/>
      <c r="HCR132" s="10"/>
      <c r="HCS132" s="10"/>
      <c r="HCT132" s="10"/>
      <c r="HCU132" s="10"/>
      <c r="HCV132" s="10"/>
      <c r="HCW132" s="10"/>
      <c r="HCX132" s="10"/>
      <c r="HCY132" s="10"/>
      <c r="HCZ132" s="10"/>
      <c r="HDA132" s="10"/>
      <c r="HDB132" s="10"/>
      <c r="HDC132" s="10"/>
      <c r="HDD132" s="10"/>
      <c r="HDE132" s="10"/>
      <c r="HDF132" s="10"/>
      <c r="HDG132" s="10"/>
      <c r="HDH132" s="10"/>
      <c r="HDI132" s="10"/>
      <c r="HDJ132" s="10"/>
      <c r="HDK132" s="10"/>
      <c r="HDL132" s="10"/>
      <c r="HDM132" s="10"/>
      <c r="HDN132" s="10"/>
      <c r="HDO132" s="10"/>
      <c r="HDP132" s="10"/>
      <c r="HDQ132" s="10"/>
      <c r="HDR132" s="10"/>
      <c r="HDS132" s="10"/>
      <c r="HDT132" s="10"/>
      <c r="HDU132" s="10"/>
      <c r="HDV132" s="10"/>
      <c r="HDW132" s="10"/>
      <c r="HDX132" s="10"/>
      <c r="HDY132" s="10"/>
      <c r="HDZ132" s="10"/>
      <c r="HEA132" s="10"/>
      <c r="HEB132" s="10"/>
      <c r="HEC132" s="10"/>
      <c r="HED132" s="10"/>
      <c r="HEE132" s="10"/>
      <c r="HEF132" s="10"/>
      <c r="HEG132" s="10"/>
      <c r="HEH132" s="10"/>
      <c r="HEI132" s="10"/>
      <c r="HEJ132" s="10"/>
      <c r="HEK132" s="10"/>
      <c r="HEL132" s="10"/>
      <c r="HEM132" s="10"/>
      <c r="HEN132" s="10"/>
      <c r="HEO132" s="10"/>
      <c r="HEP132" s="10"/>
      <c r="HEQ132" s="10"/>
      <c r="HER132" s="10"/>
      <c r="HES132" s="10"/>
      <c r="HET132" s="10"/>
      <c r="HEU132" s="10"/>
      <c r="HEV132" s="10"/>
      <c r="HEW132" s="10"/>
      <c r="HEX132" s="10"/>
      <c r="HEY132" s="10"/>
      <c r="HEZ132" s="10"/>
      <c r="HFA132" s="10"/>
      <c r="HFB132" s="10"/>
      <c r="HFC132" s="10"/>
      <c r="HFD132" s="10"/>
      <c r="HFE132" s="10"/>
      <c r="HFF132" s="10"/>
      <c r="HFG132" s="10"/>
      <c r="HFH132" s="10"/>
      <c r="HFI132" s="10"/>
      <c r="HFJ132" s="10"/>
      <c r="HFK132" s="10"/>
      <c r="HFL132" s="10"/>
      <c r="HFM132" s="10"/>
      <c r="HFN132" s="10"/>
      <c r="HFO132" s="10"/>
      <c r="HFP132" s="10"/>
      <c r="HFQ132" s="10"/>
      <c r="HFR132" s="10"/>
      <c r="HFS132" s="10"/>
      <c r="HFT132" s="10"/>
      <c r="HFU132" s="10"/>
      <c r="HFV132" s="10"/>
      <c r="HFW132" s="10"/>
      <c r="HFX132" s="10"/>
      <c r="HFY132" s="10"/>
      <c r="HFZ132" s="10"/>
      <c r="HGA132" s="10"/>
      <c r="HGB132" s="10"/>
      <c r="HGC132" s="10"/>
      <c r="HGD132" s="10"/>
      <c r="HGE132" s="10"/>
      <c r="HGF132" s="10"/>
      <c r="HGG132" s="10"/>
      <c r="HGH132" s="10"/>
      <c r="HGI132" s="10"/>
      <c r="HGJ132" s="10"/>
      <c r="HGK132" s="10"/>
      <c r="HGL132" s="10"/>
      <c r="HGM132" s="10"/>
      <c r="HGN132" s="10"/>
      <c r="HGO132" s="10"/>
      <c r="HGP132" s="10"/>
      <c r="HGQ132" s="10"/>
      <c r="HGR132" s="10"/>
      <c r="HGS132" s="10"/>
      <c r="HGT132" s="10"/>
      <c r="HGU132" s="10"/>
      <c r="HGV132" s="10"/>
      <c r="HGW132" s="10"/>
      <c r="HGX132" s="10"/>
      <c r="HGY132" s="10"/>
      <c r="HGZ132" s="10"/>
      <c r="HHA132" s="10"/>
      <c r="HHB132" s="10"/>
      <c r="HHC132" s="10"/>
      <c r="HHD132" s="10"/>
      <c r="HHE132" s="10"/>
      <c r="HHF132" s="10"/>
      <c r="HHG132" s="10"/>
      <c r="HHH132" s="10"/>
      <c r="HHI132" s="10"/>
      <c r="HHJ132" s="10"/>
      <c r="HHK132" s="10"/>
      <c r="HHL132" s="10"/>
      <c r="HHM132" s="10"/>
      <c r="HHN132" s="10"/>
      <c r="HHO132" s="10"/>
      <c r="HHP132" s="10"/>
      <c r="HHQ132" s="10"/>
      <c r="HHR132" s="10"/>
      <c r="HHS132" s="10"/>
      <c r="HHT132" s="10"/>
      <c r="HHU132" s="10"/>
      <c r="HHV132" s="10"/>
      <c r="HHW132" s="10"/>
      <c r="HHX132" s="10"/>
      <c r="HHY132" s="10"/>
      <c r="HHZ132" s="10"/>
      <c r="HIA132" s="10"/>
      <c r="HIB132" s="10"/>
      <c r="HIC132" s="10"/>
      <c r="HID132" s="10"/>
      <c r="HIE132" s="10"/>
      <c r="HIF132" s="10"/>
      <c r="HIG132" s="10"/>
      <c r="HIH132" s="10"/>
      <c r="HII132" s="10"/>
      <c r="HIJ132" s="10"/>
      <c r="HIK132" s="10"/>
      <c r="HIL132" s="10"/>
      <c r="HIM132" s="10"/>
      <c r="HIN132" s="10"/>
      <c r="HIO132" s="10"/>
      <c r="HIP132" s="10"/>
      <c r="HIQ132" s="10"/>
      <c r="HIR132" s="10"/>
      <c r="HIS132" s="10"/>
      <c r="HIT132" s="10"/>
      <c r="HIU132" s="10"/>
      <c r="HIV132" s="10"/>
      <c r="HIW132" s="10"/>
      <c r="HIX132" s="10"/>
      <c r="HIY132" s="10"/>
      <c r="HIZ132" s="10"/>
      <c r="HJA132" s="10"/>
      <c r="HJB132" s="10"/>
      <c r="HJC132" s="10"/>
      <c r="HJD132" s="10"/>
      <c r="HJE132" s="10"/>
      <c r="HJF132" s="10"/>
      <c r="HJG132" s="10"/>
      <c r="HJH132" s="10"/>
      <c r="HJI132" s="10"/>
      <c r="HJJ132" s="10"/>
      <c r="HJK132" s="10"/>
      <c r="HJL132" s="10"/>
      <c r="HJM132" s="10"/>
      <c r="HJN132" s="10"/>
      <c r="HJO132" s="10"/>
      <c r="HJP132" s="10"/>
      <c r="HJQ132" s="10"/>
      <c r="HJR132" s="10"/>
      <c r="HJS132" s="10"/>
      <c r="HJT132" s="10"/>
      <c r="HJU132" s="10"/>
      <c r="HJV132" s="10"/>
      <c r="HJW132" s="10"/>
      <c r="HJX132" s="10"/>
      <c r="HJY132" s="10"/>
      <c r="HJZ132" s="10"/>
      <c r="HKA132" s="10"/>
      <c r="HKB132" s="10"/>
      <c r="HKC132" s="10"/>
      <c r="HKD132" s="10"/>
      <c r="HKE132" s="10"/>
      <c r="HKF132" s="10"/>
      <c r="HKG132" s="10"/>
      <c r="HKH132" s="10"/>
      <c r="HKI132" s="10"/>
      <c r="HKJ132" s="10"/>
      <c r="HKK132" s="10"/>
      <c r="HKL132" s="10"/>
      <c r="HKM132" s="10"/>
      <c r="HKN132" s="10"/>
      <c r="HKO132" s="10"/>
      <c r="HKP132" s="10"/>
      <c r="HKQ132" s="10"/>
      <c r="HKR132" s="10"/>
      <c r="HKS132" s="10"/>
      <c r="HKT132" s="10"/>
      <c r="HKU132" s="10"/>
      <c r="HKV132" s="10"/>
      <c r="HKW132" s="10"/>
      <c r="HKX132" s="10"/>
      <c r="HKY132" s="10"/>
      <c r="HKZ132" s="10"/>
      <c r="HLA132" s="10"/>
      <c r="HLB132" s="10"/>
      <c r="HLC132" s="10"/>
      <c r="HLD132" s="10"/>
      <c r="HLE132" s="10"/>
      <c r="HLF132" s="10"/>
      <c r="HLG132" s="10"/>
      <c r="HLH132" s="10"/>
      <c r="HLI132" s="10"/>
      <c r="HLJ132" s="10"/>
      <c r="HLK132" s="10"/>
      <c r="HLL132" s="10"/>
      <c r="HLM132" s="10"/>
      <c r="HLN132" s="10"/>
      <c r="HLO132" s="10"/>
      <c r="HLP132" s="10"/>
      <c r="HLQ132" s="10"/>
      <c r="HLR132" s="10"/>
      <c r="HLS132" s="10"/>
      <c r="HLT132" s="10"/>
      <c r="HLU132" s="10"/>
      <c r="HLV132" s="10"/>
      <c r="HLW132" s="10"/>
      <c r="HLX132" s="10"/>
      <c r="HLY132" s="10"/>
      <c r="HLZ132" s="10"/>
      <c r="HMA132" s="10"/>
      <c r="HMB132" s="10"/>
      <c r="HMC132" s="10"/>
      <c r="HMD132" s="10"/>
      <c r="HME132" s="10"/>
      <c r="HMF132" s="10"/>
      <c r="HMG132" s="10"/>
      <c r="HMH132" s="10"/>
      <c r="HMI132" s="10"/>
      <c r="HMJ132" s="10"/>
      <c r="HMK132" s="10"/>
      <c r="HML132" s="10"/>
      <c r="HMM132" s="10"/>
      <c r="HMN132" s="10"/>
      <c r="HMO132" s="10"/>
      <c r="HMP132" s="10"/>
      <c r="HMQ132" s="10"/>
      <c r="HMR132" s="10"/>
      <c r="HMS132" s="10"/>
      <c r="HMT132" s="10"/>
      <c r="HMU132" s="10"/>
      <c r="HMV132" s="10"/>
      <c r="HMW132" s="10"/>
      <c r="HMX132" s="10"/>
      <c r="HMY132" s="10"/>
      <c r="HMZ132" s="10"/>
      <c r="HNA132" s="10"/>
      <c r="HNB132" s="10"/>
      <c r="HNC132" s="10"/>
      <c r="HND132" s="10"/>
      <c r="HNE132" s="10"/>
      <c r="HNF132" s="10"/>
      <c r="HNG132" s="10"/>
      <c r="HNH132" s="10"/>
      <c r="HNI132" s="10"/>
      <c r="HNJ132" s="10"/>
      <c r="HNK132" s="10"/>
      <c r="HNL132" s="10"/>
      <c r="HNM132" s="10"/>
      <c r="HNN132" s="10"/>
      <c r="HNO132" s="10"/>
      <c r="HNP132" s="10"/>
      <c r="HNQ132" s="10"/>
      <c r="HNR132" s="10"/>
      <c r="HNS132" s="10"/>
      <c r="HNT132" s="10"/>
      <c r="HNU132" s="10"/>
      <c r="HNV132" s="10"/>
      <c r="HNW132" s="10"/>
      <c r="HNX132" s="10"/>
      <c r="HNY132" s="10"/>
      <c r="HNZ132" s="10"/>
      <c r="HOA132" s="10"/>
      <c r="HOB132" s="10"/>
      <c r="HOC132" s="10"/>
      <c r="HOD132" s="10"/>
      <c r="HOE132" s="10"/>
      <c r="HOF132" s="10"/>
      <c r="HOG132" s="10"/>
      <c r="HOH132" s="10"/>
      <c r="HOI132" s="10"/>
      <c r="HOJ132" s="10"/>
      <c r="HOK132" s="10"/>
      <c r="HOL132" s="10"/>
      <c r="HOM132" s="10"/>
      <c r="HON132" s="10"/>
      <c r="HOO132" s="10"/>
      <c r="HOP132" s="10"/>
      <c r="HOQ132" s="10"/>
      <c r="HOR132" s="10"/>
      <c r="HOS132" s="10"/>
      <c r="HOT132" s="10"/>
      <c r="HOU132" s="10"/>
      <c r="HOV132" s="10"/>
      <c r="HOW132" s="10"/>
      <c r="HOX132" s="10"/>
      <c r="HOY132" s="10"/>
      <c r="HOZ132" s="10"/>
      <c r="HPA132" s="10"/>
      <c r="HPB132" s="10"/>
      <c r="HPC132" s="10"/>
      <c r="HPD132" s="10"/>
      <c r="HPE132" s="10"/>
      <c r="HPF132" s="10"/>
      <c r="HPG132" s="10"/>
      <c r="HPH132" s="10"/>
      <c r="HPI132" s="10"/>
      <c r="HPJ132" s="10"/>
      <c r="HPK132" s="10"/>
      <c r="HPL132" s="10"/>
      <c r="HPM132" s="10"/>
      <c r="HPN132" s="10"/>
      <c r="HPO132" s="10"/>
      <c r="HPP132" s="10"/>
      <c r="HPQ132" s="10"/>
      <c r="HPR132" s="10"/>
      <c r="HPS132" s="10"/>
      <c r="HPT132" s="10"/>
      <c r="HPU132" s="10"/>
      <c r="HPV132" s="10"/>
      <c r="HPW132" s="10"/>
      <c r="HPX132" s="10"/>
      <c r="HPY132" s="10"/>
      <c r="HPZ132" s="10"/>
      <c r="HQA132" s="10"/>
      <c r="HQB132" s="10"/>
      <c r="HQC132" s="10"/>
      <c r="HQD132" s="10"/>
      <c r="HQE132" s="10"/>
      <c r="HQF132" s="10"/>
      <c r="HQG132" s="10"/>
      <c r="HQH132" s="10"/>
      <c r="HQI132" s="10"/>
      <c r="HQJ132" s="10"/>
      <c r="HQK132" s="10"/>
      <c r="HQL132" s="10"/>
      <c r="HQM132" s="10"/>
      <c r="HQN132" s="10"/>
      <c r="HQO132" s="10"/>
      <c r="HQP132" s="10"/>
      <c r="HQQ132" s="10"/>
      <c r="HQR132" s="10"/>
      <c r="HQS132" s="10"/>
      <c r="HQT132" s="10"/>
      <c r="HQU132" s="10"/>
      <c r="HQV132" s="10"/>
      <c r="HQW132" s="10"/>
      <c r="HQX132" s="10"/>
      <c r="HQY132" s="10"/>
      <c r="HQZ132" s="10"/>
      <c r="HRA132" s="10"/>
      <c r="HRB132" s="10"/>
      <c r="HRC132" s="10"/>
      <c r="HRD132" s="10"/>
      <c r="HRE132" s="10"/>
      <c r="HRF132" s="10"/>
      <c r="HRG132" s="10"/>
      <c r="HRH132" s="10"/>
      <c r="HRI132" s="10"/>
      <c r="HRJ132" s="10"/>
      <c r="HRK132" s="10"/>
      <c r="HRL132" s="10"/>
      <c r="HRM132" s="10"/>
      <c r="HRN132" s="10"/>
      <c r="HRO132" s="10"/>
      <c r="HRP132" s="10"/>
      <c r="HRQ132" s="10"/>
      <c r="HRR132" s="10"/>
      <c r="HRS132" s="10"/>
      <c r="HRT132" s="10"/>
      <c r="HRU132" s="10"/>
      <c r="HRV132" s="10"/>
      <c r="HRW132" s="10"/>
      <c r="HRX132" s="10"/>
      <c r="HRY132" s="10"/>
      <c r="HRZ132" s="10"/>
      <c r="HSA132" s="10"/>
      <c r="HSB132" s="10"/>
      <c r="HSC132" s="10"/>
      <c r="HSD132" s="10"/>
      <c r="HSE132" s="10"/>
      <c r="HSF132" s="10"/>
      <c r="HSG132" s="10"/>
      <c r="HSH132" s="10"/>
      <c r="HSI132" s="10"/>
      <c r="HSJ132" s="10"/>
      <c r="HSK132" s="10"/>
      <c r="HSL132" s="10"/>
      <c r="HSM132" s="10"/>
      <c r="HSN132" s="10"/>
      <c r="HSO132" s="10"/>
      <c r="HSP132" s="10"/>
      <c r="HSQ132" s="10"/>
      <c r="HSR132" s="10"/>
      <c r="HSS132" s="10"/>
      <c r="HST132" s="10"/>
      <c r="HSU132" s="10"/>
      <c r="HSV132" s="10"/>
      <c r="HSW132" s="10"/>
      <c r="HSX132" s="10"/>
      <c r="HSY132" s="10"/>
      <c r="HSZ132" s="10"/>
      <c r="HTA132" s="10"/>
      <c r="HTB132" s="10"/>
      <c r="HTC132" s="10"/>
      <c r="HTD132" s="10"/>
      <c r="HTE132" s="10"/>
      <c r="HTF132" s="10"/>
      <c r="HTG132" s="10"/>
      <c r="HTH132" s="10"/>
      <c r="HTI132" s="10"/>
      <c r="HTJ132" s="10"/>
      <c r="HTK132" s="10"/>
      <c r="HTL132" s="10"/>
      <c r="HTM132" s="10"/>
      <c r="HTN132" s="10"/>
      <c r="HTO132" s="10"/>
      <c r="HTP132" s="10"/>
      <c r="HTQ132" s="10"/>
      <c r="HTR132" s="10"/>
      <c r="HTS132" s="10"/>
      <c r="HTT132" s="10"/>
      <c r="HTU132" s="10"/>
      <c r="HTV132" s="10"/>
      <c r="HTW132" s="10"/>
      <c r="HTX132" s="10"/>
      <c r="HTY132" s="10"/>
      <c r="HTZ132" s="10"/>
      <c r="HUA132" s="10"/>
      <c r="HUB132" s="10"/>
      <c r="HUC132" s="10"/>
      <c r="HUD132" s="10"/>
      <c r="HUE132" s="10"/>
      <c r="HUF132" s="10"/>
      <c r="HUG132" s="10"/>
      <c r="HUH132" s="10"/>
      <c r="HUI132" s="10"/>
      <c r="HUJ132" s="10"/>
      <c r="HUK132" s="10"/>
      <c r="HUL132" s="10"/>
      <c r="HUM132" s="10"/>
      <c r="HUN132" s="10"/>
      <c r="HUO132" s="10"/>
      <c r="HUP132" s="10"/>
      <c r="HUQ132" s="10"/>
      <c r="HUR132" s="10"/>
      <c r="HUS132" s="10"/>
      <c r="HUT132" s="10"/>
      <c r="HUU132" s="10"/>
      <c r="HUV132" s="10"/>
      <c r="HUW132" s="10"/>
      <c r="HUX132" s="10"/>
      <c r="HUY132" s="10"/>
      <c r="HUZ132" s="10"/>
      <c r="HVA132" s="10"/>
      <c r="HVB132" s="10"/>
      <c r="HVC132" s="10"/>
      <c r="HVD132" s="10"/>
      <c r="HVE132" s="10"/>
      <c r="HVF132" s="10"/>
      <c r="HVG132" s="10"/>
      <c r="HVH132" s="10"/>
      <c r="HVI132" s="10"/>
      <c r="HVJ132" s="10"/>
      <c r="HVK132" s="10"/>
      <c r="HVL132" s="10"/>
      <c r="HVM132" s="10"/>
      <c r="HVN132" s="10"/>
      <c r="HVO132" s="10"/>
      <c r="HVP132" s="10"/>
      <c r="HVQ132" s="10"/>
      <c r="HVR132" s="10"/>
      <c r="HVS132" s="10"/>
      <c r="HVT132" s="10"/>
      <c r="HVU132" s="10"/>
      <c r="HVV132" s="10"/>
      <c r="HVW132" s="10"/>
      <c r="HVX132" s="10"/>
      <c r="HVY132" s="10"/>
      <c r="HVZ132" s="10"/>
      <c r="HWA132" s="10"/>
      <c r="HWB132" s="10"/>
      <c r="HWC132" s="10"/>
      <c r="HWD132" s="10"/>
      <c r="HWE132" s="10"/>
      <c r="HWF132" s="10"/>
      <c r="HWG132" s="10"/>
      <c r="HWH132" s="10"/>
      <c r="HWI132" s="10"/>
      <c r="HWJ132" s="10"/>
      <c r="HWK132" s="10"/>
      <c r="HWL132" s="10"/>
      <c r="HWM132" s="10"/>
      <c r="HWN132" s="10"/>
      <c r="HWO132" s="10"/>
      <c r="HWP132" s="10"/>
      <c r="HWQ132" s="10"/>
      <c r="HWR132" s="10"/>
      <c r="HWS132" s="10"/>
      <c r="HWT132" s="10"/>
      <c r="HWU132" s="10"/>
      <c r="HWV132" s="10"/>
      <c r="HWW132" s="10"/>
      <c r="HWX132" s="10"/>
      <c r="HWY132" s="10"/>
      <c r="HWZ132" s="10"/>
      <c r="HXA132" s="10"/>
      <c r="HXB132" s="10"/>
      <c r="HXC132" s="10"/>
      <c r="HXD132" s="10"/>
      <c r="HXE132" s="10"/>
      <c r="HXF132" s="10"/>
      <c r="HXG132" s="10"/>
      <c r="HXH132" s="10"/>
      <c r="HXI132" s="10"/>
      <c r="HXJ132" s="10"/>
      <c r="HXK132" s="10"/>
      <c r="HXL132" s="10"/>
      <c r="HXM132" s="10"/>
      <c r="HXN132" s="10"/>
      <c r="HXO132" s="10"/>
      <c r="HXP132" s="10"/>
      <c r="HXQ132" s="10"/>
      <c r="HXR132" s="10"/>
      <c r="HXS132" s="10"/>
      <c r="HXT132" s="10"/>
      <c r="HXU132" s="10"/>
      <c r="HXV132" s="10"/>
      <c r="HXW132" s="10"/>
      <c r="HXX132" s="10"/>
      <c r="HXY132" s="10"/>
      <c r="HXZ132" s="10"/>
      <c r="HYA132" s="10"/>
      <c r="HYB132" s="10"/>
      <c r="HYC132" s="10"/>
      <c r="HYD132" s="10"/>
      <c r="HYE132" s="10"/>
      <c r="HYF132" s="10"/>
      <c r="HYG132" s="10"/>
      <c r="HYH132" s="10"/>
      <c r="HYI132" s="10"/>
      <c r="HYJ132" s="10"/>
      <c r="HYK132" s="10"/>
      <c r="HYL132" s="10"/>
      <c r="HYM132" s="10"/>
      <c r="HYN132" s="10"/>
      <c r="HYO132" s="10"/>
      <c r="HYP132" s="10"/>
      <c r="HYQ132" s="10"/>
      <c r="HYR132" s="10"/>
      <c r="HYS132" s="10"/>
      <c r="HYT132" s="10"/>
      <c r="HYU132" s="10"/>
      <c r="HYV132" s="10"/>
      <c r="HYW132" s="10"/>
      <c r="HYX132" s="10"/>
      <c r="HYY132" s="10"/>
      <c r="HYZ132" s="10"/>
      <c r="HZA132" s="10"/>
      <c r="HZB132" s="10"/>
      <c r="HZC132" s="10"/>
      <c r="HZD132" s="10"/>
      <c r="HZE132" s="10"/>
      <c r="HZF132" s="10"/>
      <c r="HZG132" s="10"/>
      <c r="HZH132" s="10"/>
      <c r="HZI132" s="10"/>
      <c r="HZJ132" s="10"/>
      <c r="HZK132" s="10"/>
      <c r="HZL132" s="10"/>
      <c r="HZM132" s="10"/>
      <c r="HZN132" s="10"/>
      <c r="HZO132" s="10"/>
      <c r="HZP132" s="10"/>
      <c r="HZQ132" s="10"/>
      <c r="HZR132" s="10"/>
      <c r="HZS132" s="10"/>
      <c r="HZT132" s="10"/>
      <c r="HZU132" s="10"/>
      <c r="HZV132" s="10"/>
      <c r="HZW132" s="10"/>
      <c r="HZX132" s="10"/>
      <c r="HZY132" s="10"/>
      <c r="HZZ132" s="10"/>
      <c r="IAA132" s="10"/>
      <c r="IAB132" s="10"/>
      <c r="IAC132" s="10"/>
      <c r="IAD132" s="10"/>
      <c r="IAE132" s="10"/>
      <c r="IAF132" s="10"/>
      <c r="IAG132" s="10"/>
      <c r="IAH132" s="10"/>
      <c r="IAI132" s="10"/>
      <c r="IAJ132" s="10"/>
      <c r="IAK132" s="10"/>
      <c r="IAL132" s="10"/>
      <c r="IAM132" s="10"/>
      <c r="IAN132" s="10"/>
      <c r="IAO132" s="10"/>
      <c r="IAP132" s="10"/>
      <c r="IAQ132" s="10"/>
      <c r="IAR132" s="10"/>
      <c r="IAS132" s="10"/>
      <c r="IAT132" s="10"/>
      <c r="IAU132" s="10"/>
      <c r="IAV132" s="10"/>
      <c r="IAW132" s="10"/>
      <c r="IAX132" s="10"/>
      <c r="IAY132" s="10"/>
      <c r="IAZ132" s="10"/>
      <c r="IBA132" s="10"/>
      <c r="IBB132" s="10"/>
      <c r="IBC132" s="10"/>
      <c r="IBD132" s="10"/>
      <c r="IBE132" s="10"/>
      <c r="IBF132" s="10"/>
      <c r="IBG132" s="10"/>
      <c r="IBH132" s="10"/>
      <c r="IBI132" s="10"/>
      <c r="IBJ132" s="10"/>
      <c r="IBK132" s="10"/>
      <c r="IBL132" s="10"/>
      <c r="IBM132" s="10"/>
      <c r="IBN132" s="10"/>
      <c r="IBO132" s="10"/>
      <c r="IBP132" s="10"/>
      <c r="IBQ132" s="10"/>
      <c r="IBR132" s="10"/>
      <c r="IBS132" s="10"/>
      <c r="IBT132" s="10"/>
      <c r="IBU132" s="10"/>
      <c r="IBV132" s="10"/>
      <c r="IBW132" s="10"/>
      <c r="IBX132" s="10"/>
      <c r="IBY132" s="10"/>
      <c r="IBZ132" s="10"/>
      <c r="ICA132" s="10"/>
      <c r="ICB132" s="10"/>
      <c r="ICC132" s="10"/>
      <c r="ICD132" s="10"/>
      <c r="ICE132" s="10"/>
      <c r="ICF132" s="10"/>
      <c r="ICG132" s="10"/>
      <c r="ICH132" s="10"/>
      <c r="ICI132" s="10"/>
      <c r="ICJ132" s="10"/>
      <c r="ICK132" s="10"/>
      <c r="ICL132" s="10"/>
      <c r="ICM132" s="10"/>
      <c r="ICN132" s="10"/>
      <c r="ICO132" s="10"/>
      <c r="ICP132" s="10"/>
      <c r="ICQ132" s="10"/>
      <c r="ICR132" s="10"/>
      <c r="ICS132" s="10"/>
      <c r="ICT132" s="10"/>
      <c r="ICU132" s="10"/>
      <c r="ICV132" s="10"/>
      <c r="ICW132" s="10"/>
      <c r="ICX132" s="10"/>
      <c r="ICY132" s="10"/>
      <c r="ICZ132" s="10"/>
      <c r="IDA132" s="10"/>
      <c r="IDB132" s="10"/>
      <c r="IDC132" s="10"/>
      <c r="IDD132" s="10"/>
      <c r="IDE132" s="10"/>
      <c r="IDF132" s="10"/>
      <c r="IDG132" s="10"/>
      <c r="IDH132" s="10"/>
      <c r="IDI132" s="10"/>
      <c r="IDJ132" s="10"/>
      <c r="IDK132" s="10"/>
      <c r="IDL132" s="10"/>
      <c r="IDM132" s="10"/>
      <c r="IDN132" s="10"/>
      <c r="IDO132" s="10"/>
      <c r="IDP132" s="10"/>
      <c r="IDQ132" s="10"/>
      <c r="IDR132" s="10"/>
      <c r="IDS132" s="10"/>
      <c r="IDT132" s="10"/>
      <c r="IDU132" s="10"/>
      <c r="IDV132" s="10"/>
      <c r="IDW132" s="10"/>
      <c r="IDX132" s="10"/>
      <c r="IDY132" s="10"/>
      <c r="IDZ132" s="10"/>
      <c r="IEA132" s="10"/>
      <c r="IEB132" s="10"/>
      <c r="IEC132" s="10"/>
      <c r="IED132" s="10"/>
      <c r="IEE132" s="10"/>
      <c r="IEF132" s="10"/>
      <c r="IEG132" s="10"/>
      <c r="IEH132" s="10"/>
      <c r="IEI132" s="10"/>
      <c r="IEJ132" s="10"/>
      <c r="IEK132" s="10"/>
      <c r="IEL132" s="10"/>
      <c r="IEM132" s="10"/>
      <c r="IEN132" s="10"/>
      <c r="IEO132" s="10"/>
      <c r="IEP132" s="10"/>
      <c r="IEQ132" s="10"/>
      <c r="IER132" s="10"/>
      <c r="IES132" s="10"/>
      <c r="IET132" s="10"/>
      <c r="IEU132" s="10"/>
      <c r="IEV132" s="10"/>
      <c r="IEW132" s="10"/>
      <c r="IEX132" s="10"/>
      <c r="IEY132" s="10"/>
      <c r="IEZ132" s="10"/>
      <c r="IFA132" s="10"/>
      <c r="IFB132" s="10"/>
      <c r="IFC132" s="10"/>
      <c r="IFD132" s="10"/>
      <c r="IFE132" s="10"/>
      <c r="IFF132" s="10"/>
      <c r="IFG132" s="10"/>
      <c r="IFH132" s="10"/>
      <c r="IFI132" s="10"/>
      <c r="IFJ132" s="10"/>
      <c r="IFK132" s="10"/>
      <c r="IFL132" s="10"/>
      <c r="IFM132" s="10"/>
      <c r="IFN132" s="10"/>
      <c r="IFO132" s="10"/>
      <c r="IFP132" s="10"/>
      <c r="IFQ132" s="10"/>
      <c r="IFR132" s="10"/>
      <c r="IFS132" s="10"/>
      <c r="IFT132" s="10"/>
      <c r="IFU132" s="10"/>
      <c r="IFV132" s="10"/>
      <c r="IFW132" s="10"/>
      <c r="IFX132" s="10"/>
      <c r="IFY132" s="10"/>
      <c r="IFZ132" s="10"/>
      <c r="IGA132" s="10"/>
      <c r="IGB132" s="10"/>
      <c r="IGC132" s="10"/>
      <c r="IGD132" s="10"/>
      <c r="IGE132" s="10"/>
      <c r="IGF132" s="10"/>
      <c r="IGG132" s="10"/>
      <c r="IGH132" s="10"/>
      <c r="IGI132" s="10"/>
      <c r="IGJ132" s="10"/>
      <c r="IGK132" s="10"/>
      <c r="IGL132" s="10"/>
      <c r="IGM132" s="10"/>
      <c r="IGN132" s="10"/>
      <c r="IGO132" s="10"/>
      <c r="IGP132" s="10"/>
      <c r="IGQ132" s="10"/>
      <c r="IGR132" s="10"/>
      <c r="IGS132" s="10"/>
      <c r="IGT132" s="10"/>
      <c r="IGU132" s="10"/>
      <c r="IGV132" s="10"/>
      <c r="IGW132" s="10"/>
      <c r="IGX132" s="10"/>
      <c r="IGY132" s="10"/>
      <c r="IGZ132" s="10"/>
      <c r="IHA132" s="10"/>
      <c r="IHB132" s="10"/>
      <c r="IHC132" s="10"/>
      <c r="IHD132" s="10"/>
      <c r="IHE132" s="10"/>
      <c r="IHF132" s="10"/>
      <c r="IHG132" s="10"/>
      <c r="IHH132" s="10"/>
      <c r="IHI132" s="10"/>
      <c r="IHJ132" s="10"/>
      <c r="IHK132" s="10"/>
      <c r="IHL132" s="10"/>
      <c r="IHM132" s="10"/>
      <c r="IHN132" s="10"/>
      <c r="IHO132" s="10"/>
      <c r="IHP132" s="10"/>
      <c r="IHQ132" s="10"/>
      <c r="IHR132" s="10"/>
      <c r="IHS132" s="10"/>
      <c r="IHT132" s="10"/>
      <c r="IHU132" s="10"/>
      <c r="IHV132" s="10"/>
      <c r="IHW132" s="10"/>
      <c r="IHX132" s="10"/>
      <c r="IHY132" s="10"/>
      <c r="IHZ132" s="10"/>
      <c r="IIA132" s="10"/>
      <c r="IIB132" s="10"/>
      <c r="IIC132" s="10"/>
      <c r="IID132" s="10"/>
      <c r="IIE132" s="10"/>
      <c r="IIF132" s="10"/>
      <c r="IIG132" s="10"/>
      <c r="IIH132" s="10"/>
      <c r="III132" s="10"/>
      <c r="IIJ132" s="10"/>
      <c r="IIK132" s="10"/>
      <c r="IIL132" s="10"/>
      <c r="IIM132" s="10"/>
      <c r="IIN132" s="10"/>
      <c r="IIO132" s="10"/>
      <c r="IIP132" s="10"/>
      <c r="IIQ132" s="10"/>
      <c r="IIR132" s="10"/>
      <c r="IIS132" s="10"/>
      <c r="IIT132" s="10"/>
      <c r="IIU132" s="10"/>
      <c r="IIV132" s="10"/>
      <c r="IIW132" s="10"/>
      <c r="IIX132" s="10"/>
      <c r="IIY132" s="10"/>
      <c r="IIZ132" s="10"/>
      <c r="IJA132" s="10"/>
      <c r="IJB132" s="10"/>
      <c r="IJC132" s="10"/>
      <c r="IJD132" s="10"/>
      <c r="IJE132" s="10"/>
      <c r="IJF132" s="10"/>
      <c r="IJG132" s="10"/>
      <c r="IJH132" s="10"/>
      <c r="IJI132" s="10"/>
      <c r="IJJ132" s="10"/>
      <c r="IJK132" s="10"/>
      <c r="IJL132" s="10"/>
      <c r="IJM132" s="10"/>
      <c r="IJN132" s="10"/>
      <c r="IJO132" s="10"/>
      <c r="IJP132" s="10"/>
      <c r="IJQ132" s="10"/>
      <c r="IJR132" s="10"/>
      <c r="IJS132" s="10"/>
      <c r="IJT132" s="10"/>
      <c r="IJU132" s="10"/>
      <c r="IJV132" s="10"/>
      <c r="IJW132" s="10"/>
      <c r="IJX132" s="10"/>
      <c r="IJY132" s="10"/>
      <c r="IJZ132" s="10"/>
      <c r="IKA132" s="10"/>
      <c r="IKB132" s="10"/>
      <c r="IKC132" s="10"/>
      <c r="IKD132" s="10"/>
      <c r="IKE132" s="10"/>
      <c r="IKF132" s="10"/>
      <c r="IKG132" s="10"/>
      <c r="IKH132" s="10"/>
      <c r="IKI132" s="10"/>
      <c r="IKJ132" s="10"/>
      <c r="IKK132" s="10"/>
      <c r="IKL132" s="10"/>
      <c r="IKM132" s="10"/>
      <c r="IKN132" s="10"/>
      <c r="IKO132" s="10"/>
      <c r="IKP132" s="10"/>
      <c r="IKQ132" s="10"/>
      <c r="IKR132" s="10"/>
      <c r="IKS132" s="10"/>
      <c r="IKT132" s="10"/>
      <c r="IKU132" s="10"/>
      <c r="IKV132" s="10"/>
      <c r="IKW132" s="10"/>
      <c r="IKX132" s="10"/>
      <c r="IKY132" s="10"/>
      <c r="IKZ132" s="10"/>
      <c r="ILA132" s="10"/>
      <c r="ILB132" s="10"/>
      <c r="ILC132" s="10"/>
      <c r="ILD132" s="10"/>
      <c r="ILE132" s="10"/>
      <c r="ILF132" s="10"/>
      <c r="ILG132" s="10"/>
      <c r="ILH132" s="10"/>
      <c r="ILI132" s="10"/>
      <c r="ILJ132" s="10"/>
      <c r="ILK132" s="10"/>
      <c r="ILL132" s="10"/>
      <c r="ILM132" s="10"/>
      <c r="ILN132" s="10"/>
      <c r="ILO132" s="10"/>
      <c r="ILP132" s="10"/>
      <c r="ILQ132" s="10"/>
      <c r="ILR132" s="10"/>
      <c r="ILS132" s="10"/>
      <c r="ILT132" s="10"/>
      <c r="ILU132" s="10"/>
      <c r="ILV132" s="10"/>
      <c r="ILW132" s="10"/>
      <c r="ILX132" s="10"/>
      <c r="ILY132" s="10"/>
      <c r="ILZ132" s="10"/>
      <c r="IMA132" s="10"/>
      <c r="IMB132" s="10"/>
      <c r="IMC132" s="10"/>
      <c r="IMD132" s="10"/>
      <c r="IME132" s="10"/>
      <c r="IMF132" s="10"/>
      <c r="IMG132" s="10"/>
      <c r="IMH132" s="10"/>
      <c r="IMI132" s="10"/>
      <c r="IMJ132" s="10"/>
      <c r="IMK132" s="10"/>
      <c r="IML132" s="10"/>
      <c r="IMM132" s="10"/>
      <c r="IMN132" s="10"/>
      <c r="IMO132" s="10"/>
      <c r="IMP132" s="10"/>
      <c r="IMQ132" s="10"/>
      <c r="IMR132" s="10"/>
      <c r="IMS132" s="10"/>
      <c r="IMT132" s="10"/>
      <c r="IMU132" s="10"/>
      <c r="IMV132" s="10"/>
      <c r="IMW132" s="10"/>
      <c r="IMX132" s="10"/>
      <c r="IMY132" s="10"/>
      <c r="IMZ132" s="10"/>
      <c r="INA132" s="10"/>
      <c r="INB132" s="10"/>
      <c r="INC132" s="10"/>
      <c r="IND132" s="10"/>
      <c r="INE132" s="10"/>
      <c r="INF132" s="10"/>
      <c r="ING132" s="10"/>
      <c r="INH132" s="10"/>
      <c r="INI132" s="10"/>
      <c r="INJ132" s="10"/>
      <c r="INK132" s="10"/>
      <c r="INL132" s="10"/>
      <c r="INM132" s="10"/>
      <c r="INN132" s="10"/>
      <c r="INO132" s="10"/>
      <c r="INP132" s="10"/>
      <c r="INQ132" s="10"/>
      <c r="INR132" s="10"/>
      <c r="INS132" s="10"/>
      <c r="INT132" s="10"/>
      <c r="INU132" s="10"/>
      <c r="INV132" s="10"/>
      <c r="INW132" s="10"/>
      <c r="INX132" s="10"/>
      <c r="INY132" s="10"/>
      <c r="INZ132" s="10"/>
      <c r="IOA132" s="10"/>
      <c r="IOB132" s="10"/>
      <c r="IOC132" s="10"/>
      <c r="IOD132" s="10"/>
      <c r="IOE132" s="10"/>
      <c r="IOF132" s="10"/>
      <c r="IOG132" s="10"/>
      <c r="IOH132" s="10"/>
      <c r="IOI132" s="10"/>
      <c r="IOJ132" s="10"/>
      <c r="IOK132" s="10"/>
      <c r="IOL132" s="10"/>
      <c r="IOM132" s="10"/>
      <c r="ION132" s="10"/>
      <c r="IOO132" s="10"/>
      <c r="IOP132" s="10"/>
      <c r="IOQ132" s="10"/>
      <c r="IOR132" s="10"/>
      <c r="IOS132" s="10"/>
      <c r="IOT132" s="10"/>
      <c r="IOU132" s="10"/>
      <c r="IOV132" s="10"/>
      <c r="IOW132" s="10"/>
      <c r="IOX132" s="10"/>
      <c r="IOY132" s="10"/>
      <c r="IOZ132" s="10"/>
      <c r="IPA132" s="10"/>
      <c r="IPB132" s="10"/>
      <c r="IPC132" s="10"/>
      <c r="IPD132" s="10"/>
      <c r="IPE132" s="10"/>
      <c r="IPF132" s="10"/>
      <c r="IPG132" s="10"/>
      <c r="IPH132" s="10"/>
      <c r="IPI132" s="10"/>
      <c r="IPJ132" s="10"/>
      <c r="IPK132" s="10"/>
      <c r="IPL132" s="10"/>
      <c r="IPM132" s="10"/>
      <c r="IPN132" s="10"/>
      <c r="IPO132" s="10"/>
      <c r="IPP132" s="10"/>
      <c r="IPQ132" s="10"/>
      <c r="IPR132" s="10"/>
      <c r="IPS132" s="10"/>
      <c r="IPT132" s="10"/>
      <c r="IPU132" s="10"/>
      <c r="IPV132" s="10"/>
      <c r="IPW132" s="10"/>
      <c r="IPX132" s="10"/>
      <c r="IPY132" s="10"/>
      <c r="IPZ132" s="10"/>
      <c r="IQA132" s="10"/>
      <c r="IQB132" s="10"/>
      <c r="IQC132" s="10"/>
      <c r="IQD132" s="10"/>
      <c r="IQE132" s="10"/>
      <c r="IQF132" s="10"/>
      <c r="IQG132" s="10"/>
      <c r="IQH132" s="10"/>
      <c r="IQI132" s="10"/>
      <c r="IQJ132" s="10"/>
      <c r="IQK132" s="10"/>
      <c r="IQL132" s="10"/>
      <c r="IQM132" s="10"/>
      <c r="IQN132" s="10"/>
      <c r="IQO132" s="10"/>
      <c r="IQP132" s="10"/>
      <c r="IQQ132" s="10"/>
      <c r="IQR132" s="10"/>
      <c r="IQS132" s="10"/>
      <c r="IQT132" s="10"/>
      <c r="IQU132" s="10"/>
      <c r="IQV132" s="10"/>
      <c r="IQW132" s="10"/>
      <c r="IQX132" s="10"/>
      <c r="IQY132" s="10"/>
      <c r="IQZ132" s="10"/>
      <c r="IRA132" s="10"/>
      <c r="IRB132" s="10"/>
      <c r="IRC132" s="10"/>
      <c r="IRD132" s="10"/>
      <c r="IRE132" s="10"/>
      <c r="IRF132" s="10"/>
      <c r="IRG132" s="10"/>
      <c r="IRH132" s="10"/>
      <c r="IRI132" s="10"/>
      <c r="IRJ132" s="10"/>
      <c r="IRK132" s="10"/>
      <c r="IRL132" s="10"/>
      <c r="IRM132" s="10"/>
      <c r="IRN132" s="10"/>
      <c r="IRO132" s="10"/>
      <c r="IRP132" s="10"/>
      <c r="IRQ132" s="10"/>
      <c r="IRR132" s="10"/>
      <c r="IRS132" s="10"/>
      <c r="IRT132" s="10"/>
      <c r="IRU132" s="10"/>
      <c r="IRV132" s="10"/>
      <c r="IRW132" s="10"/>
      <c r="IRX132" s="10"/>
      <c r="IRY132" s="10"/>
      <c r="IRZ132" s="10"/>
      <c r="ISA132" s="10"/>
      <c r="ISB132" s="10"/>
      <c r="ISC132" s="10"/>
      <c r="ISD132" s="10"/>
      <c r="ISE132" s="10"/>
      <c r="ISF132" s="10"/>
      <c r="ISG132" s="10"/>
      <c r="ISH132" s="10"/>
      <c r="ISI132" s="10"/>
      <c r="ISJ132" s="10"/>
      <c r="ISK132" s="10"/>
      <c r="ISL132" s="10"/>
      <c r="ISM132" s="10"/>
      <c r="ISN132" s="10"/>
      <c r="ISO132" s="10"/>
      <c r="ISP132" s="10"/>
      <c r="ISQ132" s="10"/>
      <c r="ISR132" s="10"/>
      <c r="ISS132" s="10"/>
      <c r="IST132" s="10"/>
      <c r="ISU132" s="10"/>
      <c r="ISV132" s="10"/>
      <c r="ISW132" s="10"/>
      <c r="ISX132" s="10"/>
      <c r="ISY132" s="10"/>
      <c r="ISZ132" s="10"/>
      <c r="ITA132" s="10"/>
      <c r="ITB132" s="10"/>
      <c r="ITC132" s="10"/>
      <c r="ITD132" s="10"/>
      <c r="ITE132" s="10"/>
      <c r="ITF132" s="10"/>
      <c r="ITG132" s="10"/>
      <c r="ITH132" s="10"/>
      <c r="ITI132" s="10"/>
      <c r="ITJ132" s="10"/>
      <c r="ITK132" s="10"/>
      <c r="ITL132" s="10"/>
      <c r="ITM132" s="10"/>
      <c r="ITN132" s="10"/>
      <c r="ITO132" s="10"/>
      <c r="ITP132" s="10"/>
      <c r="ITQ132" s="10"/>
      <c r="ITR132" s="10"/>
      <c r="ITS132" s="10"/>
      <c r="ITT132" s="10"/>
      <c r="ITU132" s="10"/>
      <c r="ITV132" s="10"/>
      <c r="ITW132" s="10"/>
      <c r="ITX132" s="10"/>
      <c r="ITY132" s="10"/>
      <c r="ITZ132" s="10"/>
      <c r="IUA132" s="10"/>
      <c r="IUB132" s="10"/>
      <c r="IUC132" s="10"/>
      <c r="IUD132" s="10"/>
      <c r="IUE132" s="10"/>
      <c r="IUF132" s="10"/>
      <c r="IUG132" s="10"/>
      <c r="IUH132" s="10"/>
      <c r="IUI132" s="10"/>
      <c r="IUJ132" s="10"/>
      <c r="IUK132" s="10"/>
      <c r="IUL132" s="10"/>
      <c r="IUM132" s="10"/>
      <c r="IUN132" s="10"/>
      <c r="IUO132" s="10"/>
      <c r="IUP132" s="10"/>
      <c r="IUQ132" s="10"/>
      <c r="IUR132" s="10"/>
      <c r="IUS132" s="10"/>
      <c r="IUT132" s="10"/>
      <c r="IUU132" s="10"/>
      <c r="IUV132" s="10"/>
      <c r="IUW132" s="10"/>
      <c r="IUX132" s="10"/>
      <c r="IUY132" s="10"/>
      <c r="IUZ132" s="10"/>
      <c r="IVA132" s="10"/>
      <c r="IVB132" s="10"/>
      <c r="IVC132" s="10"/>
      <c r="IVD132" s="10"/>
      <c r="IVE132" s="10"/>
      <c r="IVF132" s="10"/>
      <c r="IVG132" s="10"/>
      <c r="IVH132" s="10"/>
      <c r="IVI132" s="10"/>
      <c r="IVJ132" s="10"/>
      <c r="IVK132" s="10"/>
      <c r="IVL132" s="10"/>
      <c r="IVM132" s="10"/>
      <c r="IVN132" s="10"/>
      <c r="IVO132" s="10"/>
      <c r="IVP132" s="10"/>
      <c r="IVQ132" s="10"/>
      <c r="IVR132" s="10"/>
      <c r="IVS132" s="10"/>
      <c r="IVT132" s="10"/>
      <c r="IVU132" s="10"/>
      <c r="IVV132" s="10"/>
      <c r="IVW132" s="10"/>
      <c r="IVX132" s="10"/>
      <c r="IVY132" s="10"/>
      <c r="IVZ132" s="10"/>
      <c r="IWA132" s="10"/>
      <c r="IWB132" s="10"/>
      <c r="IWC132" s="10"/>
      <c r="IWD132" s="10"/>
      <c r="IWE132" s="10"/>
      <c r="IWF132" s="10"/>
      <c r="IWG132" s="10"/>
      <c r="IWH132" s="10"/>
      <c r="IWI132" s="10"/>
      <c r="IWJ132" s="10"/>
      <c r="IWK132" s="10"/>
      <c r="IWL132" s="10"/>
      <c r="IWM132" s="10"/>
      <c r="IWN132" s="10"/>
      <c r="IWO132" s="10"/>
      <c r="IWP132" s="10"/>
      <c r="IWQ132" s="10"/>
      <c r="IWR132" s="10"/>
      <c r="IWS132" s="10"/>
      <c r="IWT132" s="10"/>
      <c r="IWU132" s="10"/>
      <c r="IWV132" s="10"/>
      <c r="IWW132" s="10"/>
      <c r="IWX132" s="10"/>
      <c r="IWY132" s="10"/>
      <c r="IWZ132" s="10"/>
      <c r="IXA132" s="10"/>
      <c r="IXB132" s="10"/>
      <c r="IXC132" s="10"/>
      <c r="IXD132" s="10"/>
      <c r="IXE132" s="10"/>
      <c r="IXF132" s="10"/>
      <c r="IXG132" s="10"/>
      <c r="IXH132" s="10"/>
      <c r="IXI132" s="10"/>
      <c r="IXJ132" s="10"/>
      <c r="IXK132" s="10"/>
      <c r="IXL132" s="10"/>
      <c r="IXM132" s="10"/>
      <c r="IXN132" s="10"/>
      <c r="IXO132" s="10"/>
      <c r="IXP132" s="10"/>
      <c r="IXQ132" s="10"/>
      <c r="IXR132" s="10"/>
      <c r="IXS132" s="10"/>
      <c r="IXT132" s="10"/>
      <c r="IXU132" s="10"/>
      <c r="IXV132" s="10"/>
      <c r="IXW132" s="10"/>
      <c r="IXX132" s="10"/>
      <c r="IXY132" s="10"/>
      <c r="IXZ132" s="10"/>
      <c r="IYA132" s="10"/>
      <c r="IYB132" s="10"/>
      <c r="IYC132" s="10"/>
      <c r="IYD132" s="10"/>
      <c r="IYE132" s="10"/>
      <c r="IYF132" s="10"/>
      <c r="IYG132" s="10"/>
      <c r="IYH132" s="10"/>
      <c r="IYI132" s="10"/>
      <c r="IYJ132" s="10"/>
      <c r="IYK132" s="10"/>
      <c r="IYL132" s="10"/>
      <c r="IYM132" s="10"/>
      <c r="IYN132" s="10"/>
      <c r="IYO132" s="10"/>
      <c r="IYP132" s="10"/>
      <c r="IYQ132" s="10"/>
      <c r="IYR132" s="10"/>
      <c r="IYS132" s="10"/>
      <c r="IYT132" s="10"/>
      <c r="IYU132" s="10"/>
      <c r="IYV132" s="10"/>
      <c r="IYW132" s="10"/>
      <c r="IYX132" s="10"/>
      <c r="IYY132" s="10"/>
      <c r="IYZ132" s="10"/>
      <c r="IZA132" s="10"/>
      <c r="IZB132" s="10"/>
      <c r="IZC132" s="10"/>
      <c r="IZD132" s="10"/>
      <c r="IZE132" s="10"/>
      <c r="IZF132" s="10"/>
      <c r="IZG132" s="10"/>
      <c r="IZH132" s="10"/>
      <c r="IZI132" s="10"/>
      <c r="IZJ132" s="10"/>
      <c r="IZK132" s="10"/>
      <c r="IZL132" s="10"/>
      <c r="IZM132" s="10"/>
      <c r="IZN132" s="10"/>
      <c r="IZO132" s="10"/>
      <c r="IZP132" s="10"/>
      <c r="IZQ132" s="10"/>
      <c r="IZR132" s="10"/>
      <c r="IZS132" s="10"/>
      <c r="IZT132" s="10"/>
      <c r="IZU132" s="10"/>
      <c r="IZV132" s="10"/>
      <c r="IZW132" s="10"/>
      <c r="IZX132" s="10"/>
      <c r="IZY132" s="10"/>
      <c r="IZZ132" s="10"/>
      <c r="JAA132" s="10"/>
      <c r="JAB132" s="10"/>
      <c r="JAC132" s="10"/>
      <c r="JAD132" s="10"/>
      <c r="JAE132" s="10"/>
      <c r="JAF132" s="10"/>
      <c r="JAG132" s="10"/>
      <c r="JAH132" s="10"/>
      <c r="JAI132" s="10"/>
      <c r="JAJ132" s="10"/>
      <c r="JAK132" s="10"/>
      <c r="JAL132" s="10"/>
      <c r="JAM132" s="10"/>
      <c r="JAN132" s="10"/>
      <c r="JAO132" s="10"/>
      <c r="JAP132" s="10"/>
      <c r="JAQ132" s="10"/>
      <c r="JAR132" s="10"/>
      <c r="JAS132" s="10"/>
      <c r="JAT132" s="10"/>
      <c r="JAU132" s="10"/>
      <c r="JAV132" s="10"/>
      <c r="JAW132" s="10"/>
      <c r="JAX132" s="10"/>
      <c r="JAY132" s="10"/>
      <c r="JAZ132" s="10"/>
      <c r="JBA132" s="10"/>
      <c r="JBB132" s="10"/>
      <c r="JBC132" s="10"/>
      <c r="JBD132" s="10"/>
      <c r="JBE132" s="10"/>
      <c r="JBF132" s="10"/>
      <c r="JBG132" s="10"/>
      <c r="JBH132" s="10"/>
      <c r="JBI132" s="10"/>
      <c r="JBJ132" s="10"/>
      <c r="JBK132" s="10"/>
      <c r="JBL132" s="10"/>
      <c r="JBM132" s="10"/>
      <c r="JBN132" s="10"/>
      <c r="JBO132" s="10"/>
      <c r="JBP132" s="10"/>
      <c r="JBQ132" s="10"/>
      <c r="JBR132" s="10"/>
      <c r="JBS132" s="10"/>
      <c r="JBT132" s="10"/>
      <c r="JBU132" s="10"/>
      <c r="JBV132" s="10"/>
      <c r="JBW132" s="10"/>
      <c r="JBX132" s="10"/>
      <c r="JBY132" s="10"/>
      <c r="JBZ132" s="10"/>
      <c r="JCA132" s="10"/>
      <c r="JCB132" s="10"/>
      <c r="JCC132" s="10"/>
      <c r="JCD132" s="10"/>
      <c r="JCE132" s="10"/>
      <c r="JCF132" s="10"/>
      <c r="JCG132" s="10"/>
      <c r="JCH132" s="10"/>
      <c r="JCI132" s="10"/>
      <c r="JCJ132" s="10"/>
      <c r="JCK132" s="10"/>
      <c r="JCL132" s="10"/>
      <c r="JCM132" s="10"/>
      <c r="JCN132" s="10"/>
      <c r="JCO132" s="10"/>
      <c r="JCP132" s="10"/>
      <c r="JCQ132" s="10"/>
      <c r="JCR132" s="10"/>
      <c r="JCS132" s="10"/>
      <c r="JCT132" s="10"/>
      <c r="JCU132" s="10"/>
      <c r="JCV132" s="10"/>
      <c r="JCW132" s="10"/>
      <c r="JCX132" s="10"/>
      <c r="JCY132" s="10"/>
      <c r="JCZ132" s="10"/>
      <c r="JDA132" s="10"/>
      <c r="JDB132" s="10"/>
      <c r="JDC132" s="10"/>
      <c r="JDD132" s="10"/>
      <c r="JDE132" s="10"/>
      <c r="JDF132" s="10"/>
      <c r="JDG132" s="10"/>
      <c r="JDH132" s="10"/>
      <c r="JDI132" s="10"/>
      <c r="JDJ132" s="10"/>
      <c r="JDK132" s="10"/>
      <c r="JDL132" s="10"/>
      <c r="JDM132" s="10"/>
      <c r="JDN132" s="10"/>
      <c r="JDO132" s="10"/>
      <c r="JDP132" s="10"/>
      <c r="JDQ132" s="10"/>
      <c r="JDR132" s="10"/>
      <c r="JDS132" s="10"/>
      <c r="JDT132" s="10"/>
      <c r="JDU132" s="10"/>
      <c r="JDV132" s="10"/>
      <c r="JDW132" s="10"/>
      <c r="JDX132" s="10"/>
      <c r="JDY132" s="10"/>
      <c r="JDZ132" s="10"/>
      <c r="JEA132" s="10"/>
      <c r="JEB132" s="10"/>
      <c r="JEC132" s="10"/>
      <c r="JED132" s="10"/>
      <c r="JEE132" s="10"/>
      <c r="JEF132" s="10"/>
      <c r="JEG132" s="10"/>
      <c r="JEH132" s="10"/>
      <c r="JEI132" s="10"/>
      <c r="JEJ132" s="10"/>
      <c r="JEK132" s="10"/>
      <c r="JEL132" s="10"/>
      <c r="JEM132" s="10"/>
      <c r="JEN132" s="10"/>
      <c r="JEO132" s="10"/>
      <c r="JEP132" s="10"/>
      <c r="JEQ132" s="10"/>
      <c r="JER132" s="10"/>
      <c r="JES132" s="10"/>
      <c r="JET132" s="10"/>
      <c r="JEU132" s="10"/>
      <c r="JEV132" s="10"/>
      <c r="JEW132" s="10"/>
      <c r="JEX132" s="10"/>
      <c r="JEY132" s="10"/>
      <c r="JEZ132" s="10"/>
      <c r="JFA132" s="10"/>
      <c r="JFB132" s="10"/>
      <c r="JFC132" s="10"/>
      <c r="JFD132" s="10"/>
      <c r="JFE132" s="10"/>
      <c r="JFF132" s="10"/>
      <c r="JFG132" s="10"/>
      <c r="JFH132" s="10"/>
      <c r="JFI132" s="10"/>
      <c r="JFJ132" s="10"/>
      <c r="JFK132" s="10"/>
      <c r="JFL132" s="10"/>
      <c r="JFM132" s="10"/>
      <c r="JFN132" s="10"/>
      <c r="JFO132" s="10"/>
      <c r="JFP132" s="10"/>
      <c r="JFQ132" s="10"/>
      <c r="JFR132" s="10"/>
      <c r="JFS132" s="10"/>
      <c r="JFT132" s="10"/>
      <c r="JFU132" s="10"/>
      <c r="JFV132" s="10"/>
      <c r="JFW132" s="10"/>
      <c r="JFX132" s="10"/>
      <c r="JFY132" s="10"/>
      <c r="JFZ132" s="10"/>
      <c r="JGA132" s="10"/>
      <c r="JGB132" s="10"/>
      <c r="JGC132" s="10"/>
      <c r="JGD132" s="10"/>
      <c r="JGE132" s="10"/>
      <c r="JGF132" s="10"/>
      <c r="JGG132" s="10"/>
      <c r="JGH132" s="10"/>
      <c r="JGI132" s="10"/>
      <c r="JGJ132" s="10"/>
      <c r="JGK132" s="10"/>
      <c r="JGL132" s="10"/>
      <c r="JGM132" s="10"/>
      <c r="JGN132" s="10"/>
      <c r="JGO132" s="10"/>
      <c r="JGP132" s="10"/>
      <c r="JGQ132" s="10"/>
      <c r="JGR132" s="10"/>
      <c r="JGS132" s="10"/>
      <c r="JGT132" s="10"/>
      <c r="JGU132" s="10"/>
      <c r="JGV132" s="10"/>
      <c r="JGW132" s="10"/>
      <c r="JGX132" s="10"/>
      <c r="JGY132" s="10"/>
      <c r="JGZ132" s="10"/>
      <c r="JHA132" s="10"/>
      <c r="JHB132" s="10"/>
      <c r="JHC132" s="10"/>
      <c r="JHD132" s="10"/>
      <c r="JHE132" s="10"/>
      <c r="JHF132" s="10"/>
      <c r="JHG132" s="10"/>
      <c r="JHH132" s="10"/>
      <c r="JHI132" s="10"/>
      <c r="JHJ132" s="10"/>
      <c r="JHK132" s="10"/>
      <c r="JHL132" s="10"/>
      <c r="JHM132" s="10"/>
      <c r="JHN132" s="10"/>
      <c r="JHO132" s="10"/>
      <c r="JHP132" s="10"/>
      <c r="JHQ132" s="10"/>
      <c r="JHR132" s="10"/>
      <c r="JHS132" s="10"/>
      <c r="JHT132" s="10"/>
      <c r="JHU132" s="10"/>
      <c r="JHV132" s="10"/>
      <c r="JHW132" s="10"/>
      <c r="JHX132" s="10"/>
      <c r="JHY132" s="10"/>
      <c r="JHZ132" s="10"/>
      <c r="JIA132" s="10"/>
      <c r="JIB132" s="10"/>
      <c r="JIC132" s="10"/>
      <c r="JID132" s="10"/>
      <c r="JIE132" s="10"/>
      <c r="JIF132" s="10"/>
      <c r="JIG132" s="10"/>
      <c r="JIH132" s="10"/>
      <c r="JII132" s="10"/>
      <c r="JIJ132" s="10"/>
      <c r="JIK132" s="10"/>
      <c r="JIL132" s="10"/>
      <c r="JIM132" s="10"/>
      <c r="JIN132" s="10"/>
      <c r="JIO132" s="10"/>
      <c r="JIP132" s="10"/>
      <c r="JIQ132" s="10"/>
      <c r="JIR132" s="10"/>
      <c r="JIS132" s="10"/>
      <c r="JIT132" s="10"/>
      <c r="JIU132" s="10"/>
      <c r="JIV132" s="10"/>
      <c r="JIW132" s="10"/>
      <c r="JIX132" s="10"/>
      <c r="JIY132" s="10"/>
      <c r="JIZ132" s="10"/>
      <c r="JJA132" s="10"/>
      <c r="JJB132" s="10"/>
      <c r="JJC132" s="10"/>
      <c r="JJD132" s="10"/>
      <c r="JJE132" s="10"/>
      <c r="JJF132" s="10"/>
      <c r="JJG132" s="10"/>
      <c r="JJH132" s="10"/>
      <c r="JJI132" s="10"/>
      <c r="JJJ132" s="10"/>
      <c r="JJK132" s="10"/>
      <c r="JJL132" s="10"/>
      <c r="JJM132" s="10"/>
      <c r="JJN132" s="10"/>
      <c r="JJO132" s="10"/>
      <c r="JJP132" s="10"/>
      <c r="JJQ132" s="10"/>
      <c r="JJR132" s="10"/>
      <c r="JJS132" s="10"/>
      <c r="JJT132" s="10"/>
      <c r="JJU132" s="10"/>
      <c r="JJV132" s="10"/>
      <c r="JJW132" s="10"/>
      <c r="JJX132" s="10"/>
      <c r="JJY132" s="10"/>
      <c r="JJZ132" s="10"/>
      <c r="JKA132" s="10"/>
      <c r="JKB132" s="10"/>
      <c r="JKC132" s="10"/>
      <c r="JKD132" s="10"/>
      <c r="JKE132" s="10"/>
      <c r="JKF132" s="10"/>
      <c r="JKG132" s="10"/>
      <c r="JKH132" s="10"/>
      <c r="JKI132" s="10"/>
      <c r="JKJ132" s="10"/>
      <c r="JKK132" s="10"/>
      <c r="JKL132" s="10"/>
      <c r="JKM132" s="10"/>
      <c r="JKN132" s="10"/>
      <c r="JKO132" s="10"/>
      <c r="JKP132" s="10"/>
      <c r="JKQ132" s="10"/>
      <c r="JKR132" s="10"/>
      <c r="JKS132" s="10"/>
      <c r="JKT132" s="10"/>
      <c r="JKU132" s="10"/>
      <c r="JKV132" s="10"/>
      <c r="JKW132" s="10"/>
      <c r="JKX132" s="10"/>
      <c r="JKY132" s="10"/>
      <c r="JKZ132" s="10"/>
      <c r="JLA132" s="10"/>
      <c r="JLB132" s="10"/>
      <c r="JLC132" s="10"/>
      <c r="JLD132" s="10"/>
      <c r="JLE132" s="10"/>
      <c r="JLF132" s="10"/>
      <c r="JLG132" s="10"/>
      <c r="JLH132" s="10"/>
      <c r="JLI132" s="10"/>
      <c r="JLJ132" s="10"/>
      <c r="JLK132" s="10"/>
      <c r="JLL132" s="10"/>
      <c r="JLM132" s="10"/>
      <c r="JLN132" s="10"/>
      <c r="JLO132" s="10"/>
      <c r="JLP132" s="10"/>
      <c r="JLQ132" s="10"/>
      <c r="JLR132" s="10"/>
      <c r="JLS132" s="10"/>
      <c r="JLT132" s="10"/>
      <c r="JLU132" s="10"/>
      <c r="JLV132" s="10"/>
      <c r="JLW132" s="10"/>
      <c r="JLX132" s="10"/>
      <c r="JLY132" s="10"/>
      <c r="JLZ132" s="10"/>
      <c r="JMA132" s="10"/>
      <c r="JMB132" s="10"/>
      <c r="JMC132" s="10"/>
      <c r="JMD132" s="10"/>
      <c r="JME132" s="10"/>
      <c r="JMF132" s="10"/>
      <c r="JMG132" s="10"/>
      <c r="JMH132" s="10"/>
      <c r="JMI132" s="10"/>
      <c r="JMJ132" s="10"/>
      <c r="JMK132" s="10"/>
      <c r="JML132" s="10"/>
      <c r="JMM132" s="10"/>
      <c r="JMN132" s="10"/>
      <c r="JMO132" s="10"/>
      <c r="JMP132" s="10"/>
      <c r="JMQ132" s="10"/>
      <c r="JMR132" s="10"/>
      <c r="JMS132" s="10"/>
      <c r="JMT132" s="10"/>
      <c r="JMU132" s="10"/>
      <c r="JMV132" s="10"/>
      <c r="JMW132" s="10"/>
      <c r="JMX132" s="10"/>
      <c r="JMY132" s="10"/>
      <c r="JMZ132" s="10"/>
      <c r="JNA132" s="10"/>
      <c r="JNB132" s="10"/>
      <c r="JNC132" s="10"/>
      <c r="JND132" s="10"/>
      <c r="JNE132" s="10"/>
      <c r="JNF132" s="10"/>
      <c r="JNG132" s="10"/>
      <c r="JNH132" s="10"/>
      <c r="JNI132" s="10"/>
      <c r="JNJ132" s="10"/>
      <c r="JNK132" s="10"/>
      <c r="JNL132" s="10"/>
      <c r="JNM132" s="10"/>
      <c r="JNN132" s="10"/>
      <c r="JNO132" s="10"/>
      <c r="JNP132" s="10"/>
      <c r="JNQ132" s="10"/>
      <c r="JNR132" s="10"/>
      <c r="JNS132" s="10"/>
      <c r="JNT132" s="10"/>
      <c r="JNU132" s="10"/>
      <c r="JNV132" s="10"/>
      <c r="JNW132" s="10"/>
      <c r="JNX132" s="10"/>
      <c r="JNY132" s="10"/>
      <c r="JNZ132" s="10"/>
      <c r="JOA132" s="10"/>
      <c r="JOB132" s="10"/>
      <c r="JOC132" s="10"/>
      <c r="JOD132" s="10"/>
      <c r="JOE132" s="10"/>
      <c r="JOF132" s="10"/>
      <c r="JOG132" s="10"/>
      <c r="JOH132" s="10"/>
      <c r="JOI132" s="10"/>
      <c r="JOJ132" s="10"/>
      <c r="JOK132" s="10"/>
      <c r="JOL132" s="10"/>
      <c r="JOM132" s="10"/>
      <c r="JON132" s="10"/>
      <c r="JOO132" s="10"/>
      <c r="JOP132" s="10"/>
      <c r="JOQ132" s="10"/>
      <c r="JOR132" s="10"/>
      <c r="JOS132" s="10"/>
      <c r="JOT132" s="10"/>
      <c r="JOU132" s="10"/>
      <c r="JOV132" s="10"/>
      <c r="JOW132" s="10"/>
      <c r="JOX132" s="10"/>
      <c r="JOY132" s="10"/>
      <c r="JOZ132" s="10"/>
      <c r="JPA132" s="10"/>
      <c r="JPB132" s="10"/>
      <c r="JPC132" s="10"/>
      <c r="JPD132" s="10"/>
      <c r="JPE132" s="10"/>
      <c r="JPF132" s="10"/>
      <c r="JPG132" s="10"/>
      <c r="JPH132" s="10"/>
      <c r="JPI132" s="10"/>
      <c r="JPJ132" s="10"/>
      <c r="JPK132" s="10"/>
      <c r="JPL132" s="10"/>
      <c r="JPM132" s="10"/>
      <c r="JPN132" s="10"/>
      <c r="JPO132" s="10"/>
      <c r="JPP132" s="10"/>
      <c r="JPQ132" s="10"/>
      <c r="JPR132" s="10"/>
      <c r="JPS132" s="10"/>
      <c r="JPT132" s="10"/>
      <c r="JPU132" s="10"/>
      <c r="JPV132" s="10"/>
      <c r="JPW132" s="10"/>
      <c r="JPX132" s="10"/>
      <c r="JPY132" s="10"/>
      <c r="JPZ132" s="10"/>
      <c r="JQA132" s="10"/>
      <c r="JQB132" s="10"/>
      <c r="JQC132" s="10"/>
      <c r="JQD132" s="10"/>
      <c r="JQE132" s="10"/>
      <c r="JQF132" s="10"/>
      <c r="JQG132" s="10"/>
      <c r="JQH132" s="10"/>
      <c r="JQI132" s="10"/>
      <c r="JQJ132" s="10"/>
      <c r="JQK132" s="10"/>
      <c r="JQL132" s="10"/>
      <c r="JQM132" s="10"/>
      <c r="JQN132" s="10"/>
      <c r="JQO132" s="10"/>
      <c r="JQP132" s="10"/>
      <c r="JQQ132" s="10"/>
      <c r="JQR132" s="10"/>
      <c r="JQS132" s="10"/>
      <c r="JQT132" s="10"/>
      <c r="JQU132" s="10"/>
      <c r="JQV132" s="10"/>
      <c r="JQW132" s="10"/>
      <c r="JQX132" s="10"/>
      <c r="JQY132" s="10"/>
      <c r="JQZ132" s="10"/>
      <c r="JRA132" s="10"/>
      <c r="JRB132" s="10"/>
      <c r="JRC132" s="10"/>
      <c r="JRD132" s="10"/>
      <c r="JRE132" s="10"/>
      <c r="JRF132" s="10"/>
      <c r="JRG132" s="10"/>
      <c r="JRH132" s="10"/>
      <c r="JRI132" s="10"/>
      <c r="JRJ132" s="10"/>
      <c r="JRK132" s="10"/>
      <c r="JRL132" s="10"/>
      <c r="JRM132" s="10"/>
      <c r="JRN132" s="10"/>
      <c r="JRO132" s="10"/>
      <c r="JRP132" s="10"/>
      <c r="JRQ132" s="10"/>
      <c r="JRR132" s="10"/>
      <c r="JRS132" s="10"/>
      <c r="JRT132" s="10"/>
      <c r="JRU132" s="10"/>
      <c r="JRV132" s="10"/>
      <c r="JRW132" s="10"/>
      <c r="JRX132" s="10"/>
      <c r="JRY132" s="10"/>
      <c r="JRZ132" s="10"/>
      <c r="JSA132" s="10"/>
      <c r="JSB132" s="10"/>
      <c r="JSC132" s="10"/>
      <c r="JSD132" s="10"/>
      <c r="JSE132" s="10"/>
      <c r="JSF132" s="10"/>
      <c r="JSG132" s="10"/>
      <c r="JSH132" s="10"/>
      <c r="JSI132" s="10"/>
      <c r="JSJ132" s="10"/>
      <c r="JSK132" s="10"/>
      <c r="JSL132" s="10"/>
      <c r="JSM132" s="10"/>
      <c r="JSN132" s="10"/>
      <c r="JSO132" s="10"/>
      <c r="JSP132" s="10"/>
      <c r="JSQ132" s="10"/>
      <c r="JSR132" s="10"/>
      <c r="JSS132" s="10"/>
      <c r="JST132" s="10"/>
      <c r="JSU132" s="10"/>
      <c r="JSV132" s="10"/>
      <c r="JSW132" s="10"/>
      <c r="JSX132" s="10"/>
      <c r="JSY132" s="10"/>
      <c r="JSZ132" s="10"/>
      <c r="JTA132" s="10"/>
      <c r="JTB132" s="10"/>
      <c r="JTC132" s="10"/>
      <c r="JTD132" s="10"/>
      <c r="JTE132" s="10"/>
      <c r="JTF132" s="10"/>
      <c r="JTG132" s="10"/>
      <c r="JTH132" s="10"/>
      <c r="JTI132" s="10"/>
      <c r="JTJ132" s="10"/>
      <c r="JTK132" s="10"/>
      <c r="JTL132" s="10"/>
      <c r="JTM132" s="10"/>
      <c r="JTN132" s="10"/>
      <c r="JTO132" s="10"/>
      <c r="JTP132" s="10"/>
      <c r="JTQ132" s="10"/>
      <c r="JTR132" s="10"/>
      <c r="JTS132" s="10"/>
      <c r="JTT132" s="10"/>
      <c r="JTU132" s="10"/>
      <c r="JTV132" s="10"/>
      <c r="JTW132" s="10"/>
      <c r="JTX132" s="10"/>
      <c r="JTY132" s="10"/>
      <c r="JTZ132" s="10"/>
      <c r="JUA132" s="10"/>
      <c r="JUB132" s="10"/>
      <c r="JUC132" s="10"/>
      <c r="JUD132" s="10"/>
      <c r="JUE132" s="10"/>
      <c r="JUF132" s="10"/>
      <c r="JUG132" s="10"/>
      <c r="JUH132" s="10"/>
      <c r="JUI132" s="10"/>
      <c r="JUJ132" s="10"/>
      <c r="JUK132" s="10"/>
      <c r="JUL132" s="10"/>
      <c r="JUM132" s="10"/>
      <c r="JUN132" s="10"/>
      <c r="JUO132" s="10"/>
      <c r="JUP132" s="10"/>
      <c r="JUQ132" s="10"/>
      <c r="JUR132" s="10"/>
      <c r="JUS132" s="10"/>
      <c r="JUT132" s="10"/>
      <c r="JUU132" s="10"/>
      <c r="JUV132" s="10"/>
      <c r="JUW132" s="10"/>
      <c r="JUX132" s="10"/>
      <c r="JUY132" s="10"/>
      <c r="JUZ132" s="10"/>
      <c r="JVA132" s="10"/>
      <c r="JVB132" s="10"/>
      <c r="JVC132" s="10"/>
      <c r="JVD132" s="10"/>
      <c r="JVE132" s="10"/>
      <c r="JVF132" s="10"/>
      <c r="JVG132" s="10"/>
      <c r="JVH132" s="10"/>
      <c r="JVI132" s="10"/>
      <c r="JVJ132" s="10"/>
      <c r="JVK132" s="10"/>
      <c r="JVL132" s="10"/>
      <c r="JVM132" s="10"/>
      <c r="JVN132" s="10"/>
      <c r="JVO132" s="10"/>
      <c r="JVP132" s="10"/>
      <c r="JVQ132" s="10"/>
      <c r="JVR132" s="10"/>
      <c r="JVS132" s="10"/>
      <c r="JVT132" s="10"/>
      <c r="JVU132" s="10"/>
      <c r="JVV132" s="10"/>
      <c r="JVW132" s="10"/>
      <c r="JVX132" s="10"/>
      <c r="JVY132" s="10"/>
      <c r="JVZ132" s="10"/>
      <c r="JWA132" s="10"/>
      <c r="JWB132" s="10"/>
      <c r="JWC132" s="10"/>
      <c r="JWD132" s="10"/>
      <c r="JWE132" s="10"/>
      <c r="JWF132" s="10"/>
      <c r="JWG132" s="10"/>
      <c r="JWH132" s="10"/>
      <c r="JWI132" s="10"/>
      <c r="JWJ132" s="10"/>
      <c r="JWK132" s="10"/>
      <c r="JWL132" s="10"/>
      <c r="JWM132" s="10"/>
      <c r="JWN132" s="10"/>
      <c r="JWO132" s="10"/>
      <c r="JWP132" s="10"/>
      <c r="JWQ132" s="10"/>
      <c r="JWR132" s="10"/>
      <c r="JWS132" s="10"/>
      <c r="JWT132" s="10"/>
      <c r="JWU132" s="10"/>
      <c r="JWV132" s="10"/>
      <c r="JWW132" s="10"/>
      <c r="JWX132" s="10"/>
      <c r="JWY132" s="10"/>
      <c r="JWZ132" s="10"/>
      <c r="JXA132" s="10"/>
      <c r="JXB132" s="10"/>
      <c r="JXC132" s="10"/>
      <c r="JXD132" s="10"/>
      <c r="JXE132" s="10"/>
      <c r="JXF132" s="10"/>
      <c r="JXG132" s="10"/>
      <c r="JXH132" s="10"/>
      <c r="JXI132" s="10"/>
      <c r="JXJ132" s="10"/>
      <c r="JXK132" s="10"/>
      <c r="JXL132" s="10"/>
      <c r="JXM132" s="10"/>
      <c r="JXN132" s="10"/>
      <c r="JXO132" s="10"/>
      <c r="JXP132" s="10"/>
      <c r="JXQ132" s="10"/>
      <c r="JXR132" s="10"/>
      <c r="JXS132" s="10"/>
      <c r="JXT132" s="10"/>
      <c r="JXU132" s="10"/>
      <c r="JXV132" s="10"/>
      <c r="JXW132" s="10"/>
      <c r="JXX132" s="10"/>
      <c r="JXY132" s="10"/>
      <c r="JXZ132" s="10"/>
      <c r="JYA132" s="10"/>
      <c r="JYB132" s="10"/>
      <c r="JYC132" s="10"/>
      <c r="JYD132" s="10"/>
      <c r="JYE132" s="10"/>
      <c r="JYF132" s="10"/>
      <c r="JYG132" s="10"/>
      <c r="JYH132" s="10"/>
      <c r="JYI132" s="10"/>
      <c r="JYJ132" s="10"/>
      <c r="JYK132" s="10"/>
      <c r="JYL132" s="10"/>
      <c r="JYM132" s="10"/>
      <c r="JYN132" s="10"/>
      <c r="JYO132" s="10"/>
      <c r="JYP132" s="10"/>
      <c r="JYQ132" s="10"/>
      <c r="JYR132" s="10"/>
      <c r="JYS132" s="10"/>
      <c r="JYT132" s="10"/>
      <c r="JYU132" s="10"/>
      <c r="JYV132" s="10"/>
      <c r="JYW132" s="10"/>
      <c r="JYX132" s="10"/>
      <c r="JYY132" s="10"/>
      <c r="JYZ132" s="10"/>
      <c r="JZA132" s="10"/>
      <c r="JZB132" s="10"/>
      <c r="JZC132" s="10"/>
      <c r="JZD132" s="10"/>
      <c r="JZE132" s="10"/>
      <c r="JZF132" s="10"/>
      <c r="JZG132" s="10"/>
      <c r="JZH132" s="10"/>
      <c r="JZI132" s="10"/>
      <c r="JZJ132" s="10"/>
      <c r="JZK132" s="10"/>
      <c r="JZL132" s="10"/>
      <c r="JZM132" s="10"/>
      <c r="JZN132" s="10"/>
      <c r="JZO132" s="10"/>
      <c r="JZP132" s="10"/>
      <c r="JZQ132" s="10"/>
      <c r="JZR132" s="10"/>
      <c r="JZS132" s="10"/>
      <c r="JZT132" s="10"/>
      <c r="JZU132" s="10"/>
      <c r="JZV132" s="10"/>
      <c r="JZW132" s="10"/>
      <c r="JZX132" s="10"/>
      <c r="JZY132" s="10"/>
      <c r="JZZ132" s="10"/>
      <c r="KAA132" s="10"/>
      <c r="KAB132" s="10"/>
      <c r="KAC132" s="10"/>
      <c r="KAD132" s="10"/>
      <c r="KAE132" s="10"/>
      <c r="KAF132" s="10"/>
      <c r="KAG132" s="10"/>
      <c r="KAH132" s="10"/>
      <c r="KAI132" s="10"/>
      <c r="KAJ132" s="10"/>
      <c r="KAK132" s="10"/>
      <c r="KAL132" s="10"/>
      <c r="KAM132" s="10"/>
      <c r="KAN132" s="10"/>
      <c r="KAO132" s="10"/>
      <c r="KAP132" s="10"/>
      <c r="KAQ132" s="10"/>
      <c r="KAR132" s="10"/>
      <c r="KAS132" s="10"/>
      <c r="KAT132" s="10"/>
      <c r="KAU132" s="10"/>
      <c r="KAV132" s="10"/>
      <c r="KAW132" s="10"/>
      <c r="KAX132" s="10"/>
      <c r="KAY132" s="10"/>
      <c r="KAZ132" s="10"/>
      <c r="KBA132" s="10"/>
      <c r="KBB132" s="10"/>
      <c r="KBC132" s="10"/>
      <c r="KBD132" s="10"/>
      <c r="KBE132" s="10"/>
      <c r="KBF132" s="10"/>
      <c r="KBG132" s="10"/>
      <c r="KBH132" s="10"/>
      <c r="KBI132" s="10"/>
      <c r="KBJ132" s="10"/>
      <c r="KBK132" s="10"/>
      <c r="KBL132" s="10"/>
      <c r="KBM132" s="10"/>
      <c r="KBN132" s="10"/>
      <c r="KBO132" s="10"/>
      <c r="KBP132" s="10"/>
      <c r="KBQ132" s="10"/>
      <c r="KBR132" s="10"/>
      <c r="KBS132" s="10"/>
      <c r="KBT132" s="10"/>
      <c r="KBU132" s="10"/>
      <c r="KBV132" s="10"/>
      <c r="KBW132" s="10"/>
      <c r="KBX132" s="10"/>
      <c r="KBY132" s="10"/>
      <c r="KBZ132" s="10"/>
      <c r="KCA132" s="10"/>
      <c r="KCB132" s="10"/>
      <c r="KCC132" s="10"/>
      <c r="KCD132" s="10"/>
      <c r="KCE132" s="10"/>
      <c r="KCF132" s="10"/>
      <c r="KCG132" s="10"/>
      <c r="KCH132" s="10"/>
      <c r="KCI132" s="10"/>
      <c r="KCJ132" s="10"/>
      <c r="KCK132" s="10"/>
      <c r="KCL132" s="10"/>
      <c r="KCM132" s="10"/>
      <c r="KCN132" s="10"/>
      <c r="KCO132" s="10"/>
      <c r="KCP132" s="10"/>
      <c r="KCQ132" s="10"/>
      <c r="KCR132" s="10"/>
      <c r="KCS132" s="10"/>
      <c r="KCT132" s="10"/>
      <c r="KCU132" s="10"/>
      <c r="KCV132" s="10"/>
      <c r="KCW132" s="10"/>
      <c r="KCX132" s="10"/>
      <c r="KCY132" s="10"/>
      <c r="KCZ132" s="10"/>
      <c r="KDA132" s="10"/>
      <c r="KDB132" s="10"/>
      <c r="KDC132" s="10"/>
      <c r="KDD132" s="10"/>
      <c r="KDE132" s="10"/>
      <c r="KDF132" s="10"/>
      <c r="KDG132" s="10"/>
      <c r="KDH132" s="10"/>
      <c r="KDI132" s="10"/>
      <c r="KDJ132" s="10"/>
      <c r="KDK132" s="10"/>
      <c r="KDL132" s="10"/>
      <c r="KDM132" s="10"/>
      <c r="KDN132" s="10"/>
      <c r="KDO132" s="10"/>
      <c r="KDP132" s="10"/>
      <c r="KDQ132" s="10"/>
      <c r="KDR132" s="10"/>
      <c r="KDS132" s="10"/>
      <c r="KDT132" s="10"/>
      <c r="KDU132" s="10"/>
      <c r="KDV132" s="10"/>
      <c r="KDW132" s="10"/>
      <c r="KDX132" s="10"/>
      <c r="KDY132" s="10"/>
      <c r="KDZ132" s="10"/>
      <c r="KEA132" s="10"/>
      <c r="KEB132" s="10"/>
      <c r="KEC132" s="10"/>
      <c r="KED132" s="10"/>
      <c r="KEE132" s="10"/>
      <c r="KEF132" s="10"/>
      <c r="KEG132" s="10"/>
      <c r="KEH132" s="10"/>
      <c r="KEI132" s="10"/>
      <c r="KEJ132" s="10"/>
      <c r="KEK132" s="10"/>
      <c r="KEL132" s="10"/>
      <c r="KEM132" s="10"/>
      <c r="KEN132" s="10"/>
      <c r="KEO132" s="10"/>
      <c r="KEP132" s="10"/>
      <c r="KEQ132" s="10"/>
      <c r="KER132" s="10"/>
      <c r="KES132" s="10"/>
      <c r="KET132" s="10"/>
      <c r="KEU132" s="10"/>
      <c r="KEV132" s="10"/>
      <c r="KEW132" s="10"/>
      <c r="KEX132" s="10"/>
      <c r="KEY132" s="10"/>
      <c r="KEZ132" s="10"/>
      <c r="KFA132" s="10"/>
      <c r="KFB132" s="10"/>
      <c r="KFC132" s="10"/>
      <c r="KFD132" s="10"/>
      <c r="KFE132" s="10"/>
      <c r="KFF132" s="10"/>
      <c r="KFG132" s="10"/>
      <c r="KFH132" s="10"/>
      <c r="KFI132" s="10"/>
      <c r="KFJ132" s="10"/>
      <c r="KFK132" s="10"/>
      <c r="KFL132" s="10"/>
      <c r="KFM132" s="10"/>
      <c r="KFN132" s="10"/>
      <c r="KFO132" s="10"/>
      <c r="KFP132" s="10"/>
      <c r="KFQ132" s="10"/>
      <c r="KFR132" s="10"/>
      <c r="KFS132" s="10"/>
      <c r="KFT132" s="10"/>
      <c r="KFU132" s="10"/>
      <c r="KFV132" s="10"/>
      <c r="KFW132" s="10"/>
      <c r="KFX132" s="10"/>
      <c r="KFY132" s="10"/>
      <c r="KFZ132" s="10"/>
      <c r="KGA132" s="10"/>
      <c r="KGB132" s="10"/>
      <c r="KGC132" s="10"/>
      <c r="KGD132" s="10"/>
      <c r="KGE132" s="10"/>
      <c r="KGF132" s="10"/>
      <c r="KGG132" s="10"/>
      <c r="KGH132" s="10"/>
      <c r="KGI132" s="10"/>
      <c r="KGJ132" s="10"/>
      <c r="KGK132" s="10"/>
      <c r="KGL132" s="10"/>
      <c r="KGM132" s="10"/>
      <c r="KGN132" s="10"/>
      <c r="KGO132" s="10"/>
      <c r="KGP132" s="10"/>
      <c r="KGQ132" s="10"/>
      <c r="KGR132" s="10"/>
      <c r="KGS132" s="10"/>
      <c r="KGT132" s="10"/>
      <c r="KGU132" s="10"/>
      <c r="KGV132" s="10"/>
      <c r="KGW132" s="10"/>
      <c r="KGX132" s="10"/>
      <c r="KGY132" s="10"/>
      <c r="KGZ132" s="10"/>
      <c r="KHA132" s="10"/>
      <c r="KHB132" s="10"/>
      <c r="KHC132" s="10"/>
      <c r="KHD132" s="10"/>
      <c r="KHE132" s="10"/>
      <c r="KHF132" s="10"/>
      <c r="KHG132" s="10"/>
      <c r="KHH132" s="10"/>
      <c r="KHI132" s="10"/>
      <c r="KHJ132" s="10"/>
      <c r="KHK132" s="10"/>
      <c r="KHL132" s="10"/>
      <c r="KHM132" s="10"/>
      <c r="KHN132" s="10"/>
      <c r="KHO132" s="10"/>
      <c r="KHP132" s="10"/>
      <c r="KHQ132" s="10"/>
      <c r="KHR132" s="10"/>
      <c r="KHS132" s="10"/>
      <c r="KHT132" s="10"/>
      <c r="KHU132" s="10"/>
      <c r="KHV132" s="10"/>
      <c r="KHW132" s="10"/>
      <c r="KHX132" s="10"/>
      <c r="KHY132" s="10"/>
      <c r="KHZ132" s="10"/>
      <c r="KIA132" s="10"/>
      <c r="KIB132" s="10"/>
      <c r="KIC132" s="10"/>
      <c r="KID132" s="10"/>
      <c r="KIE132" s="10"/>
      <c r="KIF132" s="10"/>
      <c r="KIG132" s="10"/>
      <c r="KIH132" s="10"/>
      <c r="KII132" s="10"/>
      <c r="KIJ132" s="10"/>
      <c r="KIK132" s="10"/>
      <c r="KIL132" s="10"/>
      <c r="KIM132" s="10"/>
      <c r="KIN132" s="10"/>
      <c r="KIO132" s="10"/>
      <c r="KIP132" s="10"/>
      <c r="KIQ132" s="10"/>
      <c r="KIR132" s="10"/>
      <c r="KIS132" s="10"/>
      <c r="KIT132" s="10"/>
      <c r="KIU132" s="10"/>
      <c r="KIV132" s="10"/>
      <c r="KIW132" s="10"/>
      <c r="KIX132" s="10"/>
      <c r="KIY132" s="10"/>
      <c r="KIZ132" s="10"/>
      <c r="KJA132" s="10"/>
      <c r="KJB132" s="10"/>
      <c r="KJC132" s="10"/>
      <c r="KJD132" s="10"/>
      <c r="KJE132" s="10"/>
      <c r="KJF132" s="10"/>
      <c r="KJG132" s="10"/>
      <c r="KJH132" s="10"/>
      <c r="KJI132" s="10"/>
      <c r="KJJ132" s="10"/>
      <c r="KJK132" s="10"/>
      <c r="KJL132" s="10"/>
      <c r="KJM132" s="10"/>
      <c r="KJN132" s="10"/>
      <c r="KJO132" s="10"/>
      <c r="KJP132" s="10"/>
      <c r="KJQ132" s="10"/>
      <c r="KJR132" s="10"/>
      <c r="KJS132" s="10"/>
      <c r="KJT132" s="10"/>
      <c r="KJU132" s="10"/>
      <c r="KJV132" s="10"/>
      <c r="KJW132" s="10"/>
      <c r="KJX132" s="10"/>
      <c r="KJY132" s="10"/>
      <c r="KJZ132" s="10"/>
      <c r="KKA132" s="10"/>
      <c r="KKB132" s="10"/>
      <c r="KKC132" s="10"/>
      <c r="KKD132" s="10"/>
      <c r="KKE132" s="10"/>
      <c r="KKF132" s="10"/>
      <c r="KKG132" s="10"/>
      <c r="KKH132" s="10"/>
      <c r="KKI132" s="10"/>
      <c r="KKJ132" s="10"/>
      <c r="KKK132" s="10"/>
      <c r="KKL132" s="10"/>
      <c r="KKM132" s="10"/>
      <c r="KKN132" s="10"/>
      <c r="KKO132" s="10"/>
      <c r="KKP132" s="10"/>
      <c r="KKQ132" s="10"/>
      <c r="KKR132" s="10"/>
      <c r="KKS132" s="10"/>
      <c r="KKT132" s="10"/>
      <c r="KKU132" s="10"/>
      <c r="KKV132" s="10"/>
      <c r="KKW132" s="10"/>
      <c r="KKX132" s="10"/>
      <c r="KKY132" s="10"/>
      <c r="KKZ132" s="10"/>
      <c r="KLA132" s="10"/>
      <c r="KLB132" s="10"/>
      <c r="KLC132" s="10"/>
      <c r="KLD132" s="10"/>
      <c r="KLE132" s="10"/>
      <c r="KLF132" s="10"/>
      <c r="KLG132" s="10"/>
      <c r="KLH132" s="10"/>
      <c r="KLI132" s="10"/>
      <c r="KLJ132" s="10"/>
      <c r="KLK132" s="10"/>
      <c r="KLL132" s="10"/>
      <c r="KLM132" s="10"/>
      <c r="KLN132" s="10"/>
      <c r="KLO132" s="10"/>
      <c r="KLP132" s="10"/>
      <c r="KLQ132" s="10"/>
      <c r="KLR132" s="10"/>
      <c r="KLS132" s="10"/>
      <c r="KLT132" s="10"/>
      <c r="KLU132" s="10"/>
      <c r="KLV132" s="10"/>
      <c r="KLW132" s="10"/>
      <c r="KLX132" s="10"/>
      <c r="KLY132" s="10"/>
      <c r="KLZ132" s="10"/>
      <c r="KMA132" s="10"/>
      <c r="KMB132" s="10"/>
      <c r="KMC132" s="10"/>
      <c r="KMD132" s="10"/>
      <c r="KME132" s="10"/>
      <c r="KMF132" s="10"/>
      <c r="KMG132" s="10"/>
      <c r="KMH132" s="10"/>
      <c r="KMI132" s="10"/>
      <c r="KMJ132" s="10"/>
      <c r="KMK132" s="10"/>
      <c r="KML132" s="10"/>
      <c r="KMM132" s="10"/>
      <c r="KMN132" s="10"/>
      <c r="KMO132" s="10"/>
      <c r="KMP132" s="10"/>
      <c r="KMQ132" s="10"/>
      <c r="KMR132" s="10"/>
      <c r="KMS132" s="10"/>
      <c r="KMT132" s="10"/>
      <c r="KMU132" s="10"/>
      <c r="KMV132" s="10"/>
      <c r="KMW132" s="10"/>
      <c r="KMX132" s="10"/>
      <c r="KMY132" s="10"/>
      <c r="KMZ132" s="10"/>
      <c r="KNA132" s="10"/>
      <c r="KNB132" s="10"/>
      <c r="KNC132" s="10"/>
      <c r="KND132" s="10"/>
      <c r="KNE132" s="10"/>
      <c r="KNF132" s="10"/>
      <c r="KNG132" s="10"/>
      <c r="KNH132" s="10"/>
      <c r="KNI132" s="10"/>
      <c r="KNJ132" s="10"/>
      <c r="KNK132" s="10"/>
      <c r="KNL132" s="10"/>
      <c r="KNM132" s="10"/>
      <c r="KNN132" s="10"/>
      <c r="KNO132" s="10"/>
      <c r="KNP132" s="10"/>
      <c r="KNQ132" s="10"/>
      <c r="KNR132" s="10"/>
      <c r="KNS132" s="10"/>
      <c r="KNT132" s="10"/>
      <c r="KNU132" s="10"/>
      <c r="KNV132" s="10"/>
      <c r="KNW132" s="10"/>
      <c r="KNX132" s="10"/>
      <c r="KNY132" s="10"/>
      <c r="KNZ132" s="10"/>
      <c r="KOA132" s="10"/>
      <c r="KOB132" s="10"/>
      <c r="KOC132" s="10"/>
      <c r="KOD132" s="10"/>
      <c r="KOE132" s="10"/>
      <c r="KOF132" s="10"/>
      <c r="KOG132" s="10"/>
      <c r="KOH132" s="10"/>
      <c r="KOI132" s="10"/>
      <c r="KOJ132" s="10"/>
      <c r="KOK132" s="10"/>
      <c r="KOL132" s="10"/>
      <c r="KOM132" s="10"/>
      <c r="KON132" s="10"/>
      <c r="KOO132" s="10"/>
      <c r="KOP132" s="10"/>
      <c r="KOQ132" s="10"/>
      <c r="KOR132" s="10"/>
      <c r="KOS132" s="10"/>
      <c r="KOT132" s="10"/>
      <c r="KOU132" s="10"/>
      <c r="KOV132" s="10"/>
      <c r="KOW132" s="10"/>
      <c r="KOX132" s="10"/>
      <c r="KOY132" s="10"/>
      <c r="KOZ132" s="10"/>
      <c r="KPA132" s="10"/>
      <c r="KPB132" s="10"/>
      <c r="KPC132" s="10"/>
      <c r="KPD132" s="10"/>
      <c r="KPE132" s="10"/>
      <c r="KPF132" s="10"/>
      <c r="KPG132" s="10"/>
      <c r="KPH132" s="10"/>
      <c r="KPI132" s="10"/>
      <c r="KPJ132" s="10"/>
      <c r="KPK132" s="10"/>
      <c r="KPL132" s="10"/>
      <c r="KPM132" s="10"/>
      <c r="KPN132" s="10"/>
      <c r="KPO132" s="10"/>
      <c r="KPP132" s="10"/>
      <c r="KPQ132" s="10"/>
      <c r="KPR132" s="10"/>
      <c r="KPS132" s="10"/>
      <c r="KPT132" s="10"/>
      <c r="KPU132" s="10"/>
      <c r="KPV132" s="10"/>
      <c r="KPW132" s="10"/>
      <c r="KPX132" s="10"/>
      <c r="KPY132" s="10"/>
      <c r="KPZ132" s="10"/>
      <c r="KQA132" s="10"/>
      <c r="KQB132" s="10"/>
      <c r="KQC132" s="10"/>
      <c r="KQD132" s="10"/>
      <c r="KQE132" s="10"/>
      <c r="KQF132" s="10"/>
      <c r="KQG132" s="10"/>
      <c r="KQH132" s="10"/>
      <c r="KQI132" s="10"/>
      <c r="KQJ132" s="10"/>
      <c r="KQK132" s="10"/>
      <c r="KQL132" s="10"/>
      <c r="KQM132" s="10"/>
      <c r="KQN132" s="10"/>
      <c r="KQO132" s="10"/>
      <c r="KQP132" s="10"/>
      <c r="KQQ132" s="10"/>
      <c r="KQR132" s="10"/>
      <c r="KQS132" s="10"/>
      <c r="KQT132" s="10"/>
      <c r="KQU132" s="10"/>
      <c r="KQV132" s="10"/>
      <c r="KQW132" s="10"/>
      <c r="KQX132" s="10"/>
      <c r="KQY132" s="10"/>
      <c r="KQZ132" s="10"/>
      <c r="KRA132" s="10"/>
      <c r="KRB132" s="10"/>
      <c r="KRC132" s="10"/>
      <c r="KRD132" s="10"/>
      <c r="KRE132" s="10"/>
      <c r="KRF132" s="10"/>
      <c r="KRG132" s="10"/>
      <c r="KRH132" s="10"/>
      <c r="KRI132" s="10"/>
      <c r="KRJ132" s="10"/>
      <c r="KRK132" s="10"/>
      <c r="KRL132" s="10"/>
      <c r="KRM132" s="10"/>
      <c r="KRN132" s="10"/>
      <c r="KRO132" s="10"/>
      <c r="KRP132" s="10"/>
      <c r="KRQ132" s="10"/>
      <c r="KRR132" s="10"/>
      <c r="KRS132" s="10"/>
      <c r="KRT132" s="10"/>
      <c r="KRU132" s="10"/>
      <c r="KRV132" s="10"/>
      <c r="KRW132" s="10"/>
      <c r="KRX132" s="10"/>
      <c r="KRY132" s="10"/>
      <c r="KRZ132" s="10"/>
      <c r="KSA132" s="10"/>
      <c r="KSB132" s="10"/>
      <c r="KSC132" s="10"/>
      <c r="KSD132" s="10"/>
      <c r="KSE132" s="10"/>
      <c r="KSF132" s="10"/>
      <c r="KSG132" s="10"/>
      <c r="KSH132" s="10"/>
      <c r="KSI132" s="10"/>
      <c r="KSJ132" s="10"/>
      <c r="KSK132" s="10"/>
      <c r="KSL132" s="10"/>
      <c r="KSM132" s="10"/>
      <c r="KSN132" s="10"/>
      <c r="KSO132" s="10"/>
      <c r="KSP132" s="10"/>
      <c r="KSQ132" s="10"/>
      <c r="KSR132" s="10"/>
      <c r="KSS132" s="10"/>
      <c r="KST132" s="10"/>
      <c r="KSU132" s="10"/>
      <c r="KSV132" s="10"/>
      <c r="KSW132" s="10"/>
      <c r="KSX132" s="10"/>
      <c r="KSY132" s="10"/>
      <c r="KSZ132" s="10"/>
      <c r="KTA132" s="10"/>
      <c r="KTB132" s="10"/>
      <c r="KTC132" s="10"/>
      <c r="KTD132" s="10"/>
      <c r="KTE132" s="10"/>
      <c r="KTF132" s="10"/>
      <c r="KTG132" s="10"/>
      <c r="KTH132" s="10"/>
      <c r="KTI132" s="10"/>
      <c r="KTJ132" s="10"/>
      <c r="KTK132" s="10"/>
      <c r="KTL132" s="10"/>
      <c r="KTM132" s="10"/>
      <c r="KTN132" s="10"/>
      <c r="KTO132" s="10"/>
      <c r="KTP132" s="10"/>
      <c r="KTQ132" s="10"/>
      <c r="KTR132" s="10"/>
      <c r="KTS132" s="10"/>
      <c r="KTT132" s="10"/>
      <c r="KTU132" s="10"/>
      <c r="KTV132" s="10"/>
      <c r="KTW132" s="10"/>
      <c r="KTX132" s="10"/>
      <c r="KTY132" s="10"/>
      <c r="KTZ132" s="10"/>
      <c r="KUA132" s="10"/>
      <c r="KUB132" s="10"/>
      <c r="KUC132" s="10"/>
      <c r="KUD132" s="10"/>
      <c r="KUE132" s="10"/>
      <c r="KUF132" s="10"/>
      <c r="KUG132" s="10"/>
      <c r="KUH132" s="10"/>
      <c r="KUI132" s="10"/>
      <c r="KUJ132" s="10"/>
      <c r="KUK132" s="10"/>
      <c r="KUL132" s="10"/>
      <c r="KUM132" s="10"/>
      <c r="KUN132" s="10"/>
      <c r="KUO132" s="10"/>
      <c r="KUP132" s="10"/>
      <c r="KUQ132" s="10"/>
      <c r="KUR132" s="10"/>
      <c r="KUS132" s="10"/>
      <c r="KUT132" s="10"/>
      <c r="KUU132" s="10"/>
      <c r="KUV132" s="10"/>
      <c r="KUW132" s="10"/>
      <c r="KUX132" s="10"/>
      <c r="KUY132" s="10"/>
      <c r="KUZ132" s="10"/>
      <c r="KVA132" s="10"/>
      <c r="KVB132" s="10"/>
      <c r="KVC132" s="10"/>
      <c r="KVD132" s="10"/>
      <c r="KVE132" s="10"/>
      <c r="KVF132" s="10"/>
      <c r="KVG132" s="10"/>
      <c r="KVH132" s="10"/>
      <c r="KVI132" s="10"/>
      <c r="KVJ132" s="10"/>
      <c r="KVK132" s="10"/>
      <c r="KVL132" s="10"/>
      <c r="KVM132" s="10"/>
      <c r="KVN132" s="10"/>
      <c r="KVO132" s="10"/>
      <c r="KVP132" s="10"/>
      <c r="KVQ132" s="10"/>
      <c r="KVR132" s="10"/>
      <c r="KVS132" s="10"/>
      <c r="KVT132" s="10"/>
      <c r="KVU132" s="10"/>
      <c r="KVV132" s="10"/>
      <c r="KVW132" s="10"/>
      <c r="KVX132" s="10"/>
      <c r="KVY132" s="10"/>
      <c r="KVZ132" s="10"/>
      <c r="KWA132" s="10"/>
      <c r="KWB132" s="10"/>
      <c r="KWC132" s="10"/>
      <c r="KWD132" s="10"/>
      <c r="KWE132" s="10"/>
      <c r="KWF132" s="10"/>
      <c r="KWG132" s="10"/>
      <c r="KWH132" s="10"/>
      <c r="KWI132" s="10"/>
      <c r="KWJ132" s="10"/>
      <c r="KWK132" s="10"/>
      <c r="KWL132" s="10"/>
      <c r="KWM132" s="10"/>
      <c r="KWN132" s="10"/>
      <c r="KWO132" s="10"/>
      <c r="KWP132" s="10"/>
      <c r="KWQ132" s="10"/>
      <c r="KWR132" s="10"/>
      <c r="KWS132" s="10"/>
      <c r="KWT132" s="10"/>
      <c r="KWU132" s="10"/>
      <c r="KWV132" s="10"/>
      <c r="KWW132" s="10"/>
      <c r="KWX132" s="10"/>
      <c r="KWY132" s="10"/>
      <c r="KWZ132" s="10"/>
      <c r="KXA132" s="10"/>
      <c r="KXB132" s="10"/>
      <c r="KXC132" s="10"/>
      <c r="KXD132" s="10"/>
      <c r="KXE132" s="10"/>
      <c r="KXF132" s="10"/>
      <c r="KXG132" s="10"/>
      <c r="KXH132" s="10"/>
      <c r="KXI132" s="10"/>
      <c r="KXJ132" s="10"/>
      <c r="KXK132" s="10"/>
      <c r="KXL132" s="10"/>
      <c r="KXM132" s="10"/>
      <c r="KXN132" s="10"/>
      <c r="KXO132" s="10"/>
      <c r="KXP132" s="10"/>
      <c r="KXQ132" s="10"/>
      <c r="KXR132" s="10"/>
      <c r="KXS132" s="10"/>
      <c r="KXT132" s="10"/>
      <c r="KXU132" s="10"/>
      <c r="KXV132" s="10"/>
      <c r="KXW132" s="10"/>
      <c r="KXX132" s="10"/>
      <c r="KXY132" s="10"/>
      <c r="KXZ132" s="10"/>
      <c r="KYA132" s="10"/>
      <c r="KYB132" s="10"/>
      <c r="KYC132" s="10"/>
      <c r="KYD132" s="10"/>
      <c r="KYE132" s="10"/>
      <c r="KYF132" s="10"/>
      <c r="KYG132" s="10"/>
      <c r="KYH132" s="10"/>
      <c r="KYI132" s="10"/>
      <c r="KYJ132" s="10"/>
      <c r="KYK132" s="10"/>
      <c r="KYL132" s="10"/>
      <c r="KYM132" s="10"/>
      <c r="KYN132" s="10"/>
      <c r="KYO132" s="10"/>
      <c r="KYP132" s="10"/>
      <c r="KYQ132" s="10"/>
      <c r="KYR132" s="10"/>
      <c r="KYS132" s="10"/>
      <c r="KYT132" s="10"/>
      <c r="KYU132" s="10"/>
      <c r="KYV132" s="10"/>
      <c r="KYW132" s="10"/>
      <c r="KYX132" s="10"/>
      <c r="KYY132" s="10"/>
      <c r="KYZ132" s="10"/>
      <c r="KZA132" s="10"/>
      <c r="KZB132" s="10"/>
      <c r="KZC132" s="10"/>
      <c r="KZD132" s="10"/>
      <c r="KZE132" s="10"/>
      <c r="KZF132" s="10"/>
      <c r="KZG132" s="10"/>
      <c r="KZH132" s="10"/>
      <c r="KZI132" s="10"/>
      <c r="KZJ132" s="10"/>
      <c r="KZK132" s="10"/>
      <c r="KZL132" s="10"/>
      <c r="KZM132" s="10"/>
      <c r="KZN132" s="10"/>
      <c r="KZO132" s="10"/>
      <c r="KZP132" s="10"/>
      <c r="KZQ132" s="10"/>
      <c r="KZR132" s="10"/>
      <c r="KZS132" s="10"/>
      <c r="KZT132" s="10"/>
      <c r="KZU132" s="10"/>
      <c r="KZV132" s="10"/>
      <c r="KZW132" s="10"/>
      <c r="KZX132" s="10"/>
      <c r="KZY132" s="10"/>
      <c r="KZZ132" s="10"/>
      <c r="LAA132" s="10"/>
      <c r="LAB132" s="10"/>
      <c r="LAC132" s="10"/>
      <c r="LAD132" s="10"/>
      <c r="LAE132" s="10"/>
      <c r="LAF132" s="10"/>
      <c r="LAG132" s="10"/>
      <c r="LAH132" s="10"/>
      <c r="LAI132" s="10"/>
      <c r="LAJ132" s="10"/>
      <c r="LAK132" s="10"/>
      <c r="LAL132" s="10"/>
      <c r="LAM132" s="10"/>
      <c r="LAN132" s="10"/>
      <c r="LAO132" s="10"/>
      <c r="LAP132" s="10"/>
      <c r="LAQ132" s="10"/>
      <c r="LAR132" s="10"/>
      <c r="LAS132" s="10"/>
      <c r="LAT132" s="10"/>
      <c r="LAU132" s="10"/>
      <c r="LAV132" s="10"/>
      <c r="LAW132" s="10"/>
      <c r="LAX132" s="10"/>
      <c r="LAY132" s="10"/>
      <c r="LAZ132" s="10"/>
      <c r="LBA132" s="10"/>
      <c r="LBB132" s="10"/>
      <c r="LBC132" s="10"/>
      <c r="LBD132" s="10"/>
      <c r="LBE132" s="10"/>
      <c r="LBF132" s="10"/>
      <c r="LBG132" s="10"/>
      <c r="LBH132" s="10"/>
      <c r="LBI132" s="10"/>
      <c r="LBJ132" s="10"/>
      <c r="LBK132" s="10"/>
      <c r="LBL132" s="10"/>
      <c r="LBM132" s="10"/>
      <c r="LBN132" s="10"/>
      <c r="LBO132" s="10"/>
      <c r="LBP132" s="10"/>
      <c r="LBQ132" s="10"/>
      <c r="LBR132" s="10"/>
      <c r="LBS132" s="10"/>
      <c r="LBT132" s="10"/>
      <c r="LBU132" s="10"/>
      <c r="LBV132" s="10"/>
      <c r="LBW132" s="10"/>
      <c r="LBX132" s="10"/>
      <c r="LBY132" s="10"/>
      <c r="LBZ132" s="10"/>
      <c r="LCA132" s="10"/>
      <c r="LCB132" s="10"/>
      <c r="LCC132" s="10"/>
      <c r="LCD132" s="10"/>
      <c r="LCE132" s="10"/>
      <c r="LCF132" s="10"/>
      <c r="LCG132" s="10"/>
      <c r="LCH132" s="10"/>
      <c r="LCI132" s="10"/>
      <c r="LCJ132" s="10"/>
      <c r="LCK132" s="10"/>
      <c r="LCL132" s="10"/>
      <c r="LCM132" s="10"/>
      <c r="LCN132" s="10"/>
      <c r="LCO132" s="10"/>
      <c r="LCP132" s="10"/>
      <c r="LCQ132" s="10"/>
      <c r="LCR132" s="10"/>
      <c r="LCS132" s="10"/>
      <c r="LCT132" s="10"/>
      <c r="LCU132" s="10"/>
      <c r="LCV132" s="10"/>
      <c r="LCW132" s="10"/>
      <c r="LCX132" s="10"/>
      <c r="LCY132" s="10"/>
      <c r="LCZ132" s="10"/>
      <c r="LDA132" s="10"/>
      <c r="LDB132" s="10"/>
      <c r="LDC132" s="10"/>
      <c r="LDD132" s="10"/>
      <c r="LDE132" s="10"/>
      <c r="LDF132" s="10"/>
      <c r="LDG132" s="10"/>
      <c r="LDH132" s="10"/>
      <c r="LDI132" s="10"/>
      <c r="LDJ132" s="10"/>
      <c r="LDK132" s="10"/>
      <c r="LDL132" s="10"/>
      <c r="LDM132" s="10"/>
      <c r="LDN132" s="10"/>
      <c r="LDO132" s="10"/>
      <c r="LDP132" s="10"/>
      <c r="LDQ132" s="10"/>
      <c r="LDR132" s="10"/>
      <c r="LDS132" s="10"/>
      <c r="LDT132" s="10"/>
      <c r="LDU132" s="10"/>
      <c r="LDV132" s="10"/>
      <c r="LDW132" s="10"/>
      <c r="LDX132" s="10"/>
      <c r="LDY132" s="10"/>
      <c r="LDZ132" s="10"/>
      <c r="LEA132" s="10"/>
      <c r="LEB132" s="10"/>
      <c r="LEC132" s="10"/>
      <c r="LED132" s="10"/>
      <c r="LEE132" s="10"/>
      <c r="LEF132" s="10"/>
      <c r="LEG132" s="10"/>
      <c r="LEH132" s="10"/>
      <c r="LEI132" s="10"/>
      <c r="LEJ132" s="10"/>
      <c r="LEK132" s="10"/>
      <c r="LEL132" s="10"/>
      <c r="LEM132" s="10"/>
      <c r="LEN132" s="10"/>
      <c r="LEO132" s="10"/>
      <c r="LEP132" s="10"/>
      <c r="LEQ132" s="10"/>
      <c r="LER132" s="10"/>
      <c r="LES132" s="10"/>
      <c r="LET132" s="10"/>
      <c r="LEU132" s="10"/>
      <c r="LEV132" s="10"/>
      <c r="LEW132" s="10"/>
      <c r="LEX132" s="10"/>
      <c r="LEY132" s="10"/>
      <c r="LEZ132" s="10"/>
      <c r="LFA132" s="10"/>
      <c r="LFB132" s="10"/>
      <c r="LFC132" s="10"/>
      <c r="LFD132" s="10"/>
      <c r="LFE132" s="10"/>
      <c r="LFF132" s="10"/>
      <c r="LFG132" s="10"/>
      <c r="LFH132" s="10"/>
      <c r="LFI132" s="10"/>
      <c r="LFJ132" s="10"/>
      <c r="LFK132" s="10"/>
      <c r="LFL132" s="10"/>
      <c r="LFM132" s="10"/>
      <c r="LFN132" s="10"/>
      <c r="LFO132" s="10"/>
      <c r="LFP132" s="10"/>
      <c r="LFQ132" s="10"/>
      <c r="LFR132" s="10"/>
      <c r="LFS132" s="10"/>
      <c r="LFT132" s="10"/>
      <c r="LFU132" s="10"/>
      <c r="LFV132" s="10"/>
      <c r="LFW132" s="10"/>
      <c r="LFX132" s="10"/>
      <c r="LFY132" s="10"/>
      <c r="LFZ132" s="10"/>
      <c r="LGA132" s="10"/>
      <c r="LGB132" s="10"/>
      <c r="LGC132" s="10"/>
      <c r="LGD132" s="10"/>
      <c r="LGE132" s="10"/>
      <c r="LGF132" s="10"/>
      <c r="LGG132" s="10"/>
      <c r="LGH132" s="10"/>
      <c r="LGI132" s="10"/>
      <c r="LGJ132" s="10"/>
      <c r="LGK132" s="10"/>
      <c r="LGL132" s="10"/>
      <c r="LGM132" s="10"/>
      <c r="LGN132" s="10"/>
      <c r="LGO132" s="10"/>
      <c r="LGP132" s="10"/>
      <c r="LGQ132" s="10"/>
      <c r="LGR132" s="10"/>
      <c r="LGS132" s="10"/>
      <c r="LGT132" s="10"/>
      <c r="LGU132" s="10"/>
      <c r="LGV132" s="10"/>
      <c r="LGW132" s="10"/>
      <c r="LGX132" s="10"/>
      <c r="LGY132" s="10"/>
      <c r="LGZ132" s="10"/>
      <c r="LHA132" s="10"/>
      <c r="LHB132" s="10"/>
      <c r="LHC132" s="10"/>
      <c r="LHD132" s="10"/>
      <c r="LHE132" s="10"/>
      <c r="LHF132" s="10"/>
      <c r="LHG132" s="10"/>
      <c r="LHH132" s="10"/>
      <c r="LHI132" s="10"/>
      <c r="LHJ132" s="10"/>
      <c r="LHK132" s="10"/>
      <c r="LHL132" s="10"/>
      <c r="LHM132" s="10"/>
      <c r="LHN132" s="10"/>
      <c r="LHO132" s="10"/>
      <c r="LHP132" s="10"/>
      <c r="LHQ132" s="10"/>
      <c r="LHR132" s="10"/>
      <c r="LHS132" s="10"/>
      <c r="LHT132" s="10"/>
      <c r="LHU132" s="10"/>
      <c r="LHV132" s="10"/>
      <c r="LHW132" s="10"/>
      <c r="LHX132" s="10"/>
      <c r="LHY132" s="10"/>
      <c r="LHZ132" s="10"/>
      <c r="LIA132" s="10"/>
      <c r="LIB132" s="10"/>
      <c r="LIC132" s="10"/>
      <c r="LID132" s="10"/>
      <c r="LIE132" s="10"/>
      <c r="LIF132" s="10"/>
      <c r="LIG132" s="10"/>
      <c r="LIH132" s="10"/>
      <c r="LII132" s="10"/>
      <c r="LIJ132" s="10"/>
      <c r="LIK132" s="10"/>
      <c r="LIL132" s="10"/>
      <c r="LIM132" s="10"/>
      <c r="LIN132" s="10"/>
      <c r="LIO132" s="10"/>
      <c r="LIP132" s="10"/>
      <c r="LIQ132" s="10"/>
      <c r="LIR132" s="10"/>
      <c r="LIS132" s="10"/>
      <c r="LIT132" s="10"/>
      <c r="LIU132" s="10"/>
      <c r="LIV132" s="10"/>
      <c r="LIW132" s="10"/>
      <c r="LIX132" s="10"/>
      <c r="LIY132" s="10"/>
      <c r="LIZ132" s="10"/>
      <c r="LJA132" s="10"/>
      <c r="LJB132" s="10"/>
      <c r="LJC132" s="10"/>
      <c r="LJD132" s="10"/>
      <c r="LJE132" s="10"/>
      <c r="LJF132" s="10"/>
      <c r="LJG132" s="10"/>
      <c r="LJH132" s="10"/>
      <c r="LJI132" s="10"/>
      <c r="LJJ132" s="10"/>
      <c r="LJK132" s="10"/>
      <c r="LJL132" s="10"/>
      <c r="LJM132" s="10"/>
      <c r="LJN132" s="10"/>
      <c r="LJO132" s="10"/>
      <c r="LJP132" s="10"/>
      <c r="LJQ132" s="10"/>
      <c r="LJR132" s="10"/>
      <c r="LJS132" s="10"/>
      <c r="LJT132" s="10"/>
      <c r="LJU132" s="10"/>
      <c r="LJV132" s="10"/>
      <c r="LJW132" s="10"/>
      <c r="LJX132" s="10"/>
      <c r="LJY132" s="10"/>
      <c r="LJZ132" s="10"/>
      <c r="LKA132" s="10"/>
      <c r="LKB132" s="10"/>
      <c r="LKC132" s="10"/>
      <c r="LKD132" s="10"/>
      <c r="LKE132" s="10"/>
      <c r="LKF132" s="10"/>
      <c r="LKG132" s="10"/>
      <c r="LKH132" s="10"/>
      <c r="LKI132" s="10"/>
      <c r="LKJ132" s="10"/>
      <c r="LKK132" s="10"/>
      <c r="LKL132" s="10"/>
      <c r="LKM132" s="10"/>
      <c r="LKN132" s="10"/>
      <c r="LKO132" s="10"/>
      <c r="LKP132" s="10"/>
      <c r="LKQ132" s="10"/>
      <c r="LKR132" s="10"/>
      <c r="LKS132" s="10"/>
      <c r="LKT132" s="10"/>
      <c r="LKU132" s="10"/>
      <c r="LKV132" s="10"/>
      <c r="LKW132" s="10"/>
      <c r="LKX132" s="10"/>
      <c r="LKY132" s="10"/>
      <c r="LKZ132" s="10"/>
      <c r="LLA132" s="10"/>
      <c r="LLB132" s="10"/>
      <c r="LLC132" s="10"/>
      <c r="LLD132" s="10"/>
      <c r="LLE132" s="10"/>
      <c r="LLF132" s="10"/>
      <c r="LLG132" s="10"/>
      <c r="LLH132" s="10"/>
      <c r="LLI132" s="10"/>
      <c r="LLJ132" s="10"/>
      <c r="LLK132" s="10"/>
      <c r="LLL132" s="10"/>
      <c r="LLM132" s="10"/>
      <c r="LLN132" s="10"/>
      <c r="LLO132" s="10"/>
      <c r="LLP132" s="10"/>
      <c r="LLQ132" s="10"/>
      <c r="LLR132" s="10"/>
      <c r="LLS132" s="10"/>
      <c r="LLT132" s="10"/>
      <c r="LLU132" s="10"/>
      <c r="LLV132" s="10"/>
      <c r="LLW132" s="10"/>
      <c r="LLX132" s="10"/>
      <c r="LLY132" s="10"/>
      <c r="LLZ132" s="10"/>
      <c r="LMA132" s="10"/>
      <c r="LMB132" s="10"/>
      <c r="LMC132" s="10"/>
      <c r="LMD132" s="10"/>
      <c r="LME132" s="10"/>
      <c r="LMF132" s="10"/>
      <c r="LMG132" s="10"/>
      <c r="LMH132" s="10"/>
      <c r="LMI132" s="10"/>
      <c r="LMJ132" s="10"/>
      <c r="LMK132" s="10"/>
      <c r="LML132" s="10"/>
      <c r="LMM132" s="10"/>
      <c r="LMN132" s="10"/>
      <c r="LMO132" s="10"/>
      <c r="LMP132" s="10"/>
      <c r="LMQ132" s="10"/>
      <c r="LMR132" s="10"/>
      <c r="LMS132" s="10"/>
      <c r="LMT132" s="10"/>
      <c r="LMU132" s="10"/>
      <c r="LMV132" s="10"/>
      <c r="LMW132" s="10"/>
      <c r="LMX132" s="10"/>
      <c r="LMY132" s="10"/>
      <c r="LMZ132" s="10"/>
      <c r="LNA132" s="10"/>
      <c r="LNB132" s="10"/>
      <c r="LNC132" s="10"/>
      <c r="LND132" s="10"/>
      <c r="LNE132" s="10"/>
      <c r="LNF132" s="10"/>
      <c r="LNG132" s="10"/>
      <c r="LNH132" s="10"/>
      <c r="LNI132" s="10"/>
      <c r="LNJ132" s="10"/>
      <c r="LNK132" s="10"/>
      <c r="LNL132" s="10"/>
      <c r="LNM132" s="10"/>
      <c r="LNN132" s="10"/>
      <c r="LNO132" s="10"/>
      <c r="LNP132" s="10"/>
      <c r="LNQ132" s="10"/>
      <c r="LNR132" s="10"/>
      <c r="LNS132" s="10"/>
      <c r="LNT132" s="10"/>
      <c r="LNU132" s="10"/>
      <c r="LNV132" s="10"/>
      <c r="LNW132" s="10"/>
      <c r="LNX132" s="10"/>
      <c r="LNY132" s="10"/>
      <c r="LNZ132" s="10"/>
      <c r="LOA132" s="10"/>
      <c r="LOB132" s="10"/>
      <c r="LOC132" s="10"/>
      <c r="LOD132" s="10"/>
      <c r="LOE132" s="10"/>
      <c r="LOF132" s="10"/>
      <c r="LOG132" s="10"/>
      <c r="LOH132" s="10"/>
      <c r="LOI132" s="10"/>
      <c r="LOJ132" s="10"/>
      <c r="LOK132" s="10"/>
      <c r="LOL132" s="10"/>
      <c r="LOM132" s="10"/>
      <c r="LON132" s="10"/>
      <c r="LOO132" s="10"/>
      <c r="LOP132" s="10"/>
      <c r="LOQ132" s="10"/>
      <c r="LOR132" s="10"/>
      <c r="LOS132" s="10"/>
      <c r="LOT132" s="10"/>
      <c r="LOU132" s="10"/>
      <c r="LOV132" s="10"/>
      <c r="LOW132" s="10"/>
      <c r="LOX132" s="10"/>
      <c r="LOY132" s="10"/>
      <c r="LOZ132" s="10"/>
      <c r="LPA132" s="10"/>
      <c r="LPB132" s="10"/>
      <c r="LPC132" s="10"/>
      <c r="LPD132" s="10"/>
      <c r="LPE132" s="10"/>
      <c r="LPF132" s="10"/>
      <c r="LPG132" s="10"/>
      <c r="LPH132" s="10"/>
      <c r="LPI132" s="10"/>
      <c r="LPJ132" s="10"/>
      <c r="LPK132" s="10"/>
      <c r="LPL132" s="10"/>
      <c r="LPM132" s="10"/>
      <c r="LPN132" s="10"/>
      <c r="LPO132" s="10"/>
      <c r="LPP132" s="10"/>
      <c r="LPQ132" s="10"/>
      <c r="LPR132" s="10"/>
      <c r="LPS132" s="10"/>
      <c r="LPT132" s="10"/>
      <c r="LPU132" s="10"/>
      <c r="LPV132" s="10"/>
      <c r="LPW132" s="10"/>
      <c r="LPX132" s="10"/>
      <c r="LPY132" s="10"/>
      <c r="LPZ132" s="10"/>
      <c r="LQA132" s="10"/>
      <c r="LQB132" s="10"/>
      <c r="LQC132" s="10"/>
      <c r="LQD132" s="10"/>
      <c r="LQE132" s="10"/>
      <c r="LQF132" s="10"/>
      <c r="LQG132" s="10"/>
      <c r="LQH132" s="10"/>
      <c r="LQI132" s="10"/>
      <c r="LQJ132" s="10"/>
      <c r="LQK132" s="10"/>
      <c r="LQL132" s="10"/>
      <c r="LQM132" s="10"/>
      <c r="LQN132" s="10"/>
      <c r="LQO132" s="10"/>
      <c r="LQP132" s="10"/>
      <c r="LQQ132" s="10"/>
      <c r="LQR132" s="10"/>
      <c r="LQS132" s="10"/>
      <c r="LQT132" s="10"/>
      <c r="LQU132" s="10"/>
      <c r="LQV132" s="10"/>
      <c r="LQW132" s="10"/>
      <c r="LQX132" s="10"/>
      <c r="LQY132" s="10"/>
      <c r="LQZ132" s="10"/>
      <c r="LRA132" s="10"/>
      <c r="LRB132" s="10"/>
      <c r="LRC132" s="10"/>
      <c r="LRD132" s="10"/>
      <c r="LRE132" s="10"/>
      <c r="LRF132" s="10"/>
      <c r="LRG132" s="10"/>
      <c r="LRH132" s="10"/>
      <c r="LRI132" s="10"/>
      <c r="LRJ132" s="10"/>
      <c r="LRK132" s="10"/>
      <c r="LRL132" s="10"/>
      <c r="LRM132" s="10"/>
      <c r="LRN132" s="10"/>
      <c r="LRO132" s="10"/>
      <c r="LRP132" s="10"/>
      <c r="LRQ132" s="10"/>
      <c r="LRR132" s="10"/>
      <c r="LRS132" s="10"/>
      <c r="LRT132" s="10"/>
      <c r="LRU132" s="10"/>
      <c r="LRV132" s="10"/>
      <c r="LRW132" s="10"/>
      <c r="LRX132" s="10"/>
      <c r="LRY132" s="10"/>
      <c r="LRZ132" s="10"/>
      <c r="LSA132" s="10"/>
      <c r="LSB132" s="10"/>
      <c r="LSC132" s="10"/>
      <c r="LSD132" s="10"/>
      <c r="LSE132" s="10"/>
      <c r="LSF132" s="10"/>
      <c r="LSG132" s="10"/>
      <c r="LSH132" s="10"/>
      <c r="LSI132" s="10"/>
      <c r="LSJ132" s="10"/>
      <c r="LSK132" s="10"/>
      <c r="LSL132" s="10"/>
      <c r="LSM132" s="10"/>
      <c r="LSN132" s="10"/>
      <c r="LSO132" s="10"/>
      <c r="LSP132" s="10"/>
      <c r="LSQ132" s="10"/>
      <c r="LSR132" s="10"/>
      <c r="LSS132" s="10"/>
      <c r="LST132" s="10"/>
      <c r="LSU132" s="10"/>
      <c r="LSV132" s="10"/>
      <c r="LSW132" s="10"/>
      <c r="LSX132" s="10"/>
      <c r="LSY132" s="10"/>
      <c r="LSZ132" s="10"/>
      <c r="LTA132" s="10"/>
      <c r="LTB132" s="10"/>
      <c r="LTC132" s="10"/>
      <c r="LTD132" s="10"/>
      <c r="LTE132" s="10"/>
      <c r="LTF132" s="10"/>
      <c r="LTG132" s="10"/>
      <c r="LTH132" s="10"/>
      <c r="LTI132" s="10"/>
      <c r="LTJ132" s="10"/>
      <c r="LTK132" s="10"/>
      <c r="LTL132" s="10"/>
      <c r="LTM132" s="10"/>
      <c r="LTN132" s="10"/>
      <c r="LTO132" s="10"/>
      <c r="LTP132" s="10"/>
      <c r="LTQ132" s="10"/>
      <c r="LTR132" s="10"/>
      <c r="LTS132" s="10"/>
      <c r="LTT132" s="10"/>
      <c r="LTU132" s="10"/>
      <c r="LTV132" s="10"/>
      <c r="LTW132" s="10"/>
      <c r="LTX132" s="10"/>
      <c r="LTY132" s="10"/>
      <c r="LTZ132" s="10"/>
      <c r="LUA132" s="10"/>
      <c r="LUB132" s="10"/>
      <c r="LUC132" s="10"/>
      <c r="LUD132" s="10"/>
      <c r="LUE132" s="10"/>
      <c r="LUF132" s="10"/>
      <c r="LUG132" s="10"/>
      <c r="LUH132" s="10"/>
      <c r="LUI132" s="10"/>
      <c r="LUJ132" s="10"/>
      <c r="LUK132" s="10"/>
      <c r="LUL132" s="10"/>
      <c r="LUM132" s="10"/>
      <c r="LUN132" s="10"/>
      <c r="LUO132" s="10"/>
      <c r="LUP132" s="10"/>
      <c r="LUQ132" s="10"/>
      <c r="LUR132" s="10"/>
      <c r="LUS132" s="10"/>
      <c r="LUT132" s="10"/>
      <c r="LUU132" s="10"/>
      <c r="LUV132" s="10"/>
      <c r="LUW132" s="10"/>
      <c r="LUX132" s="10"/>
      <c r="LUY132" s="10"/>
      <c r="LUZ132" s="10"/>
      <c r="LVA132" s="10"/>
      <c r="LVB132" s="10"/>
      <c r="LVC132" s="10"/>
      <c r="LVD132" s="10"/>
      <c r="LVE132" s="10"/>
      <c r="LVF132" s="10"/>
      <c r="LVG132" s="10"/>
      <c r="LVH132" s="10"/>
      <c r="LVI132" s="10"/>
      <c r="LVJ132" s="10"/>
      <c r="LVK132" s="10"/>
      <c r="LVL132" s="10"/>
      <c r="LVM132" s="10"/>
      <c r="LVN132" s="10"/>
      <c r="LVO132" s="10"/>
      <c r="LVP132" s="10"/>
      <c r="LVQ132" s="10"/>
      <c r="LVR132" s="10"/>
      <c r="LVS132" s="10"/>
      <c r="LVT132" s="10"/>
      <c r="LVU132" s="10"/>
      <c r="LVV132" s="10"/>
      <c r="LVW132" s="10"/>
      <c r="LVX132" s="10"/>
      <c r="LVY132" s="10"/>
      <c r="LVZ132" s="10"/>
      <c r="LWA132" s="10"/>
      <c r="LWB132" s="10"/>
      <c r="LWC132" s="10"/>
      <c r="LWD132" s="10"/>
      <c r="LWE132" s="10"/>
      <c r="LWF132" s="10"/>
      <c r="LWG132" s="10"/>
      <c r="LWH132" s="10"/>
      <c r="LWI132" s="10"/>
      <c r="LWJ132" s="10"/>
      <c r="LWK132" s="10"/>
      <c r="LWL132" s="10"/>
      <c r="LWM132" s="10"/>
      <c r="LWN132" s="10"/>
      <c r="LWO132" s="10"/>
      <c r="LWP132" s="10"/>
      <c r="LWQ132" s="10"/>
      <c r="LWR132" s="10"/>
      <c r="LWS132" s="10"/>
      <c r="LWT132" s="10"/>
      <c r="LWU132" s="10"/>
      <c r="LWV132" s="10"/>
      <c r="LWW132" s="10"/>
      <c r="LWX132" s="10"/>
      <c r="LWY132" s="10"/>
      <c r="LWZ132" s="10"/>
      <c r="LXA132" s="10"/>
      <c r="LXB132" s="10"/>
      <c r="LXC132" s="10"/>
      <c r="LXD132" s="10"/>
      <c r="LXE132" s="10"/>
      <c r="LXF132" s="10"/>
      <c r="LXG132" s="10"/>
      <c r="LXH132" s="10"/>
      <c r="LXI132" s="10"/>
      <c r="LXJ132" s="10"/>
      <c r="LXK132" s="10"/>
      <c r="LXL132" s="10"/>
      <c r="LXM132" s="10"/>
      <c r="LXN132" s="10"/>
      <c r="LXO132" s="10"/>
      <c r="LXP132" s="10"/>
      <c r="LXQ132" s="10"/>
      <c r="LXR132" s="10"/>
      <c r="LXS132" s="10"/>
      <c r="LXT132" s="10"/>
      <c r="LXU132" s="10"/>
      <c r="LXV132" s="10"/>
      <c r="LXW132" s="10"/>
      <c r="LXX132" s="10"/>
      <c r="LXY132" s="10"/>
      <c r="LXZ132" s="10"/>
      <c r="LYA132" s="10"/>
      <c r="LYB132" s="10"/>
      <c r="LYC132" s="10"/>
      <c r="LYD132" s="10"/>
      <c r="LYE132" s="10"/>
      <c r="LYF132" s="10"/>
      <c r="LYG132" s="10"/>
      <c r="LYH132" s="10"/>
      <c r="LYI132" s="10"/>
      <c r="LYJ132" s="10"/>
      <c r="LYK132" s="10"/>
      <c r="LYL132" s="10"/>
      <c r="LYM132" s="10"/>
      <c r="LYN132" s="10"/>
      <c r="LYO132" s="10"/>
      <c r="LYP132" s="10"/>
      <c r="LYQ132" s="10"/>
      <c r="LYR132" s="10"/>
      <c r="LYS132" s="10"/>
      <c r="LYT132" s="10"/>
      <c r="LYU132" s="10"/>
      <c r="LYV132" s="10"/>
      <c r="LYW132" s="10"/>
      <c r="LYX132" s="10"/>
      <c r="LYY132" s="10"/>
      <c r="LYZ132" s="10"/>
      <c r="LZA132" s="10"/>
      <c r="LZB132" s="10"/>
      <c r="LZC132" s="10"/>
      <c r="LZD132" s="10"/>
      <c r="LZE132" s="10"/>
      <c r="LZF132" s="10"/>
      <c r="LZG132" s="10"/>
      <c r="LZH132" s="10"/>
      <c r="LZI132" s="10"/>
      <c r="LZJ132" s="10"/>
      <c r="LZK132" s="10"/>
      <c r="LZL132" s="10"/>
      <c r="LZM132" s="10"/>
      <c r="LZN132" s="10"/>
      <c r="LZO132" s="10"/>
      <c r="LZP132" s="10"/>
      <c r="LZQ132" s="10"/>
      <c r="LZR132" s="10"/>
      <c r="LZS132" s="10"/>
      <c r="LZT132" s="10"/>
      <c r="LZU132" s="10"/>
      <c r="LZV132" s="10"/>
      <c r="LZW132" s="10"/>
      <c r="LZX132" s="10"/>
      <c r="LZY132" s="10"/>
      <c r="LZZ132" s="10"/>
      <c r="MAA132" s="10"/>
      <c r="MAB132" s="10"/>
      <c r="MAC132" s="10"/>
      <c r="MAD132" s="10"/>
      <c r="MAE132" s="10"/>
      <c r="MAF132" s="10"/>
      <c r="MAG132" s="10"/>
      <c r="MAH132" s="10"/>
      <c r="MAI132" s="10"/>
      <c r="MAJ132" s="10"/>
      <c r="MAK132" s="10"/>
      <c r="MAL132" s="10"/>
      <c r="MAM132" s="10"/>
      <c r="MAN132" s="10"/>
      <c r="MAO132" s="10"/>
      <c r="MAP132" s="10"/>
      <c r="MAQ132" s="10"/>
      <c r="MAR132" s="10"/>
      <c r="MAS132" s="10"/>
      <c r="MAT132" s="10"/>
      <c r="MAU132" s="10"/>
      <c r="MAV132" s="10"/>
      <c r="MAW132" s="10"/>
      <c r="MAX132" s="10"/>
      <c r="MAY132" s="10"/>
      <c r="MAZ132" s="10"/>
      <c r="MBA132" s="10"/>
      <c r="MBB132" s="10"/>
      <c r="MBC132" s="10"/>
      <c r="MBD132" s="10"/>
      <c r="MBE132" s="10"/>
      <c r="MBF132" s="10"/>
      <c r="MBG132" s="10"/>
      <c r="MBH132" s="10"/>
      <c r="MBI132" s="10"/>
      <c r="MBJ132" s="10"/>
      <c r="MBK132" s="10"/>
      <c r="MBL132" s="10"/>
      <c r="MBM132" s="10"/>
      <c r="MBN132" s="10"/>
      <c r="MBO132" s="10"/>
      <c r="MBP132" s="10"/>
      <c r="MBQ132" s="10"/>
      <c r="MBR132" s="10"/>
      <c r="MBS132" s="10"/>
      <c r="MBT132" s="10"/>
      <c r="MBU132" s="10"/>
      <c r="MBV132" s="10"/>
      <c r="MBW132" s="10"/>
      <c r="MBX132" s="10"/>
      <c r="MBY132" s="10"/>
      <c r="MBZ132" s="10"/>
      <c r="MCA132" s="10"/>
      <c r="MCB132" s="10"/>
      <c r="MCC132" s="10"/>
      <c r="MCD132" s="10"/>
      <c r="MCE132" s="10"/>
      <c r="MCF132" s="10"/>
      <c r="MCG132" s="10"/>
      <c r="MCH132" s="10"/>
      <c r="MCI132" s="10"/>
      <c r="MCJ132" s="10"/>
      <c r="MCK132" s="10"/>
      <c r="MCL132" s="10"/>
      <c r="MCM132" s="10"/>
      <c r="MCN132" s="10"/>
      <c r="MCO132" s="10"/>
      <c r="MCP132" s="10"/>
      <c r="MCQ132" s="10"/>
      <c r="MCR132" s="10"/>
      <c r="MCS132" s="10"/>
      <c r="MCT132" s="10"/>
      <c r="MCU132" s="10"/>
      <c r="MCV132" s="10"/>
      <c r="MCW132" s="10"/>
      <c r="MCX132" s="10"/>
      <c r="MCY132" s="10"/>
      <c r="MCZ132" s="10"/>
      <c r="MDA132" s="10"/>
      <c r="MDB132" s="10"/>
      <c r="MDC132" s="10"/>
      <c r="MDD132" s="10"/>
      <c r="MDE132" s="10"/>
      <c r="MDF132" s="10"/>
      <c r="MDG132" s="10"/>
      <c r="MDH132" s="10"/>
      <c r="MDI132" s="10"/>
      <c r="MDJ132" s="10"/>
      <c r="MDK132" s="10"/>
      <c r="MDL132" s="10"/>
      <c r="MDM132" s="10"/>
      <c r="MDN132" s="10"/>
      <c r="MDO132" s="10"/>
      <c r="MDP132" s="10"/>
      <c r="MDQ132" s="10"/>
      <c r="MDR132" s="10"/>
      <c r="MDS132" s="10"/>
      <c r="MDT132" s="10"/>
      <c r="MDU132" s="10"/>
      <c r="MDV132" s="10"/>
      <c r="MDW132" s="10"/>
      <c r="MDX132" s="10"/>
      <c r="MDY132" s="10"/>
      <c r="MDZ132" s="10"/>
      <c r="MEA132" s="10"/>
      <c r="MEB132" s="10"/>
      <c r="MEC132" s="10"/>
      <c r="MED132" s="10"/>
      <c r="MEE132" s="10"/>
      <c r="MEF132" s="10"/>
      <c r="MEG132" s="10"/>
      <c r="MEH132" s="10"/>
      <c r="MEI132" s="10"/>
      <c r="MEJ132" s="10"/>
      <c r="MEK132" s="10"/>
      <c r="MEL132" s="10"/>
      <c r="MEM132" s="10"/>
      <c r="MEN132" s="10"/>
      <c r="MEO132" s="10"/>
      <c r="MEP132" s="10"/>
      <c r="MEQ132" s="10"/>
      <c r="MER132" s="10"/>
      <c r="MES132" s="10"/>
      <c r="MET132" s="10"/>
      <c r="MEU132" s="10"/>
      <c r="MEV132" s="10"/>
      <c r="MEW132" s="10"/>
      <c r="MEX132" s="10"/>
      <c r="MEY132" s="10"/>
      <c r="MEZ132" s="10"/>
      <c r="MFA132" s="10"/>
      <c r="MFB132" s="10"/>
      <c r="MFC132" s="10"/>
      <c r="MFD132" s="10"/>
      <c r="MFE132" s="10"/>
      <c r="MFF132" s="10"/>
      <c r="MFG132" s="10"/>
      <c r="MFH132" s="10"/>
      <c r="MFI132" s="10"/>
      <c r="MFJ132" s="10"/>
      <c r="MFK132" s="10"/>
      <c r="MFL132" s="10"/>
      <c r="MFM132" s="10"/>
      <c r="MFN132" s="10"/>
      <c r="MFO132" s="10"/>
      <c r="MFP132" s="10"/>
      <c r="MFQ132" s="10"/>
      <c r="MFR132" s="10"/>
      <c r="MFS132" s="10"/>
      <c r="MFT132" s="10"/>
      <c r="MFU132" s="10"/>
      <c r="MFV132" s="10"/>
      <c r="MFW132" s="10"/>
      <c r="MFX132" s="10"/>
      <c r="MFY132" s="10"/>
      <c r="MFZ132" s="10"/>
      <c r="MGA132" s="10"/>
      <c r="MGB132" s="10"/>
      <c r="MGC132" s="10"/>
      <c r="MGD132" s="10"/>
      <c r="MGE132" s="10"/>
      <c r="MGF132" s="10"/>
      <c r="MGG132" s="10"/>
      <c r="MGH132" s="10"/>
      <c r="MGI132" s="10"/>
      <c r="MGJ132" s="10"/>
      <c r="MGK132" s="10"/>
      <c r="MGL132" s="10"/>
      <c r="MGM132" s="10"/>
      <c r="MGN132" s="10"/>
      <c r="MGO132" s="10"/>
      <c r="MGP132" s="10"/>
      <c r="MGQ132" s="10"/>
      <c r="MGR132" s="10"/>
      <c r="MGS132" s="10"/>
      <c r="MGT132" s="10"/>
      <c r="MGU132" s="10"/>
      <c r="MGV132" s="10"/>
      <c r="MGW132" s="10"/>
      <c r="MGX132" s="10"/>
      <c r="MGY132" s="10"/>
      <c r="MGZ132" s="10"/>
      <c r="MHA132" s="10"/>
      <c r="MHB132" s="10"/>
      <c r="MHC132" s="10"/>
      <c r="MHD132" s="10"/>
      <c r="MHE132" s="10"/>
      <c r="MHF132" s="10"/>
      <c r="MHG132" s="10"/>
      <c r="MHH132" s="10"/>
      <c r="MHI132" s="10"/>
      <c r="MHJ132" s="10"/>
      <c r="MHK132" s="10"/>
      <c r="MHL132" s="10"/>
      <c r="MHM132" s="10"/>
      <c r="MHN132" s="10"/>
      <c r="MHO132" s="10"/>
      <c r="MHP132" s="10"/>
      <c r="MHQ132" s="10"/>
      <c r="MHR132" s="10"/>
      <c r="MHS132" s="10"/>
      <c r="MHT132" s="10"/>
      <c r="MHU132" s="10"/>
      <c r="MHV132" s="10"/>
      <c r="MHW132" s="10"/>
      <c r="MHX132" s="10"/>
      <c r="MHY132" s="10"/>
      <c r="MHZ132" s="10"/>
      <c r="MIA132" s="10"/>
      <c r="MIB132" s="10"/>
      <c r="MIC132" s="10"/>
      <c r="MID132" s="10"/>
      <c r="MIE132" s="10"/>
      <c r="MIF132" s="10"/>
      <c r="MIG132" s="10"/>
      <c r="MIH132" s="10"/>
      <c r="MII132" s="10"/>
      <c r="MIJ132" s="10"/>
      <c r="MIK132" s="10"/>
      <c r="MIL132" s="10"/>
      <c r="MIM132" s="10"/>
      <c r="MIN132" s="10"/>
      <c r="MIO132" s="10"/>
      <c r="MIP132" s="10"/>
      <c r="MIQ132" s="10"/>
      <c r="MIR132" s="10"/>
      <c r="MIS132" s="10"/>
      <c r="MIT132" s="10"/>
      <c r="MIU132" s="10"/>
      <c r="MIV132" s="10"/>
      <c r="MIW132" s="10"/>
      <c r="MIX132" s="10"/>
      <c r="MIY132" s="10"/>
      <c r="MIZ132" s="10"/>
      <c r="MJA132" s="10"/>
      <c r="MJB132" s="10"/>
      <c r="MJC132" s="10"/>
      <c r="MJD132" s="10"/>
      <c r="MJE132" s="10"/>
      <c r="MJF132" s="10"/>
      <c r="MJG132" s="10"/>
      <c r="MJH132" s="10"/>
      <c r="MJI132" s="10"/>
      <c r="MJJ132" s="10"/>
      <c r="MJK132" s="10"/>
      <c r="MJL132" s="10"/>
      <c r="MJM132" s="10"/>
      <c r="MJN132" s="10"/>
      <c r="MJO132" s="10"/>
      <c r="MJP132" s="10"/>
      <c r="MJQ132" s="10"/>
      <c r="MJR132" s="10"/>
      <c r="MJS132" s="10"/>
      <c r="MJT132" s="10"/>
      <c r="MJU132" s="10"/>
      <c r="MJV132" s="10"/>
      <c r="MJW132" s="10"/>
      <c r="MJX132" s="10"/>
      <c r="MJY132" s="10"/>
      <c r="MJZ132" s="10"/>
      <c r="MKA132" s="10"/>
      <c r="MKB132" s="10"/>
      <c r="MKC132" s="10"/>
      <c r="MKD132" s="10"/>
      <c r="MKE132" s="10"/>
      <c r="MKF132" s="10"/>
      <c r="MKG132" s="10"/>
      <c r="MKH132" s="10"/>
      <c r="MKI132" s="10"/>
      <c r="MKJ132" s="10"/>
      <c r="MKK132" s="10"/>
      <c r="MKL132" s="10"/>
      <c r="MKM132" s="10"/>
      <c r="MKN132" s="10"/>
      <c r="MKO132" s="10"/>
      <c r="MKP132" s="10"/>
      <c r="MKQ132" s="10"/>
      <c r="MKR132" s="10"/>
      <c r="MKS132" s="10"/>
      <c r="MKT132" s="10"/>
      <c r="MKU132" s="10"/>
      <c r="MKV132" s="10"/>
      <c r="MKW132" s="10"/>
      <c r="MKX132" s="10"/>
      <c r="MKY132" s="10"/>
      <c r="MKZ132" s="10"/>
      <c r="MLA132" s="10"/>
      <c r="MLB132" s="10"/>
      <c r="MLC132" s="10"/>
      <c r="MLD132" s="10"/>
      <c r="MLE132" s="10"/>
      <c r="MLF132" s="10"/>
      <c r="MLG132" s="10"/>
      <c r="MLH132" s="10"/>
      <c r="MLI132" s="10"/>
      <c r="MLJ132" s="10"/>
      <c r="MLK132" s="10"/>
      <c r="MLL132" s="10"/>
      <c r="MLM132" s="10"/>
      <c r="MLN132" s="10"/>
      <c r="MLO132" s="10"/>
      <c r="MLP132" s="10"/>
      <c r="MLQ132" s="10"/>
      <c r="MLR132" s="10"/>
      <c r="MLS132" s="10"/>
      <c r="MLT132" s="10"/>
      <c r="MLU132" s="10"/>
      <c r="MLV132" s="10"/>
      <c r="MLW132" s="10"/>
      <c r="MLX132" s="10"/>
      <c r="MLY132" s="10"/>
      <c r="MLZ132" s="10"/>
      <c r="MMA132" s="10"/>
      <c r="MMB132" s="10"/>
      <c r="MMC132" s="10"/>
      <c r="MMD132" s="10"/>
      <c r="MME132" s="10"/>
      <c r="MMF132" s="10"/>
      <c r="MMG132" s="10"/>
      <c r="MMH132" s="10"/>
      <c r="MMI132" s="10"/>
      <c r="MMJ132" s="10"/>
      <c r="MMK132" s="10"/>
      <c r="MML132" s="10"/>
      <c r="MMM132" s="10"/>
      <c r="MMN132" s="10"/>
      <c r="MMO132" s="10"/>
      <c r="MMP132" s="10"/>
      <c r="MMQ132" s="10"/>
      <c r="MMR132" s="10"/>
      <c r="MMS132" s="10"/>
      <c r="MMT132" s="10"/>
      <c r="MMU132" s="10"/>
      <c r="MMV132" s="10"/>
      <c r="MMW132" s="10"/>
      <c r="MMX132" s="10"/>
      <c r="MMY132" s="10"/>
      <c r="MMZ132" s="10"/>
      <c r="MNA132" s="10"/>
      <c r="MNB132" s="10"/>
      <c r="MNC132" s="10"/>
      <c r="MND132" s="10"/>
      <c r="MNE132" s="10"/>
      <c r="MNF132" s="10"/>
      <c r="MNG132" s="10"/>
      <c r="MNH132" s="10"/>
      <c r="MNI132" s="10"/>
      <c r="MNJ132" s="10"/>
      <c r="MNK132" s="10"/>
      <c r="MNL132" s="10"/>
      <c r="MNM132" s="10"/>
      <c r="MNN132" s="10"/>
      <c r="MNO132" s="10"/>
      <c r="MNP132" s="10"/>
      <c r="MNQ132" s="10"/>
      <c r="MNR132" s="10"/>
      <c r="MNS132" s="10"/>
      <c r="MNT132" s="10"/>
      <c r="MNU132" s="10"/>
      <c r="MNV132" s="10"/>
      <c r="MNW132" s="10"/>
      <c r="MNX132" s="10"/>
      <c r="MNY132" s="10"/>
      <c r="MNZ132" s="10"/>
      <c r="MOA132" s="10"/>
      <c r="MOB132" s="10"/>
      <c r="MOC132" s="10"/>
      <c r="MOD132" s="10"/>
      <c r="MOE132" s="10"/>
      <c r="MOF132" s="10"/>
      <c r="MOG132" s="10"/>
      <c r="MOH132" s="10"/>
      <c r="MOI132" s="10"/>
      <c r="MOJ132" s="10"/>
      <c r="MOK132" s="10"/>
      <c r="MOL132" s="10"/>
      <c r="MOM132" s="10"/>
      <c r="MON132" s="10"/>
      <c r="MOO132" s="10"/>
      <c r="MOP132" s="10"/>
      <c r="MOQ132" s="10"/>
      <c r="MOR132" s="10"/>
      <c r="MOS132" s="10"/>
      <c r="MOT132" s="10"/>
      <c r="MOU132" s="10"/>
      <c r="MOV132" s="10"/>
      <c r="MOW132" s="10"/>
      <c r="MOX132" s="10"/>
      <c r="MOY132" s="10"/>
      <c r="MOZ132" s="10"/>
      <c r="MPA132" s="10"/>
      <c r="MPB132" s="10"/>
      <c r="MPC132" s="10"/>
      <c r="MPD132" s="10"/>
      <c r="MPE132" s="10"/>
      <c r="MPF132" s="10"/>
      <c r="MPG132" s="10"/>
      <c r="MPH132" s="10"/>
      <c r="MPI132" s="10"/>
      <c r="MPJ132" s="10"/>
      <c r="MPK132" s="10"/>
      <c r="MPL132" s="10"/>
      <c r="MPM132" s="10"/>
      <c r="MPN132" s="10"/>
      <c r="MPO132" s="10"/>
      <c r="MPP132" s="10"/>
      <c r="MPQ132" s="10"/>
      <c r="MPR132" s="10"/>
      <c r="MPS132" s="10"/>
      <c r="MPT132" s="10"/>
      <c r="MPU132" s="10"/>
      <c r="MPV132" s="10"/>
      <c r="MPW132" s="10"/>
      <c r="MPX132" s="10"/>
      <c r="MPY132" s="10"/>
      <c r="MPZ132" s="10"/>
      <c r="MQA132" s="10"/>
      <c r="MQB132" s="10"/>
      <c r="MQC132" s="10"/>
      <c r="MQD132" s="10"/>
      <c r="MQE132" s="10"/>
      <c r="MQF132" s="10"/>
      <c r="MQG132" s="10"/>
      <c r="MQH132" s="10"/>
      <c r="MQI132" s="10"/>
      <c r="MQJ132" s="10"/>
      <c r="MQK132" s="10"/>
      <c r="MQL132" s="10"/>
      <c r="MQM132" s="10"/>
      <c r="MQN132" s="10"/>
      <c r="MQO132" s="10"/>
      <c r="MQP132" s="10"/>
      <c r="MQQ132" s="10"/>
      <c r="MQR132" s="10"/>
      <c r="MQS132" s="10"/>
      <c r="MQT132" s="10"/>
      <c r="MQU132" s="10"/>
      <c r="MQV132" s="10"/>
      <c r="MQW132" s="10"/>
      <c r="MQX132" s="10"/>
      <c r="MQY132" s="10"/>
      <c r="MQZ132" s="10"/>
      <c r="MRA132" s="10"/>
      <c r="MRB132" s="10"/>
      <c r="MRC132" s="10"/>
      <c r="MRD132" s="10"/>
      <c r="MRE132" s="10"/>
      <c r="MRF132" s="10"/>
      <c r="MRG132" s="10"/>
      <c r="MRH132" s="10"/>
      <c r="MRI132" s="10"/>
      <c r="MRJ132" s="10"/>
      <c r="MRK132" s="10"/>
      <c r="MRL132" s="10"/>
      <c r="MRM132" s="10"/>
      <c r="MRN132" s="10"/>
      <c r="MRO132" s="10"/>
      <c r="MRP132" s="10"/>
      <c r="MRQ132" s="10"/>
      <c r="MRR132" s="10"/>
      <c r="MRS132" s="10"/>
      <c r="MRT132" s="10"/>
      <c r="MRU132" s="10"/>
      <c r="MRV132" s="10"/>
      <c r="MRW132" s="10"/>
      <c r="MRX132" s="10"/>
      <c r="MRY132" s="10"/>
      <c r="MRZ132" s="10"/>
      <c r="MSA132" s="10"/>
      <c r="MSB132" s="10"/>
      <c r="MSC132" s="10"/>
      <c r="MSD132" s="10"/>
      <c r="MSE132" s="10"/>
      <c r="MSF132" s="10"/>
      <c r="MSG132" s="10"/>
      <c r="MSH132" s="10"/>
      <c r="MSI132" s="10"/>
      <c r="MSJ132" s="10"/>
      <c r="MSK132" s="10"/>
      <c r="MSL132" s="10"/>
      <c r="MSM132" s="10"/>
      <c r="MSN132" s="10"/>
      <c r="MSO132" s="10"/>
      <c r="MSP132" s="10"/>
      <c r="MSQ132" s="10"/>
      <c r="MSR132" s="10"/>
      <c r="MSS132" s="10"/>
      <c r="MST132" s="10"/>
      <c r="MSU132" s="10"/>
      <c r="MSV132" s="10"/>
      <c r="MSW132" s="10"/>
      <c r="MSX132" s="10"/>
      <c r="MSY132" s="10"/>
      <c r="MSZ132" s="10"/>
      <c r="MTA132" s="10"/>
      <c r="MTB132" s="10"/>
      <c r="MTC132" s="10"/>
      <c r="MTD132" s="10"/>
      <c r="MTE132" s="10"/>
      <c r="MTF132" s="10"/>
      <c r="MTG132" s="10"/>
      <c r="MTH132" s="10"/>
      <c r="MTI132" s="10"/>
      <c r="MTJ132" s="10"/>
      <c r="MTK132" s="10"/>
      <c r="MTL132" s="10"/>
      <c r="MTM132" s="10"/>
      <c r="MTN132" s="10"/>
      <c r="MTO132" s="10"/>
      <c r="MTP132" s="10"/>
      <c r="MTQ132" s="10"/>
      <c r="MTR132" s="10"/>
      <c r="MTS132" s="10"/>
      <c r="MTT132" s="10"/>
      <c r="MTU132" s="10"/>
      <c r="MTV132" s="10"/>
      <c r="MTW132" s="10"/>
      <c r="MTX132" s="10"/>
      <c r="MTY132" s="10"/>
      <c r="MTZ132" s="10"/>
      <c r="MUA132" s="10"/>
      <c r="MUB132" s="10"/>
      <c r="MUC132" s="10"/>
      <c r="MUD132" s="10"/>
      <c r="MUE132" s="10"/>
      <c r="MUF132" s="10"/>
      <c r="MUG132" s="10"/>
      <c r="MUH132" s="10"/>
      <c r="MUI132" s="10"/>
      <c r="MUJ132" s="10"/>
      <c r="MUK132" s="10"/>
      <c r="MUL132" s="10"/>
      <c r="MUM132" s="10"/>
      <c r="MUN132" s="10"/>
      <c r="MUO132" s="10"/>
      <c r="MUP132" s="10"/>
      <c r="MUQ132" s="10"/>
      <c r="MUR132" s="10"/>
      <c r="MUS132" s="10"/>
      <c r="MUT132" s="10"/>
      <c r="MUU132" s="10"/>
      <c r="MUV132" s="10"/>
      <c r="MUW132" s="10"/>
      <c r="MUX132" s="10"/>
      <c r="MUY132" s="10"/>
      <c r="MUZ132" s="10"/>
      <c r="MVA132" s="10"/>
      <c r="MVB132" s="10"/>
      <c r="MVC132" s="10"/>
      <c r="MVD132" s="10"/>
      <c r="MVE132" s="10"/>
      <c r="MVF132" s="10"/>
      <c r="MVG132" s="10"/>
      <c r="MVH132" s="10"/>
      <c r="MVI132" s="10"/>
      <c r="MVJ132" s="10"/>
      <c r="MVK132" s="10"/>
      <c r="MVL132" s="10"/>
      <c r="MVM132" s="10"/>
      <c r="MVN132" s="10"/>
      <c r="MVO132" s="10"/>
      <c r="MVP132" s="10"/>
      <c r="MVQ132" s="10"/>
      <c r="MVR132" s="10"/>
      <c r="MVS132" s="10"/>
      <c r="MVT132" s="10"/>
      <c r="MVU132" s="10"/>
      <c r="MVV132" s="10"/>
      <c r="MVW132" s="10"/>
      <c r="MVX132" s="10"/>
      <c r="MVY132" s="10"/>
      <c r="MVZ132" s="10"/>
      <c r="MWA132" s="10"/>
      <c r="MWB132" s="10"/>
      <c r="MWC132" s="10"/>
      <c r="MWD132" s="10"/>
      <c r="MWE132" s="10"/>
      <c r="MWF132" s="10"/>
      <c r="MWG132" s="10"/>
      <c r="MWH132" s="10"/>
      <c r="MWI132" s="10"/>
      <c r="MWJ132" s="10"/>
      <c r="MWK132" s="10"/>
      <c r="MWL132" s="10"/>
      <c r="MWM132" s="10"/>
      <c r="MWN132" s="10"/>
      <c r="MWO132" s="10"/>
      <c r="MWP132" s="10"/>
      <c r="MWQ132" s="10"/>
      <c r="MWR132" s="10"/>
      <c r="MWS132" s="10"/>
      <c r="MWT132" s="10"/>
      <c r="MWU132" s="10"/>
      <c r="MWV132" s="10"/>
      <c r="MWW132" s="10"/>
      <c r="MWX132" s="10"/>
      <c r="MWY132" s="10"/>
      <c r="MWZ132" s="10"/>
      <c r="MXA132" s="10"/>
      <c r="MXB132" s="10"/>
      <c r="MXC132" s="10"/>
      <c r="MXD132" s="10"/>
      <c r="MXE132" s="10"/>
      <c r="MXF132" s="10"/>
      <c r="MXG132" s="10"/>
      <c r="MXH132" s="10"/>
      <c r="MXI132" s="10"/>
      <c r="MXJ132" s="10"/>
      <c r="MXK132" s="10"/>
      <c r="MXL132" s="10"/>
      <c r="MXM132" s="10"/>
      <c r="MXN132" s="10"/>
      <c r="MXO132" s="10"/>
      <c r="MXP132" s="10"/>
      <c r="MXQ132" s="10"/>
      <c r="MXR132" s="10"/>
      <c r="MXS132" s="10"/>
      <c r="MXT132" s="10"/>
      <c r="MXU132" s="10"/>
      <c r="MXV132" s="10"/>
      <c r="MXW132" s="10"/>
      <c r="MXX132" s="10"/>
      <c r="MXY132" s="10"/>
      <c r="MXZ132" s="10"/>
      <c r="MYA132" s="10"/>
      <c r="MYB132" s="10"/>
      <c r="MYC132" s="10"/>
      <c r="MYD132" s="10"/>
      <c r="MYE132" s="10"/>
      <c r="MYF132" s="10"/>
      <c r="MYG132" s="10"/>
      <c r="MYH132" s="10"/>
      <c r="MYI132" s="10"/>
      <c r="MYJ132" s="10"/>
      <c r="MYK132" s="10"/>
      <c r="MYL132" s="10"/>
      <c r="MYM132" s="10"/>
      <c r="MYN132" s="10"/>
      <c r="MYO132" s="10"/>
      <c r="MYP132" s="10"/>
      <c r="MYQ132" s="10"/>
      <c r="MYR132" s="10"/>
      <c r="MYS132" s="10"/>
      <c r="MYT132" s="10"/>
      <c r="MYU132" s="10"/>
      <c r="MYV132" s="10"/>
      <c r="MYW132" s="10"/>
      <c r="MYX132" s="10"/>
      <c r="MYY132" s="10"/>
      <c r="MYZ132" s="10"/>
      <c r="MZA132" s="10"/>
      <c r="MZB132" s="10"/>
      <c r="MZC132" s="10"/>
      <c r="MZD132" s="10"/>
      <c r="MZE132" s="10"/>
      <c r="MZF132" s="10"/>
      <c r="MZG132" s="10"/>
      <c r="MZH132" s="10"/>
      <c r="MZI132" s="10"/>
      <c r="MZJ132" s="10"/>
      <c r="MZK132" s="10"/>
      <c r="MZL132" s="10"/>
      <c r="MZM132" s="10"/>
      <c r="MZN132" s="10"/>
      <c r="MZO132" s="10"/>
      <c r="MZP132" s="10"/>
      <c r="MZQ132" s="10"/>
      <c r="MZR132" s="10"/>
      <c r="MZS132" s="10"/>
      <c r="MZT132" s="10"/>
      <c r="MZU132" s="10"/>
      <c r="MZV132" s="10"/>
      <c r="MZW132" s="10"/>
      <c r="MZX132" s="10"/>
      <c r="MZY132" s="10"/>
      <c r="MZZ132" s="10"/>
      <c r="NAA132" s="10"/>
      <c r="NAB132" s="10"/>
      <c r="NAC132" s="10"/>
      <c r="NAD132" s="10"/>
      <c r="NAE132" s="10"/>
      <c r="NAF132" s="10"/>
      <c r="NAG132" s="10"/>
      <c r="NAH132" s="10"/>
      <c r="NAI132" s="10"/>
      <c r="NAJ132" s="10"/>
      <c r="NAK132" s="10"/>
      <c r="NAL132" s="10"/>
      <c r="NAM132" s="10"/>
      <c r="NAN132" s="10"/>
      <c r="NAO132" s="10"/>
      <c r="NAP132" s="10"/>
      <c r="NAQ132" s="10"/>
      <c r="NAR132" s="10"/>
      <c r="NAS132" s="10"/>
      <c r="NAT132" s="10"/>
      <c r="NAU132" s="10"/>
      <c r="NAV132" s="10"/>
      <c r="NAW132" s="10"/>
      <c r="NAX132" s="10"/>
      <c r="NAY132" s="10"/>
      <c r="NAZ132" s="10"/>
      <c r="NBA132" s="10"/>
      <c r="NBB132" s="10"/>
      <c r="NBC132" s="10"/>
      <c r="NBD132" s="10"/>
      <c r="NBE132" s="10"/>
      <c r="NBF132" s="10"/>
      <c r="NBG132" s="10"/>
      <c r="NBH132" s="10"/>
      <c r="NBI132" s="10"/>
      <c r="NBJ132" s="10"/>
      <c r="NBK132" s="10"/>
      <c r="NBL132" s="10"/>
      <c r="NBM132" s="10"/>
      <c r="NBN132" s="10"/>
      <c r="NBO132" s="10"/>
      <c r="NBP132" s="10"/>
      <c r="NBQ132" s="10"/>
      <c r="NBR132" s="10"/>
      <c r="NBS132" s="10"/>
      <c r="NBT132" s="10"/>
      <c r="NBU132" s="10"/>
      <c r="NBV132" s="10"/>
      <c r="NBW132" s="10"/>
      <c r="NBX132" s="10"/>
      <c r="NBY132" s="10"/>
      <c r="NBZ132" s="10"/>
      <c r="NCA132" s="10"/>
      <c r="NCB132" s="10"/>
      <c r="NCC132" s="10"/>
      <c r="NCD132" s="10"/>
      <c r="NCE132" s="10"/>
      <c r="NCF132" s="10"/>
      <c r="NCG132" s="10"/>
      <c r="NCH132" s="10"/>
      <c r="NCI132" s="10"/>
      <c r="NCJ132" s="10"/>
      <c r="NCK132" s="10"/>
      <c r="NCL132" s="10"/>
      <c r="NCM132" s="10"/>
      <c r="NCN132" s="10"/>
      <c r="NCO132" s="10"/>
      <c r="NCP132" s="10"/>
      <c r="NCQ132" s="10"/>
      <c r="NCR132" s="10"/>
      <c r="NCS132" s="10"/>
      <c r="NCT132" s="10"/>
      <c r="NCU132" s="10"/>
      <c r="NCV132" s="10"/>
      <c r="NCW132" s="10"/>
      <c r="NCX132" s="10"/>
      <c r="NCY132" s="10"/>
      <c r="NCZ132" s="10"/>
      <c r="NDA132" s="10"/>
      <c r="NDB132" s="10"/>
      <c r="NDC132" s="10"/>
      <c r="NDD132" s="10"/>
      <c r="NDE132" s="10"/>
      <c r="NDF132" s="10"/>
      <c r="NDG132" s="10"/>
      <c r="NDH132" s="10"/>
      <c r="NDI132" s="10"/>
      <c r="NDJ132" s="10"/>
      <c r="NDK132" s="10"/>
      <c r="NDL132" s="10"/>
      <c r="NDM132" s="10"/>
      <c r="NDN132" s="10"/>
      <c r="NDO132" s="10"/>
      <c r="NDP132" s="10"/>
      <c r="NDQ132" s="10"/>
      <c r="NDR132" s="10"/>
      <c r="NDS132" s="10"/>
      <c r="NDT132" s="10"/>
      <c r="NDU132" s="10"/>
      <c r="NDV132" s="10"/>
      <c r="NDW132" s="10"/>
      <c r="NDX132" s="10"/>
      <c r="NDY132" s="10"/>
      <c r="NDZ132" s="10"/>
      <c r="NEA132" s="10"/>
      <c r="NEB132" s="10"/>
      <c r="NEC132" s="10"/>
      <c r="NED132" s="10"/>
      <c r="NEE132" s="10"/>
      <c r="NEF132" s="10"/>
      <c r="NEG132" s="10"/>
      <c r="NEH132" s="10"/>
      <c r="NEI132" s="10"/>
      <c r="NEJ132" s="10"/>
      <c r="NEK132" s="10"/>
      <c r="NEL132" s="10"/>
      <c r="NEM132" s="10"/>
      <c r="NEN132" s="10"/>
      <c r="NEO132" s="10"/>
      <c r="NEP132" s="10"/>
      <c r="NEQ132" s="10"/>
      <c r="NER132" s="10"/>
      <c r="NES132" s="10"/>
      <c r="NET132" s="10"/>
      <c r="NEU132" s="10"/>
      <c r="NEV132" s="10"/>
      <c r="NEW132" s="10"/>
      <c r="NEX132" s="10"/>
      <c r="NEY132" s="10"/>
      <c r="NEZ132" s="10"/>
      <c r="NFA132" s="10"/>
      <c r="NFB132" s="10"/>
      <c r="NFC132" s="10"/>
      <c r="NFD132" s="10"/>
      <c r="NFE132" s="10"/>
      <c r="NFF132" s="10"/>
      <c r="NFG132" s="10"/>
      <c r="NFH132" s="10"/>
      <c r="NFI132" s="10"/>
      <c r="NFJ132" s="10"/>
      <c r="NFK132" s="10"/>
      <c r="NFL132" s="10"/>
      <c r="NFM132" s="10"/>
      <c r="NFN132" s="10"/>
      <c r="NFO132" s="10"/>
      <c r="NFP132" s="10"/>
      <c r="NFQ132" s="10"/>
      <c r="NFR132" s="10"/>
      <c r="NFS132" s="10"/>
      <c r="NFT132" s="10"/>
      <c r="NFU132" s="10"/>
      <c r="NFV132" s="10"/>
      <c r="NFW132" s="10"/>
      <c r="NFX132" s="10"/>
      <c r="NFY132" s="10"/>
      <c r="NFZ132" s="10"/>
      <c r="NGA132" s="10"/>
      <c r="NGB132" s="10"/>
      <c r="NGC132" s="10"/>
      <c r="NGD132" s="10"/>
      <c r="NGE132" s="10"/>
      <c r="NGF132" s="10"/>
      <c r="NGG132" s="10"/>
      <c r="NGH132" s="10"/>
      <c r="NGI132" s="10"/>
      <c r="NGJ132" s="10"/>
      <c r="NGK132" s="10"/>
      <c r="NGL132" s="10"/>
      <c r="NGM132" s="10"/>
      <c r="NGN132" s="10"/>
      <c r="NGO132" s="10"/>
      <c r="NGP132" s="10"/>
      <c r="NGQ132" s="10"/>
      <c r="NGR132" s="10"/>
      <c r="NGS132" s="10"/>
      <c r="NGT132" s="10"/>
      <c r="NGU132" s="10"/>
      <c r="NGV132" s="10"/>
      <c r="NGW132" s="10"/>
      <c r="NGX132" s="10"/>
      <c r="NGY132" s="10"/>
      <c r="NGZ132" s="10"/>
      <c r="NHA132" s="10"/>
      <c r="NHB132" s="10"/>
      <c r="NHC132" s="10"/>
      <c r="NHD132" s="10"/>
      <c r="NHE132" s="10"/>
      <c r="NHF132" s="10"/>
      <c r="NHG132" s="10"/>
      <c r="NHH132" s="10"/>
      <c r="NHI132" s="10"/>
      <c r="NHJ132" s="10"/>
      <c r="NHK132" s="10"/>
      <c r="NHL132" s="10"/>
      <c r="NHM132" s="10"/>
      <c r="NHN132" s="10"/>
      <c r="NHO132" s="10"/>
      <c r="NHP132" s="10"/>
      <c r="NHQ132" s="10"/>
      <c r="NHR132" s="10"/>
      <c r="NHS132" s="10"/>
      <c r="NHT132" s="10"/>
      <c r="NHU132" s="10"/>
      <c r="NHV132" s="10"/>
      <c r="NHW132" s="10"/>
      <c r="NHX132" s="10"/>
      <c r="NHY132" s="10"/>
      <c r="NHZ132" s="10"/>
      <c r="NIA132" s="10"/>
      <c r="NIB132" s="10"/>
      <c r="NIC132" s="10"/>
      <c r="NID132" s="10"/>
      <c r="NIE132" s="10"/>
      <c r="NIF132" s="10"/>
      <c r="NIG132" s="10"/>
      <c r="NIH132" s="10"/>
      <c r="NII132" s="10"/>
      <c r="NIJ132" s="10"/>
      <c r="NIK132" s="10"/>
      <c r="NIL132" s="10"/>
      <c r="NIM132" s="10"/>
      <c r="NIN132" s="10"/>
      <c r="NIO132" s="10"/>
      <c r="NIP132" s="10"/>
      <c r="NIQ132" s="10"/>
      <c r="NIR132" s="10"/>
      <c r="NIS132" s="10"/>
      <c r="NIT132" s="10"/>
      <c r="NIU132" s="10"/>
      <c r="NIV132" s="10"/>
      <c r="NIW132" s="10"/>
      <c r="NIX132" s="10"/>
      <c r="NIY132" s="10"/>
      <c r="NIZ132" s="10"/>
      <c r="NJA132" s="10"/>
      <c r="NJB132" s="10"/>
      <c r="NJC132" s="10"/>
      <c r="NJD132" s="10"/>
      <c r="NJE132" s="10"/>
      <c r="NJF132" s="10"/>
      <c r="NJG132" s="10"/>
      <c r="NJH132" s="10"/>
      <c r="NJI132" s="10"/>
      <c r="NJJ132" s="10"/>
      <c r="NJK132" s="10"/>
      <c r="NJL132" s="10"/>
      <c r="NJM132" s="10"/>
      <c r="NJN132" s="10"/>
      <c r="NJO132" s="10"/>
      <c r="NJP132" s="10"/>
      <c r="NJQ132" s="10"/>
      <c r="NJR132" s="10"/>
      <c r="NJS132" s="10"/>
      <c r="NJT132" s="10"/>
      <c r="NJU132" s="10"/>
      <c r="NJV132" s="10"/>
      <c r="NJW132" s="10"/>
      <c r="NJX132" s="10"/>
      <c r="NJY132" s="10"/>
      <c r="NJZ132" s="10"/>
      <c r="NKA132" s="10"/>
      <c r="NKB132" s="10"/>
      <c r="NKC132" s="10"/>
      <c r="NKD132" s="10"/>
      <c r="NKE132" s="10"/>
      <c r="NKF132" s="10"/>
      <c r="NKG132" s="10"/>
      <c r="NKH132" s="10"/>
      <c r="NKI132" s="10"/>
      <c r="NKJ132" s="10"/>
      <c r="NKK132" s="10"/>
      <c r="NKL132" s="10"/>
      <c r="NKM132" s="10"/>
      <c r="NKN132" s="10"/>
      <c r="NKO132" s="10"/>
      <c r="NKP132" s="10"/>
      <c r="NKQ132" s="10"/>
      <c r="NKR132" s="10"/>
      <c r="NKS132" s="10"/>
      <c r="NKT132" s="10"/>
      <c r="NKU132" s="10"/>
      <c r="NKV132" s="10"/>
      <c r="NKW132" s="10"/>
      <c r="NKX132" s="10"/>
      <c r="NKY132" s="10"/>
      <c r="NKZ132" s="10"/>
      <c r="NLA132" s="10"/>
      <c r="NLB132" s="10"/>
      <c r="NLC132" s="10"/>
      <c r="NLD132" s="10"/>
      <c r="NLE132" s="10"/>
      <c r="NLF132" s="10"/>
      <c r="NLG132" s="10"/>
      <c r="NLH132" s="10"/>
      <c r="NLI132" s="10"/>
      <c r="NLJ132" s="10"/>
      <c r="NLK132" s="10"/>
      <c r="NLL132" s="10"/>
      <c r="NLM132" s="10"/>
      <c r="NLN132" s="10"/>
      <c r="NLO132" s="10"/>
      <c r="NLP132" s="10"/>
      <c r="NLQ132" s="10"/>
      <c r="NLR132" s="10"/>
      <c r="NLS132" s="10"/>
      <c r="NLT132" s="10"/>
      <c r="NLU132" s="10"/>
      <c r="NLV132" s="10"/>
      <c r="NLW132" s="10"/>
      <c r="NLX132" s="10"/>
      <c r="NLY132" s="10"/>
      <c r="NLZ132" s="10"/>
      <c r="NMA132" s="10"/>
      <c r="NMB132" s="10"/>
      <c r="NMC132" s="10"/>
      <c r="NMD132" s="10"/>
      <c r="NME132" s="10"/>
      <c r="NMF132" s="10"/>
      <c r="NMG132" s="10"/>
      <c r="NMH132" s="10"/>
      <c r="NMI132" s="10"/>
      <c r="NMJ132" s="10"/>
      <c r="NMK132" s="10"/>
      <c r="NML132" s="10"/>
      <c r="NMM132" s="10"/>
      <c r="NMN132" s="10"/>
      <c r="NMO132" s="10"/>
      <c r="NMP132" s="10"/>
      <c r="NMQ132" s="10"/>
      <c r="NMR132" s="10"/>
      <c r="NMS132" s="10"/>
      <c r="NMT132" s="10"/>
      <c r="NMU132" s="10"/>
      <c r="NMV132" s="10"/>
      <c r="NMW132" s="10"/>
      <c r="NMX132" s="10"/>
      <c r="NMY132" s="10"/>
      <c r="NMZ132" s="10"/>
      <c r="NNA132" s="10"/>
      <c r="NNB132" s="10"/>
      <c r="NNC132" s="10"/>
      <c r="NND132" s="10"/>
      <c r="NNE132" s="10"/>
      <c r="NNF132" s="10"/>
      <c r="NNG132" s="10"/>
      <c r="NNH132" s="10"/>
      <c r="NNI132" s="10"/>
      <c r="NNJ132" s="10"/>
      <c r="NNK132" s="10"/>
      <c r="NNL132" s="10"/>
      <c r="NNM132" s="10"/>
      <c r="NNN132" s="10"/>
      <c r="NNO132" s="10"/>
      <c r="NNP132" s="10"/>
      <c r="NNQ132" s="10"/>
      <c r="NNR132" s="10"/>
      <c r="NNS132" s="10"/>
      <c r="NNT132" s="10"/>
      <c r="NNU132" s="10"/>
      <c r="NNV132" s="10"/>
      <c r="NNW132" s="10"/>
      <c r="NNX132" s="10"/>
      <c r="NNY132" s="10"/>
      <c r="NNZ132" s="10"/>
      <c r="NOA132" s="10"/>
      <c r="NOB132" s="10"/>
      <c r="NOC132" s="10"/>
      <c r="NOD132" s="10"/>
      <c r="NOE132" s="10"/>
      <c r="NOF132" s="10"/>
      <c r="NOG132" s="10"/>
      <c r="NOH132" s="10"/>
      <c r="NOI132" s="10"/>
      <c r="NOJ132" s="10"/>
      <c r="NOK132" s="10"/>
      <c r="NOL132" s="10"/>
      <c r="NOM132" s="10"/>
      <c r="NON132" s="10"/>
      <c r="NOO132" s="10"/>
      <c r="NOP132" s="10"/>
      <c r="NOQ132" s="10"/>
      <c r="NOR132" s="10"/>
      <c r="NOS132" s="10"/>
      <c r="NOT132" s="10"/>
      <c r="NOU132" s="10"/>
      <c r="NOV132" s="10"/>
      <c r="NOW132" s="10"/>
      <c r="NOX132" s="10"/>
      <c r="NOY132" s="10"/>
      <c r="NOZ132" s="10"/>
      <c r="NPA132" s="10"/>
      <c r="NPB132" s="10"/>
      <c r="NPC132" s="10"/>
      <c r="NPD132" s="10"/>
      <c r="NPE132" s="10"/>
      <c r="NPF132" s="10"/>
      <c r="NPG132" s="10"/>
      <c r="NPH132" s="10"/>
      <c r="NPI132" s="10"/>
      <c r="NPJ132" s="10"/>
      <c r="NPK132" s="10"/>
      <c r="NPL132" s="10"/>
      <c r="NPM132" s="10"/>
      <c r="NPN132" s="10"/>
      <c r="NPO132" s="10"/>
      <c r="NPP132" s="10"/>
      <c r="NPQ132" s="10"/>
      <c r="NPR132" s="10"/>
      <c r="NPS132" s="10"/>
      <c r="NPT132" s="10"/>
      <c r="NPU132" s="10"/>
      <c r="NPV132" s="10"/>
      <c r="NPW132" s="10"/>
      <c r="NPX132" s="10"/>
      <c r="NPY132" s="10"/>
      <c r="NPZ132" s="10"/>
      <c r="NQA132" s="10"/>
      <c r="NQB132" s="10"/>
      <c r="NQC132" s="10"/>
      <c r="NQD132" s="10"/>
      <c r="NQE132" s="10"/>
      <c r="NQF132" s="10"/>
      <c r="NQG132" s="10"/>
      <c r="NQH132" s="10"/>
      <c r="NQI132" s="10"/>
      <c r="NQJ132" s="10"/>
      <c r="NQK132" s="10"/>
      <c r="NQL132" s="10"/>
      <c r="NQM132" s="10"/>
      <c r="NQN132" s="10"/>
      <c r="NQO132" s="10"/>
      <c r="NQP132" s="10"/>
      <c r="NQQ132" s="10"/>
      <c r="NQR132" s="10"/>
      <c r="NQS132" s="10"/>
      <c r="NQT132" s="10"/>
      <c r="NQU132" s="10"/>
      <c r="NQV132" s="10"/>
      <c r="NQW132" s="10"/>
      <c r="NQX132" s="10"/>
      <c r="NQY132" s="10"/>
      <c r="NQZ132" s="10"/>
      <c r="NRA132" s="10"/>
      <c r="NRB132" s="10"/>
      <c r="NRC132" s="10"/>
      <c r="NRD132" s="10"/>
      <c r="NRE132" s="10"/>
      <c r="NRF132" s="10"/>
      <c r="NRG132" s="10"/>
      <c r="NRH132" s="10"/>
      <c r="NRI132" s="10"/>
      <c r="NRJ132" s="10"/>
      <c r="NRK132" s="10"/>
      <c r="NRL132" s="10"/>
      <c r="NRM132" s="10"/>
      <c r="NRN132" s="10"/>
      <c r="NRO132" s="10"/>
      <c r="NRP132" s="10"/>
      <c r="NRQ132" s="10"/>
      <c r="NRR132" s="10"/>
      <c r="NRS132" s="10"/>
      <c r="NRT132" s="10"/>
      <c r="NRU132" s="10"/>
      <c r="NRV132" s="10"/>
      <c r="NRW132" s="10"/>
      <c r="NRX132" s="10"/>
      <c r="NRY132" s="10"/>
      <c r="NRZ132" s="10"/>
      <c r="NSA132" s="10"/>
      <c r="NSB132" s="10"/>
      <c r="NSC132" s="10"/>
      <c r="NSD132" s="10"/>
      <c r="NSE132" s="10"/>
      <c r="NSF132" s="10"/>
      <c r="NSG132" s="10"/>
      <c r="NSH132" s="10"/>
      <c r="NSI132" s="10"/>
      <c r="NSJ132" s="10"/>
      <c r="NSK132" s="10"/>
      <c r="NSL132" s="10"/>
      <c r="NSM132" s="10"/>
      <c r="NSN132" s="10"/>
      <c r="NSO132" s="10"/>
      <c r="NSP132" s="10"/>
      <c r="NSQ132" s="10"/>
      <c r="NSR132" s="10"/>
      <c r="NSS132" s="10"/>
      <c r="NST132" s="10"/>
      <c r="NSU132" s="10"/>
      <c r="NSV132" s="10"/>
      <c r="NSW132" s="10"/>
      <c r="NSX132" s="10"/>
      <c r="NSY132" s="10"/>
      <c r="NSZ132" s="10"/>
      <c r="NTA132" s="10"/>
      <c r="NTB132" s="10"/>
      <c r="NTC132" s="10"/>
      <c r="NTD132" s="10"/>
      <c r="NTE132" s="10"/>
      <c r="NTF132" s="10"/>
      <c r="NTG132" s="10"/>
      <c r="NTH132" s="10"/>
      <c r="NTI132" s="10"/>
      <c r="NTJ132" s="10"/>
      <c r="NTK132" s="10"/>
      <c r="NTL132" s="10"/>
      <c r="NTM132" s="10"/>
      <c r="NTN132" s="10"/>
      <c r="NTO132" s="10"/>
      <c r="NTP132" s="10"/>
      <c r="NTQ132" s="10"/>
      <c r="NTR132" s="10"/>
      <c r="NTS132" s="10"/>
      <c r="NTT132" s="10"/>
      <c r="NTU132" s="10"/>
      <c r="NTV132" s="10"/>
      <c r="NTW132" s="10"/>
      <c r="NTX132" s="10"/>
      <c r="NTY132" s="10"/>
      <c r="NTZ132" s="10"/>
      <c r="NUA132" s="10"/>
      <c r="NUB132" s="10"/>
      <c r="NUC132" s="10"/>
      <c r="NUD132" s="10"/>
      <c r="NUE132" s="10"/>
      <c r="NUF132" s="10"/>
      <c r="NUG132" s="10"/>
      <c r="NUH132" s="10"/>
      <c r="NUI132" s="10"/>
      <c r="NUJ132" s="10"/>
      <c r="NUK132" s="10"/>
      <c r="NUL132" s="10"/>
      <c r="NUM132" s="10"/>
      <c r="NUN132" s="10"/>
      <c r="NUO132" s="10"/>
      <c r="NUP132" s="10"/>
      <c r="NUQ132" s="10"/>
      <c r="NUR132" s="10"/>
      <c r="NUS132" s="10"/>
      <c r="NUT132" s="10"/>
      <c r="NUU132" s="10"/>
      <c r="NUV132" s="10"/>
      <c r="NUW132" s="10"/>
      <c r="NUX132" s="10"/>
      <c r="NUY132" s="10"/>
      <c r="NUZ132" s="10"/>
      <c r="NVA132" s="10"/>
      <c r="NVB132" s="10"/>
      <c r="NVC132" s="10"/>
      <c r="NVD132" s="10"/>
      <c r="NVE132" s="10"/>
      <c r="NVF132" s="10"/>
      <c r="NVG132" s="10"/>
      <c r="NVH132" s="10"/>
      <c r="NVI132" s="10"/>
      <c r="NVJ132" s="10"/>
      <c r="NVK132" s="10"/>
      <c r="NVL132" s="10"/>
      <c r="NVM132" s="10"/>
      <c r="NVN132" s="10"/>
      <c r="NVO132" s="10"/>
      <c r="NVP132" s="10"/>
      <c r="NVQ132" s="10"/>
      <c r="NVR132" s="10"/>
      <c r="NVS132" s="10"/>
      <c r="NVT132" s="10"/>
      <c r="NVU132" s="10"/>
      <c r="NVV132" s="10"/>
      <c r="NVW132" s="10"/>
      <c r="NVX132" s="10"/>
      <c r="NVY132" s="10"/>
      <c r="NVZ132" s="10"/>
      <c r="NWA132" s="10"/>
      <c r="NWB132" s="10"/>
      <c r="NWC132" s="10"/>
      <c r="NWD132" s="10"/>
      <c r="NWE132" s="10"/>
      <c r="NWF132" s="10"/>
      <c r="NWG132" s="10"/>
      <c r="NWH132" s="10"/>
      <c r="NWI132" s="10"/>
      <c r="NWJ132" s="10"/>
      <c r="NWK132" s="10"/>
      <c r="NWL132" s="10"/>
      <c r="NWM132" s="10"/>
      <c r="NWN132" s="10"/>
      <c r="NWO132" s="10"/>
      <c r="NWP132" s="10"/>
      <c r="NWQ132" s="10"/>
      <c r="NWR132" s="10"/>
      <c r="NWS132" s="10"/>
      <c r="NWT132" s="10"/>
      <c r="NWU132" s="10"/>
      <c r="NWV132" s="10"/>
      <c r="NWW132" s="10"/>
      <c r="NWX132" s="10"/>
      <c r="NWY132" s="10"/>
      <c r="NWZ132" s="10"/>
      <c r="NXA132" s="10"/>
      <c r="NXB132" s="10"/>
      <c r="NXC132" s="10"/>
      <c r="NXD132" s="10"/>
      <c r="NXE132" s="10"/>
      <c r="NXF132" s="10"/>
      <c r="NXG132" s="10"/>
      <c r="NXH132" s="10"/>
      <c r="NXI132" s="10"/>
      <c r="NXJ132" s="10"/>
      <c r="NXK132" s="10"/>
      <c r="NXL132" s="10"/>
      <c r="NXM132" s="10"/>
      <c r="NXN132" s="10"/>
      <c r="NXO132" s="10"/>
      <c r="NXP132" s="10"/>
      <c r="NXQ132" s="10"/>
      <c r="NXR132" s="10"/>
      <c r="NXS132" s="10"/>
      <c r="NXT132" s="10"/>
      <c r="NXU132" s="10"/>
      <c r="NXV132" s="10"/>
      <c r="NXW132" s="10"/>
      <c r="NXX132" s="10"/>
      <c r="NXY132" s="10"/>
      <c r="NXZ132" s="10"/>
      <c r="NYA132" s="10"/>
      <c r="NYB132" s="10"/>
      <c r="NYC132" s="10"/>
      <c r="NYD132" s="10"/>
      <c r="NYE132" s="10"/>
      <c r="NYF132" s="10"/>
      <c r="NYG132" s="10"/>
      <c r="NYH132" s="10"/>
      <c r="NYI132" s="10"/>
      <c r="NYJ132" s="10"/>
      <c r="NYK132" s="10"/>
      <c r="NYL132" s="10"/>
      <c r="NYM132" s="10"/>
      <c r="NYN132" s="10"/>
      <c r="NYO132" s="10"/>
      <c r="NYP132" s="10"/>
      <c r="NYQ132" s="10"/>
      <c r="NYR132" s="10"/>
      <c r="NYS132" s="10"/>
      <c r="NYT132" s="10"/>
      <c r="NYU132" s="10"/>
      <c r="NYV132" s="10"/>
      <c r="NYW132" s="10"/>
      <c r="NYX132" s="10"/>
      <c r="NYY132" s="10"/>
      <c r="NYZ132" s="10"/>
      <c r="NZA132" s="10"/>
      <c r="NZB132" s="10"/>
      <c r="NZC132" s="10"/>
      <c r="NZD132" s="10"/>
      <c r="NZE132" s="10"/>
      <c r="NZF132" s="10"/>
      <c r="NZG132" s="10"/>
      <c r="NZH132" s="10"/>
      <c r="NZI132" s="10"/>
      <c r="NZJ132" s="10"/>
      <c r="NZK132" s="10"/>
      <c r="NZL132" s="10"/>
      <c r="NZM132" s="10"/>
      <c r="NZN132" s="10"/>
      <c r="NZO132" s="10"/>
      <c r="NZP132" s="10"/>
      <c r="NZQ132" s="10"/>
      <c r="NZR132" s="10"/>
      <c r="NZS132" s="10"/>
      <c r="NZT132" s="10"/>
      <c r="NZU132" s="10"/>
      <c r="NZV132" s="10"/>
      <c r="NZW132" s="10"/>
      <c r="NZX132" s="10"/>
      <c r="NZY132" s="10"/>
      <c r="NZZ132" s="10"/>
      <c r="OAA132" s="10"/>
      <c r="OAB132" s="10"/>
      <c r="OAC132" s="10"/>
      <c r="OAD132" s="10"/>
      <c r="OAE132" s="10"/>
      <c r="OAF132" s="10"/>
      <c r="OAG132" s="10"/>
      <c r="OAH132" s="10"/>
      <c r="OAI132" s="10"/>
      <c r="OAJ132" s="10"/>
      <c r="OAK132" s="10"/>
      <c r="OAL132" s="10"/>
      <c r="OAM132" s="10"/>
      <c r="OAN132" s="10"/>
      <c r="OAO132" s="10"/>
      <c r="OAP132" s="10"/>
      <c r="OAQ132" s="10"/>
      <c r="OAR132" s="10"/>
      <c r="OAS132" s="10"/>
      <c r="OAT132" s="10"/>
      <c r="OAU132" s="10"/>
      <c r="OAV132" s="10"/>
      <c r="OAW132" s="10"/>
      <c r="OAX132" s="10"/>
      <c r="OAY132" s="10"/>
      <c r="OAZ132" s="10"/>
      <c r="OBA132" s="10"/>
      <c r="OBB132" s="10"/>
      <c r="OBC132" s="10"/>
      <c r="OBD132" s="10"/>
      <c r="OBE132" s="10"/>
      <c r="OBF132" s="10"/>
      <c r="OBG132" s="10"/>
      <c r="OBH132" s="10"/>
      <c r="OBI132" s="10"/>
      <c r="OBJ132" s="10"/>
      <c r="OBK132" s="10"/>
      <c r="OBL132" s="10"/>
      <c r="OBM132" s="10"/>
      <c r="OBN132" s="10"/>
      <c r="OBO132" s="10"/>
      <c r="OBP132" s="10"/>
      <c r="OBQ132" s="10"/>
      <c r="OBR132" s="10"/>
      <c r="OBS132" s="10"/>
      <c r="OBT132" s="10"/>
      <c r="OBU132" s="10"/>
      <c r="OBV132" s="10"/>
      <c r="OBW132" s="10"/>
      <c r="OBX132" s="10"/>
      <c r="OBY132" s="10"/>
      <c r="OBZ132" s="10"/>
      <c r="OCA132" s="10"/>
      <c r="OCB132" s="10"/>
      <c r="OCC132" s="10"/>
      <c r="OCD132" s="10"/>
      <c r="OCE132" s="10"/>
      <c r="OCF132" s="10"/>
      <c r="OCG132" s="10"/>
      <c r="OCH132" s="10"/>
      <c r="OCI132" s="10"/>
      <c r="OCJ132" s="10"/>
      <c r="OCK132" s="10"/>
      <c r="OCL132" s="10"/>
      <c r="OCM132" s="10"/>
      <c r="OCN132" s="10"/>
      <c r="OCO132" s="10"/>
      <c r="OCP132" s="10"/>
      <c r="OCQ132" s="10"/>
      <c r="OCR132" s="10"/>
      <c r="OCS132" s="10"/>
      <c r="OCT132" s="10"/>
      <c r="OCU132" s="10"/>
      <c r="OCV132" s="10"/>
      <c r="OCW132" s="10"/>
      <c r="OCX132" s="10"/>
      <c r="OCY132" s="10"/>
      <c r="OCZ132" s="10"/>
      <c r="ODA132" s="10"/>
      <c r="ODB132" s="10"/>
      <c r="ODC132" s="10"/>
      <c r="ODD132" s="10"/>
      <c r="ODE132" s="10"/>
      <c r="ODF132" s="10"/>
      <c r="ODG132" s="10"/>
      <c r="ODH132" s="10"/>
      <c r="ODI132" s="10"/>
      <c r="ODJ132" s="10"/>
      <c r="ODK132" s="10"/>
      <c r="ODL132" s="10"/>
      <c r="ODM132" s="10"/>
      <c r="ODN132" s="10"/>
      <c r="ODO132" s="10"/>
      <c r="ODP132" s="10"/>
      <c r="ODQ132" s="10"/>
      <c r="ODR132" s="10"/>
      <c r="ODS132" s="10"/>
      <c r="ODT132" s="10"/>
      <c r="ODU132" s="10"/>
      <c r="ODV132" s="10"/>
      <c r="ODW132" s="10"/>
      <c r="ODX132" s="10"/>
      <c r="ODY132" s="10"/>
      <c r="ODZ132" s="10"/>
      <c r="OEA132" s="10"/>
      <c r="OEB132" s="10"/>
      <c r="OEC132" s="10"/>
      <c r="OED132" s="10"/>
      <c r="OEE132" s="10"/>
      <c r="OEF132" s="10"/>
      <c r="OEG132" s="10"/>
      <c r="OEH132" s="10"/>
      <c r="OEI132" s="10"/>
      <c r="OEJ132" s="10"/>
      <c r="OEK132" s="10"/>
      <c r="OEL132" s="10"/>
      <c r="OEM132" s="10"/>
      <c r="OEN132" s="10"/>
      <c r="OEO132" s="10"/>
      <c r="OEP132" s="10"/>
      <c r="OEQ132" s="10"/>
      <c r="OER132" s="10"/>
      <c r="OES132" s="10"/>
      <c r="OET132" s="10"/>
      <c r="OEU132" s="10"/>
      <c r="OEV132" s="10"/>
      <c r="OEW132" s="10"/>
      <c r="OEX132" s="10"/>
      <c r="OEY132" s="10"/>
      <c r="OEZ132" s="10"/>
      <c r="OFA132" s="10"/>
      <c r="OFB132" s="10"/>
      <c r="OFC132" s="10"/>
      <c r="OFD132" s="10"/>
      <c r="OFE132" s="10"/>
      <c r="OFF132" s="10"/>
      <c r="OFG132" s="10"/>
      <c r="OFH132" s="10"/>
      <c r="OFI132" s="10"/>
      <c r="OFJ132" s="10"/>
      <c r="OFK132" s="10"/>
      <c r="OFL132" s="10"/>
      <c r="OFM132" s="10"/>
      <c r="OFN132" s="10"/>
      <c r="OFO132" s="10"/>
      <c r="OFP132" s="10"/>
      <c r="OFQ132" s="10"/>
      <c r="OFR132" s="10"/>
      <c r="OFS132" s="10"/>
      <c r="OFT132" s="10"/>
      <c r="OFU132" s="10"/>
      <c r="OFV132" s="10"/>
      <c r="OFW132" s="10"/>
      <c r="OFX132" s="10"/>
      <c r="OFY132" s="10"/>
      <c r="OFZ132" s="10"/>
      <c r="OGA132" s="10"/>
      <c r="OGB132" s="10"/>
      <c r="OGC132" s="10"/>
      <c r="OGD132" s="10"/>
      <c r="OGE132" s="10"/>
      <c r="OGF132" s="10"/>
      <c r="OGG132" s="10"/>
      <c r="OGH132" s="10"/>
      <c r="OGI132" s="10"/>
      <c r="OGJ132" s="10"/>
      <c r="OGK132" s="10"/>
      <c r="OGL132" s="10"/>
      <c r="OGM132" s="10"/>
      <c r="OGN132" s="10"/>
      <c r="OGO132" s="10"/>
      <c r="OGP132" s="10"/>
      <c r="OGQ132" s="10"/>
      <c r="OGR132" s="10"/>
      <c r="OGS132" s="10"/>
      <c r="OGT132" s="10"/>
      <c r="OGU132" s="10"/>
      <c r="OGV132" s="10"/>
      <c r="OGW132" s="10"/>
      <c r="OGX132" s="10"/>
      <c r="OGY132" s="10"/>
      <c r="OGZ132" s="10"/>
      <c r="OHA132" s="10"/>
      <c r="OHB132" s="10"/>
      <c r="OHC132" s="10"/>
      <c r="OHD132" s="10"/>
      <c r="OHE132" s="10"/>
      <c r="OHF132" s="10"/>
      <c r="OHG132" s="10"/>
      <c r="OHH132" s="10"/>
      <c r="OHI132" s="10"/>
      <c r="OHJ132" s="10"/>
      <c r="OHK132" s="10"/>
      <c r="OHL132" s="10"/>
      <c r="OHM132" s="10"/>
      <c r="OHN132" s="10"/>
      <c r="OHO132" s="10"/>
      <c r="OHP132" s="10"/>
      <c r="OHQ132" s="10"/>
      <c r="OHR132" s="10"/>
      <c r="OHS132" s="10"/>
      <c r="OHT132" s="10"/>
      <c r="OHU132" s="10"/>
      <c r="OHV132" s="10"/>
      <c r="OHW132" s="10"/>
      <c r="OHX132" s="10"/>
      <c r="OHY132" s="10"/>
      <c r="OHZ132" s="10"/>
      <c r="OIA132" s="10"/>
      <c r="OIB132" s="10"/>
      <c r="OIC132" s="10"/>
      <c r="OID132" s="10"/>
      <c r="OIE132" s="10"/>
      <c r="OIF132" s="10"/>
      <c r="OIG132" s="10"/>
      <c r="OIH132" s="10"/>
      <c r="OII132" s="10"/>
      <c r="OIJ132" s="10"/>
      <c r="OIK132" s="10"/>
      <c r="OIL132" s="10"/>
      <c r="OIM132" s="10"/>
      <c r="OIN132" s="10"/>
      <c r="OIO132" s="10"/>
      <c r="OIP132" s="10"/>
      <c r="OIQ132" s="10"/>
      <c r="OIR132" s="10"/>
      <c r="OIS132" s="10"/>
      <c r="OIT132" s="10"/>
      <c r="OIU132" s="10"/>
      <c r="OIV132" s="10"/>
      <c r="OIW132" s="10"/>
      <c r="OIX132" s="10"/>
      <c r="OIY132" s="10"/>
      <c r="OIZ132" s="10"/>
      <c r="OJA132" s="10"/>
      <c r="OJB132" s="10"/>
      <c r="OJC132" s="10"/>
      <c r="OJD132" s="10"/>
      <c r="OJE132" s="10"/>
      <c r="OJF132" s="10"/>
      <c r="OJG132" s="10"/>
      <c r="OJH132" s="10"/>
      <c r="OJI132" s="10"/>
      <c r="OJJ132" s="10"/>
      <c r="OJK132" s="10"/>
      <c r="OJL132" s="10"/>
      <c r="OJM132" s="10"/>
      <c r="OJN132" s="10"/>
      <c r="OJO132" s="10"/>
      <c r="OJP132" s="10"/>
      <c r="OJQ132" s="10"/>
      <c r="OJR132" s="10"/>
      <c r="OJS132" s="10"/>
      <c r="OJT132" s="10"/>
      <c r="OJU132" s="10"/>
      <c r="OJV132" s="10"/>
      <c r="OJW132" s="10"/>
      <c r="OJX132" s="10"/>
      <c r="OJY132" s="10"/>
      <c r="OJZ132" s="10"/>
      <c r="OKA132" s="10"/>
      <c r="OKB132" s="10"/>
      <c r="OKC132" s="10"/>
      <c r="OKD132" s="10"/>
      <c r="OKE132" s="10"/>
      <c r="OKF132" s="10"/>
      <c r="OKG132" s="10"/>
      <c r="OKH132" s="10"/>
      <c r="OKI132" s="10"/>
      <c r="OKJ132" s="10"/>
      <c r="OKK132" s="10"/>
      <c r="OKL132" s="10"/>
      <c r="OKM132" s="10"/>
      <c r="OKN132" s="10"/>
      <c r="OKO132" s="10"/>
      <c r="OKP132" s="10"/>
      <c r="OKQ132" s="10"/>
      <c r="OKR132" s="10"/>
      <c r="OKS132" s="10"/>
      <c r="OKT132" s="10"/>
      <c r="OKU132" s="10"/>
      <c r="OKV132" s="10"/>
      <c r="OKW132" s="10"/>
      <c r="OKX132" s="10"/>
      <c r="OKY132" s="10"/>
      <c r="OKZ132" s="10"/>
      <c r="OLA132" s="10"/>
      <c r="OLB132" s="10"/>
      <c r="OLC132" s="10"/>
      <c r="OLD132" s="10"/>
      <c r="OLE132" s="10"/>
      <c r="OLF132" s="10"/>
      <c r="OLG132" s="10"/>
      <c r="OLH132" s="10"/>
      <c r="OLI132" s="10"/>
      <c r="OLJ132" s="10"/>
      <c r="OLK132" s="10"/>
      <c r="OLL132" s="10"/>
      <c r="OLM132" s="10"/>
      <c r="OLN132" s="10"/>
      <c r="OLO132" s="10"/>
      <c r="OLP132" s="10"/>
      <c r="OLQ132" s="10"/>
      <c r="OLR132" s="10"/>
      <c r="OLS132" s="10"/>
      <c r="OLT132" s="10"/>
      <c r="OLU132" s="10"/>
      <c r="OLV132" s="10"/>
      <c r="OLW132" s="10"/>
      <c r="OLX132" s="10"/>
      <c r="OLY132" s="10"/>
      <c r="OLZ132" s="10"/>
      <c r="OMA132" s="10"/>
      <c r="OMB132" s="10"/>
      <c r="OMC132" s="10"/>
      <c r="OMD132" s="10"/>
      <c r="OME132" s="10"/>
      <c r="OMF132" s="10"/>
      <c r="OMG132" s="10"/>
      <c r="OMH132" s="10"/>
      <c r="OMI132" s="10"/>
      <c r="OMJ132" s="10"/>
      <c r="OMK132" s="10"/>
      <c r="OML132" s="10"/>
      <c r="OMM132" s="10"/>
      <c r="OMN132" s="10"/>
      <c r="OMO132" s="10"/>
      <c r="OMP132" s="10"/>
      <c r="OMQ132" s="10"/>
      <c r="OMR132" s="10"/>
      <c r="OMS132" s="10"/>
      <c r="OMT132" s="10"/>
      <c r="OMU132" s="10"/>
      <c r="OMV132" s="10"/>
      <c r="OMW132" s="10"/>
      <c r="OMX132" s="10"/>
      <c r="OMY132" s="10"/>
      <c r="OMZ132" s="10"/>
      <c r="ONA132" s="10"/>
      <c r="ONB132" s="10"/>
      <c r="ONC132" s="10"/>
      <c r="OND132" s="10"/>
      <c r="ONE132" s="10"/>
      <c r="ONF132" s="10"/>
      <c r="ONG132" s="10"/>
      <c r="ONH132" s="10"/>
      <c r="ONI132" s="10"/>
      <c r="ONJ132" s="10"/>
      <c r="ONK132" s="10"/>
      <c r="ONL132" s="10"/>
      <c r="ONM132" s="10"/>
      <c r="ONN132" s="10"/>
      <c r="ONO132" s="10"/>
      <c r="ONP132" s="10"/>
      <c r="ONQ132" s="10"/>
      <c r="ONR132" s="10"/>
      <c r="ONS132" s="10"/>
      <c r="ONT132" s="10"/>
      <c r="ONU132" s="10"/>
      <c r="ONV132" s="10"/>
      <c r="ONW132" s="10"/>
      <c r="ONX132" s="10"/>
      <c r="ONY132" s="10"/>
      <c r="ONZ132" s="10"/>
      <c r="OOA132" s="10"/>
      <c r="OOB132" s="10"/>
      <c r="OOC132" s="10"/>
      <c r="OOD132" s="10"/>
      <c r="OOE132" s="10"/>
      <c r="OOF132" s="10"/>
      <c r="OOG132" s="10"/>
      <c r="OOH132" s="10"/>
      <c r="OOI132" s="10"/>
      <c r="OOJ132" s="10"/>
      <c r="OOK132" s="10"/>
      <c r="OOL132" s="10"/>
      <c r="OOM132" s="10"/>
      <c r="OON132" s="10"/>
      <c r="OOO132" s="10"/>
      <c r="OOP132" s="10"/>
      <c r="OOQ132" s="10"/>
      <c r="OOR132" s="10"/>
      <c r="OOS132" s="10"/>
      <c r="OOT132" s="10"/>
      <c r="OOU132" s="10"/>
      <c r="OOV132" s="10"/>
      <c r="OOW132" s="10"/>
      <c r="OOX132" s="10"/>
      <c r="OOY132" s="10"/>
      <c r="OOZ132" s="10"/>
      <c r="OPA132" s="10"/>
      <c r="OPB132" s="10"/>
      <c r="OPC132" s="10"/>
      <c r="OPD132" s="10"/>
      <c r="OPE132" s="10"/>
      <c r="OPF132" s="10"/>
      <c r="OPG132" s="10"/>
      <c r="OPH132" s="10"/>
      <c r="OPI132" s="10"/>
      <c r="OPJ132" s="10"/>
      <c r="OPK132" s="10"/>
      <c r="OPL132" s="10"/>
      <c r="OPM132" s="10"/>
      <c r="OPN132" s="10"/>
      <c r="OPO132" s="10"/>
      <c r="OPP132" s="10"/>
      <c r="OPQ132" s="10"/>
      <c r="OPR132" s="10"/>
      <c r="OPS132" s="10"/>
      <c r="OPT132" s="10"/>
      <c r="OPU132" s="10"/>
      <c r="OPV132" s="10"/>
      <c r="OPW132" s="10"/>
      <c r="OPX132" s="10"/>
      <c r="OPY132" s="10"/>
      <c r="OPZ132" s="10"/>
      <c r="OQA132" s="10"/>
      <c r="OQB132" s="10"/>
      <c r="OQC132" s="10"/>
      <c r="OQD132" s="10"/>
      <c r="OQE132" s="10"/>
      <c r="OQF132" s="10"/>
      <c r="OQG132" s="10"/>
      <c r="OQH132" s="10"/>
      <c r="OQI132" s="10"/>
      <c r="OQJ132" s="10"/>
      <c r="OQK132" s="10"/>
      <c r="OQL132" s="10"/>
      <c r="OQM132" s="10"/>
      <c r="OQN132" s="10"/>
      <c r="OQO132" s="10"/>
      <c r="OQP132" s="10"/>
      <c r="OQQ132" s="10"/>
      <c r="OQR132" s="10"/>
      <c r="OQS132" s="10"/>
      <c r="OQT132" s="10"/>
      <c r="OQU132" s="10"/>
      <c r="OQV132" s="10"/>
      <c r="OQW132" s="10"/>
      <c r="OQX132" s="10"/>
      <c r="OQY132" s="10"/>
      <c r="OQZ132" s="10"/>
      <c r="ORA132" s="10"/>
      <c r="ORB132" s="10"/>
      <c r="ORC132" s="10"/>
      <c r="ORD132" s="10"/>
      <c r="ORE132" s="10"/>
      <c r="ORF132" s="10"/>
      <c r="ORG132" s="10"/>
      <c r="ORH132" s="10"/>
      <c r="ORI132" s="10"/>
      <c r="ORJ132" s="10"/>
      <c r="ORK132" s="10"/>
      <c r="ORL132" s="10"/>
      <c r="ORM132" s="10"/>
      <c r="ORN132" s="10"/>
      <c r="ORO132" s="10"/>
      <c r="ORP132" s="10"/>
      <c r="ORQ132" s="10"/>
      <c r="ORR132" s="10"/>
      <c r="ORS132" s="10"/>
      <c r="ORT132" s="10"/>
      <c r="ORU132" s="10"/>
      <c r="ORV132" s="10"/>
      <c r="ORW132" s="10"/>
      <c r="ORX132" s="10"/>
      <c r="ORY132" s="10"/>
      <c r="ORZ132" s="10"/>
      <c r="OSA132" s="10"/>
      <c r="OSB132" s="10"/>
      <c r="OSC132" s="10"/>
      <c r="OSD132" s="10"/>
      <c r="OSE132" s="10"/>
      <c r="OSF132" s="10"/>
      <c r="OSG132" s="10"/>
      <c r="OSH132" s="10"/>
      <c r="OSI132" s="10"/>
      <c r="OSJ132" s="10"/>
      <c r="OSK132" s="10"/>
      <c r="OSL132" s="10"/>
      <c r="OSM132" s="10"/>
      <c r="OSN132" s="10"/>
      <c r="OSO132" s="10"/>
      <c r="OSP132" s="10"/>
      <c r="OSQ132" s="10"/>
      <c r="OSR132" s="10"/>
      <c r="OSS132" s="10"/>
      <c r="OST132" s="10"/>
      <c r="OSU132" s="10"/>
      <c r="OSV132" s="10"/>
      <c r="OSW132" s="10"/>
      <c r="OSX132" s="10"/>
      <c r="OSY132" s="10"/>
      <c r="OSZ132" s="10"/>
      <c r="OTA132" s="10"/>
      <c r="OTB132" s="10"/>
      <c r="OTC132" s="10"/>
      <c r="OTD132" s="10"/>
      <c r="OTE132" s="10"/>
      <c r="OTF132" s="10"/>
      <c r="OTG132" s="10"/>
      <c r="OTH132" s="10"/>
      <c r="OTI132" s="10"/>
      <c r="OTJ132" s="10"/>
      <c r="OTK132" s="10"/>
      <c r="OTL132" s="10"/>
      <c r="OTM132" s="10"/>
      <c r="OTN132" s="10"/>
      <c r="OTO132" s="10"/>
      <c r="OTP132" s="10"/>
      <c r="OTQ132" s="10"/>
      <c r="OTR132" s="10"/>
      <c r="OTS132" s="10"/>
      <c r="OTT132" s="10"/>
      <c r="OTU132" s="10"/>
      <c r="OTV132" s="10"/>
      <c r="OTW132" s="10"/>
      <c r="OTX132" s="10"/>
      <c r="OTY132" s="10"/>
      <c r="OTZ132" s="10"/>
      <c r="OUA132" s="10"/>
      <c r="OUB132" s="10"/>
      <c r="OUC132" s="10"/>
      <c r="OUD132" s="10"/>
      <c r="OUE132" s="10"/>
      <c r="OUF132" s="10"/>
      <c r="OUG132" s="10"/>
      <c r="OUH132" s="10"/>
      <c r="OUI132" s="10"/>
      <c r="OUJ132" s="10"/>
      <c r="OUK132" s="10"/>
      <c r="OUL132" s="10"/>
      <c r="OUM132" s="10"/>
      <c r="OUN132" s="10"/>
      <c r="OUO132" s="10"/>
      <c r="OUP132" s="10"/>
      <c r="OUQ132" s="10"/>
      <c r="OUR132" s="10"/>
      <c r="OUS132" s="10"/>
      <c r="OUT132" s="10"/>
      <c r="OUU132" s="10"/>
      <c r="OUV132" s="10"/>
      <c r="OUW132" s="10"/>
      <c r="OUX132" s="10"/>
      <c r="OUY132" s="10"/>
      <c r="OUZ132" s="10"/>
      <c r="OVA132" s="10"/>
      <c r="OVB132" s="10"/>
      <c r="OVC132" s="10"/>
      <c r="OVD132" s="10"/>
      <c r="OVE132" s="10"/>
      <c r="OVF132" s="10"/>
      <c r="OVG132" s="10"/>
      <c r="OVH132" s="10"/>
      <c r="OVI132" s="10"/>
      <c r="OVJ132" s="10"/>
      <c r="OVK132" s="10"/>
      <c r="OVL132" s="10"/>
      <c r="OVM132" s="10"/>
      <c r="OVN132" s="10"/>
      <c r="OVO132" s="10"/>
      <c r="OVP132" s="10"/>
      <c r="OVQ132" s="10"/>
      <c r="OVR132" s="10"/>
      <c r="OVS132" s="10"/>
      <c r="OVT132" s="10"/>
      <c r="OVU132" s="10"/>
      <c r="OVV132" s="10"/>
      <c r="OVW132" s="10"/>
      <c r="OVX132" s="10"/>
      <c r="OVY132" s="10"/>
      <c r="OVZ132" s="10"/>
      <c r="OWA132" s="10"/>
      <c r="OWB132" s="10"/>
      <c r="OWC132" s="10"/>
      <c r="OWD132" s="10"/>
      <c r="OWE132" s="10"/>
      <c r="OWF132" s="10"/>
      <c r="OWG132" s="10"/>
      <c r="OWH132" s="10"/>
      <c r="OWI132" s="10"/>
      <c r="OWJ132" s="10"/>
      <c r="OWK132" s="10"/>
      <c r="OWL132" s="10"/>
      <c r="OWM132" s="10"/>
      <c r="OWN132" s="10"/>
      <c r="OWO132" s="10"/>
      <c r="OWP132" s="10"/>
      <c r="OWQ132" s="10"/>
      <c r="OWR132" s="10"/>
      <c r="OWS132" s="10"/>
      <c r="OWT132" s="10"/>
      <c r="OWU132" s="10"/>
      <c r="OWV132" s="10"/>
      <c r="OWW132" s="10"/>
      <c r="OWX132" s="10"/>
      <c r="OWY132" s="10"/>
      <c r="OWZ132" s="10"/>
      <c r="OXA132" s="10"/>
      <c r="OXB132" s="10"/>
      <c r="OXC132" s="10"/>
      <c r="OXD132" s="10"/>
      <c r="OXE132" s="10"/>
      <c r="OXF132" s="10"/>
      <c r="OXG132" s="10"/>
      <c r="OXH132" s="10"/>
      <c r="OXI132" s="10"/>
      <c r="OXJ132" s="10"/>
      <c r="OXK132" s="10"/>
      <c r="OXL132" s="10"/>
      <c r="OXM132" s="10"/>
      <c r="OXN132" s="10"/>
      <c r="OXO132" s="10"/>
      <c r="OXP132" s="10"/>
      <c r="OXQ132" s="10"/>
      <c r="OXR132" s="10"/>
      <c r="OXS132" s="10"/>
      <c r="OXT132" s="10"/>
      <c r="OXU132" s="10"/>
      <c r="OXV132" s="10"/>
      <c r="OXW132" s="10"/>
      <c r="OXX132" s="10"/>
      <c r="OXY132" s="10"/>
      <c r="OXZ132" s="10"/>
      <c r="OYA132" s="10"/>
      <c r="OYB132" s="10"/>
      <c r="OYC132" s="10"/>
      <c r="OYD132" s="10"/>
      <c r="OYE132" s="10"/>
      <c r="OYF132" s="10"/>
      <c r="OYG132" s="10"/>
      <c r="OYH132" s="10"/>
      <c r="OYI132" s="10"/>
      <c r="OYJ132" s="10"/>
      <c r="OYK132" s="10"/>
      <c r="OYL132" s="10"/>
      <c r="OYM132" s="10"/>
      <c r="OYN132" s="10"/>
      <c r="OYO132" s="10"/>
      <c r="OYP132" s="10"/>
      <c r="OYQ132" s="10"/>
      <c r="OYR132" s="10"/>
      <c r="OYS132" s="10"/>
      <c r="OYT132" s="10"/>
      <c r="OYU132" s="10"/>
      <c r="OYV132" s="10"/>
      <c r="OYW132" s="10"/>
      <c r="OYX132" s="10"/>
      <c r="OYY132" s="10"/>
      <c r="OYZ132" s="10"/>
      <c r="OZA132" s="10"/>
      <c r="OZB132" s="10"/>
      <c r="OZC132" s="10"/>
      <c r="OZD132" s="10"/>
      <c r="OZE132" s="10"/>
      <c r="OZF132" s="10"/>
      <c r="OZG132" s="10"/>
      <c r="OZH132" s="10"/>
      <c r="OZI132" s="10"/>
      <c r="OZJ132" s="10"/>
      <c r="OZK132" s="10"/>
      <c r="OZL132" s="10"/>
      <c r="OZM132" s="10"/>
      <c r="OZN132" s="10"/>
      <c r="OZO132" s="10"/>
      <c r="OZP132" s="10"/>
      <c r="OZQ132" s="10"/>
      <c r="OZR132" s="10"/>
      <c r="OZS132" s="10"/>
      <c r="OZT132" s="10"/>
      <c r="OZU132" s="10"/>
      <c r="OZV132" s="10"/>
      <c r="OZW132" s="10"/>
      <c r="OZX132" s="10"/>
      <c r="OZY132" s="10"/>
      <c r="OZZ132" s="10"/>
      <c r="PAA132" s="10"/>
      <c r="PAB132" s="10"/>
      <c r="PAC132" s="10"/>
      <c r="PAD132" s="10"/>
      <c r="PAE132" s="10"/>
      <c r="PAF132" s="10"/>
      <c r="PAG132" s="10"/>
      <c r="PAH132" s="10"/>
      <c r="PAI132" s="10"/>
      <c r="PAJ132" s="10"/>
      <c r="PAK132" s="10"/>
      <c r="PAL132" s="10"/>
      <c r="PAM132" s="10"/>
      <c r="PAN132" s="10"/>
      <c r="PAO132" s="10"/>
      <c r="PAP132" s="10"/>
      <c r="PAQ132" s="10"/>
      <c r="PAR132" s="10"/>
      <c r="PAS132" s="10"/>
      <c r="PAT132" s="10"/>
      <c r="PAU132" s="10"/>
      <c r="PAV132" s="10"/>
      <c r="PAW132" s="10"/>
      <c r="PAX132" s="10"/>
      <c r="PAY132" s="10"/>
      <c r="PAZ132" s="10"/>
      <c r="PBA132" s="10"/>
      <c r="PBB132" s="10"/>
      <c r="PBC132" s="10"/>
      <c r="PBD132" s="10"/>
      <c r="PBE132" s="10"/>
      <c r="PBF132" s="10"/>
      <c r="PBG132" s="10"/>
      <c r="PBH132" s="10"/>
      <c r="PBI132" s="10"/>
      <c r="PBJ132" s="10"/>
      <c r="PBK132" s="10"/>
      <c r="PBL132" s="10"/>
      <c r="PBM132" s="10"/>
      <c r="PBN132" s="10"/>
      <c r="PBO132" s="10"/>
      <c r="PBP132" s="10"/>
      <c r="PBQ132" s="10"/>
      <c r="PBR132" s="10"/>
      <c r="PBS132" s="10"/>
      <c r="PBT132" s="10"/>
      <c r="PBU132" s="10"/>
      <c r="PBV132" s="10"/>
      <c r="PBW132" s="10"/>
      <c r="PBX132" s="10"/>
      <c r="PBY132" s="10"/>
      <c r="PBZ132" s="10"/>
      <c r="PCA132" s="10"/>
      <c r="PCB132" s="10"/>
      <c r="PCC132" s="10"/>
      <c r="PCD132" s="10"/>
      <c r="PCE132" s="10"/>
      <c r="PCF132" s="10"/>
      <c r="PCG132" s="10"/>
      <c r="PCH132" s="10"/>
      <c r="PCI132" s="10"/>
      <c r="PCJ132" s="10"/>
      <c r="PCK132" s="10"/>
      <c r="PCL132" s="10"/>
      <c r="PCM132" s="10"/>
      <c r="PCN132" s="10"/>
      <c r="PCO132" s="10"/>
      <c r="PCP132" s="10"/>
      <c r="PCQ132" s="10"/>
      <c r="PCR132" s="10"/>
      <c r="PCS132" s="10"/>
      <c r="PCT132" s="10"/>
      <c r="PCU132" s="10"/>
      <c r="PCV132" s="10"/>
      <c r="PCW132" s="10"/>
      <c r="PCX132" s="10"/>
      <c r="PCY132" s="10"/>
      <c r="PCZ132" s="10"/>
      <c r="PDA132" s="10"/>
      <c r="PDB132" s="10"/>
      <c r="PDC132" s="10"/>
      <c r="PDD132" s="10"/>
      <c r="PDE132" s="10"/>
      <c r="PDF132" s="10"/>
      <c r="PDG132" s="10"/>
      <c r="PDH132" s="10"/>
      <c r="PDI132" s="10"/>
      <c r="PDJ132" s="10"/>
      <c r="PDK132" s="10"/>
      <c r="PDL132" s="10"/>
      <c r="PDM132" s="10"/>
      <c r="PDN132" s="10"/>
      <c r="PDO132" s="10"/>
      <c r="PDP132" s="10"/>
      <c r="PDQ132" s="10"/>
      <c r="PDR132" s="10"/>
      <c r="PDS132" s="10"/>
      <c r="PDT132" s="10"/>
      <c r="PDU132" s="10"/>
      <c r="PDV132" s="10"/>
      <c r="PDW132" s="10"/>
      <c r="PDX132" s="10"/>
      <c r="PDY132" s="10"/>
      <c r="PDZ132" s="10"/>
      <c r="PEA132" s="10"/>
      <c r="PEB132" s="10"/>
      <c r="PEC132" s="10"/>
      <c r="PED132" s="10"/>
      <c r="PEE132" s="10"/>
      <c r="PEF132" s="10"/>
      <c r="PEG132" s="10"/>
      <c r="PEH132" s="10"/>
      <c r="PEI132" s="10"/>
      <c r="PEJ132" s="10"/>
      <c r="PEK132" s="10"/>
      <c r="PEL132" s="10"/>
      <c r="PEM132" s="10"/>
      <c r="PEN132" s="10"/>
      <c r="PEO132" s="10"/>
      <c r="PEP132" s="10"/>
      <c r="PEQ132" s="10"/>
      <c r="PER132" s="10"/>
      <c r="PES132" s="10"/>
      <c r="PET132" s="10"/>
      <c r="PEU132" s="10"/>
      <c r="PEV132" s="10"/>
      <c r="PEW132" s="10"/>
      <c r="PEX132" s="10"/>
      <c r="PEY132" s="10"/>
      <c r="PEZ132" s="10"/>
      <c r="PFA132" s="10"/>
      <c r="PFB132" s="10"/>
      <c r="PFC132" s="10"/>
      <c r="PFD132" s="10"/>
      <c r="PFE132" s="10"/>
      <c r="PFF132" s="10"/>
      <c r="PFG132" s="10"/>
      <c r="PFH132" s="10"/>
      <c r="PFI132" s="10"/>
      <c r="PFJ132" s="10"/>
      <c r="PFK132" s="10"/>
      <c r="PFL132" s="10"/>
      <c r="PFM132" s="10"/>
      <c r="PFN132" s="10"/>
      <c r="PFO132" s="10"/>
      <c r="PFP132" s="10"/>
      <c r="PFQ132" s="10"/>
      <c r="PFR132" s="10"/>
      <c r="PFS132" s="10"/>
      <c r="PFT132" s="10"/>
      <c r="PFU132" s="10"/>
      <c r="PFV132" s="10"/>
      <c r="PFW132" s="10"/>
      <c r="PFX132" s="10"/>
      <c r="PFY132" s="10"/>
      <c r="PFZ132" s="10"/>
      <c r="PGA132" s="10"/>
      <c r="PGB132" s="10"/>
      <c r="PGC132" s="10"/>
      <c r="PGD132" s="10"/>
      <c r="PGE132" s="10"/>
      <c r="PGF132" s="10"/>
      <c r="PGG132" s="10"/>
      <c r="PGH132" s="10"/>
      <c r="PGI132" s="10"/>
      <c r="PGJ132" s="10"/>
      <c r="PGK132" s="10"/>
      <c r="PGL132" s="10"/>
      <c r="PGM132" s="10"/>
      <c r="PGN132" s="10"/>
      <c r="PGO132" s="10"/>
      <c r="PGP132" s="10"/>
      <c r="PGQ132" s="10"/>
      <c r="PGR132" s="10"/>
      <c r="PGS132" s="10"/>
      <c r="PGT132" s="10"/>
      <c r="PGU132" s="10"/>
      <c r="PGV132" s="10"/>
      <c r="PGW132" s="10"/>
      <c r="PGX132" s="10"/>
      <c r="PGY132" s="10"/>
      <c r="PGZ132" s="10"/>
      <c r="PHA132" s="10"/>
      <c r="PHB132" s="10"/>
      <c r="PHC132" s="10"/>
      <c r="PHD132" s="10"/>
      <c r="PHE132" s="10"/>
      <c r="PHF132" s="10"/>
      <c r="PHG132" s="10"/>
      <c r="PHH132" s="10"/>
      <c r="PHI132" s="10"/>
      <c r="PHJ132" s="10"/>
      <c r="PHK132" s="10"/>
      <c r="PHL132" s="10"/>
      <c r="PHM132" s="10"/>
      <c r="PHN132" s="10"/>
      <c r="PHO132" s="10"/>
      <c r="PHP132" s="10"/>
      <c r="PHQ132" s="10"/>
      <c r="PHR132" s="10"/>
      <c r="PHS132" s="10"/>
      <c r="PHT132" s="10"/>
      <c r="PHU132" s="10"/>
      <c r="PHV132" s="10"/>
      <c r="PHW132" s="10"/>
      <c r="PHX132" s="10"/>
      <c r="PHY132" s="10"/>
      <c r="PHZ132" s="10"/>
      <c r="PIA132" s="10"/>
      <c r="PIB132" s="10"/>
      <c r="PIC132" s="10"/>
      <c r="PID132" s="10"/>
      <c r="PIE132" s="10"/>
      <c r="PIF132" s="10"/>
      <c r="PIG132" s="10"/>
      <c r="PIH132" s="10"/>
      <c r="PII132" s="10"/>
      <c r="PIJ132" s="10"/>
      <c r="PIK132" s="10"/>
      <c r="PIL132" s="10"/>
      <c r="PIM132" s="10"/>
      <c r="PIN132" s="10"/>
      <c r="PIO132" s="10"/>
      <c r="PIP132" s="10"/>
      <c r="PIQ132" s="10"/>
      <c r="PIR132" s="10"/>
      <c r="PIS132" s="10"/>
      <c r="PIT132" s="10"/>
      <c r="PIU132" s="10"/>
      <c r="PIV132" s="10"/>
      <c r="PIW132" s="10"/>
      <c r="PIX132" s="10"/>
      <c r="PIY132" s="10"/>
      <c r="PIZ132" s="10"/>
      <c r="PJA132" s="10"/>
      <c r="PJB132" s="10"/>
      <c r="PJC132" s="10"/>
      <c r="PJD132" s="10"/>
      <c r="PJE132" s="10"/>
      <c r="PJF132" s="10"/>
      <c r="PJG132" s="10"/>
      <c r="PJH132" s="10"/>
      <c r="PJI132" s="10"/>
      <c r="PJJ132" s="10"/>
      <c r="PJK132" s="10"/>
      <c r="PJL132" s="10"/>
      <c r="PJM132" s="10"/>
      <c r="PJN132" s="10"/>
      <c r="PJO132" s="10"/>
      <c r="PJP132" s="10"/>
      <c r="PJQ132" s="10"/>
      <c r="PJR132" s="10"/>
      <c r="PJS132" s="10"/>
      <c r="PJT132" s="10"/>
      <c r="PJU132" s="10"/>
      <c r="PJV132" s="10"/>
      <c r="PJW132" s="10"/>
      <c r="PJX132" s="10"/>
      <c r="PJY132" s="10"/>
      <c r="PJZ132" s="10"/>
      <c r="PKA132" s="10"/>
      <c r="PKB132" s="10"/>
      <c r="PKC132" s="10"/>
      <c r="PKD132" s="10"/>
      <c r="PKE132" s="10"/>
      <c r="PKF132" s="10"/>
      <c r="PKG132" s="10"/>
      <c r="PKH132" s="10"/>
      <c r="PKI132" s="10"/>
      <c r="PKJ132" s="10"/>
      <c r="PKK132" s="10"/>
      <c r="PKL132" s="10"/>
      <c r="PKM132" s="10"/>
      <c r="PKN132" s="10"/>
      <c r="PKO132" s="10"/>
      <c r="PKP132" s="10"/>
      <c r="PKQ132" s="10"/>
      <c r="PKR132" s="10"/>
      <c r="PKS132" s="10"/>
      <c r="PKT132" s="10"/>
      <c r="PKU132" s="10"/>
      <c r="PKV132" s="10"/>
      <c r="PKW132" s="10"/>
      <c r="PKX132" s="10"/>
      <c r="PKY132" s="10"/>
      <c r="PKZ132" s="10"/>
      <c r="PLA132" s="10"/>
      <c r="PLB132" s="10"/>
      <c r="PLC132" s="10"/>
      <c r="PLD132" s="10"/>
      <c r="PLE132" s="10"/>
      <c r="PLF132" s="10"/>
      <c r="PLG132" s="10"/>
      <c r="PLH132" s="10"/>
      <c r="PLI132" s="10"/>
      <c r="PLJ132" s="10"/>
      <c r="PLK132" s="10"/>
      <c r="PLL132" s="10"/>
      <c r="PLM132" s="10"/>
      <c r="PLN132" s="10"/>
      <c r="PLO132" s="10"/>
      <c r="PLP132" s="10"/>
      <c r="PLQ132" s="10"/>
      <c r="PLR132" s="10"/>
      <c r="PLS132" s="10"/>
      <c r="PLT132" s="10"/>
      <c r="PLU132" s="10"/>
      <c r="PLV132" s="10"/>
      <c r="PLW132" s="10"/>
      <c r="PLX132" s="10"/>
      <c r="PLY132" s="10"/>
      <c r="PLZ132" s="10"/>
      <c r="PMA132" s="10"/>
      <c r="PMB132" s="10"/>
      <c r="PMC132" s="10"/>
      <c r="PMD132" s="10"/>
      <c r="PME132" s="10"/>
      <c r="PMF132" s="10"/>
      <c r="PMG132" s="10"/>
      <c r="PMH132" s="10"/>
      <c r="PMI132" s="10"/>
      <c r="PMJ132" s="10"/>
      <c r="PMK132" s="10"/>
      <c r="PML132" s="10"/>
      <c r="PMM132" s="10"/>
      <c r="PMN132" s="10"/>
      <c r="PMO132" s="10"/>
      <c r="PMP132" s="10"/>
      <c r="PMQ132" s="10"/>
      <c r="PMR132" s="10"/>
      <c r="PMS132" s="10"/>
      <c r="PMT132" s="10"/>
      <c r="PMU132" s="10"/>
      <c r="PMV132" s="10"/>
      <c r="PMW132" s="10"/>
      <c r="PMX132" s="10"/>
      <c r="PMY132" s="10"/>
      <c r="PMZ132" s="10"/>
      <c r="PNA132" s="10"/>
      <c r="PNB132" s="10"/>
      <c r="PNC132" s="10"/>
      <c r="PND132" s="10"/>
      <c r="PNE132" s="10"/>
      <c r="PNF132" s="10"/>
      <c r="PNG132" s="10"/>
      <c r="PNH132" s="10"/>
      <c r="PNI132" s="10"/>
      <c r="PNJ132" s="10"/>
      <c r="PNK132" s="10"/>
      <c r="PNL132" s="10"/>
      <c r="PNM132" s="10"/>
      <c r="PNN132" s="10"/>
      <c r="PNO132" s="10"/>
      <c r="PNP132" s="10"/>
      <c r="PNQ132" s="10"/>
      <c r="PNR132" s="10"/>
      <c r="PNS132" s="10"/>
      <c r="PNT132" s="10"/>
      <c r="PNU132" s="10"/>
      <c r="PNV132" s="10"/>
      <c r="PNW132" s="10"/>
      <c r="PNX132" s="10"/>
      <c r="PNY132" s="10"/>
      <c r="PNZ132" s="10"/>
      <c r="POA132" s="10"/>
      <c r="POB132" s="10"/>
      <c r="POC132" s="10"/>
      <c r="POD132" s="10"/>
      <c r="POE132" s="10"/>
      <c r="POF132" s="10"/>
      <c r="POG132" s="10"/>
      <c r="POH132" s="10"/>
      <c r="POI132" s="10"/>
      <c r="POJ132" s="10"/>
      <c r="POK132" s="10"/>
      <c r="POL132" s="10"/>
      <c r="POM132" s="10"/>
      <c r="PON132" s="10"/>
      <c r="POO132" s="10"/>
      <c r="POP132" s="10"/>
      <c r="POQ132" s="10"/>
      <c r="POR132" s="10"/>
      <c r="POS132" s="10"/>
      <c r="POT132" s="10"/>
      <c r="POU132" s="10"/>
      <c r="POV132" s="10"/>
      <c r="POW132" s="10"/>
      <c r="POX132" s="10"/>
      <c r="POY132" s="10"/>
      <c r="POZ132" s="10"/>
      <c r="PPA132" s="10"/>
      <c r="PPB132" s="10"/>
      <c r="PPC132" s="10"/>
      <c r="PPD132" s="10"/>
      <c r="PPE132" s="10"/>
      <c r="PPF132" s="10"/>
      <c r="PPG132" s="10"/>
      <c r="PPH132" s="10"/>
      <c r="PPI132" s="10"/>
      <c r="PPJ132" s="10"/>
      <c r="PPK132" s="10"/>
      <c r="PPL132" s="10"/>
      <c r="PPM132" s="10"/>
      <c r="PPN132" s="10"/>
      <c r="PPO132" s="10"/>
      <c r="PPP132" s="10"/>
      <c r="PPQ132" s="10"/>
      <c r="PPR132" s="10"/>
      <c r="PPS132" s="10"/>
      <c r="PPT132" s="10"/>
      <c r="PPU132" s="10"/>
      <c r="PPV132" s="10"/>
      <c r="PPW132" s="10"/>
      <c r="PPX132" s="10"/>
      <c r="PPY132" s="10"/>
      <c r="PPZ132" s="10"/>
      <c r="PQA132" s="10"/>
      <c r="PQB132" s="10"/>
      <c r="PQC132" s="10"/>
      <c r="PQD132" s="10"/>
      <c r="PQE132" s="10"/>
      <c r="PQF132" s="10"/>
      <c r="PQG132" s="10"/>
      <c r="PQH132" s="10"/>
      <c r="PQI132" s="10"/>
      <c r="PQJ132" s="10"/>
      <c r="PQK132" s="10"/>
      <c r="PQL132" s="10"/>
      <c r="PQM132" s="10"/>
      <c r="PQN132" s="10"/>
      <c r="PQO132" s="10"/>
      <c r="PQP132" s="10"/>
      <c r="PQQ132" s="10"/>
      <c r="PQR132" s="10"/>
      <c r="PQS132" s="10"/>
      <c r="PQT132" s="10"/>
      <c r="PQU132" s="10"/>
      <c r="PQV132" s="10"/>
      <c r="PQW132" s="10"/>
      <c r="PQX132" s="10"/>
      <c r="PQY132" s="10"/>
      <c r="PQZ132" s="10"/>
      <c r="PRA132" s="10"/>
      <c r="PRB132" s="10"/>
      <c r="PRC132" s="10"/>
      <c r="PRD132" s="10"/>
      <c r="PRE132" s="10"/>
      <c r="PRF132" s="10"/>
      <c r="PRG132" s="10"/>
      <c r="PRH132" s="10"/>
      <c r="PRI132" s="10"/>
      <c r="PRJ132" s="10"/>
      <c r="PRK132" s="10"/>
      <c r="PRL132" s="10"/>
      <c r="PRM132" s="10"/>
      <c r="PRN132" s="10"/>
      <c r="PRO132" s="10"/>
      <c r="PRP132" s="10"/>
      <c r="PRQ132" s="10"/>
      <c r="PRR132" s="10"/>
      <c r="PRS132" s="10"/>
      <c r="PRT132" s="10"/>
      <c r="PRU132" s="10"/>
      <c r="PRV132" s="10"/>
      <c r="PRW132" s="10"/>
      <c r="PRX132" s="10"/>
      <c r="PRY132" s="10"/>
      <c r="PRZ132" s="10"/>
      <c r="PSA132" s="10"/>
      <c r="PSB132" s="10"/>
      <c r="PSC132" s="10"/>
      <c r="PSD132" s="10"/>
      <c r="PSE132" s="10"/>
      <c r="PSF132" s="10"/>
      <c r="PSG132" s="10"/>
      <c r="PSH132" s="10"/>
      <c r="PSI132" s="10"/>
      <c r="PSJ132" s="10"/>
      <c r="PSK132" s="10"/>
      <c r="PSL132" s="10"/>
      <c r="PSM132" s="10"/>
      <c r="PSN132" s="10"/>
      <c r="PSO132" s="10"/>
      <c r="PSP132" s="10"/>
      <c r="PSQ132" s="10"/>
      <c r="PSR132" s="10"/>
      <c r="PSS132" s="10"/>
      <c r="PST132" s="10"/>
      <c r="PSU132" s="10"/>
      <c r="PSV132" s="10"/>
      <c r="PSW132" s="10"/>
      <c r="PSX132" s="10"/>
      <c r="PSY132" s="10"/>
      <c r="PSZ132" s="10"/>
      <c r="PTA132" s="10"/>
      <c r="PTB132" s="10"/>
      <c r="PTC132" s="10"/>
      <c r="PTD132" s="10"/>
      <c r="PTE132" s="10"/>
      <c r="PTF132" s="10"/>
      <c r="PTG132" s="10"/>
      <c r="PTH132" s="10"/>
      <c r="PTI132" s="10"/>
      <c r="PTJ132" s="10"/>
      <c r="PTK132" s="10"/>
      <c r="PTL132" s="10"/>
      <c r="PTM132" s="10"/>
      <c r="PTN132" s="10"/>
      <c r="PTO132" s="10"/>
      <c r="PTP132" s="10"/>
      <c r="PTQ132" s="10"/>
      <c r="PTR132" s="10"/>
      <c r="PTS132" s="10"/>
      <c r="PTT132" s="10"/>
      <c r="PTU132" s="10"/>
      <c r="PTV132" s="10"/>
      <c r="PTW132" s="10"/>
      <c r="PTX132" s="10"/>
      <c r="PTY132" s="10"/>
      <c r="PTZ132" s="10"/>
      <c r="PUA132" s="10"/>
      <c r="PUB132" s="10"/>
      <c r="PUC132" s="10"/>
      <c r="PUD132" s="10"/>
      <c r="PUE132" s="10"/>
      <c r="PUF132" s="10"/>
      <c r="PUG132" s="10"/>
      <c r="PUH132" s="10"/>
      <c r="PUI132" s="10"/>
      <c r="PUJ132" s="10"/>
      <c r="PUK132" s="10"/>
      <c r="PUL132" s="10"/>
      <c r="PUM132" s="10"/>
      <c r="PUN132" s="10"/>
      <c r="PUO132" s="10"/>
      <c r="PUP132" s="10"/>
      <c r="PUQ132" s="10"/>
      <c r="PUR132" s="10"/>
      <c r="PUS132" s="10"/>
      <c r="PUT132" s="10"/>
      <c r="PUU132" s="10"/>
      <c r="PUV132" s="10"/>
      <c r="PUW132" s="10"/>
      <c r="PUX132" s="10"/>
      <c r="PUY132" s="10"/>
      <c r="PUZ132" s="10"/>
      <c r="PVA132" s="10"/>
      <c r="PVB132" s="10"/>
      <c r="PVC132" s="10"/>
      <c r="PVD132" s="10"/>
      <c r="PVE132" s="10"/>
      <c r="PVF132" s="10"/>
      <c r="PVG132" s="10"/>
      <c r="PVH132" s="10"/>
      <c r="PVI132" s="10"/>
      <c r="PVJ132" s="10"/>
      <c r="PVK132" s="10"/>
      <c r="PVL132" s="10"/>
      <c r="PVM132" s="10"/>
      <c r="PVN132" s="10"/>
      <c r="PVO132" s="10"/>
      <c r="PVP132" s="10"/>
      <c r="PVQ132" s="10"/>
      <c r="PVR132" s="10"/>
      <c r="PVS132" s="10"/>
      <c r="PVT132" s="10"/>
      <c r="PVU132" s="10"/>
      <c r="PVV132" s="10"/>
      <c r="PVW132" s="10"/>
      <c r="PVX132" s="10"/>
      <c r="PVY132" s="10"/>
      <c r="PVZ132" s="10"/>
      <c r="PWA132" s="10"/>
      <c r="PWB132" s="10"/>
      <c r="PWC132" s="10"/>
      <c r="PWD132" s="10"/>
      <c r="PWE132" s="10"/>
      <c r="PWF132" s="10"/>
      <c r="PWG132" s="10"/>
      <c r="PWH132" s="10"/>
      <c r="PWI132" s="10"/>
      <c r="PWJ132" s="10"/>
      <c r="PWK132" s="10"/>
      <c r="PWL132" s="10"/>
      <c r="PWM132" s="10"/>
      <c r="PWN132" s="10"/>
      <c r="PWO132" s="10"/>
      <c r="PWP132" s="10"/>
      <c r="PWQ132" s="10"/>
      <c r="PWR132" s="10"/>
      <c r="PWS132" s="10"/>
      <c r="PWT132" s="10"/>
      <c r="PWU132" s="10"/>
      <c r="PWV132" s="10"/>
      <c r="PWW132" s="10"/>
      <c r="PWX132" s="10"/>
      <c r="PWY132" s="10"/>
      <c r="PWZ132" s="10"/>
      <c r="PXA132" s="10"/>
      <c r="PXB132" s="10"/>
      <c r="PXC132" s="10"/>
      <c r="PXD132" s="10"/>
      <c r="PXE132" s="10"/>
      <c r="PXF132" s="10"/>
      <c r="PXG132" s="10"/>
      <c r="PXH132" s="10"/>
      <c r="PXI132" s="10"/>
      <c r="PXJ132" s="10"/>
      <c r="PXK132" s="10"/>
      <c r="PXL132" s="10"/>
      <c r="PXM132" s="10"/>
      <c r="PXN132" s="10"/>
      <c r="PXO132" s="10"/>
      <c r="PXP132" s="10"/>
      <c r="PXQ132" s="10"/>
      <c r="PXR132" s="10"/>
      <c r="PXS132" s="10"/>
      <c r="PXT132" s="10"/>
      <c r="PXU132" s="10"/>
      <c r="PXV132" s="10"/>
      <c r="PXW132" s="10"/>
      <c r="PXX132" s="10"/>
      <c r="PXY132" s="10"/>
      <c r="PXZ132" s="10"/>
      <c r="PYA132" s="10"/>
      <c r="PYB132" s="10"/>
      <c r="PYC132" s="10"/>
      <c r="PYD132" s="10"/>
      <c r="PYE132" s="10"/>
      <c r="PYF132" s="10"/>
      <c r="PYG132" s="10"/>
      <c r="PYH132" s="10"/>
      <c r="PYI132" s="10"/>
      <c r="PYJ132" s="10"/>
      <c r="PYK132" s="10"/>
      <c r="PYL132" s="10"/>
      <c r="PYM132" s="10"/>
      <c r="PYN132" s="10"/>
      <c r="PYO132" s="10"/>
      <c r="PYP132" s="10"/>
      <c r="PYQ132" s="10"/>
      <c r="PYR132" s="10"/>
      <c r="PYS132" s="10"/>
      <c r="PYT132" s="10"/>
      <c r="PYU132" s="10"/>
      <c r="PYV132" s="10"/>
      <c r="PYW132" s="10"/>
      <c r="PYX132" s="10"/>
      <c r="PYY132" s="10"/>
      <c r="PYZ132" s="10"/>
      <c r="PZA132" s="10"/>
      <c r="PZB132" s="10"/>
      <c r="PZC132" s="10"/>
      <c r="PZD132" s="10"/>
      <c r="PZE132" s="10"/>
      <c r="PZF132" s="10"/>
      <c r="PZG132" s="10"/>
      <c r="PZH132" s="10"/>
      <c r="PZI132" s="10"/>
      <c r="PZJ132" s="10"/>
      <c r="PZK132" s="10"/>
      <c r="PZL132" s="10"/>
      <c r="PZM132" s="10"/>
      <c r="PZN132" s="10"/>
      <c r="PZO132" s="10"/>
      <c r="PZP132" s="10"/>
      <c r="PZQ132" s="10"/>
      <c r="PZR132" s="10"/>
      <c r="PZS132" s="10"/>
      <c r="PZT132" s="10"/>
      <c r="PZU132" s="10"/>
      <c r="PZV132" s="10"/>
      <c r="PZW132" s="10"/>
      <c r="PZX132" s="10"/>
      <c r="PZY132" s="10"/>
      <c r="PZZ132" s="10"/>
      <c r="QAA132" s="10"/>
      <c r="QAB132" s="10"/>
      <c r="QAC132" s="10"/>
      <c r="QAD132" s="10"/>
      <c r="QAE132" s="10"/>
      <c r="QAF132" s="10"/>
      <c r="QAG132" s="10"/>
      <c r="QAH132" s="10"/>
      <c r="QAI132" s="10"/>
      <c r="QAJ132" s="10"/>
      <c r="QAK132" s="10"/>
      <c r="QAL132" s="10"/>
      <c r="QAM132" s="10"/>
      <c r="QAN132" s="10"/>
      <c r="QAO132" s="10"/>
      <c r="QAP132" s="10"/>
      <c r="QAQ132" s="10"/>
      <c r="QAR132" s="10"/>
      <c r="QAS132" s="10"/>
      <c r="QAT132" s="10"/>
      <c r="QAU132" s="10"/>
      <c r="QAV132" s="10"/>
      <c r="QAW132" s="10"/>
      <c r="QAX132" s="10"/>
      <c r="QAY132" s="10"/>
      <c r="QAZ132" s="10"/>
      <c r="QBA132" s="10"/>
      <c r="QBB132" s="10"/>
      <c r="QBC132" s="10"/>
      <c r="QBD132" s="10"/>
      <c r="QBE132" s="10"/>
      <c r="QBF132" s="10"/>
      <c r="QBG132" s="10"/>
      <c r="QBH132" s="10"/>
      <c r="QBI132" s="10"/>
      <c r="QBJ132" s="10"/>
      <c r="QBK132" s="10"/>
      <c r="QBL132" s="10"/>
      <c r="QBM132" s="10"/>
      <c r="QBN132" s="10"/>
      <c r="QBO132" s="10"/>
      <c r="QBP132" s="10"/>
      <c r="QBQ132" s="10"/>
      <c r="QBR132" s="10"/>
      <c r="QBS132" s="10"/>
      <c r="QBT132" s="10"/>
      <c r="QBU132" s="10"/>
      <c r="QBV132" s="10"/>
      <c r="QBW132" s="10"/>
      <c r="QBX132" s="10"/>
      <c r="QBY132" s="10"/>
      <c r="QBZ132" s="10"/>
      <c r="QCA132" s="10"/>
      <c r="QCB132" s="10"/>
      <c r="QCC132" s="10"/>
      <c r="QCD132" s="10"/>
      <c r="QCE132" s="10"/>
      <c r="QCF132" s="10"/>
      <c r="QCG132" s="10"/>
      <c r="QCH132" s="10"/>
      <c r="QCI132" s="10"/>
      <c r="QCJ132" s="10"/>
      <c r="QCK132" s="10"/>
      <c r="QCL132" s="10"/>
      <c r="QCM132" s="10"/>
      <c r="QCN132" s="10"/>
      <c r="QCO132" s="10"/>
      <c r="QCP132" s="10"/>
      <c r="QCQ132" s="10"/>
      <c r="QCR132" s="10"/>
      <c r="QCS132" s="10"/>
      <c r="QCT132" s="10"/>
      <c r="QCU132" s="10"/>
      <c r="QCV132" s="10"/>
      <c r="QCW132" s="10"/>
      <c r="QCX132" s="10"/>
      <c r="QCY132" s="10"/>
      <c r="QCZ132" s="10"/>
      <c r="QDA132" s="10"/>
      <c r="QDB132" s="10"/>
      <c r="QDC132" s="10"/>
      <c r="QDD132" s="10"/>
      <c r="QDE132" s="10"/>
      <c r="QDF132" s="10"/>
      <c r="QDG132" s="10"/>
      <c r="QDH132" s="10"/>
      <c r="QDI132" s="10"/>
      <c r="QDJ132" s="10"/>
      <c r="QDK132" s="10"/>
      <c r="QDL132" s="10"/>
      <c r="QDM132" s="10"/>
      <c r="QDN132" s="10"/>
      <c r="QDO132" s="10"/>
      <c r="QDP132" s="10"/>
      <c r="QDQ132" s="10"/>
      <c r="QDR132" s="10"/>
      <c r="QDS132" s="10"/>
      <c r="QDT132" s="10"/>
      <c r="QDU132" s="10"/>
      <c r="QDV132" s="10"/>
      <c r="QDW132" s="10"/>
      <c r="QDX132" s="10"/>
      <c r="QDY132" s="10"/>
      <c r="QDZ132" s="10"/>
      <c r="QEA132" s="10"/>
      <c r="QEB132" s="10"/>
      <c r="QEC132" s="10"/>
      <c r="QED132" s="10"/>
      <c r="QEE132" s="10"/>
      <c r="QEF132" s="10"/>
      <c r="QEG132" s="10"/>
      <c r="QEH132" s="10"/>
      <c r="QEI132" s="10"/>
      <c r="QEJ132" s="10"/>
      <c r="QEK132" s="10"/>
      <c r="QEL132" s="10"/>
      <c r="QEM132" s="10"/>
      <c r="QEN132" s="10"/>
      <c r="QEO132" s="10"/>
      <c r="QEP132" s="10"/>
      <c r="QEQ132" s="10"/>
      <c r="QER132" s="10"/>
      <c r="QES132" s="10"/>
      <c r="QET132" s="10"/>
      <c r="QEU132" s="10"/>
      <c r="QEV132" s="10"/>
      <c r="QEW132" s="10"/>
      <c r="QEX132" s="10"/>
      <c r="QEY132" s="10"/>
      <c r="QEZ132" s="10"/>
      <c r="QFA132" s="10"/>
      <c r="QFB132" s="10"/>
      <c r="QFC132" s="10"/>
      <c r="QFD132" s="10"/>
      <c r="QFE132" s="10"/>
      <c r="QFF132" s="10"/>
      <c r="QFG132" s="10"/>
      <c r="QFH132" s="10"/>
      <c r="QFI132" s="10"/>
      <c r="QFJ132" s="10"/>
      <c r="QFK132" s="10"/>
      <c r="QFL132" s="10"/>
      <c r="QFM132" s="10"/>
      <c r="QFN132" s="10"/>
      <c r="QFO132" s="10"/>
      <c r="QFP132" s="10"/>
      <c r="QFQ132" s="10"/>
      <c r="QFR132" s="10"/>
      <c r="QFS132" s="10"/>
      <c r="QFT132" s="10"/>
      <c r="QFU132" s="10"/>
      <c r="QFV132" s="10"/>
      <c r="QFW132" s="10"/>
      <c r="QFX132" s="10"/>
      <c r="QFY132" s="10"/>
      <c r="QFZ132" s="10"/>
      <c r="QGA132" s="10"/>
      <c r="QGB132" s="10"/>
      <c r="QGC132" s="10"/>
      <c r="QGD132" s="10"/>
      <c r="QGE132" s="10"/>
      <c r="QGF132" s="10"/>
      <c r="QGG132" s="10"/>
      <c r="QGH132" s="10"/>
      <c r="QGI132" s="10"/>
      <c r="QGJ132" s="10"/>
      <c r="QGK132" s="10"/>
      <c r="QGL132" s="10"/>
      <c r="QGM132" s="10"/>
      <c r="QGN132" s="10"/>
      <c r="QGO132" s="10"/>
      <c r="QGP132" s="10"/>
      <c r="QGQ132" s="10"/>
      <c r="QGR132" s="10"/>
      <c r="QGS132" s="10"/>
      <c r="QGT132" s="10"/>
      <c r="QGU132" s="10"/>
      <c r="QGV132" s="10"/>
      <c r="QGW132" s="10"/>
      <c r="QGX132" s="10"/>
      <c r="QGY132" s="10"/>
      <c r="QGZ132" s="10"/>
      <c r="QHA132" s="10"/>
      <c r="QHB132" s="10"/>
      <c r="QHC132" s="10"/>
      <c r="QHD132" s="10"/>
      <c r="QHE132" s="10"/>
      <c r="QHF132" s="10"/>
      <c r="QHG132" s="10"/>
      <c r="QHH132" s="10"/>
      <c r="QHI132" s="10"/>
      <c r="QHJ132" s="10"/>
      <c r="QHK132" s="10"/>
      <c r="QHL132" s="10"/>
      <c r="QHM132" s="10"/>
      <c r="QHN132" s="10"/>
      <c r="QHO132" s="10"/>
      <c r="QHP132" s="10"/>
      <c r="QHQ132" s="10"/>
      <c r="QHR132" s="10"/>
      <c r="QHS132" s="10"/>
      <c r="QHT132" s="10"/>
      <c r="QHU132" s="10"/>
      <c r="QHV132" s="10"/>
      <c r="QHW132" s="10"/>
      <c r="QHX132" s="10"/>
      <c r="QHY132" s="10"/>
      <c r="QHZ132" s="10"/>
      <c r="QIA132" s="10"/>
      <c r="QIB132" s="10"/>
      <c r="QIC132" s="10"/>
      <c r="QID132" s="10"/>
      <c r="QIE132" s="10"/>
      <c r="QIF132" s="10"/>
      <c r="QIG132" s="10"/>
      <c r="QIH132" s="10"/>
      <c r="QII132" s="10"/>
      <c r="QIJ132" s="10"/>
      <c r="QIK132" s="10"/>
      <c r="QIL132" s="10"/>
      <c r="QIM132" s="10"/>
      <c r="QIN132" s="10"/>
      <c r="QIO132" s="10"/>
      <c r="QIP132" s="10"/>
      <c r="QIQ132" s="10"/>
      <c r="QIR132" s="10"/>
      <c r="QIS132" s="10"/>
      <c r="QIT132" s="10"/>
      <c r="QIU132" s="10"/>
      <c r="QIV132" s="10"/>
      <c r="QIW132" s="10"/>
      <c r="QIX132" s="10"/>
      <c r="QIY132" s="10"/>
      <c r="QIZ132" s="10"/>
      <c r="QJA132" s="10"/>
      <c r="QJB132" s="10"/>
      <c r="QJC132" s="10"/>
      <c r="QJD132" s="10"/>
      <c r="QJE132" s="10"/>
      <c r="QJF132" s="10"/>
      <c r="QJG132" s="10"/>
      <c r="QJH132" s="10"/>
      <c r="QJI132" s="10"/>
      <c r="QJJ132" s="10"/>
      <c r="QJK132" s="10"/>
      <c r="QJL132" s="10"/>
      <c r="QJM132" s="10"/>
      <c r="QJN132" s="10"/>
      <c r="QJO132" s="10"/>
      <c r="QJP132" s="10"/>
      <c r="QJQ132" s="10"/>
      <c r="QJR132" s="10"/>
      <c r="QJS132" s="10"/>
      <c r="QJT132" s="10"/>
      <c r="QJU132" s="10"/>
      <c r="QJV132" s="10"/>
      <c r="QJW132" s="10"/>
      <c r="QJX132" s="10"/>
      <c r="QJY132" s="10"/>
      <c r="QJZ132" s="10"/>
      <c r="QKA132" s="10"/>
      <c r="QKB132" s="10"/>
      <c r="QKC132" s="10"/>
      <c r="QKD132" s="10"/>
      <c r="QKE132" s="10"/>
      <c r="QKF132" s="10"/>
      <c r="QKG132" s="10"/>
      <c r="QKH132" s="10"/>
      <c r="QKI132" s="10"/>
      <c r="QKJ132" s="10"/>
      <c r="QKK132" s="10"/>
      <c r="QKL132" s="10"/>
      <c r="QKM132" s="10"/>
      <c r="QKN132" s="10"/>
      <c r="QKO132" s="10"/>
      <c r="QKP132" s="10"/>
      <c r="QKQ132" s="10"/>
      <c r="QKR132" s="10"/>
      <c r="QKS132" s="10"/>
      <c r="QKT132" s="10"/>
      <c r="QKU132" s="10"/>
      <c r="QKV132" s="10"/>
      <c r="QKW132" s="10"/>
      <c r="QKX132" s="10"/>
      <c r="QKY132" s="10"/>
      <c r="QKZ132" s="10"/>
      <c r="QLA132" s="10"/>
      <c r="QLB132" s="10"/>
      <c r="QLC132" s="10"/>
      <c r="QLD132" s="10"/>
      <c r="QLE132" s="10"/>
      <c r="QLF132" s="10"/>
      <c r="QLG132" s="10"/>
      <c r="QLH132" s="10"/>
      <c r="QLI132" s="10"/>
      <c r="QLJ132" s="10"/>
      <c r="QLK132" s="10"/>
      <c r="QLL132" s="10"/>
      <c r="QLM132" s="10"/>
      <c r="QLN132" s="10"/>
      <c r="QLO132" s="10"/>
      <c r="QLP132" s="10"/>
      <c r="QLQ132" s="10"/>
      <c r="QLR132" s="10"/>
      <c r="QLS132" s="10"/>
      <c r="QLT132" s="10"/>
      <c r="QLU132" s="10"/>
      <c r="QLV132" s="10"/>
      <c r="QLW132" s="10"/>
      <c r="QLX132" s="10"/>
      <c r="QLY132" s="10"/>
      <c r="QLZ132" s="10"/>
      <c r="QMA132" s="10"/>
      <c r="QMB132" s="10"/>
      <c r="QMC132" s="10"/>
      <c r="QMD132" s="10"/>
      <c r="QME132" s="10"/>
      <c r="QMF132" s="10"/>
      <c r="QMG132" s="10"/>
      <c r="QMH132" s="10"/>
      <c r="QMI132" s="10"/>
      <c r="QMJ132" s="10"/>
      <c r="QMK132" s="10"/>
      <c r="QML132" s="10"/>
      <c r="QMM132" s="10"/>
      <c r="QMN132" s="10"/>
      <c r="QMO132" s="10"/>
      <c r="QMP132" s="10"/>
      <c r="QMQ132" s="10"/>
      <c r="QMR132" s="10"/>
      <c r="QMS132" s="10"/>
      <c r="QMT132" s="10"/>
      <c r="QMU132" s="10"/>
      <c r="QMV132" s="10"/>
      <c r="QMW132" s="10"/>
      <c r="QMX132" s="10"/>
      <c r="QMY132" s="10"/>
      <c r="QMZ132" s="10"/>
      <c r="QNA132" s="10"/>
      <c r="QNB132" s="10"/>
      <c r="QNC132" s="10"/>
      <c r="QND132" s="10"/>
      <c r="QNE132" s="10"/>
      <c r="QNF132" s="10"/>
      <c r="QNG132" s="10"/>
      <c r="QNH132" s="10"/>
      <c r="QNI132" s="10"/>
      <c r="QNJ132" s="10"/>
      <c r="QNK132" s="10"/>
      <c r="QNL132" s="10"/>
      <c r="QNM132" s="10"/>
      <c r="QNN132" s="10"/>
      <c r="QNO132" s="10"/>
      <c r="QNP132" s="10"/>
      <c r="QNQ132" s="10"/>
      <c r="QNR132" s="10"/>
      <c r="QNS132" s="10"/>
      <c r="QNT132" s="10"/>
      <c r="QNU132" s="10"/>
      <c r="QNV132" s="10"/>
      <c r="QNW132" s="10"/>
      <c r="QNX132" s="10"/>
      <c r="QNY132" s="10"/>
      <c r="QNZ132" s="10"/>
      <c r="QOA132" s="10"/>
      <c r="QOB132" s="10"/>
      <c r="QOC132" s="10"/>
      <c r="QOD132" s="10"/>
      <c r="QOE132" s="10"/>
      <c r="QOF132" s="10"/>
      <c r="QOG132" s="10"/>
      <c r="QOH132" s="10"/>
      <c r="QOI132" s="10"/>
      <c r="QOJ132" s="10"/>
      <c r="QOK132" s="10"/>
      <c r="QOL132" s="10"/>
      <c r="QOM132" s="10"/>
      <c r="QON132" s="10"/>
      <c r="QOO132" s="10"/>
      <c r="QOP132" s="10"/>
      <c r="QOQ132" s="10"/>
      <c r="QOR132" s="10"/>
      <c r="QOS132" s="10"/>
      <c r="QOT132" s="10"/>
      <c r="QOU132" s="10"/>
      <c r="QOV132" s="10"/>
      <c r="QOW132" s="10"/>
      <c r="QOX132" s="10"/>
      <c r="QOY132" s="10"/>
      <c r="QOZ132" s="10"/>
      <c r="QPA132" s="10"/>
      <c r="QPB132" s="10"/>
      <c r="QPC132" s="10"/>
      <c r="QPD132" s="10"/>
      <c r="QPE132" s="10"/>
      <c r="QPF132" s="10"/>
      <c r="QPG132" s="10"/>
      <c r="QPH132" s="10"/>
      <c r="QPI132" s="10"/>
      <c r="QPJ132" s="10"/>
      <c r="QPK132" s="10"/>
      <c r="QPL132" s="10"/>
      <c r="QPM132" s="10"/>
      <c r="QPN132" s="10"/>
      <c r="QPO132" s="10"/>
      <c r="QPP132" s="10"/>
      <c r="QPQ132" s="10"/>
      <c r="QPR132" s="10"/>
      <c r="QPS132" s="10"/>
      <c r="QPT132" s="10"/>
      <c r="QPU132" s="10"/>
      <c r="QPV132" s="10"/>
      <c r="QPW132" s="10"/>
      <c r="QPX132" s="10"/>
      <c r="QPY132" s="10"/>
      <c r="QPZ132" s="10"/>
      <c r="QQA132" s="10"/>
      <c r="QQB132" s="10"/>
      <c r="QQC132" s="10"/>
      <c r="QQD132" s="10"/>
      <c r="QQE132" s="10"/>
      <c r="QQF132" s="10"/>
      <c r="QQG132" s="10"/>
      <c r="QQH132" s="10"/>
      <c r="QQI132" s="10"/>
      <c r="QQJ132" s="10"/>
      <c r="QQK132" s="10"/>
      <c r="QQL132" s="10"/>
      <c r="QQM132" s="10"/>
      <c r="QQN132" s="10"/>
      <c r="QQO132" s="10"/>
      <c r="QQP132" s="10"/>
      <c r="QQQ132" s="10"/>
      <c r="QQR132" s="10"/>
      <c r="QQS132" s="10"/>
      <c r="QQT132" s="10"/>
      <c r="QQU132" s="10"/>
      <c r="QQV132" s="10"/>
      <c r="QQW132" s="10"/>
      <c r="QQX132" s="10"/>
      <c r="QQY132" s="10"/>
      <c r="QQZ132" s="10"/>
      <c r="QRA132" s="10"/>
      <c r="QRB132" s="10"/>
      <c r="QRC132" s="10"/>
      <c r="QRD132" s="10"/>
      <c r="QRE132" s="10"/>
      <c r="QRF132" s="10"/>
      <c r="QRG132" s="10"/>
      <c r="QRH132" s="10"/>
      <c r="QRI132" s="10"/>
      <c r="QRJ132" s="10"/>
      <c r="QRK132" s="10"/>
      <c r="QRL132" s="10"/>
      <c r="QRM132" s="10"/>
      <c r="QRN132" s="10"/>
      <c r="QRO132" s="10"/>
      <c r="QRP132" s="10"/>
      <c r="QRQ132" s="10"/>
      <c r="QRR132" s="10"/>
      <c r="QRS132" s="10"/>
      <c r="QRT132" s="10"/>
      <c r="QRU132" s="10"/>
      <c r="QRV132" s="10"/>
      <c r="QRW132" s="10"/>
      <c r="QRX132" s="10"/>
      <c r="QRY132" s="10"/>
      <c r="QRZ132" s="10"/>
      <c r="QSA132" s="10"/>
      <c r="QSB132" s="10"/>
      <c r="QSC132" s="10"/>
      <c r="QSD132" s="10"/>
      <c r="QSE132" s="10"/>
      <c r="QSF132" s="10"/>
      <c r="QSG132" s="10"/>
      <c r="QSH132" s="10"/>
      <c r="QSI132" s="10"/>
      <c r="QSJ132" s="10"/>
      <c r="QSK132" s="10"/>
      <c r="QSL132" s="10"/>
      <c r="QSM132" s="10"/>
      <c r="QSN132" s="10"/>
      <c r="QSO132" s="10"/>
      <c r="QSP132" s="10"/>
      <c r="QSQ132" s="10"/>
      <c r="QSR132" s="10"/>
      <c r="QSS132" s="10"/>
      <c r="QST132" s="10"/>
      <c r="QSU132" s="10"/>
      <c r="QSV132" s="10"/>
      <c r="QSW132" s="10"/>
      <c r="QSX132" s="10"/>
      <c r="QSY132" s="10"/>
      <c r="QSZ132" s="10"/>
      <c r="QTA132" s="10"/>
      <c r="QTB132" s="10"/>
      <c r="QTC132" s="10"/>
      <c r="QTD132" s="10"/>
      <c r="QTE132" s="10"/>
      <c r="QTF132" s="10"/>
      <c r="QTG132" s="10"/>
      <c r="QTH132" s="10"/>
      <c r="QTI132" s="10"/>
      <c r="QTJ132" s="10"/>
      <c r="QTK132" s="10"/>
      <c r="QTL132" s="10"/>
      <c r="QTM132" s="10"/>
      <c r="QTN132" s="10"/>
      <c r="QTO132" s="10"/>
      <c r="QTP132" s="10"/>
      <c r="QTQ132" s="10"/>
      <c r="QTR132" s="10"/>
      <c r="QTS132" s="10"/>
      <c r="QTT132" s="10"/>
      <c r="QTU132" s="10"/>
      <c r="QTV132" s="10"/>
      <c r="QTW132" s="10"/>
      <c r="QTX132" s="10"/>
      <c r="QTY132" s="10"/>
      <c r="QTZ132" s="10"/>
      <c r="QUA132" s="10"/>
      <c r="QUB132" s="10"/>
      <c r="QUC132" s="10"/>
      <c r="QUD132" s="10"/>
      <c r="QUE132" s="10"/>
      <c r="QUF132" s="10"/>
      <c r="QUG132" s="10"/>
      <c r="QUH132" s="10"/>
      <c r="QUI132" s="10"/>
      <c r="QUJ132" s="10"/>
      <c r="QUK132" s="10"/>
      <c r="QUL132" s="10"/>
      <c r="QUM132" s="10"/>
      <c r="QUN132" s="10"/>
      <c r="QUO132" s="10"/>
      <c r="QUP132" s="10"/>
      <c r="QUQ132" s="10"/>
      <c r="QUR132" s="10"/>
      <c r="QUS132" s="10"/>
      <c r="QUT132" s="10"/>
      <c r="QUU132" s="10"/>
      <c r="QUV132" s="10"/>
      <c r="QUW132" s="10"/>
      <c r="QUX132" s="10"/>
      <c r="QUY132" s="10"/>
      <c r="QUZ132" s="10"/>
      <c r="QVA132" s="10"/>
      <c r="QVB132" s="10"/>
      <c r="QVC132" s="10"/>
      <c r="QVD132" s="10"/>
      <c r="QVE132" s="10"/>
      <c r="QVF132" s="10"/>
      <c r="QVG132" s="10"/>
      <c r="QVH132" s="10"/>
      <c r="QVI132" s="10"/>
      <c r="QVJ132" s="10"/>
      <c r="QVK132" s="10"/>
      <c r="QVL132" s="10"/>
      <c r="QVM132" s="10"/>
      <c r="QVN132" s="10"/>
      <c r="QVO132" s="10"/>
      <c r="QVP132" s="10"/>
      <c r="QVQ132" s="10"/>
      <c r="QVR132" s="10"/>
      <c r="QVS132" s="10"/>
      <c r="QVT132" s="10"/>
      <c r="QVU132" s="10"/>
      <c r="QVV132" s="10"/>
      <c r="QVW132" s="10"/>
      <c r="QVX132" s="10"/>
      <c r="QVY132" s="10"/>
      <c r="QVZ132" s="10"/>
      <c r="QWA132" s="10"/>
      <c r="QWB132" s="10"/>
      <c r="QWC132" s="10"/>
      <c r="QWD132" s="10"/>
      <c r="QWE132" s="10"/>
      <c r="QWF132" s="10"/>
      <c r="QWG132" s="10"/>
      <c r="QWH132" s="10"/>
      <c r="QWI132" s="10"/>
      <c r="QWJ132" s="10"/>
      <c r="QWK132" s="10"/>
      <c r="QWL132" s="10"/>
      <c r="QWM132" s="10"/>
      <c r="QWN132" s="10"/>
      <c r="QWO132" s="10"/>
      <c r="QWP132" s="10"/>
      <c r="QWQ132" s="10"/>
      <c r="QWR132" s="10"/>
      <c r="QWS132" s="10"/>
      <c r="QWT132" s="10"/>
      <c r="QWU132" s="10"/>
      <c r="QWV132" s="10"/>
      <c r="QWW132" s="10"/>
      <c r="QWX132" s="10"/>
      <c r="QWY132" s="10"/>
      <c r="QWZ132" s="10"/>
      <c r="QXA132" s="10"/>
      <c r="QXB132" s="10"/>
      <c r="QXC132" s="10"/>
      <c r="QXD132" s="10"/>
      <c r="QXE132" s="10"/>
      <c r="QXF132" s="10"/>
      <c r="QXG132" s="10"/>
      <c r="QXH132" s="10"/>
      <c r="QXI132" s="10"/>
      <c r="QXJ132" s="10"/>
      <c r="QXK132" s="10"/>
      <c r="QXL132" s="10"/>
      <c r="QXM132" s="10"/>
      <c r="QXN132" s="10"/>
      <c r="QXO132" s="10"/>
      <c r="QXP132" s="10"/>
      <c r="QXQ132" s="10"/>
      <c r="QXR132" s="10"/>
      <c r="QXS132" s="10"/>
      <c r="QXT132" s="10"/>
      <c r="QXU132" s="10"/>
      <c r="QXV132" s="10"/>
      <c r="QXW132" s="10"/>
      <c r="QXX132" s="10"/>
      <c r="QXY132" s="10"/>
      <c r="QXZ132" s="10"/>
      <c r="QYA132" s="10"/>
      <c r="QYB132" s="10"/>
      <c r="QYC132" s="10"/>
      <c r="QYD132" s="10"/>
      <c r="QYE132" s="10"/>
      <c r="QYF132" s="10"/>
      <c r="QYG132" s="10"/>
      <c r="QYH132" s="10"/>
      <c r="QYI132" s="10"/>
      <c r="QYJ132" s="10"/>
      <c r="QYK132" s="10"/>
      <c r="QYL132" s="10"/>
      <c r="QYM132" s="10"/>
      <c r="QYN132" s="10"/>
      <c r="QYO132" s="10"/>
      <c r="QYP132" s="10"/>
      <c r="QYQ132" s="10"/>
      <c r="QYR132" s="10"/>
      <c r="QYS132" s="10"/>
      <c r="QYT132" s="10"/>
      <c r="QYU132" s="10"/>
      <c r="QYV132" s="10"/>
      <c r="QYW132" s="10"/>
      <c r="QYX132" s="10"/>
      <c r="QYY132" s="10"/>
      <c r="QYZ132" s="10"/>
      <c r="QZA132" s="10"/>
      <c r="QZB132" s="10"/>
      <c r="QZC132" s="10"/>
      <c r="QZD132" s="10"/>
      <c r="QZE132" s="10"/>
      <c r="QZF132" s="10"/>
      <c r="QZG132" s="10"/>
      <c r="QZH132" s="10"/>
      <c r="QZI132" s="10"/>
      <c r="QZJ132" s="10"/>
      <c r="QZK132" s="10"/>
      <c r="QZL132" s="10"/>
      <c r="QZM132" s="10"/>
      <c r="QZN132" s="10"/>
      <c r="QZO132" s="10"/>
      <c r="QZP132" s="10"/>
      <c r="QZQ132" s="10"/>
      <c r="QZR132" s="10"/>
      <c r="QZS132" s="10"/>
      <c r="QZT132" s="10"/>
      <c r="QZU132" s="10"/>
      <c r="QZV132" s="10"/>
      <c r="QZW132" s="10"/>
      <c r="QZX132" s="10"/>
      <c r="QZY132" s="10"/>
      <c r="QZZ132" s="10"/>
      <c r="RAA132" s="10"/>
      <c r="RAB132" s="10"/>
      <c r="RAC132" s="10"/>
      <c r="RAD132" s="10"/>
      <c r="RAE132" s="10"/>
      <c r="RAF132" s="10"/>
      <c r="RAG132" s="10"/>
      <c r="RAH132" s="10"/>
      <c r="RAI132" s="10"/>
      <c r="RAJ132" s="10"/>
      <c r="RAK132" s="10"/>
      <c r="RAL132" s="10"/>
      <c r="RAM132" s="10"/>
      <c r="RAN132" s="10"/>
      <c r="RAO132" s="10"/>
      <c r="RAP132" s="10"/>
      <c r="RAQ132" s="10"/>
      <c r="RAR132" s="10"/>
      <c r="RAS132" s="10"/>
      <c r="RAT132" s="10"/>
      <c r="RAU132" s="10"/>
      <c r="RAV132" s="10"/>
      <c r="RAW132" s="10"/>
      <c r="RAX132" s="10"/>
      <c r="RAY132" s="10"/>
      <c r="RAZ132" s="10"/>
      <c r="RBA132" s="10"/>
      <c r="RBB132" s="10"/>
      <c r="RBC132" s="10"/>
      <c r="RBD132" s="10"/>
      <c r="RBE132" s="10"/>
      <c r="RBF132" s="10"/>
      <c r="RBG132" s="10"/>
      <c r="RBH132" s="10"/>
      <c r="RBI132" s="10"/>
      <c r="RBJ132" s="10"/>
      <c r="RBK132" s="10"/>
      <c r="RBL132" s="10"/>
      <c r="RBM132" s="10"/>
      <c r="RBN132" s="10"/>
      <c r="RBO132" s="10"/>
      <c r="RBP132" s="10"/>
      <c r="RBQ132" s="10"/>
      <c r="RBR132" s="10"/>
      <c r="RBS132" s="10"/>
      <c r="RBT132" s="10"/>
      <c r="RBU132" s="10"/>
      <c r="RBV132" s="10"/>
      <c r="RBW132" s="10"/>
      <c r="RBX132" s="10"/>
      <c r="RBY132" s="10"/>
      <c r="RBZ132" s="10"/>
      <c r="RCA132" s="10"/>
      <c r="RCB132" s="10"/>
      <c r="RCC132" s="10"/>
      <c r="RCD132" s="10"/>
      <c r="RCE132" s="10"/>
      <c r="RCF132" s="10"/>
      <c r="RCG132" s="10"/>
      <c r="RCH132" s="10"/>
      <c r="RCI132" s="10"/>
      <c r="RCJ132" s="10"/>
      <c r="RCK132" s="10"/>
      <c r="RCL132" s="10"/>
      <c r="RCM132" s="10"/>
      <c r="RCN132" s="10"/>
      <c r="RCO132" s="10"/>
      <c r="RCP132" s="10"/>
      <c r="RCQ132" s="10"/>
      <c r="RCR132" s="10"/>
      <c r="RCS132" s="10"/>
      <c r="RCT132" s="10"/>
      <c r="RCU132" s="10"/>
      <c r="RCV132" s="10"/>
      <c r="RCW132" s="10"/>
      <c r="RCX132" s="10"/>
      <c r="RCY132" s="10"/>
      <c r="RCZ132" s="10"/>
      <c r="RDA132" s="10"/>
      <c r="RDB132" s="10"/>
      <c r="RDC132" s="10"/>
      <c r="RDD132" s="10"/>
      <c r="RDE132" s="10"/>
      <c r="RDF132" s="10"/>
      <c r="RDG132" s="10"/>
      <c r="RDH132" s="10"/>
      <c r="RDI132" s="10"/>
      <c r="RDJ132" s="10"/>
      <c r="RDK132" s="10"/>
      <c r="RDL132" s="10"/>
      <c r="RDM132" s="10"/>
      <c r="RDN132" s="10"/>
      <c r="RDO132" s="10"/>
      <c r="RDP132" s="10"/>
      <c r="RDQ132" s="10"/>
      <c r="RDR132" s="10"/>
      <c r="RDS132" s="10"/>
      <c r="RDT132" s="10"/>
      <c r="RDU132" s="10"/>
      <c r="RDV132" s="10"/>
      <c r="RDW132" s="10"/>
      <c r="RDX132" s="10"/>
      <c r="RDY132" s="10"/>
      <c r="RDZ132" s="10"/>
      <c r="REA132" s="10"/>
      <c r="REB132" s="10"/>
      <c r="REC132" s="10"/>
      <c r="RED132" s="10"/>
      <c r="REE132" s="10"/>
      <c r="REF132" s="10"/>
      <c r="REG132" s="10"/>
      <c r="REH132" s="10"/>
      <c r="REI132" s="10"/>
      <c r="REJ132" s="10"/>
      <c r="REK132" s="10"/>
      <c r="REL132" s="10"/>
      <c r="REM132" s="10"/>
      <c r="REN132" s="10"/>
      <c r="REO132" s="10"/>
      <c r="REP132" s="10"/>
      <c r="REQ132" s="10"/>
      <c r="RER132" s="10"/>
      <c r="RES132" s="10"/>
      <c r="RET132" s="10"/>
      <c r="REU132" s="10"/>
      <c r="REV132" s="10"/>
      <c r="REW132" s="10"/>
      <c r="REX132" s="10"/>
      <c r="REY132" s="10"/>
      <c r="REZ132" s="10"/>
      <c r="RFA132" s="10"/>
      <c r="RFB132" s="10"/>
      <c r="RFC132" s="10"/>
      <c r="RFD132" s="10"/>
      <c r="RFE132" s="10"/>
      <c r="RFF132" s="10"/>
      <c r="RFG132" s="10"/>
      <c r="RFH132" s="10"/>
      <c r="RFI132" s="10"/>
      <c r="RFJ132" s="10"/>
      <c r="RFK132" s="10"/>
      <c r="RFL132" s="10"/>
      <c r="RFM132" s="10"/>
      <c r="RFN132" s="10"/>
      <c r="RFO132" s="10"/>
      <c r="RFP132" s="10"/>
      <c r="RFQ132" s="10"/>
      <c r="RFR132" s="10"/>
      <c r="RFS132" s="10"/>
      <c r="RFT132" s="10"/>
      <c r="RFU132" s="10"/>
      <c r="RFV132" s="10"/>
      <c r="RFW132" s="10"/>
      <c r="RFX132" s="10"/>
      <c r="RFY132" s="10"/>
      <c r="RFZ132" s="10"/>
      <c r="RGA132" s="10"/>
      <c r="RGB132" s="10"/>
      <c r="RGC132" s="10"/>
      <c r="RGD132" s="10"/>
      <c r="RGE132" s="10"/>
      <c r="RGF132" s="10"/>
      <c r="RGG132" s="10"/>
      <c r="RGH132" s="10"/>
      <c r="RGI132" s="10"/>
      <c r="RGJ132" s="10"/>
      <c r="RGK132" s="10"/>
      <c r="RGL132" s="10"/>
      <c r="RGM132" s="10"/>
      <c r="RGN132" s="10"/>
      <c r="RGO132" s="10"/>
      <c r="RGP132" s="10"/>
      <c r="RGQ132" s="10"/>
      <c r="RGR132" s="10"/>
      <c r="RGS132" s="10"/>
      <c r="RGT132" s="10"/>
      <c r="RGU132" s="10"/>
      <c r="RGV132" s="10"/>
      <c r="RGW132" s="10"/>
      <c r="RGX132" s="10"/>
      <c r="RGY132" s="10"/>
      <c r="RGZ132" s="10"/>
      <c r="RHA132" s="10"/>
      <c r="RHB132" s="10"/>
      <c r="RHC132" s="10"/>
      <c r="RHD132" s="10"/>
      <c r="RHE132" s="10"/>
      <c r="RHF132" s="10"/>
      <c r="RHG132" s="10"/>
      <c r="RHH132" s="10"/>
      <c r="RHI132" s="10"/>
      <c r="RHJ132" s="10"/>
      <c r="RHK132" s="10"/>
      <c r="RHL132" s="10"/>
      <c r="RHM132" s="10"/>
      <c r="RHN132" s="10"/>
      <c r="RHO132" s="10"/>
      <c r="RHP132" s="10"/>
      <c r="RHQ132" s="10"/>
      <c r="RHR132" s="10"/>
      <c r="RHS132" s="10"/>
      <c r="RHT132" s="10"/>
      <c r="RHU132" s="10"/>
      <c r="RHV132" s="10"/>
      <c r="RHW132" s="10"/>
      <c r="RHX132" s="10"/>
      <c r="RHY132" s="10"/>
      <c r="RHZ132" s="10"/>
      <c r="RIA132" s="10"/>
      <c r="RIB132" s="10"/>
      <c r="RIC132" s="10"/>
      <c r="RID132" s="10"/>
      <c r="RIE132" s="10"/>
      <c r="RIF132" s="10"/>
      <c r="RIG132" s="10"/>
      <c r="RIH132" s="10"/>
      <c r="RII132" s="10"/>
      <c r="RIJ132" s="10"/>
      <c r="RIK132" s="10"/>
      <c r="RIL132" s="10"/>
      <c r="RIM132" s="10"/>
      <c r="RIN132" s="10"/>
      <c r="RIO132" s="10"/>
      <c r="RIP132" s="10"/>
      <c r="RIQ132" s="10"/>
      <c r="RIR132" s="10"/>
      <c r="RIS132" s="10"/>
      <c r="RIT132" s="10"/>
      <c r="RIU132" s="10"/>
      <c r="RIV132" s="10"/>
      <c r="RIW132" s="10"/>
      <c r="RIX132" s="10"/>
      <c r="RIY132" s="10"/>
      <c r="RIZ132" s="10"/>
      <c r="RJA132" s="10"/>
      <c r="RJB132" s="10"/>
      <c r="RJC132" s="10"/>
      <c r="RJD132" s="10"/>
      <c r="RJE132" s="10"/>
      <c r="RJF132" s="10"/>
      <c r="RJG132" s="10"/>
      <c r="RJH132" s="10"/>
      <c r="RJI132" s="10"/>
      <c r="RJJ132" s="10"/>
      <c r="RJK132" s="10"/>
      <c r="RJL132" s="10"/>
      <c r="RJM132" s="10"/>
      <c r="RJN132" s="10"/>
      <c r="RJO132" s="10"/>
      <c r="RJP132" s="10"/>
      <c r="RJQ132" s="10"/>
      <c r="RJR132" s="10"/>
      <c r="RJS132" s="10"/>
      <c r="RJT132" s="10"/>
      <c r="RJU132" s="10"/>
      <c r="RJV132" s="10"/>
      <c r="RJW132" s="10"/>
      <c r="RJX132" s="10"/>
      <c r="RJY132" s="10"/>
      <c r="RJZ132" s="10"/>
      <c r="RKA132" s="10"/>
      <c r="RKB132" s="10"/>
      <c r="RKC132" s="10"/>
      <c r="RKD132" s="10"/>
      <c r="RKE132" s="10"/>
      <c r="RKF132" s="10"/>
      <c r="RKG132" s="10"/>
      <c r="RKH132" s="10"/>
      <c r="RKI132" s="10"/>
      <c r="RKJ132" s="10"/>
      <c r="RKK132" s="10"/>
      <c r="RKL132" s="10"/>
      <c r="RKM132" s="10"/>
      <c r="RKN132" s="10"/>
      <c r="RKO132" s="10"/>
      <c r="RKP132" s="10"/>
      <c r="RKQ132" s="10"/>
      <c r="RKR132" s="10"/>
      <c r="RKS132" s="10"/>
      <c r="RKT132" s="10"/>
      <c r="RKU132" s="10"/>
      <c r="RKV132" s="10"/>
      <c r="RKW132" s="10"/>
      <c r="RKX132" s="10"/>
      <c r="RKY132" s="10"/>
      <c r="RKZ132" s="10"/>
      <c r="RLA132" s="10"/>
      <c r="RLB132" s="10"/>
      <c r="RLC132" s="10"/>
      <c r="RLD132" s="10"/>
      <c r="RLE132" s="10"/>
      <c r="RLF132" s="10"/>
      <c r="RLG132" s="10"/>
      <c r="RLH132" s="10"/>
      <c r="RLI132" s="10"/>
      <c r="RLJ132" s="10"/>
      <c r="RLK132" s="10"/>
      <c r="RLL132" s="10"/>
      <c r="RLM132" s="10"/>
      <c r="RLN132" s="10"/>
      <c r="RLO132" s="10"/>
      <c r="RLP132" s="10"/>
      <c r="RLQ132" s="10"/>
      <c r="RLR132" s="10"/>
      <c r="RLS132" s="10"/>
      <c r="RLT132" s="10"/>
      <c r="RLU132" s="10"/>
      <c r="RLV132" s="10"/>
      <c r="RLW132" s="10"/>
      <c r="RLX132" s="10"/>
      <c r="RLY132" s="10"/>
      <c r="RLZ132" s="10"/>
      <c r="RMA132" s="10"/>
      <c r="RMB132" s="10"/>
      <c r="RMC132" s="10"/>
      <c r="RMD132" s="10"/>
      <c r="RME132" s="10"/>
      <c r="RMF132" s="10"/>
      <c r="RMG132" s="10"/>
      <c r="RMH132" s="10"/>
      <c r="RMI132" s="10"/>
      <c r="RMJ132" s="10"/>
      <c r="RMK132" s="10"/>
      <c r="RML132" s="10"/>
      <c r="RMM132" s="10"/>
      <c r="RMN132" s="10"/>
      <c r="RMO132" s="10"/>
      <c r="RMP132" s="10"/>
      <c r="RMQ132" s="10"/>
      <c r="RMR132" s="10"/>
      <c r="RMS132" s="10"/>
      <c r="RMT132" s="10"/>
      <c r="RMU132" s="10"/>
      <c r="RMV132" s="10"/>
      <c r="RMW132" s="10"/>
      <c r="RMX132" s="10"/>
      <c r="RMY132" s="10"/>
      <c r="RMZ132" s="10"/>
      <c r="RNA132" s="10"/>
      <c r="RNB132" s="10"/>
      <c r="RNC132" s="10"/>
      <c r="RND132" s="10"/>
      <c r="RNE132" s="10"/>
      <c r="RNF132" s="10"/>
      <c r="RNG132" s="10"/>
      <c r="RNH132" s="10"/>
      <c r="RNI132" s="10"/>
      <c r="RNJ132" s="10"/>
      <c r="RNK132" s="10"/>
      <c r="RNL132" s="10"/>
      <c r="RNM132" s="10"/>
      <c r="RNN132" s="10"/>
      <c r="RNO132" s="10"/>
      <c r="RNP132" s="10"/>
      <c r="RNQ132" s="10"/>
      <c r="RNR132" s="10"/>
      <c r="RNS132" s="10"/>
      <c r="RNT132" s="10"/>
      <c r="RNU132" s="10"/>
      <c r="RNV132" s="10"/>
      <c r="RNW132" s="10"/>
      <c r="RNX132" s="10"/>
      <c r="RNY132" s="10"/>
      <c r="RNZ132" s="10"/>
      <c r="ROA132" s="10"/>
      <c r="ROB132" s="10"/>
      <c r="ROC132" s="10"/>
      <c r="ROD132" s="10"/>
      <c r="ROE132" s="10"/>
      <c r="ROF132" s="10"/>
      <c r="ROG132" s="10"/>
      <c r="ROH132" s="10"/>
      <c r="ROI132" s="10"/>
      <c r="ROJ132" s="10"/>
      <c r="ROK132" s="10"/>
      <c r="ROL132" s="10"/>
      <c r="ROM132" s="10"/>
      <c r="RON132" s="10"/>
      <c r="ROO132" s="10"/>
      <c r="ROP132" s="10"/>
      <c r="ROQ132" s="10"/>
      <c r="ROR132" s="10"/>
      <c r="ROS132" s="10"/>
      <c r="ROT132" s="10"/>
      <c r="ROU132" s="10"/>
      <c r="ROV132" s="10"/>
      <c r="ROW132" s="10"/>
      <c r="ROX132" s="10"/>
      <c r="ROY132" s="10"/>
      <c r="ROZ132" s="10"/>
      <c r="RPA132" s="10"/>
      <c r="RPB132" s="10"/>
      <c r="RPC132" s="10"/>
      <c r="RPD132" s="10"/>
      <c r="RPE132" s="10"/>
      <c r="RPF132" s="10"/>
      <c r="RPG132" s="10"/>
      <c r="RPH132" s="10"/>
      <c r="RPI132" s="10"/>
      <c r="RPJ132" s="10"/>
      <c r="RPK132" s="10"/>
      <c r="RPL132" s="10"/>
      <c r="RPM132" s="10"/>
      <c r="RPN132" s="10"/>
      <c r="RPO132" s="10"/>
      <c r="RPP132" s="10"/>
      <c r="RPQ132" s="10"/>
      <c r="RPR132" s="10"/>
      <c r="RPS132" s="10"/>
      <c r="RPT132" s="10"/>
      <c r="RPU132" s="10"/>
      <c r="RPV132" s="10"/>
      <c r="RPW132" s="10"/>
      <c r="RPX132" s="10"/>
      <c r="RPY132" s="10"/>
      <c r="RPZ132" s="10"/>
      <c r="RQA132" s="10"/>
      <c r="RQB132" s="10"/>
      <c r="RQC132" s="10"/>
      <c r="RQD132" s="10"/>
      <c r="RQE132" s="10"/>
      <c r="RQF132" s="10"/>
      <c r="RQG132" s="10"/>
      <c r="RQH132" s="10"/>
      <c r="RQI132" s="10"/>
      <c r="RQJ132" s="10"/>
      <c r="RQK132" s="10"/>
      <c r="RQL132" s="10"/>
      <c r="RQM132" s="10"/>
      <c r="RQN132" s="10"/>
      <c r="RQO132" s="10"/>
      <c r="RQP132" s="10"/>
      <c r="RQQ132" s="10"/>
      <c r="RQR132" s="10"/>
      <c r="RQS132" s="10"/>
      <c r="RQT132" s="10"/>
      <c r="RQU132" s="10"/>
      <c r="RQV132" s="10"/>
      <c r="RQW132" s="10"/>
      <c r="RQX132" s="10"/>
      <c r="RQY132" s="10"/>
      <c r="RQZ132" s="10"/>
      <c r="RRA132" s="10"/>
      <c r="RRB132" s="10"/>
      <c r="RRC132" s="10"/>
      <c r="RRD132" s="10"/>
      <c r="RRE132" s="10"/>
      <c r="RRF132" s="10"/>
      <c r="RRG132" s="10"/>
      <c r="RRH132" s="10"/>
      <c r="RRI132" s="10"/>
      <c r="RRJ132" s="10"/>
      <c r="RRK132" s="10"/>
      <c r="RRL132" s="10"/>
      <c r="RRM132" s="10"/>
      <c r="RRN132" s="10"/>
      <c r="RRO132" s="10"/>
      <c r="RRP132" s="10"/>
      <c r="RRQ132" s="10"/>
      <c r="RRR132" s="10"/>
      <c r="RRS132" s="10"/>
      <c r="RRT132" s="10"/>
      <c r="RRU132" s="10"/>
      <c r="RRV132" s="10"/>
      <c r="RRW132" s="10"/>
      <c r="RRX132" s="10"/>
      <c r="RRY132" s="10"/>
      <c r="RRZ132" s="10"/>
      <c r="RSA132" s="10"/>
      <c r="RSB132" s="10"/>
      <c r="RSC132" s="10"/>
      <c r="RSD132" s="10"/>
      <c r="RSE132" s="10"/>
      <c r="RSF132" s="10"/>
      <c r="RSG132" s="10"/>
      <c r="RSH132" s="10"/>
      <c r="RSI132" s="10"/>
      <c r="RSJ132" s="10"/>
      <c r="RSK132" s="10"/>
      <c r="RSL132" s="10"/>
      <c r="RSM132" s="10"/>
      <c r="RSN132" s="10"/>
      <c r="RSO132" s="10"/>
      <c r="RSP132" s="10"/>
      <c r="RSQ132" s="10"/>
      <c r="RSR132" s="10"/>
      <c r="RSS132" s="10"/>
      <c r="RST132" s="10"/>
      <c r="RSU132" s="10"/>
      <c r="RSV132" s="10"/>
      <c r="RSW132" s="10"/>
      <c r="RSX132" s="10"/>
      <c r="RSY132" s="10"/>
      <c r="RSZ132" s="10"/>
      <c r="RTA132" s="10"/>
      <c r="RTB132" s="10"/>
      <c r="RTC132" s="10"/>
      <c r="RTD132" s="10"/>
      <c r="RTE132" s="10"/>
      <c r="RTF132" s="10"/>
      <c r="RTG132" s="10"/>
      <c r="RTH132" s="10"/>
      <c r="RTI132" s="10"/>
      <c r="RTJ132" s="10"/>
      <c r="RTK132" s="10"/>
      <c r="RTL132" s="10"/>
      <c r="RTM132" s="10"/>
      <c r="RTN132" s="10"/>
      <c r="RTO132" s="10"/>
      <c r="RTP132" s="10"/>
      <c r="RTQ132" s="10"/>
      <c r="RTR132" s="10"/>
      <c r="RTS132" s="10"/>
      <c r="RTT132" s="10"/>
      <c r="RTU132" s="10"/>
      <c r="RTV132" s="10"/>
      <c r="RTW132" s="10"/>
      <c r="RTX132" s="10"/>
      <c r="RTY132" s="10"/>
      <c r="RTZ132" s="10"/>
      <c r="RUA132" s="10"/>
      <c r="RUB132" s="10"/>
      <c r="RUC132" s="10"/>
      <c r="RUD132" s="10"/>
      <c r="RUE132" s="10"/>
      <c r="RUF132" s="10"/>
      <c r="RUG132" s="10"/>
      <c r="RUH132" s="10"/>
      <c r="RUI132" s="10"/>
      <c r="RUJ132" s="10"/>
      <c r="RUK132" s="10"/>
      <c r="RUL132" s="10"/>
      <c r="RUM132" s="10"/>
      <c r="RUN132" s="10"/>
      <c r="RUO132" s="10"/>
      <c r="RUP132" s="10"/>
      <c r="RUQ132" s="10"/>
      <c r="RUR132" s="10"/>
      <c r="RUS132" s="10"/>
      <c r="RUT132" s="10"/>
      <c r="RUU132" s="10"/>
      <c r="RUV132" s="10"/>
      <c r="RUW132" s="10"/>
      <c r="RUX132" s="10"/>
      <c r="RUY132" s="10"/>
      <c r="RUZ132" s="10"/>
      <c r="RVA132" s="10"/>
      <c r="RVB132" s="10"/>
      <c r="RVC132" s="10"/>
      <c r="RVD132" s="10"/>
      <c r="RVE132" s="10"/>
      <c r="RVF132" s="10"/>
      <c r="RVG132" s="10"/>
      <c r="RVH132" s="10"/>
      <c r="RVI132" s="10"/>
      <c r="RVJ132" s="10"/>
      <c r="RVK132" s="10"/>
      <c r="RVL132" s="10"/>
      <c r="RVM132" s="10"/>
      <c r="RVN132" s="10"/>
      <c r="RVO132" s="10"/>
      <c r="RVP132" s="10"/>
      <c r="RVQ132" s="10"/>
      <c r="RVR132" s="10"/>
      <c r="RVS132" s="10"/>
      <c r="RVT132" s="10"/>
      <c r="RVU132" s="10"/>
      <c r="RVV132" s="10"/>
      <c r="RVW132" s="10"/>
      <c r="RVX132" s="10"/>
      <c r="RVY132" s="10"/>
      <c r="RVZ132" s="10"/>
      <c r="RWA132" s="10"/>
      <c r="RWB132" s="10"/>
      <c r="RWC132" s="10"/>
      <c r="RWD132" s="10"/>
      <c r="RWE132" s="10"/>
      <c r="RWF132" s="10"/>
      <c r="RWG132" s="10"/>
      <c r="RWH132" s="10"/>
      <c r="RWI132" s="10"/>
      <c r="RWJ132" s="10"/>
      <c r="RWK132" s="10"/>
      <c r="RWL132" s="10"/>
      <c r="RWM132" s="10"/>
      <c r="RWN132" s="10"/>
      <c r="RWO132" s="10"/>
      <c r="RWP132" s="10"/>
      <c r="RWQ132" s="10"/>
      <c r="RWR132" s="10"/>
      <c r="RWS132" s="10"/>
      <c r="RWT132" s="10"/>
      <c r="RWU132" s="10"/>
      <c r="RWV132" s="10"/>
      <c r="RWW132" s="10"/>
      <c r="RWX132" s="10"/>
      <c r="RWY132" s="10"/>
      <c r="RWZ132" s="10"/>
      <c r="RXA132" s="10"/>
      <c r="RXB132" s="10"/>
      <c r="RXC132" s="10"/>
      <c r="RXD132" s="10"/>
      <c r="RXE132" s="10"/>
      <c r="RXF132" s="10"/>
      <c r="RXG132" s="10"/>
      <c r="RXH132" s="10"/>
      <c r="RXI132" s="10"/>
      <c r="RXJ132" s="10"/>
      <c r="RXK132" s="10"/>
      <c r="RXL132" s="10"/>
      <c r="RXM132" s="10"/>
      <c r="RXN132" s="10"/>
      <c r="RXO132" s="10"/>
      <c r="RXP132" s="10"/>
      <c r="RXQ132" s="10"/>
      <c r="RXR132" s="10"/>
      <c r="RXS132" s="10"/>
      <c r="RXT132" s="10"/>
      <c r="RXU132" s="10"/>
      <c r="RXV132" s="10"/>
      <c r="RXW132" s="10"/>
      <c r="RXX132" s="10"/>
      <c r="RXY132" s="10"/>
      <c r="RXZ132" s="10"/>
      <c r="RYA132" s="10"/>
      <c r="RYB132" s="10"/>
      <c r="RYC132" s="10"/>
      <c r="RYD132" s="10"/>
      <c r="RYE132" s="10"/>
      <c r="RYF132" s="10"/>
      <c r="RYG132" s="10"/>
      <c r="RYH132" s="10"/>
      <c r="RYI132" s="10"/>
      <c r="RYJ132" s="10"/>
      <c r="RYK132" s="10"/>
      <c r="RYL132" s="10"/>
      <c r="RYM132" s="10"/>
      <c r="RYN132" s="10"/>
      <c r="RYO132" s="10"/>
      <c r="RYP132" s="10"/>
      <c r="RYQ132" s="10"/>
      <c r="RYR132" s="10"/>
      <c r="RYS132" s="10"/>
      <c r="RYT132" s="10"/>
      <c r="RYU132" s="10"/>
      <c r="RYV132" s="10"/>
      <c r="RYW132" s="10"/>
      <c r="RYX132" s="10"/>
      <c r="RYY132" s="10"/>
      <c r="RYZ132" s="10"/>
      <c r="RZA132" s="10"/>
      <c r="RZB132" s="10"/>
      <c r="RZC132" s="10"/>
      <c r="RZD132" s="10"/>
      <c r="RZE132" s="10"/>
      <c r="RZF132" s="10"/>
      <c r="RZG132" s="10"/>
      <c r="RZH132" s="10"/>
      <c r="RZI132" s="10"/>
      <c r="RZJ132" s="10"/>
      <c r="RZK132" s="10"/>
      <c r="RZL132" s="10"/>
      <c r="RZM132" s="10"/>
      <c r="RZN132" s="10"/>
      <c r="RZO132" s="10"/>
      <c r="RZP132" s="10"/>
      <c r="RZQ132" s="10"/>
      <c r="RZR132" s="10"/>
      <c r="RZS132" s="10"/>
      <c r="RZT132" s="10"/>
      <c r="RZU132" s="10"/>
      <c r="RZV132" s="10"/>
      <c r="RZW132" s="10"/>
      <c r="RZX132" s="10"/>
      <c r="RZY132" s="10"/>
      <c r="RZZ132" s="10"/>
      <c r="SAA132" s="10"/>
      <c r="SAB132" s="10"/>
      <c r="SAC132" s="10"/>
      <c r="SAD132" s="10"/>
      <c r="SAE132" s="10"/>
      <c r="SAF132" s="10"/>
      <c r="SAG132" s="10"/>
      <c r="SAH132" s="10"/>
      <c r="SAI132" s="10"/>
      <c r="SAJ132" s="10"/>
      <c r="SAK132" s="10"/>
      <c r="SAL132" s="10"/>
      <c r="SAM132" s="10"/>
      <c r="SAN132" s="10"/>
      <c r="SAO132" s="10"/>
      <c r="SAP132" s="10"/>
      <c r="SAQ132" s="10"/>
      <c r="SAR132" s="10"/>
      <c r="SAS132" s="10"/>
      <c r="SAT132" s="10"/>
      <c r="SAU132" s="10"/>
      <c r="SAV132" s="10"/>
      <c r="SAW132" s="10"/>
      <c r="SAX132" s="10"/>
      <c r="SAY132" s="10"/>
      <c r="SAZ132" s="10"/>
      <c r="SBA132" s="10"/>
      <c r="SBB132" s="10"/>
      <c r="SBC132" s="10"/>
      <c r="SBD132" s="10"/>
      <c r="SBE132" s="10"/>
      <c r="SBF132" s="10"/>
      <c r="SBG132" s="10"/>
      <c r="SBH132" s="10"/>
      <c r="SBI132" s="10"/>
      <c r="SBJ132" s="10"/>
      <c r="SBK132" s="10"/>
      <c r="SBL132" s="10"/>
      <c r="SBM132" s="10"/>
      <c r="SBN132" s="10"/>
      <c r="SBO132" s="10"/>
      <c r="SBP132" s="10"/>
      <c r="SBQ132" s="10"/>
      <c r="SBR132" s="10"/>
      <c r="SBS132" s="10"/>
      <c r="SBT132" s="10"/>
      <c r="SBU132" s="10"/>
      <c r="SBV132" s="10"/>
      <c r="SBW132" s="10"/>
      <c r="SBX132" s="10"/>
      <c r="SBY132" s="10"/>
      <c r="SBZ132" s="10"/>
      <c r="SCA132" s="10"/>
      <c r="SCB132" s="10"/>
      <c r="SCC132" s="10"/>
      <c r="SCD132" s="10"/>
      <c r="SCE132" s="10"/>
      <c r="SCF132" s="10"/>
      <c r="SCG132" s="10"/>
      <c r="SCH132" s="10"/>
      <c r="SCI132" s="10"/>
      <c r="SCJ132" s="10"/>
      <c r="SCK132" s="10"/>
      <c r="SCL132" s="10"/>
      <c r="SCM132" s="10"/>
      <c r="SCN132" s="10"/>
      <c r="SCO132" s="10"/>
      <c r="SCP132" s="10"/>
      <c r="SCQ132" s="10"/>
      <c r="SCR132" s="10"/>
      <c r="SCS132" s="10"/>
      <c r="SCT132" s="10"/>
      <c r="SCU132" s="10"/>
      <c r="SCV132" s="10"/>
      <c r="SCW132" s="10"/>
      <c r="SCX132" s="10"/>
      <c r="SCY132" s="10"/>
      <c r="SCZ132" s="10"/>
      <c r="SDA132" s="10"/>
      <c r="SDB132" s="10"/>
      <c r="SDC132" s="10"/>
      <c r="SDD132" s="10"/>
      <c r="SDE132" s="10"/>
      <c r="SDF132" s="10"/>
      <c r="SDG132" s="10"/>
      <c r="SDH132" s="10"/>
      <c r="SDI132" s="10"/>
      <c r="SDJ132" s="10"/>
      <c r="SDK132" s="10"/>
      <c r="SDL132" s="10"/>
      <c r="SDM132" s="10"/>
      <c r="SDN132" s="10"/>
      <c r="SDO132" s="10"/>
      <c r="SDP132" s="10"/>
      <c r="SDQ132" s="10"/>
      <c r="SDR132" s="10"/>
      <c r="SDS132" s="10"/>
      <c r="SDT132" s="10"/>
      <c r="SDU132" s="10"/>
      <c r="SDV132" s="10"/>
      <c r="SDW132" s="10"/>
      <c r="SDX132" s="10"/>
      <c r="SDY132" s="10"/>
      <c r="SDZ132" s="10"/>
      <c r="SEA132" s="10"/>
      <c r="SEB132" s="10"/>
      <c r="SEC132" s="10"/>
      <c r="SED132" s="10"/>
      <c r="SEE132" s="10"/>
      <c r="SEF132" s="10"/>
      <c r="SEG132" s="10"/>
      <c r="SEH132" s="10"/>
      <c r="SEI132" s="10"/>
      <c r="SEJ132" s="10"/>
      <c r="SEK132" s="10"/>
      <c r="SEL132" s="10"/>
      <c r="SEM132" s="10"/>
      <c r="SEN132" s="10"/>
      <c r="SEO132" s="10"/>
      <c r="SEP132" s="10"/>
      <c r="SEQ132" s="10"/>
      <c r="SER132" s="10"/>
      <c r="SES132" s="10"/>
      <c r="SET132" s="10"/>
      <c r="SEU132" s="10"/>
      <c r="SEV132" s="10"/>
      <c r="SEW132" s="10"/>
      <c r="SEX132" s="10"/>
      <c r="SEY132" s="10"/>
      <c r="SEZ132" s="10"/>
      <c r="SFA132" s="10"/>
      <c r="SFB132" s="10"/>
      <c r="SFC132" s="10"/>
      <c r="SFD132" s="10"/>
      <c r="SFE132" s="10"/>
      <c r="SFF132" s="10"/>
      <c r="SFG132" s="10"/>
      <c r="SFH132" s="10"/>
      <c r="SFI132" s="10"/>
      <c r="SFJ132" s="10"/>
      <c r="SFK132" s="10"/>
      <c r="SFL132" s="10"/>
      <c r="SFM132" s="10"/>
      <c r="SFN132" s="10"/>
      <c r="SFO132" s="10"/>
      <c r="SFP132" s="10"/>
      <c r="SFQ132" s="10"/>
      <c r="SFR132" s="10"/>
      <c r="SFS132" s="10"/>
      <c r="SFT132" s="10"/>
      <c r="SFU132" s="10"/>
      <c r="SFV132" s="10"/>
      <c r="SFW132" s="10"/>
      <c r="SFX132" s="10"/>
      <c r="SFY132" s="10"/>
      <c r="SFZ132" s="10"/>
      <c r="SGA132" s="10"/>
      <c r="SGB132" s="10"/>
      <c r="SGC132" s="10"/>
      <c r="SGD132" s="10"/>
      <c r="SGE132" s="10"/>
      <c r="SGF132" s="10"/>
      <c r="SGG132" s="10"/>
      <c r="SGH132" s="10"/>
      <c r="SGI132" s="10"/>
      <c r="SGJ132" s="10"/>
      <c r="SGK132" s="10"/>
      <c r="SGL132" s="10"/>
      <c r="SGM132" s="10"/>
      <c r="SGN132" s="10"/>
      <c r="SGO132" s="10"/>
      <c r="SGP132" s="10"/>
      <c r="SGQ132" s="10"/>
      <c r="SGR132" s="10"/>
      <c r="SGS132" s="10"/>
      <c r="SGT132" s="10"/>
      <c r="SGU132" s="10"/>
      <c r="SGV132" s="10"/>
      <c r="SGW132" s="10"/>
      <c r="SGX132" s="10"/>
      <c r="SGY132" s="10"/>
      <c r="SGZ132" s="10"/>
      <c r="SHA132" s="10"/>
      <c r="SHB132" s="10"/>
      <c r="SHC132" s="10"/>
      <c r="SHD132" s="10"/>
      <c r="SHE132" s="10"/>
      <c r="SHF132" s="10"/>
      <c r="SHG132" s="10"/>
      <c r="SHH132" s="10"/>
      <c r="SHI132" s="10"/>
      <c r="SHJ132" s="10"/>
      <c r="SHK132" s="10"/>
      <c r="SHL132" s="10"/>
      <c r="SHM132" s="10"/>
      <c r="SHN132" s="10"/>
      <c r="SHO132" s="10"/>
      <c r="SHP132" s="10"/>
      <c r="SHQ132" s="10"/>
      <c r="SHR132" s="10"/>
      <c r="SHS132" s="10"/>
      <c r="SHT132" s="10"/>
      <c r="SHU132" s="10"/>
      <c r="SHV132" s="10"/>
      <c r="SHW132" s="10"/>
      <c r="SHX132" s="10"/>
      <c r="SHY132" s="10"/>
      <c r="SHZ132" s="10"/>
      <c r="SIA132" s="10"/>
      <c r="SIB132" s="10"/>
      <c r="SIC132" s="10"/>
      <c r="SID132" s="10"/>
      <c r="SIE132" s="10"/>
      <c r="SIF132" s="10"/>
      <c r="SIG132" s="10"/>
      <c r="SIH132" s="10"/>
      <c r="SII132" s="10"/>
      <c r="SIJ132" s="10"/>
      <c r="SIK132" s="10"/>
      <c r="SIL132" s="10"/>
      <c r="SIM132" s="10"/>
      <c r="SIN132" s="10"/>
      <c r="SIO132" s="10"/>
      <c r="SIP132" s="10"/>
      <c r="SIQ132" s="10"/>
      <c r="SIR132" s="10"/>
      <c r="SIS132" s="10"/>
      <c r="SIT132" s="10"/>
      <c r="SIU132" s="10"/>
      <c r="SIV132" s="10"/>
      <c r="SIW132" s="10"/>
      <c r="SIX132" s="10"/>
      <c r="SIY132" s="10"/>
      <c r="SIZ132" s="10"/>
      <c r="SJA132" s="10"/>
      <c r="SJB132" s="10"/>
      <c r="SJC132" s="10"/>
      <c r="SJD132" s="10"/>
      <c r="SJE132" s="10"/>
      <c r="SJF132" s="10"/>
      <c r="SJG132" s="10"/>
      <c r="SJH132" s="10"/>
      <c r="SJI132" s="10"/>
      <c r="SJJ132" s="10"/>
      <c r="SJK132" s="10"/>
      <c r="SJL132" s="10"/>
      <c r="SJM132" s="10"/>
      <c r="SJN132" s="10"/>
      <c r="SJO132" s="10"/>
      <c r="SJP132" s="10"/>
      <c r="SJQ132" s="10"/>
      <c r="SJR132" s="10"/>
      <c r="SJS132" s="10"/>
      <c r="SJT132" s="10"/>
      <c r="SJU132" s="10"/>
      <c r="SJV132" s="10"/>
      <c r="SJW132" s="10"/>
      <c r="SJX132" s="10"/>
      <c r="SJY132" s="10"/>
      <c r="SJZ132" s="10"/>
      <c r="SKA132" s="10"/>
      <c r="SKB132" s="10"/>
      <c r="SKC132" s="10"/>
      <c r="SKD132" s="10"/>
      <c r="SKE132" s="10"/>
      <c r="SKF132" s="10"/>
      <c r="SKG132" s="10"/>
      <c r="SKH132" s="10"/>
      <c r="SKI132" s="10"/>
      <c r="SKJ132" s="10"/>
      <c r="SKK132" s="10"/>
      <c r="SKL132" s="10"/>
      <c r="SKM132" s="10"/>
      <c r="SKN132" s="10"/>
      <c r="SKO132" s="10"/>
      <c r="SKP132" s="10"/>
      <c r="SKQ132" s="10"/>
      <c r="SKR132" s="10"/>
      <c r="SKS132" s="10"/>
      <c r="SKT132" s="10"/>
      <c r="SKU132" s="10"/>
      <c r="SKV132" s="10"/>
      <c r="SKW132" s="10"/>
      <c r="SKX132" s="10"/>
      <c r="SKY132" s="10"/>
      <c r="SKZ132" s="10"/>
      <c r="SLA132" s="10"/>
      <c r="SLB132" s="10"/>
      <c r="SLC132" s="10"/>
      <c r="SLD132" s="10"/>
      <c r="SLE132" s="10"/>
      <c r="SLF132" s="10"/>
      <c r="SLG132" s="10"/>
      <c r="SLH132" s="10"/>
      <c r="SLI132" s="10"/>
      <c r="SLJ132" s="10"/>
      <c r="SLK132" s="10"/>
      <c r="SLL132" s="10"/>
      <c r="SLM132" s="10"/>
      <c r="SLN132" s="10"/>
      <c r="SLO132" s="10"/>
      <c r="SLP132" s="10"/>
      <c r="SLQ132" s="10"/>
      <c r="SLR132" s="10"/>
      <c r="SLS132" s="10"/>
      <c r="SLT132" s="10"/>
      <c r="SLU132" s="10"/>
      <c r="SLV132" s="10"/>
      <c r="SLW132" s="10"/>
      <c r="SLX132" s="10"/>
      <c r="SLY132" s="10"/>
      <c r="SLZ132" s="10"/>
      <c r="SMA132" s="10"/>
      <c r="SMB132" s="10"/>
      <c r="SMC132" s="10"/>
      <c r="SMD132" s="10"/>
      <c r="SME132" s="10"/>
      <c r="SMF132" s="10"/>
      <c r="SMG132" s="10"/>
      <c r="SMH132" s="10"/>
      <c r="SMI132" s="10"/>
      <c r="SMJ132" s="10"/>
      <c r="SMK132" s="10"/>
      <c r="SML132" s="10"/>
      <c r="SMM132" s="10"/>
      <c r="SMN132" s="10"/>
      <c r="SMO132" s="10"/>
      <c r="SMP132" s="10"/>
      <c r="SMQ132" s="10"/>
      <c r="SMR132" s="10"/>
      <c r="SMS132" s="10"/>
      <c r="SMT132" s="10"/>
      <c r="SMU132" s="10"/>
      <c r="SMV132" s="10"/>
      <c r="SMW132" s="10"/>
      <c r="SMX132" s="10"/>
      <c r="SMY132" s="10"/>
      <c r="SMZ132" s="10"/>
      <c r="SNA132" s="10"/>
      <c r="SNB132" s="10"/>
      <c r="SNC132" s="10"/>
      <c r="SND132" s="10"/>
      <c r="SNE132" s="10"/>
      <c r="SNF132" s="10"/>
      <c r="SNG132" s="10"/>
      <c r="SNH132" s="10"/>
      <c r="SNI132" s="10"/>
      <c r="SNJ132" s="10"/>
      <c r="SNK132" s="10"/>
      <c r="SNL132" s="10"/>
      <c r="SNM132" s="10"/>
      <c r="SNN132" s="10"/>
      <c r="SNO132" s="10"/>
      <c r="SNP132" s="10"/>
      <c r="SNQ132" s="10"/>
      <c r="SNR132" s="10"/>
      <c r="SNS132" s="10"/>
      <c r="SNT132" s="10"/>
      <c r="SNU132" s="10"/>
      <c r="SNV132" s="10"/>
      <c r="SNW132" s="10"/>
      <c r="SNX132" s="10"/>
      <c r="SNY132" s="10"/>
      <c r="SNZ132" s="10"/>
      <c r="SOA132" s="10"/>
      <c r="SOB132" s="10"/>
      <c r="SOC132" s="10"/>
      <c r="SOD132" s="10"/>
      <c r="SOE132" s="10"/>
      <c r="SOF132" s="10"/>
      <c r="SOG132" s="10"/>
      <c r="SOH132" s="10"/>
      <c r="SOI132" s="10"/>
      <c r="SOJ132" s="10"/>
      <c r="SOK132" s="10"/>
      <c r="SOL132" s="10"/>
      <c r="SOM132" s="10"/>
      <c r="SON132" s="10"/>
      <c r="SOO132" s="10"/>
      <c r="SOP132" s="10"/>
      <c r="SOQ132" s="10"/>
      <c r="SOR132" s="10"/>
      <c r="SOS132" s="10"/>
      <c r="SOT132" s="10"/>
      <c r="SOU132" s="10"/>
      <c r="SOV132" s="10"/>
      <c r="SOW132" s="10"/>
      <c r="SOX132" s="10"/>
      <c r="SOY132" s="10"/>
      <c r="SOZ132" s="10"/>
      <c r="SPA132" s="10"/>
      <c r="SPB132" s="10"/>
      <c r="SPC132" s="10"/>
      <c r="SPD132" s="10"/>
      <c r="SPE132" s="10"/>
      <c r="SPF132" s="10"/>
      <c r="SPG132" s="10"/>
      <c r="SPH132" s="10"/>
      <c r="SPI132" s="10"/>
      <c r="SPJ132" s="10"/>
      <c r="SPK132" s="10"/>
      <c r="SPL132" s="10"/>
      <c r="SPM132" s="10"/>
      <c r="SPN132" s="10"/>
      <c r="SPO132" s="10"/>
      <c r="SPP132" s="10"/>
      <c r="SPQ132" s="10"/>
      <c r="SPR132" s="10"/>
      <c r="SPS132" s="10"/>
      <c r="SPT132" s="10"/>
      <c r="SPU132" s="10"/>
      <c r="SPV132" s="10"/>
      <c r="SPW132" s="10"/>
      <c r="SPX132" s="10"/>
      <c r="SPY132" s="10"/>
      <c r="SPZ132" s="10"/>
      <c r="SQA132" s="10"/>
      <c r="SQB132" s="10"/>
      <c r="SQC132" s="10"/>
      <c r="SQD132" s="10"/>
      <c r="SQE132" s="10"/>
      <c r="SQF132" s="10"/>
      <c r="SQG132" s="10"/>
      <c r="SQH132" s="10"/>
      <c r="SQI132" s="10"/>
      <c r="SQJ132" s="10"/>
      <c r="SQK132" s="10"/>
      <c r="SQL132" s="10"/>
      <c r="SQM132" s="10"/>
      <c r="SQN132" s="10"/>
      <c r="SQO132" s="10"/>
      <c r="SQP132" s="10"/>
      <c r="SQQ132" s="10"/>
      <c r="SQR132" s="10"/>
      <c r="SQS132" s="10"/>
      <c r="SQT132" s="10"/>
      <c r="SQU132" s="10"/>
      <c r="SQV132" s="10"/>
      <c r="SQW132" s="10"/>
      <c r="SQX132" s="10"/>
      <c r="SQY132" s="10"/>
      <c r="SQZ132" s="10"/>
      <c r="SRA132" s="10"/>
      <c r="SRB132" s="10"/>
      <c r="SRC132" s="10"/>
      <c r="SRD132" s="10"/>
      <c r="SRE132" s="10"/>
      <c r="SRF132" s="10"/>
      <c r="SRG132" s="10"/>
      <c r="SRH132" s="10"/>
      <c r="SRI132" s="10"/>
      <c r="SRJ132" s="10"/>
      <c r="SRK132" s="10"/>
      <c r="SRL132" s="10"/>
      <c r="SRM132" s="10"/>
      <c r="SRN132" s="10"/>
      <c r="SRO132" s="10"/>
      <c r="SRP132" s="10"/>
      <c r="SRQ132" s="10"/>
      <c r="SRR132" s="10"/>
      <c r="SRS132" s="10"/>
      <c r="SRT132" s="10"/>
      <c r="SRU132" s="10"/>
      <c r="SRV132" s="10"/>
      <c r="SRW132" s="10"/>
      <c r="SRX132" s="10"/>
      <c r="SRY132" s="10"/>
      <c r="SRZ132" s="10"/>
      <c r="SSA132" s="10"/>
      <c r="SSB132" s="10"/>
      <c r="SSC132" s="10"/>
      <c r="SSD132" s="10"/>
      <c r="SSE132" s="10"/>
      <c r="SSF132" s="10"/>
      <c r="SSG132" s="10"/>
      <c r="SSH132" s="10"/>
      <c r="SSI132" s="10"/>
      <c r="SSJ132" s="10"/>
      <c r="SSK132" s="10"/>
      <c r="SSL132" s="10"/>
      <c r="SSM132" s="10"/>
      <c r="SSN132" s="10"/>
      <c r="SSO132" s="10"/>
      <c r="SSP132" s="10"/>
      <c r="SSQ132" s="10"/>
      <c r="SSR132" s="10"/>
      <c r="SSS132" s="10"/>
      <c r="SST132" s="10"/>
      <c r="SSU132" s="10"/>
      <c r="SSV132" s="10"/>
      <c r="SSW132" s="10"/>
      <c r="SSX132" s="10"/>
      <c r="SSY132" s="10"/>
      <c r="SSZ132" s="10"/>
      <c r="STA132" s="10"/>
      <c r="STB132" s="10"/>
      <c r="STC132" s="10"/>
      <c r="STD132" s="10"/>
      <c r="STE132" s="10"/>
      <c r="STF132" s="10"/>
      <c r="STG132" s="10"/>
      <c r="STH132" s="10"/>
      <c r="STI132" s="10"/>
      <c r="STJ132" s="10"/>
      <c r="STK132" s="10"/>
      <c r="STL132" s="10"/>
      <c r="STM132" s="10"/>
      <c r="STN132" s="10"/>
      <c r="STO132" s="10"/>
      <c r="STP132" s="10"/>
      <c r="STQ132" s="10"/>
      <c r="STR132" s="10"/>
      <c r="STS132" s="10"/>
      <c r="STT132" s="10"/>
      <c r="STU132" s="10"/>
      <c r="STV132" s="10"/>
      <c r="STW132" s="10"/>
      <c r="STX132" s="10"/>
      <c r="STY132" s="10"/>
      <c r="STZ132" s="10"/>
      <c r="SUA132" s="10"/>
      <c r="SUB132" s="10"/>
      <c r="SUC132" s="10"/>
      <c r="SUD132" s="10"/>
      <c r="SUE132" s="10"/>
      <c r="SUF132" s="10"/>
      <c r="SUG132" s="10"/>
      <c r="SUH132" s="10"/>
      <c r="SUI132" s="10"/>
      <c r="SUJ132" s="10"/>
      <c r="SUK132" s="10"/>
      <c r="SUL132" s="10"/>
      <c r="SUM132" s="10"/>
      <c r="SUN132" s="10"/>
      <c r="SUO132" s="10"/>
      <c r="SUP132" s="10"/>
      <c r="SUQ132" s="10"/>
      <c r="SUR132" s="10"/>
      <c r="SUS132" s="10"/>
      <c r="SUT132" s="10"/>
      <c r="SUU132" s="10"/>
      <c r="SUV132" s="10"/>
      <c r="SUW132" s="10"/>
      <c r="SUX132" s="10"/>
      <c r="SUY132" s="10"/>
      <c r="SUZ132" s="10"/>
      <c r="SVA132" s="10"/>
      <c r="SVB132" s="10"/>
      <c r="SVC132" s="10"/>
      <c r="SVD132" s="10"/>
      <c r="SVE132" s="10"/>
      <c r="SVF132" s="10"/>
      <c r="SVG132" s="10"/>
      <c r="SVH132" s="10"/>
      <c r="SVI132" s="10"/>
      <c r="SVJ132" s="10"/>
      <c r="SVK132" s="10"/>
      <c r="SVL132" s="10"/>
      <c r="SVM132" s="10"/>
      <c r="SVN132" s="10"/>
      <c r="SVO132" s="10"/>
      <c r="SVP132" s="10"/>
      <c r="SVQ132" s="10"/>
      <c r="SVR132" s="10"/>
      <c r="SVS132" s="10"/>
      <c r="SVT132" s="10"/>
      <c r="SVU132" s="10"/>
      <c r="SVV132" s="10"/>
      <c r="SVW132" s="10"/>
      <c r="SVX132" s="10"/>
      <c r="SVY132" s="10"/>
      <c r="SVZ132" s="10"/>
      <c r="SWA132" s="10"/>
      <c r="SWB132" s="10"/>
      <c r="SWC132" s="10"/>
      <c r="SWD132" s="10"/>
      <c r="SWE132" s="10"/>
      <c r="SWF132" s="10"/>
      <c r="SWG132" s="10"/>
      <c r="SWH132" s="10"/>
      <c r="SWI132" s="10"/>
      <c r="SWJ132" s="10"/>
      <c r="SWK132" s="10"/>
      <c r="SWL132" s="10"/>
      <c r="SWM132" s="10"/>
      <c r="SWN132" s="10"/>
      <c r="SWO132" s="10"/>
      <c r="SWP132" s="10"/>
      <c r="SWQ132" s="10"/>
      <c r="SWR132" s="10"/>
      <c r="SWS132" s="10"/>
      <c r="SWT132" s="10"/>
      <c r="SWU132" s="10"/>
      <c r="SWV132" s="10"/>
      <c r="SWW132" s="10"/>
      <c r="SWX132" s="10"/>
      <c r="SWY132" s="10"/>
      <c r="SWZ132" s="10"/>
      <c r="SXA132" s="10"/>
      <c r="SXB132" s="10"/>
      <c r="SXC132" s="10"/>
      <c r="SXD132" s="10"/>
      <c r="SXE132" s="10"/>
      <c r="SXF132" s="10"/>
      <c r="SXG132" s="10"/>
      <c r="SXH132" s="10"/>
      <c r="SXI132" s="10"/>
      <c r="SXJ132" s="10"/>
      <c r="SXK132" s="10"/>
      <c r="SXL132" s="10"/>
      <c r="SXM132" s="10"/>
      <c r="SXN132" s="10"/>
      <c r="SXO132" s="10"/>
      <c r="SXP132" s="10"/>
      <c r="SXQ132" s="10"/>
      <c r="SXR132" s="10"/>
      <c r="SXS132" s="10"/>
      <c r="SXT132" s="10"/>
      <c r="SXU132" s="10"/>
      <c r="SXV132" s="10"/>
      <c r="SXW132" s="10"/>
      <c r="SXX132" s="10"/>
      <c r="SXY132" s="10"/>
      <c r="SXZ132" s="10"/>
      <c r="SYA132" s="10"/>
      <c r="SYB132" s="10"/>
      <c r="SYC132" s="10"/>
      <c r="SYD132" s="10"/>
      <c r="SYE132" s="10"/>
      <c r="SYF132" s="10"/>
      <c r="SYG132" s="10"/>
      <c r="SYH132" s="10"/>
      <c r="SYI132" s="10"/>
      <c r="SYJ132" s="10"/>
      <c r="SYK132" s="10"/>
      <c r="SYL132" s="10"/>
      <c r="SYM132" s="10"/>
      <c r="SYN132" s="10"/>
      <c r="SYO132" s="10"/>
      <c r="SYP132" s="10"/>
      <c r="SYQ132" s="10"/>
      <c r="SYR132" s="10"/>
      <c r="SYS132" s="10"/>
      <c r="SYT132" s="10"/>
      <c r="SYU132" s="10"/>
      <c r="SYV132" s="10"/>
      <c r="SYW132" s="10"/>
      <c r="SYX132" s="10"/>
      <c r="SYY132" s="10"/>
      <c r="SYZ132" s="10"/>
      <c r="SZA132" s="10"/>
      <c r="SZB132" s="10"/>
      <c r="SZC132" s="10"/>
      <c r="SZD132" s="10"/>
      <c r="SZE132" s="10"/>
      <c r="SZF132" s="10"/>
      <c r="SZG132" s="10"/>
      <c r="SZH132" s="10"/>
      <c r="SZI132" s="10"/>
      <c r="SZJ132" s="10"/>
      <c r="SZK132" s="10"/>
      <c r="SZL132" s="10"/>
      <c r="SZM132" s="10"/>
      <c r="SZN132" s="10"/>
      <c r="SZO132" s="10"/>
      <c r="SZP132" s="10"/>
      <c r="SZQ132" s="10"/>
      <c r="SZR132" s="10"/>
      <c r="SZS132" s="10"/>
      <c r="SZT132" s="10"/>
      <c r="SZU132" s="10"/>
      <c r="SZV132" s="10"/>
      <c r="SZW132" s="10"/>
      <c r="SZX132" s="10"/>
      <c r="SZY132" s="10"/>
      <c r="SZZ132" s="10"/>
      <c r="TAA132" s="10"/>
      <c r="TAB132" s="10"/>
      <c r="TAC132" s="10"/>
      <c r="TAD132" s="10"/>
      <c r="TAE132" s="10"/>
      <c r="TAF132" s="10"/>
      <c r="TAG132" s="10"/>
      <c r="TAH132" s="10"/>
      <c r="TAI132" s="10"/>
      <c r="TAJ132" s="10"/>
      <c r="TAK132" s="10"/>
      <c r="TAL132" s="10"/>
      <c r="TAM132" s="10"/>
      <c r="TAN132" s="10"/>
      <c r="TAO132" s="10"/>
      <c r="TAP132" s="10"/>
      <c r="TAQ132" s="10"/>
      <c r="TAR132" s="10"/>
      <c r="TAS132" s="10"/>
      <c r="TAT132" s="10"/>
      <c r="TAU132" s="10"/>
      <c r="TAV132" s="10"/>
      <c r="TAW132" s="10"/>
      <c r="TAX132" s="10"/>
      <c r="TAY132" s="10"/>
      <c r="TAZ132" s="10"/>
      <c r="TBA132" s="10"/>
      <c r="TBB132" s="10"/>
      <c r="TBC132" s="10"/>
      <c r="TBD132" s="10"/>
      <c r="TBE132" s="10"/>
      <c r="TBF132" s="10"/>
      <c r="TBG132" s="10"/>
      <c r="TBH132" s="10"/>
      <c r="TBI132" s="10"/>
      <c r="TBJ132" s="10"/>
      <c r="TBK132" s="10"/>
      <c r="TBL132" s="10"/>
      <c r="TBM132" s="10"/>
      <c r="TBN132" s="10"/>
      <c r="TBO132" s="10"/>
      <c r="TBP132" s="10"/>
      <c r="TBQ132" s="10"/>
      <c r="TBR132" s="10"/>
      <c r="TBS132" s="10"/>
      <c r="TBT132" s="10"/>
      <c r="TBU132" s="10"/>
      <c r="TBV132" s="10"/>
      <c r="TBW132" s="10"/>
      <c r="TBX132" s="10"/>
      <c r="TBY132" s="10"/>
      <c r="TBZ132" s="10"/>
      <c r="TCA132" s="10"/>
      <c r="TCB132" s="10"/>
      <c r="TCC132" s="10"/>
      <c r="TCD132" s="10"/>
      <c r="TCE132" s="10"/>
      <c r="TCF132" s="10"/>
      <c r="TCG132" s="10"/>
      <c r="TCH132" s="10"/>
      <c r="TCI132" s="10"/>
      <c r="TCJ132" s="10"/>
      <c r="TCK132" s="10"/>
      <c r="TCL132" s="10"/>
      <c r="TCM132" s="10"/>
      <c r="TCN132" s="10"/>
      <c r="TCO132" s="10"/>
      <c r="TCP132" s="10"/>
      <c r="TCQ132" s="10"/>
      <c r="TCR132" s="10"/>
      <c r="TCS132" s="10"/>
      <c r="TCT132" s="10"/>
      <c r="TCU132" s="10"/>
      <c r="TCV132" s="10"/>
      <c r="TCW132" s="10"/>
      <c r="TCX132" s="10"/>
      <c r="TCY132" s="10"/>
      <c r="TCZ132" s="10"/>
      <c r="TDA132" s="10"/>
      <c r="TDB132" s="10"/>
      <c r="TDC132" s="10"/>
      <c r="TDD132" s="10"/>
      <c r="TDE132" s="10"/>
      <c r="TDF132" s="10"/>
      <c r="TDG132" s="10"/>
      <c r="TDH132" s="10"/>
      <c r="TDI132" s="10"/>
      <c r="TDJ132" s="10"/>
      <c r="TDK132" s="10"/>
      <c r="TDL132" s="10"/>
      <c r="TDM132" s="10"/>
      <c r="TDN132" s="10"/>
      <c r="TDO132" s="10"/>
      <c r="TDP132" s="10"/>
      <c r="TDQ132" s="10"/>
      <c r="TDR132" s="10"/>
      <c r="TDS132" s="10"/>
      <c r="TDT132" s="10"/>
      <c r="TDU132" s="10"/>
      <c r="TDV132" s="10"/>
      <c r="TDW132" s="10"/>
      <c r="TDX132" s="10"/>
      <c r="TDY132" s="10"/>
      <c r="TDZ132" s="10"/>
      <c r="TEA132" s="10"/>
      <c r="TEB132" s="10"/>
      <c r="TEC132" s="10"/>
      <c r="TED132" s="10"/>
      <c r="TEE132" s="10"/>
      <c r="TEF132" s="10"/>
      <c r="TEG132" s="10"/>
      <c r="TEH132" s="10"/>
      <c r="TEI132" s="10"/>
      <c r="TEJ132" s="10"/>
      <c r="TEK132" s="10"/>
      <c r="TEL132" s="10"/>
      <c r="TEM132" s="10"/>
      <c r="TEN132" s="10"/>
      <c r="TEO132" s="10"/>
      <c r="TEP132" s="10"/>
      <c r="TEQ132" s="10"/>
      <c r="TER132" s="10"/>
      <c r="TES132" s="10"/>
      <c r="TET132" s="10"/>
      <c r="TEU132" s="10"/>
      <c r="TEV132" s="10"/>
      <c r="TEW132" s="10"/>
      <c r="TEX132" s="10"/>
      <c r="TEY132" s="10"/>
      <c r="TEZ132" s="10"/>
      <c r="TFA132" s="10"/>
      <c r="TFB132" s="10"/>
      <c r="TFC132" s="10"/>
      <c r="TFD132" s="10"/>
      <c r="TFE132" s="10"/>
      <c r="TFF132" s="10"/>
      <c r="TFG132" s="10"/>
      <c r="TFH132" s="10"/>
      <c r="TFI132" s="10"/>
      <c r="TFJ132" s="10"/>
      <c r="TFK132" s="10"/>
      <c r="TFL132" s="10"/>
      <c r="TFM132" s="10"/>
      <c r="TFN132" s="10"/>
      <c r="TFO132" s="10"/>
      <c r="TFP132" s="10"/>
      <c r="TFQ132" s="10"/>
      <c r="TFR132" s="10"/>
      <c r="TFS132" s="10"/>
      <c r="TFT132" s="10"/>
      <c r="TFU132" s="10"/>
      <c r="TFV132" s="10"/>
      <c r="TFW132" s="10"/>
      <c r="TFX132" s="10"/>
      <c r="TFY132" s="10"/>
      <c r="TFZ132" s="10"/>
      <c r="TGA132" s="10"/>
      <c r="TGB132" s="10"/>
      <c r="TGC132" s="10"/>
      <c r="TGD132" s="10"/>
      <c r="TGE132" s="10"/>
      <c r="TGF132" s="10"/>
      <c r="TGG132" s="10"/>
      <c r="TGH132" s="10"/>
      <c r="TGI132" s="10"/>
      <c r="TGJ132" s="10"/>
      <c r="TGK132" s="10"/>
      <c r="TGL132" s="10"/>
      <c r="TGM132" s="10"/>
      <c r="TGN132" s="10"/>
      <c r="TGO132" s="10"/>
      <c r="TGP132" s="10"/>
      <c r="TGQ132" s="10"/>
      <c r="TGR132" s="10"/>
      <c r="TGS132" s="10"/>
      <c r="TGT132" s="10"/>
      <c r="TGU132" s="10"/>
      <c r="TGV132" s="10"/>
      <c r="TGW132" s="10"/>
      <c r="TGX132" s="10"/>
      <c r="TGY132" s="10"/>
      <c r="TGZ132" s="10"/>
      <c r="THA132" s="10"/>
      <c r="THB132" s="10"/>
      <c r="THC132" s="10"/>
      <c r="THD132" s="10"/>
      <c r="THE132" s="10"/>
      <c r="THF132" s="10"/>
      <c r="THG132" s="10"/>
      <c r="THH132" s="10"/>
      <c r="THI132" s="10"/>
      <c r="THJ132" s="10"/>
      <c r="THK132" s="10"/>
      <c r="THL132" s="10"/>
      <c r="THM132" s="10"/>
      <c r="THN132" s="10"/>
      <c r="THO132" s="10"/>
      <c r="THP132" s="10"/>
      <c r="THQ132" s="10"/>
      <c r="THR132" s="10"/>
      <c r="THS132" s="10"/>
      <c r="THT132" s="10"/>
      <c r="THU132" s="10"/>
      <c r="THV132" s="10"/>
      <c r="THW132" s="10"/>
      <c r="THX132" s="10"/>
      <c r="THY132" s="10"/>
      <c r="THZ132" s="10"/>
      <c r="TIA132" s="10"/>
      <c r="TIB132" s="10"/>
      <c r="TIC132" s="10"/>
      <c r="TID132" s="10"/>
      <c r="TIE132" s="10"/>
      <c r="TIF132" s="10"/>
      <c r="TIG132" s="10"/>
      <c r="TIH132" s="10"/>
      <c r="TII132" s="10"/>
      <c r="TIJ132" s="10"/>
      <c r="TIK132" s="10"/>
      <c r="TIL132" s="10"/>
      <c r="TIM132" s="10"/>
      <c r="TIN132" s="10"/>
      <c r="TIO132" s="10"/>
      <c r="TIP132" s="10"/>
      <c r="TIQ132" s="10"/>
      <c r="TIR132" s="10"/>
      <c r="TIS132" s="10"/>
      <c r="TIT132" s="10"/>
      <c r="TIU132" s="10"/>
      <c r="TIV132" s="10"/>
      <c r="TIW132" s="10"/>
      <c r="TIX132" s="10"/>
      <c r="TIY132" s="10"/>
      <c r="TIZ132" s="10"/>
      <c r="TJA132" s="10"/>
      <c r="TJB132" s="10"/>
      <c r="TJC132" s="10"/>
      <c r="TJD132" s="10"/>
      <c r="TJE132" s="10"/>
      <c r="TJF132" s="10"/>
      <c r="TJG132" s="10"/>
      <c r="TJH132" s="10"/>
      <c r="TJI132" s="10"/>
      <c r="TJJ132" s="10"/>
      <c r="TJK132" s="10"/>
      <c r="TJL132" s="10"/>
      <c r="TJM132" s="10"/>
      <c r="TJN132" s="10"/>
      <c r="TJO132" s="10"/>
      <c r="TJP132" s="10"/>
      <c r="TJQ132" s="10"/>
      <c r="TJR132" s="10"/>
      <c r="TJS132" s="10"/>
      <c r="TJT132" s="10"/>
      <c r="TJU132" s="10"/>
      <c r="TJV132" s="10"/>
      <c r="TJW132" s="10"/>
      <c r="TJX132" s="10"/>
      <c r="TJY132" s="10"/>
      <c r="TJZ132" s="10"/>
      <c r="TKA132" s="10"/>
      <c r="TKB132" s="10"/>
      <c r="TKC132" s="10"/>
      <c r="TKD132" s="10"/>
      <c r="TKE132" s="10"/>
      <c r="TKF132" s="10"/>
      <c r="TKG132" s="10"/>
      <c r="TKH132" s="10"/>
      <c r="TKI132" s="10"/>
      <c r="TKJ132" s="10"/>
      <c r="TKK132" s="10"/>
      <c r="TKL132" s="10"/>
      <c r="TKM132" s="10"/>
      <c r="TKN132" s="10"/>
      <c r="TKO132" s="10"/>
      <c r="TKP132" s="10"/>
      <c r="TKQ132" s="10"/>
      <c r="TKR132" s="10"/>
      <c r="TKS132" s="10"/>
      <c r="TKT132" s="10"/>
      <c r="TKU132" s="10"/>
      <c r="TKV132" s="10"/>
      <c r="TKW132" s="10"/>
      <c r="TKX132" s="10"/>
      <c r="TKY132" s="10"/>
      <c r="TKZ132" s="10"/>
      <c r="TLA132" s="10"/>
      <c r="TLB132" s="10"/>
      <c r="TLC132" s="10"/>
      <c r="TLD132" s="10"/>
      <c r="TLE132" s="10"/>
      <c r="TLF132" s="10"/>
      <c r="TLG132" s="10"/>
      <c r="TLH132" s="10"/>
      <c r="TLI132" s="10"/>
      <c r="TLJ132" s="10"/>
      <c r="TLK132" s="10"/>
      <c r="TLL132" s="10"/>
      <c r="TLM132" s="10"/>
      <c r="TLN132" s="10"/>
      <c r="TLO132" s="10"/>
      <c r="TLP132" s="10"/>
      <c r="TLQ132" s="10"/>
      <c r="TLR132" s="10"/>
      <c r="TLS132" s="10"/>
      <c r="TLT132" s="10"/>
      <c r="TLU132" s="10"/>
      <c r="TLV132" s="10"/>
      <c r="TLW132" s="10"/>
      <c r="TLX132" s="10"/>
      <c r="TLY132" s="10"/>
      <c r="TLZ132" s="10"/>
      <c r="TMA132" s="10"/>
      <c r="TMB132" s="10"/>
      <c r="TMC132" s="10"/>
      <c r="TMD132" s="10"/>
      <c r="TME132" s="10"/>
      <c r="TMF132" s="10"/>
      <c r="TMG132" s="10"/>
      <c r="TMH132" s="10"/>
      <c r="TMI132" s="10"/>
      <c r="TMJ132" s="10"/>
      <c r="TMK132" s="10"/>
      <c r="TML132" s="10"/>
      <c r="TMM132" s="10"/>
      <c r="TMN132" s="10"/>
      <c r="TMO132" s="10"/>
      <c r="TMP132" s="10"/>
      <c r="TMQ132" s="10"/>
      <c r="TMR132" s="10"/>
      <c r="TMS132" s="10"/>
      <c r="TMT132" s="10"/>
      <c r="TMU132" s="10"/>
      <c r="TMV132" s="10"/>
      <c r="TMW132" s="10"/>
      <c r="TMX132" s="10"/>
      <c r="TMY132" s="10"/>
      <c r="TMZ132" s="10"/>
      <c r="TNA132" s="10"/>
      <c r="TNB132" s="10"/>
      <c r="TNC132" s="10"/>
      <c r="TND132" s="10"/>
      <c r="TNE132" s="10"/>
      <c r="TNF132" s="10"/>
      <c r="TNG132" s="10"/>
      <c r="TNH132" s="10"/>
      <c r="TNI132" s="10"/>
      <c r="TNJ132" s="10"/>
      <c r="TNK132" s="10"/>
      <c r="TNL132" s="10"/>
      <c r="TNM132" s="10"/>
      <c r="TNN132" s="10"/>
      <c r="TNO132" s="10"/>
      <c r="TNP132" s="10"/>
      <c r="TNQ132" s="10"/>
      <c r="TNR132" s="10"/>
      <c r="TNS132" s="10"/>
      <c r="TNT132" s="10"/>
      <c r="TNU132" s="10"/>
      <c r="TNV132" s="10"/>
      <c r="TNW132" s="10"/>
      <c r="TNX132" s="10"/>
      <c r="TNY132" s="10"/>
      <c r="TNZ132" s="10"/>
      <c r="TOA132" s="10"/>
      <c r="TOB132" s="10"/>
      <c r="TOC132" s="10"/>
      <c r="TOD132" s="10"/>
      <c r="TOE132" s="10"/>
      <c r="TOF132" s="10"/>
      <c r="TOG132" s="10"/>
      <c r="TOH132" s="10"/>
      <c r="TOI132" s="10"/>
      <c r="TOJ132" s="10"/>
      <c r="TOK132" s="10"/>
      <c r="TOL132" s="10"/>
      <c r="TOM132" s="10"/>
      <c r="TON132" s="10"/>
      <c r="TOO132" s="10"/>
      <c r="TOP132" s="10"/>
      <c r="TOQ132" s="10"/>
      <c r="TOR132" s="10"/>
      <c r="TOS132" s="10"/>
      <c r="TOT132" s="10"/>
      <c r="TOU132" s="10"/>
      <c r="TOV132" s="10"/>
      <c r="TOW132" s="10"/>
      <c r="TOX132" s="10"/>
      <c r="TOY132" s="10"/>
      <c r="TOZ132" s="10"/>
      <c r="TPA132" s="10"/>
      <c r="TPB132" s="10"/>
      <c r="TPC132" s="10"/>
      <c r="TPD132" s="10"/>
      <c r="TPE132" s="10"/>
      <c r="TPF132" s="10"/>
      <c r="TPG132" s="10"/>
      <c r="TPH132" s="10"/>
      <c r="TPI132" s="10"/>
      <c r="TPJ132" s="10"/>
      <c r="TPK132" s="10"/>
      <c r="TPL132" s="10"/>
      <c r="TPM132" s="10"/>
      <c r="TPN132" s="10"/>
      <c r="TPO132" s="10"/>
      <c r="TPP132" s="10"/>
      <c r="TPQ132" s="10"/>
      <c r="TPR132" s="10"/>
      <c r="TPS132" s="10"/>
      <c r="TPT132" s="10"/>
      <c r="TPU132" s="10"/>
      <c r="TPV132" s="10"/>
      <c r="TPW132" s="10"/>
      <c r="TPX132" s="10"/>
      <c r="TPY132" s="10"/>
      <c r="TPZ132" s="10"/>
      <c r="TQA132" s="10"/>
      <c r="TQB132" s="10"/>
      <c r="TQC132" s="10"/>
      <c r="TQD132" s="10"/>
      <c r="TQE132" s="10"/>
      <c r="TQF132" s="10"/>
      <c r="TQG132" s="10"/>
      <c r="TQH132" s="10"/>
      <c r="TQI132" s="10"/>
      <c r="TQJ132" s="10"/>
      <c r="TQK132" s="10"/>
      <c r="TQL132" s="10"/>
      <c r="TQM132" s="10"/>
      <c r="TQN132" s="10"/>
      <c r="TQO132" s="10"/>
      <c r="TQP132" s="10"/>
      <c r="TQQ132" s="10"/>
      <c r="TQR132" s="10"/>
      <c r="TQS132" s="10"/>
      <c r="TQT132" s="10"/>
      <c r="TQU132" s="10"/>
      <c r="TQV132" s="10"/>
      <c r="TQW132" s="10"/>
      <c r="TQX132" s="10"/>
      <c r="TQY132" s="10"/>
      <c r="TQZ132" s="10"/>
      <c r="TRA132" s="10"/>
      <c r="TRB132" s="10"/>
      <c r="TRC132" s="10"/>
      <c r="TRD132" s="10"/>
      <c r="TRE132" s="10"/>
      <c r="TRF132" s="10"/>
      <c r="TRG132" s="10"/>
      <c r="TRH132" s="10"/>
      <c r="TRI132" s="10"/>
      <c r="TRJ132" s="10"/>
      <c r="TRK132" s="10"/>
      <c r="TRL132" s="10"/>
      <c r="TRM132" s="10"/>
      <c r="TRN132" s="10"/>
      <c r="TRO132" s="10"/>
      <c r="TRP132" s="10"/>
      <c r="TRQ132" s="10"/>
      <c r="TRR132" s="10"/>
      <c r="TRS132" s="10"/>
      <c r="TRT132" s="10"/>
      <c r="TRU132" s="10"/>
      <c r="TRV132" s="10"/>
      <c r="TRW132" s="10"/>
      <c r="TRX132" s="10"/>
      <c r="TRY132" s="10"/>
      <c r="TRZ132" s="10"/>
      <c r="TSA132" s="10"/>
      <c r="TSB132" s="10"/>
      <c r="TSC132" s="10"/>
      <c r="TSD132" s="10"/>
      <c r="TSE132" s="10"/>
      <c r="TSF132" s="10"/>
      <c r="TSG132" s="10"/>
      <c r="TSH132" s="10"/>
      <c r="TSI132" s="10"/>
      <c r="TSJ132" s="10"/>
      <c r="TSK132" s="10"/>
      <c r="TSL132" s="10"/>
      <c r="TSM132" s="10"/>
      <c r="TSN132" s="10"/>
      <c r="TSO132" s="10"/>
      <c r="TSP132" s="10"/>
      <c r="TSQ132" s="10"/>
      <c r="TSR132" s="10"/>
      <c r="TSS132" s="10"/>
      <c r="TST132" s="10"/>
      <c r="TSU132" s="10"/>
      <c r="TSV132" s="10"/>
      <c r="TSW132" s="10"/>
      <c r="TSX132" s="10"/>
      <c r="TSY132" s="10"/>
      <c r="TSZ132" s="10"/>
      <c r="TTA132" s="10"/>
      <c r="TTB132" s="10"/>
      <c r="TTC132" s="10"/>
      <c r="TTD132" s="10"/>
      <c r="TTE132" s="10"/>
      <c r="TTF132" s="10"/>
      <c r="TTG132" s="10"/>
      <c r="TTH132" s="10"/>
      <c r="TTI132" s="10"/>
      <c r="TTJ132" s="10"/>
      <c r="TTK132" s="10"/>
      <c r="TTL132" s="10"/>
      <c r="TTM132" s="10"/>
      <c r="TTN132" s="10"/>
      <c r="TTO132" s="10"/>
      <c r="TTP132" s="10"/>
      <c r="TTQ132" s="10"/>
      <c r="TTR132" s="10"/>
      <c r="TTS132" s="10"/>
      <c r="TTT132" s="10"/>
      <c r="TTU132" s="10"/>
      <c r="TTV132" s="10"/>
      <c r="TTW132" s="10"/>
      <c r="TTX132" s="10"/>
      <c r="TTY132" s="10"/>
      <c r="TTZ132" s="10"/>
      <c r="TUA132" s="10"/>
      <c r="TUB132" s="10"/>
      <c r="TUC132" s="10"/>
      <c r="TUD132" s="10"/>
      <c r="TUE132" s="10"/>
      <c r="TUF132" s="10"/>
      <c r="TUG132" s="10"/>
      <c r="TUH132" s="10"/>
      <c r="TUI132" s="10"/>
      <c r="TUJ132" s="10"/>
      <c r="TUK132" s="10"/>
      <c r="TUL132" s="10"/>
      <c r="TUM132" s="10"/>
      <c r="TUN132" s="10"/>
      <c r="TUO132" s="10"/>
      <c r="TUP132" s="10"/>
      <c r="TUQ132" s="10"/>
      <c r="TUR132" s="10"/>
      <c r="TUS132" s="10"/>
      <c r="TUT132" s="10"/>
      <c r="TUU132" s="10"/>
      <c r="TUV132" s="10"/>
      <c r="TUW132" s="10"/>
      <c r="TUX132" s="10"/>
      <c r="TUY132" s="10"/>
      <c r="TUZ132" s="10"/>
      <c r="TVA132" s="10"/>
      <c r="TVB132" s="10"/>
      <c r="TVC132" s="10"/>
      <c r="TVD132" s="10"/>
      <c r="TVE132" s="10"/>
      <c r="TVF132" s="10"/>
      <c r="TVG132" s="10"/>
      <c r="TVH132" s="10"/>
      <c r="TVI132" s="10"/>
      <c r="TVJ132" s="10"/>
      <c r="TVK132" s="10"/>
      <c r="TVL132" s="10"/>
      <c r="TVM132" s="10"/>
      <c r="TVN132" s="10"/>
      <c r="TVO132" s="10"/>
      <c r="TVP132" s="10"/>
      <c r="TVQ132" s="10"/>
      <c r="TVR132" s="10"/>
      <c r="TVS132" s="10"/>
      <c r="TVT132" s="10"/>
      <c r="TVU132" s="10"/>
      <c r="TVV132" s="10"/>
      <c r="TVW132" s="10"/>
      <c r="TVX132" s="10"/>
      <c r="TVY132" s="10"/>
      <c r="TVZ132" s="10"/>
      <c r="TWA132" s="10"/>
      <c r="TWB132" s="10"/>
      <c r="TWC132" s="10"/>
      <c r="TWD132" s="10"/>
      <c r="TWE132" s="10"/>
      <c r="TWF132" s="10"/>
      <c r="TWG132" s="10"/>
      <c r="TWH132" s="10"/>
      <c r="TWI132" s="10"/>
      <c r="TWJ132" s="10"/>
      <c r="TWK132" s="10"/>
      <c r="TWL132" s="10"/>
      <c r="TWM132" s="10"/>
      <c r="TWN132" s="10"/>
      <c r="TWO132" s="10"/>
      <c r="TWP132" s="10"/>
      <c r="TWQ132" s="10"/>
      <c r="TWR132" s="10"/>
      <c r="TWS132" s="10"/>
      <c r="TWT132" s="10"/>
      <c r="TWU132" s="10"/>
      <c r="TWV132" s="10"/>
      <c r="TWW132" s="10"/>
      <c r="TWX132" s="10"/>
      <c r="TWY132" s="10"/>
      <c r="TWZ132" s="10"/>
      <c r="TXA132" s="10"/>
      <c r="TXB132" s="10"/>
      <c r="TXC132" s="10"/>
      <c r="TXD132" s="10"/>
      <c r="TXE132" s="10"/>
      <c r="TXF132" s="10"/>
      <c r="TXG132" s="10"/>
      <c r="TXH132" s="10"/>
      <c r="TXI132" s="10"/>
      <c r="TXJ132" s="10"/>
      <c r="TXK132" s="10"/>
      <c r="TXL132" s="10"/>
      <c r="TXM132" s="10"/>
      <c r="TXN132" s="10"/>
      <c r="TXO132" s="10"/>
      <c r="TXP132" s="10"/>
      <c r="TXQ132" s="10"/>
      <c r="TXR132" s="10"/>
      <c r="TXS132" s="10"/>
      <c r="TXT132" s="10"/>
      <c r="TXU132" s="10"/>
      <c r="TXV132" s="10"/>
      <c r="TXW132" s="10"/>
      <c r="TXX132" s="10"/>
      <c r="TXY132" s="10"/>
      <c r="TXZ132" s="10"/>
      <c r="TYA132" s="10"/>
      <c r="TYB132" s="10"/>
      <c r="TYC132" s="10"/>
      <c r="TYD132" s="10"/>
      <c r="TYE132" s="10"/>
      <c r="TYF132" s="10"/>
      <c r="TYG132" s="10"/>
      <c r="TYH132" s="10"/>
      <c r="TYI132" s="10"/>
      <c r="TYJ132" s="10"/>
      <c r="TYK132" s="10"/>
      <c r="TYL132" s="10"/>
      <c r="TYM132" s="10"/>
      <c r="TYN132" s="10"/>
      <c r="TYO132" s="10"/>
      <c r="TYP132" s="10"/>
      <c r="TYQ132" s="10"/>
      <c r="TYR132" s="10"/>
      <c r="TYS132" s="10"/>
      <c r="TYT132" s="10"/>
      <c r="TYU132" s="10"/>
      <c r="TYV132" s="10"/>
      <c r="TYW132" s="10"/>
      <c r="TYX132" s="10"/>
      <c r="TYY132" s="10"/>
      <c r="TYZ132" s="10"/>
      <c r="TZA132" s="10"/>
      <c r="TZB132" s="10"/>
      <c r="TZC132" s="10"/>
      <c r="TZD132" s="10"/>
      <c r="TZE132" s="10"/>
      <c r="TZF132" s="10"/>
      <c r="TZG132" s="10"/>
      <c r="TZH132" s="10"/>
      <c r="TZI132" s="10"/>
      <c r="TZJ132" s="10"/>
      <c r="TZK132" s="10"/>
      <c r="TZL132" s="10"/>
      <c r="TZM132" s="10"/>
      <c r="TZN132" s="10"/>
      <c r="TZO132" s="10"/>
      <c r="TZP132" s="10"/>
      <c r="TZQ132" s="10"/>
      <c r="TZR132" s="10"/>
      <c r="TZS132" s="10"/>
      <c r="TZT132" s="10"/>
      <c r="TZU132" s="10"/>
      <c r="TZV132" s="10"/>
      <c r="TZW132" s="10"/>
      <c r="TZX132" s="10"/>
      <c r="TZY132" s="10"/>
      <c r="TZZ132" s="10"/>
      <c r="UAA132" s="10"/>
      <c r="UAB132" s="10"/>
      <c r="UAC132" s="10"/>
      <c r="UAD132" s="10"/>
      <c r="UAE132" s="10"/>
      <c r="UAF132" s="10"/>
      <c r="UAG132" s="10"/>
      <c r="UAH132" s="10"/>
      <c r="UAI132" s="10"/>
      <c r="UAJ132" s="10"/>
      <c r="UAK132" s="10"/>
      <c r="UAL132" s="10"/>
      <c r="UAM132" s="10"/>
      <c r="UAN132" s="10"/>
      <c r="UAO132" s="10"/>
      <c r="UAP132" s="10"/>
      <c r="UAQ132" s="10"/>
      <c r="UAR132" s="10"/>
      <c r="UAS132" s="10"/>
      <c r="UAT132" s="10"/>
      <c r="UAU132" s="10"/>
      <c r="UAV132" s="10"/>
      <c r="UAW132" s="10"/>
      <c r="UAX132" s="10"/>
      <c r="UAY132" s="10"/>
      <c r="UAZ132" s="10"/>
      <c r="UBA132" s="10"/>
      <c r="UBB132" s="10"/>
      <c r="UBC132" s="10"/>
      <c r="UBD132" s="10"/>
      <c r="UBE132" s="10"/>
      <c r="UBF132" s="10"/>
      <c r="UBG132" s="10"/>
      <c r="UBH132" s="10"/>
      <c r="UBI132" s="10"/>
      <c r="UBJ132" s="10"/>
      <c r="UBK132" s="10"/>
      <c r="UBL132" s="10"/>
      <c r="UBM132" s="10"/>
      <c r="UBN132" s="10"/>
      <c r="UBO132" s="10"/>
      <c r="UBP132" s="10"/>
      <c r="UBQ132" s="10"/>
      <c r="UBR132" s="10"/>
      <c r="UBS132" s="10"/>
      <c r="UBT132" s="10"/>
      <c r="UBU132" s="10"/>
      <c r="UBV132" s="10"/>
      <c r="UBW132" s="10"/>
      <c r="UBX132" s="10"/>
      <c r="UBY132" s="10"/>
      <c r="UBZ132" s="10"/>
      <c r="UCA132" s="10"/>
      <c r="UCB132" s="10"/>
      <c r="UCC132" s="10"/>
      <c r="UCD132" s="10"/>
      <c r="UCE132" s="10"/>
      <c r="UCF132" s="10"/>
      <c r="UCG132" s="10"/>
      <c r="UCH132" s="10"/>
      <c r="UCI132" s="10"/>
      <c r="UCJ132" s="10"/>
      <c r="UCK132" s="10"/>
      <c r="UCL132" s="10"/>
      <c r="UCM132" s="10"/>
      <c r="UCN132" s="10"/>
      <c r="UCO132" s="10"/>
      <c r="UCP132" s="10"/>
      <c r="UCQ132" s="10"/>
      <c r="UCR132" s="10"/>
      <c r="UCS132" s="10"/>
      <c r="UCT132" s="10"/>
      <c r="UCU132" s="10"/>
      <c r="UCV132" s="10"/>
      <c r="UCW132" s="10"/>
      <c r="UCX132" s="10"/>
      <c r="UCY132" s="10"/>
      <c r="UCZ132" s="10"/>
      <c r="UDA132" s="10"/>
      <c r="UDB132" s="10"/>
      <c r="UDC132" s="10"/>
      <c r="UDD132" s="10"/>
      <c r="UDE132" s="10"/>
      <c r="UDF132" s="10"/>
      <c r="UDG132" s="10"/>
      <c r="UDH132" s="10"/>
      <c r="UDI132" s="10"/>
      <c r="UDJ132" s="10"/>
      <c r="UDK132" s="10"/>
      <c r="UDL132" s="10"/>
      <c r="UDM132" s="10"/>
      <c r="UDN132" s="10"/>
      <c r="UDO132" s="10"/>
      <c r="UDP132" s="10"/>
      <c r="UDQ132" s="10"/>
      <c r="UDR132" s="10"/>
      <c r="UDS132" s="10"/>
      <c r="UDT132" s="10"/>
      <c r="UDU132" s="10"/>
      <c r="UDV132" s="10"/>
      <c r="UDW132" s="10"/>
      <c r="UDX132" s="10"/>
      <c r="UDY132" s="10"/>
      <c r="UDZ132" s="10"/>
      <c r="UEA132" s="10"/>
      <c r="UEB132" s="10"/>
      <c r="UEC132" s="10"/>
      <c r="UED132" s="10"/>
      <c r="UEE132" s="10"/>
      <c r="UEF132" s="10"/>
      <c r="UEG132" s="10"/>
      <c r="UEH132" s="10"/>
      <c r="UEI132" s="10"/>
      <c r="UEJ132" s="10"/>
      <c r="UEK132" s="10"/>
      <c r="UEL132" s="10"/>
      <c r="UEM132" s="10"/>
      <c r="UEN132" s="10"/>
      <c r="UEO132" s="10"/>
      <c r="UEP132" s="10"/>
      <c r="UEQ132" s="10"/>
      <c r="UER132" s="10"/>
      <c r="UES132" s="10"/>
      <c r="UET132" s="10"/>
      <c r="UEU132" s="10"/>
      <c r="UEV132" s="10"/>
      <c r="UEW132" s="10"/>
      <c r="UEX132" s="10"/>
      <c r="UEY132" s="10"/>
      <c r="UEZ132" s="10"/>
      <c r="UFA132" s="10"/>
      <c r="UFB132" s="10"/>
      <c r="UFC132" s="10"/>
      <c r="UFD132" s="10"/>
      <c r="UFE132" s="10"/>
      <c r="UFF132" s="10"/>
      <c r="UFG132" s="10"/>
      <c r="UFH132" s="10"/>
      <c r="UFI132" s="10"/>
      <c r="UFJ132" s="10"/>
      <c r="UFK132" s="10"/>
      <c r="UFL132" s="10"/>
      <c r="UFM132" s="10"/>
      <c r="UFN132" s="10"/>
      <c r="UFO132" s="10"/>
      <c r="UFP132" s="10"/>
      <c r="UFQ132" s="10"/>
      <c r="UFR132" s="10"/>
      <c r="UFS132" s="10"/>
      <c r="UFT132" s="10"/>
      <c r="UFU132" s="10"/>
      <c r="UFV132" s="10"/>
      <c r="UFW132" s="10"/>
      <c r="UFX132" s="10"/>
      <c r="UFY132" s="10"/>
      <c r="UFZ132" s="10"/>
      <c r="UGA132" s="10"/>
      <c r="UGB132" s="10"/>
      <c r="UGC132" s="10"/>
      <c r="UGD132" s="10"/>
      <c r="UGE132" s="10"/>
      <c r="UGF132" s="10"/>
      <c r="UGG132" s="10"/>
      <c r="UGH132" s="10"/>
      <c r="UGI132" s="10"/>
      <c r="UGJ132" s="10"/>
      <c r="UGK132" s="10"/>
      <c r="UGL132" s="10"/>
      <c r="UGM132" s="10"/>
      <c r="UGN132" s="10"/>
      <c r="UGO132" s="10"/>
      <c r="UGP132" s="10"/>
      <c r="UGQ132" s="10"/>
      <c r="UGR132" s="10"/>
      <c r="UGS132" s="10"/>
      <c r="UGT132" s="10"/>
      <c r="UGU132" s="10"/>
      <c r="UGV132" s="10"/>
      <c r="UGW132" s="10"/>
      <c r="UGX132" s="10"/>
      <c r="UGY132" s="10"/>
      <c r="UGZ132" s="10"/>
      <c r="UHA132" s="10"/>
      <c r="UHB132" s="10"/>
      <c r="UHC132" s="10"/>
      <c r="UHD132" s="10"/>
      <c r="UHE132" s="10"/>
      <c r="UHF132" s="10"/>
      <c r="UHG132" s="10"/>
      <c r="UHH132" s="10"/>
      <c r="UHI132" s="10"/>
      <c r="UHJ132" s="10"/>
      <c r="UHK132" s="10"/>
      <c r="UHL132" s="10"/>
      <c r="UHM132" s="10"/>
      <c r="UHN132" s="10"/>
      <c r="UHO132" s="10"/>
      <c r="UHP132" s="10"/>
      <c r="UHQ132" s="10"/>
      <c r="UHR132" s="10"/>
      <c r="UHS132" s="10"/>
      <c r="UHT132" s="10"/>
      <c r="UHU132" s="10"/>
      <c r="UHV132" s="10"/>
      <c r="UHW132" s="10"/>
      <c r="UHX132" s="10"/>
      <c r="UHY132" s="10"/>
      <c r="UHZ132" s="10"/>
      <c r="UIA132" s="10"/>
      <c r="UIB132" s="10"/>
      <c r="UIC132" s="10"/>
      <c r="UID132" s="10"/>
      <c r="UIE132" s="10"/>
      <c r="UIF132" s="10"/>
      <c r="UIG132" s="10"/>
      <c r="UIH132" s="10"/>
      <c r="UII132" s="10"/>
      <c r="UIJ132" s="10"/>
      <c r="UIK132" s="10"/>
      <c r="UIL132" s="10"/>
      <c r="UIM132" s="10"/>
      <c r="UIN132" s="10"/>
      <c r="UIO132" s="10"/>
      <c r="UIP132" s="10"/>
      <c r="UIQ132" s="10"/>
      <c r="UIR132" s="10"/>
      <c r="UIS132" s="10"/>
      <c r="UIT132" s="10"/>
      <c r="UIU132" s="10"/>
      <c r="UIV132" s="10"/>
      <c r="UIW132" s="10"/>
      <c r="UIX132" s="10"/>
      <c r="UIY132" s="10"/>
      <c r="UIZ132" s="10"/>
      <c r="UJA132" s="10"/>
      <c r="UJB132" s="10"/>
      <c r="UJC132" s="10"/>
      <c r="UJD132" s="10"/>
      <c r="UJE132" s="10"/>
      <c r="UJF132" s="10"/>
      <c r="UJG132" s="10"/>
      <c r="UJH132" s="10"/>
      <c r="UJI132" s="10"/>
      <c r="UJJ132" s="10"/>
      <c r="UJK132" s="10"/>
      <c r="UJL132" s="10"/>
      <c r="UJM132" s="10"/>
      <c r="UJN132" s="10"/>
      <c r="UJO132" s="10"/>
      <c r="UJP132" s="10"/>
      <c r="UJQ132" s="10"/>
      <c r="UJR132" s="10"/>
      <c r="UJS132" s="10"/>
      <c r="UJT132" s="10"/>
      <c r="UJU132" s="10"/>
      <c r="UJV132" s="10"/>
      <c r="UJW132" s="10"/>
      <c r="UJX132" s="10"/>
      <c r="UJY132" s="10"/>
      <c r="UJZ132" s="10"/>
      <c r="UKA132" s="10"/>
      <c r="UKB132" s="10"/>
      <c r="UKC132" s="10"/>
      <c r="UKD132" s="10"/>
      <c r="UKE132" s="10"/>
      <c r="UKF132" s="10"/>
      <c r="UKG132" s="10"/>
      <c r="UKH132" s="10"/>
      <c r="UKI132" s="10"/>
      <c r="UKJ132" s="10"/>
      <c r="UKK132" s="10"/>
      <c r="UKL132" s="10"/>
      <c r="UKM132" s="10"/>
      <c r="UKN132" s="10"/>
      <c r="UKO132" s="10"/>
      <c r="UKP132" s="10"/>
      <c r="UKQ132" s="10"/>
      <c r="UKR132" s="10"/>
      <c r="UKS132" s="10"/>
      <c r="UKT132" s="10"/>
      <c r="UKU132" s="10"/>
      <c r="UKV132" s="10"/>
      <c r="UKW132" s="10"/>
      <c r="UKX132" s="10"/>
      <c r="UKY132" s="10"/>
      <c r="UKZ132" s="10"/>
      <c r="ULA132" s="10"/>
      <c r="ULB132" s="10"/>
      <c r="ULC132" s="10"/>
      <c r="ULD132" s="10"/>
      <c r="ULE132" s="10"/>
      <c r="ULF132" s="10"/>
      <c r="ULG132" s="10"/>
      <c r="ULH132" s="10"/>
      <c r="ULI132" s="10"/>
      <c r="ULJ132" s="10"/>
      <c r="ULK132" s="10"/>
      <c r="ULL132" s="10"/>
      <c r="ULM132" s="10"/>
      <c r="ULN132" s="10"/>
      <c r="ULO132" s="10"/>
      <c r="ULP132" s="10"/>
      <c r="ULQ132" s="10"/>
      <c r="ULR132" s="10"/>
      <c r="ULS132" s="10"/>
      <c r="ULT132" s="10"/>
      <c r="ULU132" s="10"/>
      <c r="ULV132" s="10"/>
      <c r="ULW132" s="10"/>
      <c r="ULX132" s="10"/>
      <c r="ULY132" s="10"/>
      <c r="ULZ132" s="10"/>
      <c r="UMA132" s="10"/>
      <c r="UMB132" s="10"/>
      <c r="UMC132" s="10"/>
      <c r="UMD132" s="10"/>
      <c r="UME132" s="10"/>
      <c r="UMF132" s="10"/>
      <c r="UMG132" s="10"/>
      <c r="UMH132" s="10"/>
      <c r="UMI132" s="10"/>
      <c r="UMJ132" s="10"/>
      <c r="UMK132" s="10"/>
      <c r="UML132" s="10"/>
      <c r="UMM132" s="10"/>
      <c r="UMN132" s="10"/>
      <c r="UMO132" s="10"/>
      <c r="UMP132" s="10"/>
      <c r="UMQ132" s="10"/>
      <c r="UMR132" s="10"/>
      <c r="UMS132" s="10"/>
      <c r="UMT132" s="10"/>
      <c r="UMU132" s="10"/>
      <c r="UMV132" s="10"/>
      <c r="UMW132" s="10"/>
      <c r="UMX132" s="10"/>
      <c r="UMY132" s="10"/>
      <c r="UMZ132" s="10"/>
      <c r="UNA132" s="10"/>
      <c r="UNB132" s="10"/>
      <c r="UNC132" s="10"/>
      <c r="UND132" s="10"/>
      <c r="UNE132" s="10"/>
      <c r="UNF132" s="10"/>
      <c r="UNG132" s="10"/>
      <c r="UNH132" s="10"/>
      <c r="UNI132" s="10"/>
      <c r="UNJ132" s="10"/>
      <c r="UNK132" s="10"/>
      <c r="UNL132" s="10"/>
      <c r="UNM132" s="10"/>
      <c r="UNN132" s="10"/>
      <c r="UNO132" s="10"/>
      <c r="UNP132" s="10"/>
      <c r="UNQ132" s="10"/>
      <c r="UNR132" s="10"/>
      <c r="UNS132" s="10"/>
      <c r="UNT132" s="10"/>
      <c r="UNU132" s="10"/>
      <c r="UNV132" s="10"/>
      <c r="UNW132" s="10"/>
      <c r="UNX132" s="10"/>
      <c r="UNY132" s="10"/>
      <c r="UNZ132" s="10"/>
      <c r="UOA132" s="10"/>
      <c r="UOB132" s="10"/>
      <c r="UOC132" s="10"/>
      <c r="UOD132" s="10"/>
      <c r="UOE132" s="10"/>
      <c r="UOF132" s="10"/>
      <c r="UOG132" s="10"/>
      <c r="UOH132" s="10"/>
      <c r="UOI132" s="10"/>
      <c r="UOJ132" s="10"/>
      <c r="UOK132" s="10"/>
      <c r="UOL132" s="10"/>
      <c r="UOM132" s="10"/>
      <c r="UON132" s="10"/>
      <c r="UOO132" s="10"/>
      <c r="UOP132" s="10"/>
      <c r="UOQ132" s="10"/>
      <c r="UOR132" s="10"/>
      <c r="UOS132" s="10"/>
      <c r="UOT132" s="10"/>
      <c r="UOU132" s="10"/>
      <c r="UOV132" s="10"/>
      <c r="UOW132" s="10"/>
      <c r="UOX132" s="10"/>
      <c r="UOY132" s="10"/>
      <c r="UOZ132" s="10"/>
      <c r="UPA132" s="10"/>
      <c r="UPB132" s="10"/>
      <c r="UPC132" s="10"/>
      <c r="UPD132" s="10"/>
      <c r="UPE132" s="10"/>
      <c r="UPF132" s="10"/>
      <c r="UPG132" s="10"/>
      <c r="UPH132" s="10"/>
      <c r="UPI132" s="10"/>
      <c r="UPJ132" s="10"/>
      <c r="UPK132" s="10"/>
      <c r="UPL132" s="10"/>
      <c r="UPM132" s="10"/>
      <c r="UPN132" s="10"/>
      <c r="UPO132" s="10"/>
      <c r="UPP132" s="10"/>
      <c r="UPQ132" s="10"/>
      <c r="UPR132" s="10"/>
      <c r="UPS132" s="10"/>
      <c r="UPT132" s="10"/>
      <c r="UPU132" s="10"/>
      <c r="UPV132" s="10"/>
      <c r="UPW132" s="10"/>
      <c r="UPX132" s="10"/>
      <c r="UPY132" s="10"/>
      <c r="UPZ132" s="10"/>
      <c r="UQA132" s="10"/>
      <c r="UQB132" s="10"/>
      <c r="UQC132" s="10"/>
      <c r="UQD132" s="10"/>
      <c r="UQE132" s="10"/>
      <c r="UQF132" s="10"/>
      <c r="UQG132" s="10"/>
      <c r="UQH132" s="10"/>
      <c r="UQI132" s="10"/>
      <c r="UQJ132" s="10"/>
      <c r="UQK132" s="10"/>
      <c r="UQL132" s="10"/>
      <c r="UQM132" s="10"/>
      <c r="UQN132" s="10"/>
      <c r="UQO132" s="10"/>
      <c r="UQP132" s="10"/>
      <c r="UQQ132" s="10"/>
      <c r="UQR132" s="10"/>
      <c r="UQS132" s="10"/>
      <c r="UQT132" s="10"/>
      <c r="UQU132" s="10"/>
      <c r="UQV132" s="10"/>
      <c r="UQW132" s="10"/>
      <c r="UQX132" s="10"/>
      <c r="UQY132" s="10"/>
      <c r="UQZ132" s="10"/>
      <c r="URA132" s="10"/>
      <c r="URB132" s="10"/>
      <c r="URC132" s="10"/>
      <c r="URD132" s="10"/>
      <c r="URE132" s="10"/>
      <c r="URF132" s="10"/>
      <c r="URG132" s="10"/>
      <c r="URH132" s="10"/>
      <c r="URI132" s="10"/>
      <c r="URJ132" s="10"/>
      <c r="URK132" s="10"/>
      <c r="URL132" s="10"/>
      <c r="URM132" s="10"/>
      <c r="URN132" s="10"/>
      <c r="URO132" s="10"/>
      <c r="URP132" s="10"/>
      <c r="URQ132" s="10"/>
      <c r="URR132" s="10"/>
      <c r="URS132" s="10"/>
      <c r="URT132" s="10"/>
      <c r="URU132" s="10"/>
      <c r="URV132" s="10"/>
      <c r="URW132" s="10"/>
      <c r="URX132" s="10"/>
      <c r="URY132" s="10"/>
      <c r="URZ132" s="10"/>
      <c r="USA132" s="10"/>
      <c r="USB132" s="10"/>
      <c r="USC132" s="10"/>
      <c r="USD132" s="10"/>
      <c r="USE132" s="10"/>
      <c r="USF132" s="10"/>
      <c r="USG132" s="10"/>
      <c r="USH132" s="10"/>
      <c r="USI132" s="10"/>
      <c r="USJ132" s="10"/>
      <c r="USK132" s="10"/>
      <c r="USL132" s="10"/>
      <c r="USM132" s="10"/>
      <c r="USN132" s="10"/>
      <c r="USO132" s="10"/>
      <c r="USP132" s="10"/>
      <c r="USQ132" s="10"/>
      <c r="USR132" s="10"/>
      <c r="USS132" s="10"/>
      <c r="UST132" s="10"/>
      <c r="USU132" s="10"/>
      <c r="USV132" s="10"/>
      <c r="USW132" s="10"/>
      <c r="USX132" s="10"/>
      <c r="USY132" s="10"/>
      <c r="USZ132" s="10"/>
      <c r="UTA132" s="10"/>
      <c r="UTB132" s="10"/>
      <c r="UTC132" s="10"/>
      <c r="UTD132" s="10"/>
      <c r="UTE132" s="10"/>
      <c r="UTF132" s="10"/>
      <c r="UTG132" s="10"/>
      <c r="UTH132" s="10"/>
      <c r="UTI132" s="10"/>
      <c r="UTJ132" s="10"/>
      <c r="UTK132" s="10"/>
      <c r="UTL132" s="10"/>
      <c r="UTM132" s="10"/>
      <c r="UTN132" s="10"/>
      <c r="UTO132" s="10"/>
      <c r="UTP132" s="10"/>
      <c r="UTQ132" s="10"/>
      <c r="UTR132" s="10"/>
      <c r="UTS132" s="10"/>
      <c r="UTT132" s="10"/>
      <c r="UTU132" s="10"/>
      <c r="UTV132" s="10"/>
      <c r="UTW132" s="10"/>
      <c r="UTX132" s="10"/>
      <c r="UTY132" s="10"/>
      <c r="UTZ132" s="10"/>
      <c r="UUA132" s="10"/>
      <c r="UUB132" s="10"/>
      <c r="UUC132" s="10"/>
      <c r="UUD132" s="10"/>
      <c r="UUE132" s="10"/>
      <c r="UUF132" s="10"/>
      <c r="UUG132" s="10"/>
      <c r="UUH132" s="10"/>
      <c r="UUI132" s="10"/>
      <c r="UUJ132" s="10"/>
      <c r="UUK132" s="10"/>
      <c r="UUL132" s="10"/>
      <c r="UUM132" s="10"/>
      <c r="UUN132" s="10"/>
      <c r="UUO132" s="10"/>
      <c r="UUP132" s="10"/>
      <c r="UUQ132" s="10"/>
      <c r="UUR132" s="10"/>
      <c r="UUS132" s="10"/>
      <c r="UUT132" s="10"/>
      <c r="UUU132" s="10"/>
      <c r="UUV132" s="10"/>
      <c r="UUW132" s="10"/>
      <c r="UUX132" s="10"/>
      <c r="UUY132" s="10"/>
      <c r="UUZ132" s="10"/>
      <c r="UVA132" s="10"/>
      <c r="UVB132" s="10"/>
      <c r="UVC132" s="10"/>
      <c r="UVD132" s="10"/>
      <c r="UVE132" s="10"/>
      <c r="UVF132" s="10"/>
      <c r="UVG132" s="10"/>
      <c r="UVH132" s="10"/>
      <c r="UVI132" s="10"/>
      <c r="UVJ132" s="10"/>
      <c r="UVK132" s="10"/>
      <c r="UVL132" s="10"/>
      <c r="UVM132" s="10"/>
      <c r="UVN132" s="10"/>
      <c r="UVO132" s="10"/>
      <c r="UVP132" s="10"/>
      <c r="UVQ132" s="10"/>
      <c r="UVR132" s="10"/>
      <c r="UVS132" s="10"/>
      <c r="UVT132" s="10"/>
      <c r="UVU132" s="10"/>
      <c r="UVV132" s="10"/>
      <c r="UVW132" s="10"/>
      <c r="UVX132" s="10"/>
      <c r="UVY132" s="10"/>
      <c r="UVZ132" s="10"/>
      <c r="UWA132" s="10"/>
      <c r="UWB132" s="10"/>
      <c r="UWC132" s="10"/>
      <c r="UWD132" s="10"/>
      <c r="UWE132" s="10"/>
      <c r="UWF132" s="10"/>
      <c r="UWG132" s="10"/>
      <c r="UWH132" s="10"/>
      <c r="UWI132" s="10"/>
      <c r="UWJ132" s="10"/>
      <c r="UWK132" s="10"/>
      <c r="UWL132" s="10"/>
      <c r="UWM132" s="10"/>
      <c r="UWN132" s="10"/>
      <c r="UWO132" s="10"/>
      <c r="UWP132" s="10"/>
      <c r="UWQ132" s="10"/>
      <c r="UWR132" s="10"/>
      <c r="UWS132" s="10"/>
      <c r="UWT132" s="10"/>
      <c r="UWU132" s="10"/>
      <c r="UWV132" s="10"/>
      <c r="UWW132" s="10"/>
      <c r="UWX132" s="10"/>
      <c r="UWY132" s="10"/>
      <c r="UWZ132" s="10"/>
      <c r="UXA132" s="10"/>
      <c r="UXB132" s="10"/>
      <c r="UXC132" s="10"/>
      <c r="UXD132" s="10"/>
      <c r="UXE132" s="10"/>
      <c r="UXF132" s="10"/>
      <c r="UXG132" s="10"/>
      <c r="UXH132" s="10"/>
      <c r="UXI132" s="10"/>
      <c r="UXJ132" s="10"/>
      <c r="UXK132" s="10"/>
      <c r="UXL132" s="10"/>
      <c r="UXM132" s="10"/>
      <c r="UXN132" s="10"/>
      <c r="UXO132" s="10"/>
      <c r="UXP132" s="10"/>
      <c r="UXQ132" s="10"/>
      <c r="UXR132" s="10"/>
      <c r="UXS132" s="10"/>
      <c r="UXT132" s="10"/>
      <c r="UXU132" s="10"/>
      <c r="UXV132" s="10"/>
      <c r="UXW132" s="10"/>
      <c r="UXX132" s="10"/>
      <c r="UXY132" s="10"/>
      <c r="UXZ132" s="10"/>
      <c r="UYA132" s="10"/>
      <c r="UYB132" s="10"/>
      <c r="UYC132" s="10"/>
      <c r="UYD132" s="10"/>
      <c r="UYE132" s="10"/>
      <c r="UYF132" s="10"/>
      <c r="UYG132" s="10"/>
      <c r="UYH132" s="10"/>
      <c r="UYI132" s="10"/>
      <c r="UYJ132" s="10"/>
      <c r="UYK132" s="10"/>
      <c r="UYL132" s="10"/>
      <c r="UYM132" s="10"/>
      <c r="UYN132" s="10"/>
      <c r="UYO132" s="10"/>
      <c r="UYP132" s="10"/>
      <c r="UYQ132" s="10"/>
      <c r="UYR132" s="10"/>
      <c r="UYS132" s="10"/>
      <c r="UYT132" s="10"/>
      <c r="UYU132" s="10"/>
      <c r="UYV132" s="10"/>
      <c r="UYW132" s="10"/>
      <c r="UYX132" s="10"/>
      <c r="UYY132" s="10"/>
      <c r="UYZ132" s="10"/>
      <c r="UZA132" s="10"/>
      <c r="UZB132" s="10"/>
      <c r="UZC132" s="10"/>
      <c r="UZD132" s="10"/>
      <c r="UZE132" s="10"/>
      <c r="UZF132" s="10"/>
      <c r="UZG132" s="10"/>
      <c r="UZH132" s="10"/>
      <c r="UZI132" s="10"/>
      <c r="UZJ132" s="10"/>
      <c r="UZK132" s="10"/>
      <c r="UZL132" s="10"/>
      <c r="UZM132" s="10"/>
      <c r="UZN132" s="10"/>
      <c r="UZO132" s="10"/>
      <c r="UZP132" s="10"/>
      <c r="UZQ132" s="10"/>
      <c r="UZR132" s="10"/>
      <c r="UZS132" s="10"/>
      <c r="UZT132" s="10"/>
      <c r="UZU132" s="10"/>
      <c r="UZV132" s="10"/>
      <c r="UZW132" s="10"/>
      <c r="UZX132" s="10"/>
      <c r="UZY132" s="10"/>
      <c r="UZZ132" s="10"/>
      <c r="VAA132" s="10"/>
      <c r="VAB132" s="10"/>
      <c r="VAC132" s="10"/>
      <c r="VAD132" s="10"/>
      <c r="VAE132" s="10"/>
      <c r="VAF132" s="10"/>
      <c r="VAG132" s="10"/>
      <c r="VAH132" s="10"/>
      <c r="VAI132" s="10"/>
      <c r="VAJ132" s="10"/>
      <c r="VAK132" s="10"/>
      <c r="VAL132" s="10"/>
      <c r="VAM132" s="10"/>
      <c r="VAN132" s="10"/>
      <c r="VAO132" s="10"/>
      <c r="VAP132" s="10"/>
      <c r="VAQ132" s="10"/>
      <c r="VAR132" s="10"/>
      <c r="VAS132" s="10"/>
      <c r="VAT132" s="10"/>
      <c r="VAU132" s="10"/>
      <c r="VAV132" s="10"/>
      <c r="VAW132" s="10"/>
      <c r="VAX132" s="10"/>
      <c r="VAY132" s="10"/>
      <c r="VAZ132" s="10"/>
      <c r="VBA132" s="10"/>
      <c r="VBB132" s="10"/>
      <c r="VBC132" s="10"/>
      <c r="VBD132" s="10"/>
      <c r="VBE132" s="10"/>
      <c r="VBF132" s="10"/>
      <c r="VBG132" s="10"/>
      <c r="VBH132" s="10"/>
      <c r="VBI132" s="10"/>
      <c r="VBJ132" s="10"/>
      <c r="VBK132" s="10"/>
      <c r="VBL132" s="10"/>
      <c r="VBM132" s="10"/>
      <c r="VBN132" s="10"/>
      <c r="VBO132" s="10"/>
      <c r="VBP132" s="10"/>
      <c r="VBQ132" s="10"/>
      <c r="VBR132" s="10"/>
      <c r="VBS132" s="10"/>
      <c r="VBT132" s="10"/>
      <c r="VBU132" s="10"/>
      <c r="VBV132" s="10"/>
      <c r="VBW132" s="10"/>
      <c r="VBX132" s="10"/>
      <c r="VBY132" s="10"/>
      <c r="VBZ132" s="10"/>
      <c r="VCA132" s="10"/>
      <c r="VCB132" s="10"/>
      <c r="VCC132" s="10"/>
      <c r="VCD132" s="10"/>
      <c r="VCE132" s="10"/>
      <c r="VCF132" s="10"/>
      <c r="VCG132" s="10"/>
      <c r="VCH132" s="10"/>
      <c r="VCI132" s="10"/>
      <c r="VCJ132" s="10"/>
      <c r="VCK132" s="10"/>
      <c r="VCL132" s="10"/>
      <c r="VCM132" s="10"/>
      <c r="VCN132" s="10"/>
      <c r="VCO132" s="10"/>
      <c r="VCP132" s="10"/>
      <c r="VCQ132" s="10"/>
      <c r="VCR132" s="10"/>
      <c r="VCS132" s="10"/>
      <c r="VCT132" s="10"/>
      <c r="VCU132" s="10"/>
      <c r="VCV132" s="10"/>
      <c r="VCW132" s="10"/>
      <c r="VCX132" s="10"/>
      <c r="VCY132" s="10"/>
      <c r="VCZ132" s="10"/>
      <c r="VDA132" s="10"/>
      <c r="VDB132" s="10"/>
      <c r="VDC132" s="10"/>
      <c r="VDD132" s="10"/>
      <c r="VDE132" s="10"/>
      <c r="VDF132" s="10"/>
      <c r="VDG132" s="10"/>
      <c r="VDH132" s="10"/>
      <c r="VDI132" s="10"/>
      <c r="VDJ132" s="10"/>
      <c r="VDK132" s="10"/>
      <c r="VDL132" s="10"/>
      <c r="VDM132" s="10"/>
      <c r="VDN132" s="10"/>
      <c r="VDO132" s="10"/>
      <c r="VDP132" s="10"/>
      <c r="VDQ132" s="10"/>
      <c r="VDR132" s="10"/>
      <c r="VDS132" s="10"/>
      <c r="VDT132" s="10"/>
      <c r="VDU132" s="10"/>
      <c r="VDV132" s="10"/>
      <c r="VDW132" s="10"/>
      <c r="VDX132" s="10"/>
      <c r="VDY132" s="10"/>
      <c r="VDZ132" s="10"/>
      <c r="VEA132" s="10"/>
      <c r="VEB132" s="10"/>
      <c r="VEC132" s="10"/>
      <c r="VED132" s="10"/>
      <c r="VEE132" s="10"/>
      <c r="VEF132" s="10"/>
      <c r="VEG132" s="10"/>
      <c r="VEH132" s="10"/>
      <c r="VEI132" s="10"/>
      <c r="VEJ132" s="10"/>
      <c r="VEK132" s="10"/>
      <c r="VEL132" s="10"/>
      <c r="VEM132" s="10"/>
      <c r="VEN132" s="10"/>
      <c r="VEO132" s="10"/>
      <c r="VEP132" s="10"/>
      <c r="VEQ132" s="10"/>
      <c r="VER132" s="10"/>
      <c r="VES132" s="10"/>
      <c r="VET132" s="10"/>
      <c r="VEU132" s="10"/>
      <c r="VEV132" s="10"/>
      <c r="VEW132" s="10"/>
      <c r="VEX132" s="10"/>
      <c r="VEY132" s="10"/>
      <c r="VEZ132" s="10"/>
      <c r="VFA132" s="10"/>
      <c r="VFB132" s="10"/>
      <c r="VFC132" s="10"/>
      <c r="VFD132" s="10"/>
      <c r="VFE132" s="10"/>
      <c r="VFF132" s="10"/>
      <c r="VFG132" s="10"/>
      <c r="VFH132" s="10"/>
      <c r="VFI132" s="10"/>
      <c r="VFJ132" s="10"/>
      <c r="VFK132" s="10"/>
      <c r="VFL132" s="10"/>
      <c r="VFM132" s="10"/>
      <c r="VFN132" s="10"/>
      <c r="VFO132" s="10"/>
      <c r="VFP132" s="10"/>
      <c r="VFQ132" s="10"/>
      <c r="VFR132" s="10"/>
      <c r="VFS132" s="10"/>
      <c r="VFT132" s="10"/>
      <c r="VFU132" s="10"/>
      <c r="VFV132" s="10"/>
      <c r="VFW132" s="10"/>
      <c r="VFX132" s="10"/>
      <c r="VFY132" s="10"/>
      <c r="VFZ132" s="10"/>
      <c r="VGA132" s="10"/>
      <c r="VGB132" s="10"/>
      <c r="VGC132" s="10"/>
      <c r="VGD132" s="10"/>
      <c r="VGE132" s="10"/>
      <c r="VGF132" s="10"/>
      <c r="VGG132" s="10"/>
      <c r="VGH132" s="10"/>
      <c r="VGI132" s="10"/>
      <c r="VGJ132" s="10"/>
      <c r="VGK132" s="10"/>
      <c r="VGL132" s="10"/>
      <c r="VGM132" s="10"/>
      <c r="VGN132" s="10"/>
      <c r="VGO132" s="10"/>
      <c r="VGP132" s="10"/>
      <c r="VGQ132" s="10"/>
      <c r="VGR132" s="10"/>
      <c r="VGS132" s="10"/>
      <c r="VGT132" s="10"/>
      <c r="VGU132" s="10"/>
      <c r="VGV132" s="10"/>
      <c r="VGW132" s="10"/>
      <c r="VGX132" s="10"/>
      <c r="VGY132" s="10"/>
      <c r="VGZ132" s="10"/>
      <c r="VHA132" s="10"/>
      <c r="VHB132" s="10"/>
      <c r="VHC132" s="10"/>
      <c r="VHD132" s="10"/>
      <c r="VHE132" s="10"/>
      <c r="VHF132" s="10"/>
      <c r="VHG132" s="10"/>
      <c r="VHH132" s="10"/>
      <c r="VHI132" s="10"/>
      <c r="VHJ132" s="10"/>
      <c r="VHK132" s="10"/>
      <c r="VHL132" s="10"/>
      <c r="VHM132" s="10"/>
      <c r="VHN132" s="10"/>
      <c r="VHO132" s="10"/>
      <c r="VHP132" s="10"/>
      <c r="VHQ132" s="10"/>
      <c r="VHR132" s="10"/>
      <c r="VHS132" s="10"/>
      <c r="VHT132" s="10"/>
      <c r="VHU132" s="10"/>
      <c r="VHV132" s="10"/>
      <c r="VHW132" s="10"/>
      <c r="VHX132" s="10"/>
      <c r="VHY132" s="10"/>
      <c r="VHZ132" s="10"/>
      <c r="VIA132" s="10"/>
      <c r="VIB132" s="10"/>
      <c r="VIC132" s="10"/>
      <c r="VID132" s="10"/>
      <c r="VIE132" s="10"/>
      <c r="VIF132" s="10"/>
      <c r="VIG132" s="10"/>
      <c r="VIH132" s="10"/>
      <c r="VII132" s="10"/>
      <c r="VIJ132" s="10"/>
      <c r="VIK132" s="10"/>
      <c r="VIL132" s="10"/>
      <c r="VIM132" s="10"/>
      <c r="VIN132" s="10"/>
      <c r="VIO132" s="10"/>
      <c r="VIP132" s="10"/>
      <c r="VIQ132" s="10"/>
      <c r="VIR132" s="10"/>
      <c r="VIS132" s="10"/>
      <c r="VIT132" s="10"/>
      <c r="VIU132" s="10"/>
      <c r="VIV132" s="10"/>
      <c r="VIW132" s="10"/>
      <c r="VIX132" s="10"/>
      <c r="VIY132" s="10"/>
      <c r="VIZ132" s="10"/>
      <c r="VJA132" s="10"/>
      <c r="VJB132" s="10"/>
      <c r="VJC132" s="10"/>
      <c r="VJD132" s="10"/>
      <c r="VJE132" s="10"/>
      <c r="VJF132" s="10"/>
      <c r="VJG132" s="10"/>
      <c r="VJH132" s="10"/>
      <c r="VJI132" s="10"/>
      <c r="VJJ132" s="10"/>
      <c r="VJK132" s="10"/>
      <c r="VJL132" s="10"/>
      <c r="VJM132" s="10"/>
      <c r="VJN132" s="10"/>
      <c r="VJO132" s="10"/>
      <c r="VJP132" s="10"/>
      <c r="VJQ132" s="10"/>
      <c r="VJR132" s="10"/>
      <c r="VJS132" s="10"/>
      <c r="VJT132" s="10"/>
      <c r="VJU132" s="10"/>
      <c r="VJV132" s="10"/>
      <c r="VJW132" s="10"/>
      <c r="VJX132" s="10"/>
      <c r="VJY132" s="10"/>
      <c r="VJZ132" s="10"/>
      <c r="VKA132" s="10"/>
      <c r="VKB132" s="10"/>
      <c r="VKC132" s="10"/>
      <c r="VKD132" s="10"/>
      <c r="VKE132" s="10"/>
      <c r="VKF132" s="10"/>
      <c r="VKG132" s="10"/>
      <c r="VKH132" s="10"/>
      <c r="VKI132" s="10"/>
      <c r="VKJ132" s="10"/>
      <c r="VKK132" s="10"/>
      <c r="VKL132" s="10"/>
      <c r="VKM132" s="10"/>
      <c r="VKN132" s="10"/>
      <c r="VKO132" s="10"/>
      <c r="VKP132" s="10"/>
      <c r="VKQ132" s="10"/>
      <c r="VKR132" s="10"/>
      <c r="VKS132" s="10"/>
      <c r="VKT132" s="10"/>
      <c r="VKU132" s="10"/>
      <c r="VKV132" s="10"/>
      <c r="VKW132" s="10"/>
      <c r="VKX132" s="10"/>
      <c r="VKY132" s="10"/>
      <c r="VKZ132" s="10"/>
      <c r="VLA132" s="10"/>
      <c r="VLB132" s="10"/>
      <c r="VLC132" s="10"/>
      <c r="VLD132" s="10"/>
      <c r="VLE132" s="10"/>
      <c r="VLF132" s="10"/>
      <c r="VLG132" s="10"/>
      <c r="VLH132" s="10"/>
      <c r="VLI132" s="10"/>
      <c r="VLJ132" s="10"/>
      <c r="VLK132" s="10"/>
      <c r="VLL132" s="10"/>
      <c r="VLM132" s="10"/>
      <c r="VLN132" s="10"/>
      <c r="VLO132" s="10"/>
      <c r="VLP132" s="10"/>
      <c r="VLQ132" s="10"/>
      <c r="VLR132" s="10"/>
      <c r="VLS132" s="10"/>
      <c r="VLT132" s="10"/>
      <c r="VLU132" s="10"/>
      <c r="VLV132" s="10"/>
      <c r="VLW132" s="10"/>
      <c r="VLX132" s="10"/>
      <c r="VLY132" s="10"/>
      <c r="VLZ132" s="10"/>
      <c r="VMA132" s="10"/>
      <c r="VMB132" s="10"/>
      <c r="VMC132" s="10"/>
      <c r="VMD132" s="10"/>
      <c r="VME132" s="10"/>
      <c r="VMF132" s="10"/>
      <c r="VMG132" s="10"/>
      <c r="VMH132" s="10"/>
      <c r="VMI132" s="10"/>
      <c r="VMJ132" s="10"/>
      <c r="VMK132" s="10"/>
      <c r="VML132" s="10"/>
      <c r="VMM132" s="10"/>
      <c r="VMN132" s="10"/>
      <c r="VMO132" s="10"/>
      <c r="VMP132" s="10"/>
      <c r="VMQ132" s="10"/>
      <c r="VMR132" s="10"/>
      <c r="VMS132" s="10"/>
      <c r="VMT132" s="10"/>
      <c r="VMU132" s="10"/>
      <c r="VMV132" s="10"/>
      <c r="VMW132" s="10"/>
      <c r="VMX132" s="10"/>
      <c r="VMY132" s="10"/>
      <c r="VMZ132" s="10"/>
      <c r="VNA132" s="10"/>
      <c r="VNB132" s="10"/>
      <c r="VNC132" s="10"/>
      <c r="VND132" s="10"/>
      <c r="VNE132" s="10"/>
      <c r="VNF132" s="10"/>
      <c r="VNG132" s="10"/>
      <c r="VNH132" s="10"/>
      <c r="VNI132" s="10"/>
      <c r="VNJ132" s="10"/>
      <c r="VNK132" s="10"/>
      <c r="VNL132" s="10"/>
      <c r="VNM132" s="10"/>
      <c r="VNN132" s="10"/>
      <c r="VNO132" s="10"/>
      <c r="VNP132" s="10"/>
      <c r="VNQ132" s="10"/>
      <c r="VNR132" s="10"/>
      <c r="VNS132" s="10"/>
      <c r="VNT132" s="10"/>
      <c r="VNU132" s="10"/>
      <c r="VNV132" s="10"/>
      <c r="VNW132" s="10"/>
      <c r="VNX132" s="10"/>
      <c r="VNY132" s="10"/>
      <c r="VNZ132" s="10"/>
      <c r="VOA132" s="10"/>
      <c r="VOB132" s="10"/>
      <c r="VOC132" s="10"/>
      <c r="VOD132" s="10"/>
      <c r="VOE132" s="10"/>
      <c r="VOF132" s="10"/>
      <c r="VOG132" s="10"/>
      <c r="VOH132" s="10"/>
      <c r="VOI132" s="10"/>
      <c r="VOJ132" s="10"/>
      <c r="VOK132" s="10"/>
      <c r="VOL132" s="10"/>
      <c r="VOM132" s="10"/>
      <c r="VON132" s="10"/>
      <c r="VOO132" s="10"/>
      <c r="VOP132" s="10"/>
      <c r="VOQ132" s="10"/>
      <c r="VOR132" s="10"/>
      <c r="VOS132" s="10"/>
      <c r="VOT132" s="10"/>
      <c r="VOU132" s="10"/>
      <c r="VOV132" s="10"/>
      <c r="VOW132" s="10"/>
      <c r="VOX132" s="10"/>
      <c r="VOY132" s="10"/>
      <c r="VOZ132" s="10"/>
      <c r="VPA132" s="10"/>
      <c r="VPB132" s="10"/>
      <c r="VPC132" s="10"/>
      <c r="VPD132" s="10"/>
      <c r="VPE132" s="10"/>
      <c r="VPF132" s="10"/>
      <c r="VPG132" s="10"/>
      <c r="VPH132" s="10"/>
      <c r="VPI132" s="10"/>
      <c r="VPJ132" s="10"/>
      <c r="VPK132" s="10"/>
      <c r="VPL132" s="10"/>
      <c r="VPM132" s="10"/>
      <c r="VPN132" s="10"/>
      <c r="VPO132" s="10"/>
      <c r="VPP132" s="10"/>
      <c r="VPQ132" s="10"/>
      <c r="VPR132" s="10"/>
      <c r="VPS132" s="10"/>
      <c r="VPT132" s="10"/>
      <c r="VPU132" s="10"/>
      <c r="VPV132" s="10"/>
      <c r="VPW132" s="10"/>
      <c r="VPX132" s="10"/>
      <c r="VPY132" s="10"/>
      <c r="VPZ132" s="10"/>
      <c r="VQA132" s="10"/>
      <c r="VQB132" s="10"/>
      <c r="VQC132" s="10"/>
      <c r="VQD132" s="10"/>
      <c r="VQE132" s="10"/>
      <c r="VQF132" s="10"/>
      <c r="VQG132" s="10"/>
      <c r="VQH132" s="10"/>
      <c r="VQI132" s="10"/>
      <c r="VQJ132" s="10"/>
      <c r="VQK132" s="10"/>
      <c r="VQL132" s="10"/>
      <c r="VQM132" s="10"/>
      <c r="VQN132" s="10"/>
      <c r="VQO132" s="10"/>
      <c r="VQP132" s="10"/>
      <c r="VQQ132" s="10"/>
      <c r="VQR132" s="10"/>
      <c r="VQS132" s="10"/>
      <c r="VQT132" s="10"/>
      <c r="VQU132" s="10"/>
      <c r="VQV132" s="10"/>
      <c r="VQW132" s="10"/>
      <c r="VQX132" s="10"/>
      <c r="VQY132" s="10"/>
      <c r="VQZ132" s="10"/>
      <c r="VRA132" s="10"/>
      <c r="VRB132" s="10"/>
      <c r="VRC132" s="10"/>
      <c r="VRD132" s="10"/>
      <c r="VRE132" s="10"/>
      <c r="VRF132" s="10"/>
      <c r="VRG132" s="10"/>
      <c r="VRH132" s="10"/>
      <c r="VRI132" s="10"/>
      <c r="VRJ132" s="10"/>
      <c r="VRK132" s="10"/>
      <c r="VRL132" s="10"/>
      <c r="VRM132" s="10"/>
      <c r="VRN132" s="10"/>
      <c r="VRO132" s="10"/>
      <c r="VRP132" s="10"/>
      <c r="VRQ132" s="10"/>
      <c r="VRR132" s="10"/>
      <c r="VRS132" s="10"/>
      <c r="VRT132" s="10"/>
      <c r="VRU132" s="10"/>
      <c r="VRV132" s="10"/>
      <c r="VRW132" s="10"/>
      <c r="VRX132" s="10"/>
      <c r="VRY132" s="10"/>
      <c r="VRZ132" s="10"/>
      <c r="VSA132" s="10"/>
      <c r="VSB132" s="10"/>
      <c r="VSC132" s="10"/>
      <c r="VSD132" s="10"/>
      <c r="VSE132" s="10"/>
      <c r="VSF132" s="10"/>
      <c r="VSG132" s="10"/>
      <c r="VSH132" s="10"/>
      <c r="VSI132" s="10"/>
      <c r="VSJ132" s="10"/>
      <c r="VSK132" s="10"/>
      <c r="VSL132" s="10"/>
      <c r="VSM132" s="10"/>
      <c r="VSN132" s="10"/>
      <c r="VSO132" s="10"/>
      <c r="VSP132" s="10"/>
      <c r="VSQ132" s="10"/>
      <c r="VSR132" s="10"/>
      <c r="VSS132" s="10"/>
      <c r="VST132" s="10"/>
      <c r="VSU132" s="10"/>
      <c r="VSV132" s="10"/>
      <c r="VSW132" s="10"/>
      <c r="VSX132" s="10"/>
      <c r="VSY132" s="10"/>
      <c r="VSZ132" s="10"/>
      <c r="VTA132" s="10"/>
      <c r="VTB132" s="10"/>
      <c r="VTC132" s="10"/>
      <c r="VTD132" s="10"/>
      <c r="VTE132" s="10"/>
      <c r="VTF132" s="10"/>
      <c r="VTG132" s="10"/>
      <c r="VTH132" s="10"/>
      <c r="VTI132" s="10"/>
      <c r="VTJ132" s="10"/>
      <c r="VTK132" s="10"/>
      <c r="VTL132" s="10"/>
      <c r="VTM132" s="10"/>
      <c r="VTN132" s="10"/>
      <c r="VTO132" s="10"/>
      <c r="VTP132" s="10"/>
      <c r="VTQ132" s="10"/>
      <c r="VTR132" s="10"/>
      <c r="VTS132" s="10"/>
      <c r="VTT132" s="10"/>
      <c r="VTU132" s="10"/>
      <c r="VTV132" s="10"/>
      <c r="VTW132" s="10"/>
      <c r="VTX132" s="10"/>
      <c r="VTY132" s="10"/>
      <c r="VTZ132" s="10"/>
      <c r="VUA132" s="10"/>
      <c r="VUB132" s="10"/>
      <c r="VUC132" s="10"/>
      <c r="VUD132" s="10"/>
      <c r="VUE132" s="10"/>
      <c r="VUF132" s="10"/>
      <c r="VUG132" s="10"/>
      <c r="VUH132" s="10"/>
      <c r="VUI132" s="10"/>
      <c r="VUJ132" s="10"/>
      <c r="VUK132" s="10"/>
      <c r="VUL132" s="10"/>
      <c r="VUM132" s="10"/>
      <c r="VUN132" s="10"/>
      <c r="VUO132" s="10"/>
      <c r="VUP132" s="10"/>
      <c r="VUQ132" s="10"/>
      <c r="VUR132" s="10"/>
      <c r="VUS132" s="10"/>
      <c r="VUT132" s="10"/>
      <c r="VUU132" s="10"/>
      <c r="VUV132" s="10"/>
      <c r="VUW132" s="10"/>
      <c r="VUX132" s="10"/>
      <c r="VUY132" s="10"/>
      <c r="VUZ132" s="10"/>
      <c r="VVA132" s="10"/>
      <c r="VVB132" s="10"/>
      <c r="VVC132" s="10"/>
      <c r="VVD132" s="10"/>
      <c r="VVE132" s="10"/>
      <c r="VVF132" s="10"/>
      <c r="VVG132" s="10"/>
      <c r="VVH132" s="10"/>
      <c r="VVI132" s="10"/>
      <c r="VVJ132" s="10"/>
      <c r="VVK132" s="10"/>
      <c r="VVL132" s="10"/>
      <c r="VVM132" s="10"/>
      <c r="VVN132" s="10"/>
      <c r="VVO132" s="10"/>
      <c r="VVP132" s="10"/>
      <c r="VVQ132" s="10"/>
      <c r="VVR132" s="10"/>
      <c r="VVS132" s="10"/>
      <c r="VVT132" s="10"/>
      <c r="VVU132" s="10"/>
      <c r="VVV132" s="10"/>
      <c r="VVW132" s="10"/>
      <c r="VVX132" s="10"/>
      <c r="VVY132" s="10"/>
      <c r="VVZ132" s="10"/>
      <c r="VWA132" s="10"/>
      <c r="VWB132" s="10"/>
      <c r="VWC132" s="10"/>
      <c r="VWD132" s="10"/>
      <c r="VWE132" s="10"/>
      <c r="VWF132" s="10"/>
      <c r="VWG132" s="10"/>
      <c r="VWH132" s="10"/>
      <c r="VWI132" s="10"/>
      <c r="VWJ132" s="10"/>
      <c r="VWK132" s="10"/>
      <c r="VWL132" s="10"/>
      <c r="VWM132" s="10"/>
      <c r="VWN132" s="10"/>
      <c r="VWO132" s="10"/>
      <c r="VWP132" s="10"/>
      <c r="VWQ132" s="10"/>
      <c r="VWR132" s="10"/>
      <c r="VWS132" s="10"/>
      <c r="VWT132" s="10"/>
      <c r="VWU132" s="10"/>
      <c r="VWV132" s="10"/>
      <c r="VWW132" s="10"/>
      <c r="VWX132" s="10"/>
      <c r="VWY132" s="10"/>
      <c r="VWZ132" s="10"/>
      <c r="VXA132" s="10"/>
      <c r="VXB132" s="10"/>
      <c r="VXC132" s="10"/>
      <c r="VXD132" s="10"/>
      <c r="VXE132" s="10"/>
      <c r="VXF132" s="10"/>
      <c r="VXG132" s="10"/>
      <c r="VXH132" s="10"/>
      <c r="VXI132" s="10"/>
      <c r="VXJ132" s="10"/>
      <c r="VXK132" s="10"/>
      <c r="VXL132" s="10"/>
      <c r="VXM132" s="10"/>
      <c r="VXN132" s="10"/>
      <c r="VXO132" s="10"/>
      <c r="VXP132" s="10"/>
      <c r="VXQ132" s="10"/>
      <c r="VXR132" s="10"/>
      <c r="VXS132" s="10"/>
      <c r="VXT132" s="10"/>
      <c r="VXU132" s="10"/>
      <c r="VXV132" s="10"/>
      <c r="VXW132" s="10"/>
      <c r="VXX132" s="10"/>
      <c r="VXY132" s="10"/>
      <c r="VXZ132" s="10"/>
      <c r="VYA132" s="10"/>
      <c r="VYB132" s="10"/>
      <c r="VYC132" s="10"/>
      <c r="VYD132" s="10"/>
      <c r="VYE132" s="10"/>
      <c r="VYF132" s="10"/>
      <c r="VYG132" s="10"/>
      <c r="VYH132" s="10"/>
      <c r="VYI132" s="10"/>
      <c r="VYJ132" s="10"/>
      <c r="VYK132" s="10"/>
      <c r="VYL132" s="10"/>
      <c r="VYM132" s="10"/>
      <c r="VYN132" s="10"/>
      <c r="VYO132" s="10"/>
      <c r="VYP132" s="10"/>
      <c r="VYQ132" s="10"/>
      <c r="VYR132" s="10"/>
      <c r="VYS132" s="10"/>
      <c r="VYT132" s="10"/>
      <c r="VYU132" s="10"/>
      <c r="VYV132" s="10"/>
      <c r="VYW132" s="10"/>
      <c r="VYX132" s="10"/>
      <c r="VYY132" s="10"/>
      <c r="VYZ132" s="10"/>
      <c r="VZA132" s="10"/>
      <c r="VZB132" s="10"/>
      <c r="VZC132" s="10"/>
      <c r="VZD132" s="10"/>
      <c r="VZE132" s="10"/>
      <c r="VZF132" s="10"/>
      <c r="VZG132" s="10"/>
      <c r="VZH132" s="10"/>
      <c r="VZI132" s="10"/>
      <c r="VZJ132" s="10"/>
      <c r="VZK132" s="10"/>
      <c r="VZL132" s="10"/>
      <c r="VZM132" s="10"/>
      <c r="VZN132" s="10"/>
      <c r="VZO132" s="10"/>
      <c r="VZP132" s="10"/>
      <c r="VZQ132" s="10"/>
      <c r="VZR132" s="10"/>
      <c r="VZS132" s="10"/>
      <c r="VZT132" s="10"/>
      <c r="VZU132" s="10"/>
      <c r="VZV132" s="10"/>
      <c r="VZW132" s="10"/>
      <c r="VZX132" s="10"/>
      <c r="VZY132" s="10"/>
      <c r="VZZ132" s="10"/>
      <c r="WAA132" s="10"/>
      <c r="WAB132" s="10"/>
      <c r="WAC132" s="10"/>
      <c r="WAD132" s="10"/>
      <c r="WAE132" s="10"/>
      <c r="WAF132" s="10"/>
      <c r="WAG132" s="10"/>
      <c r="WAH132" s="10"/>
      <c r="WAI132" s="10"/>
      <c r="WAJ132" s="10"/>
      <c r="WAK132" s="10"/>
      <c r="WAL132" s="10"/>
      <c r="WAM132" s="10"/>
      <c r="WAN132" s="10"/>
      <c r="WAO132" s="10"/>
      <c r="WAP132" s="10"/>
      <c r="WAQ132" s="10"/>
      <c r="WAR132" s="10"/>
      <c r="WAS132" s="10"/>
      <c r="WAT132" s="10"/>
      <c r="WAU132" s="10"/>
      <c r="WAV132" s="10"/>
      <c r="WAW132" s="10"/>
      <c r="WAX132" s="10"/>
      <c r="WAY132" s="10"/>
      <c r="WAZ132" s="10"/>
      <c r="WBA132" s="10"/>
      <c r="WBB132" s="10"/>
      <c r="WBC132" s="10"/>
      <c r="WBD132" s="10"/>
      <c r="WBE132" s="10"/>
      <c r="WBF132" s="10"/>
      <c r="WBG132" s="10"/>
      <c r="WBH132" s="10"/>
      <c r="WBI132" s="10"/>
      <c r="WBJ132" s="10"/>
      <c r="WBK132" s="10"/>
      <c r="WBL132" s="10"/>
      <c r="WBM132" s="10"/>
      <c r="WBN132" s="10"/>
      <c r="WBO132" s="10"/>
      <c r="WBP132" s="10"/>
      <c r="WBQ132" s="10"/>
      <c r="WBR132" s="10"/>
      <c r="WBS132" s="10"/>
      <c r="WBT132" s="10"/>
      <c r="WBU132" s="10"/>
      <c r="WBV132" s="10"/>
      <c r="WBW132" s="10"/>
      <c r="WBX132" s="10"/>
      <c r="WBY132" s="10"/>
      <c r="WBZ132" s="10"/>
      <c r="WCA132" s="10"/>
      <c r="WCB132" s="10"/>
      <c r="WCC132" s="10"/>
      <c r="WCD132" s="10"/>
      <c r="WCE132" s="10"/>
      <c r="WCF132" s="10"/>
      <c r="WCG132" s="10"/>
      <c r="WCH132" s="10"/>
      <c r="WCI132" s="10"/>
      <c r="WCJ132" s="10"/>
      <c r="WCK132" s="10"/>
      <c r="WCL132" s="10"/>
      <c r="WCM132" s="10"/>
      <c r="WCN132" s="10"/>
      <c r="WCO132" s="10"/>
      <c r="WCP132" s="10"/>
      <c r="WCQ132" s="10"/>
      <c r="WCR132" s="10"/>
      <c r="WCS132" s="10"/>
      <c r="WCT132" s="10"/>
      <c r="WCU132" s="10"/>
      <c r="WCV132" s="10"/>
      <c r="WCW132" s="10"/>
      <c r="WCX132" s="10"/>
      <c r="WCY132" s="10"/>
      <c r="WCZ132" s="10"/>
      <c r="WDA132" s="10"/>
      <c r="WDB132" s="10"/>
      <c r="WDC132" s="10"/>
      <c r="WDD132" s="10"/>
      <c r="WDE132" s="10"/>
      <c r="WDF132" s="10"/>
      <c r="WDG132" s="10"/>
      <c r="WDH132" s="10"/>
      <c r="WDI132" s="10"/>
      <c r="WDJ132" s="10"/>
      <c r="WDK132" s="10"/>
      <c r="WDL132" s="10"/>
      <c r="WDM132" s="10"/>
      <c r="WDN132" s="10"/>
      <c r="WDO132" s="10"/>
      <c r="WDP132" s="10"/>
      <c r="WDQ132" s="10"/>
      <c r="WDR132" s="10"/>
      <c r="WDS132" s="10"/>
      <c r="WDT132" s="10"/>
      <c r="WDU132" s="10"/>
      <c r="WDV132" s="10"/>
      <c r="WDW132" s="10"/>
      <c r="WDX132" s="10"/>
      <c r="WDY132" s="10"/>
      <c r="WDZ132" s="10"/>
      <c r="WEA132" s="10"/>
      <c r="WEB132" s="10"/>
      <c r="WEC132" s="10"/>
      <c r="WED132" s="10"/>
      <c r="WEE132" s="10"/>
      <c r="WEF132" s="10"/>
      <c r="WEG132" s="10"/>
      <c r="WEH132" s="10"/>
      <c r="WEI132" s="10"/>
      <c r="WEJ132" s="10"/>
      <c r="WEK132" s="10"/>
      <c r="WEL132" s="10"/>
      <c r="WEM132" s="10"/>
      <c r="WEN132" s="10"/>
      <c r="WEO132" s="10"/>
      <c r="WEP132" s="10"/>
      <c r="WEQ132" s="10"/>
      <c r="WER132" s="10"/>
      <c r="WES132" s="10"/>
      <c r="WET132" s="10"/>
      <c r="WEU132" s="10"/>
      <c r="WEV132" s="10"/>
      <c r="WEW132" s="10"/>
      <c r="WEX132" s="10"/>
      <c r="WEY132" s="10"/>
      <c r="WEZ132" s="10"/>
      <c r="WFA132" s="10"/>
      <c r="WFB132" s="10"/>
      <c r="WFC132" s="10"/>
      <c r="WFD132" s="10"/>
      <c r="WFE132" s="10"/>
      <c r="WFF132" s="10"/>
      <c r="WFG132" s="10"/>
      <c r="WFH132" s="10"/>
      <c r="WFI132" s="10"/>
      <c r="WFJ132" s="10"/>
      <c r="WFK132" s="10"/>
      <c r="WFL132" s="10"/>
      <c r="WFM132" s="10"/>
      <c r="WFN132" s="10"/>
      <c r="WFO132" s="10"/>
      <c r="WFP132" s="10"/>
      <c r="WFQ132" s="10"/>
      <c r="WFR132" s="10"/>
      <c r="WFS132" s="10"/>
      <c r="WFT132" s="10"/>
      <c r="WFU132" s="10"/>
      <c r="WFV132" s="10"/>
      <c r="WFW132" s="10"/>
      <c r="WFX132" s="10"/>
      <c r="WFY132" s="10"/>
      <c r="WFZ132" s="10"/>
      <c r="WGA132" s="10"/>
      <c r="WGB132" s="10"/>
      <c r="WGC132" s="10"/>
      <c r="WGD132" s="10"/>
      <c r="WGE132" s="10"/>
      <c r="WGF132" s="10"/>
      <c r="WGG132" s="10"/>
      <c r="WGH132" s="10"/>
      <c r="WGI132" s="10"/>
      <c r="WGJ132" s="10"/>
      <c r="WGK132" s="10"/>
      <c r="WGL132" s="10"/>
      <c r="WGM132" s="10"/>
      <c r="WGN132" s="10"/>
      <c r="WGO132" s="10"/>
      <c r="WGP132" s="10"/>
      <c r="WGQ132" s="10"/>
      <c r="WGR132" s="10"/>
      <c r="WGS132" s="10"/>
      <c r="WGT132" s="10"/>
      <c r="WGU132" s="10"/>
      <c r="WGV132" s="10"/>
      <c r="WGW132" s="10"/>
      <c r="WGX132" s="10"/>
      <c r="WGY132" s="10"/>
      <c r="WGZ132" s="10"/>
      <c r="WHA132" s="10"/>
      <c r="WHB132" s="10"/>
      <c r="WHC132" s="10"/>
      <c r="WHD132" s="10"/>
      <c r="WHE132" s="10"/>
      <c r="WHF132" s="10"/>
      <c r="WHG132" s="10"/>
      <c r="WHH132" s="10"/>
      <c r="WHI132" s="10"/>
      <c r="WHJ132" s="10"/>
      <c r="WHK132" s="10"/>
      <c r="WHL132" s="10"/>
      <c r="WHM132" s="10"/>
      <c r="WHN132" s="10"/>
      <c r="WHO132" s="10"/>
      <c r="WHP132" s="10"/>
      <c r="WHQ132" s="10"/>
      <c r="WHR132" s="10"/>
      <c r="WHS132" s="10"/>
      <c r="WHT132" s="10"/>
      <c r="WHU132" s="10"/>
      <c r="WHV132" s="10"/>
      <c r="WHW132" s="10"/>
      <c r="WHX132" s="10"/>
      <c r="WHY132" s="10"/>
      <c r="WHZ132" s="10"/>
      <c r="WIA132" s="10"/>
      <c r="WIB132" s="10"/>
      <c r="WIC132" s="10"/>
      <c r="WID132" s="10"/>
      <c r="WIE132" s="10"/>
      <c r="WIF132" s="10"/>
      <c r="WIG132" s="10"/>
      <c r="WIH132" s="10"/>
      <c r="WII132" s="10"/>
      <c r="WIJ132" s="10"/>
      <c r="WIK132" s="10"/>
      <c r="WIL132" s="10"/>
      <c r="WIM132" s="10"/>
      <c r="WIN132" s="10"/>
      <c r="WIO132" s="10"/>
      <c r="WIP132" s="10"/>
      <c r="WIQ132" s="10"/>
      <c r="WIR132" s="10"/>
      <c r="WIS132" s="10"/>
      <c r="WIT132" s="10"/>
      <c r="WIU132" s="10"/>
      <c r="WIV132" s="10"/>
      <c r="WIW132" s="10"/>
      <c r="WIX132" s="10"/>
      <c r="WIY132" s="10"/>
      <c r="WIZ132" s="10"/>
      <c r="WJA132" s="10"/>
      <c r="WJB132" s="10"/>
      <c r="WJC132" s="10"/>
      <c r="WJD132" s="10"/>
      <c r="WJE132" s="10"/>
      <c r="WJF132" s="10"/>
      <c r="WJG132" s="10"/>
      <c r="WJH132" s="10"/>
      <c r="WJI132" s="10"/>
      <c r="WJJ132" s="10"/>
      <c r="WJK132" s="10"/>
      <c r="WJL132" s="10"/>
      <c r="WJM132" s="10"/>
      <c r="WJN132" s="10"/>
      <c r="WJO132" s="10"/>
      <c r="WJP132" s="10"/>
      <c r="WJQ132" s="10"/>
      <c r="WJR132" s="10"/>
      <c r="WJS132" s="10"/>
      <c r="WJT132" s="10"/>
      <c r="WJU132" s="10"/>
      <c r="WJV132" s="10"/>
      <c r="WJW132" s="10"/>
      <c r="WJX132" s="10"/>
      <c r="WJY132" s="10"/>
      <c r="WJZ132" s="10"/>
      <c r="WKA132" s="10"/>
      <c r="WKB132" s="10"/>
      <c r="WKC132" s="10"/>
      <c r="WKD132" s="10"/>
      <c r="WKE132" s="10"/>
      <c r="WKF132" s="10"/>
      <c r="WKG132" s="10"/>
      <c r="WKH132" s="10"/>
      <c r="WKI132" s="10"/>
      <c r="WKJ132" s="10"/>
      <c r="WKK132" s="10"/>
      <c r="WKL132" s="10"/>
      <c r="WKM132" s="10"/>
      <c r="WKN132" s="10"/>
      <c r="WKO132" s="10"/>
      <c r="WKP132" s="10"/>
      <c r="WKQ132" s="10"/>
      <c r="WKR132" s="10"/>
      <c r="WKS132" s="10"/>
      <c r="WKT132" s="10"/>
      <c r="WKU132" s="10"/>
      <c r="WKV132" s="10"/>
      <c r="WKW132" s="10"/>
      <c r="WKX132" s="10"/>
      <c r="WKY132" s="10"/>
      <c r="WKZ132" s="10"/>
      <c r="WLA132" s="10"/>
      <c r="WLB132" s="10"/>
      <c r="WLC132" s="10"/>
      <c r="WLD132" s="10"/>
      <c r="WLE132" s="10"/>
      <c r="WLF132" s="10"/>
      <c r="WLG132" s="10"/>
      <c r="WLH132" s="10"/>
      <c r="WLI132" s="10"/>
      <c r="WLJ132" s="10"/>
      <c r="WLK132" s="10"/>
      <c r="WLL132" s="10"/>
      <c r="WLM132" s="10"/>
      <c r="WLN132" s="10"/>
      <c r="WLO132" s="10"/>
      <c r="WLP132" s="10"/>
      <c r="WLQ132" s="10"/>
      <c r="WLR132" s="10"/>
      <c r="WLS132" s="10"/>
      <c r="WLT132" s="10"/>
      <c r="WLU132" s="10"/>
      <c r="WLV132" s="10"/>
      <c r="WLW132" s="10"/>
      <c r="WLX132" s="10"/>
      <c r="WLY132" s="10"/>
      <c r="WLZ132" s="10"/>
      <c r="WMA132" s="10"/>
      <c r="WMB132" s="10"/>
      <c r="WMC132" s="10"/>
      <c r="WMD132" s="10"/>
      <c r="WME132" s="10"/>
      <c r="WMF132" s="10"/>
      <c r="WMG132" s="10"/>
      <c r="WMH132" s="10"/>
      <c r="WMI132" s="10"/>
      <c r="WMJ132" s="10"/>
      <c r="WMK132" s="10"/>
      <c r="WML132" s="10"/>
      <c r="WMM132" s="10"/>
      <c r="WMN132" s="10"/>
      <c r="WMO132" s="10"/>
      <c r="WMP132" s="10"/>
      <c r="WMQ132" s="10"/>
      <c r="WMR132" s="10"/>
      <c r="WMS132" s="10"/>
      <c r="WMT132" s="10"/>
      <c r="WMU132" s="10"/>
      <c r="WMV132" s="10"/>
      <c r="WMW132" s="10"/>
      <c r="WMX132" s="10"/>
      <c r="WMY132" s="10"/>
      <c r="WMZ132" s="10"/>
      <c r="WNA132" s="10"/>
      <c r="WNB132" s="10"/>
      <c r="WNC132" s="10"/>
      <c r="WND132" s="10"/>
      <c r="WNE132" s="10"/>
      <c r="WNF132" s="10"/>
      <c r="WNG132" s="10"/>
      <c r="WNH132" s="10"/>
      <c r="WNI132" s="10"/>
      <c r="WNJ132" s="10"/>
      <c r="WNK132" s="10"/>
      <c r="WNL132" s="10"/>
      <c r="WNM132" s="10"/>
      <c r="WNN132" s="10"/>
      <c r="WNO132" s="10"/>
      <c r="WNP132" s="10"/>
      <c r="WNQ132" s="10"/>
      <c r="WNR132" s="10"/>
      <c r="WNS132" s="10"/>
      <c r="WNT132" s="10"/>
      <c r="WNU132" s="10"/>
      <c r="WNV132" s="10"/>
      <c r="WNW132" s="10"/>
      <c r="WNX132" s="10"/>
      <c r="WNY132" s="10"/>
      <c r="WNZ132" s="10"/>
      <c r="WOA132" s="10"/>
      <c r="WOB132" s="10"/>
      <c r="WOC132" s="10"/>
      <c r="WOD132" s="10"/>
      <c r="WOE132" s="10"/>
      <c r="WOF132" s="10"/>
      <c r="WOG132" s="10"/>
      <c r="WOH132" s="10"/>
      <c r="WOI132" s="10"/>
      <c r="WOJ132" s="10"/>
      <c r="WOK132" s="10"/>
      <c r="WOL132" s="10"/>
      <c r="WOM132" s="10"/>
      <c r="WON132" s="10"/>
      <c r="WOO132" s="10"/>
      <c r="WOP132" s="10"/>
      <c r="WOQ132" s="10"/>
      <c r="WOR132" s="10"/>
      <c r="WOS132" s="10"/>
      <c r="WOT132" s="10"/>
      <c r="WOU132" s="10"/>
      <c r="WOV132" s="10"/>
      <c r="WOW132" s="10"/>
      <c r="WOX132" s="10"/>
      <c r="WOY132" s="10"/>
      <c r="WOZ132" s="10"/>
      <c r="WPA132" s="10"/>
      <c r="WPB132" s="10"/>
      <c r="WPC132" s="10"/>
      <c r="WPD132" s="10"/>
      <c r="WPE132" s="10"/>
      <c r="WPF132" s="10"/>
      <c r="WPG132" s="10"/>
      <c r="WPH132" s="10"/>
      <c r="WPI132" s="10"/>
      <c r="WPJ132" s="10"/>
      <c r="WPK132" s="10"/>
      <c r="WPL132" s="10"/>
      <c r="WPM132" s="10"/>
      <c r="WPN132" s="10"/>
      <c r="WPO132" s="10"/>
      <c r="WPP132" s="10"/>
      <c r="WPQ132" s="10"/>
      <c r="WPR132" s="10"/>
      <c r="WPS132" s="10"/>
      <c r="WPT132" s="10"/>
      <c r="WPU132" s="10"/>
      <c r="WPV132" s="10"/>
      <c r="WPW132" s="10"/>
      <c r="WPX132" s="10"/>
      <c r="WPY132" s="10"/>
      <c r="WPZ132" s="10"/>
      <c r="WQA132" s="10"/>
      <c r="WQB132" s="10"/>
      <c r="WQC132" s="10"/>
      <c r="WQD132" s="10"/>
      <c r="WQE132" s="10"/>
      <c r="WQF132" s="10"/>
      <c r="WQG132" s="10"/>
      <c r="WQH132" s="10"/>
      <c r="WQI132" s="10"/>
      <c r="WQJ132" s="10"/>
      <c r="WQK132" s="10"/>
      <c r="WQL132" s="10"/>
      <c r="WQM132" s="10"/>
      <c r="WQN132" s="10"/>
      <c r="WQO132" s="10"/>
      <c r="WQP132" s="10"/>
      <c r="WQQ132" s="10"/>
      <c r="WQR132" s="10"/>
      <c r="WQS132" s="10"/>
      <c r="WQT132" s="10"/>
      <c r="WQU132" s="10"/>
      <c r="WQV132" s="10"/>
      <c r="WQW132" s="10"/>
      <c r="WQX132" s="10"/>
      <c r="WQY132" s="10"/>
      <c r="WQZ132" s="10"/>
      <c r="WRA132" s="10"/>
      <c r="WRB132" s="10"/>
      <c r="WRC132" s="10"/>
      <c r="WRD132" s="10"/>
      <c r="WRE132" s="10"/>
      <c r="WRF132" s="10"/>
      <c r="WRG132" s="10"/>
      <c r="WRH132" s="10"/>
      <c r="WRI132" s="10"/>
      <c r="WRJ132" s="10"/>
      <c r="WRK132" s="10"/>
      <c r="WRL132" s="10"/>
      <c r="WRM132" s="10"/>
      <c r="WRN132" s="10"/>
      <c r="WRO132" s="10"/>
      <c r="WRP132" s="10"/>
      <c r="WRQ132" s="10"/>
      <c r="WRR132" s="10"/>
      <c r="WRS132" s="10"/>
      <c r="WRT132" s="10"/>
      <c r="WRU132" s="10"/>
      <c r="WRV132" s="10"/>
      <c r="WRW132" s="10"/>
      <c r="WRX132" s="10"/>
      <c r="WRY132" s="10"/>
      <c r="WRZ132" s="10"/>
      <c r="WSA132" s="10"/>
      <c r="WSB132" s="10"/>
      <c r="WSC132" s="10"/>
      <c r="WSD132" s="10"/>
      <c r="WSE132" s="10"/>
      <c r="WSF132" s="10"/>
      <c r="WSG132" s="10"/>
      <c r="WSH132" s="10"/>
      <c r="WSI132" s="10"/>
      <c r="WSJ132" s="10"/>
      <c r="WSK132" s="10"/>
      <c r="WSL132" s="10"/>
      <c r="WSM132" s="10"/>
      <c r="WSN132" s="10"/>
      <c r="WSO132" s="10"/>
      <c r="WSP132" s="10"/>
      <c r="WSQ132" s="10"/>
      <c r="WSR132" s="10"/>
      <c r="WSS132" s="10"/>
      <c r="WST132" s="10"/>
      <c r="WSU132" s="10"/>
      <c r="WSV132" s="10"/>
      <c r="WSW132" s="10"/>
      <c r="WSX132" s="10"/>
      <c r="WSY132" s="10"/>
      <c r="WSZ132" s="10"/>
      <c r="WTA132" s="10"/>
      <c r="WTB132" s="10"/>
      <c r="WTC132" s="10"/>
      <c r="WTD132" s="10"/>
      <c r="WTE132" s="10"/>
      <c r="WTF132" s="10"/>
      <c r="WTG132" s="10"/>
      <c r="WTH132" s="10"/>
      <c r="WTI132" s="10"/>
      <c r="WTJ132" s="10"/>
      <c r="WTK132" s="10"/>
      <c r="WTL132" s="10"/>
      <c r="WTM132" s="10"/>
      <c r="WTN132" s="10"/>
      <c r="WTO132" s="10"/>
      <c r="WTP132" s="10"/>
      <c r="WTQ132" s="10"/>
      <c r="WTR132" s="10"/>
      <c r="WTS132" s="10"/>
      <c r="WTT132" s="10"/>
      <c r="WTU132" s="10"/>
      <c r="WTV132" s="10"/>
      <c r="WTW132" s="10"/>
      <c r="WTX132" s="10"/>
      <c r="WTY132" s="10"/>
      <c r="WTZ132" s="10"/>
      <c r="WUA132" s="10"/>
      <c r="WUB132" s="10"/>
      <c r="WUC132" s="10"/>
      <c r="WUD132" s="10"/>
      <c r="WUE132" s="10"/>
      <c r="WUF132" s="10"/>
      <c r="WUG132" s="10"/>
      <c r="WUH132" s="10"/>
      <c r="WUI132" s="10"/>
      <c r="WUJ132" s="10"/>
      <c r="WUK132" s="10"/>
      <c r="WUL132" s="10"/>
      <c r="WUM132" s="10"/>
      <c r="WUN132" s="10"/>
      <c r="WUO132" s="10"/>
      <c r="WUP132" s="10"/>
      <c r="WUQ132" s="10"/>
      <c r="WUR132" s="10"/>
      <c r="WUS132" s="10"/>
      <c r="WUT132" s="10"/>
      <c r="WUU132" s="10"/>
      <c r="WUV132" s="10"/>
      <c r="WUW132" s="10"/>
      <c r="WUX132" s="10"/>
      <c r="WUY132" s="10"/>
      <c r="WUZ132" s="10"/>
      <c r="WVA132" s="10"/>
      <c r="WVB132" s="10"/>
      <c r="WVC132" s="10"/>
      <c r="WVD132" s="10"/>
      <c r="WVE132" s="10"/>
      <c r="WVF132" s="10"/>
      <c r="WVG132" s="10"/>
      <c r="WVH132" s="10"/>
      <c r="WVI132" s="10"/>
      <c r="WVJ132" s="10"/>
      <c r="WVK132" s="10"/>
      <c r="WVL132" s="10"/>
      <c r="WVM132" s="10"/>
      <c r="WVN132" s="10"/>
      <c r="WVO132" s="10"/>
      <c r="WVP132" s="10"/>
      <c r="WVQ132" s="10"/>
      <c r="WVR132" s="10"/>
      <c r="WVS132" s="10"/>
      <c r="WVT132" s="10"/>
      <c r="WVU132" s="10"/>
      <c r="WVV132" s="10"/>
      <c r="WVW132" s="10"/>
      <c r="WVX132" s="10"/>
      <c r="WVY132" s="10"/>
      <c r="WVZ132" s="10"/>
      <c r="WWA132" s="10"/>
      <c r="WWB132" s="10"/>
      <c r="WWC132" s="10"/>
      <c r="WWD132" s="10"/>
      <c r="WWE132" s="10"/>
      <c r="WWF132" s="10"/>
      <c r="WWG132" s="10"/>
      <c r="WWH132" s="10"/>
      <c r="WWI132" s="10"/>
      <c r="WWJ132" s="10"/>
      <c r="WWK132" s="10"/>
      <c r="WWL132" s="10"/>
      <c r="WWM132" s="10"/>
      <c r="WWN132" s="10"/>
      <c r="WWO132" s="10"/>
      <c r="WWP132" s="10"/>
      <c r="WWQ132" s="10"/>
      <c r="WWR132" s="10"/>
      <c r="WWS132" s="10"/>
      <c r="WWT132" s="10"/>
      <c r="WWU132" s="10"/>
      <c r="WWV132" s="10"/>
      <c r="WWW132" s="10"/>
      <c r="WWX132" s="10"/>
      <c r="WWY132" s="10"/>
      <c r="WWZ132" s="10"/>
      <c r="WXA132" s="10"/>
      <c r="WXB132" s="10"/>
      <c r="WXC132" s="10"/>
      <c r="WXD132" s="10"/>
      <c r="WXE132" s="10"/>
      <c r="WXF132" s="10"/>
      <c r="WXG132" s="10"/>
      <c r="WXH132" s="10"/>
      <c r="WXI132" s="10"/>
      <c r="WXJ132" s="10"/>
      <c r="WXK132" s="10"/>
      <c r="WXL132" s="10"/>
      <c r="WXM132" s="10"/>
      <c r="WXN132" s="10"/>
      <c r="WXO132" s="10"/>
      <c r="WXP132" s="10"/>
      <c r="WXQ132" s="10"/>
      <c r="WXR132" s="10"/>
      <c r="WXS132" s="10"/>
      <c r="WXT132" s="10"/>
      <c r="WXU132" s="10"/>
      <c r="WXV132" s="10"/>
      <c r="WXW132" s="10"/>
      <c r="WXX132" s="10"/>
      <c r="WXY132" s="10"/>
      <c r="WXZ132" s="10"/>
      <c r="WYA132" s="10"/>
      <c r="WYB132" s="10"/>
      <c r="WYC132" s="10"/>
      <c r="WYD132" s="10"/>
      <c r="WYE132" s="10"/>
      <c r="WYF132" s="10"/>
      <c r="WYG132" s="10"/>
      <c r="WYH132" s="10"/>
      <c r="WYI132" s="10"/>
      <c r="WYJ132" s="10"/>
      <c r="WYK132" s="10"/>
      <c r="WYL132" s="10"/>
      <c r="WYM132" s="10"/>
      <c r="WYN132" s="10"/>
      <c r="WYO132" s="10"/>
      <c r="WYP132" s="10"/>
      <c r="WYQ132" s="10"/>
      <c r="WYR132" s="10"/>
      <c r="WYS132" s="10"/>
      <c r="WYT132" s="10"/>
      <c r="WYU132" s="10"/>
      <c r="WYV132" s="10"/>
      <c r="WYW132" s="10"/>
      <c r="WYX132" s="10"/>
      <c r="WYY132" s="10"/>
      <c r="WYZ132" s="10"/>
      <c r="WZA132" s="10"/>
      <c r="WZB132" s="10"/>
      <c r="WZC132" s="10"/>
      <c r="WZD132" s="10"/>
      <c r="WZE132" s="10"/>
      <c r="WZF132" s="10"/>
      <c r="WZG132" s="10"/>
      <c r="WZH132" s="10"/>
      <c r="WZI132" s="10"/>
      <c r="WZJ132" s="10"/>
      <c r="WZK132" s="10"/>
      <c r="WZL132" s="10"/>
      <c r="WZM132" s="10"/>
      <c r="WZN132" s="10"/>
      <c r="WZO132" s="10"/>
      <c r="WZP132" s="10"/>
      <c r="WZQ132" s="10"/>
      <c r="WZR132" s="10"/>
      <c r="WZS132" s="10"/>
      <c r="WZT132" s="10"/>
      <c r="WZU132" s="10"/>
      <c r="WZV132" s="10"/>
      <c r="WZW132" s="10"/>
      <c r="WZX132" s="10"/>
      <c r="WZY132" s="10"/>
      <c r="WZZ132" s="10"/>
      <c r="XAA132" s="10"/>
      <c r="XAB132" s="10"/>
      <c r="XAC132" s="10"/>
      <c r="XAD132" s="10"/>
      <c r="XAE132" s="10"/>
      <c r="XAF132" s="10"/>
      <c r="XAG132" s="10"/>
      <c r="XAH132" s="10"/>
      <c r="XAI132" s="10"/>
      <c r="XAJ132" s="10"/>
      <c r="XAK132" s="10"/>
      <c r="XAL132" s="10"/>
      <c r="XAM132" s="10"/>
      <c r="XAN132" s="10"/>
      <c r="XAO132" s="10"/>
      <c r="XAP132" s="10"/>
      <c r="XAQ132" s="10"/>
      <c r="XAR132" s="10"/>
      <c r="XAS132" s="10"/>
      <c r="XAT132" s="10"/>
      <c r="XAU132" s="10"/>
      <c r="XAV132" s="10"/>
      <c r="XAW132" s="10"/>
      <c r="XAX132" s="10"/>
      <c r="XAY132" s="10"/>
      <c r="XAZ132" s="10"/>
      <c r="XBA132" s="10"/>
      <c r="XBB132" s="10"/>
      <c r="XBC132" s="10"/>
      <c r="XBD132" s="10"/>
      <c r="XBE132" s="10"/>
      <c r="XBF132" s="10"/>
      <c r="XBG132" s="10"/>
      <c r="XBH132" s="10"/>
      <c r="XBI132" s="10"/>
      <c r="XBJ132" s="10"/>
      <c r="XBK132" s="10"/>
      <c r="XBL132" s="10"/>
      <c r="XBM132" s="10"/>
      <c r="XBN132" s="10"/>
      <c r="XBO132" s="10"/>
      <c r="XBP132" s="10"/>
      <c r="XBQ132" s="10"/>
      <c r="XBR132" s="10"/>
      <c r="XBS132" s="10"/>
      <c r="XBT132" s="10"/>
      <c r="XBU132" s="10"/>
      <c r="XBV132" s="10"/>
      <c r="XBW132" s="10"/>
      <c r="XBX132" s="10"/>
      <c r="XBY132" s="10"/>
      <c r="XBZ132" s="10"/>
      <c r="XCA132" s="10"/>
      <c r="XCB132" s="10"/>
      <c r="XCC132" s="10"/>
      <c r="XCD132" s="10"/>
      <c r="XCE132" s="10"/>
      <c r="XCF132" s="10"/>
      <c r="XCG132" s="10"/>
      <c r="XCH132" s="10"/>
      <c r="XCI132" s="10"/>
      <c r="XCJ132" s="10"/>
      <c r="XCK132" s="10"/>
      <c r="XCL132" s="10"/>
      <c r="XCM132" s="10"/>
      <c r="XCN132" s="10"/>
      <c r="XCO132" s="10"/>
      <c r="XCP132" s="10"/>
      <c r="XCQ132" s="10"/>
      <c r="XCR132" s="10"/>
      <c r="XCS132" s="10"/>
      <c r="XCT132" s="10"/>
      <c r="XCU132" s="10"/>
      <c r="XCV132" s="10"/>
      <c r="XCW132" s="10"/>
      <c r="XCX132" s="10"/>
      <c r="XCY132" s="10"/>
      <c r="XCZ132" s="10"/>
      <c r="XDA132" s="10"/>
      <c r="XDB132" s="10"/>
      <c r="XDC132" s="10"/>
      <c r="XDD132" s="10"/>
      <c r="XDE132" s="10"/>
      <c r="XDF132" s="10"/>
      <c r="XDG132" s="10"/>
      <c r="XDH132" s="10"/>
      <c r="XDI132" s="10"/>
      <c r="XDJ132" s="10"/>
      <c r="XDK132" s="10"/>
      <c r="XDL132" s="10"/>
      <c r="XDM132" s="10"/>
      <c r="XDN132" s="10"/>
      <c r="XDO132" s="10"/>
      <c r="XDP132" s="10"/>
      <c r="XDQ132" s="10"/>
      <c r="XDR132" s="10"/>
      <c r="XDS132" s="10"/>
      <c r="XDT132" s="10"/>
      <c r="XDU132" s="10"/>
      <c r="XDV132" s="10"/>
      <c r="XDW132" s="10"/>
      <c r="XDX132" s="10"/>
      <c r="XDY132" s="10"/>
      <c r="XDZ132" s="10"/>
      <c r="XEA132" s="10"/>
      <c r="XEB132" s="10"/>
      <c r="XEC132" s="10"/>
      <c r="XED132" s="10"/>
      <c r="XEE132" s="10"/>
      <c r="XEF132" s="10"/>
      <c r="XEG132" s="10"/>
      <c r="XEH132" s="10"/>
      <c r="XEI132" s="10"/>
      <c r="XEJ132" s="10"/>
      <c r="XEK132" s="10"/>
      <c r="XEL132" s="10"/>
      <c r="XEM132" s="10"/>
      <c r="XEN132" s="10"/>
      <c r="XEO132" s="10"/>
      <c r="XEP132" s="10"/>
      <c r="XEQ132" s="10"/>
      <c r="XER132" s="10"/>
      <c r="XES132" s="10"/>
      <c r="XET132" s="10"/>
      <c r="XEU132" s="10"/>
      <c r="XEV132" s="10"/>
      <c r="XEW132" s="10"/>
      <c r="XEX132" s="10"/>
      <c r="XEY132" s="10"/>
      <c r="XEZ132" s="10"/>
      <c r="XFA132" s="10"/>
      <c r="XFB132" s="10"/>
      <c r="XFC132" s="10"/>
      <c r="XFD132" s="10"/>
    </row>
    <row r="133" spans="1:16384" s="20" customFormat="1">
      <c r="A133" s="313" t="s">
        <v>252</v>
      </c>
      <c r="B133" s="775" t="s">
        <v>253</v>
      </c>
      <c r="C133" s="776"/>
      <c r="D133" s="776"/>
      <c r="E133" s="776"/>
      <c r="F133" s="776"/>
      <c r="G133" s="777">
        <f>SUM(G112:G132)</f>
        <v>0</v>
      </c>
      <c r="H133" s="10"/>
      <c r="I133" s="347"/>
      <c r="J133" s="347"/>
      <c r="K133" s="347"/>
      <c r="L133" s="347"/>
      <c r="M133" s="347"/>
      <c r="N133" s="347"/>
      <c r="O133" s="347"/>
      <c r="P133" s="347"/>
      <c r="Q133" s="347"/>
      <c r="R133" s="347"/>
      <c r="S133" s="347"/>
      <c r="T133" s="347"/>
      <c r="U133" s="347"/>
      <c r="V133" s="347"/>
      <c r="W133" s="347"/>
      <c r="X133" s="347"/>
      <c r="Y133" s="347"/>
      <c r="Z133" s="377"/>
      <c r="AA133" s="377"/>
      <c r="AB133" s="377"/>
      <c r="AC133" s="377"/>
      <c r="AD133" s="377"/>
      <c r="AE133" s="377"/>
      <c r="AF133" s="377"/>
      <c r="AG133" s="377"/>
      <c r="AH133" s="377"/>
      <c r="AI133" s="377"/>
      <c r="AJ133" s="377"/>
      <c r="AK133" s="377"/>
      <c r="AL133" s="377"/>
      <c r="AM133" s="377"/>
      <c r="AN133" s="377"/>
      <c r="AO133" s="377"/>
      <c r="AP133" s="377"/>
      <c r="AQ133" s="377"/>
      <c r="AR133" s="377"/>
      <c r="AS133" s="377"/>
      <c r="AT133" s="377"/>
      <c r="AU133" s="377"/>
      <c r="AV133" s="377"/>
      <c r="AW133" s="377"/>
      <c r="AX133" s="377"/>
      <c r="AY133" s="377"/>
      <c r="AZ133" s="377"/>
      <c r="BA133" s="377"/>
      <c r="BB133" s="377"/>
      <c r="BC133" s="377"/>
      <c r="BD133" s="377"/>
      <c r="BE133" s="377"/>
      <c r="BF133" s="377"/>
      <c r="BG133" s="377"/>
      <c r="BH133" s="377"/>
      <c r="BI133" s="377"/>
      <c r="BJ133" s="377"/>
      <c r="BK133" s="377"/>
      <c r="BL133" s="377"/>
      <c r="BM133" s="377"/>
      <c r="BN133" s="377"/>
      <c r="BO133" s="377"/>
      <c r="BP133" s="377"/>
      <c r="BQ133" s="377"/>
      <c r="BR133" s="377"/>
      <c r="BS133" s="377"/>
      <c r="BT133" s="377"/>
      <c r="BU133" s="377"/>
      <c r="BV133" s="377"/>
      <c r="BW133" s="377"/>
      <c r="BX133" s="377"/>
      <c r="BY133" s="377"/>
      <c r="BZ133" s="377"/>
      <c r="CA133" s="377"/>
      <c r="CB133" s="377"/>
    </row>
    <row r="134" spans="1:16384" s="20" customFormat="1">
      <c r="A134" s="599"/>
      <c r="B134" s="601"/>
      <c r="C134" s="601"/>
      <c r="D134" s="601"/>
      <c r="E134" s="601"/>
      <c r="F134" s="601"/>
      <c r="G134" s="602"/>
      <c r="H134" s="572"/>
      <c r="I134" s="571"/>
      <c r="J134" s="571"/>
      <c r="K134" s="571"/>
      <c r="L134" s="571"/>
      <c r="M134" s="571"/>
      <c r="N134" s="571"/>
      <c r="O134" s="571"/>
      <c r="P134" s="571"/>
      <c r="Q134" s="571"/>
      <c r="R134" s="571"/>
      <c r="S134" s="571"/>
      <c r="T134" s="571"/>
      <c r="U134" s="571"/>
      <c r="V134" s="571"/>
      <c r="W134" s="571"/>
      <c r="X134" s="571"/>
      <c r="Y134" s="571"/>
      <c r="Z134" s="377"/>
      <c r="AA134" s="377"/>
      <c r="AB134" s="377"/>
      <c r="AC134" s="377"/>
      <c r="AD134" s="377"/>
      <c r="AE134" s="377"/>
      <c r="AF134" s="377"/>
      <c r="AG134" s="377"/>
      <c r="AH134" s="377"/>
      <c r="AI134" s="377"/>
      <c r="AJ134" s="377"/>
      <c r="AK134" s="377"/>
      <c r="AL134" s="377"/>
      <c r="AM134" s="377"/>
      <c r="AN134" s="377"/>
      <c r="AO134" s="377"/>
      <c r="AP134" s="377"/>
      <c r="AQ134" s="377"/>
      <c r="AR134" s="377"/>
      <c r="AS134" s="377"/>
      <c r="AT134" s="377"/>
      <c r="AU134" s="377"/>
      <c r="AV134" s="377"/>
      <c r="AW134" s="377"/>
      <c r="AX134" s="377"/>
      <c r="AY134" s="377"/>
      <c r="AZ134" s="377"/>
      <c r="BA134" s="377"/>
      <c r="BB134" s="377"/>
      <c r="BC134" s="377"/>
      <c r="BD134" s="377"/>
      <c r="BE134" s="377"/>
      <c r="BF134" s="377"/>
      <c r="BG134" s="377"/>
      <c r="BH134" s="377"/>
      <c r="BI134" s="377"/>
      <c r="BJ134" s="377"/>
      <c r="BK134" s="377"/>
      <c r="BL134" s="377"/>
      <c r="BM134" s="377"/>
      <c r="BN134" s="377"/>
      <c r="BO134" s="377"/>
      <c r="BP134" s="377"/>
      <c r="BQ134" s="377"/>
      <c r="BR134" s="377"/>
      <c r="BS134" s="377"/>
      <c r="BT134" s="377"/>
      <c r="BU134" s="377"/>
      <c r="BV134" s="377"/>
      <c r="BW134" s="377"/>
      <c r="BX134" s="377"/>
      <c r="BY134" s="377"/>
      <c r="BZ134" s="377"/>
      <c r="CA134" s="377"/>
      <c r="CB134" s="377"/>
    </row>
    <row r="135" spans="1:16384" s="20" customFormat="1" ht="213" customHeight="1">
      <c r="A135" s="918" t="s">
        <v>1446</v>
      </c>
      <c r="B135" s="919"/>
      <c r="C135" s="919"/>
      <c r="D135" s="919"/>
      <c r="E135" s="919"/>
      <c r="F135" s="919"/>
      <c r="G135" s="920"/>
      <c r="H135" s="572"/>
      <c r="I135" s="571"/>
      <c r="J135" s="571"/>
      <c r="K135" s="571"/>
      <c r="L135" s="571"/>
      <c r="M135" s="571"/>
      <c r="N135" s="571"/>
      <c r="O135" s="571"/>
      <c r="P135" s="571"/>
      <c r="Q135" s="571"/>
      <c r="R135" s="571"/>
      <c r="S135" s="571"/>
      <c r="T135" s="571"/>
      <c r="U135" s="571"/>
      <c r="V135" s="571"/>
      <c r="W135" s="571"/>
      <c r="X135" s="571"/>
      <c r="Y135" s="571"/>
      <c r="Z135" s="377"/>
      <c r="AA135" s="377"/>
      <c r="AB135" s="377"/>
      <c r="AC135" s="377"/>
      <c r="AD135" s="377"/>
      <c r="AE135" s="377"/>
      <c r="AF135" s="377"/>
      <c r="AG135" s="377"/>
      <c r="AH135" s="377"/>
      <c r="AI135" s="377"/>
      <c r="AJ135" s="377"/>
      <c r="AK135" s="377"/>
      <c r="AL135" s="377"/>
      <c r="AM135" s="377"/>
      <c r="AN135" s="377"/>
      <c r="AO135" s="377"/>
      <c r="AP135" s="377"/>
      <c r="AQ135" s="377"/>
      <c r="AR135" s="377"/>
      <c r="AS135" s="377"/>
      <c r="AT135" s="377"/>
      <c r="AU135" s="377"/>
      <c r="AV135" s="377"/>
      <c r="AW135" s="377"/>
      <c r="AX135" s="377"/>
      <c r="AY135" s="377"/>
      <c r="AZ135" s="377"/>
      <c r="BA135" s="377"/>
      <c r="BB135" s="377"/>
      <c r="BC135" s="377"/>
      <c r="BD135" s="377"/>
      <c r="BE135" s="377"/>
      <c r="BF135" s="377"/>
      <c r="BG135" s="377"/>
      <c r="BH135" s="377"/>
      <c r="BI135" s="377"/>
      <c r="BJ135" s="377"/>
      <c r="BK135" s="377"/>
      <c r="BL135" s="377"/>
      <c r="BM135" s="377"/>
      <c r="BN135" s="377"/>
      <c r="BO135" s="377"/>
      <c r="BP135" s="377"/>
      <c r="BQ135" s="377"/>
      <c r="BR135" s="377"/>
      <c r="BS135" s="377"/>
      <c r="BT135" s="377"/>
      <c r="BU135" s="377"/>
      <c r="BV135" s="377"/>
      <c r="BW135" s="377"/>
      <c r="BX135" s="377"/>
      <c r="BY135" s="377"/>
      <c r="BZ135" s="377"/>
      <c r="CA135" s="377"/>
      <c r="CB135" s="377"/>
    </row>
    <row r="136" spans="1:16384">
      <c r="B136" s="603"/>
      <c r="C136" s="603"/>
      <c r="D136" s="603"/>
      <c r="E136" s="604"/>
      <c r="F136" s="605"/>
      <c r="G136" s="606"/>
    </row>
    <row r="137" spans="1:16384" ht="51">
      <c r="A137" s="768" t="s">
        <v>137</v>
      </c>
      <c r="B137" s="16" t="s">
        <v>1346</v>
      </c>
      <c r="C137" s="770"/>
      <c r="D137" s="301"/>
      <c r="E137" s="119"/>
      <c r="F137" s="454"/>
      <c r="G137" s="420"/>
    </row>
    <row r="138" spans="1:16384">
      <c r="A138" s="769"/>
      <c r="B138" s="302" t="s">
        <v>186</v>
      </c>
      <c r="C138" s="771"/>
      <c r="D138" s="91" t="s">
        <v>0</v>
      </c>
      <c r="E138" s="121">
        <v>22</v>
      </c>
      <c r="F138" s="456"/>
      <c r="G138" s="91">
        <f>E138*F138</f>
        <v>0</v>
      </c>
    </row>
    <row r="139" spans="1:16384">
      <c r="A139" s="769"/>
      <c r="B139" s="302" t="s">
        <v>187</v>
      </c>
      <c r="C139" s="771"/>
      <c r="D139" s="91" t="s">
        <v>1</v>
      </c>
      <c r="E139" s="121">
        <v>50</v>
      </c>
      <c r="F139" s="456"/>
      <c r="G139" s="91">
        <f>E139*F139</f>
        <v>0</v>
      </c>
    </row>
    <row r="140" spans="1:16384" ht="69.75" customHeight="1">
      <c r="A140" s="768" t="s">
        <v>138</v>
      </c>
      <c r="B140" s="621" t="s">
        <v>857</v>
      </c>
      <c r="C140" s="770"/>
      <c r="D140" s="301"/>
      <c r="E140" s="119"/>
      <c r="F140" s="454"/>
      <c r="G140" s="420"/>
    </row>
    <row r="141" spans="1:16384" ht="15" customHeight="1">
      <c r="A141" s="769"/>
      <c r="B141" s="302" t="s">
        <v>186</v>
      </c>
      <c r="C141" s="771"/>
      <c r="D141" s="91" t="s">
        <v>0</v>
      </c>
      <c r="E141" s="121">
        <v>365</v>
      </c>
      <c r="F141" s="456"/>
      <c r="G141" s="91">
        <f>E141*F141</f>
        <v>0</v>
      </c>
    </row>
    <row r="142" spans="1:16384">
      <c r="A142" s="769"/>
      <c r="B142" s="302" t="s">
        <v>1423</v>
      </c>
      <c r="C142" s="771"/>
      <c r="D142" s="94" t="s">
        <v>3</v>
      </c>
      <c r="E142" s="122">
        <v>10500</v>
      </c>
      <c r="F142" s="457"/>
      <c r="G142" s="94">
        <f>E142*F142</f>
        <v>0</v>
      </c>
    </row>
    <row r="143" spans="1:16384" ht="147" customHeight="1">
      <c r="A143" s="772" t="s">
        <v>139</v>
      </c>
      <c r="B143" s="153" t="s">
        <v>1445</v>
      </c>
      <c r="C143" s="779"/>
      <c r="D143" s="307"/>
      <c r="E143" s="117"/>
      <c r="F143" s="458"/>
      <c r="G143" s="421"/>
    </row>
    <row r="144" spans="1:16384" ht="12" customHeight="1">
      <c r="A144" s="774"/>
      <c r="B144" s="305" t="s">
        <v>894</v>
      </c>
      <c r="C144" s="780"/>
      <c r="D144" s="91" t="s">
        <v>1</v>
      </c>
      <c r="E144" s="121">
        <v>185</v>
      </c>
      <c r="F144" s="456"/>
      <c r="G144" s="91">
        <f>E144*F144</f>
        <v>0</v>
      </c>
    </row>
    <row r="145" spans="1:80">
      <c r="A145" s="301"/>
      <c r="B145" s="301"/>
      <c r="C145" s="301"/>
      <c r="D145" s="301"/>
      <c r="E145" s="119"/>
      <c r="F145" s="454"/>
      <c r="G145" s="420"/>
    </row>
    <row r="146" spans="1:80" s="20" customFormat="1">
      <c r="A146" s="313" t="s">
        <v>252</v>
      </c>
      <c r="B146" s="775" t="s">
        <v>254</v>
      </c>
      <c r="C146" s="776"/>
      <c r="D146" s="776"/>
      <c r="E146" s="776"/>
      <c r="F146" s="777"/>
      <c r="G146" s="65">
        <f>SUM(G136:G145)</f>
        <v>0</v>
      </c>
      <c r="H146" s="10"/>
      <c r="I146" s="347"/>
      <c r="J146" s="347"/>
      <c r="K146" s="347"/>
      <c r="L146" s="347"/>
      <c r="M146" s="347"/>
      <c r="N146" s="347"/>
      <c r="O146" s="347"/>
      <c r="P146" s="347"/>
      <c r="Q146" s="347"/>
      <c r="R146" s="347"/>
      <c r="S146" s="347"/>
      <c r="T146" s="347"/>
      <c r="U146" s="347"/>
      <c r="V146" s="347"/>
      <c r="W146" s="347"/>
      <c r="X146" s="347"/>
      <c r="Y146" s="347"/>
      <c r="Z146" s="377"/>
      <c r="AA146" s="377"/>
      <c r="AB146" s="377"/>
      <c r="AC146" s="377"/>
      <c r="AD146" s="377"/>
      <c r="AE146" s="377"/>
      <c r="AF146" s="377"/>
      <c r="AG146" s="377"/>
      <c r="AH146" s="377"/>
      <c r="AI146" s="377"/>
      <c r="AJ146" s="377"/>
      <c r="AK146" s="377"/>
      <c r="AL146" s="377"/>
      <c r="AM146" s="377"/>
      <c r="AN146" s="377"/>
      <c r="AO146" s="377"/>
      <c r="AP146" s="377"/>
      <c r="AQ146" s="377"/>
      <c r="AR146" s="377"/>
      <c r="AS146" s="377"/>
      <c r="AT146" s="377"/>
      <c r="AU146" s="377"/>
      <c r="AV146" s="377"/>
      <c r="AW146" s="377"/>
      <c r="AX146" s="377"/>
      <c r="AY146" s="377"/>
      <c r="AZ146" s="377"/>
      <c r="BA146" s="377"/>
      <c r="BB146" s="377"/>
      <c r="BC146" s="377"/>
      <c r="BD146" s="377"/>
      <c r="BE146" s="377"/>
      <c r="BF146" s="377"/>
      <c r="BG146" s="377"/>
      <c r="BH146" s="377"/>
      <c r="BI146" s="377"/>
      <c r="BJ146" s="377"/>
      <c r="BK146" s="377"/>
      <c r="BL146" s="377"/>
      <c r="BM146" s="377"/>
      <c r="BN146" s="377"/>
      <c r="BO146" s="377"/>
      <c r="BP146" s="377"/>
      <c r="BQ146" s="377"/>
      <c r="BR146" s="377"/>
      <c r="BS146" s="377"/>
      <c r="BT146" s="377"/>
      <c r="BU146" s="377"/>
      <c r="BV146" s="377"/>
      <c r="BW146" s="377"/>
      <c r="BX146" s="377"/>
      <c r="BY146" s="377"/>
      <c r="BZ146" s="377"/>
      <c r="CA146" s="377"/>
      <c r="CB146" s="377"/>
    </row>
    <row r="147" spans="1:80">
      <c r="A147" s="301"/>
      <c r="B147" s="301"/>
      <c r="C147" s="301"/>
      <c r="D147" s="301"/>
      <c r="E147" s="119"/>
      <c r="F147" s="454"/>
      <c r="G147" s="420"/>
    </row>
    <row r="148" spans="1:80" s="20" customFormat="1">
      <c r="A148" s="313" t="s">
        <v>256</v>
      </c>
      <c r="B148" s="775" t="s">
        <v>255</v>
      </c>
      <c r="C148" s="776"/>
      <c r="D148" s="776"/>
      <c r="E148" s="776"/>
      <c r="F148" s="776"/>
      <c r="G148" s="777">
        <f>SUM(G126:G147)</f>
        <v>0</v>
      </c>
      <c r="H148" s="10"/>
      <c r="I148" s="347"/>
      <c r="J148" s="347"/>
      <c r="K148" s="347"/>
      <c r="L148" s="347"/>
      <c r="M148" s="347"/>
      <c r="N148" s="347"/>
      <c r="O148" s="347"/>
      <c r="P148" s="347"/>
      <c r="Q148" s="347"/>
      <c r="R148" s="347"/>
      <c r="S148" s="347"/>
      <c r="T148" s="347"/>
      <c r="U148" s="347"/>
      <c r="V148" s="347"/>
      <c r="W148" s="347"/>
      <c r="X148" s="347"/>
      <c r="Y148" s="347"/>
      <c r="Z148" s="377"/>
      <c r="AA148" s="377"/>
      <c r="AB148" s="377"/>
      <c r="AC148" s="377"/>
      <c r="AD148" s="377"/>
      <c r="AE148" s="377"/>
      <c r="AF148" s="377"/>
      <c r="AG148" s="377"/>
      <c r="AH148" s="377"/>
      <c r="AI148" s="377"/>
      <c r="AJ148" s="377"/>
      <c r="AK148" s="377"/>
      <c r="AL148" s="377"/>
      <c r="AM148" s="377"/>
      <c r="AN148" s="377"/>
      <c r="AO148" s="377"/>
      <c r="AP148" s="377"/>
      <c r="AQ148" s="377"/>
      <c r="AR148" s="377"/>
      <c r="AS148" s="377"/>
      <c r="AT148" s="377"/>
      <c r="AU148" s="377"/>
      <c r="AV148" s="377"/>
      <c r="AW148" s="377"/>
      <c r="AX148" s="377"/>
      <c r="AY148" s="377"/>
      <c r="AZ148" s="377"/>
      <c r="BA148" s="377"/>
      <c r="BB148" s="377"/>
      <c r="BC148" s="377"/>
      <c r="BD148" s="377"/>
      <c r="BE148" s="377"/>
      <c r="BF148" s="377"/>
      <c r="BG148" s="377"/>
      <c r="BH148" s="377"/>
      <c r="BI148" s="377"/>
      <c r="BJ148" s="377"/>
      <c r="BK148" s="377"/>
      <c r="BL148" s="377"/>
      <c r="BM148" s="377"/>
      <c r="BN148" s="377"/>
      <c r="BO148" s="377"/>
      <c r="BP148" s="377"/>
      <c r="BQ148" s="377"/>
      <c r="BR148" s="377"/>
      <c r="BS148" s="377"/>
      <c r="BT148" s="377"/>
      <c r="BU148" s="377"/>
      <c r="BV148" s="377"/>
      <c r="BW148" s="377"/>
      <c r="BX148" s="377"/>
      <c r="BY148" s="377"/>
      <c r="BZ148" s="377"/>
      <c r="CA148" s="377"/>
      <c r="CB148" s="377"/>
    </row>
    <row r="149" spans="1:80" s="20" customFormat="1">
      <c r="A149" s="607"/>
      <c r="B149" s="64"/>
      <c r="C149" s="64"/>
      <c r="D149" s="64"/>
      <c r="E149" s="64"/>
      <c r="F149" s="64"/>
      <c r="G149" s="600"/>
      <c r="H149" s="572"/>
      <c r="I149" s="571"/>
      <c r="J149" s="571"/>
      <c r="K149" s="571"/>
      <c r="L149" s="571"/>
      <c r="M149" s="571"/>
      <c r="N149" s="571"/>
      <c r="O149" s="571"/>
      <c r="P149" s="571"/>
      <c r="Q149" s="571"/>
      <c r="R149" s="571"/>
      <c r="S149" s="571"/>
      <c r="T149" s="571"/>
      <c r="U149" s="571"/>
      <c r="V149" s="571"/>
      <c r="W149" s="571"/>
      <c r="X149" s="571"/>
      <c r="Y149" s="571"/>
      <c r="Z149" s="377"/>
      <c r="AA149" s="377"/>
      <c r="AB149" s="377"/>
      <c r="AC149" s="377"/>
      <c r="AD149" s="377"/>
      <c r="AE149" s="377"/>
      <c r="AF149" s="377"/>
      <c r="AG149" s="377"/>
      <c r="AH149" s="377"/>
      <c r="AI149" s="377"/>
      <c r="AJ149" s="377"/>
      <c r="AK149" s="377"/>
      <c r="AL149" s="377"/>
      <c r="AM149" s="377"/>
      <c r="AN149" s="377"/>
      <c r="AO149" s="377"/>
      <c r="AP149" s="377"/>
      <c r="AQ149" s="377"/>
      <c r="AR149" s="377"/>
      <c r="AS149" s="377"/>
      <c r="AT149" s="377"/>
      <c r="AU149" s="377"/>
      <c r="AV149" s="377"/>
      <c r="AW149" s="377"/>
      <c r="AX149" s="377"/>
      <c r="AY149" s="377"/>
      <c r="AZ149" s="377"/>
      <c r="BA149" s="377"/>
      <c r="BB149" s="377"/>
      <c r="BC149" s="377"/>
      <c r="BD149" s="377"/>
      <c r="BE149" s="377"/>
      <c r="BF149" s="377"/>
      <c r="BG149" s="377"/>
      <c r="BH149" s="377"/>
      <c r="BI149" s="377"/>
      <c r="BJ149" s="377"/>
      <c r="BK149" s="377"/>
      <c r="BL149" s="377"/>
      <c r="BM149" s="377"/>
      <c r="BN149" s="377"/>
      <c r="BO149" s="377"/>
      <c r="BP149" s="377"/>
      <c r="BQ149" s="377"/>
      <c r="BR149" s="377"/>
      <c r="BS149" s="377"/>
      <c r="BT149" s="377"/>
      <c r="BU149" s="377"/>
      <c r="BV149" s="377"/>
      <c r="BW149" s="377"/>
      <c r="BX149" s="377"/>
      <c r="BY149" s="377"/>
      <c r="BZ149" s="377"/>
      <c r="CA149" s="377"/>
      <c r="CB149" s="377"/>
    </row>
    <row r="150" spans="1:80" s="20" customFormat="1" ht="204" customHeight="1">
      <c r="A150" s="921" t="s">
        <v>1564</v>
      </c>
      <c r="B150" s="922"/>
      <c r="C150" s="922"/>
      <c r="D150" s="922"/>
      <c r="E150" s="922"/>
      <c r="F150" s="922"/>
      <c r="G150" s="923"/>
      <c r="H150" s="572"/>
      <c r="I150" s="571"/>
      <c r="J150" s="571"/>
      <c r="K150" s="571"/>
      <c r="L150" s="571"/>
      <c r="M150" s="571"/>
      <c r="N150" s="571"/>
      <c r="O150" s="571"/>
      <c r="P150" s="571"/>
      <c r="Q150" s="571"/>
      <c r="R150" s="571"/>
      <c r="S150" s="571"/>
      <c r="T150" s="571"/>
      <c r="U150" s="571"/>
      <c r="V150" s="571"/>
      <c r="W150" s="571"/>
      <c r="X150" s="571"/>
      <c r="Y150" s="571"/>
      <c r="Z150" s="377"/>
      <c r="AA150" s="377"/>
      <c r="AB150" s="377"/>
      <c r="AC150" s="377"/>
      <c r="AD150" s="377"/>
      <c r="AE150" s="377"/>
      <c r="AF150" s="377"/>
      <c r="AG150" s="377"/>
      <c r="AH150" s="377"/>
      <c r="AI150" s="377"/>
      <c r="AJ150" s="377"/>
      <c r="AK150" s="377"/>
      <c r="AL150" s="377"/>
      <c r="AM150" s="377"/>
      <c r="AN150" s="377"/>
      <c r="AO150" s="377"/>
      <c r="AP150" s="377"/>
      <c r="AQ150" s="377"/>
      <c r="AR150" s="377"/>
      <c r="AS150" s="377"/>
      <c r="AT150" s="377"/>
      <c r="AU150" s="377"/>
      <c r="AV150" s="377"/>
      <c r="AW150" s="377"/>
      <c r="AX150" s="377"/>
      <c r="AY150" s="377"/>
      <c r="AZ150" s="377"/>
      <c r="BA150" s="377"/>
      <c r="BB150" s="377"/>
      <c r="BC150" s="377"/>
      <c r="BD150" s="377"/>
      <c r="BE150" s="377"/>
      <c r="BF150" s="377"/>
      <c r="BG150" s="377"/>
      <c r="BH150" s="377"/>
      <c r="BI150" s="377"/>
      <c r="BJ150" s="377"/>
      <c r="BK150" s="377"/>
      <c r="BL150" s="377"/>
      <c r="BM150" s="377"/>
      <c r="BN150" s="377"/>
      <c r="BO150" s="377"/>
      <c r="BP150" s="377"/>
      <c r="BQ150" s="377"/>
      <c r="BR150" s="377"/>
      <c r="BS150" s="377"/>
      <c r="BT150" s="377"/>
      <c r="BU150" s="377"/>
      <c r="BV150" s="377"/>
      <c r="BW150" s="377"/>
      <c r="BX150" s="377"/>
      <c r="BY150" s="377"/>
      <c r="BZ150" s="377"/>
      <c r="CA150" s="377"/>
      <c r="CB150" s="377"/>
    </row>
    <row r="151" spans="1:80">
      <c r="A151" s="301"/>
      <c r="B151" s="301"/>
      <c r="C151" s="301"/>
      <c r="D151" s="301"/>
      <c r="E151" s="119"/>
      <c r="F151" s="454"/>
      <c r="G151" s="420"/>
    </row>
    <row r="152" spans="1:80" ht="25.5" customHeight="1">
      <c r="A152" s="772" t="s">
        <v>477</v>
      </c>
      <c r="B152" s="547" t="s">
        <v>1560</v>
      </c>
      <c r="C152" s="770"/>
      <c r="D152" s="782"/>
      <c r="E152" s="783"/>
      <c r="F152" s="783"/>
      <c r="G152" s="783"/>
    </row>
    <row r="153" spans="1:80" ht="38.25" customHeight="1">
      <c r="A153" s="773"/>
      <c r="B153" s="548" t="s">
        <v>1385</v>
      </c>
      <c r="C153" s="771"/>
      <c r="D153" s="784"/>
      <c r="E153" s="785"/>
      <c r="F153" s="785"/>
      <c r="G153" s="785"/>
    </row>
    <row r="154" spans="1:80">
      <c r="A154" s="773"/>
      <c r="B154" s="548" t="s">
        <v>1386</v>
      </c>
      <c r="C154" s="771"/>
      <c r="D154" s="784"/>
      <c r="E154" s="785"/>
      <c r="F154" s="785"/>
      <c r="G154" s="785"/>
    </row>
    <row r="155" spans="1:80" ht="25.5">
      <c r="A155" s="773"/>
      <c r="B155" s="548" t="s">
        <v>257</v>
      </c>
      <c r="C155" s="771"/>
      <c r="D155" s="784"/>
      <c r="E155" s="785"/>
      <c r="F155" s="785"/>
      <c r="G155" s="785"/>
    </row>
    <row r="156" spans="1:80" ht="38.25">
      <c r="A156" s="773"/>
      <c r="B156" s="548" t="s">
        <v>1387</v>
      </c>
      <c r="C156" s="771"/>
      <c r="D156" s="784"/>
      <c r="E156" s="785"/>
      <c r="F156" s="785"/>
      <c r="G156" s="785"/>
    </row>
    <row r="157" spans="1:80" ht="53.25" customHeight="1">
      <c r="A157" s="773"/>
      <c r="B157" s="548" t="s">
        <v>1388</v>
      </c>
      <c r="C157" s="771"/>
      <c r="D157" s="784"/>
      <c r="E157" s="785"/>
      <c r="F157" s="785"/>
      <c r="G157" s="785"/>
    </row>
    <row r="158" spans="1:80" ht="38.25">
      <c r="A158" s="773"/>
      <c r="B158" s="548" t="s">
        <v>1389</v>
      </c>
      <c r="C158" s="771"/>
      <c r="D158" s="784"/>
      <c r="E158" s="785"/>
      <c r="F158" s="785"/>
      <c r="G158" s="785"/>
    </row>
    <row r="159" spans="1:80" ht="38.25">
      <c r="A159" s="773"/>
      <c r="B159" s="548" t="s">
        <v>1390</v>
      </c>
      <c r="C159" s="771"/>
      <c r="D159" s="784"/>
      <c r="E159" s="785"/>
      <c r="F159" s="785"/>
      <c r="G159" s="785"/>
    </row>
    <row r="160" spans="1:80" ht="38.25">
      <c r="A160" s="773"/>
      <c r="B160" s="548" t="s">
        <v>1391</v>
      </c>
      <c r="C160" s="771"/>
      <c r="D160" s="784"/>
      <c r="E160" s="785"/>
      <c r="F160" s="785"/>
      <c r="G160" s="785"/>
    </row>
    <row r="161" spans="1:80">
      <c r="A161" s="773"/>
      <c r="B161" s="610" t="s">
        <v>1450</v>
      </c>
      <c r="C161" s="771"/>
      <c r="D161" s="784"/>
      <c r="E161" s="785"/>
      <c r="F161" s="785"/>
      <c r="G161" s="785"/>
    </row>
    <row r="162" spans="1:80" ht="51">
      <c r="A162" s="773"/>
      <c r="B162" s="548" t="s">
        <v>1392</v>
      </c>
      <c r="C162" s="771"/>
      <c r="D162" s="786"/>
      <c r="E162" s="787"/>
      <c r="F162" s="787"/>
      <c r="G162" s="787"/>
    </row>
    <row r="163" spans="1:80" s="358" customFormat="1">
      <c r="A163" s="774"/>
      <c r="B163" s="403" t="s">
        <v>1561</v>
      </c>
      <c r="C163" s="414"/>
      <c r="D163" s="91" t="s">
        <v>0</v>
      </c>
      <c r="E163" s="121">
        <v>686</v>
      </c>
      <c r="F163" s="456"/>
      <c r="G163" s="91">
        <f>E163*F163</f>
        <v>0</v>
      </c>
      <c r="I163" s="357"/>
      <c r="J163" s="357"/>
      <c r="K163" s="357"/>
      <c r="L163" s="357"/>
      <c r="M163" s="357"/>
      <c r="N163" s="357"/>
      <c r="O163" s="357"/>
      <c r="P163" s="357"/>
      <c r="Q163" s="357"/>
      <c r="R163" s="357"/>
      <c r="S163" s="357"/>
      <c r="T163" s="357"/>
      <c r="U163" s="357"/>
      <c r="V163" s="357"/>
      <c r="W163" s="357"/>
      <c r="X163" s="357"/>
      <c r="Y163" s="357"/>
      <c r="Z163" s="357"/>
      <c r="AA163" s="357"/>
      <c r="AB163" s="357"/>
      <c r="AC163" s="357"/>
      <c r="AD163" s="357"/>
      <c r="AE163" s="357"/>
      <c r="AF163" s="357"/>
      <c r="AG163" s="357"/>
      <c r="AH163" s="357"/>
      <c r="AI163" s="357"/>
      <c r="AJ163" s="357"/>
      <c r="AK163" s="357"/>
      <c r="AL163" s="357"/>
      <c r="AM163" s="357"/>
      <c r="AN163" s="357"/>
      <c r="AO163" s="357"/>
      <c r="AP163" s="357"/>
      <c r="AQ163" s="357"/>
      <c r="AR163" s="357"/>
      <c r="AS163" s="357"/>
      <c r="AT163" s="357"/>
      <c r="AU163" s="357"/>
      <c r="AV163" s="357"/>
      <c r="AW163" s="357"/>
      <c r="AX163" s="357"/>
      <c r="AY163" s="357"/>
      <c r="AZ163" s="357"/>
      <c r="BA163" s="357"/>
      <c r="BB163" s="357"/>
      <c r="BC163" s="357"/>
      <c r="BD163" s="357"/>
      <c r="BE163" s="357"/>
      <c r="BF163" s="357"/>
      <c r="BG163" s="357"/>
      <c r="BH163" s="357"/>
      <c r="BI163" s="357"/>
      <c r="BJ163" s="357"/>
      <c r="BK163" s="357"/>
      <c r="BL163" s="357"/>
      <c r="BM163" s="357"/>
      <c r="BN163" s="357"/>
      <c r="BO163" s="357"/>
      <c r="BP163" s="357"/>
      <c r="BQ163" s="357"/>
      <c r="BR163" s="357"/>
      <c r="BS163" s="357"/>
      <c r="BT163" s="357"/>
      <c r="BU163" s="357"/>
      <c r="BV163" s="357"/>
      <c r="BW163" s="357"/>
      <c r="BX163" s="357"/>
      <c r="BY163" s="357"/>
      <c r="BZ163" s="357"/>
      <c r="CA163" s="357"/>
      <c r="CB163" s="357"/>
    </row>
    <row r="164" spans="1:80" ht="51">
      <c r="A164" s="836" t="s">
        <v>478</v>
      </c>
      <c r="B164" s="689" t="s">
        <v>1562</v>
      </c>
      <c r="C164" s="764"/>
      <c r="D164" s="784"/>
      <c r="E164" s="785"/>
      <c r="F164" s="785"/>
      <c r="G164" s="941"/>
    </row>
    <row r="165" spans="1:80">
      <c r="A165" s="837"/>
      <c r="B165" s="548" t="s">
        <v>258</v>
      </c>
      <c r="C165" s="765"/>
      <c r="D165" s="784"/>
      <c r="E165" s="785"/>
      <c r="F165" s="785"/>
      <c r="G165" s="941"/>
    </row>
    <row r="166" spans="1:80" ht="38.25">
      <c r="A166" s="837"/>
      <c r="B166" s="548" t="s">
        <v>1393</v>
      </c>
      <c r="C166" s="765"/>
      <c r="D166" s="784"/>
      <c r="E166" s="785"/>
      <c r="F166" s="785"/>
      <c r="G166" s="941"/>
    </row>
    <row r="167" spans="1:80" ht="25.5">
      <c r="A167" s="837"/>
      <c r="B167" s="548" t="s">
        <v>1394</v>
      </c>
      <c r="C167" s="765"/>
      <c r="D167" s="784"/>
      <c r="E167" s="785"/>
      <c r="F167" s="785"/>
      <c r="G167" s="941"/>
    </row>
    <row r="168" spans="1:80" ht="38.25">
      <c r="A168" s="837"/>
      <c r="B168" s="548" t="s">
        <v>1395</v>
      </c>
      <c r="C168" s="765"/>
      <c r="D168" s="784"/>
      <c r="E168" s="785"/>
      <c r="F168" s="785"/>
      <c r="G168" s="941"/>
    </row>
    <row r="169" spans="1:80" ht="38.25">
      <c r="A169" s="837"/>
      <c r="B169" s="548" t="s">
        <v>1396</v>
      </c>
      <c r="C169" s="765"/>
      <c r="D169" s="784"/>
      <c r="E169" s="785"/>
      <c r="F169" s="785"/>
      <c r="G169" s="941"/>
    </row>
    <row r="170" spans="1:80" ht="68.25" customHeight="1">
      <c r="A170" s="837"/>
      <c r="B170" s="548" t="s">
        <v>1397</v>
      </c>
      <c r="C170" s="765"/>
      <c r="D170" s="784"/>
      <c r="E170" s="785"/>
      <c r="F170" s="785"/>
      <c r="G170" s="941"/>
    </row>
    <row r="171" spans="1:80" ht="19.5" customHeight="1">
      <c r="A171" s="837"/>
      <c r="B171" s="610" t="s">
        <v>1449</v>
      </c>
      <c r="C171" s="765"/>
      <c r="D171" s="786"/>
      <c r="E171" s="787"/>
      <c r="F171" s="787"/>
      <c r="G171" s="942"/>
    </row>
    <row r="172" spans="1:80">
      <c r="A172" s="838"/>
      <c r="B172" s="549" t="s">
        <v>1563</v>
      </c>
      <c r="C172" s="818"/>
      <c r="D172" s="91" t="s">
        <v>1</v>
      </c>
      <c r="E172" s="121">
        <v>1100</v>
      </c>
      <c r="F172" s="456"/>
      <c r="G172" s="91">
        <f>E172*F172</f>
        <v>0</v>
      </c>
    </row>
    <row r="173" spans="1:80">
      <c r="A173" s="301"/>
      <c r="B173" s="301"/>
      <c r="C173" s="301"/>
      <c r="D173" s="301"/>
      <c r="E173" s="119"/>
      <c r="F173" s="454"/>
      <c r="G173" s="420"/>
    </row>
    <row r="174" spans="1:80" s="20" customFormat="1">
      <c r="A174" s="313" t="s">
        <v>256</v>
      </c>
      <c r="B174" s="775" t="s">
        <v>259</v>
      </c>
      <c r="C174" s="776"/>
      <c r="D174" s="776"/>
      <c r="E174" s="776"/>
      <c r="F174" s="777"/>
      <c r="G174" s="65">
        <f>SUM(G151:G173)</f>
        <v>0</v>
      </c>
      <c r="H174" s="10"/>
      <c r="I174" s="347"/>
      <c r="J174" s="347"/>
      <c r="K174" s="347"/>
      <c r="L174" s="347"/>
      <c r="M174" s="347"/>
      <c r="N174" s="347"/>
      <c r="O174" s="347"/>
      <c r="P174" s="347"/>
      <c r="Q174" s="347"/>
      <c r="R174" s="347"/>
      <c r="S174" s="377"/>
      <c r="T174" s="377"/>
      <c r="U174" s="377"/>
      <c r="V174" s="377"/>
      <c r="W174" s="377"/>
      <c r="X174" s="377"/>
      <c r="Y174" s="377"/>
      <c r="Z174" s="377"/>
      <c r="AA174" s="377"/>
      <c r="AB174" s="377"/>
      <c r="AC174" s="377"/>
      <c r="AD174" s="377"/>
      <c r="AE174" s="377"/>
      <c r="AF174" s="377"/>
      <c r="AG174" s="377"/>
      <c r="AH174" s="377"/>
      <c r="AI174" s="377"/>
      <c r="AJ174" s="377"/>
      <c r="AK174" s="377"/>
      <c r="AL174" s="377"/>
      <c r="AM174" s="377"/>
      <c r="AN174" s="377"/>
      <c r="AO174" s="377"/>
      <c r="AP174" s="377"/>
      <c r="AQ174" s="377"/>
      <c r="AR174" s="377"/>
      <c r="AS174" s="377"/>
      <c r="AT174" s="377"/>
      <c r="AU174" s="377"/>
      <c r="AV174" s="377"/>
      <c r="AW174" s="377"/>
      <c r="AX174" s="377"/>
      <c r="AY174" s="377"/>
      <c r="AZ174" s="377"/>
      <c r="BA174" s="377"/>
      <c r="BB174" s="377"/>
      <c r="BC174" s="377"/>
      <c r="BD174" s="377"/>
      <c r="BE174" s="377"/>
      <c r="BF174" s="377"/>
      <c r="BG174" s="377"/>
      <c r="BH174" s="377"/>
      <c r="BI174" s="377"/>
      <c r="BJ174" s="377"/>
      <c r="BK174" s="377"/>
      <c r="BL174" s="377"/>
      <c r="BM174" s="377"/>
      <c r="BN174" s="377"/>
      <c r="BO174" s="377"/>
      <c r="BP174" s="377"/>
      <c r="BQ174" s="377"/>
      <c r="BR174" s="377"/>
      <c r="BS174" s="377"/>
      <c r="BT174" s="377"/>
      <c r="BU174" s="377"/>
      <c r="BV174" s="377"/>
      <c r="BW174" s="377"/>
      <c r="BX174" s="377"/>
      <c r="BY174" s="377"/>
      <c r="BZ174" s="377"/>
      <c r="CA174" s="377"/>
      <c r="CB174" s="377"/>
    </row>
    <row r="175" spans="1:80">
      <c r="A175" s="301"/>
      <c r="B175" s="301"/>
      <c r="C175" s="301"/>
      <c r="D175" s="301"/>
      <c r="E175" s="119"/>
      <c r="F175" s="454"/>
      <c r="G175" s="420"/>
    </row>
    <row r="176" spans="1:80" s="20" customFormat="1">
      <c r="A176" s="313" t="s">
        <v>260</v>
      </c>
      <c r="B176" s="775" t="s">
        <v>267</v>
      </c>
      <c r="C176" s="776"/>
      <c r="D176" s="776"/>
      <c r="E176" s="776"/>
      <c r="F176" s="776"/>
      <c r="G176" s="777">
        <f>SUM(G161:G175)</f>
        <v>0</v>
      </c>
      <c r="H176" s="10"/>
      <c r="I176" s="347"/>
      <c r="J176" s="347"/>
      <c r="K176" s="347"/>
      <c r="L176" s="347"/>
      <c r="M176" s="377"/>
      <c r="N176" s="377"/>
      <c r="O176" s="377"/>
      <c r="P176" s="377"/>
      <c r="Q176" s="377"/>
      <c r="R176" s="377"/>
      <c r="S176" s="377"/>
      <c r="T176" s="377"/>
      <c r="U176" s="377"/>
      <c r="V176" s="377"/>
      <c r="W176" s="377"/>
      <c r="X176" s="377"/>
      <c r="Y176" s="377"/>
      <c r="Z176" s="377"/>
      <c r="AA176" s="377"/>
      <c r="AB176" s="377"/>
      <c r="AC176" s="377"/>
      <c r="AD176" s="377"/>
      <c r="AE176" s="377"/>
      <c r="AF176" s="377"/>
      <c r="AG176" s="377"/>
      <c r="AH176" s="377"/>
      <c r="AI176" s="377"/>
      <c r="AJ176" s="377"/>
      <c r="AK176" s="377"/>
      <c r="AL176" s="377"/>
      <c r="AM176" s="377"/>
      <c r="AN176" s="377"/>
      <c r="AO176" s="377"/>
      <c r="AP176" s="377"/>
      <c r="AQ176" s="377"/>
      <c r="AR176" s="377"/>
      <c r="AS176" s="377"/>
      <c r="AT176" s="377"/>
      <c r="AU176" s="377"/>
      <c r="AV176" s="377"/>
      <c r="AW176" s="377"/>
      <c r="AX176" s="377"/>
      <c r="AY176" s="377"/>
      <c r="AZ176" s="377"/>
      <c r="BA176" s="377"/>
      <c r="BB176" s="377"/>
      <c r="BC176" s="377"/>
      <c r="BD176" s="377"/>
      <c r="BE176" s="377"/>
      <c r="BF176" s="377"/>
      <c r="BG176" s="377"/>
      <c r="BH176" s="377"/>
      <c r="BI176" s="377"/>
      <c r="BJ176" s="377"/>
      <c r="BK176" s="377"/>
      <c r="BL176" s="377"/>
      <c r="BM176" s="377"/>
      <c r="BN176" s="377"/>
      <c r="BO176" s="377"/>
      <c r="BP176" s="377"/>
      <c r="BQ176" s="377"/>
      <c r="BR176" s="377"/>
      <c r="BS176" s="377"/>
      <c r="BT176" s="377"/>
      <c r="BU176" s="377"/>
      <c r="BV176" s="377"/>
      <c r="BW176" s="377"/>
      <c r="BX176" s="377"/>
      <c r="BY176" s="377"/>
      <c r="BZ176" s="377"/>
      <c r="CA176" s="377"/>
      <c r="CB176" s="377"/>
    </row>
    <row r="177" spans="1:80" s="20" customFormat="1">
      <c r="A177" s="607"/>
      <c r="B177" s="64"/>
      <c r="C177" s="64"/>
      <c r="D177" s="64"/>
      <c r="E177" s="64"/>
      <c r="F177" s="64"/>
      <c r="G177" s="600"/>
      <c r="H177" s="572"/>
      <c r="I177" s="571"/>
      <c r="J177" s="571"/>
      <c r="K177" s="571"/>
      <c r="L177" s="571"/>
      <c r="M177" s="377"/>
      <c r="N177" s="377"/>
      <c r="O177" s="377"/>
      <c r="P177" s="377"/>
      <c r="Q177" s="377"/>
      <c r="R177" s="377"/>
      <c r="S177" s="377"/>
      <c r="T177" s="377"/>
      <c r="U177" s="377"/>
      <c r="V177" s="377"/>
      <c r="W177" s="377"/>
      <c r="X177" s="377"/>
      <c r="Y177" s="377"/>
      <c r="Z177" s="377"/>
      <c r="AA177" s="377"/>
      <c r="AB177" s="377"/>
      <c r="AC177" s="377"/>
      <c r="AD177" s="377"/>
      <c r="AE177" s="377"/>
      <c r="AF177" s="377"/>
      <c r="AG177" s="377"/>
      <c r="AH177" s="377"/>
      <c r="AI177" s="377"/>
      <c r="AJ177" s="377"/>
      <c r="AK177" s="377"/>
      <c r="AL177" s="377"/>
      <c r="AM177" s="377"/>
      <c r="AN177" s="377"/>
      <c r="AO177" s="377"/>
      <c r="AP177" s="377"/>
      <c r="AQ177" s="377"/>
      <c r="AR177" s="377"/>
      <c r="AS177" s="377"/>
      <c r="AT177" s="377"/>
      <c r="AU177" s="377"/>
      <c r="AV177" s="377"/>
      <c r="AW177" s="377"/>
      <c r="AX177" s="377"/>
      <c r="AY177" s="377"/>
      <c r="AZ177" s="377"/>
      <c r="BA177" s="377"/>
      <c r="BB177" s="377"/>
      <c r="BC177" s="377"/>
      <c r="BD177" s="377"/>
      <c r="BE177" s="377"/>
      <c r="BF177" s="377"/>
      <c r="BG177" s="377"/>
      <c r="BH177" s="377"/>
      <c r="BI177" s="377"/>
      <c r="BJ177" s="377"/>
      <c r="BK177" s="377"/>
      <c r="BL177" s="377"/>
      <c r="BM177" s="377"/>
      <c r="BN177" s="377"/>
      <c r="BO177" s="377"/>
      <c r="BP177" s="377"/>
      <c r="BQ177" s="377"/>
      <c r="BR177" s="377"/>
      <c r="BS177" s="377"/>
      <c r="BT177" s="377"/>
      <c r="BU177" s="377"/>
      <c r="BV177" s="377"/>
      <c r="BW177" s="377"/>
      <c r="BX177" s="377"/>
      <c r="BY177" s="377"/>
      <c r="BZ177" s="377"/>
      <c r="CA177" s="377"/>
      <c r="CB177" s="377"/>
    </row>
    <row r="178" spans="1:80" s="20" customFormat="1" ht="209.25" customHeight="1">
      <c r="A178" s="924" t="s">
        <v>1448</v>
      </c>
      <c r="B178" s="919"/>
      <c r="C178" s="919"/>
      <c r="D178" s="919"/>
      <c r="E178" s="919"/>
      <c r="F178" s="919"/>
      <c r="G178" s="920"/>
      <c r="H178" s="572"/>
      <c r="I178" s="571"/>
      <c r="J178" s="571"/>
      <c r="K178" s="571"/>
      <c r="L178" s="571"/>
      <c r="M178" s="377"/>
      <c r="N178" s="377"/>
      <c r="O178" s="377"/>
      <c r="P178" s="377"/>
      <c r="Q178" s="377"/>
      <c r="R178" s="377"/>
      <c r="S178" s="377"/>
      <c r="T178" s="377"/>
      <c r="U178" s="377"/>
      <c r="V178" s="377"/>
      <c r="W178" s="377"/>
      <c r="X178" s="377"/>
      <c r="Y178" s="377"/>
      <c r="Z178" s="377"/>
      <c r="AA178" s="377"/>
      <c r="AB178" s="377"/>
      <c r="AC178" s="377"/>
      <c r="AD178" s="377"/>
      <c r="AE178" s="377"/>
      <c r="AF178" s="377"/>
      <c r="AG178" s="377"/>
      <c r="AH178" s="377"/>
      <c r="AI178" s="377"/>
      <c r="AJ178" s="377"/>
      <c r="AK178" s="377"/>
      <c r="AL178" s="377"/>
      <c r="AM178" s="377"/>
      <c r="AN178" s="377"/>
      <c r="AO178" s="377"/>
      <c r="AP178" s="377"/>
      <c r="AQ178" s="377"/>
      <c r="AR178" s="377"/>
      <c r="AS178" s="377"/>
      <c r="AT178" s="377"/>
      <c r="AU178" s="377"/>
      <c r="AV178" s="377"/>
      <c r="AW178" s="377"/>
      <c r="AX178" s="377"/>
      <c r="AY178" s="377"/>
      <c r="AZ178" s="377"/>
      <c r="BA178" s="377"/>
      <c r="BB178" s="377"/>
      <c r="BC178" s="377"/>
      <c r="BD178" s="377"/>
      <c r="BE178" s="377"/>
      <c r="BF178" s="377"/>
      <c r="BG178" s="377"/>
      <c r="BH178" s="377"/>
      <c r="BI178" s="377"/>
      <c r="BJ178" s="377"/>
      <c r="BK178" s="377"/>
      <c r="BL178" s="377"/>
      <c r="BM178" s="377"/>
      <c r="BN178" s="377"/>
      <c r="BO178" s="377"/>
      <c r="BP178" s="377"/>
      <c r="BQ178" s="377"/>
      <c r="BR178" s="377"/>
      <c r="BS178" s="377"/>
      <c r="BT178" s="377"/>
      <c r="BU178" s="377"/>
      <c r="BV178" s="377"/>
      <c r="BW178" s="377"/>
      <c r="BX178" s="377"/>
      <c r="BY178" s="377"/>
      <c r="BZ178" s="377"/>
      <c r="CA178" s="377"/>
      <c r="CB178" s="377"/>
    </row>
    <row r="179" spans="1:80">
      <c r="A179" s="301"/>
      <c r="B179" s="301"/>
      <c r="C179" s="301"/>
      <c r="D179" s="301"/>
      <c r="E179" s="119"/>
      <c r="F179" s="454"/>
      <c r="G179" s="420"/>
    </row>
    <row r="180" spans="1:80" ht="104.25" customHeight="1">
      <c r="A180" s="864" t="s">
        <v>479</v>
      </c>
      <c r="B180" s="304" t="s">
        <v>1347</v>
      </c>
      <c r="C180" s="764"/>
      <c r="D180" s="827"/>
      <c r="E180" s="823"/>
      <c r="F180" s="823"/>
      <c r="G180" s="824"/>
    </row>
    <row r="181" spans="1:80" ht="13.5" customHeight="1">
      <c r="A181" s="896"/>
      <c r="B181" s="302" t="s">
        <v>1348</v>
      </c>
      <c r="C181" s="765"/>
      <c r="D181" s="284" t="s">
        <v>1</v>
      </c>
      <c r="E181" s="285">
        <v>780</v>
      </c>
      <c r="F181" s="427"/>
      <c r="G181" s="97">
        <f>E181*F181</f>
        <v>0</v>
      </c>
    </row>
    <row r="182" spans="1:80">
      <c r="A182" s="896"/>
      <c r="B182" s="302" t="s">
        <v>895</v>
      </c>
      <c r="C182" s="818"/>
      <c r="D182" s="284" t="s">
        <v>1</v>
      </c>
      <c r="E182" s="285">
        <v>780</v>
      </c>
      <c r="F182" s="427"/>
      <c r="G182" s="97">
        <f>E182*F182</f>
        <v>0</v>
      </c>
    </row>
    <row r="183" spans="1:80" ht="25.5">
      <c r="A183" s="864" t="s">
        <v>480</v>
      </c>
      <c r="B183" s="550" t="s">
        <v>1349</v>
      </c>
      <c r="C183" s="764"/>
      <c r="D183" s="827"/>
      <c r="E183" s="823"/>
      <c r="F183" s="823"/>
      <c r="G183" s="824"/>
    </row>
    <row r="184" spans="1:80">
      <c r="A184" s="865"/>
      <c r="B184" s="309" t="s">
        <v>860</v>
      </c>
      <c r="C184" s="818"/>
      <c r="D184" s="287" t="s">
        <v>1</v>
      </c>
      <c r="E184" s="285">
        <v>385</v>
      </c>
      <c r="F184" s="427"/>
      <c r="G184" s="397">
        <f>E184*F184</f>
        <v>0</v>
      </c>
    </row>
    <row r="185" spans="1:80" ht="25.5">
      <c r="A185" s="864" t="s">
        <v>481</v>
      </c>
      <c r="B185" s="550" t="s">
        <v>1350</v>
      </c>
      <c r="C185" s="764"/>
      <c r="D185" s="827"/>
      <c r="E185" s="823"/>
      <c r="F185" s="823"/>
      <c r="G185" s="824"/>
    </row>
    <row r="186" spans="1:80">
      <c r="A186" s="865"/>
      <c r="B186" s="309" t="s">
        <v>860</v>
      </c>
      <c r="C186" s="818"/>
      <c r="D186" s="287" t="s">
        <v>1</v>
      </c>
      <c r="E186" s="285">
        <v>50</v>
      </c>
      <c r="F186" s="427"/>
      <c r="G186" s="397">
        <f>E186*F186</f>
        <v>0</v>
      </c>
    </row>
    <row r="187" spans="1:80" ht="25.5">
      <c r="A187" s="864" t="s">
        <v>482</v>
      </c>
      <c r="B187" s="303" t="s">
        <v>1351</v>
      </c>
      <c r="C187" s="764"/>
      <c r="D187" s="827"/>
      <c r="E187" s="823"/>
      <c r="F187" s="823"/>
      <c r="G187" s="824"/>
    </row>
    <row r="188" spans="1:80">
      <c r="A188" s="896"/>
      <c r="B188" s="302" t="s">
        <v>861</v>
      </c>
      <c r="C188" s="765"/>
      <c r="D188" s="287" t="s">
        <v>0</v>
      </c>
      <c r="E188" s="285">
        <v>2.5</v>
      </c>
      <c r="F188" s="427"/>
      <c r="G188" s="397">
        <f>E188*F188</f>
        <v>0</v>
      </c>
    </row>
    <row r="189" spans="1:80" ht="15.75" customHeight="1">
      <c r="A189" s="896"/>
      <c r="B189" s="302" t="s">
        <v>862</v>
      </c>
      <c r="C189" s="765"/>
      <c r="D189" s="287" t="s">
        <v>1</v>
      </c>
      <c r="E189" s="285">
        <v>110</v>
      </c>
      <c r="F189" s="427"/>
      <c r="G189" s="397">
        <f>E189*F189</f>
        <v>0</v>
      </c>
    </row>
    <row r="190" spans="1:80">
      <c r="A190" s="896"/>
      <c r="B190" s="302" t="s">
        <v>863</v>
      </c>
      <c r="C190" s="765"/>
      <c r="D190" s="287" t="s">
        <v>0</v>
      </c>
      <c r="E190" s="285">
        <v>0.25</v>
      </c>
      <c r="F190" s="427"/>
      <c r="G190" s="397">
        <f t="shared" ref="G190:G192" si="5">E190*F190</f>
        <v>0</v>
      </c>
    </row>
    <row r="191" spans="1:80" ht="39" customHeight="1">
      <c r="A191" s="896"/>
      <c r="B191" s="302" t="s">
        <v>864</v>
      </c>
      <c r="C191" s="765"/>
      <c r="D191" s="287" t="s">
        <v>1</v>
      </c>
      <c r="E191" s="285">
        <v>9</v>
      </c>
      <c r="F191" s="427"/>
      <c r="G191" s="397">
        <f t="shared" si="5"/>
        <v>0</v>
      </c>
    </row>
    <row r="192" spans="1:80">
      <c r="A192" s="896"/>
      <c r="B192" s="302" t="s">
        <v>865</v>
      </c>
      <c r="C192" s="818"/>
      <c r="D192" s="287" t="s">
        <v>1</v>
      </c>
      <c r="E192" s="285">
        <v>125</v>
      </c>
      <c r="F192" s="427"/>
      <c r="G192" s="397">
        <f t="shared" si="5"/>
        <v>0</v>
      </c>
    </row>
    <row r="193" spans="1:7" ht="84" customHeight="1">
      <c r="A193" s="866" t="s">
        <v>483</v>
      </c>
      <c r="B193" s="18" t="s">
        <v>1447</v>
      </c>
      <c r="C193" s="856"/>
      <c r="D193" s="827"/>
      <c r="E193" s="823"/>
      <c r="F193" s="823"/>
      <c r="G193" s="824"/>
    </row>
    <row r="194" spans="1:7">
      <c r="A194" s="867"/>
      <c r="B194" s="608" t="s">
        <v>1398</v>
      </c>
      <c r="C194" s="856"/>
      <c r="D194" s="287" t="s">
        <v>0</v>
      </c>
      <c r="E194" s="285">
        <v>50</v>
      </c>
      <c r="F194" s="427"/>
      <c r="G194" s="397">
        <f>E194*F194</f>
        <v>0</v>
      </c>
    </row>
    <row r="195" spans="1:7">
      <c r="A195" s="867"/>
      <c r="B195" s="99" t="s">
        <v>187</v>
      </c>
      <c r="C195" s="856"/>
      <c r="D195" s="287" t="s">
        <v>1</v>
      </c>
      <c r="E195" s="285">
        <v>320</v>
      </c>
      <c r="F195" s="427"/>
      <c r="G195" s="397">
        <f>E195*F195</f>
        <v>0</v>
      </c>
    </row>
    <row r="196" spans="1:7" ht="42.75" customHeight="1">
      <c r="A196" s="866" t="s">
        <v>484</v>
      </c>
      <c r="B196" s="23" t="s">
        <v>261</v>
      </c>
      <c r="C196" s="856"/>
      <c r="D196" s="827"/>
      <c r="E196" s="823"/>
      <c r="F196" s="823"/>
      <c r="G196" s="824"/>
    </row>
    <row r="197" spans="1:7" ht="15" customHeight="1">
      <c r="A197" s="867"/>
      <c r="B197" s="93" t="s">
        <v>1352</v>
      </c>
      <c r="C197" s="856"/>
      <c r="D197" s="286" t="s">
        <v>1</v>
      </c>
      <c r="E197" s="285">
        <v>4.5</v>
      </c>
      <c r="F197" s="427"/>
      <c r="G197" s="397">
        <f t="shared" ref="G197:G198" si="6">E197*F197</f>
        <v>0</v>
      </c>
    </row>
    <row r="198" spans="1:7" ht="17.25" customHeight="1">
      <c r="A198" s="867"/>
      <c r="B198" s="93" t="s">
        <v>896</v>
      </c>
      <c r="C198" s="856"/>
      <c r="D198" s="286" t="s">
        <v>1</v>
      </c>
      <c r="E198" s="285">
        <v>4.5</v>
      </c>
      <c r="F198" s="427"/>
      <c r="G198" s="397">
        <f t="shared" si="6"/>
        <v>0</v>
      </c>
    </row>
    <row r="199" spans="1:7" ht="84" customHeight="1">
      <c r="A199" s="866" t="s">
        <v>485</v>
      </c>
      <c r="B199" s="400" t="s">
        <v>262</v>
      </c>
      <c r="C199" s="856"/>
      <c r="D199" s="823"/>
      <c r="E199" s="823"/>
      <c r="F199" s="823"/>
      <c r="G199" s="824"/>
    </row>
    <row r="200" spans="1:7">
      <c r="A200" s="867"/>
      <c r="B200" s="100" t="s">
        <v>897</v>
      </c>
      <c r="C200" s="856"/>
      <c r="D200" s="287" t="s">
        <v>0</v>
      </c>
      <c r="E200" s="285">
        <v>7</v>
      </c>
      <c r="F200" s="427"/>
      <c r="G200" s="397">
        <f t="shared" ref="G200:G203" si="7">E200*F200</f>
        <v>0</v>
      </c>
    </row>
    <row r="201" spans="1:7">
      <c r="A201" s="867"/>
      <c r="B201" s="100" t="s">
        <v>898</v>
      </c>
      <c r="C201" s="856"/>
      <c r="D201" s="287" t="s">
        <v>0</v>
      </c>
      <c r="E201" s="285">
        <v>11.6</v>
      </c>
      <c r="F201" s="427"/>
      <c r="G201" s="397">
        <f t="shared" si="7"/>
        <v>0</v>
      </c>
    </row>
    <row r="202" spans="1:7">
      <c r="A202" s="867"/>
      <c r="B202" s="101" t="s">
        <v>1353</v>
      </c>
      <c r="C202" s="856"/>
      <c r="D202" s="287" t="s">
        <v>1</v>
      </c>
      <c r="E202" s="285">
        <v>18</v>
      </c>
      <c r="F202" s="427"/>
      <c r="G202" s="397">
        <f t="shared" si="7"/>
        <v>0</v>
      </c>
    </row>
    <row r="203" spans="1:7">
      <c r="A203" s="867"/>
      <c r="B203" s="101" t="s">
        <v>1354</v>
      </c>
      <c r="C203" s="856"/>
      <c r="D203" s="287" t="s">
        <v>1</v>
      </c>
      <c r="E203" s="285">
        <v>25</v>
      </c>
      <c r="F203" s="427"/>
      <c r="G203" s="397">
        <f t="shared" si="7"/>
        <v>0</v>
      </c>
    </row>
    <row r="204" spans="1:7">
      <c r="A204" s="867"/>
      <c r="B204" s="102" t="s">
        <v>899</v>
      </c>
      <c r="C204" s="856"/>
      <c r="D204" s="842"/>
      <c r="E204" s="843"/>
      <c r="F204" s="843"/>
      <c r="G204" s="843"/>
    </row>
    <row r="205" spans="1:7">
      <c r="A205" s="867"/>
      <c r="B205" s="102" t="s">
        <v>263</v>
      </c>
      <c r="C205" s="856"/>
      <c r="D205" s="287" t="s">
        <v>0</v>
      </c>
      <c r="E205" s="285">
        <v>5</v>
      </c>
      <c r="F205" s="427"/>
      <c r="G205" s="397">
        <f>E205*F205</f>
        <v>0</v>
      </c>
    </row>
    <row r="206" spans="1:7">
      <c r="A206" s="867"/>
      <c r="B206" s="103" t="s">
        <v>264</v>
      </c>
      <c r="C206" s="856"/>
      <c r="D206" s="287" t="s">
        <v>1</v>
      </c>
      <c r="E206" s="285">
        <v>25</v>
      </c>
      <c r="F206" s="427"/>
      <c r="G206" s="397">
        <f>E206*F206</f>
        <v>0</v>
      </c>
    </row>
    <row r="207" spans="1:7">
      <c r="A207" s="867"/>
      <c r="B207" s="103" t="s">
        <v>265</v>
      </c>
      <c r="C207" s="856"/>
      <c r="D207" s="287" t="s">
        <v>3</v>
      </c>
      <c r="E207" s="285">
        <v>500</v>
      </c>
      <c r="F207" s="427"/>
      <c r="G207" s="397">
        <f>E207*F207</f>
        <v>0</v>
      </c>
    </row>
    <row r="208" spans="1:7">
      <c r="A208" s="867"/>
      <c r="B208" s="103" t="s">
        <v>900</v>
      </c>
      <c r="C208" s="856"/>
      <c r="D208" s="284" t="s">
        <v>1</v>
      </c>
      <c r="E208" s="285">
        <v>25</v>
      </c>
      <c r="F208" s="427"/>
      <c r="G208" s="97">
        <f>E208*F208</f>
        <v>0</v>
      </c>
    </row>
    <row r="209" spans="1:80" ht="63.75">
      <c r="A209" s="866" t="s">
        <v>486</v>
      </c>
      <c r="B209" s="27" t="s">
        <v>1453</v>
      </c>
      <c r="C209" s="764"/>
      <c r="D209" s="819"/>
      <c r="E209" s="820"/>
      <c r="F209" s="820"/>
      <c r="G209" s="820"/>
    </row>
    <row r="210" spans="1:80">
      <c r="A210" s="867"/>
      <c r="B210" s="104" t="s">
        <v>901</v>
      </c>
      <c r="C210" s="765"/>
      <c r="D210" s="287" t="s">
        <v>1</v>
      </c>
      <c r="E210" s="285">
        <v>255</v>
      </c>
      <c r="F210" s="427"/>
      <c r="G210" s="397">
        <f t="shared" ref="G210:G211" si="8">E210*F210</f>
        <v>0</v>
      </c>
    </row>
    <row r="211" spans="1:80">
      <c r="A211" s="867"/>
      <c r="B211" s="105" t="s">
        <v>902</v>
      </c>
      <c r="C211" s="765"/>
      <c r="D211" s="287" t="s">
        <v>1</v>
      </c>
      <c r="E211" s="285">
        <v>255</v>
      </c>
      <c r="F211" s="427"/>
      <c r="G211" s="397">
        <f t="shared" si="8"/>
        <v>0</v>
      </c>
    </row>
    <row r="212" spans="1:80">
      <c r="A212" s="867"/>
      <c r="B212" s="106" t="s">
        <v>903</v>
      </c>
      <c r="C212" s="765"/>
      <c r="D212" s="287" t="s">
        <v>0</v>
      </c>
      <c r="E212" s="285">
        <v>15</v>
      </c>
      <c r="F212" s="427"/>
      <c r="G212" s="397">
        <f>E212*F212</f>
        <v>0</v>
      </c>
    </row>
    <row r="213" spans="1:80">
      <c r="A213" s="867"/>
      <c r="B213" s="609" t="s">
        <v>1454</v>
      </c>
      <c r="C213" s="818"/>
      <c r="D213" s="287" t="s">
        <v>1</v>
      </c>
      <c r="E213" s="285">
        <v>255</v>
      </c>
      <c r="F213" s="427"/>
      <c r="G213" s="397">
        <f>E213*F213</f>
        <v>0</v>
      </c>
    </row>
    <row r="214" spans="1:80" ht="93" customHeight="1">
      <c r="A214" s="861" t="s">
        <v>487</v>
      </c>
      <c r="B214" s="84" t="s">
        <v>1451</v>
      </c>
      <c r="C214" s="856"/>
      <c r="D214" s="823"/>
      <c r="E214" s="823"/>
      <c r="F214" s="823"/>
      <c r="G214" s="824"/>
    </row>
    <row r="215" spans="1:80">
      <c r="A215" s="861"/>
      <c r="B215" s="107" t="s">
        <v>904</v>
      </c>
      <c r="C215" s="856"/>
      <c r="D215" s="287" t="s">
        <v>1</v>
      </c>
      <c r="E215" s="285">
        <v>160</v>
      </c>
      <c r="F215" s="427"/>
      <c r="G215" s="397">
        <f>E215*F215</f>
        <v>0</v>
      </c>
    </row>
    <row r="216" spans="1:80">
      <c r="A216" s="861"/>
      <c r="B216" s="107" t="s">
        <v>905</v>
      </c>
      <c r="C216" s="856"/>
      <c r="D216" s="287" t="s">
        <v>1</v>
      </c>
      <c r="E216" s="285">
        <v>160</v>
      </c>
      <c r="F216" s="427"/>
      <c r="G216" s="397">
        <f>E216*F216</f>
        <v>0</v>
      </c>
    </row>
    <row r="217" spans="1:80">
      <c r="A217" s="301"/>
      <c r="B217" s="301"/>
      <c r="C217" s="301"/>
      <c r="D217" s="301"/>
      <c r="E217" s="119"/>
      <c r="F217" s="454"/>
      <c r="G217" s="420"/>
    </row>
    <row r="218" spans="1:80" s="20" customFormat="1">
      <c r="A218" s="314" t="s">
        <v>260</v>
      </c>
      <c r="B218" s="776" t="s">
        <v>266</v>
      </c>
      <c r="C218" s="776"/>
      <c r="D218" s="776"/>
      <c r="E218" s="776"/>
      <c r="F218" s="777"/>
      <c r="G218" s="65">
        <f>SUM(G179:G217)</f>
        <v>0</v>
      </c>
      <c r="H218" s="10"/>
      <c r="I218" s="347"/>
      <c r="J218" s="347"/>
      <c r="K218" s="347"/>
      <c r="L218" s="347"/>
      <c r="M218" s="377"/>
      <c r="N218" s="377"/>
      <c r="O218" s="377"/>
      <c r="P218" s="377"/>
      <c r="Q218" s="377"/>
      <c r="R218" s="377"/>
      <c r="S218" s="377"/>
      <c r="T218" s="377"/>
      <c r="U218" s="377"/>
      <c r="V218" s="377"/>
      <c r="W218" s="377"/>
      <c r="X218" s="377"/>
      <c r="Y218" s="377"/>
      <c r="Z218" s="377"/>
      <c r="AA218" s="377"/>
      <c r="AB218" s="377"/>
      <c r="AC218" s="377"/>
      <c r="AD218" s="377"/>
      <c r="AE218" s="377"/>
      <c r="AF218" s="377"/>
      <c r="AG218" s="377"/>
      <c r="AH218" s="377"/>
      <c r="AI218" s="377"/>
      <c r="AJ218" s="377"/>
      <c r="AK218" s="377"/>
      <c r="AL218" s="377"/>
      <c r="AM218" s="377"/>
      <c r="AN218" s="377"/>
      <c r="AO218" s="377"/>
      <c r="AP218" s="377"/>
      <c r="AQ218" s="377"/>
      <c r="AR218" s="377"/>
      <c r="AS218" s="377"/>
      <c r="AT218" s="377"/>
      <c r="AU218" s="377"/>
      <c r="AV218" s="377"/>
      <c r="AW218" s="377"/>
      <c r="AX218" s="377"/>
      <c r="AY218" s="377"/>
      <c r="AZ218" s="377"/>
      <c r="BA218" s="377"/>
      <c r="BB218" s="377"/>
      <c r="BC218" s="377"/>
      <c r="BD218" s="377"/>
      <c r="BE218" s="377"/>
      <c r="BF218" s="377"/>
      <c r="BG218" s="377"/>
      <c r="BH218" s="377"/>
      <c r="BI218" s="377"/>
      <c r="BJ218" s="377"/>
      <c r="BK218" s="377"/>
      <c r="BL218" s="377"/>
      <c r="BM218" s="377"/>
      <c r="BN218" s="377"/>
      <c r="BO218" s="377"/>
      <c r="BP218" s="377"/>
      <c r="BQ218" s="377"/>
      <c r="BR218" s="377"/>
      <c r="BS218" s="377"/>
      <c r="BT218" s="377"/>
      <c r="BU218" s="377"/>
      <c r="BV218" s="377"/>
      <c r="BW218" s="377"/>
      <c r="BX218" s="377"/>
      <c r="BY218" s="377"/>
      <c r="BZ218" s="377"/>
      <c r="CA218" s="377"/>
      <c r="CB218" s="377"/>
    </row>
    <row r="219" spans="1:80">
      <c r="A219" s="301"/>
      <c r="B219" s="301"/>
      <c r="C219" s="301"/>
      <c r="D219" s="301"/>
      <c r="E219" s="119"/>
      <c r="F219" s="454"/>
      <c r="G219" s="420"/>
    </row>
    <row r="220" spans="1:80" s="20" customFormat="1">
      <c r="A220" s="313" t="s">
        <v>268</v>
      </c>
      <c r="B220" s="775" t="s">
        <v>277</v>
      </c>
      <c r="C220" s="776"/>
      <c r="D220" s="776"/>
      <c r="E220" s="776"/>
      <c r="F220" s="776"/>
      <c r="G220" s="777">
        <f>SUM(G207:G219)</f>
        <v>0</v>
      </c>
      <c r="H220" s="10"/>
      <c r="I220" s="347"/>
      <c r="J220" s="347"/>
      <c r="K220" s="347"/>
      <c r="L220" s="347"/>
      <c r="M220" s="377"/>
      <c r="N220" s="377"/>
      <c r="O220" s="377"/>
      <c r="P220" s="377"/>
      <c r="Q220" s="377"/>
      <c r="R220" s="377"/>
      <c r="S220" s="377"/>
      <c r="T220" s="377"/>
      <c r="U220" s="377"/>
      <c r="V220" s="377"/>
      <c r="W220" s="377"/>
      <c r="X220" s="377"/>
      <c r="Y220" s="377"/>
      <c r="Z220" s="377"/>
      <c r="AA220" s="377"/>
      <c r="AB220" s="377"/>
      <c r="AC220" s="377"/>
      <c r="AD220" s="377"/>
      <c r="AE220" s="377"/>
      <c r="AF220" s="377"/>
      <c r="AG220" s="377"/>
      <c r="AH220" s="377"/>
      <c r="AI220" s="377"/>
      <c r="AJ220" s="377"/>
      <c r="AK220" s="377"/>
      <c r="AL220" s="377"/>
      <c r="AM220" s="377"/>
      <c r="AN220" s="377"/>
      <c r="AO220" s="377"/>
      <c r="AP220" s="377"/>
      <c r="AQ220" s="377"/>
      <c r="AR220" s="377"/>
      <c r="AS220" s="377"/>
      <c r="AT220" s="377"/>
      <c r="AU220" s="377"/>
      <c r="AV220" s="377"/>
      <c r="AW220" s="377"/>
      <c r="AX220" s="377"/>
      <c r="AY220" s="377"/>
      <c r="AZ220" s="377"/>
      <c r="BA220" s="377"/>
      <c r="BB220" s="377"/>
      <c r="BC220" s="377"/>
      <c r="BD220" s="377"/>
      <c r="BE220" s="377"/>
      <c r="BF220" s="377"/>
      <c r="BG220" s="377"/>
      <c r="BH220" s="377"/>
      <c r="BI220" s="377"/>
      <c r="BJ220" s="377"/>
      <c r="BK220" s="377"/>
      <c r="BL220" s="377"/>
      <c r="BM220" s="377"/>
      <c r="BN220" s="377"/>
      <c r="BO220" s="377"/>
      <c r="BP220" s="377"/>
      <c r="BQ220" s="377"/>
      <c r="BR220" s="377"/>
      <c r="BS220" s="377"/>
      <c r="BT220" s="377"/>
      <c r="BU220" s="377"/>
      <c r="BV220" s="377"/>
      <c r="BW220" s="377"/>
      <c r="BX220" s="377"/>
      <c r="BY220" s="377"/>
      <c r="BZ220" s="377"/>
      <c r="CA220" s="377"/>
      <c r="CB220" s="377"/>
    </row>
    <row r="221" spans="1:80">
      <c r="A221" s="301"/>
      <c r="B221" s="301"/>
      <c r="C221" s="301"/>
      <c r="D221" s="301"/>
      <c r="E221" s="119"/>
      <c r="F221" s="454"/>
      <c r="G221" s="420"/>
    </row>
    <row r="222" spans="1:80" ht="40.5" customHeight="1">
      <c r="A222" s="909" t="s">
        <v>1130</v>
      </c>
      <c r="B222" s="910"/>
      <c r="C222" s="910"/>
      <c r="D222" s="910"/>
      <c r="E222" s="910"/>
      <c r="F222" s="910"/>
      <c r="G222" s="911"/>
    </row>
    <row r="223" spans="1:80">
      <c r="A223" s="308"/>
      <c r="B223" s="301"/>
      <c r="C223" s="301"/>
      <c r="D223" s="301"/>
      <c r="E223" s="119"/>
      <c r="F223" s="454"/>
      <c r="G223" s="420"/>
    </row>
    <row r="224" spans="1:80" ht="72" customHeight="1">
      <c r="A224" s="864" t="s">
        <v>488</v>
      </c>
      <c r="B224" s="112" t="s">
        <v>1455</v>
      </c>
      <c r="C224" s="856"/>
      <c r="D224" s="823"/>
      <c r="E224" s="823"/>
      <c r="F224" s="823"/>
      <c r="G224" s="824"/>
    </row>
    <row r="225" spans="1:7">
      <c r="A225" s="865"/>
      <c r="B225" s="309" t="s">
        <v>866</v>
      </c>
      <c r="C225" s="856"/>
      <c r="D225" s="287" t="s">
        <v>0</v>
      </c>
      <c r="E225" s="285">
        <v>2</v>
      </c>
      <c r="F225" s="427"/>
      <c r="G225" s="397">
        <f>E225*F225</f>
        <v>0</v>
      </c>
    </row>
    <row r="226" spans="1:7" ht="43.5" customHeight="1">
      <c r="A226" s="897" t="s">
        <v>489</v>
      </c>
      <c r="B226" s="23" t="s">
        <v>1456</v>
      </c>
      <c r="C226" s="856"/>
      <c r="D226" s="823"/>
      <c r="E226" s="823"/>
      <c r="F226" s="823"/>
      <c r="G226" s="824"/>
    </row>
    <row r="227" spans="1:7">
      <c r="A227" s="897"/>
      <c r="B227" s="114" t="s">
        <v>269</v>
      </c>
      <c r="C227" s="856"/>
      <c r="D227" s="287" t="s">
        <v>150</v>
      </c>
      <c r="E227" s="285">
        <v>82</v>
      </c>
      <c r="F227" s="427"/>
      <c r="G227" s="397">
        <f>E227*F227</f>
        <v>0</v>
      </c>
    </row>
    <row r="228" spans="1:7" ht="25.5">
      <c r="A228" s="897"/>
      <c r="B228" s="115" t="s">
        <v>270</v>
      </c>
      <c r="C228" s="856"/>
      <c r="D228" s="287" t="s">
        <v>150</v>
      </c>
      <c r="E228" s="285">
        <v>9.9</v>
      </c>
      <c r="F228" s="427"/>
      <c r="G228" s="397">
        <f t="shared" ref="G228" si="9">E228*F228</f>
        <v>0</v>
      </c>
    </row>
    <row r="229" spans="1:7" ht="25.5">
      <c r="A229" s="761" t="s">
        <v>490</v>
      </c>
      <c r="B229" s="551" t="s">
        <v>1457</v>
      </c>
      <c r="C229" s="856"/>
      <c r="D229" s="823"/>
      <c r="E229" s="823"/>
      <c r="F229" s="823"/>
      <c r="G229" s="824"/>
    </row>
    <row r="230" spans="1:7">
      <c r="A230" s="761"/>
      <c r="B230" s="305" t="s">
        <v>860</v>
      </c>
      <c r="C230" s="856"/>
      <c r="D230" s="287" t="s">
        <v>1</v>
      </c>
      <c r="E230" s="285">
        <v>23</v>
      </c>
      <c r="F230" s="427"/>
      <c r="G230" s="397">
        <f>E230*F230</f>
        <v>0</v>
      </c>
    </row>
    <row r="231" spans="1:7" ht="41.25" customHeight="1">
      <c r="A231" s="761" t="s">
        <v>491</v>
      </c>
      <c r="B231" s="23" t="s">
        <v>867</v>
      </c>
      <c r="C231" s="856"/>
      <c r="D231" s="823"/>
      <c r="E231" s="823"/>
      <c r="F231" s="823"/>
      <c r="G231" s="824"/>
    </row>
    <row r="232" spans="1:7">
      <c r="A232" s="761"/>
      <c r="B232" s="116" t="s">
        <v>868</v>
      </c>
      <c r="C232" s="856"/>
      <c r="D232" s="287" t="s">
        <v>150</v>
      </c>
      <c r="E232" s="285">
        <v>40</v>
      </c>
      <c r="F232" s="427"/>
      <c r="G232" s="397">
        <f>E232*F232</f>
        <v>0</v>
      </c>
    </row>
    <row r="233" spans="1:7" ht="31.5" customHeight="1">
      <c r="A233" s="760" t="s">
        <v>492</v>
      </c>
      <c r="B233" s="23" t="s">
        <v>271</v>
      </c>
      <c r="C233" s="856"/>
      <c r="D233" s="862"/>
      <c r="E233" s="862"/>
      <c r="F233" s="862"/>
      <c r="G233" s="863"/>
    </row>
    <row r="234" spans="1:7">
      <c r="A234" s="761"/>
      <c r="B234" s="116" t="s">
        <v>859</v>
      </c>
      <c r="C234" s="856"/>
      <c r="D234" s="409" t="s">
        <v>150</v>
      </c>
      <c r="E234" s="410">
        <v>5</v>
      </c>
      <c r="F234" s="427"/>
      <c r="G234" s="411">
        <f>E234*F234</f>
        <v>0</v>
      </c>
    </row>
    <row r="235" spans="1:7" ht="92.25" customHeight="1">
      <c r="A235" s="766" t="s">
        <v>493</v>
      </c>
      <c r="B235" s="16" t="s">
        <v>272</v>
      </c>
      <c r="C235" s="856"/>
      <c r="D235" s="862"/>
      <c r="E235" s="862"/>
      <c r="F235" s="862"/>
      <c r="G235" s="863"/>
    </row>
    <row r="236" spans="1:7">
      <c r="A236" s="825"/>
      <c r="B236" s="116" t="s">
        <v>859</v>
      </c>
      <c r="C236" s="856"/>
      <c r="D236" s="412" t="s">
        <v>150</v>
      </c>
      <c r="E236" s="413">
        <v>5.5</v>
      </c>
      <c r="F236" s="427"/>
      <c r="G236" s="453">
        <f>E236*F236</f>
        <v>0</v>
      </c>
    </row>
    <row r="237" spans="1:7" ht="66.75" customHeight="1">
      <c r="A237" s="766" t="s">
        <v>494</v>
      </c>
      <c r="B237" s="399" t="s">
        <v>273</v>
      </c>
      <c r="C237" s="764"/>
      <c r="D237" s="862"/>
      <c r="E237" s="862"/>
      <c r="F237" s="862"/>
      <c r="G237" s="863"/>
    </row>
    <row r="238" spans="1:7">
      <c r="A238" s="767"/>
      <c r="B238" s="288" t="s">
        <v>906</v>
      </c>
      <c r="C238" s="765"/>
      <c r="D238" s="287" t="s">
        <v>0</v>
      </c>
      <c r="E238" s="285">
        <v>5</v>
      </c>
      <c r="F238" s="427"/>
      <c r="G238" s="397">
        <f>E238*F238</f>
        <v>0</v>
      </c>
    </row>
    <row r="239" spans="1:7">
      <c r="A239" s="767"/>
      <c r="B239" s="608" t="s">
        <v>1422</v>
      </c>
      <c r="C239" s="765"/>
      <c r="D239" s="287" t="s">
        <v>0</v>
      </c>
      <c r="E239" s="285">
        <v>0.5</v>
      </c>
      <c r="F239" s="427"/>
      <c r="G239" s="397">
        <f>E239*F239</f>
        <v>0</v>
      </c>
    </row>
    <row r="240" spans="1:7" ht="59.25" customHeight="1">
      <c r="A240" s="766" t="s">
        <v>495</v>
      </c>
      <c r="B240" s="18" t="s">
        <v>274</v>
      </c>
      <c r="C240" s="764"/>
      <c r="D240" s="823"/>
      <c r="E240" s="823"/>
      <c r="F240" s="823"/>
      <c r="G240" s="824"/>
    </row>
    <row r="241" spans="1:7">
      <c r="A241" s="767"/>
      <c r="B241" s="612" t="s">
        <v>1422</v>
      </c>
      <c r="C241" s="765"/>
      <c r="D241" s="287" t="s">
        <v>0</v>
      </c>
      <c r="E241" s="285">
        <v>0.5</v>
      </c>
      <c r="F241" s="427"/>
      <c r="G241" s="397">
        <f>E241*F241</f>
        <v>0</v>
      </c>
    </row>
    <row r="242" spans="1:7" ht="209.25" customHeight="1">
      <c r="A242" s="761" t="s">
        <v>496</v>
      </c>
      <c r="B242" s="18" t="s">
        <v>568</v>
      </c>
      <c r="C242" s="856"/>
      <c r="D242" s="823"/>
      <c r="E242" s="823"/>
      <c r="F242" s="823"/>
      <c r="G242" s="824"/>
    </row>
    <row r="243" spans="1:7" ht="25.5">
      <c r="A243" s="761"/>
      <c r="B243" s="128" t="s">
        <v>907</v>
      </c>
      <c r="C243" s="856"/>
      <c r="D243" s="127" t="s">
        <v>150</v>
      </c>
      <c r="E243" s="118">
        <v>29</v>
      </c>
      <c r="F243" s="427"/>
      <c r="G243" s="397">
        <f>E243*F243</f>
        <v>0</v>
      </c>
    </row>
    <row r="244" spans="1:7">
      <c r="A244" s="761"/>
      <c r="B244" s="128" t="s">
        <v>908</v>
      </c>
      <c r="C244" s="856"/>
      <c r="D244" s="127" t="s">
        <v>150</v>
      </c>
      <c r="E244" s="118">
        <v>20.5</v>
      </c>
      <c r="F244" s="427"/>
      <c r="G244" s="397">
        <f t="shared" ref="G244" si="10">E244*F244</f>
        <v>0</v>
      </c>
    </row>
    <row r="245" spans="1:7" ht="25.5">
      <c r="A245" s="761"/>
      <c r="B245" s="129" t="s">
        <v>909</v>
      </c>
      <c r="C245" s="856"/>
      <c r="D245" s="127" t="s">
        <v>150</v>
      </c>
      <c r="E245" s="118">
        <v>12.3</v>
      </c>
      <c r="F245" s="427"/>
      <c r="G245" s="397">
        <f>E245*F245</f>
        <v>0</v>
      </c>
    </row>
    <row r="246" spans="1:7" ht="17.45" customHeight="1">
      <c r="A246" s="761"/>
      <c r="B246" s="613" t="s">
        <v>1419</v>
      </c>
      <c r="C246" s="856"/>
      <c r="D246" s="127" t="s">
        <v>1</v>
      </c>
      <c r="E246" s="118">
        <v>10</v>
      </c>
      <c r="F246" s="427"/>
      <c r="G246" s="397">
        <f>E246*F246</f>
        <v>0</v>
      </c>
    </row>
    <row r="247" spans="1:7" ht="119.25" customHeight="1">
      <c r="A247" s="766" t="s">
        <v>497</v>
      </c>
      <c r="B247" s="18" t="s">
        <v>869</v>
      </c>
      <c r="C247" s="416"/>
      <c r="D247" s="823"/>
      <c r="E247" s="823"/>
      <c r="F247" s="823"/>
      <c r="G247" s="824"/>
    </row>
    <row r="248" spans="1:7" ht="12.75" customHeight="1">
      <c r="A248" s="825"/>
      <c r="B248" s="116" t="s">
        <v>1355</v>
      </c>
      <c r="C248" s="416"/>
      <c r="D248" s="287" t="s">
        <v>159</v>
      </c>
      <c r="E248" s="285">
        <v>1</v>
      </c>
      <c r="F248" s="427"/>
      <c r="G248" s="397">
        <f>E248*F248</f>
        <v>0</v>
      </c>
    </row>
    <row r="249" spans="1:7" ht="169.5" customHeight="1">
      <c r="A249" s="761" t="s">
        <v>498</v>
      </c>
      <c r="B249" s="112" t="s">
        <v>569</v>
      </c>
      <c r="C249" s="856"/>
      <c r="D249" s="823"/>
      <c r="E249" s="823"/>
      <c r="F249" s="823"/>
      <c r="G249" s="824"/>
    </row>
    <row r="250" spans="1:7">
      <c r="A250" s="761"/>
      <c r="B250" s="113" t="s">
        <v>910</v>
      </c>
      <c r="C250" s="856"/>
      <c r="D250" s="283" t="s">
        <v>150</v>
      </c>
      <c r="E250" s="285">
        <v>17.600000000000001</v>
      </c>
      <c r="F250" s="427"/>
      <c r="G250" s="397">
        <f t="shared" ref="G250" si="11">E250*F250</f>
        <v>0</v>
      </c>
    </row>
    <row r="251" spans="1:7">
      <c r="A251" s="761"/>
      <c r="B251" s="114" t="s">
        <v>911</v>
      </c>
      <c r="C251" s="856"/>
      <c r="D251" s="283" t="s">
        <v>150</v>
      </c>
      <c r="E251" s="285">
        <v>82</v>
      </c>
      <c r="F251" s="427"/>
      <c r="G251" s="397">
        <f>E251*F251</f>
        <v>0</v>
      </c>
    </row>
    <row r="252" spans="1:7">
      <c r="A252" s="761"/>
      <c r="B252" s="113" t="s">
        <v>912</v>
      </c>
      <c r="C252" s="856"/>
      <c r="D252" s="283" t="s">
        <v>150</v>
      </c>
      <c r="E252" s="285">
        <v>9.9</v>
      </c>
      <c r="F252" s="427"/>
      <c r="G252" s="397">
        <f t="shared" ref="G252" si="12">E252*F252</f>
        <v>0</v>
      </c>
    </row>
    <row r="253" spans="1:7">
      <c r="A253" s="761"/>
      <c r="B253" s="113" t="s">
        <v>913</v>
      </c>
      <c r="C253" s="856"/>
      <c r="D253" s="283" t="s">
        <v>1</v>
      </c>
      <c r="E253" s="285">
        <v>30</v>
      </c>
      <c r="F253" s="427"/>
      <c r="G253" s="397">
        <f>E253*F253</f>
        <v>0</v>
      </c>
    </row>
    <row r="254" spans="1:7" ht="178.5" customHeight="1">
      <c r="A254" s="761" t="s">
        <v>499</v>
      </c>
      <c r="B254" s="18" t="s">
        <v>570</v>
      </c>
      <c r="C254" s="856"/>
      <c r="D254" s="823"/>
      <c r="E254" s="823"/>
      <c r="F254" s="823"/>
      <c r="G254" s="824"/>
    </row>
    <row r="255" spans="1:7" ht="25.5">
      <c r="A255" s="761"/>
      <c r="B255" s="130" t="s">
        <v>914</v>
      </c>
      <c r="C255" s="856"/>
      <c r="D255" s="287" t="s">
        <v>150</v>
      </c>
      <c r="E255" s="285">
        <v>21</v>
      </c>
      <c r="F255" s="427"/>
      <c r="G255" s="397">
        <f>E255*F255</f>
        <v>0</v>
      </c>
    </row>
    <row r="256" spans="1:7" ht="180.75" customHeight="1">
      <c r="A256" s="761" t="s">
        <v>500</v>
      </c>
      <c r="B256" s="18" t="s">
        <v>571</v>
      </c>
      <c r="C256" s="856"/>
      <c r="D256" s="823"/>
      <c r="E256" s="823"/>
      <c r="F256" s="823"/>
      <c r="G256" s="824"/>
    </row>
    <row r="257" spans="1:80">
      <c r="A257" s="761"/>
      <c r="B257" s="130" t="s">
        <v>915</v>
      </c>
      <c r="C257" s="856"/>
      <c r="D257" s="287" t="s">
        <v>150</v>
      </c>
      <c r="E257" s="285">
        <v>12</v>
      </c>
      <c r="F257" s="427"/>
      <c r="G257" s="397">
        <f>E257*F257</f>
        <v>0</v>
      </c>
    </row>
    <row r="258" spans="1:80">
      <c r="A258" s="761"/>
      <c r="B258" s="130" t="s">
        <v>916</v>
      </c>
      <c r="C258" s="856"/>
      <c r="D258" s="287" t="s">
        <v>150</v>
      </c>
      <c r="E258" s="285">
        <v>1.7</v>
      </c>
      <c r="F258" s="427"/>
      <c r="G258" s="397">
        <f t="shared" ref="G258" si="13">E258*F258</f>
        <v>0</v>
      </c>
    </row>
    <row r="259" spans="1:80">
      <c r="A259" s="761"/>
      <c r="B259" s="128" t="s">
        <v>917</v>
      </c>
      <c r="C259" s="856"/>
      <c r="D259" s="287" t="s">
        <v>150</v>
      </c>
      <c r="E259" s="285">
        <v>2.0499999999999998</v>
      </c>
      <c r="F259" s="427"/>
      <c r="G259" s="397">
        <f>E259*F259</f>
        <v>0</v>
      </c>
    </row>
    <row r="260" spans="1:80">
      <c r="A260" s="761" t="s">
        <v>501</v>
      </c>
      <c r="B260" s="874" t="s">
        <v>572</v>
      </c>
      <c r="C260" s="856"/>
      <c r="D260" s="846"/>
      <c r="E260" s="847"/>
      <c r="F260" s="847"/>
      <c r="G260" s="848"/>
    </row>
    <row r="261" spans="1:80" ht="90.75" customHeight="1">
      <c r="A261" s="761"/>
      <c r="B261" s="874"/>
      <c r="C261" s="856"/>
      <c r="D261" s="851"/>
      <c r="E261" s="852"/>
      <c r="F261" s="852"/>
      <c r="G261" s="853"/>
    </row>
    <row r="262" spans="1:80">
      <c r="A262" s="761"/>
      <c r="B262" s="115" t="s">
        <v>275</v>
      </c>
      <c r="C262" s="856"/>
      <c r="D262" s="287" t="s">
        <v>1</v>
      </c>
      <c r="E262" s="285">
        <v>23</v>
      </c>
      <c r="F262" s="427"/>
      <c r="G262" s="397">
        <f>E262*F262</f>
        <v>0</v>
      </c>
    </row>
    <row r="263" spans="1:80" ht="105.75" customHeight="1">
      <c r="A263" s="766" t="s">
        <v>502</v>
      </c>
      <c r="B263" s="18" t="s">
        <v>573</v>
      </c>
      <c r="C263" s="856"/>
      <c r="D263" s="846"/>
      <c r="E263" s="847"/>
      <c r="F263" s="847"/>
      <c r="G263" s="847"/>
    </row>
    <row r="264" spans="1:80">
      <c r="A264" s="825"/>
      <c r="B264" s="116" t="s">
        <v>859</v>
      </c>
      <c r="C264" s="856"/>
      <c r="D264" s="287" t="s">
        <v>150</v>
      </c>
      <c r="E264" s="285">
        <v>76</v>
      </c>
      <c r="F264" s="427"/>
      <c r="G264" s="397">
        <f>E264*F264</f>
        <v>0</v>
      </c>
    </row>
    <row r="265" spans="1:80">
      <c r="A265" s="301"/>
      <c r="B265" s="301"/>
      <c r="C265" s="301"/>
      <c r="D265" s="301"/>
      <c r="E265" s="119"/>
      <c r="F265" s="454"/>
      <c r="G265" s="420"/>
    </row>
    <row r="266" spans="1:80" s="20" customFormat="1">
      <c r="A266" s="313" t="s">
        <v>268</v>
      </c>
      <c r="B266" s="131" t="s">
        <v>276</v>
      </c>
      <c r="C266" s="54"/>
      <c r="D266" s="28"/>
      <c r="E266" s="123"/>
      <c r="F266" s="132"/>
      <c r="G266" s="65">
        <f>SUM(G221:G265)</f>
        <v>0</v>
      </c>
      <c r="H266" s="10"/>
      <c r="I266" s="347"/>
      <c r="J266" s="347"/>
      <c r="K266" s="347"/>
      <c r="L266" s="347"/>
      <c r="M266" s="347"/>
      <c r="N266" s="347"/>
      <c r="O266" s="347"/>
      <c r="P266" s="347"/>
      <c r="Q266" s="347"/>
      <c r="R266" s="347"/>
      <c r="S266" s="347"/>
      <c r="T266" s="377"/>
      <c r="U266" s="377"/>
      <c r="V266" s="377"/>
      <c r="W266" s="377"/>
      <c r="X266" s="377"/>
      <c r="Y266" s="377"/>
      <c r="Z266" s="377"/>
      <c r="AA266" s="377"/>
      <c r="AB266" s="377"/>
      <c r="AC266" s="377"/>
      <c r="AD266" s="377"/>
      <c r="AE266" s="377"/>
      <c r="AF266" s="377"/>
      <c r="AG266" s="377"/>
      <c r="AH266" s="377"/>
      <c r="AI266" s="377"/>
      <c r="AJ266" s="377"/>
      <c r="AK266" s="377"/>
      <c r="AL266" s="377"/>
      <c r="AM266" s="377"/>
      <c r="AN266" s="377"/>
      <c r="AO266" s="377"/>
      <c r="AP266" s="377"/>
      <c r="AQ266" s="377"/>
      <c r="AR266" s="377"/>
      <c r="AS266" s="377"/>
      <c r="AT266" s="377"/>
      <c r="AU266" s="377"/>
      <c r="AV266" s="377"/>
      <c r="AW266" s="377"/>
      <c r="AX266" s="377"/>
      <c r="AY266" s="377"/>
      <c r="AZ266" s="377"/>
      <c r="BA266" s="377"/>
      <c r="BB266" s="377"/>
      <c r="BC266" s="377"/>
      <c r="BD266" s="377"/>
      <c r="BE266" s="377"/>
      <c r="BF266" s="377"/>
      <c r="BG266" s="377"/>
      <c r="BH266" s="377"/>
      <c r="BI266" s="377"/>
      <c r="BJ266" s="377"/>
      <c r="BK266" s="377"/>
      <c r="BL266" s="377"/>
      <c r="BM266" s="377"/>
      <c r="BN266" s="377"/>
      <c r="BO266" s="377"/>
      <c r="BP266" s="377"/>
      <c r="BQ266" s="377"/>
      <c r="BR266" s="377"/>
      <c r="BS266" s="377"/>
      <c r="BT266" s="377"/>
      <c r="BU266" s="377"/>
      <c r="BV266" s="377"/>
      <c r="BW266" s="377"/>
      <c r="BX266" s="377"/>
      <c r="BY266" s="377"/>
      <c r="BZ266" s="377"/>
      <c r="CA266" s="377"/>
      <c r="CB266" s="377"/>
    </row>
    <row r="267" spans="1:80">
      <c r="A267" s="301"/>
      <c r="B267" s="301"/>
      <c r="C267" s="301"/>
      <c r="D267" s="301"/>
      <c r="E267" s="119"/>
      <c r="F267" s="454"/>
      <c r="G267" s="420"/>
    </row>
    <row r="268" spans="1:80" s="20" customFormat="1">
      <c r="A268" s="313" t="s">
        <v>278</v>
      </c>
      <c r="B268" s="775"/>
      <c r="C268" s="776"/>
      <c r="D268" s="776"/>
      <c r="E268" s="776"/>
      <c r="F268" s="776"/>
      <c r="G268" s="777"/>
      <c r="H268" s="10"/>
      <c r="I268" s="347"/>
      <c r="J268" s="347"/>
      <c r="K268" s="347"/>
      <c r="L268" s="347"/>
      <c r="M268" s="347"/>
      <c r="N268" s="347"/>
      <c r="O268" s="347"/>
      <c r="P268" s="347"/>
      <c r="Q268" s="347"/>
      <c r="R268" s="347"/>
      <c r="S268" s="347"/>
      <c r="T268" s="377"/>
      <c r="U268" s="377"/>
      <c r="V268" s="377"/>
      <c r="W268" s="377"/>
      <c r="X268" s="377"/>
      <c r="Y268" s="377"/>
      <c r="Z268" s="377"/>
      <c r="AA268" s="377"/>
      <c r="AB268" s="377"/>
      <c r="AC268" s="377"/>
      <c r="AD268" s="377"/>
      <c r="AE268" s="377"/>
      <c r="AF268" s="377"/>
      <c r="AG268" s="377"/>
      <c r="AH268" s="377"/>
      <c r="AI268" s="377"/>
      <c r="AJ268" s="377"/>
      <c r="AK268" s="377"/>
      <c r="AL268" s="377"/>
      <c r="AM268" s="377"/>
      <c r="AN268" s="377"/>
      <c r="AO268" s="377"/>
      <c r="AP268" s="377"/>
      <c r="AQ268" s="377"/>
      <c r="AR268" s="377"/>
      <c r="AS268" s="377"/>
      <c r="AT268" s="377"/>
      <c r="AU268" s="377"/>
      <c r="AV268" s="377"/>
      <c r="AW268" s="377"/>
      <c r="AX268" s="377"/>
      <c r="AY268" s="377"/>
      <c r="AZ268" s="377"/>
      <c r="BA268" s="377"/>
      <c r="BB268" s="377"/>
      <c r="BC268" s="377"/>
      <c r="BD268" s="377"/>
      <c r="BE268" s="377"/>
      <c r="BF268" s="377"/>
      <c r="BG268" s="377"/>
      <c r="BH268" s="377"/>
      <c r="BI268" s="377"/>
      <c r="BJ268" s="377"/>
      <c r="BK268" s="377"/>
      <c r="BL268" s="377"/>
      <c r="BM268" s="377"/>
      <c r="BN268" s="377"/>
      <c r="BO268" s="377"/>
      <c r="BP268" s="377"/>
      <c r="BQ268" s="377"/>
      <c r="BR268" s="377"/>
      <c r="BS268" s="377"/>
      <c r="BT268" s="377"/>
      <c r="BU268" s="377"/>
      <c r="BV268" s="377"/>
      <c r="BW268" s="377"/>
      <c r="BX268" s="377"/>
      <c r="BY268" s="377"/>
      <c r="BZ268" s="377"/>
      <c r="CA268" s="377"/>
      <c r="CB268" s="377"/>
    </row>
    <row r="269" spans="1:80">
      <c r="A269" s="301"/>
      <c r="B269" s="301"/>
      <c r="C269" s="301"/>
      <c r="D269" s="301"/>
      <c r="E269" s="119"/>
      <c r="F269" s="454"/>
      <c r="G269" s="420"/>
    </row>
    <row r="270" spans="1:80" ht="254.25" customHeight="1">
      <c r="A270" s="912" t="s">
        <v>1420</v>
      </c>
      <c r="B270" s="913"/>
      <c r="C270" s="913"/>
      <c r="D270" s="913"/>
      <c r="E270" s="913"/>
      <c r="F270" s="913"/>
      <c r="G270" s="914"/>
    </row>
    <row r="271" spans="1:80" ht="311.25" customHeight="1">
      <c r="A271" s="880" t="s">
        <v>1147</v>
      </c>
      <c r="B271" s="907"/>
      <c r="C271" s="907"/>
      <c r="D271" s="907"/>
      <c r="E271" s="907"/>
      <c r="F271" s="907"/>
      <c r="G271" s="908"/>
    </row>
    <row r="272" spans="1:80">
      <c r="A272" s="301"/>
      <c r="B272" s="301"/>
      <c r="C272" s="301"/>
      <c r="D272" s="301"/>
      <c r="E272" s="119"/>
      <c r="F272" s="454"/>
      <c r="G272" s="420"/>
    </row>
    <row r="273" spans="1:81" ht="262.5" customHeight="1">
      <c r="A273" s="766" t="s">
        <v>503</v>
      </c>
      <c r="B273" s="399" t="s">
        <v>870</v>
      </c>
      <c r="C273" s="856"/>
      <c r="D273" s="823"/>
      <c r="E273" s="823"/>
      <c r="F273" s="823"/>
      <c r="G273" s="824"/>
    </row>
    <row r="274" spans="1:81">
      <c r="A274" s="825"/>
      <c r="B274" s="96" t="s">
        <v>871</v>
      </c>
      <c r="C274" s="856"/>
      <c r="D274" s="287" t="s">
        <v>1</v>
      </c>
      <c r="E274" s="285">
        <v>3345</v>
      </c>
      <c r="F274" s="427"/>
      <c r="G274" s="397">
        <f>E274*F274</f>
        <v>0</v>
      </c>
    </row>
    <row r="275" spans="1:81" ht="53.25" customHeight="1">
      <c r="A275" s="860" t="s">
        <v>504</v>
      </c>
      <c r="B275" s="18" t="s">
        <v>872</v>
      </c>
      <c r="C275" s="764"/>
      <c r="D275" s="827"/>
      <c r="E275" s="823"/>
      <c r="F275" s="823"/>
      <c r="G275" s="823"/>
    </row>
    <row r="276" spans="1:81">
      <c r="A276" s="860"/>
      <c r="B276" s="133" t="s">
        <v>871</v>
      </c>
      <c r="C276" s="818"/>
      <c r="D276" s="287" t="s">
        <v>1</v>
      </c>
      <c r="E276" s="285">
        <v>15</v>
      </c>
      <c r="F276" s="427"/>
      <c r="G276" s="397">
        <f>E276*F276</f>
        <v>0</v>
      </c>
    </row>
    <row r="277" spans="1:81" ht="261" customHeight="1">
      <c r="A277" s="766" t="s">
        <v>505</v>
      </c>
      <c r="B277" s="134" t="s">
        <v>1421</v>
      </c>
      <c r="C277" s="764"/>
      <c r="D277" s="826"/>
      <c r="E277" s="826"/>
      <c r="F277" s="826"/>
      <c r="G277" s="826"/>
    </row>
    <row r="278" spans="1:81" ht="14.25" customHeight="1">
      <c r="A278" s="825"/>
      <c r="B278" s="112" t="s">
        <v>873</v>
      </c>
      <c r="C278" s="818"/>
      <c r="D278" s="287" t="s">
        <v>1</v>
      </c>
      <c r="E278" s="285">
        <v>264.10000000000002</v>
      </c>
      <c r="F278" s="427"/>
      <c r="G278" s="397">
        <f>E278*F278</f>
        <v>0</v>
      </c>
    </row>
    <row r="279" spans="1:81" s="317" customFormat="1" ht="12.75" customHeight="1">
      <c r="A279" s="315"/>
      <c r="B279" s="316"/>
      <c r="C279" s="316"/>
      <c r="D279" s="316"/>
      <c r="E279" s="316"/>
      <c r="F279" s="460"/>
      <c r="G279" s="423"/>
      <c r="H279" s="10"/>
      <c r="I279" s="347"/>
      <c r="J279" s="347"/>
      <c r="K279" s="347"/>
      <c r="L279" s="347"/>
      <c r="M279" s="347"/>
      <c r="N279" s="347"/>
      <c r="O279" s="347"/>
      <c r="P279" s="347"/>
      <c r="Q279" s="347"/>
      <c r="R279" s="347"/>
      <c r="S279" s="347"/>
      <c r="T279" s="347"/>
      <c r="U279" s="347"/>
      <c r="V279" s="347"/>
      <c r="W279" s="347"/>
      <c r="X279" s="347"/>
      <c r="Y279" s="347"/>
      <c r="Z279" s="347"/>
      <c r="AA279" s="347"/>
      <c r="AB279" s="347"/>
      <c r="AC279" s="347"/>
      <c r="AD279" s="347"/>
      <c r="AE279" s="347"/>
      <c r="AF279" s="347"/>
      <c r="AG279" s="347"/>
      <c r="AH279" s="347"/>
      <c r="AI279" s="347"/>
      <c r="AJ279" s="347"/>
      <c r="AK279" s="347"/>
      <c r="AL279" s="347"/>
      <c r="AM279" s="347"/>
      <c r="AN279" s="347"/>
      <c r="AO279" s="353"/>
      <c r="AP279" s="353"/>
      <c r="AQ279" s="353"/>
      <c r="AR279" s="353"/>
      <c r="AS279" s="353"/>
      <c r="AT279" s="353"/>
      <c r="AU279" s="353"/>
      <c r="AV279" s="353"/>
      <c r="AW279" s="353"/>
      <c r="AX279" s="353"/>
      <c r="AY279" s="353"/>
      <c r="AZ279" s="353"/>
      <c r="BA279" s="353"/>
      <c r="BB279" s="353"/>
      <c r="BC279" s="353"/>
      <c r="BD279" s="353"/>
      <c r="BE279" s="353"/>
      <c r="BF279" s="353"/>
      <c r="BG279" s="353"/>
      <c r="BH279" s="353"/>
      <c r="BI279" s="353"/>
      <c r="BJ279" s="353"/>
      <c r="BK279" s="353"/>
      <c r="BL279" s="353"/>
      <c r="BM279" s="353"/>
      <c r="BN279" s="353"/>
      <c r="BO279" s="353"/>
      <c r="BP279" s="353"/>
      <c r="BQ279" s="353"/>
      <c r="BR279" s="353"/>
      <c r="BS279" s="353"/>
      <c r="BT279" s="353"/>
      <c r="BU279" s="353"/>
      <c r="BV279" s="353"/>
      <c r="BW279" s="353"/>
      <c r="BX279" s="353"/>
      <c r="BY279" s="353"/>
      <c r="BZ279" s="353"/>
      <c r="CA279" s="353"/>
      <c r="CB279" s="353"/>
      <c r="CC279" s="386"/>
    </row>
    <row r="280" spans="1:81" s="20" customFormat="1">
      <c r="A280" s="313" t="s">
        <v>278</v>
      </c>
      <c r="B280" s="775" t="s">
        <v>280</v>
      </c>
      <c r="C280" s="776"/>
      <c r="D280" s="776"/>
      <c r="E280" s="776"/>
      <c r="F280" s="777"/>
      <c r="G280" s="132">
        <f>SUM(G272:G279)</f>
        <v>0</v>
      </c>
      <c r="H280" s="10"/>
      <c r="I280" s="347"/>
      <c r="J280" s="347"/>
      <c r="K280" s="347"/>
      <c r="L280" s="347"/>
      <c r="M280" s="347"/>
      <c r="N280" s="347"/>
      <c r="O280" s="347"/>
      <c r="P280" s="347"/>
      <c r="Q280" s="347"/>
      <c r="R280" s="347"/>
      <c r="S280" s="347"/>
      <c r="T280" s="347"/>
      <c r="U280" s="347"/>
      <c r="V280" s="347"/>
      <c r="W280" s="347"/>
      <c r="X280" s="347"/>
      <c r="Y280" s="347"/>
      <c r="Z280" s="347"/>
      <c r="AA280" s="347"/>
      <c r="AB280" s="347"/>
      <c r="AC280" s="347"/>
      <c r="AD280" s="347"/>
      <c r="AE280" s="347"/>
      <c r="AF280" s="347"/>
      <c r="AG280" s="347"/>
      <c r="AH280" s="347"/>
      <c r="AI280" s="347"/>
      <c r="AJ280" s="347"/>
      <c r="AK280" s="347"/>
      <c r="AL280" s="347"/>
      <c r="AM280" s="347"/>
      <c r="AN280" s="347"/>
      <c r="AO280" s="377"/>
      <c r="AP280" s="377"/>
      <c r="AQ280" s="377"/>
      <c r="AR280" s="377"/>
      <c r="AS280" s="377"/>
      <c r="AT280" s="377"/>
      <c r="AU280" s="377"/>
      <c r="AV280" s="377"/>
      <c r="AW280" s="377"/>
      <c r="AX280" s="377"/>
      <c r="AY280" s="377"/>
      <c r="AZ280" s="377"/>
      <c r="BA280" s="377"/>
      <c r="BB280" s="377"/>
      <c r="BC280" s="377"/>
      <c r="BD280" s="377"/>
      <c r="BE280" s="377"/>
      <c r="BF280" s="377"/>
      <c r="BG280" s="377"/>
      <c r="BH280" s="377"/>
      <c r="BI280" s="377"/>
      <c r="BJ280" s="377"/>
      <c r="BK280" s="377"/>
      <c r="BL280" s="377"/>
      <c r="BM280" s="377"/>
      <c r="BN280" s="377"/>
      <c r="BO280" s="377"/>
      <c r="BP280" s="377"/>
      <c r="BQ280" s="377"/>
      <c r="BR280" s="377"/>
      <c r="BS280" s="377"/>
      <c r="BT280" s="377"/>
      <c r="BU280" s="377"/>
      <c r="BV280" s="377"/>
      <c r="BW280" s="377"/>
      <c r="BX280" s="377"/>
      <c r="BY280" s="377"/>
      <c r="BZ280" s="377"/>
      <c r="CA280" s="377"/>
      <c r="CB280" s="377"/>
    </row>
    <row r="281" spans="1:81">
      <c r="A281" s="301"/>
      <c r="B281" s="301"/>
      <c r="C281" s="301"/>
      <c r="D281" s="301"/>
      <c r="E281" s="119"/>
      <c r="F281" s="454"/>
      <c r="G281" s="420"/>
    </row>
    <row r="282" spans="1:81" s="20" customFormat="1">
      <c r="A282" s="313" t="s">
        <v>281</v>
      </c>
      <c r="B282" s="775" t="s">
        <v>282</v>
      </c>
      <c r="C282" s="776"/>
      <c r="D282" s="776"/>
      <c r="E282" s="776"/>
      <c r="F282" s="776"/>
      <c r="G282" s="777"/>
      <c r="H282" s="10"/>
      <c r="I282" s="347"/>
      <c r="J282" s="347"/>
      <c r="K282" s="347"/>
      <c r="L282" s="347"/>
      <c r="M282" s="347"/>
      <c r="N282" s="347"/>
      <c r="O282" s="347"/>
      <c r="P282" s="347"/>
      <c r="Q282" s="347"/>
      <c r="R282" s="347"/>
      <c r="S282" s="347"/>
      <c r="T282" s="347"/>
      <c r="U282" s="347"/>
      <c r="V282" s="347"/>
      <c r="W282" s="347"/>
      <c r="X282" s="347"/>
      <c r="Y282" s="347"/>
      <c r="Z282" s="347"/>
      <c r="AA282" s="347"/>
      <c r="AB282" s="347"/>
      <c r="AC282" s="347"/>
      <c r="AD282" s="347"/>
      <c r="AE282" s="347"/>
      <c r="AF282" s="347"/>
      <c r="AG282" s="347"/>
      <c r="AH282" s="347"/>
      <c r="AI282" s="347"/>
      <c r="AJ282" s="347"/>
      <c r="AK282" s="347"/>
      <c r="AL282" s="347"/>
      <c r="AM282" s="347"/>
      <c r="AN282" s="347"/>
      <c r="AO282" s="377"/>
      <c r="AP282" s="377"/>
      <c r="AQ282" s="377"/>
      <c r="AR282" s="377"/>
      <c r="AS282" s="377"/>
      <c r="AT282" s="377"/>
      <c r="AU282" s="377"/>
      <c r="AV282" s="377"/>
      <c r="AW282" s="377"/>
      <c r="AX282" s="377"/>
      <c r="AY282" s="377"/>
      <c r="AZ282" s="377"/>
      <c r="BA282" s="377"/>
      <c r="BB282" s="377"/>
      <c r="BC282" s="377"/>
      <c r="BD282" s="377"/>
      <c r="BE282" s="377"/>
      <c r="BF282" s="377"/>
      <c r="BG282" s="377"/>
      <c r="BH282" s="377"/>
      <c r="BI282" s="377"/>
      <c r="BJ282" s="377"/>
      <c r="BK282" s="377"/>
      <c r="BL282" s="377"/>
      <c r="BM282" s="377"/>
      <c r="BN282" s="377"/>
      <c r="BO282" s="377"/>
      <c r="BP282" s="377"/>
      <c r="BQ282" s="377"/>
      <c r="BR282" s="377"/>
      <c r="BS282" s="377"/>
      <c r="BT282" s="377"/>
      <c r="BU282" s="377"/>
      <c r="BV282" s="377"/>
      <c r="BW282" s="377"/>
      <c r="BX282" s="377"/>
      <c r="BY282" s="377"/>
      <c r="BZ282" s="377"/>
      <c r="CA282" s="377"/>
      <c r="CB282" s="377"/>
    </row>
    <row r="283" spans="1:81">
      <c r="A283" s="301"/>
      <c r="B283" s="301"/>
      <c r="C283" s="301"/>
      <c r="D283" s="301"/>
      <c r="E283" s="119"/>
      <c r="F283" s="454"/>
      <c r="G283" s="420"/>
    </row>
    <row r="284" spans="1:81" ht="123" customHeight="1">
      <c r="A284" s="860" t="s">
        <v>506</v>
      </c>
      <c r="B284" s="399" t="s">
        <v>283</v>
      </c>
      <c r="C284" s="764"/>
      <c r="D284" s="827"/>
      <c r="E284" s="823"/>
      <c r="F284" s="823"/>
      <c r="G284" s="824"/>
    </row>
    <row r="285" spans="1:81">
      <c r="A285" s="860"/>
      <c r="B285" s="96" t="s">
        <v>859</v>
      </c>
      <c r="C285" s="818"/>
      <c r="D285" s="287" t="s">
        <v>150</v>
      </c>
      <c r="E285" s="285">
        <v>780</v>
      </c>
      <c r="F285" s="427"/>
      <c r="G285" s="397">
        <f>E285*F285</f>
        <v>0</v>
      </c>
    </row>
    <row r="286" spans="1:81" s="317" customFormat="1" ht="12.75" customHeight="1">
      <c r="A286" s="315"/>
      <c r="B286" s="316"/>
      <c r="C286" s="316"/>
      <c r="D286" s="316"/>
      <c r="E286" s="316"/>
      <c r="F286" s="460"/>
      <c r="G286" s="423"/>
      <c r="H286" s="10"/>
      <c r="I286" s="347"/>
      <c r="J286" s="347"/>
      <c r="K286" s="347"/>
      <c r="L286" s="347"/>
      <c r="M286" s="347"/>
      <c r="N286" s="347"/>
      <c r="O286" s="347"/>
      <c r="P286" s="347"/>
      <c r="Q286" s="347"/>
      <c r="R286" s="347"/>
      <c r="S286" s="347"/>
      <c r="T286" s="347"/>
      <c r="U286" s="347"/>
      <c r="V286" s="347"/>
      <c r="W286" s="347"/>
      <c r="X286" s="347"/>
      <c r="Y286" s="347"/>
      <c r="Z286" s="347"/>
      <c r="AA286" s="347"/>
      <c r="AB286" s="347"/>
      <c r="AC286" s="347"/>
      <c r="AD286" s="347"/>
      <c r="AE286" s="347"/>
      <c r="AF286" s="347"/>
      <c r="AG286" s="347"/>
      <c r="AH286" s="347"/>
      <c r="AI286" s="347"/>
      <c r="AJ286" s="347"/>
      <c r="AK286" s="347"/>
      <c r="AL286" s="347"/>
      <c r="AM286" s="347"/>
      <c r="AN286" s="347"/>
      <c r="AO286" s="353"/>
      <c r="AP286" s="353"/>
      <c r="AQ286" s="353"/>
      <c r="AR286" s="353"/>
      <c r="AS286" s="353"/>
      <c r="AT286" s="353"/>
      <c r="AU286" s="353"/>
      <c r="AV286" s="353"/>
      <c r="AW286" s="353"/>
      <c r="AX286" s="353"/>
      <c r="AY286" s="353"/>
      <c r="AZ286" s="353"/>
      <c r="BA286" s="353"/>
      <c r="BB286" s="353"/>
      <c r="BC286" s="353"/>
      <c r="BD286" s="353"/>
      <c r="BE286" s="353"/>
      <c r="BF286" s="353"/>
      <c r="BG286" s="353"/>
      <c r="BH286" s="353"/>
      <c r="BI286" s="353"/>
      <c r="BJ286" s="353"/>
      <c r="BK286" s="353"/>
      <c r="BL286" s="353"/>
      <c r="BM286" s="353"/>
      <c r="BN286" s="353"/>
      <c r="BO286" s="353"/>
      <c r="BP286" s="353"/>
      <c r="BQ286" s="353"/>
      <c r="BR286" s="353"/>
      <c r="BS286" s="353"/>
      <c r="BT286" s="353"/>
      <c r="BU286" s="353"/>
      <c r="BV286" s="353"/>
      <c r="BW286" s="353"/>
      <c r="BX286" s="353"/>
      <c r="BY286" s="353"/>
      <c r="BZ286" s="353"/>
      <c r="CA286" s="353"/>
      <c r="CB286" s="353"/>
      <c r="CC286" s="386"/>
    </row>
    <row r="287" spans="1:81" s="20" customFormat="1">
      <c r="A287" s="318" t="s">
        <v>281</v>
      </c>
      <c r="B287" s="775" t="s">
        <v>284</v>
      </c>
      <c r="C287" s="776"/>
      <c r="D287" s="776"/>
      <c r="E287" s="776"/>
      <c r="F287" s="777"/>
      <c r="G287" s="65">
        <f>G285</f>
        <v>0</v>
      </c>
      <c r="H287" s="10"/>
      <c r="I287" s="347"/>
      <c r="J287" s="347"/>
      <c r="K287" s="347"/>
      <c r="L287" s="347"/>
      <c r="M287" s="347"/>
      <c r="N287" s="347"/>
      <c r="O287" s="347"/>
      <c r="P287" s="347"/>
      <c r="Q287" s="347"/>
      <c r="R287" s="347"/>
      <c r="S287" s="347"/>
      <c r="T287" s="347"/>
      <c r="U287" s="347"/>
      <c r="V287" s="347"/>
      <c r="W287" s="347"/>
      <c r="X287" s="347"/>
      <c r="Y287" s="347"/>
      <c r="Z287" s="347"/>
      <c r="AA287" s="347"/>
      <c r="AB287" s="347"/>
      <c r="AC287" s="347"/>
      <c r="AD287" s="347"/>
      <c r="AE287" s="347"/>
      <c r="AF287" s="347"/>
      <c r="AG287" s="347"/>
      <c r="AH287" s="347"/>
      <c r="AI287" s="347"/>
      <c r="AJ287" s="347"/>
      <c r="AK287" s="347"/>
      <c r="AL287" s="347"/>
      <c r="AM287" s="347"/>
      <c r="AN287" s="347"/>
      <c r="AO287" s="377"/>
      <c r="AP287" s="377"/>
      <c r="AQ287" s="377"/>
      <c r="AR287" s="377"/>
      <c r="AS287" s="377"/>
      <c r="AT287" s="377"/>
      <c r="AU287" s="377"/>
      <c r="AV287" s="377"/>
      <c r="AW287" s="377"/>
      <c r="AX287" s="377"/>
      <c r="AY287" s="377"/>
      <c r="AZ287" s="377"/>
      <c r="BA287" s="377"/>
      <c r="BB287" s="377"/>
      <c r="BC287" s="377"/>
      <c r="BD287" s="377"/>
      <c r="BE287" s="377"/>
      <c r="BF287" s="377"/>
      <c r="BG287" s="377"/>
      <c r="BH287" s="377"/>
      <c r="BI287" s="377"/>
      <c r="BJ287" s="377"/>
      <c r="BK287" s="377"/>
      <c r="BL287" s="377"/>
      <c r="BM287" s="377"/>
      <c r="BN287" s="377"/>
      <c r="BO287" s="377"/>
      <c r="BP287" s="377"/>
      <c r="BQ287" s="377"/>
      <c r="BR287" s="377"/>
      <c r="BS287" s="377"/>
      <c r="BT287" s="377"/>
      <c r="BU287" s="377"/>
      <c r="BV287" s="377"/>
      <c r="BW287" s="377"/>
      <c r="BX287" s="377"/>
      <c r="BY287" s="377"/>
      <c r="BZ287" s="377"/>
      <c r="CA287" s="377"/>
      <c r="CB287" s="377"/>
    </row>
    <row r="288" spans="1:81" s="317" customFormat="1" ht="12.75" customHeight="1">
      <c r="A288" s="315"/>
      <c r="B288" s="316"/>
      <c r="C288" s="316"/>
      <c r="D288" s="316"/>
      <c r="E288" s="316"/>
      <c r="F288" s="460"/>
      <c r="G288" s="423"/>
      <c r="H288" s="10"/>
      <c r="I288" s="347"/>
      <c r="J288" s="347"/>
      <c r="K288" s="347"/>
      <c r="L288" s="347"/>
      <c r="M288" s="347"/>
      <c r="N288" s="347"/>
      <c r="O288" s="347"/>
      <c r="P288" s="347"/>
      <c r="Q288" s="347"/>
      <c r="R288" s="347"/>
      <c r="S288" s="347"/>
      <c r="T288" s="353"/>
      <c r="U288" s="353"/>
      <c r="V288" s="353"/>
      <c r="W288" s="353"/>
      <c r="X288" s="353"/>
      <c r="Y288" s="353"/>
      <c r="Z288" s="353"/>
      <c r="AA288" s="353"/>
      <c r="AB288" s="353"/>
      <c r="AC288" s="353"/>
      <c r="AD288" s="353"/>
      <c r="AE288" s="353"/>
      <c r="AF288" s="353"/>
      <c r="AG288" s="353"/>
      <c r="AH288" s="353"/>
      <c r="AI288" s="353"/>
      <c r="AJ288" s="353"/>
      <c r="AK288" s="353"/>
      <c r="AL288" s="353"/>
      <c r="AM288" s="353"/>
      <c r="AN288" s="353"/>
      <c r="AO288" s="353"/>
      <c r="AP288" s="353"/>
      <c r="AQ288" s="353"/>
      <c r="AR288" s="353"/>
      <c r="AS288" s="353"/>
      <c r="AT288" s="353"/>
      <c r="AU288" s="353"/>
      <c r="AV288" s="353"/>
      <c r="AW288" s="353"/>
      <c r="AX288" s="353"/>
      <c r="AY288" s="353"/>
      <c r="AZ288" s="353"/>
      <c r="BA288" s="353"/>
      <c r="BB288" s="353"/>
      <c r="BC288" s="353"/>
      <c r="BD288" s="353"/>
      <c r="BE288" s="353"/>
      <c r="BF288" s="353"/>
      <c r="BG288" s="353"/>
      <c r="BH288" s="353"/>
      <c r="BI288" s="353"/>
      <c r="BJ288" s="353"/>
      <c r="BK288" s="353"/>
      <c r="BL288" s="353"/>
      <c r="BM288" s="353"/>
      <c r="BN288" s="353"/>
      <c r="BO288" s="353"/>
      <c r="BP288" s="353"/>
      <c r="BQ288" s="353"/>
      <c r="BR288" s="353"/>
      <c r="BS288" s="353"/>
      <c r="BT288" s="353"/>
      <c r="BU288" s="353"/>
      <c r="BV288" s="353"/>
      <c r="BW288" s="353"/>
      <c r="BX288" s="353"/>
      <c r="BY288" s="353"/>
      <c r="BZ288" s="353"/>
      <c r="CA288" s="353"/>
      <c r="CB288" s="353"/>
      <c r="CC288" s="386"/>
    </row>
    <row r="289" spans="1:81" s="20" customFormat="1">
      <c r="A289" s="313" t="s">
        <v>285</v>
      </c>
      <c r="B289" s="775" t="s">
        <v>286</v>
      </c>
      <c r="C289" s="776"/>
      <c r="D289" s="776"/>
      <c r="E289" s="776"/>
      <c r="F289" s="776"/>
      <c r="G289" s="777"/>
      <c r="H289" s="10"/>
      <c r="I289" s="347"/>
      <c r="J289" s="347"/>
      <c r="K289" s="347"/>
      <c r="L289" s="347"/>
      <c r="M289" s="347"/>
      <c r="N289" s="347"/>
      <c r="O289" s="347"/>
      <c r="P289" s="347"/>
      <c r="Q289" s="347"/>
      <c r="R289" s="347"/>
      <c r="S289" s="347"/>
      <c r="T289" s="377"/>
      <c r="U289" s="377"/>
      <c r="V289" s="377"/>
      <c r="W289" s="377"/>
      <c r="X289" s="377"/>
      <c r="Y289" s="377"/>
      <c r="Z289" s="377"/>
      <c r="AA289" s="377"/>
      <c r="AB289" s="377"/>
      <c r="AC289" s="377"/>
      <c r="AD289" s="377"/>
      <c r="AE289" s="377"/>
      <c r="AF289" s="377"/>
      <c r="AG289" s="377"/>
      <c r="AH289" s="377"/>
      <c r="AI289" s="377"/>
      <c r="AJ289" s="377"/>
      <c r="AK289" s="377"/>
      <c r="AL289" s="377"/>
      <c r="AM289" s="377"/>
      <c r="AN289" s="377"/>
      <c r="AO289" s="377"/>
      <c r="AP289" s="377"/>
      <c r="AQ289" s="377"/>
      <c r="AR289" s="377"/>
      <c r="AS289" s="377"/>
      <c r="AT289" s="377"/>
      <c r="AU289" s="377"/>
      <c r="AV289" s="377"/>
      <c r="AW289" s="377"/>
      <c r="AX289" s="377"/>
      <c r="AY289" s="377"/>
      <c r="AZ289" s="377"/>
      <c r="BA289" s="377"/>
      <c r="BB289" s="377"/>
      <c r="BC289" s="377"/>
      <c r="BD289" s="377"/>
      <c r="BE289" s="377"/>
      <c r="BF289" s="377"/>
      <c r="BG289" s="377"/>
      <c r="BH289" s="377"/>
      <c r="BI289" s="377"/>
      <c r="BJ289" s="377"/>
      <c r="BK289" s="377"/>
      <c r="BL289" s="377"/>
      <c r="BM289" s="377"/>
      <c r="BN289" s="377"/>
      <c r="BO289" s="377"/>
      <c r="BP289" s="377"/>
      <c r="BQ289" s="377"/>
      <c r="BR289" s="377"/>
      <c r="BS289" s="377"/>
      <c r="BT289" s="377"/>
      <c r="BU289" s="377"/>
      <c r="BV289" s="377"/>
      <c r="BW289" s="377"/>
      <c r="BX289" s="377"/>
      <c r="BY289" s="377"/>
      <c r="BZ289" s="377"/>
      <c r="CA289" s="377"/>
      <c r="CB289" s="377"/>
    </row>
    <row r="290" spans="1:81" s="317" customFormat="1" ht="12.75" customHeight="1">
      <c r="A290" s="315"/>
      <c r="B290" s="316"/>
      <c r="C290" s="316"/>
      <c r="D290" s="316"/>
      <c r="E290" s="316"/>
      <c r="F290" s="460"/>
      <c r="G290" s="423"/>
      <c r="H290" s="10"/>
      <c r="I290" s="347"/>
      <c r="J290" s="347"/>
      <c r="K290" s="347"/>
      <c r="L290" s="347"/>
      <c r="M290" s="347"/>
      <c r="N290" s="347"/>
      <c r="O290" s="347"/>
      <c r="P290" s="347"/>
      <c r="Q290" s="347"/>
      <c r="R290" s="347"/>
      <c r="S290" s="347"/>
      <c r="T290" s="353"/>
      <c r="U290" s="353"/>
      <c r="V290" s="353"/>
      <c r="W290" s="353"/>
      <c r="X290" s="353"/>
      <c r="Y290" s="353"/>
      <c r="Z290" s="353"/>
      <c r="AA290" s="353"/>
      <c r="AB290" s="353"/>
      <c r="AC290" s="353"/>
      <c r="AD290" s="353"/>
      <c r="AE290" s="353"/>
      <c r="AF290" s="353"/>
      <c r="AG290" s="353"/>
      <c r="AH290" s="353"/>
      <c r="AI290" s="353"/>
      <c r="AJ290" s="353"/>
      <c r="AK290" s="353"/>
      <c r="AL290" s="353"/>
      <c r="AM290" s="353"/>
      <c r="AN290" s="353"/>
      <c r="AO290" s="353"/>
      <c r="AP290" s="353"/>
      <c r="AQ290" s="353"/>
      <c r="AR290" s="353"/>
      <c r="AS290" s="353"/>
      <c r="AT290" s="353"/>
      <c r="AU290" s="353"/>
      <c r="AV290" s="353"/>
      <c r="AW290" s="353"/>
      <c r="AX290" s="353"/>
      <c r="AY290" s="353"/>
      <c r="AZ290" s="353"/>
      <c r="BA290" s="353"/>
      <c r="BB290" s="353"/>
      <c r="BC290" s="353"/>
      <c r="BD290" s="353"/>
      <c r="BE290" s="353"/>
      <c r="BF290" s="353"/>
      <c r="BG290" s="353"/>
      <c r="BH290" s="353"/>
      <c r="BI290" s="353"/>
      <c r="BJ290" s="353"/>
      <c r="BK290" s="353"/>
      <c r="BL290" s="353"/>
      <c r="BM290" s="353"/>
      <c r="BN290" s="353"/>
      <c r="BO290" s="353"/>
      <c r="BP290" s="353"/>
      <c r="BQ290" s="353"/>
      <c r="BR290" s="353"/>
      <c r="BS290" s="353"/>
      <c r="BT290" s="353"/>
      <c r="BU290" s="353"/>
      <c r="BV290" s="353"/>
      <c r="BW290" s="353"/>
      <c r="BX290" s="353"/>
      <c r="BY290" s="353"/>
      <c r="BZ290" s="353"/>
      <c r="CA290" s="353"/>
      <c r="CB290" s="353"/>
      <c r="CC290" s="386"/>
    </row>
    <row r="291" spans="1:81" ht="165" customHeight="1">
      <c r="A291" s="845" t="s">
        <v>507</v>
      </c>
      <c r="B291" s="125" t="s">
        <v>287</v>
      </c>
      <c r="C291" s="855"/>
      <c r="D291" s="839"/>
      <c r="E291" s="840"/>
      <c r="F291" s="840"/>
      <c r="G291" s="841"/>
    </row>
    <row r="292" spans="1:81" ht="194.25" customHeight="1">
      <c r="A292" s="767"/>
      <c r="B292" s="126" t="s">
        <v>1458</v>
      </c>
      <c r="C292" s="856"/>
      <c r="D292" s="842"/>
      <c r="E292" s="843"/>
      <c r="F292" s="843"/>
      <c r="G292" s="844"/>
    </row>
    <row r="293" spans="1:81" ht="15" customHeight="1">
      <c r="A293" s="767"/>
      <c r="B293" s="137" t="s">
        <v>918</v>
      </c>
      <c r="C293" s="856"/>
      <c r="D293" s="614" t="s">
        <v>5</v>
      </c>
      <c r="E293" s="285">
        <v>4</v>
      </c>
      <c r="F293" s="427"/>
      <c r="G293" s="397">
        <f>E293*F293</f>
        <v>0</v>
      </c>
    </row>
    <row r="294" spans="1:81">
      <c r="A294" s="825"/>
      <c r="B294" s="137" t="s">
        <v>919</v>
      </c>
      <c r="C294" s="856"/>
      <c r="D294" s="614" t="s">
        <v>5</v>
      </c>
      <c r="E294" s="285">
        <v>3</v>
      </c>
      <c r="F294" s="427"/>
      <c r="G294" s="397">
        <f t="shared" ref="G294" si="14">E294*F294</f>
        <v>0</v>
      </c>
    </row>
    <row r="295" spans="1:81" ht="131.25" customHeight="1">
      <c r="A295" s="766" t="s">
        <v>508</v>
      </c>
      <c r="B295" s="95" t="s">
        <v>288</v>
      </c>
      <c r="C295" s="428"/>
      <c r="D295" s="846"/>
      <c r="E295" s="847"/>
      <c r="F295" s="847"/>
      <c r="G295" s="848"/>
    </row>
    <row r="296" spans="1:81" ht="115.5" customHeight="1">
      <c r="A296" s="767"/>
      <c r="B296" s="138" t="s">
        <v>289</v>
      </c>
      <c r="C296" s="765"/>
      <c r="D296" s="806"/>
      <c r="E296" s="849"/>
      <c r="F296" s="849"/>
      <c r="G296" s="850"/>
    </row>
    <row r="297" spans="1:81" ht="96" customHeight="1">
      <c r="A297" s="767"/>
      <c r="B297" s="622" t="s">
        <v>1465</v>
      </c>
      <c r="C297" s="765"/>
      <c r="D297" s="851"/>
      <c r="E297" s="852"/>
      <c r="F297" s="852"/>
      <c r="G297" s="853"/>
    </row>
    <row r="298" spans="1:81">
      <c r="A298" s="825"/>
      <c r="B298" s="139" t="s">
        <v>290</v>
      </c>
      <c r="C298" s="98"/>
      <c r="D298" s="287" t="s">
        <v>291</v>
      </c>
      <c r="E298" s="285">
        <v>4</v>
      </c>
      <c r="F298" s="427"/>
      <c r="G298" s="397">
        <f t="shared" ref="G298" si="15">E298*F298</f>
        <v>0</v>
      </c>
    </row>
    <row r="299" spans="1:81" s="317" customFormat="1" ht="12.75" customHeight="1">
      <c r="A299" s="315"/>
      <c r="B299" s="316"/>
      <c r="C299" s="316"/>
      <c r="D299" s="316"/>
      <c r="E299" s="316"/>
      <c r="F299" s="460"/>
      <c r="G299" s="423"/>
      <c r="H299" s="10"/>
      <c r="I299" s="347"/>
      <c r="J299" s="347"/>
      <c r="K299" s="347"/>
      <c r="L299" s="347"/>
      <c r="M299" s="347"/>
      <c r="N299" s="347"/>
      <c r="O299" s="347"/>
      <c r="P299" s="347"/>
      <c r="Q299" s="347"/>
      <c r="R299" s="347"/>
      <c r="S299" s="347"/>
      <c r="T299" s="353"/>
      <c r="U299" s="353"/>
      <c r="V299" s="353"/>
      <c r="W299" s="353"/>
      <c r="X299" s="353"/>
      <c r="Y299" s="353"/>
      <c r="Z299" s="353"/>
      <c r="AA299" s="353"/>
      <c r="AB299" s="353"/>
      <c r="AC299" s="353"/>
      <c r="AD299" s="353"/>
      <c r="AE299" s="353"/>
      <c r="AF299" s="353"/>
      <c r="AG299" s="353"/>
      <c r="AH299" s="353"/>
      <c r="AI299" s="353"/>
      <c r="AJ299" s="353"/>
      <c r="AK299" s="353"/>
      <c r="AL299" s="353"/>
      <c r="AM299" s="353"/>
      <c r="AN299" s="353"/>
      <c r="AO299" s="353"/>
      <c r="AP299" s="353"/>
      <c r="AQ299" s="353"/>
      <c r="AR299" s="353"/>
      <c r="AS299" s="353"/>
      <c r="AT299" s="353"/>
      <c r="AU299" s="353"/>
      <c r="AV299" s="353"/>
      <c r="AW299" s="353"/>
      <c r="AX299" s="353"/>
      <c r="AY299" s="353"/>
      <c r="AZ299" s="353"/>
      <c r="BA299" s="353"/>
      <c r="BB299" s="353"/>
      <c r="BC299" s="353"/>
      <c r="BD299" s="353"/>
      <c r="BE299" s="353"/>
      <c r="BF299" s="353"/>
      <c r="BG299" s="353"/>
      <c r="BH299" s="353"/>
      <c r="BI299" s="353"/>
      <c r="BJ299" s="353"/>
      <c r="BK299" s="353"/>
      <c r="BL299" s="353"/>
      <c r="BM299" s="353"/>
      <c r="BN299" s="353"/>
      <c r="BO299" s="353"/>
      <c r="BP299" s="353"/>
      <c r="BQ299" s="353"/>
      <c r="BR299" s="353"/>
      <c r="BS299" s="353"/>
      <c r="BT299" s="353"/>
      <c r="BU299" s="353"/>
      <c r="BV299" s="353"/>
      <c r="BW299" s="353"/>
      <c r="BX299" s="353"/>
      <c r="BY299" s="353"/>
      <c r="BZ299" s="353"/>
      <c r="CA299" s="353"/>
      <c r="CB299" s="353"/>
      <c r="CC299" s="386"/>
    </row>
    <row r="300" spans="1:81" s="20" customFormat="1">
      <c r="A300" s="313" t="s">
        <v>285</v>
      </c>
      <c r="B300" s="775" t="s">
        <v>292</v>
      </c>
      <c r="C300" s="776"/>
      <c r="D300" s="776"/>
      <c r="E300" s="776"/>
      <c r="F300" s="777"/>
      <c r="G300" s="65">
        <f>SUM(G290:G299)</f>
        <v>0</v>
      </c>
      <c r="H300" s="10"/>
      <c r="I300" s="347"/>
      <c r="J300" s="347"/>
      <c r="K300" s="347"/>
      <c r="L300" s="347"/>
      <c r="M300" s="347"/>
      <c r="N300" s="347"/>
      <c r="O300" s="347"/>
      <c r="P300" s="347"/>
      <c r="Q300" s="347"/>
      <c r="R300" s="347"/>
      <c r="S300" s="347"/>
      <c r="T300" s="377"/>
      <c r="U300" s="377"/>
      <c r="V300" s="377"/>
      <c r="W300" s="377"/>
      <c r="X300" s="377"/>
      <c r="Y300" s="377"/>
      <c r="Z300" s="377"/>
      <c r="AA300" s="377"/>
      <c r="AB300" s="377"/>
      <c r="AC300" s="377"/>
      <c r="AD300" s="377"/>
      <c r="AE300" s="377"/>
      <c r="AF300" s="377"/>
      <c r="AG300" s="377"/>
      <c r="AH300" s="377"/>
      <c r="AI300" s="377"/>
      <c r="AJ300" s="377"/>
      <c r="AK300" s="377"/>
      <c r="AL300" s="377"/>
      <c r="AM300" s="377"/>
      <c r="AN300" s="377"/>
      <c r="AO300" s="377"/>
      <c r="AP300" s="377"/>
      <c r="AQ300" s="377"/>
      <c r="AR300" s="377"/>
      <c r="AS300" s="377"/>
      <c r="AT300" s="377"/>
      <c r="AU300" s="377"/>
      <c r="AV300" s="377"/>
      <c r="AW300" s="377"/>
      <c r="AX300" s="377"/>
      <c r="AY300" s="377"/>
      <c r="AZ300" s="377"/>
      <c r="BA300" s="377"/>
      <c r="BB300" s="377"/>
      <c r="BC300" s="377"/>
      <c r="BD300" s="377"/>
      <c r="BE300" s="377"/>
      <c r="BF300" s="377"/>
      <c r="BG300" s="377"/>
      <c r="BH300" s="377"/>
      <c r="BI300" s="377"/>
      <c r="BJ300" s="377"/>
      <c r="BK300" s="377"/>
      <c r="BL300" s="377"/>
      <c r="BM300" s="377"/>
      <c r="BN300" s="377"/>
      <c r="BO300" s="377"/>
      <c r="BP300" s="377"/>
      <c r="BQ300" s="377"/>
      <c r="BR300" s="377"/>
      <c r="BS300" s="377"/>
      <c r="BT300" s="377"/>
      <c r="BU300" s="377"/>
      <c r="BV300" s="377"/>
      <c r="BW300" s="377"/>
      <c r="BX300" s="377"/>
      <c r="BY300" s="377"/>
      <c r="BZ300" s="377"/>
      <c r="CA300" s="377"/>
      <c r="CB300" s="377"/>
    </row>
    <row r="301" spans="1:81">
      <c r="A301" s="301"/>
      <c r="B301" s="301"/>
      <c r="C301" s="301"/>
      <c r="D301" s="301"/>
      <c r="E301" s="119"/>
      <c r="F301" s="454"/>
      <c r="G301" s="420"/>
    </row>
    <row r="302" spans="1:81" s="20" customFormat="1">
      <c r="A302" s="313" t="s">
        <v>293</v>
      </c>
      <c r="B302" s="775" t="s">
        <v>294</v>
      </c>
      <c r="C302" s="776"/>
      <c r="D302" s="776"/>
      <c r="E302" s="776"/>
      <c r="F302" s="776"/>
      <c r="G302" s="777"/>
      <c r="H302" s="10"/>
      <c r="I302" s="347"/>
      <c r="J302" s="347"/>
      <c r="K302" s="347"/>
      <c r="L302" s="347"/>
      <c r="M302" s="347"/>
      <c r="N302" s="347"/>
      <c r="O302" s="347"/>
      <c r="P302" s="347"/>
      <c r="Q302" s="347"/>
      <c r="R302" s="347"/>
      <c r="S302" s="347"/>
      <c r="T302" s="377"/>
      <c r="U302" s="377"/>
      <c r="V302" s="377"/>
      <c r="W302" s="377"/>
      <c r="X302" s="377"/>
      <c r="Y302" s="377"/>
      <c r="Z302" s="377"/>
      <c r="AA302" s="377"/>
      <c r="AB302" s="377"/>
      <c r="AC302" s="377"/>
      <c r="AD302" s="377"/>
      <c r="AE302" s="377"/>
      <c r="AF302" s="377"/>
      <c r="AG302" s="377"/>
      <c r="AH302" s="377"/>
      <c r="AI302" s="377"/>
      <c r="AJ302" s="377"/>
      <c r="AK302" s="377"/>
      <c r="AL302" s="377"/>
      <c r="AM302" s="377"/>
      <c r="AN302" s="377"/>
      <c r="AO302" s="377"/>
      <c r="AP302" s="377"/>
      <c r="AQ302" s="377"/>
      <c r="AR302" s="377"/>
      <c r="AS302" s="377"/>
      <c r="AT302" s="377"/>
      <c r="AU302" s="377"/>
      <c r="AV302" s="377"/>
      <c r="AW302" s="377"/>
      <c r="AX302" s="377"/>
      <c r="AY302" s="377"/>
      <c r="AZ302" s="377"/>
      <c r="BA302" s="377"/>
      <c r="BB302" s="377"/>
      <c r="BC302" s="377"/>
      <c r="BD302" s="377"/>
      <c r="BE302" s="377"/>
      <c r="BF302" s="377"/>
      <c r="BG302" s="377"/>
      <c r="BH302" s="377"/>
      <c r="BI302" s="377"/>
      <c r="BJ302" s="377"/>
      <c r="BK302" s="377"/>
      <c r="BL302" s="377"/>
      <c r="BM302" s="377"/>
      <c r="BN302" s="377"/>
      <c r="BO302" s="377"/>
      <c r="BP302" s="377"/>
      <c r="BQ302" s="377"/>
      <c r="BR302" s="377"/>
      <c r="BS302" s="377"/>
      <c r="BT302" s="377"/>
      <c r="BU302" s="377"/>
      <c r="BV302" s="377"/>
      <c r="BW302" s="377"/>
      <c r="BX302" s="377"/>
      <c r="BY302" s="377"/>
      <c r="BZ302" s="377"/>
      <c r="CA302" s="377"/>
      <c r="CB302" s="377"/>
    </row>
    <row r="303" spans="1:81">
      <c r="A303" s="301"/>
      <c r="B303" s="301"/>
      <c r="C303" s="301"/>
      <c r="D303" s="301"/>
      <c r="E303" s="119"/>
      <c r="F303" s="454"/>
      <c r="G303" s="420"/>
    </row>
    <row r="304" spans="1:81" ht="117" customHeight="1">
      <c r="A304" s="760" t="s">
        <v>509</v>
      </c>
      <c r="B304" s="399" t="s">
        <v>295</v>
      </c>
      <c r="C304" s="889"/>
      <c r="D304" s="854"/>
      <c r="E304" s="854"/>
      <c r="F304" s="854"/>
      <c r="G304" s="854"/>
    </row>
    <row r="305" spans="1:80">
      <c r="A305" s="761"/>
      <c r="B305" s="96" t="s">
        <v>859</v>
      </c>
      <c r="C305" s="889"/>
      <c r="D305" s="287" t="s">
        <v>150</v>
      </c>
      <c r="E305" s="285">
        <v>200</v>
      </c>
      <c r="F305" s="427"/>
      <c r="G305" s="397">
        <f>E305*F305</f>
        <v>0</v>
      </c>
    </row>
    <row r="306" spans="1:80" ht="25.5">
      <c r="A306" s="761" t="s">
        <v>510</v>
      </c>
      <c r="B306" s="399" t="s">
        <v>296</v>
      </c>
      <c r="C306" s="889"/>
      <c r="D306" s="854"/>
      <c r="E306" s="854"/>
      <c r="F306" s="854"/>
      <c r="G306" s="854"/>
    </row>
    <row r="307" spans="1:80">
      <c r="A307" s="761"/>
      <c r="B307" s="96" t="s">
        <v>859</v>
      </c>
      <c r="C307" s="889"/>
      <c r="D307" s="287" t="s">
        <v>150</v>
      </c>
      <c r="E307" s="285">
        <v>15</v>
      </c>
      <c r="F307" s="427"/>
      <c r="G307" s="397">
        <f>E307*F307</f>
        <v>0</v>
      </c>
    </row>
    <row r="308" spans="1:80" ht="81" customHeight="1">
      <c r="A308" s="761" t="s">
        <v>511</v>
      </c>
      <c r="B308" s="399" t="s">
        <v>1312</v>
      </c>
      <c r="C308" s="889"/>
      <c r="D308" s="854"/>
      <c r="E308" s="854"/>
      <c r="F308" s="854"/>
      <c r="G308" s="854"/>
    </row>
    <row r="309" spans="1:80" ht="15" customHeight="1">
      <c r="A309" s="761"/>
      <c r="B309" s="96" t="s">
        <v>880</v>
      </c>
      <c r="C309" s="889"/>
      <c r="D309" s="287" t="s">
        <v>291</v>
      </c>
      <c r="E309" s="285">
        <v>5</v>
      </c>
      <c r="F309" s="427"/>
      <c r="G309" s="397">
        <f>E309*F309</f>
        <v>0</v>
      </c>
    </row>
    <row r="310" spans="1:80" ht="74.25" customHeight="1">
      <c r="A310" s="766" t="s">
        <v>512</v>
      </c>
      <c r="B310" s="288" t="s">
        <v>1313</v>
      </c>
      <c r="C310" s="889"/>
      <c r="D310" s="854"/>
      <c r="E310" s="854"/>
      <c r="F310" s="854"/>
      <c r="G310" s="854"/>
    </row>
    <row r="311" spans="1:80">
      <c r="A311" s="825"/>
      <c r="B311" s="96" t="s">
        <v>881</v>
      </c>
      <c r="C311" s="889"/>
      <c r="D311" s="287" t="s">
        <v>1</v>
      </c>
      <c r="E311" s="285">
        <v>200</v>
      </c>
      <c r="F311" s="427"/>
      <c r="G311" s="397">
        <f>E311*F311</f>
        <v>0</v>
      </c>
    </row>
    <row r="312" spans="1:80" ht="108" customHeight="1">
      <c r="A312" s="766" t="s">
        <v>513</v>
      </c>
      <c r="B312" s="399" t="s">
        <v>1314</v>
      </c>
      <c r="C312" s="889"/>
      <c r="D312" s="854"/>
      <c r="E312" s="854"/>
      <c r="F312" s="854"/>
      <c r="G312" s="854"/>
    </row>
    <row r="313" spans="1:80">
      <c r="A313" s="825"/>
      <c r="B313" s="77" t="s">
        <v>881</v>
      </c>
      <c r="C313" s="889"/>
      <c r="D313" s="287" t="s">
        <v>1</v>
      </c>
      <c r="E313" s="285">
        <v>30</v>
      </c>
      <c r="F313" s="427"/>
      <c r="G313" s="397">
        <f>E313*F313</f>
        <v>0</v>
      </c>
    </row>
    <row r="314" spans="1:80">
      <c r="A314" s="301"/>
      <c r="B314" s="301"/>
      <c r="C314" s="301"/>
      <c r="D314" s="301"/>
      <c r="E314" s="119"/>
      <c r="F314" s="454"/>
      <c r="G314" s="420"/>
    </row>
    <row r="315" spans="1:80" s="20" customFormat="1">
      <c r="A315" s="313" t="s">
        <v>293</v>
      </c>
      <c r="B315" s="775" t="s">
        <v>297</v>
      </c>
      <c r="C315" s="776"/>
      <c r="D315" s="776"/>
      <c r="E315" s="776"/>
      <c r="F315" s="777"/>
      <c r="G315" s="65">
        <f>SUM(G303:G314)</f>
        <v>0</v>
      </c>
      <c r="H315" s="10"/>
      <c r="I315" s="347"/>
      <c r="J315" s="347"/>
      <c r="K315" s="347"/>
      <c r="L315" s="347"/>
      <c r="M315" s="347"/>
      <c r="N315" s="347"/>
      <c r="O315" s="347"/>
      <c r="P315" s="347"/>
      <c r="Q315" s="347"/>
      <c r="R315" s="347"/>
      <c r="S315" s="347"/>
      <c r="T315" s="377"/>
      <c r="U315" s="377"/>
      <c r="V315" s="377"/>
      <c r="W315" s="377"/>
      <c r="X315" s="377"/>
      <c r="Y315" s="377"/>
      <c r="Z315" s="377"/>
      <c r="AA315" s="377"/>
      <c r="AB315" s="377"/>
      <c r="AC315" s="377"/>
      <c r="AD315" s="377"/>
      <c r="AE315" s="377"/>
      <c r="AF315" s="377"/>
      <c r="AG315" s="377"/>
      <c r="AH315" s="377"/>
      <c r="AI315" s="377"/>
      <c r="AJ315" s="377"/>
      <c r="AK315" s="377"/>
      <c r="AL315" s="377"/>
      <c r="AM315" s="377"/>
      <c r="AN315" s="377"/>
      <c r="AO315" s="377"/>
      <c r="AP315" s="377"/>
      <c r="AQ315" s="377"/>
      <c r="AR315" s="377"/>
      <c r="AS315" s="377"/>
      <c r="AT315" s="377"/>
      <c r="AU315" s="377"/>
      <c r="AV315" s="377"/>
      <c r="AW315" s="377"/>
      <c r="AX315" s="377"/>
      <c r="AY315" s="377"/>
      <c r="AZ315" s="377"/>
      <c r="BA315" s="377"/>
      <c r="BB315" s="377"/>
      <c r="BC315" s="377"/>
      <c r="BD315" s="377"/>
      <c r="BE315" s="377"/>
      <c r="BF315" s="377"/>
      <c r="BG315" s="377"/>
      <c r="BH315" s="377"/>
      <c r="BI315" s="377"/>
      <c r="BJ315" s="377"/>
      <c r="BK315" s="377"/>
      <c r="BL315" s="377"/>
      <c r="BM315" s="377"/>
      <c r="BN315" s="377"/>
      <c r="BO315" s="377"/>
      <c r="BP315" s="377"/>
      <c r="BQ315" s="377"/>
      <c r="BR315" s="377"/>
      <c r="BS315" s="377"/>
      <c r="BT315" s="377"/>
      <c r="BU315" s="377"/>
      <c r="BV315" s="377"/>
      <c r="BW315" s="377"/>
      <c r="BX315" s="377"/>
      <c r="BY315" s="377"/>
      <c r="BZ315" s="377"/>
      <c r="CA315" s="377"/>
      <c r="CB315" s="377"/>
    </row>
    <row r="316" spans="1:80">
      <c r="A316" s="301"/>
      <c r="B316" s="301"/>
      <c r="C316" s="301"/>
      <c r="D316" s="301"/>
      <c r="E316" s="119"/>
      <c r="F316" s="454"/>
      <c r="G316" s="420"/>
    </row>
    <row r="317" spans="1:80" s="20" customFormat="1">
      <c r="A317" s="313" t="s">
        <v>298</v>
      </c>
      <c r="B317" s="775" t="s">
        <v>81</v>
      </c>
      <c r="C317" s="776"/>
      <c r="D317" s="776"/>
      <c r="E317" s="776"/>
      <c r="F317" s="776"/>
      <c r="G317" s="777"/>
      <c r="H317" s="10"/>
      <c r="I317" s="347"/>
      <c r="J317" s="347"/>
      <c r="K317" s="347"/>
      <c r="L317" s="347"/>
      <c r="M317" s="347"/>
      <c r="N317" s="347"/>
      <c r="O317" s="347"/>
      <c r="P317" s="347"/>
      <c r="Q317" s="347"/>
      <c r="R317" s="347"/>
      <c r="S317" s="347"/>
      <c r="T317" s="377"/>
      <c r="U317" s="377"/>
      <c r="V317" s="377"/>
      <c r="W317" s="377"/>
      <c r="X317" s="377"/>
      <c r="Y317" s="377"/>
      <c r="Z317" s="377"/>
      <c r="AA317" s="377"/>
      <c r="AB317" s="377"/>
      <c r="AC317" s="377"/>
      <c r="AD317" s="377"/>
      <c r="AE317" s="377"/>
      <c r="AF317" s="377"/>
      <c r="AG317" s="377"/>
      <c r="AH317" s="377"/>
      <c r="AI317" s="377"/>
      <c r="AJ317" s="377"/>
      <c r="AK317" s="377"/>
      <c r="AL317" s="377"/>
      <c r="AM317" s="377"/>
      <c r="AN317" s="377"/>
      <c r="AO317" s="377"/>
      <c r="AP317" s="377"/>
      <c r="AQ317" s="377"/>
      <c r="AR317" s="377"/>
      <c r="AS317" s="377"/>
      <c r="AT317" s="377"/>
      <c r="AU317" s="377"/>
      <c r="AV317" s="377"/>
      <c r="AW317" s="377"/>
      <c r="AX317" s="377"/>
      <c r="AY317" s="377"/>
      <c r="AZ317" s="377"/>
      <c r="BA317" s="377"/>
      <c r="BB317" s="377"/>
      <c r="BC317" s="377"/>
      <c r="BD317" s="377"/>
      <c r="BE317" s="377"/>
      <c r="BF317" s="377"/>
      <c r="BG317" s="377"/>
      <c r="BH317" s="377"/>
      <c r="BI317" s="377"/>
      <c r="BJ317" s="377"/>
      <c r="BK317" s="377"/>
      <c r="BL317" s="377"/>
      <c r="BM317" s="377"/>
      <c r="BN317" s="377"/>
      <c r="BO317" s="377"/>
      <c r="BP317" s="377"/>
      <c r="BQ317" s="377"/>
      <c r="BR317" s="377"/>
      <c r="BS317" s="377"/>
      <c r="BT317" s="377"/>
      <c r="BU317" s="377"/>
      <c r="BV317" s="377"/>
      <c r="BW317" s="377"/>
      <c r="BX317" s="377"/>
      <c r="BY317" s="377"/>
      <c r="BZ317" s="377"/>
      <c r="CA317" s="377"/>
      <c r="CB317" s="377"/>
    </row>
    <row r="318" spans="1:80">
      <c r="A318" s="301"/>
      <c r="B318" s="301"/>
      <c r="C318" s="301"/>
      <c r="D318" s="301"/>
      <c r="E318" s="119"/>
      <c r="F318" s="454"/>
      <c r="G318" s="420"/>
    </row>
    <row r="319" spans="1:80" ht="156.75" customHeight="1">
      <c r="A319" s="888" t="s">
        <v>514</v>
      </c>
      <c r="B319" s="141" t="s">
        <v>299</v>
      </c>
      <c r="C319" s="764"/>
      <c r="D319" s="759"/>
      <c r="E319" s="759"/>
      <c r="F319" s="759"/>
      <c r="G319" s="759"/>
    </row>
    <row r="320" spans="1:80" ht="12.75" customHeight="1">
      <c r="A320" s="931"/>
      <c r="B320" s="933" t="s">
        <v>1459</v>
      </c>
      <c r="C320" s="765"/>
      <c r="D320" s="949"/>
      <c r="E320" s="943"/>
      <c r="F320" s="945"/>
      <c r="G320" s="947"/>
    </row>
    <row r="321" spans="1:80" ht="54" customHeight="1">
      <c r="A321" s="931"/>
      <c r="B321" s="934"/>
      <c r="C321" s="765"/>
      <c r="D321" s="950"/>
      <c r="E321" s="944"/>
      <c r="F321" s="946"/>
      <c r="G321" s="948"/>
    </row>
    <row r="322" spans="1:80" s="395" customFormat="1" ht="17.25" customHeight="1">
      <c r="A322" s="932"/>
      <c r="B322" s="935"/>
      <c r="C322" s="818"/>
      <c r="D322" s="398" t="s">
        <v>150</v>
      </c>
      <c r="E322" s="396">
        <v>480</v>
      </c>
      <c r="F322" s="427"/>
      <c r="G322" s="397">
        <f>E322*F322</f>
        <v>0</v>
      </c>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c r="AI322" s="394"/>
      <c r="AJ322" s="394"/>
      <c r="AK322" s="394"/>
      <c r="AL322" s="394"/>
      <c r="AM322" s="394"/>
      <c r="AN322" s="394"/>
      <c r="AO322" s="394"/>
      <c r="AP322" s="394"/>
      <c r="AQ322" s="394"/>
      <c r="AR322" s="394"/>
      <c r="AS322" s="394"/>
      <c r="AT322" s="394"/>
      <c r="AU322" s="394"/>
      <c r="AV322" s="394"/>
      <c r="AW322" s="394"/>
      <c r="AX322" s="394"/>
      <c r="AY322" s="394"/>
      <c r="AZ322" s="394"/>
      <c r="BA322" s="394"/>
      <c r="BB322" s="394"/>
      <c r="BC322" s="394"/>
      <c r="BD322" s="394"/>
      <c r="BE322" s="394"/>
      <c r="BF322" s="394"/>
      <c r="BG322" s="394"/>
      <c r="BH322" s="394"/>
      <c r="BI322" s="394"/>
      <c r="BJ322" s="394"/>
      <c r="BK322" s="394"/>
      <c r="BL322" s="394"/>
      <c r="BM322" s="394"/>
      <c r="BN322" s="394"/>
      <c r="BO322" s="394"/>
      <c r="BP322" s="394"/>
      <c r="BQ322" s="394"/>
      <c r="BR322" s="394"/>
      <c r="BS322" s="394"/>
      <c r="BT322" s="394"/>
      <c r="BU322" s="394"/>
      <c r="BV322" s="394"/>
      <c r="BW322" s="394"/>
      <c r="BX322" s="394"/>
      <c r="BY322" s="394"/>
      <c r="BZ322" s="394"/>
      <c r="CA322" s="394"/>
      <c r="CB322" s="394"/>
    </row>
    <row r="323" spans="1:80" ht="53.25" customHeight="1">
      <c r="A323" s="766" t="s">
        <v>515</v>
      </c>
      <c r="B323" s="399" t="s">
        <v>882</v>
      </c>
      <c r="C323" s="856"/>
      <c r="D323" s="827"/>
      <c r="E323" s="823"/>
      <c r="F323" s="823"/>
      <c r="G323" s="824"/>
    </row>
    <row r="324" spans="1:80">
      <c r="A324" s="825"/>
      <c r="B324" s="96" t="s">
        <v>883</v>
      </c>
      <c r="C324" s="856"/>
      <c r="D324" s="287" t="s">
        <v>150</v>
      </c>
      <c r="E324" s="285">
        <v>23</v>
      </c>
      <c r="F324" s="427"/>
      <c r="G324" s="397">
        <f>E324*F324</f>
        <v>0</v>
      </c>
    </row>
    <row r="325" spans="1:80" ht="81.75" customHeight="1">
      <c r="A325" s="762" t="s">
        <v>516</v>
      </c>
      <c r="B325" s="288" t="s">
        <v>1356</v>
      </c>
      <c r="C325" s="856"/>
      <c r="D325" s="827"/>
      <c r="E325" s="823"/>
      <c r="F325" s="823"/>
      <c r="G325" s="824"/>
    </row>
    <row r="326" spans="1:80" ht="13.5" customHeight="1">
      <c r="A326" s="763"/>
      <c r="B326" s="288" t="s">
        <v>149</v>
      </c>
      <c r="C326" s="856"/>
      <c r="D326" s="287" t="s">
        <v>150</v>
      </c>
      <c r="E326" s="285">
        <v>120</v>
      </c>
      <c r="F326" s="427"/>
      <c r="G326" s="397">
        <f>E326*F326</f>
        <v>0</v>
      </c>
    </row>
    <row r="327" spans="1:80" ht="170.25" customHeight="1">
      <c r="A327" s="766" t="s">
        <v>517</v>
      </c>
      <c r="B327" s="399" t="s">
        <v>884</v>
      </c>
      <c r="C327" s="856"/>
      <c r="D327" s="884"/>
      <c r="E327" s="890"/>
      <c r="F327" s="890"/>
      <c r="G327" s="891"/>
    </row>
    <row r="328" spans="1:80">
      <c r="A328" s="825"/>
      <c r="B328" s="96" t="s">
        <v>885</v>
      </c>
      <c r="C328" s="856"/>
      <c r="D328" s="287" t="s">
        <v>3</v>
      </c>
      <c r="E328" s="285">
        <v>132</v>
      </c>
      <c r="F328" s="427"/>
      <c r="G328" s="397">
        <f>E328*F328</f>
        <v>0</v>
      </c>
    </row>
    <row r="329" spans="1:80" ht="15.75" customHeight="1">
      <c r="A329" s="766" t="s">
        <v>518</v>
      </c>
      <c r="B329" s="936" t="s">
        <v>1341</v>
      </c>
      <c r="C329" s="856"/>
      <c r="D329" s="854"/>
      <c r="E329" s="854"/>
      <c r="F329" s="854"/>
      <c r="G329" s="854"/>
    </row>
    <row r="330" spans="1:80" ht="15" customHeight="1">
      <c r="A330" s="825"/>
      <c r="B330" s="937"/>
      <c r="C330" s="856"/>
      <c r="D330" s="287" t="s">
        <v>3</v>
      </c>
      <c r="E330" s="285">
        <v>67</v>
      </c>
      <c r="F330" s="427"/>
      <c r="G330" s="397">
        <f>E330*F330</f>
        <v>0</v>
      </c>
    </row>
    <row r="331" spans="1:80">
      <c r="A331" s="892" t="s">
        <v>519</v>
      </c>
      <c r="B331" s="883" t="s">
        <v>1357</v>
      </c>
      <c r="C331" s="856"/>
      <c r="D331" s="884"/>
      <c r="E331" s="872"/>
      <c r="F331" s="868"/>
      <c r="G331" s="870"/>
    </row>
    <row r="332" spans="1:80">
      <c r="A332" s="893"/>
      <c r="B332" s="951"/>
      <c r="C332" s="856"/>
      <c r="D332" s="884"/>
      <c r="E332" s="872"/>
      <c r="F332" s="868"/>
      <c r="G332" s="870"/>
    </row>
    <row r="333" spans="1:80" ht="249" customHeight="1">
      <c r="A333" s="893"/>
      <c r="B333" s="951"/>
      <c r="C333" s="856"/>
      <c r="D333" s="819"/>
      <c r="E333" s="873"/>
      <c r="F333" s="869"/>
      <c r="G333" s="871"/>
    </row>
    <row r="334" spans="1:80" ht="193.5" customHeight="1">
      <c r="A334" s="893"/>
      <c r="B334" s="112" t="s">
        <v>1460</v>
      </c>
      <c r="C334" s="856"/>
      <c r="D334" s="895"/>
      <c r="E334" s="895"/>
      <c r="F334" s="895"/>
      <c r="G334" s="895"/>
    </row>
    <row r="335" spans="1:80">
      <c r="A335" s="894"/>
      <c r="B335" s="96" t="s">
        <v>886</v>
      </c>
      <c r="C335" s="856"/>
      <c r="D335" s="287" t="s">
        <v>3</v>
      </c>
      <c r="E335" s="285">
        <v>1730</v>
      </c>
      <c r="F335" s="427"/>
      <c r="G335" s="397">
        <f>E335*F335</f>
        <v>0</v>
      </c>
    </row>
    <row r="336" spans="1:80" ht="12.75" customHeight="1">
      <c r="A336" s="766" t="s">
        <v>520</v>
      </c>
      <c r="B336" s="883" t="s">
        <v>1400</v>
      </c>
      <c r="C336" s="856"/>
      <c r="D336" s="846"/>
      <c r="E336" s="847"/>
      <c r="F336" s="847"/>
      <c r="G336" s="848"/>
    </row>
    <row r="337" spans="1:80">
      <c r="A337" s="767"/>
      <c r="B337" s="883"/>
      <c r="C337" s="856"/>
      <c r="D337" s="806"/>
      <c r="E337" s="849"/>
      <c r="F337" s="849"/>
      <c r="G337" s="850"/>
    </row>
    <row r="338" spans="1:80" ht="195" customHeight="1">
      <c r="A338" s="767"/>
      <c r="B338" s="883"/>
      <c r="C338" s="856"/>
      <c r="D338" s="806"/>
      <c r="E338" s="849"/>
      <c r="F338" s="849"/>
      <c r="G338" s="850"/>
    </row>
    <row r="339" spans="1:80" ht="156.75" customHeight="1">
      <c r="A339" s="767"/>
      <c r="B339" s="93" t="s">
        <v>1466</v>
      </c>
      <c r="C339" s="856"/>
      <c r="D339" s="851"/>
      <c r="E339" s="852"/>
      <c r="F339" s="852"/>
      <c r="G339" s="853"/>
    </row>
    <row r="340" spans="1:80" ht="13.5" customHeight="1">
      <c r="A340" s="825"/>
      <c r="B340" s="146" t="s">
        <v>887</v>
      </c>
      <c r="C340" s="856"/>
      <c r="D340" s="287" t="s">
        <v>3</v>
      </c>
      <c r="E340" s="285">
        <v>497</v>
      </c>
      <c r="F340" s="97"/>
      <c r="G340" s="397">
        <f>SUM(E340*F340)</f>
        <v>0</v>
      </c>
    </row>
    <row r="341" spans="1:80" ht="161.25" customHeight="1">
      <c r="A341" s="766" t="s">
        <v>521</v>
      </c>
      <c r="B341" s="125" t="s">
        <v>531</v>
      </c>
      <c r="C341" s="764"/>
      <c r="D341" s="826"/>
      <c r="E341" s="826"/>
      <c r="F341" s="826"/>
      <c r="G341" s="826"/>
    </row>
    <row r="342" spans="1:80" ht="154.5" customHeight="1">
      <c r="A342" s="767"/>
      <c r="B342" s="153" t="s">
        <v>532</v>
      </c>
      <c r="C342" s="765"/>
      <c r="D342" s="826"/>
      <c r="E342" s="826"/>
      <c r="F342" s="826"/>
      <c r="G342" s="826"/>
    </row>
    <row r="343" spans="1:80" ht="68.25" customHeight="1">
      <c r="A343" s="767"/>
      <c r="B343" s="126" t="s">
        <v>1467</v>
      </c>
      <c r="C343" s="765"/>
      <c r="D343" s="826"/>
      <c r="E343" s="826"/>
      <c r="F343" s="826"/>
      <c r="G343" s="826"/>
    </row>
    <row r="344" spans="1:80">
      <c r="A344" s="825"/>
      <c r="B344" s="288" t="s">
        <v>887</v>
      </c>
      <c r="C344" s="818"/>
      <c r="D344" s="287" t="s">
        <v>3</v>
      </c>
      <c r="E344" s="285">
        <v>4100</v>
      </c>
      <c r="F344" s="427"/>
      <c r="G344" s="397">
        <f>E344*F344</f>
        <v>0</v>
      </c>
    </row>
    <row r="345" spans="1:80" ht="131.25" customHeight="1">
      <c r="A345" s="892" t="s">
        <v>522</v>
      </c>
      <c r="B345" s="905" t="s">
        <v>1461</v>
      </c>
      <c r="C345" s="764"/>
      <c r="D345" s="392"/>
      <c r="E345" s="429"/>
      <c r="F345" s="461"/>
      <c r="G345" s="430"/>
    </row>
    <row r="346" spans="1:80" s="395" customFormat="1" ht="35.25" customHeight="1">
      <c r="A346" s="894"/>
      <c r="B346" s="928"/>
      <c r="C346" s="818"/>
      <c r="D346" s="398" t="s">
        <v>150</v>
      </c>
      <c r="E346" s="396">
        <v>5</v>
      </c>
      <c r="F346" s="427"/>
      <c r="G346" s="397">
        <f>E346*F346</f>
        <v>0</v>
      </c>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c r="AI346" s="394"/>
      <c r="AJ346" s="394"/>
      <c r="AK346" s="394"/>
      <c r="AL346" s="394"/>
      <c r="AM346" s="394"/>
      <c r="AN346" s="394"/>
      <c r="AO346" s="394"/>
      <c r="AP346" s="394"/>
      <c r="AQ346" s="394"/>
      <c r="AR346" s="394"/>
      <c r="AS346" s="394"/>
      <c r="AT346" s="394"/>
      <c r="AU346" s="394"/>
      <c r="AV346" s="394"/>
      <c r="AW346" s="394"/>
      <c r="AX346" s="394"/>
      <c r="AY346" s="394"/>
      <c r="AZ346" s="394"/>
      <c r="BA346" s="394"/>
      <c r="BB346" s="394"/>
      <c r="BC346" s="394"/>
      <c r="BD346" s="394"/>
      <c r="BE346" s="394"/>
      <c r="BF346" s="394"/>
      <c r="BG346" s="394"/>
      <c r="BH346" s="394"/>
      <c r="BI346" s="394"/>
      <c r="BJ346" s="394"/>
      <c r="BK346" s="394"/>
      <c r="BL346" s="394"/>
      <c r="BM346" s="394"/>
      <c r="BN346" s="394"/>
      <c r="BO346" s="394"/>
      <c r="BP346" s="394"/>
      <c r="BQ346" s="394"/>
      <c r="BR346" s="394"/>
      <c r="BS346" s="394"/>
      <c r="BT346" s="394"/>
      <c r="BU346" s="394"/>
      <c r="BV346" s="394"/>
      <c r="BW346" s="394"/>
      <c r="BX346" s="394"/>
      <c r="BY346" s="394"/>
      <c r="BZ346" s="394"/>
      <c r="CA346" s="394"/>
      <c r="CB346" s="394"/>
    </row>
    <row r="347" spans="1:80">
      <c r="A347" s="885"/>
      <c r="B347" s="885"/>
      <c r="C347" s="885"/>
      <c r="D347" s="885"/>
      <c r="E347" s="885"/>
      <c r="F347" s="885"/>
      <c r="G347" s="886"/>
    </row>
    <row r="348" spans="1:80" s="20" customFormat="1">
      <c r="A348" s="313" t="s">
        <v>298</v>
      </c>
      <c r="B348" s="19" t="s">
        <v>300</v>
      </c>
      <c r="C348" s="28"/>
      <c r="D348" s="28"/>
      <c r="E348" s="123"/>
      <c r="F348" s="25"/>
      <c r="G348" s="65">
        <f>SUM(G318:G347)</f>
        <v>0</v>
      </c>
      <c r="H348" s="10"/>
      <c r="I348" s="347"/>
      <c r="J348" s="347"/>
      <c r="K348" s="347"/>
      <c r="L348" s="347"/>
      <c r="M348" s="347"/>
      <c r="N348" s="347"/>
      <c r="O348" s="347"/>
      <c r="P348" s="347"/>
      <c r="Q348" s="347"/>
      <c r="R348" s="347"/>
      <c r="S348" s="347"/>
      <c r="T348" s="377"/>
      <c r="U348" s="377"/>
      <c r="V348" s="377"/>
      <c r="W348" s="377"/>
      <c r="X348" s="377"/>
      <c r="Y348" s="377"/>
      <c r="Z348" s="377"/>
      <c r="AA348" s="377"/>
      <c r="AB348" s="377"/>
      <c r="AC348" s="377"/>
      <c r="AD348" s="377"/>
      <c r="AE348" s="377"/>
      <c r="AF348" s="377"/>
      <c r="AG348" s="377"/>
      <c r="AH348" s="377"/>
      <c r="AI348" s="377"/>
      <c r="AJ348" s="377"/>
      <c r="AK348" s="377"/>
      <c r="AL348" s="377"/>
      <c r="AM348" s="377"/>
      <c r="AN348" s="377"/>
      <c r="AO348" s="377"/>
      <c r="AP348" s="377"/>
      <c r="AQ348" s="377"/>
      <c r="AR348" s="377"/>
      <c r="AS348" s="377"/>
      <c r="AT348" s="377"/>
      <c r="AU348" s="377"/>
      <c r="AV348" s="377"/>
      <c r="AW348" s="377"/>
      <c r="AX348" s="377"/>
      <c r="AY348" s="377"/>
      <c r="AZ348" s="377"/>
      <c r="BA348" s="377"/>
      <c r="BB348" s="377"/>
      <c r="BC348" s="377"/>
      <c r="BD348" s="377"/>
      <c r="BE348" s="377"/>
      <c r="BF348" s="377"/>
      <c r="BG348" s="377"/>
      <c r="BH348" s="377"/>
      <c r="BI348" s="377"/>
      <c r="BJ348" s="377"/>
      <c r="BK348" s="377"/>
      <c r="BL348" s="377"/>
      <c r="BM348" s="377"/>
      <c r="BN348" s="377"/>
      <c r="BO348" s="377"/>
      <c r="BP348" s="377"/>
      <c r="BQ348" s="377"/>
      <c r="BR348" s="377"/>
      <c r="BS348" s="377"/>
      <c r="BT348" s="377"/>
      <c r="BU348" s="377"/>
      <c r="BV348" s="377"/>
      <c r="BW348" s="377"/>
      <c r="BX348" s="377"/>
      <c r="BY348" s="377"/>
      <c r="BZ348" s="377"/>
      <c r="CA348" s="377"/>
      <c r="CB348" s="377"/>
    </row>
    <row r="349" spans="1:80">
      <c r="A349" s="301"/>
      <c r="B349" s="301"/>
      <c r="C349" s="301"/>
      <c r="D349" s="301"/>
      <c r="E349" s="119"/>
      <c r="F349" s="454"/>
      <c r="G349" s="420"/>
    </row>
    <row r="350" spans="1:80" s="20" customFormat="1">
      <c r="A350" s="313" t="s">
        <v>301</v>
      </c>
      <c r="B350" s="775" t="s">
        <v>302</v>
      </c>
      <c r="C350" s="776"/>
      <c r="D350" s="776"/>
      <c r="E350" s="776"/>
      <c r="F350" s="776"/>
      <c r="G350" s="777"/>
      <c r="H350" s="10"/>
      <c r="I350" s="347"/>
      <c r="J350" s="347"/>
      <c r="K350" s="347"/>
      <c r="L350" s="347"/>
      <c r="M350" s="347"/>
      <c r="N350" s="347"/>
      <c r="O350" s="347"/>
      <c r="P350" s="347"/>
      <c r="Q350" s="347"/>
      <c r="R350" s="347"/>
      <c r="S350" s="347"/>
      <c r="T350" s="377"/>
      <c r="U350" s="377"/>
      <c r="V350" s="377"/>
      <c r="W350" s="377"/>
      <c r="X350" s="377"/>
      <c r="Y350" s="377"/>
      <c r="Z350" s="377"/>
      <c r="AA350" s="377"/>
      <c r="AB350" s="377"/>
      <c r="AC350" s="377"/>
      <c r="AD350" s="377"/>
      <c r="AE350" s="377"/>
      <c r="AF350" s="377"/>
      <c r="AG350" s="377"/>
      <c r="AH350" s="377"/>
      <c r="AI350" s="377"/>
      <c r="AJ350" s="377"/>
      <c r="AK350" s="377"/>
      <c r="AL350" s="377"/>
      <c r="AM350" s="377"/>
      <c r="AN350" s="377"/>
      <c r="AO350" s="377"/>
      <c r="AP350" s="377"/>
      <c r="AQ350" s="377"/>
      <c r="AR350" s="377"/>
      <c r="AS350" s="377"/>
      <c r="AT350" s="377"/>
      <c r="AU350" s="377"/>
      <c r="AV350" s="377"/>
      <c r="AW350" s="377"/>
      <c r="AX350" s="377"/>
      <c r="AY350" s="377"/>
      <c r="AZ350" s="377"/>
      <c r="BA350" s="377"/>
      <c r="BB350" s="377"/>
      <c r="BC350" s="377"/>
      <c r="BD350" s="377"/>
      <c r="BE350" s="377"/>
      <c r="BF350" s="377"/>
      <c r="BG350" s="377"/>
      <c r="BH350" s="377"/>
      <c r="BI350" s="377"/>
      <c r="BJ350" s="377"/>
      <c r="BK350" s="377"/>
      <c r="BL350" s="377"/>
      <c r="BM350" s="377"/>
      <c r="BN350" s="377"/>
      <c r="BO350" s="377"/>
      <c r="BP350" s="377"/>
      <c r="BQ350" s="377"/>
      <c r="BR350" s="377"/>
      <c r="BS350" s="377"/>
      <c r="BT350" s="377"/>
      <c r="BU350" s="377"/>
      <c r="BV350" s="377"/>
      <c r="BW350" s="377"/>
      <c r="BX350" s="377"/>
      <c r="BY350" s="377"/>
      <c r="BZ350" s="377"/>
      <c r="CA350" s="377"/>
      <c r="CB350" s="377"/>
    </row>
    <row r="351" spans="1:80">
      <c r="A351" s="301"/>
      <c r="B351" s="301"/>
      <c r="C351" s="301"/>
      <c r="D351" s="301"/>
      <c r="E351" s="119"/>
      <c r="F351" s="454"/>
      <c r="G351" s="420"/>
    </row>
    <row r="352" spans="1:80" ht="195" customHeight="1">
      <c r="A352" s="888" t="s">
        <v>529</v>
      </c>
      <c r="B352" s="125" t="s">
        <v>303</v>
      </c>
      <c r="C352" s="856"/>
      <c r="D352" s="819"/>
      <c r="E352" s="820"/>
      <c r="F352" s="820"/>
      <c r="G352" s="887"/>
    </row>
    <row r="353" spans="1:80" ht="106.5" customHeight="1">
      <c r="A353" s="767"/>
      <c r="B353" s="153" t="s">
        <v>530</v>
      </c>
      <c r="C353" s="856"/>
      <c r="D353" s="839"/>
      <c r="E353" s="840"/>
      <c r="F353" s="840"/>
      <c r="G353" s="841"/>
    </row>
    <row r="354" spans="1:80" ht="94.5" customHeight="1">
      <c r="A354" s="767"/>
      <c r="B354" s="126" t="s">
        <v>1462</v>
      </c>
      <c r="C354" s="856"/>
      <c r="D354" s="842"/>
      <c r="E354" s="843"/>
      <c r="F354" s="843"/>
      <c r="G354" s="844"/>
    </row>
    <row r="355" spans="1:80" ht="15" customHeight="1">
      <c r="A355" s="767"/>
      <c r="B355" s="289" t="s">
        <v>888</v>
      </c>
      <c r="C355" s="856"/>
      <c r="D355" s="287" t="s">
        <v>291</v>
      </c>
      <c r="E355" s="285">
        <v>46</v>
      </c>
      <c r="F355" s="427"/>
      <c r="G355" s="397">
        <f>E355*F355</f>
        <v>0</v>
      </c>
    </row>
    <row r="356" spans="1:80">
      <c r="A356" s="767"/>
      <c r="B356" s="141" t="s">
        <v>304</v>
      </c>
      <c r="C356" s="856"/>
      <c r="D356" s="140" t="s">
        <v>3</v>
      </c>
      <c r="E356" s="285">
        <v>2110.4</v>
      </c>
      <c r="F356" s="427"/>
      <c r="G356" s="397">
        <f>E356*F356</f>
        <v>0</v>
      </c>
    </row>
    <row r="357" spans="1:80">
      <c r="A357" s="825"/>
      <c r="B357" s="141" t="s">
        <v>305</v>
      </c>
      <c r="C357" s="856"/>
      <c r="D357" s="287" t="s">
        <v>291</v>
      </c>
      <c r="E357" s="285">
        <v>46</v>
      </c>
      <c r="F357" s="427"/>
      <c r="G357" s="397">
        <f>E357*F357</f>
        <v>0</v>
      </c>
    </row>
    <row r="358" spans="1:80" ht="194.25" customHeight="1">
      <c r="A358" s="766" t="s">
        <v>523</v>
      </c>
      <c r="B358" s="615" t="s">
        <v>1418</v>
      </c>
      <c r="C358" s="856"/>
      <c r="D358" s="884"/>
      <c r="E358" s="890"/>
      <c r="F358" s="890"/>
      <c r="G358" s="891"/>
    </row>
    <row r="359" spans="1:80" ht="15" customHeight="1">
      <c r="A359" s="767"/>
      <c r="B359" s="10" t="s">
        <v>889</v>
      </c>
      <c r="C359" s="856"/>
      <c r="D359" s="135" t="s">
        <v>291</v>
      </c>
      <c r="E359" s="143">
        <v>30</v>
      </c>
      <c r="F359" s="462"/>
      <c r="G359" s="136">
        <f>E359*F359</f>
        <v>0</v>
      </c>
    </row>
    <row r="360" spans="1:80" ht="14.25" customHeight="1">
      <c r="A360" s="825"/>
      <c r="B360" s="147" t="s">
        <v>306</v>
      </c>
      <c r="C360" s="856"/>
      <c r="D360" s="287" t="s">
        <v>3</v>
      </c>
      <c r="E360" s="285">
        <v>1900</v>
      </c>
      <c r="F360" s="427"/>
      <c r="G360" s="136">
        <f>E360*F360</f>
        <v>0</v>
      </c>
    </row>
    <row r="361" spans="1:80" ht="204.75" customHeight="1">
      <c r="A361" s="766" t="s">
        <v>524</v>
      </c>
      <c r="B361" s="125" t="s">
        <v>307</v>
      </c>
      <c r="C361" s="889"/>
      <c r="D361" s="819"/>
      <c r="E361" s="820"/>
      <c r="F361" s="820"/>
      <c r="G361" s="887"/>
    </row>
    <row r="362" spans="1:80" ht="132.75" customHeight="1">
      <c r="A362" s="767"/>
      <c r="B362" s="152" t="s">
        <v>1463</v>
      </c>
      <c r="C362" s="889"/>
      <c r="D362" s="842"/>
      <c r="E362" s="843"/>
      <c r="F362" s="843"/>
      <c r="G362" s="844"/>
    </row>
    <row r="363" spans="1:80" ht="15.75" customHeight="1">
      <c r="A363" s="825"/>
      <c r="B363" s="113" t="s">
        <v>128</v>
      </c>
      <c r="C363" s="431"/>
      <c r="D363" s="287" t="s">
        <v>291</v>
      </c>
      <c r="E363" s="285">
        <v>25</v>
      </c>
      <c r="F363" s="427"/>
      <c r="G363" s="397">
        <f>E363*F363</f>
        <v>0</v>
      </c>
    </row>
    <row r="364" spans="1:80" ht="98.25" customHeight="1">
      <c r="A364" s="766" t="s">
        <v>525</v>
      </c>
      <c r="B364" s="929" t="s">
        <v>308</v>
      </c>
      <c r="C364" s="764"/>
      <c r="D364" s="392"/>
      <c r="E364" s="429"/>
      <c r="F364" s="463"/>
      <c r="G364" s="430"/>
    </row>
    <row r="365" spans="1:80" s="395" customFormat="1" ht="16.5" customHeight="1">
      <c r="A365" s="825"/>
      <c r="B365" s="930"/>
      <c r="C365" s="818"/>
      <c r="D365" s="393" t="s">
        <v>291</v>
      </c>
      <c r="E365" s="396">
        <v>25</v>
      </c>
      <c r="F365" s="427"/>
      <c r="G365" s="397">
        <f>E365*F365</f>
        <v>0</v>
      </c>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c r="AI365" s="394"/>
      <c r="AJ365" s="394"/>
      <c r="AK365" s="394"/>
      <c r="AL365" s="394"/>
      <c r="AM365" s="394"/>
      <c r="AN365" s="394"/>
      <c r="AO365" s="394"/>
      <c r="AP365" s="394"/>
      <c r="AQ365" s="394"/>
      <c r="AR365" s="394"/>
      <c r="AS365" s="394"/>
      <c r="AT365" s="394"/>
      <c r="AU365" s="394"/>
      <c r="AV365" s="394"/>
      <c r="AW365" s="394"/>
      <c r="AX365" s="394"/>
      <c r="AY365" s="394"/>
      <c r="AZ365" s="394"/>
      <c r="BA365" s="394"/>
      <c r="BB365" s="394"/>
      <c r="BC365" s="394"/>
      <c r="BD365" s="394"/>
      <c r="BE365" s="394"/>
      <c r="BF365" s="394"/>
      <c r="BG365" s="394"/>
      <c r="BH365" s="394"/>
      <c r="BI365" s="394"/>
      <c r="BJ365" s="394"/>
      <c r="BK365" s="394"/>
      <c r="BL365" s="394"/>
      <c r="BM365" s="394"/>
      <c r="BN365" s="394"/>
      <c r="BO365" s="394"/>
      <c r="BP365" s="394"/>
      <c r="BQ365" s="394"/>
      <c r="BR365" s="394"/>
      <c r="BS365" s="394"/>
      <c r="BT365" s="394"/>
      <c r="BU365" s="394"/>
      <c r="BV365" s="394"/>
      <c r="BW365" s="394"/>
      <c r="BX365" s="394"/>
      <c r="BY365" s="394"/>
      <c r="BZ365" s="394"/>
      <c r="CA365" s="394"/>
      <c r="CB365" s="394"/>
    </row>
    <row r="366" spans="1:80" s="320" customFormat="1" ht="12.75" customHeight="1">
      <c r="A366" s="319"/>
      <c r="B366" s="319"/>
      <c r="C366" s="319"/>
      <c r="D366" s="319"/>
      <c r="E366" s="319"/>
      <c r="F366" s="459"/>
      <c r="G366" s="422"/>
      <c r="H366" s="10"/>
      <c r="I366" s="347"/>
      <c r="J366" s="347"/>
      <c r="K366" s="347"/>
      <c r="L366" s="347"/>
      <c r="M366" s="347"/>
      <c r="N366" s="347"/>
      <c r="O366" s="347"/>
      <c r="P366" s="347"/>
      <c r="Q366" s="347"/>
      <c r="R366" s="347"/>
      <c r="S366" s="347"/>
      <c r="T366" s="349"/>
      <c r="U366" s="349"/>
      <c r="V366" s="349"/>
      <c r="W366" s="349"/>
      <c r="X366" s="349"/>
      <c r="Y366" s="349"/>
      <c r="Z366" s="349"/>
      <c r="AA366" s="349"/>
      <c r="AB366" s="349"/>
      <c r="AC366" s="349"/>
      <c r="AD366" s="349"/>
      <c r="AE366" s="349"/>
      <c r="AF366" s="349"/>
      <c r="AG366" s="349"/>
      <c r="AH366" s="349"/>
      <c r="AI366" s="349"/>
      <c r="AJ366" s="349"/>
      <c r="AK366" s="349"/>
      <c r="AL366" s="349"/>
      <c r="AM366" s="349"/>
      <c r="AN366" s="349"/>
      <c r="AO366" s="349"/>
      <c r="AP366" s="349"/>
      <c r="AQ366" s="349"/>
      <c r="AR366" s="349"/>
      <c r="AS366" s="349"/>
      <c r="AT366" s="349"/>
      <c r="AU366" s="349"/>
      <c r="AV366" s="349"/>
      <c r="AW366" s="349"/>
      <c r="AX366" s="349"/>
      <c r="AY366" s="349"/>
      <c r="AZ366" s="349"/>
      <c r="BA366" s="349"/>
      <c r="BB366" s="349"/>
      <c r="BC366" s="349"/>
      <c r="BD366" s="349"/>
      <c r="BE366" s="349"/>
      <c r="BF366" s="349"/>
      <c r="BG366" s="349"/>
      <c r="BH366" s="349"/>
      <c r="BI366" s="349"/>
      <c r="BJ366" s="349"/>
      <c r="BK366" s="349"/>
      <c r="BL366" s="349"/>
      <c r="BM366" s="349"/>
      <c r="BN366" s="349"/>
      <c r="BO366" s="349"/>
      <c r="BP366" s="349"/>
      <c r="BQ366" s="349"/>
      <c r="BR366" s="349"/>
      <c r="BS366" s="349"/>
      <c r="BT366" s="349"/>
      <c r="BU366" s="349"/>
      <c r="BV366" s="349"/>
      <c r="BW366" s="349"/>
      <c r="BX366" s="349"/>
      <c r="BY366" s="349"/>
      <c r="BZ366" s="349"/>
      <c r="CA366" s="349"/>
      <c r="CB366" s="349"/>
    </row>
    <row r="367" spans="1:80" s="20" customFormat="1">
      <c r="A367" s="313" t="s">
        <v>301</v>
      </c>
      <c r="B367" s="775" t="s">
        <v>309</v>
      </c>
      <c r="C367" s="776"/>
      <c r="D367" s="776"/>
      <c r="E367" s="776"/>
      <c r="F367" s="777"/>
      <c r="G367" s="26">
        <f>SUM(G351:G366)</f>
        <v>0</v>
      </c>
      <c r="H367" s="10"/>
      <c r="I367" s="347"/>
      <c r="J367" s="347"/>
      <c r="K367" s="347"/>
      <c r="L367" s="347"/>
      <c r="M367" s="347"/>
      <c r="N367" s="347"/>
      <c r="O367" s="347"/>
      <c r="P367" s="347"/>
      <c r="Q367" s="347"/>
      <c r="R367" s="347"/>
      <c r="S367" s="347"/>
      <c r="T367" s="377"/>
      <c r="U367" s="377"/>
      <c r="V367" s="377"/>
      <c r="W367" s="377"/>
      <c r="X367" s="377"/>
      <c r="Y367" s="377"/>
      <c r="Z367" s="377"/>
      <c r="AA367" s="377"/>
      <c r="AB367" s="377"/>
      <c r="AC367" s="377"/>
      <c r="AD367" s="377"/>
      <c r="AE367" s="377"/>
      <c r="AF367" s="377"/>
      <c r="AG367" s="377"/>
      <c r="AH367" s="377"/>
      <c r="AI367" s="377"/>
      <c r="AJ367" s="377"/>
      <c r="AK367" s="377"/>
      <c r="AL367" s="377"/>
      <c r="AM367" s="377"/>
      <c r="AN367" s="377"/>
      <c r="AO367" s="377"/>
      <c r="AP367" s="377"/>
      <c r="AQ367" s="377"/>
      <c r="AR367" s="377"/>
      <c r="AS367" s="377"/>
      <c r="AT367" s="377"/>
      <c r="AU367" s="377"/>
      <c r="AV367" s="377"/>
      <c r="AW367" s="377"/>
      <c r="AX367" s="377"/>
      <c r="AY367" s="377"/>
      <c r="AZ367" s="377"/>
      <c r="BA367" s="377"/>
      <c r="BB367" s="377"/>
      <c r="BC367" s="377"/>
      <c r="BD367" s="377"/>
      <c r="BE367" s="377"/>
      <c r="BF367" s="377"/>
      <c r="BG367" s="377"/>
      <c r="BH367" s="377"/>
      <c r="BI367" s="377"/>
      <c r="BJ367" s="377"/>
      <c r="BK367" s="377"/>
      <c r="BL367" s="377"/>
      <c r="BM367" s="377"/>
      <c r="BN367" s="377"/>
      <c r="BO367" s="377"/>
      <c r="BP367" s="377"/>
      <c r="BQ367" s="377"/>
      <c r="BR367" s="377"/>
      <c r="BS367" s="377"/>
      <c r="BT367" s="377"/>
      <c r="BU367" s="377"/>
      <c r="BV367" s="377"/>
      <c r="BW367" s="377"/>
      <c r="BX367" s="377"/>
      <c r="BY367" s="377"/>
      <c r="BZ367" s="377"/>
      <c r="CA367" s="377"/>
      <c r="CB367" s="377"/>
    </row>
    <row r="368" spans="1:80">
      <c r="A368" s="301"/>
      <c r="B368" s="301"/>
      <c r="C368" s="301"/>
      <c r="D368" s="301"/>
      <c r="E368" s="119"/>
      <c r="F368" s="454"/>
      <c r="G368" s="420"/>
    </row>
    <row r="369" spans="1:81" s="20" customFormat="1">
      <c r="A369" s="313" t="s">
        <v>312</v>
      </c>
      <c r="B369" s="775" t="s">
        <v>313</v>
      </c>
      <c r="C369" s="776"/>
      <c r="D369" s="776"/>
      <c r="E369" s="776"/>
      <c r="F369" s="776"/>
      <c r="G369" s="777"/>
      <c r="H369" s="10"/>
      <c r="I369" s="347"/>
      <c r="J369" s="347"/>
      <c r="K369" s="347"/>
      <c r="L369" s="347"/>
      <c r="M369" s="347"/>
      <c r="N369" s="347"/>
      <c r="O369" s="347"/>
      <c r="P369" s="347"/>
      <c r="Q369" s="347"/>
      <c r="R369" s="347"/>
      <c r="S369" s="347"/>
      <c r="T369" s="377"/>
      <c r="U369" s="377"/>
      <c r="V369" s="377"/>
      <c r="W369" s="377"/>
      <c r="X369" s="377"/>
      <c r="Y369" s="377"/>
      <c r="Z369" s="377"/>
      <c r="AA369" s="377"/>
      <c r="AB369" s="377"/>
      <c r="AC369" s="377"/>
      <c r="AD369" s="377"/>
      <c r="AE369" s="377"/>
      <c r="AF369" s="377"/>
      <c r="AG369" s="377"/>
      <c r="AH369" s="377"/>
      <c r="AI369" s="377"/>
      <c r="AJ369" s="377"/>
      <c r="AK369" s="377"/>
      <c r="AL369" s="377"/>
      <c r="AM369" s="377"/>
      <c r="AN369" s="377"/>
      <c r="AO369" s="377"/>
      <c r="AP369" s="377"/>
      <c r="AQ369" s="377"/>
      <c r="AR369" s="377"/>
      <c r="AS369" s="377"/>
      <c r="AT369" s="377"/>
      <c r="AU369" s="377"/>
      <c r="AV369" s="377"/>
      <c r="AW369" s="377"/>
      <c r="AX369" s="377"/>
      <c r="AY369" s="377"/>
      <c r="AZ369" s="377"/>
      <c r="BA369" s="377"/>
      <c r="BB369" s="377"/>
      <c r="BC369" s="377"/>
      <c r="BD369" s="377"/>
      <c r="BE369" s="377"/>
      <c r="BF369" s="377"/>
      <c r="BG369" s="377"/>
      <c r="BH369" s="377"/>
      <c r="BI369" s="377"/>
      <c r="BJ369" s="377"/>
      <c r="BK369" s="377"/>
      <c r="BL369" s="377"/>
      <c r="BM369" s="377"/>
      <c r="BN369" s="377"/>
      <c r="BO369" s="377"/>
      <c r="BP369" s="377"/>
      <c r="BQ369" s="377"/>
      <c r="BR369" s="377"/>
      <c r="BS369" s="377"/>
      <c r="BT369" s="377"/>
      <c r="BU369" s="377"/>
      <c r="BV369" s="377"/>
      <c r="BW369" s="377"/>
      <c r="BX369" s="377"/>
      <c r="BY369" s="377"/>
      <c r="BZ369" s="377"/>
      <c r="CA369" s="377"/>
      <c r="CB369" s="377"/>
    </row>
    <row r="370" spans="1:81" hidden="1"/>
    <row r="371" spans="1:81">
      <c r="A371" s="301"/>
      <c r="B371" s="301"/>
      <c r="C371" s="301"/>
      <c r="D371" s="301"/>
      <c r="E371" s="119"/>
      <c r="F371" s="454"/>
      <c r="G371" s="420"/>
    </row>
    <row r="372" spans="1:81" ht="128.25" customHeight="1">
      <c r="A372" s="766" t="s">
        <v>526</v>
      </c>
      <c r="B372" s="623" t="s">
        <v>310</v>
      </c>
      <c r="C372" s="764"/>
      <c r="D372" s="392"/>
      <c r="E372" s="429"/>
      <c r="F372" s="463"/>
      <c r="G372" s="430"/>
    </row>
    <row r="373" spans="1:81" s="395" customFormat="1" ht="15.75" customHeight="1">
      <c r="A373" s="825"/>
      <c r="B373" s="141" t="s">
        <v>1468</v>
      </c>
      <c r="C373" s="818"/>
      <c r="D373" s="398" t="s">
        <v>5</v>
      </c>
      <c r="E373" s="396">
        <v>1</v>
      </c>
      <c r="F373" s="427"/>
      <c r="G373" s="397">
        <f>E373*F373</f>
        <v>0</v>
      </c>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c r="AI373" s="394"/>
      <c r="AJ373" s="394"/>
      <c r="AK373" s="394"/>
      <c r="AL373" s="394"/>
      <c r="AM373" s="394"/>
      <c r="AN373" s="39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394"/>
      <c r="BZ373" s="394"/>
      <c r="CA373" s="394"/>
      <c r="CB373" s="394"/>
    </row>
    <row r="374" spans="1:81" ht="117.75" customHeight="1">
      <c r="A374" s="761" t="s">
        <v>527</v>
      </c>
      <c r="B374" s="399" t="s">
        <v>890</v>
      </c>
      <c r="C374" s="856"/>
      <c r="D374" s="392"/>
      <c r="E374" s="429"/>
      <c r="F374" s="463"/>
      <c r="G374" s="430"/>
    </row>
    <row r="375" spans="1:81" ht="13.5" customHeight="1">
      <c r="A375" s="761"/>
      <c r="B375" s="96" t="s">
        <v>891</v>
      </c>
      <c r="C375" s="856"/>
      <c r="D375" s="287" t="s">
        <v>1</v>
      </c>
      <c r="E375" s="285">
        <v>2</v>
      </c>
      <c r="F375" s="427"/>
      <c r="G375" s="397">
        <f>E375*F375</f>
        <v>0</v>
      </c>
    </row>
    <row r="376" spans="1:81" ht="131.25" customHeight="1">
      <c r="A376" s="766" t="s">
        <v>528</v>
      </c>
      <c r="B376" s="623" t="s">
        <v>311</v>
      </c>
      <c r="C376" s="764"/>
      <c r="D376" s="392"/>
      <c r="E376" s="429"/>
      <c r="F376" s="463"/>
      <c r="G376" s="430"/>
    </row>
    <row r="377" spans="1:81" s="395" customFormat="1" ht="15" customHeight="1">
      <c r="A377" s="825"/>
      <c r="B377" s="141" t="s">
        <v>1468</v>
      </c>
      <c r="C377" s="818"/>
      <c r="D377" s="144" t="s">
        <v>5</v>
      </c>
      <c r="E377" s="142">
        <v>2</v>
      </c>
      <c r="F377" s="464"/>
      <c r="G377" s="145">
        <f>E377*F377</f>
        <v>0</v>
      </c>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c r="AI377" s="394"/>
      <c r="AJ377" s="394"/>
      <c r="AK377" s="394"/>
      <c r="AL377" s="394"/>
      <c r="AM377" s="394"/>
      <c r="AN377" s="394"/>
      <c r="AO377" s="394"/>
      <c r="AP377" s="394"/>
      <c r="AQ377" s="394"/>
      <c r="AR377" s="394"/>
      <c r="AS377" s="394"/>
      <c r="AT377" s="394"/>
      <c r="AU377" s="394"/>
      <c r="AV377" s="394"/>
      <c r="AW377" s="394"/>
      <c r="AX377" s="394"/>
      <c r="AY377" s="394"/>
      <c r="AZ377" s="394"/>
      <c r="BA377" s="394"/>
      <c r="BB377" s="394"/>
      <c r="BC377" s="394"/>
      <c r="BD377" s="394"/>
      <c r="BE377" s="394"/>
      <c r="BF377" s="394"/>
      <c r="BG377" s="394"/>
      <c r="BH377" s="394"/>
      <c r="BI377" s="394"/>
      <c r="BJ377" s="394"/>
      <c r="BK377" s="394"/>
      <c r="BL377" s="394"/>
      <c r="BM377" s="394"/>
      <c r="BN377" s="394"/>
      <c r="BO377" s="394"/>
      <c r="BP377" s="394"/>
      <c r="BQ377" s="394"/>
      <c r="BR377" s="394"/>
      <c r="BS377" s="394"/>
      <c r="BT377" s="394"/>
      <c r="BU377" s="394"/>
      <c r="BV377" s="394"/>
      <c r="BW377" s="394"/>
      <c r="BX377" s="394"/>
      <c r="BY377" s="394"/>
      <c r="BZ377" s="394"/>
      <c r="CA377" s="394"/>
      <c r="CB377" s="394"/>
    </row>
    <row r="378" spans="1:81" s="321" customFormat="1" ht="12.75" customHeight="1">
      <c r="B378" s="294"/>
      <c r="C378" s="294"/>
      <c r="D378" s="294"/>
      <c r="E378" s="294"/>
      <c r="F378" s="465"/>
      <c r="G378" s="425"/>
      <c r="H378" s="10"/>
      <c r="I378" s="347"/>
      <c r="J378" s="347"/>
      <c r="K378" s="347"/>
      <c r="L378" s="347"/>
      <c r="M378" s="347"/>
      <c r="N378" s="347"/>
      <c r="O378" s="347"/>
      <c r="P378" s="347"/>
      <c r="Q378" s="347"/>
      <c r="R378" s="347"/>
      <c r="S378" s="347"/>
      <c r="T378" s="353"/>
      <c r="U378" s="353"/>
      <c r="V378" s="353"/>
      <c r="W378" s="353"/>
      <c r="X378" s="353"/>
      <c r="Y378" s="353"/>
      <c r="Z378" s="353"/>
      <c r="AA378" s="353"/>
      <c r="AB378" s="353"/>
      <c r="AC378" s="353"/>
      <c r="AD378" s="353"/>
      <c r="AE378" s="353"/>
      <c r="AF378" s="353"/>
      <c r="AG378" s="353"/>
      <c r="AH378" s="353"/>
      <c r="AI378" s="353"/>
      <c r="AJ378" s="353"/>
      <c r="AK378" s="353"/>
      <c r="AL378" s="353"/>
      <c r="AM378" s="353"/>
      <c r="AN378" s="353"/>
      <c r="AO378" s="353"/>
      <c r="AP378" s="353"/>
      <c r="AQ378" s="353"/>
      <c r="AR378" s="353"/>
      <c r="AS378" s="353"/>
      <c r="AT378" s="353"/>
      <c r="AU378" s="353"/>
      <c r="AV378" s="353"/>
      <c r="AW378" s="353"/>
      <c r="AX378" s="353"/>
      <c r="AY378" s="353"/>
      <c r="AZ378" s="353"/>
      <c r="BA378" s="353"/>
      <c r="BB378" s="353"/>
      <c r="BC378" s="353"/>
      <c r="BD378" s="353"/>
      <c r="BE378" s="353"/>
      <c r="BF378" s="353"/>
      <c r="BG378" s="353"/>
      <c r="BH378" s="353"/>
      <c r="BI378" s="353"/>
      <c r="BJ378" s="353"/>
      <c r="BK378" s="353"/>
      <c r="BL378" s="353"/>
      <c r="BM378" s="353"/>
      <c r="BN378" s="353"/>
      <c r="BO378" s="353"/>
      <c r="BP378" s="353"/>
      <c r="BQ378" s="353"/>
      <c r="BR378" s="353"/>
      <c r="BS378" s="353"/>
      <c r="BT378" s="353"/>
      <c r="BU378" s="353"/>
      <c r="BV378" s="353"/>
      <c r="BW378" s="353"/>
      <c r="BX378" s="353"/>
      <c r="BY378" s="353"/>
      <c r="BZ378" s="353"/>
      <c r="CA378" s="353"/>
      <c r="CB378" s="353"/>
      <c r="CC378" s="355"/>
    </row>
    <row r="379" spans="1:81" s="20" customFormat="1">
      <c r="A379" s="318" t="s">
        <v>312</v>
      </c>
      <c r="B379" s="938" t="s">
        <v>314</v>
      </c>
      <c r="C379" s="939"/>
      <c r="D379" s="939"/>
      <c r="E379" s="939"/>
      <c r="F379" s="940"/>
      <c r="G379" s="62">
        <f>SUM(G371:G378)</f>
        <v>0</v>
      </c>
      <c r="H379" s="10"/>
      <c r="I379" s="347"/>
      <c r="J379" s="347"/>
      <c r="K379" s="347"/>
      <c r="L379" s="347"/>
      <c r="M379" s="347"/>
      <c r="N379" s="347"/>
      <c r="O379" s="347"/>
      <c r="P379" s="347"/>
      <c r="Q379" s="347"/>
      <c r="R379" s="347"/>
      <c r="S379" s="347"/>
      <c r="T379" s="377"/>
      <c r="U379" s="377"/>
      <c r="V379" s="377"/>
      <c r="W379" s="377"/>
      <c r="X379" s="377"/>
      <c r="Y379" s="377"/>
      <c r="Z379" s="377"/>
      <c r="AA379" s="377"/>
      <c r="AB379" s="377"/>
      <c r="AC379" s="377"/>
      <c r="AD379" s="377"/>
      <c r="AE379" s="377"/>
      <c r="AF379" s="377"/>
      <c r="AG379" s="377"/>
      <c r="AH379" s="377"/>
      <c r="AI379" s="377"/>
      <c r="AJ379" s="377"/>
      <c r="AK379" s="377"/>
      <c r="AL379" s="377"/>
      <c r="AM379" s="377"/>
      <c r="AN379" s="377"/>
      <c r="AO379" s="377"/>
      <c r="AP379" s="377"/>
      <c r="AQ379" s="377"/>
      <c r="AR379" s="377"/>
      <c r="AS379" s="377"/>
      <c r="AT379" s="377"/>
      <c r="AU379" s="377"/>
      <c r="AV379" s="377"/>
      <c r="AW379" s="377"/>
      <c r="AX379" s="377"/>
      <c r="AY379" s="377"/>
      <c r="AZ379" s="377"/>
      <c r="BA379" s="377"/>
      <c r="BB379" s="377"/>
      <c r="BC379" s="377"/>
      <c r="BD379" s="377"/>
      <c r="BE379" s="377"/>
      <c r="BF379" s="377"/>
      <c r="BG379" s="377"/>
      <c r="BH379" s="377"/>
      <c r="BI379" s="377"/>
      <c r="BJ379" s="377"/>
      <c r="BK379" s="377"/>
      <c r="BL379" s="377"/>
      <c r="BM379" s="377"/>
      <c r="BN379" s="377"/>
      <c r="BO379" s="377"/>
      <c r="BP379" s="377"/>
      <c r="BQ379" s="377"/>
      <c r="BR379" s="377"/>
      <c r="BS379" s="377"/>
      <c r="BT379" s="377"/>
      <c r="BU379" s="377"/>
      <c r="BV379" s="377"/>
      <c r="BW379" s="377"/>
      <c r="BX379" s="377"/>
      <c r="BY379" s="377"/>
      <c r="BZ379" s="377"/>
      <c r="CA379" s="377"/>
      <c r="CB379" s="377"/>
    </row>
    <row r="380" spans="1:81">
      <c r="A380" s="301"/>
      <c r="B380" s="301"/>
      <c r="C380" s="301"/>
      <c r="D380" s="301"/>
      <c r="E380" s="119"/>
      <c r="F380" s="454"/>
      <c r="G380" s="420"/>
    </row>
    <row r="381" spans="1:81" ht="15" customHeight="1">
      <c r="A381" s="301"/>
      <c r="B381" s="301"/>
      <c r="C381" s="301"/>
      <c r="D381" s="301"/>
      <c r="E381" s="119"/>
      <c r="F381" s="454"/>
      <c r="G381" s="420"/>
    </row>
    <row r="382" spans="1:81" ht="24.95" customHeight="1">
      <c r="A382" s="952" t="s">
        <v>1249</v>
      </c>
      <c r="B382" s="953"/>
      <c r="C382" s="953"/>
      <c r="D382" s="953"/>
      <c r="E382" s="953"/>
      <c r="F382" s="953"/>
      <c r="G382" s="954"/>
    </row>
    <row r="383" spans="1:81" ht="15" customHeight="1"/>
    <row r="384" spans="1:81" ht="15" customHeight="1">
      <c r="A384" s="29" t="s">
        <v>106</v>
      </c>
      <c r="B384" s="30" t="s">
        <v>236</v>
      </c>
      <c r="C384" s="915">
        <f>G74</f>
        <v>0</v>
      </c>
      <c r="D384" s="916" t="e">
        <f>#REF!</f>
        <v>#REF!</v>
      </c>
      <c r="E384" s="916"/>
      <c r="F384" s="916"/>
      <c r="G384" s="917"/>
    </row>
    <row r="385" spans="1:8" ht="15" customHeight="1">
      <c r="A385" s="29" t="s">
        <v>123</v>
      </c>
      <c r="B385" s="30" t="s">
        <v>238</v>
      </c>
      <c r="C385" s="915">
        <f>G131</f>
        <v>0</v>
      </c>
      <c r="D385" s="916"/>
      <c r="E385" s="916"/>
      <c r="F385" s="916"/>
      <c r="G385" s="917"/>
    </row>
    <row r="386" spans="1:8" ht="15" customHeight="1">
      <c r="A386" s="29" t="s">
        <v>252</v>
      </c>
      <c r="B386" s="30" t="s">
        <v>253</v>
      </c>
      <c r="C386" s="915">
        <f>G146</f>
        <v>0</v>
      </c>
      <c r="D386" s="916"/>
      <c r="E386" s="916"/>
      <c r="F386" s="916"/>
      <c r="G386" s="917"/>
    </row>
    <row r="387" spans="1:8" ht="15" customHeight="1">
      <c r="A387" s="29" t="s">
        <v>256</v>
      </c>
      <c r="B387" s="30" t="s">
        <v>255</v>
      </c>
      <c r="C387" s="925">
        <f>G174</f>
        <v>0</v>
      </c>
      <c r="D387" s="926"/>
      <c r="E387" s="926"/>
      <c r="F387" s="926"/>
      <c r="G387" s="927"/>
    </row>
    <row r="388" spans="1:8" ht="15" customHeight="1">
      <c r="A388" s="29" t="s">
        <v>260</v>
      </c>
      <c r="B388" s="30" t="s">
        <v>316</v>
      </c>
      <c r="C388" s="925">
        <f>G218</f>
        <v>0</v>
      </c>
      <c r="D388" s="926"/>
      <c r="E388" s="926"/>
      <c r="F388" s="926"/>
      <c r="G388" s="927"/>
    </row>
    <row r="389" spans="1:8" ht="15" customHeight="1">
      <c r="A389" s="29" t="s">
        <v>268</v>
      </c>
      <c r="B389" s="30" t="s">
        <v>317</v>
      </c>
      <c r="C389" s="925">
        <f>G266</f>
        <v>0</v>
      </c>
      <c r="D389" s="926"/>
      <c r="E389" s="926"/>
      <c r="F389" s="926"/>
      <c r="G389" s="927"/>
    </row>
    <row r="390" spans="1:8" ht="15" customHeight="1">
      <c r="A390" s="29" t="s">
        <v>278</v>
      </c>
      <c r="B390" s="30" t="s">
        <v>279</v>
      </c>
      <c r="C390" s="925">
        <f>G280</f>
        <v>0</v>
      </c>
      <c r="D390" s="926"/>
      <c r="E390" s="926"/>
      <c r="F390" s="926"/>
      <c r="G390" s="927"/>
    </row>
    <row r="391" spans="1:8" ht="15" customHeight="1">
      <c r="A391" s="29" t="s">
        <v>281</v>
      </c>
      <c r="B391" s="30" t="s">
        <v>282</v>
      </c>
      <c r="C391" s="915">
        <f>G287</f>
        <v>0</v>
      </c>
      <c r="D391" s="916"/>
      <c r="E391" s="916"/>
      <c r="F391" s="916"/>
      <c r="G391" s="917"/>
    </row>
    <row r="392" spans="1:8" ht="15" customHeight="1">
      <c r="A392" s="29" t="s">
        <v>285</v>
      </c>
      <c r="B392" s="30" t="s">
        <v>286</v>
      </c>
      <c r="C392" s="915">
        <f>G300</f>
        <v>0</v>
      </c>
      <c r="D392" s="916"/>
      <c r="E392" s="916"/>
      <c r="F392" s="916"/>
      <c r="G392" s="917"/>
    </row>
    <row r="393" spans="1:8" ht="15" customHeight="1">
      <c r="A393" s="29" t="s">
        <v>293</v>
      </c>
      <c r="B393" s="30" t="s">
        <v>294</v>
      </c>
      <c r="C393" s="925">
        <f>G315</f>
        <v>0</v>
      </c>
      <c r="D393" s="926"/>
      <c r="E393" s="926"/>
      <c r="F393" s="926"/>
      <c r="G393" s="927"/>
    </row>
    <row r="394" spans="1:8" ht="15" customHeight="1">
      <c r="A394" s="29" t="s">
        <v>298</v>
      </c>
      <c r="B394" s="30" t="s">
        <v>81</v>
      </c>
      <c r="C394" s="915">
        <f>G348</f>
        <v>0</v>
      </c>
      <c r="D394" s="916"/>
      <c r="E394" s="916"/>
      <c r="F394" s="916"/>
      <c r="G394" s="917"/>
    </row>
    <row r="395" spans="1:8" ht="15" customHeight="1">
      <c r="A395" s="29" t="s">
        <v>301</v>
      </c>
      <c r="B395" s="30" t="s">
        <v>302</v>
      </c>
      <c r="C395" s="915">
        <f>G367</f>
        <v>0</v>
      </c>
      <c r="D395" s="916"/>
      <c r="E395" s="916"/>
      <c r="F395" s="916"/>
      <c r="G395" s="917"/>
    </row>
    <row r="396" spans="1:8" ht="15" customHeight="1">
      <c r="A396" s="29" t="s">
        <v>312</v>
      </c>
      <c r="B396" s="30" t="s">
        <v>313</v>
      </c>
      <c r="C396" s="915">
        <f>G379</f>
        <v>0</v>
      </c>
      <c r="D396" s="916"/>
      <c r="E396" s="916"/>
      <c r="F396" s="916"/>
      <c r="G396" s="917"/>
    </row>
    <row r="397" spans="1:8">
      <c r="A397" s="292"/>
      <c r="B397" s="293"/>
      <c r="C397" s="293"/>
      <c r="D397" s="293"/>
      <c r="E397" s="293"/>
      <c r="F397" s="418"/>
      <c r="G397" s="426"/>
    </row>
    <row r="398" spans="1:8" ht="24.95" customHeight="1">
      <c r="A398" s="388" t="s">
        <v>13</v>
      </c>
      <c r="B398" s="389" t="s">
        <v>158</v>
      </c>
      <c r="C398" s="857">
        <f>C384+C385+C386+C387+C388+C389+C390+C391+C392+C393+C394+C395+C396</f>
        <v>0</v>
      </c>
      <c r="D398" s="858"/>
      <c r="E398" s="858"/>
      <c r="F398" s="858"/>
      <c r="G398" s="859"/>
    </row>
    <row r="399" spans="1:8">
      <c r="G399" s="419"/>
      <c r="H399" s="347"/>
    </row>
    <row r="400" spans="1:8" s="347" customFormat="1">
      <c r="E400" s="390"/>
      <c r="F400" s="419"/>
      <c r="G400" s="419"/>
    </row>
    <row r="401" spans="2:7" s="347" customFormat="1">
      <c r="B401" s="391"/>
      <c r="E401" s="390"/>
      <c r="F401" s="419"/>
      <c r="G401" s="419"/>
    </row>
    <row r="402" spans="2:7" s="347" customFormat="1">
      <c r="B402" s="391"/>
      <c r="E402" s="390"/>
      <c r="F402" s="419"/>
      <c r="G402" s="419"/>
    </row>
    <row r="403" spans="2:7" s="347" customFormat="1">
      <c r="B403" s="391"/>
      <c r="E403" s="390"/>
      <c r="F403" s="419"/>
      <c r="G403" s="419"/>
    </row>
    <row r="404" spans="2:7" s="347" customFormat="1">
      <c r="B404" s="391"/>
      <c r="E404" s="390"/>
      <c r="F404" s="419"/>
      <c r="G404" s="419"/>
    </row>
    <row r="405" spans="2:7" s="347" customFormat="1">
      <c r="B405" s="391"/>
      <c r="E405" s="390"/>
      <c r="F405" s="419"/>
      <c r="G405" s="419"/>
    </row>
    <row r="406" spans="2:7" s="347" customFormat="1">
      <c r="B406" s="391"/>
      <c r="E406" s="390"/>
      <c r="F406" s="419"/>
      <c r="G406" s="419"/>
    </row>
    <row r="407" spans="2:7" s="347" customFormat="1">
      <c r="B407" s="391"/>
      <c r="E407" s="390"/>
      <c r="F407" s="419"/>
      <c r="G407" s="419"/>
    </row>
    <row r="408" spans="2:7" s="347" customFormat="1">
      <c r="B408" s="391"/>
      <c r="E408" s="390"/>
      <c r="F408" s="419"/>
      <c r="G408" s="419"/>
    </row>
    <row r="409" spans="2:7" s="347" customFormat="1">
      <c r="B409" s="391"/>
      <c r="E409" s="390"/>
      <c r="F409" s="419"/>
      <c r="G409" s="419"/>
    </row>
    <row r="410" spans="2:7" s="347" customFormat="1">
      <c r="B410" s="391"/>
      <c r="E410" s="390"/>
      <c r="F410" s="419"/>
      <c r="G410" s="419"/>
    </row>
    <row r="411" spans="2:7" s="347" customFormat="1">
      <c r="B411" s="391"/>
      <c r="E411" s="390"/>
      <c r="F411" s="419"/>
      <c r="G411" s="419"/>
    </row>
    <row r="412" spans="2:7" s="347" customFormat="1">
      <c r="B412" s="391"/>
      <c r="E412" s="390"/>
      <c r="F412" s="419"/>
      <c r="G412" s="419"/>
    </row>
    <row r="413" spans="2:7" s="347" customFormat="1">
      <c r="B413" s="391"/>
      <c r="E413" s="390"/>
      <c r="F413" s="419"/>
      <c r="G413" s="419"/>
    </row>
    <row r="414" spans="2:7" s="347" customFormat="1">
      <c r="B414" s="391"/>
      <c r="E414" s="390"/>
      <c r="F414" s="419"/>
      <c r="G414" s="419"/>
    </row>
    <row r="415" spans="2:7" s="571" customFormat="1">
      <c r="B415" s="391"/>
      <c r="E415" s="390"/>
      <c r="F415" s="419"/>
      <c r="G415" s="419"/>
    </row>
    <row r="416" spans="2:7" s="571" customFormat="1">
      <c r="B416" s="391"/>
      <c r="E416" s="390"/>
      <c r="F416" s="419"/>
      <c r="G416" s="419"/>
    </row>
    <row r="417" spans="5:7" s="571" customFormat="1">
      <c r="E417" s="390"/>
      <c r="F417" s="419"/>
      <c r="G417" s="419"/>
    </row>
    <row r="418" spans="5:7" s="571" customFormat="1">
      <c r="E418" s="390"/>
      <c r="F418" s="419"/>
      <c r="G418" s="419"/>
    </row>
    <row r="419" spans="5:7" s="571" customFormat="1">
      <c r="E419" s="390"/>
      <c r="F419" s="419"/>
      <c r="G419" s="419"/>
    </row>
    <row r="420" spans="5:7" s="571" customFormat="1">
      <c r="E420" s="390"/>
      <c r="F420" s="419"/>
      <c r="G420" s="419"/>
    </row>
    <row r="421" spans="5:7" s="571" customFormat="1">
      <c r="E421" s="390"/>
      <c r="F421" s="419"/>
      <c r="G421" s="419"/>
    </row>
    <row r="422" spans="5:7" s="571" customFormat="1">
      <c r="E422" s="390"/>
      <c r="F422" s="419"/>
      <c r="G422" s="419"/>
    </row>
    <row r="423" spans="5:7" s="571" customFormat="1">
      <c r="E423" s="390"/>
      <c r="F423" s="419"/>
      <c r="G423" s="419"/>
    </row>
    <row r="424" spans="5:7" s="571" customFormat="1">
      <c r="E424" s="390"/>
      <c r="F424" s="419"/>
      <c r="G424" s="419"/>
    </row>
    <row r="425" spans="5:7" s="571" customFormat="1">
      <c r="E425" s="390"/>
      <c r="F425" s="419"/>
      <c r="G425" s="419"/>
    </row>
    <row r="426" spans="5:7" s="571" customFormat="1">
      <c r="E426" s="390"/>
      <c r="F426" s="419"/>
      <c r="G426" s="419"/>
    </row>
    <row r="427" spans="5:7" s="571" customFormat="1">
      <c r="E427" s="390"/>
      <c r="F427" s="419"/>
      <c r="G427" s="419"/>
    </row>
    <row r="428" spans="5:7" s="571" customFormat="1">
      <c r="E428" s="390"/>
      <c r="F428" s="419"/>
      <c r="G428" s="419"/>
    </row>
    <row r="429" spans="5:7" s="571" customFormat="1">
      <c r="E429" s="390"/>
      <c r="F429" s="419"/>
      <c r="G429" s="419"/>
    </row>
    <row r="430" spans="5:7" s="571" customFormat="1">
      <c r="E430" s="390"/>
      <c r="F430" s="419"/>
      <c r="G430" s="419"/>
    </row>
    <row r="431" spans="5:7" s="571" customFormat="1">
      <c r="E431" s="390"/>
      <c r="F431" s="419"/>
      <c r="G431" s="419"/>
    </row>
    <row r="432" spans="5:7" s="571" customFormat="1">
      <c r="E432" s="390"/>
      <c r="F432" s="419"/>
      <c r="G432" s="419"/>
    </row>
    <row r="433" spans="5:7" s="571" customFormat="1">
      <c r="E433" s="390"/>
      <c r="F433" s="419"/>
      <c r="G433" s="419"/>
    </row>
    <row r="434" spans="5:7" s="571" customFormat="1">
      <c r="E434" s="390"/>
      <c r="F434" s="419"/>
      <c r="G434" s="419"/>
    </row>
    <row r="435" spans="5:7" s="571" customFormat="1">
      <c r="E435" s="390"/>
      <c r="F435" s="419"/>
      <c r="G435" s="419"/>
    </row>
    <row r="436" spans="5:7" s="571" customFormat="1">
      <c r="E436" s="390"/>
      <c r="F436" s="419"/>
      <c r="G436" s="419"/>
    </row>
    <row r="437" spans="5:7" s="571" customFormat="1">
      <c r="E437" s="390"/>
      <c r="F437" s="419"/>
      <c r="G437" s="419"/>
    </row>
    <row r="438" spans="5:7" s="571" customFormat="1">
      <c r="E438" s="390"/>
      <c r="F438" s="419"/>
      <c r="G438" s="419"/>
    </row>
    <row r="439" spans="5:7" s="571" customFormat="1">
      <c r="E439" s="390"/>
      <c r="F439" s="419"/>
      <c r="G439" s="419"/>
    </row>
    <row r="440" spans="5:7" s="571" customFormat="1">
      <c r="E440" s="390"/>
      <c r="F440" s="419"/>
      <c r="G440" s="419"/>
    </row>
    <row r="441" spans="5:7" s="571" customFormat="1">
      <c r="E441" s="390"/>
      <c r="F441" s="419"/>
      <c r="G441" s="419"/>
    </row>
    <row r="442" spans="5:7" s="571" customFormat="1">
      <c r="E442" s="390"/>
      <c r="F442" s="419"/>
      <c r="G442" s="419"/>
    </row>
    <row r="443" spans="5:7" s="571" customFormat="1">
      <c r="E443" s="390"/>
      <c r="F443" s="419"/>
      <c r="G443" s="419"/>
    </row>
    <row r="444" spans="5:7" s="571" customFormat="1">
      <c r="E444" s="390"/>
      <c r="F444" s="419"/>
      <c r="G444" s="419"/>
    </row>
    <row r="445" spans="5:7" s="571" customFormat="1">
      <c r="E445" s="390"/>
      <c r="F445" s="419"/>
      <c r="G445" s="419"/>
    </row>
    <row r="446" spans="5:7" s="571" customFormat="1">
      <c r="E446" s="390"/>
      <c r="F446" s="419"/>
      <c r="G446" s="419"/>
    </row>
    <row r="447" spans="5:7" s="571" customFormat="1">
      <c r="E447" s="390"/>
      <c r="F447" s="419"/>
      <c r="G447" s="419"/>
    </row>
    <row r="448" spans="5:7" s="571" customFormat="1">
      <c r="E448" s="390"/>
      <c r="F448" s="419"/>
      <c r="G448" s="419"/>
    </row>
    <row r="449" spans="5:7" s="571" customFormat="1">
      <c r="E449" s="390"/>
      <c r="F449" s="419"/>
      <c r="G449" s="419"/>
    </row>
    <row r="450" spans="5:7" s="571" customFormat="1">
      <c r="E450" s="390"/>
      <c r="F450" s="419"/>
      <c r="G450" s="419"/>
    </row>
    <row r="451" spans="5:7" s="571" customFormat="1">
      <c r="E451" s="390"/>
      <c r="F451" s="419"/>
      <c r="G451" s="419"/>
    </row>
    <row r="452" spans="5:7" s="571" customFormat="1">
      <c r="E452" s="390"/>
      <c r="F452" s="419"/>
      <c r="G452" s="419"/>
    </row>
    <row r="453" spans="5:7" s="571" customFormat="1">
      <c r="E453" s="390"/>
      <c r="F453" s="419"/>
      <c r="G453" s="419"/>
    </row>
    <row r="454" spans="5:7" s="571" customFormat="1">
      <c r="E454" s="390"/>
      <c r="F454" s="419"/>
      <c r="G454" s="419"/>
    </row>
    <row r="455" spans="5:7" s="571" customFormat="1">
      <c r="E455" s="390"/>
      <c r="F455" s="419"/>
      <c r="G455" s="419"/>
    </row>
    <row r="456" spans="5:7" s="571" customFormat="1">
      <c r="E456" s="390"/>
      <c r="F456" s="419"/>
      <c r="G456" s="419"/>
    </row>
    <row r="457" spans="5:7" s="571" customFormat="1">
      <c r="E457" s="390"/>
      <c r="F457" s="419"/>
      <c r="G457" s="419"/>
    </row>
    <row r="458" spans="5:7" s="571" customFormat="1">
      <c r="E458" s="390"/>
      <c r="F458" s="419"/>
      <c r="G458" s="419"/>
    </row>
    <row r="459" spans="5:7" s="571" customFormat="1">
      <c r="E459" s="390"/>
      <c r="F459" s="419"/>
      <c r="G459" s="419"/>
    </row>
    <row r="460" spans="5:7" s="571" customFormat="1">
      <c r="E460" s="390"/>
      <c r="F460" s="419"/>
      <c r="G460" s="419"/>
    </row>
    <row r="461" spans="5:7" s="571" customFormat="1">
      <c r="E461" s="390"/>
      <c r="F461" s="419"/>
      <c r="G461" s="419"/>
    </row>
    <row r="462" spans="5:7" s="571" customFormat="1">
      <c r="E462" s="390"/>
      <c r="F462" s="419"/>
      <c r="G462" s="419"/>
    </row>
    <row r="463" spans="5:7" s="571" customFormat="1">
      <c r="E463" s="390"/>
      <c r="F463" s="419"/>
      <c r="G463" s="419"/>
    </row>
    <row r="464" spans="5:7" s="571" customFormat="1">
      <c r="E464" s="390"/>
      <c r="F464" s="419"/>
      <c r="G464" s="419"/>
    </row>
    <row r="465" spans="5:7" s="571" customFormat="1">
      <c r="E465" s="390"/>
      <c r="F465" s="419"/>
      <c r="G465" s="419"/>
    </row>
    <row r="466" spans="5:7" s="571" customFormat="1">
      <c r="E466" s="390"/>
      <c r="F466" s="419"/>
      <c r="G466" s="419"/>
    </row>
    <row r="467" spans="5:7" s="571" customFormat="1">
      <c r="E467" s="390"/>
      <c r="F467" s="419"/>
      <c r="G467" s="419"/>
    </row>
    <row r="468" spans="5:7" s="571" customFormat="1">
      <c r="E468" s="390"/>
      <c r="F468" s="419"/>
      <c r="G468" s="419"/>
    </row>
    <row r="469" spans="5:7" s="571" customFormat="1">
      <c r="E469" s="390"/>
      <c r="F469" s="419"/>
      <c r="G469" s="419"/>
    </row>
    <row r="470" spans="5:7" s="571" customFormat="1">
      <c r="E470" s="390"/>
      <c r="F470" s="419"/>
      <c r="G470" s="419"/>
    </row>
    <row r="471" spans="5:7" s="571" customFormat="1">
      <c r="E471" s="390"/>
      <c r="F471" s="419"/>
      <c r="G471" s="419"/>
    </row>
    <row r="472" spans="5:7" s="571" customFormat="1">
      <c r="E472" s="390"/>
      <c r="F472" s="419"/>
      <c r="G472" s="419"/>
    </row>
    <row r="473" spans="5:7" s="571" customFormat="1">
      <c r="E473" s="390"/>
      <c r="F473" s="419"/>
      <c r="G473" s="419"/>
    </row>
    <row r="474" spans="5:7" s="571" customFormat="1">
      <c r="E474" s="390"/>
      <c r="F474" s="419"/>
      <c r="G474" s="419"/>
    </row>
    <row r="475" spans="5:7" s="571" customFormat="1">
      <c r="E475" s="390"/>
      <c r="F475" s="419"/>
      <c r="G475" s="419"/>
    </row>
    <row r="476" spans="5:7" s="571" customFormat="1">
      <c r="E476" s="390"/>
      <c r="F476" s="419"/>
      <c r="G476" s="419"/>
    </row>
    <row r="477" spans="5:7" s="571" customFormat="1">
      <c r="E477" s="390"/>
      <c r="F477" s="419"/>
      <c r="G477" s="419"/>
    </row>
    <row r="478" spans="5:7" s="571" customFormat="1">
      <c r="E478" s="390"/>
      <c r="F478" s="419"/>
      <c r="G478" s="419"/>
    </row>
    <row r="479" spans="5:7" s="571" customFormat="1">
      <c r="E479" s="390"/>
      <c r="F479" s="419"/>
      <c r="G479" s="419"/>
    </row>
    <row r="480" spans="5:7" s="571" customFormat="1">
      <c r="E480" s="390"/>
      <c r="F480" s="419"/>
      <c r="G480" s="419"/>
    </row>
    <row r="481" spans="5:7" s="571" customFormat="1">
      <c r="E481" s="390"/>
      <c r="F481" s="419"/>
      <c r="G481" s="419"/>
    </row>
    <row r="482" spans="5:7" s="571" customFormat="1">
      <c r="E482" s="390"/>
      <c r="F482" s="419"/>
      <c r="G482" s="419"/>
    </row>
    <row r="483" spans="5:7" s="571" customFormat="1">
      <c r="E483" s="390"/>
      <c r="F483" s="419"/>
      <c r="G483" s="419"/>
    </row>
    <row r="484" spans="5:7" s="571" customFormat="1">
      <c r="E484" s="390"/>
      <c r="F484" s="419"/>
      <c r="G484" s="419"/>
    </row>
    <row r="485" spans="5:7" s="571" customFormat="1">
      <c r="E485" s="390"/>
      <c r="F485" s="419"/>
      <c r="G485" s="419"/>
    </row>
    <row r="486" spans="5:7" s="571" customFormat="1">
      <c r="E486" s="390"/>
      <c r="F486" s="419"/>
      <c r="G486" s="419"/>
    </row>
    <row r="487" spans="5:7" s="571" customFormat="1">
      <c r="E487" s="390"/>
      <c r="F487" s="419"/>
      <c r="G487" s="419"/>
    </row>
    <row r="488" spans="5:7" s="571" customFormat="1">
      <c r="E488" s="390"/>
      <c r="F488" s="419"/>
      <c r="G488" s="419"/>
    </row>
    <row r="489" spans="5:7" s="571" customFormat="1">
      <c r="E489" s="390"/>
      <c r="F489" s="419"/>
      <c r="G489" s="419"/>
    </row>
    <row r="490" spans="5:7" s="571" customFormat="1">
      <c r="E490" s="390"/>
      <c r="F490" s="419"/>
      <c r="G490" s="419"/>
    </row>
    <row r="491" spans="5:7" s="571" customFormat="1">
      <c r="E491" s="390"/>
      <c r="F491" s="419"/>
      <c r="G491" s="419"/>
    </row>
    <row r="492" spans="5:7" s="571" customFormat="1">
      <c r="E492" s="390"/>
      <c r="F492" s="419"/>
      <c r="G492" s="419"/>
    </row>
    <row r="493" spans="5:7" s="571" customFormat="1">
      <c r="E493" s="390"/>
      <c r="F493" s="419"/>
      <c r="G493" s="419"/>
    </row>
    <row r="494" spans="5:7" s="571" customFormat="1">
      <c r="E494" s="390"/>
      <c r="F494" s="419"/>
      <c r="G494" s="419"/>
    </row>
    <row r="495" spans="5:7" s="571" customFormat="1">
      <c r="E495" s="390"/>
      <c r="F495" s="419"/>
      <c r="G495" s="419"/>
    </row>
    <row r="496" spans="5:7" s="571" customFormat="1">
      <c r="E496" s="390"/>
      <c r="F496" s="419"/>
      <c r="G496" s="419"/>
    </row>
    <row r="497" spans="5:7" s="571" customFormat="1">
      <c r="E497" s="390"/>
      <c r="F497" s="419"/>
      <c r="G497" s="419"/>
    </row>
    <row r="498" spans="5:7" s="571" customFormat="1">
      <c r="E498" s="390"/>
      <c r="F498" s="419"/>
      <c r="G498" s="419"/>
    </row>
    <row r="499" spans="5:7" s="571" customFormat="1">
      <c r="E499" s="390"/>
      <c r="F499" s="419"/>
      <c r="G499" s="419"/>
    </row>
    <row r="500" spans="5:7" s="571" customFormat="1">
      <c r="E500" s="390"/>
      <c r="F500" s="419"/>
      <c r="G500" s="419"/>
    </row>
    <row r="501" spans="5:7" s="571" customFormat="1">
      <c r="E501" s="390"/>
      <c r="F501" s="419"/>
      <c r="G501" s="419"/>
    </row>
    <row r="502" spans="5:7" s="571" customFormat="1">
      <c r="E502" s="390"/>
      <c r="F502" s="419"/>
      <c r="G502" s="419"/>
    </row>
    <row r="503" spans="5:7" s="571" customFormat="1">
      <c r="E503" s="390"/>
      <c r="F503" s="419"/>
      <c r="G503" s="419"/>
    </row>
    <row r="504" spans="5:7" s="571" customFormat="1">
      <c r="E504" s="390"/>
      <c r="F504" s="419"/>
      <c r="G504" s="419"/>
    </row>
    <row r="505" spans="5:7" s="571" customFormat="1">
      <c r="E505" s="390"/>
      <c r="F505" s="419"/>
      <c r="G505" s="419"/>
    </row>
    <row r="506" spans="5:7" s="571" customFormat="1">
      <c r="E506" s="390"/>
      <c r="F506" s="419"/>
      <c r="G506" s="419"/>
    </row>
    <row r="507" spans="5:7" s="571" customFormat="1">
      <c r="E507" s="390"/>
      <c r="F507" s="419"/>
      <c r="G507" s="419"/>
    </row>
    <row r="508" spans="5:7" s="571" customFormat="1">
      <c r="E508" s="390"/>
      <c r="F508" s="419"/>
      <c r="G508" s="419"/>
    </row>
    <row r="509" spans="5:7" s="571" customFormat="1">
      <c r="E509" s="390"/>
      <c r="F509" s="419"/>
      <c r="G509" s="419"/>
    </row>
    <row r="510" spans="5:7" s="571" customFormat="1">
      <c r="E510" s="390"/>
      <c r="F510" s="419"/>
      <c r="G510" s="419"/>
    </row>
    <row r="511" spans="5:7" s="571" customFormat="1">
      <c r="E511" s="390"/>
      <c r="F511" s="419"/>
      <c r="G511" s="419"/>
    </row>
    <row r="512" spans="5:7" s="571" customFormat="1">
      <c r="E512" s="390"/>
      <c r="F512" s="419"/>
      <c r="G512" s="419"/>
    </row>
    <row r="513" spans="5:7" s="571" customFormat="1">
      <c r="E513" s="390"/>
      <c r="F513" s="419"/>
      <c r="G513" s="419"/>
    </row>
    <row r="514" spans="5:7" s="571" customFormat="1">
      <c r="E514" s="390"/>
      <c r="F514" s="419"/>
      <c r="G514" s="419"/>
    </row>
    <row r="515" spans="5:7" s="571" customFormat="1">
      <c r="E515" s="390"/>
      <c r="F515" s="419"/>
      <c r="G515" s="419"/>
    </row>
    <row r="516" spans="5:7" s="571" customFormat="1">
      <c r="E516" s="390"/>
      <c r="F516" s="419"/>
      <c r="G516" s="419"/>
    </row>
    <row r="517" spans="5:7" s="571" customFormat="1">
      <c r="E517" s="390"/>
      <c r="F517" s="419"/>
      <c r="G517" s="419"/>
    </row>
    <row r="518" spans="5:7" s="571" customFormat="1">
      <c r="E518" s="390"/>
      <c r="F518" s="419"/>
      <c r="G518" s="419"/>
    </row>
    <row r="519" spans="5:7" s="571" customFormat="1">
      <c r="E519" s="390"/>
      <c r="F519" s="419"/>
      <c r="G519" s="419"/>
    </row>
    <row r="520" spans="5:7" s="571" customFormat="1">
      <c r="E520" s="390"/>
      <c r="F520" s="419"/>
      <c r="G520" s="419"/>
    </row>
    <row r="521" spans="5:7" s="571" customFormat="1">
      <c r="E521" s="390"/>
      <c r="F521" s="419"/>
      <c r="G521" s="419"/>
    </row>
    <row r="522" spans="5:7" s="571" customFormat="1">
      <c r="E522" s="390"/>
      <c r="F522" s="419"/>
      <c r="G522" s="419"/>
    </row>
    <row r="523" spans="5:7" s="571" customFormat="1">
      <c r="E523" s="390"/>
      <c r="F523" s="419"/>
      <c r="G523" s="419"/>
    </row>
    <row r="524" spans="5:7" s="571" customFormat="1">
      <c r="E524" s="390"/>
      <c r="F524" s="419"/>
      <c r="G524" s="419"/>
    </row>
    <row r="525" spans="5:7" s="571" customFormat="1">
      <c r="E525" s="390"/>
      <c r="F525" s="419"/>
      <c r="G525" s="419"/>
    </row>
    <row r="526" spans="5:7" s="571" customFormat="1">
      <c r="E526" s="390"/>
      <c r="F526" s="419"/>
      <c r="G526" s="419"/>
    </row>
    <row r="527" spans="5:7" s="571" customFormat="1">
      <c r="E527" s="390"/>
      <c r="F527" s="419"/>
      <c r="G527" s="419"/>
    </row>
    <row r="528" spans="5:7" s="571" customFormat="1">
      <c r="E528" s="390"/>
      <c r="F528" s="419"/>
      <c r="G528" s="419"/>
    </row>
    <row r="529" spans="5:7" s="571" customFormat="1">
      <c r="E529" s="390"/>
      <c r="F529" s="419"/>
      <c r="G529" s="419"/>
    </row>
    <row r="530" spans="5:7" s="571" customFormat="1">
      <c r="E530" s="390"/>
      <c r="F530" s="419"/>
      <c r="G530" s="419"/>
    </row>
    <row r="531" spans="5:7" s="571" customFormat="1">
      <c r="E531" s="390"/>
      <c r="F531" s="419"/>
      <c r="G531" s="419"/>
    </row>
    <row r="532" spans="5:7" s="571" customFormat="1">
      <c r="E532" s="390"/>
      <c r="F532" s="419"/>
      <c r="G532" s="419"/>
    </row>
    <row r="533" spans="5:7" s="571" customFormat="1">
      <c r="E533" s="390"/>
      <c r="F533" s="419"/>
      <c r="G533" s="419"/>
    </row>
    <row r="534" spans="5:7" s="571" customFormat="1">
      <c r="E534" s="390"/>
      <c r="F534" s="419"/>
      <c r="G534" s="419"/>
    </row>
    <row r="535" spans="5:7" s="571" customFormat="1">
      <c r="E535" s="390"/>
      <c r="F535" s="419"/>
      <c r="G535" s="419"/>
    </row>
    <row r="536" spans="5:7" s="571" customFormat="1">
      <c r="E536" s="390"/>
      <c r="F536" s="419"/>
      <c r="G536" s="419"/>
    </row>
    <row r="537" spans="5:7" s="571" customFormat="1">
      <c r="E537" s="390"/>
      <c r="F537" s="419"/>
      <c r="G537" s="419"/>
    </row>
    <row r="538" spans="5:7" s="571" customFormat="1">
      <c r="E538" s="390"/>
      <c r="F538" s="419"/>
      <c r="G538" s="419"/>
    </row>
    <row r="539" spans="5:7" s="571" customFormat="1">
      <c r="E539" s="390"/>
      <c r="F539" s="419"/>
      <c r="G539" s="419"/>
    </row>
    <row r="540" spans="5:7" s="571" customFormat="1">
      <c r="E540" s="390"/>
      <c r="F540" s="419"/>
      <c r="G540" s="419"/>
    </row>
    <row r="541" spans="5:7" s="571" customFormat="1">
      <c r="E541" s="390"/>
      <c r="F541" s="419"/>
      <c r="G541" s="419"/>
    </row>
    <row r="542" spans="5:7" s="571" customFormat="1">
      <c r="E542" s="390"/>
      <c r="F542" s="419"/>
      <c r="G542" s="419"/>
    </row>
    <row r="543" spans="5:7" s="571" customFormat="1">
      <c r="E543" s="390"/>
      <c r="F543" s="419"/>
      <c r="G543" s="419"/>
    </row>
    <row r="544" spans="5:7" s="571" customFormat="1">
      <c r="E544" s="390"/>
      <c r="F544" s="419"/>
      <c r="G544" s="419"/>
    </row>
    <row r="545" spans="5:7" s="571" customFormat="1">
      <c r="E545" s="390"/>
      <c r="F545" s="419"/>
      <c r="G545" s="419"/>
    </row>
    <row r="546" spans="5:7" s="571" customFormat="1">
      <c r="E546" s="390"/>
      <c r="F546" s="419"/>
      <c r="G546" s="419"/>
    </row>
    <row r="547" spans="5:7" s="571" customFormat="1">
      <c r="E547" s="390"/>
      <c r="F547" s="419"/>
      <c r="G547" s="419"/>
    </row>
    <row r="548" spans="5:7" s="571" customFormat="1">
      <c r="E548" s="390"/>
      <c r="F548" s="419"/>
      <c r="G548" s="419"/>
    </row>
    <row r="549" spans="5:7" s="571" customFormat="1">
      <c r="E549" s="390"/>
      <c r="F549" s="419"/>
      <c r="G549" s="419"/>
    </row>
    <row r="550" spans="5:7" s="571" customFormat="1">
      <c r="E550" s="390"/>
      <c r="F550" s="419"/>
      <c r="G550" s="419"/>
    </row>
    <row r="551" spans="5:7" s="571" customFormat="1">
      <c r="E551" s="390"/>
      <c r="F551" s="419"/>
      <c r="G551" s="419"/>
    </row>
    <row r="552" spans="5:7" s="571" customFormat="1">
      <c r="E552" s="390"/>
      <c r="F552" s="419"/>
      <c r="G552" s="419"/>
    </row>
    <row r="553" spans="5:7" s="571" customFormat="1">
      <c r="E553" s="390"/>
      <c r="F553" s="419"/>
      <c r="G553" s="419"/>
    </row>
    <row r="554" spans="5:7" s="571" customFormat="1">
      <c r="E554" s="390"/>
      <c r="F554" s="419"/>
      <c r="G554" s="419"/>
    </row>
    <row r="555" spans="5:7" s="571" customFormat="1">
      <c r="E555" s="390"/>
      <c r="F555" s="419"/>
      <c r="G555" s="419"/>
    </row>
    <row r="556" spans="5:7" s="571" customFormat="1">
      <c r="E556" s="390"/>
      <c r="F556" s="419"/>
      <c r="G556" s="419"/>
    </row>
    <row r="557" spans="5:7" s="571" customFormat="1">
      <c r="E557" s="390"/>
      <c r="F557" s="419"/>
      <c r="G557" s="419"/>
    </row>
    <row r="558" spans="5:7" s="571" customFormat="1">
      <c r="E558" s="390"/>
      <c r="F558" s="419"/>
      <c r="G558" s="419"/>
    </row>
    <row r="559" spans="5:7" s="571" customFormat="1">
      <c r="E559" s="390"/>
      <c r="F559" s="419"/>
      <c r="G559" s="419"/>
    </row>
    <row r="560" spans="5:7" s="571" customFormat="1">
      <c r="E560" s="390"/>
      <c r="F560" s="419"/>
      <c r="G560" s="419"/>
    </row>
    <row r="561" spans="5:7" s="571" customFormat="1">
      <c r="E561" s="390"/>
      <c r="F561" s="419"/>
      <c r="G561" s="419"/>
    </row>
    <row r="562" spans="5:7" s="571" customFormat="1">
      <c r="E562" s="390"/>
      <c r="F562" s="419"/>
      <c r="G562" s="419"/>
    </row>
    <row r="563" spans="5:7" s="571" customFormat="1">
      <c r="E563" s="390"/>
      <c r="F563" s="419"/>
      <c r="G563" s="419"/>
    </row>
    <row r="564" spans="5:7" s="571" customFormat="1">
      <c r="E564" s="390"/>
      <c r="F564" s="419"/>
      <c r="G564" s="419"/>
    </row>
    <row r="565" spans="5:7" s="571" customFormat="1">
      <c r="E565" s="390"/>
      <c r="F565" s="419"/>
      <c r="G565" s="419"/>
    </row>
    <row r="566" spans="5:7" s="571" customFormat="1">
      <c r="E566" s="390"/>
      <c r="F566" s="419"/>
      <c r="G566" s="419"/>
    </row>
    <row r="567" spans="5:7" s="571" customFormat="1">
      <c r="E567" s="390"/>
      <c r="F567" s="419"/>
      <c r="G567" s="419"/>
    </row>
    <row r="568" spans="5:7" s="571" customFormat="1">
      <c r="E568" s="390"/>
      <c r="F568" s="419"/>
      <c r="G568" s="419"/>
    </row>
    <row r="569" spans="5:7" s="571" customFormat="1">
      <c r="E569" s="390"/>
      <c r="F569" s="419"/>
      <c r="G569" s="419"/>
    </row>
    <row r="570" spans="5:7" s="571" customFormat="1">
      <c r="E570" s="390"/>
      <c r="F570" s="419"/>
      <c r="G570" s="419"/>
    </row>
    <row r="571" spans="5:7" s="571" customFormat="1">
      <c r="E571" s="390"/>
      <c r="F571" s="419"/>
      <c r="G571" s="419"/>
    </row>
    <row r="572" spans="5:7" s="571" customFormat="1">
      <c r="E572" s="390"/>
      <c r="F572" s="419"/>
      <c r="G572" s="419"/>
    </row>
    <row r="573" spans="5:7" s="571" customFormat="1">
      <c r="E573" s="390"/>
      <c r="F573" s="419"/>
      <c r="G573" s="419"/>
    </row>
    <row r="574" spans="5:7" s="571" customFormat="1">
      <c r="E574" s="390"/>
      <c r="F574" s="419"/>
      <c r="G574" s="419"/>
    </row>
    <row r="575" spans="5:7" s="571" customFormat="1">
      <c r="E575" s="390"/>
      <c r="F575" s="419"/>
      <c r="G575" s="419"/>
    </row>
    <row r="576" spans="5:7" s="571" customFormat="1">
      <c r="E576" s="390"/>
      <c r="F576" s="419"/>
      <c r="G576" s="419"/>
    </row>
    <row r="577" spans="5:7" s="571" customFormat="1">
      <c r="E577" s="390"/>
      <c r="F577" s="419"/>
      <c r="G577" s="419"/>
    </row>
    <row r="578" spans="5:7" s="571" customFormat="1">
      <c r="E578" s="390"/>
      <c r="F578" s="419"/>
      <c r="G578" s="419"/>
    </row>
    <row r="579" spans="5:7" s="571" customFormat="1">
      <c r="E579" s="390"/>
      <c r="F579" s="419"/>
      <c r="G579" s="419"/>
    </row>
    <row r="580" spans="5:7" s="571" customFormat="1">
      <c r="E580" s="390"/>
      <c r="F580" s="419"/>
      <c r="G580" s="419"/>
    </row>
    <row r="581" spans="5:7" s="571" customFormat="1">
      <c r="E581" s="390"/>
      <c r="F581" s="419"/>
      <c r="G581" s="419"/>
    </row>
    <row r="582" spans="5:7" s="571" customFormat="1">
      <c r="E582" s="390"/>
      <c r="F582" s="419"/>
      <c r="G582" s="419"/>
    </row>
    <row r="583" spans="5:7" s="571" customFormat="1">
      <c r="E583" s="390"/>
      <c r="F583" s="419"/>
      <c r="G583" s="419"/>
    </row>
    <row r="584" spans="5:7" s="571" customFormat="1">
      <c r="E584" s="390"/>
      <c r="F584" s="419"/>
      <c r="G584" s="419"/>
    </row>
    <row r="585" spans="5:7" s="571" customFormat="1">
      <c r="E585" s="390"/>
      <c r="F585" s="419"/>
      <c r="G585" s="419"/>
    </row>
    <row r="586" spans="5:7" s="571" customFormat="1">
      <c r="E586" s="390"/>
      <c r="F586" s="419"/>
      <c r="G586" s="419"/>
    </row>
    <row r="587" spans="5:7" s="571" customFormat="1">
      <c r="E587" s="390"/>
      <c r="F587" s="419"/>
      <c r="G587" s="419"/>
    </row>
    <row r="588" spans="5:7" s="571" customFormat="1">
      <c r="E588" s="390"/>
      <c r="F588" s="419"/>
      <c r="G588" s="419"/>
    </row>
    <row r="589" spans="5:7" s="571" customFormat="1">
      <c r="E589" s="390"/>
      <c r="F589" s="419"/>
      <c r="G589" s="419"/>
    </row>
    <row r="590" spans="5:7" s="571" customFormat="1">
      <c r="E590" s="390"/>
      <c r="F590" s="419"/>
      <c r="G590" s="419"/>
    </row>
    <row r="591" spans="5:7" s="571" customFormat="1">
      <c r="E591" s="390"/>
      <c r="F591" s="419"/>
      <c r="G591" s="419"/>
    </row>
    <row r="592" spans="5:7" s="571" customFormat="1">
      <c r="E592" s="390"/>
      <c r="F592" s="419"/>
      <c r="G592" s="419"/>
    </row>
    <row r="593" spans="5:7" s="571" customFormat="1">
      <c r="E593" s="390"/>
      <c r="F593" s="419"/>
      <c r="G593" s="419"/>
    </row>
    <row r="594" spans="5:7" s="571" customFormat="1">
      <c r="E594" s="390"/>
      <c r="F594" s="419"/>
      <c r="G594" s="419"/>
    </row>
    <row r="595" spans="5:7" s="571" customFormat="1">
      <c r="E595" s="390"/>
      <c r="F595" s="419"/>
      <c r="G595" s="419"/>
    </row>
    <row r="596" spans="5:7" s="571" customFormat="1">
      <c r="E596" s="390"/>
      <c r="F596" s="419"/>
      <c r="G596" s="419"/>
    </row>
    <row r="597" spans="5:7" s="571" customFormat="1">
      <c r="E597" s="390"/>
      <c r="F597" s="419"/>
      <c r="G597" s="419"/>
    </row>
    <row r="598" spans="5:7" s="571" customFormat="1">
      <c r="E598" s="390"/>
      <c r="F598" s="419"/>
      <c r="G598" s="419"/>
    </row>
    <row r="599" spans="5:7" s="571" customFormat="1">
      <c r="E599" s="390"/>
      <c r="F599" s="419"/>
      <c r="G599" s="419"/>
    </row>
    <row r="600" spans="5:7" s="571" customFormat="1">
      <c r="E600" s="390"/>
      <c r="F600" s="419"/>
      <c r="G600" s="419"/>
    </row>
    <row r="601" spans="5:7" s="571" customFormat="1">
      <c r="E601" s="390"/>
      <c r="F601" s="419"/>
      <c r="G601" s="419"/>
    </row>
    <row r="602" spans="5:7" s="571" customFormat="1">
      <c r="E602" s="390"/>
      <c r="F602" s="419"/>
      <c r="G602" s="419"/>
    </row>
    <row r="603" spans="5:7" s="571" customFormat="1">
      <c r="E603" s="390"/>
      <c r="F603" s="419"/>
      <c r="G603" s="419"/>
    </row>
    <row r="604" spans="5:7" s="571" customFormat="1">
      <c r="E604" s="390"/>
      <c r="F604" s="419"/>
      <c r="G604" s="419"/>
    </row>
    <row r="605" spans="5:7" s="571" customFormat="1">
      <c r="E605" s="390"/>
      <c r="F605" s="419"/>
      <c r="G605" s="419"/>
    </row>
    <row r="606" spans="5:7" s="571" customFormat="1">
      <c r="E606" s="390"/>
      <c r="F606" s="419"/>
      <c r="G606" s="419"/>
    </row>
    <row r="607" spans="5:7" s="571" customFormat="1">
      <c r="E607" s="390"/>
      <c r="F607" s="419"/>
      <c r="G607" s="419"/>
    </row>
    <row r="608" spans="5:7" s="571" customFormat="1">
      <c r="E608" s="390"/>
      <c r="F608" s="419"/>
      <c r="G608" s="419"/>
    </row>
    <row r="609" spans="5:7" s="571" customFormat="1">
      <c r="E609" s="390"/>
      <c r="F609" s="419"/>
      <c r="G609" s="419"/>
    </row>
    <row r="610" spans="5:7" s="571" customFormat="1">
      <c r="E610" s="390"/>
      <c r="F610" s="419"/>
      <c r="G610" s="419"/>
    </row>
    <row r="611" spans="5:7" s="571" customFormat="1">
      <c r="E611" s="390"/>
      <c r="F611" s="419"/>
      <c r="G611" s="419"/>
    </row>
    <row r="612" spans="5:7" s="571" customFormat="1">
      <c r="E612" s="390"/>
      <c r="F612" s="419"/>
      <c r="G612" s="419"/>
    </row>
    <row r="613" spans="5:7" s="571" customFormat="1">
      <c r="E613" s="390"/>
      <c r="F613" s="419"/>
      <c r="G613" s="419"/>
    </row>
    <row r="614" spans="5:7" s="571" customFormat="1">
      <c r="E614" s="390"/>
      <c r="F614" s="419"/>
      <c r="G614" s="419"/>
    </row>
    <row r="615" spans="5:7" s="571" customFormat="1">
      <c r="E615" s="390"/>
      <c r="F615" s="419"/>
      <c r="G615" s="419"/>
    </row>
    <row r="616" spans="5:7" s="571" customFormat="1">
      <c r="E616" s="390"/>
      <c r="F616" s="419"/>
      <c r="G616" s="419"/>
    </row>
    <row r="617" spans="5:7" s="571" customFormat="1">
      <c r="E617" s="390"/>
      <c r="F617" s="419"/>
      <c r="G617" s="419"/>
    </row>
    <row r="618" spans="5:7" s="571" customFormat="1">
      <c r="E618" s="390"/>
      <c r="F618" s="419"/>
      <c r="G618" s="419"/>
    </row>
    <row r="619" spans="5:7" s="571" customFormat="1">
      <c r="E619" s="390"/>
      <c r="F619" s="419"/>
      <c r="G619" s="419"/>
    </row>
    <row r="620" spans="5:7" s="571" customFormat="1">
      <c r="E620" s="390"/>
      <c r="F620" s="419"/>
      <c r="G620" s="419"/>
    </row>
    <row r="621" spans="5:7" s="571" customFormat="1">
      <c r="E621" s="390"/>
      <c r="F621" s="419"/>
      <c r="G621" s="419"/>
    </row>
    <row r="622" spans="5:7" s="571" customFormat="1">
      <c r="E622" s="390"/>
      <c r="F622" s="419"/>
      <c r="G622" s="419"/>
    </row>
    <row r="623" spans="5:7" s="571" customFormat="1">
      <c r="E623" s="390"/>
      <c r="F623" s="419"/>
      <c r="G623" s="419"/>
    </row>
    <row r="624" spans="5:7" s="571" customFormat="1">
      <c r="E624" s="390"/>
      <c r="F624" s="419"/>
      <c r="G624" s="419"/>
    </row>
    <row r="625" spans="5:7" s="571" customFormat="1">
      <c r="E625" s="390"/>
      <c r="F625" s="419"/>
      <c r="G625" s="419"/>
    </row>
    <row r="626" spans="5:7" s="571" customFormat="1">
      <c r="E626" s="390"/>
      <c r="F626" s="419"/>
      <c r="G626" s="419"/>
    </row>
    <row r="627" spans="5:7" s="571" customFormat="1">
      <c r="E627" s="390"/>
      <c r="F627" s="419"/>
      <c r="G627" s="419"/>
    </row>
    <row r="628" spans="5:7" s="571" customFormat="1">
      <c r="E628" s="390"/>
      <c r="F628" s="419"/>
      <c r="G628" s="419"/>
    </row>
    <row r="629" spans="5:7" s="571" customFormat="1">
      <c r="E629" s="390"/>
      <c r="F629" s="419"/>
      <c r="G629" s="419"/>
    </row>
    <row r="630" spans="5:7" s="571" customFormat="1">
      <c r="E630" s="390"/>
      <c r="F630" s="419"/>
      <c r="G630" s="419"/>
    </row>
    <row r="631" spans="5:7" s="571" customFormat="1">
      <c r="E631" s="390"/>
      <c r="F631" s="419"/>
      <c r="G631" s="419"/>
    </row>
    <row r="632" spans="5:7" s="571" customFormat="1">
      <c r="E632" s="390"/>
      <c r="F632" s="419"/>
      <c r="G632" s="419"/>
    </row>
    <row r="633" spans="5:7" s="571" customFormat="1">
      <c r="E633" s="390"/>
      <c r="F633" s="419"/>
      <c r="G633" s="419"/>
    </row>
    <row r="634" spans="5:7" s="571" customFormat="1">
      <c r="E634" s="390"/>
      <c r="F634" s="419"/>
      <c r="G634" s="419"/>
    </row>
    <row r="635" spans="5:7" s="571" customFormat="1">
      <c r="E635" s="390"/>
      <c r="F635" s="419"/>
      <c r="G635" s="419"/>
    </row>
    <row r="636" spans="5:7" s="571" customFormat="1">
      <c r="E636" s="390"/>
      <c r="F636" s="419"/>
      <c r="G636" s="419"/>
    </row>
    <row r="637" spans="5:7" s="571" customFormat="1">
      <c r="E637" s="390"/>
      <c r="F637" s="419"/>
      <c r="G637" s="419"/>
    </row>
    <row r="638" spans="5:7" s="571" customFormat="1">
      <c r="E638" s="390"/>
      <c r="F638" s="419"/>
      <c r="G638" s="419"/>
    </row>
    <row r="639" spans="5:7" s="571" customFormat="1">
      <c r="E639" s="390"/>
      <c r="F639" s="419"/>
      <c r="G639" s="419"/>
    </row>
    <row r="640" spans="5:7" s="571" customFormat="1">
      <c r="E640" s="390"/>
      <c r="F640" s="419"/>
      <c r="G640" s="419"/>
    </row>
    <row r="641" spans="5:7" s="571" customFormat="1">
      <c r="E641" s="390"/>
      <c r="F641" s="419"/>
      <c r="G641" s="419"/>
    </row>
    <row r="642" spans="5:7" s="571" customFormat="1">
      <c r="E642" s="390"/>
      <c r="F642" s="419"/>
      <c r="G642" s="419"/>
    </row>
    <row r="643" spans="5:7" s="571" customFormat="1">
      <c r="E643" s="390"/>
      <c r="F643" s="419"/>
      <c r="G643" s="419"/>
    </row>
    <row r="644" spans="5:7" s="571" customFormat="1">
      <c r="E644" s="390"/>
      <c r="F644" s="419"/>
      <c r="G644" s="419"/>
    </row>
    <row r="645" spans="5:7" s="571" customFormat="1">
      <c r="E645" s="390"/>
      <c r="F645" s="419"/>
      <c r="G645" s="419"/>
    </row>
    <row r="646" spans="5:7" s="571" customFormat="1">
      <c r="E646" s="390"/>
      <c r="F646" s="419"/>
      <c r="G646" s="419"/>
    </row>
    <row r="647" spans="5:7" s="571" customFormat="1">
      <c r="E647" s="390"/>
      <c r="F647" s="419"/>
      <c r="G647" s="419"/>
    </row>
    <row r="648" spans="5:7" s="571" customFormat="1">
      <c r="E648" s="390"/>
      <c r="F648" s="419"/>
      <c r="G648" s="419"/>
    </row>
    <row r="649" spans="5:7" s="571" customFormat="1">
      <c r="E649" s="390"/>
      <c r="F649" s="419"/>
      <c r="G649" s="419"/>
    </row>
    <row r="650" spans="5:7" s="571" customFormat="1">
      <c r="E650" s="390"/>
      <c r="F650" s="419"/>
      <c r="G650" s="419"/>
    </row>
    <row r="651" spans="5:7" s="571" customFormat="1">
      <c r="E651" s="390"/>
      <c r="F651" s="419"/>
      <c r="G651" s="419"/>
    </row>
    <row r="652" spans="5:7" s="571" customFormat="1">
      <c r="E652" s="390"/>
      <c r="F652" s="419"/>
      <c r="G652" s="419"/>
    </row>
    <row r="653" spans="5:7" s="571" customFormat="1">
      <c r="E653" s="390"/>
      <c r="F653" s="419"/>
      <c r="G653" s="419"/>
    </row>
    <row r="654" spans="5:7" s="571" customFormat="1">
      <c r="E654" s="390"/>
      <c r="F654" s="419"/>
      <c r="G654" s="419"/>
    </row>
    <row r="655" spans="5:7" s="571" customFormat="1">
      <c r="E655" s="390"/>
      <c r="F655" s="419"/>
      <c r="G655" s="419"/>
    </row>
    <row r="656" spans="5:7" s="571" customFormat="1">
      <c r="E656" s="390"/>
      <c r="F656" s="419"/>
      <c r="G656" s="419"/>
    </row>
    <row r="657" spans="5:7" s="571" customFormat="1">
      <c r="E657" s="390"/>
      <c r="F657" s="419"/>
      <c r="G657" s="419"/>
    </row>
    <row r="658" spans="5:7" s="571" customFormat="1">
      <c r="E658" s="390"/>
      <c r="F658" s="419"/>
      <c r="G658" s="419"/>
    </row>
    <row r="659" spans="5:7" s="571" customFormat="1">
      <c r="E659" s="390"/>
      <c r="F659" s="419"/>
      <c r="G659" s="419"/>
    </row>
    <row r="660" spans="5:7" s="571" customFormat="1">
      <c r="E660" s="390"/>
      <c r="F660" s="419"/>
      <c r="G660" s="419"/>
    </row>
    <row r="661" spans="5:7" s="571" customFormat="1">
      <c r="E661" s="390"/>
      <c r="F661" s="419"/>
      <c r="G661" s="419"/>
    </row>
    <row r="662" spans="5:7" s="571" customFormat="1">
      <c r="E662" s="390"/>
      <c r="F662" s="419"/>
      <c r="G662" s="419"/>
    </row>
    <row r="663" spans="5:7" s="571" customFormat="1">
      <c r="E663" s="390"/>
      <c r="F663" s="419"/>
      <c r="G663" s="419"/>
    </row>
    <row r="664" spans="5:7" s="571" customFormat="1">
      <c r="E664" s="390"/>
      <c r="F664" s="419"/>
      <c r="G664" s="419"/>
    </row>
    <row r="665" spans="5:7" s="571" customFormat="1">
      <c r="E665" s="390"/>
      <c r="F665" s="419"/>
      <c r="G665" s="419"/>
    </row>
    <row r="666" spans="5:7" s="571" customFormat="1">
      <c r="E666" s="390"/>
      <c r="F666" s="419"/>
      <c r="G666" s="419"/>
    </row>
    <row r="667" spans="5:7" s="571" customFormat="1">
      <c r="E667" s="390"/>
      <c r="F667" s="419"/>
      <c r="G667" s="419"/>
    </row>
    <row r="668" spans="5:7" s="571" customFormat="1">
      <c r="E668" s="390"/>
      <c r="F668" s="419"/>
      <c r="G668" s="419"/>
    </row>
    <row r="669" spans="5:7" s="571" customFormat="1">
      <c r="E669" s="390"/>
      <c r="F669" s="419"/>
      <c r="G669" s="419"/>
    </row>
    <row r="670" spans="5:7" s="571" customFormat="1">
      <c r="E670" s="390"/>
      <c r="F670" s="419"/>
      <c r="G670" s="419"/>
    </row>
    <row r="671" spans="5:7" s="571" customFormat="1">
      <c r="E671" s="390"/>
      <c r="F671" s="419"/>
      <c r="G671" s="419"/>
    </row>
    <row r="672" spans="5:7" s="571" customFormat="1">
      <c r="E672" s="390"/>
      <c r="F672" s="419"/>
      <c r="G672" s="419"/>
    </row>
    <row r="673" spans="5:7" s="571" customFormat="1">
      <c r="E673" s="390"/>
      <c r="F673" s="419"/>
      <c r="G673" s="419"/>
    </row>
    <row r="674" spans="5:7" s="571" customFormat="1">
      <c r="E674" s="390"/>
      <c r="F674" s="419"/>
      <c r="G674" s="419"/>
    </row>
    <row r="675" spans="5:7" s="571" customFormat="1">
      <c r="E675" s="390"/>
      <c r="F675" s="419"/>
      <c r="G675" s="419"/>
    </row>
    <row r="676" spans="5:7" s="571" customFormat="1">
      <c r="E676" s="390"/>
      <c r="F676" s="419"/>
      <c r="G676" s="419"/>
    </row>
    <row r="677" spans="5:7" s="571" customFormat="1">
      <c r="E677" s="390"/>
      <c r="F677" s="419"/>
      <c r="G677" s="419"/>
    </row>
    <row r="678" spans="5:7" s="571" customFormat="1">
      <c r="E678" s="390"/>
      <c r="F678" s="419"/>
      <c r="G678" s="419"/>
    </row>
    <row r="679" spans="5:7" s="571" customFormat="1">
      <c r="E679" s="390"/>
      <c r="F679" s="419"/>
      <c r="G679" s="419"/>
    </row>
    <row r="680" spans="5:7" s="571" customFormat="1">
      <c r="E680" s="390"/>
      <c r="F680" s="419"/>
      <c r="G680" s="419"/>
    </row>
    <row r="681" spans="5:7" s="571" customFormat="1">
      <c r="E681" s="390"/>
      <c r="F681" s="419"/>
      <c r="G681" s="419"/>
    </row>
    <row r="682" spans="5:7" s="571" customFormat="1">
      <c r="E682" s="390"/>
      <c r="F682" s="419"/>
      <c r="G682" s="419"/>
    </row>
    <row r="683" spans="5:7" s="571" customFormat="1">
      <c r="E683" s="390"/>
      <c r="F683" s="419"/>
      <c r="G683" s="419"/>
    </row>
    <row r="684" spans="5:7" s="571" customFormat="1">
      <c r="E684" s="390"/>
      <c r="F684" s="419"/>
      <c r="G684" s="419"/>
    </row>
    <row r="685" spans="5:7" s="571" customFormat="1">
      <c r="E685" s="390"/>
      <c r="F685" s="419"/>
      <c r="G685" s="419"/>
    </row>
    <row r="686" spans="5:7" s="571" customFormat="1">
      <c r="E686" s="390"/>
      <c r="F686" s="419"/>
      <c r="G686" s="419"/>
    </row>
    <row r="687" spans="5:7" s="571" customFormat="1">
      <c r="E687" s="390"/>
      <c r="F687" s="419"/>
      <c r="G687" s="419"/>
    </row>
    <row r="688" spans="5:7" s="571" customFormat="1">
      <c r="E688" s="390"/>
      <c r="F688" s="419"/>
      <c r="G688" s="419"/>
    </row>
    <row r="689" spans="5:7" s="571" customFormat="1">
      <c r="E689" s="390"/>
      <c r="F689" s="419"/>
      <c r="G689" s="419"/>
    </row>
    <row r="690" spans="5:7" s="571" customFormat="1">
      <c r="E690" s="390"/>
      <c r="F690" s="419"/>
      <c r="G690" s="419"/>
    </row>
    <row r="691" spans="5:7" s="571" customFormat="1">
      <c r="E691" s="390"/>
      <c r="F691" s="419"/>
      <c r="G691" s="419"/>
    </row>
    <row r="692" spans="5:7" s="571" customFormat="1">
      <c r="E692" s="390"/>
      <c r="F692" s="419"/>
      <c r="G692" s="419"/>
    </row>
    <row r="693" spans="5:7" s="571" customFormat="1">
      <c r="E693" s="390"/>
      <c r="F693" s="419"/>
      <c r="G693" s="419"/>
    </row>
    <row r="694" spans="5:7" s="571" customFormat="1">
      <c r="E694" s="390"/>
      <c r="F694" s="419"/>
      <c r="G694" s="419"/>
    </row>
    <row r="695" spans="5:7" s="571" customFormat="1">
      <c r="E695" s="390"/>
      <c r="F695" s="419"/>
      <c r="G695" s="419"/>
    </row>
    <row r="696" spans="5:7" s="571" customFormat="1">
      <c r="E696" s="390"/>
      <c r="F696" s="419"/>
      <c r="G696" s="419"/>
    </row>
    <row r="697" spans="5:7" s="571" customFormat="1">
      <c r="E697" s="390"/>
      <c r="F697" s="419"/>
      <c r="G697" s="419"/>
    </row>
    <row r="698" spans="5:7" s="571" customFormat="1">
      <c r="E698" s="390"/>
      <c r="F698" s="419"/>
      <c r="G698" s="419"/>
    </row>
    <row r="699" spans="5:7" s="571" customFormat="1">
      <c r="E699" s="390"/>
      <c r="F699" s="419"/>
      <c r="G699" s="419"/>
    </row>
    <row r="700" spans="5:7" s="571" customFormat="1">
      <c r="E700" s="390"/>
      <c r="F700" s="419"/>
      <c r="G700" s="419"/>
    </row>
    <row r="701" spans="5:7" s="571" customFormat="1">
      <c r="E701" s="390"/>
      <c r="F701" s="419"/>
      <c r="G701" s="419"/>
    </row>
    <row r="702" spans="5:7" s="571" customFormat="1">
      <c r="E702" s="390"/>
      <c r="F702" s="419"/>
      <c r="G702" s="419"/>
    </row>
    <row r="703" spans="5:7" s="571" customFormat="1">
      <c r="E703" s="390"/>
      <c r="F703" s="419"/>
      <c r="G703" s="419"/>
    </row>
    <row r="704" spans="5:7" s="571" customFormat="1">
      <c r="E704" s="390"/>
      <c r="F704" s="419"/>
      <c r="G704" s="419"/>
    </row>
    <row r="705" spans="5:7" s="571" customFormat="1">
      <c r="E705" s="390"/>
      <c r="F705" s="419"/>
      <c r="G705" s="419"/>
    </row>
    <row r="706" spans="5:7" s="571" customFormat="1">
      <c r="E706" s="390"/>
      <c r="F706" s="419"/>
      <c r="G706" s="419"/>
    </row>
    <row r="707" spans="5:7" s="571" customFormat="1">
      <c r="E707" s="390"/>
      <c r="F707" s="419"/>
      <c r="G707" s="419"/>
    </row>
    <row r="708" spans="5:7" s="571" customFormat="1">
      <c r="E708" s="390"/>
      <c r="F708" s="419"/>
      <c r="G708" s="419"/>
    </row>
    <row r="709" spans="5:7" s="571" customFormat="1">
      <c r="E709" s="390"/>
      <c r="F709" s="419"/>
      <c r="G709" s="419"/>
    </row>
    <row r="710" spans="5:7" s="571" customFormat="1">
      <c r="E710" s="390"/>
      <c r="F710" s="419"/>
      <c r="G710" s="419"/>
    </row>
    <row r="711" spans="5:7" s="571" customFormat="1">
      <c r="E711" s="390"/>
      <c r="F711" s="419"/>
      <c r="G711" s="419"/>
    </row>
    <row r="712" spans="5:7" s="571" customFormat="1">
      <c r="E712" s="390"/>
      <c r="F712" s="419"/>
      <c r="G712" s="419"/>
    </row>
    <row r="713" spans="5:7" s="571" customFormat="1">
      <c r="E713" s="390"/>
      <c r="F713" s="419"/>
      <c r="G713" s="419"/>
    </row>
    <row r="714" spans="5:7" s="571" customFormat="1">
      <c r="E714" s="390"/>
      <c r="F714" s="419"/>
      <c r="G714" s="419"/>
    </row>
    <row r="715" spans="5:7" s="571" customFormat="1">
      <c r="E715" s="390"/>
      <c r="F715" s="419"/>
      <c r="G715" s="419"/>
    </row>
    <row r="716" spans="5:7" s="571" customFormat="1">
      <c r="E716" s="390"/>
      <c r="F716" s="419"/>
      <c r="G716" s="419"/>
    </row>
    <row r="717" spans="5:7" s="571" customFormat="1">
      <c r="E717" s="390"/>
      <c r="F717" s="419"/>
      <c r="G717" s="419"/>
    </row>
    <row r="718" spans="5:7" s="571" customFormat="1">
      <c r="E718" s="390"/>
      <c r="F718" s="419"/>
      <c r="G718" s="419"/>
    </row>
    <row r="719" spans="5:7" s="571" customFormat="1">
      <c r="E719" s="390"/>
      <c r="F719" s="419"/>
      <c r="G719" s="419"/>
    </row>
    <row r="720" spans="5:7" s="571" customFormat="1">
      <c r="E720" s="390"/>
      <c r="F720" s="419"/>
      <c r="G720" s="419"/>
    </row>
    <row r="721" spans="5:7" s="571" customFormat="1">
      <c r="E721" s="390"/>
      <c r="F721" s="419"/>
      <c r="G721" s="419"/>
    </row>
    <row r="722" spans="5:7" s="571" customFormat="1">
      <c r="E722" s="390"/>
      <c r="F722" s="419"/>
      <c r="G722" s="419"/>
    </row>
    <row r="723" spans="5:7" s="571" customFormat="1">
      <c r="E723" s="390"/>
      <c r="F723" s="419"/>
      <c r="G723" s="419"/>
    </row>
    <row r="724" spans="5:7" s="571" customFormat="1">
      <c r="E724" s="390"/>
      <c r="F724" s="419"/>
      <c r="G724" s="419"/>
    </row>
    <row r="725" spans="5:7" s="571" customFormat="1">
      <c r="E725" s="390"/>
      <c r="F725" s="419"/>
      <c r="G725" s="419"/>
    </row>
    <row r="726" spans="5:7" s="571" customFormat="1">
      <c r="E726" s="390"/>
      <c r="F726" s="419"/>
      <c r="G726" s="419"/>
    </row>
    <row r="727" spans="5:7" s="571" customFormat="1">
      <c r="E727" s="390"/>
      <c r="F727" s="419"/>
      <c r="G727" s="419"/>
    </row>
    <row r="728" spans="5:7" s="571" customFormat="1">
      <c r="E728" s="390"/>
      <c r="F728" s="419"/>
      <c r="G728" s="419"/>
    </row>
    <row r="729" spans="5:7" s="571" customFormat="1">
      <c r="E729" s="390"/>
      <c r="F729" s="419"/>
      <c r="G729" s="419"/>
    </row>
    <row r="730" spans="5:7" s="571" customFormat="1">
      <c r="E730" s="390"/>
      <c r="F730" s="419"/>
      <c r="G730" s="419"/>
    </row>
    <row r="731" spans="5:7" s="571" customFormat="1">
      <c r="E731" s="390"/>
      <c r="F731" s="419"/>
      <c r="G731" s="419"/>
    </row>
    <row r="732" spans="5:7" s="571" customFormat="1">
      <c r="E732" s="390"/>
      <c r="F732" s="419"/>
      <c r="G732" s="419"/>
    </row>
    <row r="733" spans="5:7" s="571" customFormat="1">
      <c r="E733" s="390"/>
      <c r="F733" s="419"/>
      <c r="G733" s="419"/>
    </row>
    <row r="734" spans="5:7" s="571" customFormat="1">
      <c r="E734" s="390"/>
      <c r="F734" s="419"/>
      <c r="G734" s="419"/>
    </row>
    <row r="735" spans="5:7" s="571" customFormat="1">
      <c r="E735" s="390"/>
      <c r="F735" s="419"/>
      <c r="G735" s="419"/>
    </row>
    <row r="736" spans="5:7" s="571" customFormat="1">
      <c r="E736" s="390"/>
      <c r="F736" s="419"/>
      <c r="G736" s="419"/>
    </row>
    <row r="737" spans="5:7" s="571" customFormat="1">
      <c r="E737" s="390"/>
      <c r="F737" s="419"/>
      <c r="G737" s="419"/>
    </row>
    <row r="738" spans="5:7" s="571" customFormat="1">
      <c r="E738" s="390"/>
      <c r="F738" s="419"/>
      <c r="G738" s="419"/>
    </row>
    <row r="739" spans="5:7" s="571" customFormat="1">
      <c r="E739" s="390"/>
      <c r="F739" s="419"/>
      <c r="G739" s="419"/>
    </row>
    <row r="740" spans="5:7" s="571" customFormat="1">
      <c r="E740" s="390"/>
      <c r="F740" s="419"/>
      <c r="G740" s="419"/>
    </row>
    <row r="741" spans="5:7" s="571" customFormat="1">
      <c r="E741" s="390"/>
      <c r="F741" s="419"/>
      <c r="G741" s="419"/>
    </row>
    <row r="742" spans="5:7" s="571" customFormat="1">
      <c r="E742" s="390"/>
      <c r="F742" s="419"/>
      <c r="G742" s="419"/>
    </row>
    <row r="743" spans="5:7" s="571" customFormat="1">
      <c r="E743" s="390"/>
      <c r="F743" s="419"/>
      <c r="G743" s="419"/>
    </row>
    <row r="744" spans="5:7" s="571" customFormat="1">
      <c r="E744" s="390"/>
      <c r="F744" s="419"/>
      <c r="G744" s="419"/>
    </row>
    <row r="745" spans="5:7" s="571" customFormat="1">
      <c r="E745" s="390"/>
      <c r="F745" s="419"/>
      <c r="G745" s="419"/>
    </row>
    <row r="746" spans="5:7" s="571" customFormat="1">
      <c r="E746" s="390"/>
      <c r="F746" s="419"/>
      <c r="G746" s="419"/>
    </row>
    <row r="747" spans="5:7" s="571" customFormat="1">
      <c r="E747" s="390"/>
      <c r="F747" s="419"/>
      <c r="G747" s="419"/>
    </row>
    <row r="748" spans="5:7" s="571" customFormat="1">
      <c r="E748" s="390"/>
      <c r="F748" s="419"/>
      <c r="G748" s="419"/>
    </row>
    <row r="749" spans="5:7" s="571" customFormat="1">
      <c r="E749" s="390"/>
      <c r="F749" s="419"/>
      <c r="G749" s="419"/>
    </row>
    <row r="750" spans="5:7" s="571" customFormat="1">
      <c r="E750" s="390"/>
      <c r="F750" s="419"/>
      <c r="G750" s="419"/>
    </row>
    <row r="751" spans="5:7" s="571" customFormat="1">
      <c r="E751" s="390"/>
      <c r="F751" s="419"/>
      <c r="G751" s="419"/>
    </row>
    <row r="752" spans="5:7" s="571" customFormat="1">
      <c r="E752" s="390"/>
      <c r="F752" s="419"/>
      <c r="G752" s="419"/>
    </row>
    <row r="753" spans="5:7" s="571" customFormat="1">
      <c r="E753" s="390"/>
      <c r="F753" s="419"/>
      <c r="G753" s="419"/>
    </row>
    <row r="754" spans="5:7" s="571" customFormat="1">
      <c r="E754" s="390"/>
      <c r="F754" s="419"/>
      <c r="G754" s="419"/>
    </row>
    <row r="755" spans="5:7" s="571" customFormat="1">
      <c r="E755" s="390"/>
      <c r="F755" s="419"/>
      <c r="G755" s="419"/>
    </row>
    <row r="756" spans="5:7" s="571" customFormat="1">
      <c r="E756" s="390"/>
      <c r="F756" s="419"/>
      <c r="G756" s="419"/>
    </row>
    <row r="757" spans="5:7" s="571" customFormat="1">
      <c r="E757" s="390"/>
      <c r="F757" s="419"/>
      <c r="G757" s="419"/>
    </row>
    <row r="758" spans="5:7" s="571" customFormat="1">
      <c r="E758" s="390"/>
      <c r="F758" s="419"/>
      <c r="G758" s="419"/>
    </row>
    <row r="759" spans="5:7" s="571" customFormat="1">
      <c r="E759" s="390"/>
      <c r="F759" s="419"/>
      <c r="G759" s="419"/>
    </row>
    <row r="760" spans="5:7" s="571" customFormat="1">
      <c r="E760" s="390"/>
      <c r="F760" s="419"/>
      <c r="G760" s="419"/>
    </row>
    <row r="761" spans="5:7" s="571" customFormat="1">
      <c r="E761" s="390"/>
      <c r="F761" s="419"/>
      <c r="G761" s="419"/>
    </row>
    <row r="762" spans="5:7" s="571" customFormat="1">
      <c r="E762" s="390"/>
      <c r="F762" s="419"/>
      <c r="G762" s="419"/>
    </row>
    <row r="763" spans="5:7" s="571" customFormat="1">
      <c r="E763" s="390"/>
      <c r="F763" s="419"/>
      <c r="G763" s="419"/>
    </row>
    <row r="764" spans="5:7" s="571" customFormat="1">
      <c r="E764" s="390"/>
      <c r="F764" s="419"/>
      <c r="G764" s="419"/>
    </row>
    <row r="765" spans="5:7" s="571" customFormat="1">
      <c r="E765" s="390"/>
      <c r="F765" s="419"/>
      <c r="G765" s="419"/>
    </row>
    <row r="766" spans="5:7" s="571" customFormat="1">
      <c r="E766" s="390"/>
      <c r="F766" s="419"/>
      <c r="G766" s="419"/>
    </row>
    <row r="767" spans="5:7" s="571" customFormat="1">
      <c r="E767" s="390"/>
      <c r="F767" s="419"/>
      <c r="G767" s="419"/>
    </row>
    <row r="768" spans="5:7" s="571" customFormat="1">
      <c r="E768" s="390"/>
      <c r="F768" s="419"/>
      <c r="G768" s="419"/>
    </row>
    <row r="769" spans="5:7" s="571" customFormat="1">
      <c r="E769" s="390"/>
      <c r="F769" s="419"/>
      <c r="G769" s="419"/>
    </row>
    <row r="770" spans="5:7" s="571" customFormat="1">
      <c r="E770" s="390"/>
      <c r="F770" s="419"/>
      <c r="G770" s="419"/>
    </row>
    <row r="771" spans="5:7" s="571" customFormat="1">
      <c r="E771" s="390"/>
      <c r="F771" s="419"/>
      <c r="G771" s="419"/>
    </row>
    <row r="772" spans="5:7" s="571" customFormat="1">
      <c r="E772" s="390"/>
      <c r="F772" s="419"/>
      <c r="G772" s="419"/>
    </row>
    <row r="773" spans="5:7" s="571" customFormat="1">
      <c r="E773" s="390"/>
      <c r="F773" s="419"/>
      <c r="G773" s="419"/>
    </row>
    <row r="774" spans="5:7" s="571" customFormat="1">
      <c r="E774" s="390"/>
      <c r="F774" s="419"/>
      <c r="G774" s="419"/>
    </row>
    <row r="775" spans="5:7" s="571" customFormat="1">
      <c r="E775" s="390"/>
      <c r="F775" s="419"/>
      <c r="G775" s="419"/>
    </row>
    <row r="776" spans="5:7" s="571" customFormat="1">
      <c r="E776" s="390"/>
      <c r="F776" s="419"/>
      <c r="G776" s="419"/>
    </row>
    <row r="777" spans="5:7" s="571" customFormat="1">
      <c r="E777" s="390"/>
      <c r="F777" s="419"/>
      <c r="G777" s="419"/>
    </row>
    <row r="778" spans="5:7" s="571" customFormat="1">
      <c r="E778" s="390"/>
      <c r="F778" s="419"/>
      <c r="G778" s="419"/>
    </row>
    <row r="779" spans="5:7" s="571" customFormat="1">
      <c r="E779" s="390"/>
      <c r="F779" s="419"/>
      <c r="G779" s="419"/>
    </row>
    <row r="780" spans="5:7" s="571" customFormat="1">
      <c r="E780" s="390"/>
      <c r="F780" s="419"/>
      <c r="G780" s="419"/>
    </row>
    <row r="781" spans="5:7" s="571" customFormat="1">
      <c r="E781" s="390"/>
      <c r="F781" s="419"/>
      <c r="G781" s="419"/>
    </row>
    <row r="782" spans="5:7" s="571" customFormat="1">
      <c r="E782" s="390"/>
      <c r="F782" s="419"/>
      <c r="G782" s="419"/>
    </row>
    <row r="783" spans="5:7" s="571" customFormat="1">
      <c r="E783" s="390"/>
      <c r="F783" s="419"/>
      <c r="G783" s="419"/>
    </row>
    <row r="784" spans="5:7" s="571" customFormat="1">
      <c r="E784" s="390"/>
      <c r="F784" s="419"/>
      <c r="G784" s="419"/>
    </row>
    <row r="785" spans="5:7" s="571" customFormat="1">
      <c r="E785" s="390"/>
      <c r="F785" s="419"/>
      <c r="G785" s="419"/>
    </row>
    <row r="786" spans="5:7" s="571" customFormat="1">
      <c r="E786" s="390"/>
      <c r="F786" s="419"/>
      <c r="G786" s="419"/>
    </row>
    <row r="787" spans="5:7" s="571" customFormat="1">
      <c r="E787" s="390"/>
      <c r="F787" s="419"/>
      <c r="G787" s="419"/>
    </row>
    <row r="788" spans="5:7" s="571" customFormat="1">
      <c r="E788" s="390"/>
      <c r="F788" s="419"/>
      <c r="G788" s="419"/>
    </row>
    <row r="789" spans="5:7" s="571" customFormat="1">
      <c r="E789" s="390"/>
      <c r="F789" s="419"/>
      <c r="G789" s="419"/>
    </row>
    <row r="790" spans="5:7" s="571" customFormat="1">
      <c r="E790" s="390"/>
      <c r="F790" s="419"/>
      <c r="G790" s="419"/>
    </row>
    <row r="791" spans="5:7" s="571" customFormat="1">
      <c r="E791" s="390"/>
      <c r="F791" s="419"/>
      <c r="G791" s="419"/>
    </row>
    <row r="792" spans="5:7" s="571" customFormat="1">
      <c r="E792" s="390"/>
      <c r="F792" s="419"/>
      <c r="G792" s="419"/>
    </row>
    <row r="793" spans="5:7" s="571" customFormat="1">
      <c r="E793" s="390"/>
      <c r="F793" s="419"/>
      <c r="G793" s="419"/>
    </row>
    <row r="794" spans="5:7" s="571" customFormat="1">
      <c r="E794" s="390"/>
      <c r="F794" s="419"/>
      <c r="G794" s="419"/>
    </row>
    <row r="795" spans="5:7" s="571" customFormat="1">
      <c r="E795" s="390"/>
      <c r="F795" s="419"/>
      <c r="G795" s="419"/>
    </row>
    <row r="796" spans="5:7" s="571" customFormat="1">
      <c r="E796" s="390"/>
      <c r="F796" s="419"/>
      <c r="G796" s="419"/>
    </row>
    <row r="797" spans="5:7" s="571" customFormat="1">
      <c r="E797" s="390"/>
      <c r="F797" s="419"/>
      <c r="G797" s="419"/>
    </row>
    <row r="798" spans="5:7" s="571" customFormat="1">
      <c r="E798" s="390"/>
      <c r="F798" s="419"/>
      <c r="G798" s="419"/>
    </row>
    <row r="799" spans="5:7" s="571" customFormat="1">
      <c r="E799" s="390"/>
      <c r="F799" s="419"/>
      <c r="G799" s="419"/>
    </row>
    <row r="800" spans="5:7" s="571" customFormat="1">
      <c r="E800" s="390"/>
      <c r="F800" s="419"/>
      <c r="G800" s="419"/>
    </row>
    <row r="801" spans="5:7" s="571" customFormat="1">
      <c r="E801" s="390"/>
      <c r="F801" s="419"/>
      <c r="G801" s="419"/>
    </row>
    <row r="802" spans="5:7" s="571" customFormat="1">
      <c r="E802" s="390"/>
      <c r="F802" s="419"/>
      <c r="G802" s="419"/>
    </row>
    <row r="803" spans="5:7" s="571" customFormat="1">
      <c r="E803" s="390"/>
      <c r="F803" s="419"/>
      <c r="G803" s="419"/>
    </row>
    <row r="804" spans="5:7" s="571" customFormat="1">
      <c r="E804" s="390"/>
      <c r="F804" s="419"/>
      <c r="G804" s="419"/>
    </row>
    <row r="805" spans="5:7" s="571" customFormat="1">
      <c r="E805" s="390"/>
      <c r="F805" s="419"/>
      <c r="G805" s="419"/>
    </row>
    <row r="806" spans="5:7" s="571" customFormat="1">
      <c r="E806" s="390"/>
      <c r="F806" s="419"/>
      <c r="G806" s="419"/>
    </row>
    <row r="807" spans="5:7" s="571" customFormat="1">
      <c r="E807" s="390"/>
      <c r="F807" s="419"/>
      <c r="G807" s="419"/>
    </row>
    <row r="808" spans="5:7" s="571" customFormat="1">
      <c r="E808" s="390"/>
      <c r="F808" s="419"/>
      <c r="G808" s="419"/>
    </row>
    <row r="809" spans="5:7" s="571" customFormat="1">
      <c r="E809" s="390"/>
      <c r="F809" s="419"/>
      <c r="G809" s="419"/>
    </row>
    <row r="810" spans="5:7" s="571" customFormat="1">
      <c r="E810" s="390"/>
      <c r="F810" s="419"/>
      <c r="G810" s="419"/>
    </row>
    <row r="811" spans="5:7" s="571" customFormat="1">
      <c r="E811" s="390"/>
      <c r="F811" s="419"/>
      <c r="G811" s="419"/>
    </row>
    <row r="812" spans="5:7" s="571" customFormat="1">
      <c r="E812" s="390"/>
      <c r="F812" s="419"/>
      <c r="G812" s="419"/>
    </row>
    <row r="813" spans="5:7" s="571" customFormat="1">
      <c r="E813" s="390"/>
      <c r="F813" s="419"/>
      <c r="G813" s="419"/>
    </row>
    <row r="814" spans="5:7" s="571" customFormat="1">
      <c r="E814" s="390"/>
      <c r="F814" s="419"/>
      <c r="G814" s="419"/>
    </row>
    <row r="815" spans="5:7" s="571" customFormat="1">
      <c r="E815" s="390"/>
      <c r="F815" s="419"/>
      <c r="G815" s="419"/>
    </row>
    <row r="816" spans="5:7" s="571" customFormat="1">
      <c r="E816" s="390"/>
      <c r="F816" s="419"/>
      <c r="G816" s="419"/>
    </row>
    <row r="817" spans="5:7" s="571" customFormat="1">
      <c r="E817" s="390"/>
      <c r="F817" s="419"/>
      <c r="G817" s="419"/>
    </row>
    <row r="818" spans="5:7" s="571" customFormat="1">
      <c r="E818" s="390"/>
      <c r="F818" s="419"/>
      <c r="G818" s="419"/>
    </row>
    <row r="819" spans="5:7" s="571" customFormat="1">
      <c r="E819" s="390"/>
      <c r="F819" s="419"/>
      <c r="G819" s="419"/>
    </row>
    <row r="820" spans="5:7" s="571" customFormat="1">
      <c r="E820" s="390"/>
      <c r="F820" s="419"/>
      <c r="G820" s="419"/>
    </row>
    <row r="821" spans="5:7" s="571" customFormat="1">
      <c r="E821" s="390"/>
      <c r="F821" s="419"/>
      <c r="G821" s="419"/>
    </row>
    <row r="822" spans="5:7" s="571" customFormat="1">
      <c r="E822" s="390"/>
      <c r="F822" s="419"/>
      <c r="G822" s="419"/>
    </row>
    <row r="823" spans="5:7" s="571" customFormat="1">
      <c r="E823" s="390"/>
      <c r="F823" s="419"/>
      <c r="G823" s="419"/>
    </row>
    <row r="824" spans="5:7" s="571" customFormat="1">
      <c r="E824" s="390"/>
      <c r="F824" s="419"/>
      <c r="G824" s="419"/>
    </row>
    <row r="825" spans="5:7" s="571" customFormat="1">
      <c r="E825" s="390"/>
      <c r="F825" s="419"/>
      <c r="G825" s="419"/>
    </row>
    <row r="826" spans="5:7" s="571" customFormat="1">
      <c r="E826" s="390"/>
      <c r="F826" s="419"/>
      <c r="G826" s="419"/>
    </row>
    <row r="827" spans="5:7" s="571" customFormat="1">
      <c r="E827" s="390"/>
      <c r="F827" s="419"/>
      <c r="G827" s="419"/>
    </row>
    <row r="828" spans="5:7" s="571" customFormat="1">
      <c r="E828" s="390"/>
      <c r="F828" s="419"/>
      <c r="G828" s="419"/>
    </row>
    <row r="829" spans="5:7" s="571" customFormat="1">
      <c r="E829" s="390"/>
      <c r="F829" s="419"/>
      <c r="G829" s="419"/>
    </row>
    <row r="830" spans="5:7" s="571" customFormat="1">
      <c r="E830" s="390"/>
      <c r="F830" s="419"/>
      <c r="G830" s="419"/>
    </row>
    <row r="831" spans="5:7" s="571" customFormat="1">
      <c r="E831" s="390"/>
      <c r="F831" s="419"/>
      <c r="G831" s="419"/>
    </row>
    <row r="832" spans="5:7" s="571" customFormat="1">
      <c r="E832" s="390"/>
      <c r="F832" s="419"/>
      <c r="G832" s="419"/>
    </row>
    <row r="833" spans="5:7" s="571" customFormat="1">
      <c r="E833" s="390"/>
      <c r="F833" s="419"/>
      <c r="G833" s="419"/>
    </row>
    <row r="834" spans="5:7" s="571" customFormat="1">
      <c r="E834" s="390"/>
      <c r="F834" s="419"/>
      <c r="G834" s="419"/>
    </row>
    <row r="835" spans="5:7" s="571" customFormat="1">
      <c r="E835" s="390"/>
      <c r="F835" s="419"/>
      <c r="G835" s="419"/>
    </row>
    <row r="836" spans="5:7" s="571" customFormat="1">
      <c r="E836" s="390"/>
      <c r="F836" s="419"/>
      <c r="G836" s="419"/>
    </row>
    <row r="837" spans="5:7" s="571" customFormat="1">
      <c r="E837" s="390"/>
      <c r="F837" s="419"/>
      <c r="G837" s="419"/>
    </row>
    <row r="838" spans="5:7" s="571" customFormat="1">
      <c r="E838" s="390"/>
      <c r="F838" s="419"/>
      <c r="G838" s="419"/>
    </row>
    <row r="839" spans="5:7" s="571" customFormat="1">
      <c r="E839" s="390"/>
      <c r="F839" s="419"/>
      <c r="G839" s="419"/>
    </row>
    <row r="840" spans="5:7" s="571" customFormat="1">
      <c r="E840" s="390"/>
      <c r="F840" s="419"/>
      <c r="G840" s="419"/>
    </row>
    <row r="841" spans="5:7" s="571" customFormat="1">
      <c r="E841" s="390"/>
      <c r="F841" s="419"/>
      <c r="G841" s="419"/>
    </row>
    <row r="842" spans="5:7" s="571" customFormat="1">
      <c r="E842" s="390"/>
      <c r="F842" s="419"/>
      <c r="G842" s="419"/>
    </row>
    <row r="843" spans="5:7" s="571" customFormat="1">
      <c r="E843" s="390"/>
      <c r="F843" s="419"/>
      <c r="G843" s="419"/>
    </row>
    <row r="844" spans="5:7" s="571" customFormat="1">
      <c r="E844" s="390"/>
      <c r="F844" s="419"/>
      <c r="G844" s="419"/>
    </row>
    <row r="845" spans="5:7" s="571" customFormat="1">
      <c r="E845" s="390"/>
      <c r="F845" s="419"/>
      <c r="G845" s="419"/>
    </row>
    <row r="846" spans="5:7" s="571" customFormat="1">
      <c r="E846" s="390"/>
      <c r="F846" s="419"/>
      <c r="G846" s="419"/>
    </row>
    <row r="847" spans="5:7" s="571" customFormat="1">
      <c r="E847" s="390"/>
      <c r="F847" s="419"/>
      <c r="G847" s="419"/>
    </row>
    <row r="848" spans="5:7" s="571" customFormat="1">
      <c r="E848" s="390"/>
      <c r="F848" s="419"/>
      <c r="G848" s="419"/>
    </row>
    <row r="849" spans="5:7" s="571" customFormat="1">
      <c r="E849" s="390"/>
      <c r="F849" s="419"/>
      <c r="G849" s="419"/>
    </row>
    <row r="850" spans="5:7" s="571" customFormat="1">
      <c r="E850" s="390"/>
      <c r="F850" s="419"/>
      <c r="G850" s="419"/>
    </row>
    <row r="851" spans="5:7" s="571" customFormat="1">
      <c r="E851" s="390"/>
      <c r="F851" s="419"/>
      <c r="G851" s="419"/>
    </row>
    <row r="852" spans="5:7" s="571" customFormat="1">
      <c r="E852" s="390"/>
      <c r="F852" s="419"/>
      <c r="G852" s="419"/>
    </row>
    <row r="853" spans="5:7" s="571" customFormat="1">
      <c r="E853" s="390"/>
      <c r="F853" s="419"/>
      <c r="G853" s="419"/>
    </row>
    <row r="854" spans="5:7" s="571" customFormat="1">
      <c r="E854" s="390"/>
      <c r="F854" s="419"/>
      <c r="G854" s="419"/>
    </row>
    <row r="855" spans="5:7" s="571" customFormat="1">
      <c r="E855" s="390"/>
      <c r="F855" s="419"/>
      <c r="G855" s="419"/>
    </row>
    <row r="856" spans="5:7" s="571" customFormat="1">
      <c r="E856" s="390"/>
      <c r="F856" s="419"/>
      <c r="G856" s="419"/>
    </row>
    <row r="857" spans="5:7" s="571" customFormat="1">
      <c r="E857" s="390"/>
      <c r="F857" s="419"/>
      <c r="G857" s="419"/>
    </row>
    <row r="858" spans="5:7" s="571" customFormat="1">
      <c r="E858" s="390"/>
      <c r="F858" s="419"/>
      <c r="G858" s="419"/>
    </row>
    <row r="859" spans="5:7" s="571" customFormat="1">
      <c r="E859" s="390"/>
      <c r="F859" s="419"/>
      <c r="G859" s="419"/>
    </row>
    <row r="860" spans="5:7" s="571" customFormat="1">
      <c r="E860" s="390"/>
      <c r="F860" s="419"/>
      <c r="G860" s="419"/>
    </row>
    <row r="861" spans="5:7" s="571" customFormat="1">
      <c r="E861" s="390"/>
      <c r="F861" s="419"/>
      <c r="G861" s="419"/>
    </row>
    <row r="862" spans="5:7" s="571" customFormat="1">
      <c r="E862" s="390"/>
      <c r="F862" s="419"/>
      <c r="G862" s="419"/>
    </row>
    <row r="863" spans="5:7" s="571" customFormat="1">
      <c r="E863" s="390"/>
      <c r="F863" s="419"/>
      <c r="G863" s="419"/>
    </row>
    <row r="864" spans="5:7" s="571" customFormat="1">
      <c r="E864" s="390"/>
      <c r="F864" s="419"/>
      <c r="G864" s="419"/>
    </row>
    <row r="865" spans="5:7" s="571" customFormat="1">
      <c r="E865" s="390"/>
      <c r="F865" s="419"/>
      <c r="G865" s="419"/>
    </row>
    <row r="866" spans="5:7" s="571" customFormat="1">
      <c r="E866" s="390"/>
      <c r="F866" s="419"/>
      <c r="G866" s="419"/>
    </row>
    <row r="867" spans="5:7" s="571" customFormat="1">
      <c r="E867" s="390"/>
      <c r="F867" s="419"/>
      <c r="G867" s="419"/>
    </row>
    <row r="868" spans="5:7" s="571" customFormat="1">
      <c r="E868" s="390"/>
      <c r="F868" s="419"/>
      <c r="G868" s="419"/>
    </row>
    <row r="869" spans="5:7" s="571" customFormat="1">
      <c r="E869" s="390"/>
      <c r="F869" s="419"/>
      <c r="G869" s="419"/>
    </row>
    <row r="870" spans="5:7" s="571" customFormat="1">
      <c r="E870" s="390"/>
      <c r="F870" s="419"/>
      <c r="G870" s="419"/>
    </row>
    <row r="871" spans="5:7" s="571" customFormat="1">
      <c r="E871" s="390"/>
      <c r="F871" s="419"/>
      <c r="G871" s="419"/>
    </row>
    <row r="872" spans="5:7" s="571" customFormat="1">
      <c r="E872" s="390"/>
      <c r="F872" s="419"/>
      <c r="G872" s="419"/>
    </row>
    <row r="873" spans="5:7" s="571" customFormat="1">
      <c r="E873" s="390"/>
      <c r="F873" s="419"/>
      <c r="G873" s="419"/>
    </row>
    <row r="874" spans="5:7" s="571" customFormat="1">
      <c r="E874" s="390"/>
      <c r="F874" s="419"/>
      <c r="G874" s="419"/>
    </row>
    <row r="875" spans="5:7" s="571" customFormat="1">
      <c r="E875" s="390"/>
      <c r="F875" s="419"/>
      <c r="G875" s="419"/>
    </row>
    <row r="876" spans="5:7" s="571" customFormat="1">
      <c r="E876" s="390"/>
      <c r="F876" s="419"/>
      <c r="G876" s="419"/>
    </row>
    <row r="877" spans="5:7" s="571" customFormat="1">
      <c r="E877" s="390"/>
      <c r="F877" s="419"/>
      <c r="G877" s="419"/>
    </row>
    <row r="878" spans="5:7" s="571" customFormat="1">
      <c r="E878" s="390"/>
      <c r="F878" s="419"/>
      <c r="G878" s="419"/>
    </row>
    <row r="879" spans="5:7" s="571" customFormat="1">
      <c r="E879" s="390"/>
      <c r="F879" s="419"/>
      <c r="G879" s="419"/>
    </row>
    <row r="880" spans="5:7" s="571" customFormat="1">
      <c r="E880" s="390"/>
      <c r="F880" s="419"/>
      <c r="G880" s="419"/>
    </row>
    <row r="881" spans="5:7" s="571" customFormat="1">
      <c r="E881" s="390"/>
      <c r="F881" s="419"/>
      <c r="G881" s="419"/>
    </row>
    <row r="882" spans="5:7" s="571" customFormat="1">
      <c r="E882" s="390"/>
      <c r="F882" s="419"/>
      <c r="G882" s="419"/>
    </row>
    <row r="883" spans="5:7" s="571" customFormat="1">
      <c r="E883" s="390"/>
      <c r="F883" s="419"/>
      <c r="G883" s="419"/>
    </row>
    <row r="884" spans="5:7" s="571" customFormat="1">
      <c r="E884" s="390"/>
      <c r="F884" s="419"/>
      <c r="G884" s="419"/>
    </row>
    <row r="885" spans="5:7" s="571" customFormat="1">
      <c r="E885" s="390"/>
      <c r="F885" s="419"/>
      <c r="G885" s="419"/>
    </row>
    <row r="886" spans="5:7" s="571" customFormat="1">
      <c r="E886" s="390"/>
      <c r="F886" s="419"/>
      <c r="G886" s="419"/>
    </row>
    <row r="887" spans="5:7" s="571" customFormat="1">
      <c r="E887" s="390"/>
      <c r="F887" s="419"/>
      <c r="G887" s="419"/>
    </row>
    <row r="888" spans="5:7" s="571" customFormat="1">
      <c r="E888" s="390"/>
      <c r="F888" s="419"/>
      <c r="G888" s="419"/>
    </row>
    <row r="889" spans="5:7" s="571" customFormat="1">
      <c r="E889" s="390"/>
      <c r="F889" s="419"/>
      <c r="G889" s="419"/>
    </row>
    <row r="890" spans="5:7" s="571" customFormat="1">
      <c r="E890" s="390"/>
      <c r="F890" s="419"/>
      <c r="G890" s="419"/>
    </row>
    <row r="891" spans="5:7" s="571" customFormat="1">
      <c r="E891" s="390"/>
      <c r="F891" s="419"/>
      <c r="G891" s="419"/>
    </row>
    <row r="892" spans="5:7" s="571" customFormat="1">
      <c r="E892" s="390"/>
      <c r="F892" s="419"/>
      <c r="G892" s="419"/>
    </row>
    <row r="893" spans="5:7" s="571" customFormat="1">
      <c r="E893" s="390"/>
      <c r="F893" s="419"/>
      <c r="G893" s="419"/>
    </row>
    <row r="894" spans="5:7" s="571" customFormat="1">
      <c r="E894" s="390"/>
      <c r="F894" s="419"/>
      <c r="G894" s="419"/>
    </row>
    <row r="895" spans="5:7" s="571" customFormat="1">
      <c r="E895" s="390"/>
      <c r="F895" s="419"/>
      <c r="G895" s="419"/>
    </row>
    <row r="896" spans="5:7" s="571" customFormat="1">
      <c r="E896" s="390"/>
      <c r="F896" s="419"/>
      <c r="G896" s="419"/>
    </row>
    <row r="897" spans="5:7" s="571" customFormat="1">
      <c r="E897" s="390"/>
      <c r="F897" s="419"/>
      <c r="G897" s="419"/>
    </row>
    <row r="898" spans="5:7" s="571" customFormat="1">
      <c r="E898" s="390"/>
      <c r="F898" s="419"/>
      <c r="G898" s="419"/>
    </row>
    <row r="899" spans="5:7" s="571" customFormat="1">
      <c r="E899" s="390"/>
      <c r="F899" s="419"/>
      <c r="G899" s="419"/>
    </row>
    <row r="900" spans="5:7" s="571" customFormat="1">
      <c r="E900" s="390"/>
      <c r="F900" s="419"/>
      <c r="G900" s="419"/>
    </row>
    <row r="901" spans="5:7" s="571" customFormat="1">
      <c r="E901" s="390"/>
      <c r="F901" s="419"/>
      <c r="G901" s="419"/>
    </row>
    <row r="902" spans="5:7" s="571" customFormat="1">
      <c r="E902" s="390"/>
      <c r="F902" s="419"/>
      <c r="G902" s="419"/>
    </row>
    <row r="903" spans="5:7" s="571" customFormat="1">
      <c r="E903" s="390"/>
      <c r="F903" s="419"/>
      <c r="G903" s="419"/>
    </row>
    <row r="904" spans="5:7" s="571" customFormat="1">
      <c r="E904" s="390"/>
      <c r="F904" s="419"/>
      <c r="G904" s="419"/>
    </row>
    <row r="905" spans="5:7" s="571" customFormat="1">
      <c r="E905" s="390"/>
      <c r="F905" s="419"/>
      <c r="G905" s="419"/>
    </row>
    <row r="906" spans="5:7" s="571" customFormat="1">
      <c r="E906" s="390"/>
      <c r="F906" s="419"/>
      <c r="G906" s="419"/>
    </row>
    <row r="907" spans="5:7" s="571" customFormat="1">
      <c r="E907" s="390"/>
      <c r="F907" s="419"/>
      <c r="G907" s="419"/>
    </row>
    <row r="908" spans="5:7" s="571" customFormat="1">
      <c r="E908" s="390"/>
      <c r="F908" s="419"/>
      <c r="G908" s="419"/>
    </row>
    <row r="909" spans="5:7" s="571" customFormat="1">
      <c r="E909" s="390"/>
      <c r="F909" s="419"/>
      <c r="G909" s="419"/>
    </row>
    <row r="910" spans="5:7" s="571" customFormat="1">
      <c r="E910" s="390"/>
      <c r="F910" s="419"/>
      <c r="G910" s="419"/>
    </row>
    <row r="911" spans="5:7" s="571" customFormat="1">
      <c r="E911" s="390"/>
      <c r="F911" s="419"/>
      <c r="G911" s="419"/>
    </row>
    <row r="912" spans="5:7" s="571" customFormat="1">
      <c r="E912" s="390"/>
      <c r="F912" s="419"/>
      <c r="G912" s="419"/>
    </row>
    <row r="913" spans="5:7" s="571" customFormat="1">
      <c r="E913" s="390"/>
      <c r="F913" s="419"/>
      <c r="G913" s="419"/>
    </row>
    <row r="914" spans="5:7" s="571" customFormat="1">
      <c r="E914" s="390"/>
      <c r="F914" s="419"/>
      <c r="G914" s="419"/>
    </row>
    <row r="915" spans="5:7" s="571" customFormat="1">
      <c r="E915" s="390"/>
      <c r="F915" s="419"/>
      <c r="G915" s="419"/>
    </row>
    <row r="916" spans="5:7" s="571" customFormat="1">
      <c r="E916" s="390"/>
      <c r="F916" s="419"/>
      <c r="G916" s="419"/>
    </row>
    <row r="917" spans="5:7" s="571" customFormat="1">
      <c r="E917" s="390"/>
      <c r="F917" s="419"/>
      <c r="G917" s="419"/>
    </row>
    <row r="918" spans="5:7" s="571" customFormat="1">
      <c r="E918" s="390"/>
      <c r="F918" s="419"/>
      <c r="G918" s="419"/>
    </row>
    <row r="919" spans="5:7" s="571" customFormat="1">
      <c r="E919" s="390"/>
      <c r="F919" s="419"/>
      <c r="G919" s="419"/>
    </row>
    <row r="920" spans="5:7" s="571" customFormat="1">
      <c r="E920" s="390"/>
      <c r="F920" s="419"/>
      <c r="G920" s="419"/>
    </row>
    <row r="921" spans="5:7" s="571" customFormat="1">
      <c r="E921" s="390"/>
      <c r="F921" s="419"/>
      <c r="G921" s="419"/>
    </row>
    <row r="922" spans="5:7" s="571" customFormat="1">
      <c r="E922" s="390"/>
      <c r="F922" s="419"/>
      <c r="G922" s="419"/>
    </row>
    <row r="923" spans="5:7" s="571" customFormat="1">
      <c r="E923" s="390"/>
      <c r="F923" s="419"/>
      <c r="G923" s="419"/>
    </row>
    <row r="924" spans="5:7" s="571" customFormat="1">
      <c r="E924" s="390"/>
      <c r="F924" s="419"/>
      <c r="G924" s="419"/>
    </row>
    <row r="925" spans="5:7" s="571" customFormat="1">
      <c r="E925" s="390"/>
      <c r="F925" s="419"/>
      <c r="G925" s="419"/>
    </row>
    <row r="926" spans="5:7" s="571" customFormat="1">
      <c r="E926" s="390"/>
      <c r="F926" s="419"/>
      <c r="G926" s="419"/>
    </row>
    <row r="927" spans="5:7" s="571" customFormat="1">
      <c r="E927" s="390"/>
      <c r="F927" s="419"/>
      <c r="G927" s="419"/>
    </row>
    <row r="928" spans="5:7" s="571" customFormat="1">
      <c r="E928" s="390"/>
      <c r="F928" s="419"/>
      <c r="G928" s="419"/>
    </row>
    <row r="929" spans="5:7" s="571" customFormat="1">
      <c r="E929" s="390"/>
      <c r="F929" s="419"/>
      <c r="G929" s="419"/>
    </row>
    <row r="930" spans="5:7" s="571" customFormat="1">
      <c r="E930" s="390"/>
      <c r="F930" s="419"/>
      <c r="G930" s="419"/>
    </row>
    <row r="931" spans="5:7" s="571" customFormat="1">
      <c r="E931" s="390"/>
      <c r="F931" s="419"/>
      <c r="G931" s="419"/>
    </row>
    <row r="932" spans="5:7" s="571" customFormat="1">
      <c r="E932" s="390"/>
      <c r="F932" s="419"/>
      <c r="G932" s="419"/>
    </row>
    <row r="933" spans="5:7" s="571" customFormat="1">
      <c r="E933" s="390"/>
      <c r="F933" s="419"/>
      <c r="G933" s="419"/>
    </row>
    <row r="934" spans="5:7" s="571" customFormat="1">
      <c r="E934" s="390"/>
      <c r="F934" s="419"/>
      <c r="G934" s="419"/>
    </row>
    <row r="935" spans="5:7" s="571" customFormat="1">
      <c r="E935" s="390"/>
      <c r="F935" s="419"/>
      <c r="G935" s="419"/>
    </row>
    <row r="936" spans="5:7" s="571" customFormat="1">
      <c r="E936" s="390"/>
      <c r="F936" s="419"/>
      <c r="G936" s="419"/>
    </row>
    <row r="937" spans="5:7" s="571" customFormat="1">
      <c r="E937" s="390"/>
      <c r="F937" s="419"/>
      <c r="G937" s="419"/>
    </row>
    <row r="938" spans="5:7" s="571" customFormat="1">
      <c r="E938" s="390"/>
      <c r="F938" s="419"/>
      <c r="G938" s="419"/>
    </row>
    <row r="939" spans="5:7" s="571" customFormat="1">
      <c r="E939" s="390"/>
      <c r="F939" s="419"/>
      <c r="G939" s="419"/>
    </row>
    <row r="940" spans="5:7" s="571" customFormat="1">
      <c r="E940" s="390"/>
      <c r="F940" s="419"/>
      <c r="G940" s="419"/>
    </row>
    <row r="941" spans="5:7" s="571" customFormat="1">
      <c r="E941" s="390"/>
      <c r="F941" s="419"/>
      <c r="G941" s="419"/>
    </row>
    <row r="942" spans="5:7" s="571" customFormat="1">
      <c r="E942" s="390"/>
      <c r="F942" s="419"/>
      <c r="G942" s="419"/>
    </row>
    <row r="943" spans="5:7" s="571" customFormat="1">
      <c r="E943" s="390"/>
      <c r="F943" s="419"/>
      <c r="G943" s="419"/>
    </row>
    <row r="944" spans="5:7" s="571" customFormat="1">
      <c r="E944" s="390"/>
      <c r="F944" s="419"/>
      <c r="G944" s="419"/>
    </row>
    <row r="945" spans="5:7" s="571" customFormat="1">
      <c r="E945" s="390"/>
      <c r="F945" s="419"/>
      <c r="G945" s="419"/>
    </row>
    <row r="946" spans="5:7" s="571" customFormat="1">
      <c r="E946" s="390"/>
      <c r="F946" s="419"/>
      <c r="G946" s="419"/>
    </row>
    <row r="947" spans="5:7" s="571" customFormat="1">
      <c r="E947" s="390"/>
      <c r="F947" s="419"/>
      <c r="G947" s="419"/>
    </row>
    <row r="948" spans="5:7" s="571" customFormat="1">
      <c r="E948" s="390"/>
      <c r="F948" s="419"/>
      <c r="G948" s="419"/>
    </row>
    <row r="949" spans="5:7" s="571" customFormat="1">
      <c r="E949" s="390"/>
      <c r="F949" s="419"/>
      <c r="G949" s="419"/>
    </row>
    <row r="950" spans="5:7" s="571" customFormat="1">
      <c r="E950" s="390"/>
      <c r="F950" s="419"/>
      <c r="G950" s="419"/>
    </row>
    <row r="951" spans="5:7" s="571" customFormat="1">
      <c r="E951" s="390"/>
      <c r="F951" s="419"/>
      <c r="G951" s="419"/>
    </row>
    <row r="952" spans="5:7" s="571" customFormat="1">
      <c r="E952" s="390"/>
      <c r="F952" s="419"/>
      <c r="G952" s="419"/>
    </row>
    <row r="953" spans="5:7" s="571" customFormat="1">
      <c r="E953" s="390"/>
      <c r="F953" s="419"/>
      <c r="G953" s="419"/>
    </row>
    <row r="954" spans="5:7" s="571" customFormat="1">
      <c r="E954" s="390"/>
      <c r="F954" s="419"/>
      <c r="G954" s="419"/>
    </row>
    <row r="955" spans="5:7" s="571" customFormat="1">
      <c r="E955" s="390"/>
      <c r="F955" s="419"/>
      <c r="G955" s="419"/>
    </row>
    <row r="956" spans="5:7" s="571" customFormat="1">
      <c r="E956" s="390"/>
      <c r="F956" s="419"/>
      <c r="G956" s="419"/>
    </row>
    <row r="957" spans="5:7" s="571" customFormat="1">
      <c r="E957" s="390"/>
      <c r="F957" s="419"/>
      <c r="G957" s="419"/>
    </row>
    <row r="958" spans="5:7" s="571" customFormat="1">
      <c r="E958" s="390"/>
      <c r="F958" s="419"/>
      <c r="G958" s="419"/>
    </row>
    <row r="959" spans="5:7" s="571" customFormat="1">
      <c r="E959" s="390"/>
      <c r="F959" s="419"/>
      <c r="G959" s="419"/>
    </row>
    <row r="960" spans="5:7" s="571" customFormat="1">
      <c r="E960" s="390"/>
      <c r="F960" s="419"/>
      <c r="G960" s="419"/>
    </row>
    <row r="961" spans="5:7" s="571" customFormat="1">
      <c r="E961" s="390"/>
      <c r="F961" s="419"/>
      <c r="G961" s="419"/>
    </row>
    <row r="962" spans="5:7" s="571" customFormat="1">
      <c r="E962" s="390"/>
      <c r="F962" s="419"/>
      <c r="G962" s="419"/>
    </row>
    <row r="963" spans="5:7" s="571" customFormat="1">
      <c r="E963" s="390"/>
      <c r="F963" s="419"/>
      <c r="G963" s="419"/>
    </row>
    <row r="964" spans="5:7" s="571" customFormat="1">
      <c r="E964" s="390"/>
      <c r="F964" s="419"/>
      <c r="G964" s="419"/>
    </row>
    <row r="965" spans="5:7" s="571" customFormat="1">
      <c r="E965" s="390"/>
      <c r="F965" s="419"/>
      <c r="G965" s="419"/>
    </row>
    <row r="966" spans="5:7" s="571" customFormat="1">
      <c r="E966" s="390"/>
      <c r="F966" s="419"/>
      <c r="G966" s="419"/>
    </row>
    <row r="967" spans="5:7" s="571" customFormat="1">
      <c r="E967" s="390"/>
      <c r="F967" s="419"/>
      <c r="G967" s="419"/>
    </row>
    <row r="968" spans="5:7" s="571" customFormat="1">
      <c r="E968" s="390"/>
      <c r="F968" s="419"/>
      <c r="G968" s="419"/>
    </row>
    <row r="969" spans="5:7" s="571" customFormat="1">
      <c r="E969" s="390"/>
      <c r="F969" s="419"/>
      <c r="G969" s="419"/>
    </row>
    <row r="970" spans="5:7" s="571" customFormat="1">
      <c r="E970" s="390"/>
      <c r="F970" s="419"/>
      <c r="G970" s="419"/>
    </row>
    <row r="971" spans="5:7" s="571" customFormat="1">
      <c r="E971" s="390"/>
      <c r="F971" s="419"/>
      <c r="G971" s="419"/>
    </row>
    <row r="972" spans="5:7" s="571" customFormat="1">
      <c r="E972" s="390"/>
      <c r="F972" s="419"/>
      <c r="G972" s="419"/>
    </row>
    <row r="973" spans="5:7" s="571" customFormat="1">
      <c r="E973" s="390"/>
      <c r="F973" s="419"/>
      <c r="G973" s="419"/>
    </row>
    <row r="974" spans="5:7" s="571" customFormat="1">
      <c r="E974" s="390"/>
      <c r="F974" s="419"/>
      <c r="G974" s="419"/>
    </row>
    <row r="975" spans="5:7" s="571" customFormat="1">
      <c r="E975" s="390"/>
      <c r="F975" s="419"/>
      <c r="G975" s="419"/>
    </row>
    <row r="976" spans="5:7" s="571" customFormat="1">
      <c r="E976" s="390"/>
      <c r="F976" s="419"/>
      <c r="G976" s="419"/>
    </row>
    <row r="977" spans="5:7" s="571" customFormat="1">
      <c r="E977" s="390"/>
      <c r="F977" s="419"/>
      <c r="G977" s="419"/>
    </row>
    <row r="978" spans="5:7" s="571" customFormat="1">
      <c r="E978" s="390"/>
      <c r="F978" s="419"/>
      <c r="G978" s="419"/>
    </row>
    <row r="979" spans="5:7" s="571" customFormat="1">
      <c r="E979" s="390"/>
      <c r="F979" s="419"/>
      <c r="G979" s="419"/>
    </row>
    <row r="980" spans="5:7" s="571" customFormat="1">
      <c r="E980" s="390"/>
      <c r="F980" s="419"/>
      <c r="G980" s="419"/>
    </row>
    <row r="981" spans="5:7" s="571" customFormat="1">
      <c r="E981" s="390"/>
      <c r="F981" s="419"/>
      <c r="G981" s="419"/>
    </row>
    <row r="982" spans="5:7" s="571" customFormat="1">
      <c r="E982" s="390"/>
      <c r="F982" s="419"/>
      <c r="G982" s="419"/>
    </row>
    <row r="983" spans="5:7" s="571" customFormat="1">
      <c r="E983" s="390"/>
      <c r="F983" s="419"/>
      <c r="G983" s="419"/>
    </row>
    <row r="984" spans="5:7" s="571" customFormat="1">
      <c r="E984" s="390"/>
      <c r="F984" s="419"/>
      <c r="G984" s="419"/>
    </row>
    <row r="985" spans="5:7" s="571" customFormat="1">
      <c r="E985" s="390"/>
      <c r="F985" s="419"/>
      <c r="G985" s="419"/>
    </row>
    <row r="986" spans="5:7" s="571" customFormat="1">
      <c r="E986" s="390"/>
      <c r="F986" s="419"/>
      <c r="G986" s="419"/>
    </row>
    <row r="987" spans="5:7" s="571" customFormat="1">
      <c r="E987" s="390"/>
      <c r="F987" s="419"/>
      <c r="G987" s="419"/>
    </row>
    <row r="988" spans="5:7" s="571" customFormat="1">
      <c r="E988" s="390"/>
      <c r="F988" s="419"/>
      <c r="G988" s="419"/>
    </row>
    <row r="989" spans="5:7" s="571" customFormat="1">
      <c r="E989" s="390"/>
      <c r="F989" s="419"/>
      <c r="G989" s="419"/>
    </row>
    <row r="990" spans="5:7" s="571" customFormat="1">
      <c r="E990" s="390"/>
      <c r="F990" s="419"/>
      <c r="G990" s="419"/>
    </row>
    <row r="991" spans="5:7" s="571" customFormat="1">
      <c r="E991" s="390"/>
      <c r="F991" s="419"/>
      <c r="G991" s="419"/>
    </row>
    <row r="992" spans="5:7" s="571" customFormat="1">
      <c r="E992" s="390"/>
      <c r="F992" s="419"/>
      <c r="G992" s="419"/>
    </row>
    <row r="993" spans="5:7" s="571" customFormat="1">
      <c r="E993" s="390"/>
      <c r="F993" s="419"/>
      <c r="G993" s="419"/>
    </row>
    <row r="994" spans="5:7" s="571" customFormat="1">
      <c r="E994" s="390"/>
      <c r="F994" s="419"/>
      <c r="G994" s="419"/>
    </row>
    <row r="995" spans="5:7" s="571" customFormat="1">
      <c r="E995" s="390"/>
      <c r="F995" s="419"/>
      <c r="G995" s="419"/>
    </row>
    <row r="996" spans="5:7" s="571" customFormat="1">
      <c r="E996" s="390"/>
      <c r="F996" s="419"/>
      <c r="G996" s="419"/>
    </row>
    <row r="997" spans="5:7" s="571" customFormat="1">
      <c r="E997" s="390"/>
      <c r="F997" s="419"/>
      <c r="G997" s="419"/>
    </row>
    <row r="998" spans="5:7" s="571" customFormat="1">
      <c r="E998" s="390"/>
      <c r="F998" s="419"/>
      <c r="G998" s="419"/>
    </row>
    <row r="999" spans="5:7" s="571" customFormat="1">
      <c r="E999" s="390"/>
      <c r="F999" s="419"/>
      <c r="G999" s="419"/>
    </row>
    <row r="1000" spans="5:7" s="571" customFormat="1">
      <c r="E1000" s="390"/>
      <c r="F1000" s="419"/>
      <c r="G1000" s="419"/>
    </row>
    <row r="1001" spans="5:7" s="571" customFormat="1">
      <c r="E1001" s="390"/>
      <c r="F1001" s="419"/>
      <c r="G1001" s="419"/>
    </row>
    <row r="1002" spans="5:7" s="571" customFormat="1">
      <c r="E1002" s="390"/>
      <c r="F1002" s="419"/>
      <c r="G1002" s="419"/>
    </row>
    <row r="1003" spans="5:7" s="571" customFormat="1">
      <c r="E1003" s="390"/>
      <c r="F1003" s="419"/>
      <c r="G1003" s="419"/>
    </row>
    <row r="1004" spans="5:7" s="571" customFormat="1">
      <c r="E1004" s="390"/>
      <c r="F1004" s="419"/>
      <c r="G1004" s="419"/>
    </row>
    <row r="1005" spans="5:7" s="571" customFormat="1">
      <c r="E1005" s="390"/>
      <c r="F1005" s="419"/>
      <c r="G1005" s="419"/>
    </row>
    <row r="1006" spans="5:7" s="571" customFormat="1">
      <c r="E1006" s="390"/>
      <c r="F1006" s="419"/>
      <c r="G1006" s="419"/>
    </row>
    <row r="1007" spans="5:7" s="571" customFormat="1">
      <c r="E1007" s="390"/>
      <c r="F1007" s="419"/>
      <c r="G1007" s="419"/>
    </row>
    <row r="1008" spans="5:7" s="571" customFormat="1">
      <c r="E1008" s="390"/>
      <c r="F1008" s="419"/>
      <c r="G1008" s="419"/>
    </row>
    <row r="1009" spans="5:7" s="571" customFormat="1">
      <c r="E1009" s="390"/>
      <c r="F1009" s="419"/>
      <c r="G1009" s="419"/>
    </row>
    <row r="1010" spans="5:7" s="571" customFormat="1">
      <c r="E1010" s="390"/>
      <c r="F1010" s="419"/>
      <c r="G1010" s="419"/>
    </row>
    <row r="1011" spans="5:7" s="571" customFormat="1">
      <c r="E1011" s="390"/>
      <c r="F1011" s="419"/>
      <c r="G1011" s="419"/>
    </row>
    <row r="1012" spans="5:7" s="571" customFormat="1">
      <c r="E1012" s="390"/>
      <c r="F1012" s="419"/>
      <c r="G1012" s="419"/>
    </row>
    <row r="1013" spans="5:7" s="571" customFormat="1">
      <c r="E1013" s="390"/>
      <c r="F1013" s="419"/>
      <c r="G1013" s="419"/>
    </row>
    <row r="1014" spans="5:7" s="571" customFormat="1">
      <c r="E1014" s="390"/>
      <c r="F1014" s="419"/>
      <c r="G1014" s="419"/>
    </row>
    <row r="1015" spans="5:7" s="571" customFormat="1">
      <c r="E1015" s="390"/>
      <c r="F1015" s="419"/>
      <c r="G1015" s="419"/>
    </row>
    <row r="1016" spans="5:7" s="571" customFormat="1">
      <c r="E1016" s="390"/>
      <c r="F1016" s="419"/>
      <c r="G1016" s="419"/>
    </row>
    <row r="1017" spans="5:7" s="571" customFormat="1">
      <c r="E1017" s="390"/>
      <c r="F1017" s="419"/>
      <c r="G1017" s="419"/>
    </row>
    <row r="1018" spans="5:7" s="571" customFormat="1">
      <c r="E1018" s="390"/>
      <c r="F1018" s="419"/>
      <c r="G1018" s="419"/>
    </row>
    <row r="1019" spans="5:7" s="571" customFormat="1">
      <c r="E1019" s="390"/>
      <c r="F1019" s="419"/>
      <c r="G1019" s="419"/>
    </row>
    <row r="1020" spans="5:7" s="571" customFormat="1">
      <c r="E1020" s="390"/>
      <c r="F1020" s="419"/>
      <c r="G1020" s="419"/>
    </row>
    <row r="1021" spans="5:7" s="571" customFormat="1">
      <c r="E1021" s="390"/>
      <c r="F1021" s="419"/>
      <c r="G1021" s="419"/>
    </row>
    <row r="1022" spans="5:7" s="571" customFormat="1">
      <c r="E1022" s="390"/>
      <c r="F1022" s="419"/>
      <c r="G1022" s="419"/>
    </row>
    <row r="1023" spans="5:7" s="571" customFormat="1">
      <c r="E1023" s="390"/>
      <c r="F1023" s="419"/>
      <c r="G1023" s="419"/>
    </row>
    <row r="1024" spans="5:7" s="571" customFormat="1">
      <c r="E1024" s="390"/>
      <c r="F1024" s="419"/>
      <c r="G1024" s="419"/>
    </row>
    <row r="1025" spans="5:7" s="571" customFormat="1">
      <c r="E1025" s="390"/>
      <c r="F1025" s="419"/>
      <c r="G1025" s="419"/>
    </row>
    <row r="1026" spans="5:7" s="571" customFormat="1">
      <c r="E1026" s="390"/>
      <c r="F1026" s="419"/>
      <c r="G1026" s="419"/>
    </row>
    <row r="1027" spans="5:7" s="571" customFormat="1">
      <c r="E1027" s="390"/>
      <c r="F1027" s="419"/>
      <c r="G1027" s="419"/>
    </row>
    <row r="1028" spans="5:7" s="571" customFormat="1">
      <c r="E1028" s="390"/>
      <c r="F1028" s="419"/>
      <c r="G1028" s="419"/>
    </row>
    <row r="1029" spans="5:7" s="571" customFormat="1">
      <c r="E1029" s="390"/>
      <c r="F1029" s="419"/>
      <c r="G1029" s="419"/>
    </row>
    <row r="1030" spans="5:7" s="571" customFormat="1">
      <c r="E1030" s="390"/>
      <c r="F1030" s="419"/>
      <c r="G1030" s="419"/>
    </row>
    <row r="1031" spans="5:7" s="571" customFormat="1">
      <c r="E1031" s="390"/>
      <c r="F1031" s="419"/>
      <c r="G1031" s="419"/>
    </row>
    <row r="1032" spans="5:7" s="571" customFormat="1">
      <c r="E1032" s="390"/>
      <c r="F1032" s="419"/>
      <c r="G1032" s="419"/>
    </row>
    <row r="1033" spans="5:7" s="571" customFormat="1">
      <c r="E1033" s="390"/>
      <c r="F1033" s="419"/>
      <c r="G1033" s="419"/>
    </row>
    <row r="1034" spans="5:7" s="571" customFormat="1">
      <c r="E1034" s="390"/>
      <c r="F1034" s="419"/>
      <c r="G1034" s="419"/>
    </row>
    <row r="1035" spans="5:7" s="571" customFormat="1">
      <c r="E1035" s="390"/>
      <c r="F1035" s="419"/>
      <c r="G1035" s="419"/>
    </row>
    <row r="1036" spans="5:7" s="571" customFormat="1">
      <c r="E1036" s="390"/>
      <c r="F1036" s="419"/>
      <c r="G1036" s="419"/>
    </row>
    <row r="1037" spans="5:7" s="571" customFormat="1">
      <c r="E1037" s="390"/>
      <c r="F1037" s="419"/>
      <c r="G1037" s="419"/>
    </row>
    <row r="1038" spans="5:7" s="571" customFormat="1">
      <c r="E1038" s="390"/>
      <c r="F1038" s="419"/>
      <c r="G1038" s="419"/>
    </row>
    <row r="1039" spans="5:7" s="571" customFormat="1">
      <c r="E1039" s="390"/>
      <c r="F1039" s="419"/>
      <c r="G1039" s="419"/>
    </row>
    <row r="1040" spans="5:7" s="571" customFormat="1">
      <c r="E1040" s="390"/>
      <c r="F1040" s="419"/>
      <c r="G1040" s="419"/>
    </row>
    <row r="1041" spans="5:7" s="571" customFormat="1">
      <c r="E1041" s="390"/>
      <c r="F1041" s="419"/>
      <c r="G1041" s="419"/>
    </row>
    <row r="1042" spans="5:7" s="571" customFormat="1">
      <c r="E1042" s="390"/>
      <c r="F1042" s="419"/>
      <c r="G1042" s="419"/>
    </row>
    <row r="1043" spans="5:7" s="571" customFormat="1">
      <c r="E1043" s="390"/>
      <c r="F1043" s="419"/>
      <c r="G1043" s="419"/>
    </row>
    <row r="1044" spans="5:7" s="571" customFormat="1">
      <c r="E1044" s="390"/>
      <c r="F1044" s="419"/>
      <c r="G1044" s="419"/>
    </row>
    <row r="1045" spans="5:7" s="571" customFormat="1">
      <c r="E1045" s="390"/>
      <c r="F1045" s="419"/>
      <c r="G1045" s="419"/>
    </row>
    <row r="1046" spans="5:7" s="571" customFormat="1">
      <c r="E1046" s="390"/>
      <c r="F1046" s="419"/>
      <c r="G1046" s="419"/>
    </row>
    <row r="1047" spans="5:7" s="571" customFormat="1">
      <c r="E1047" s="390"/>
      <c r="F1047" s="419"/>
      <c r="G1047" s="419"/>
    </row>
    <row r="1048" spans="5:7" s="571" customFormat="1">
      <c r="E1048" s="390"/>
      <c r="F1048" s="419"/>
      <c r="G1048" s="419"/>
    </row>
    <row r="1049" spans="5:7" s="571" customFormat="1">
      <c r="E1049" s="390"/>
      <c r="F1049" s="419"/>
      <c r="G1049" s="419"/>
    </row>
    <row r="1050" spans="5:7" s="571" customFormat="1">
      <c r="E1050" s="390"/>
      <c r="F1050" s="419"/>
      <c r="G1050" s="419"/>
    </row>
    <row r="1051" spans="5:7" s="571" customFormat="1">
      <c r="E1051" s="390"/>
      <c r="F1051" s="419"/>
      <c r="G1051" s="419"/>
    </row>
    <row r="1052" spans="5:7" s="571" customFormat="1">
      <c r="E1052" s="390"/>
      <c r="F1052" s="419"/>
      <c r="G1052" s="419"/>
    </row>
    <row r="1053" spans="5:7" s="571" customFormat="1">
      <c r="E1053" s="390"/>
      <c r="F1053" s="419"/>
      <c r="G1053" s="419"/>
    </row>
    <row r="1054" spans="5:7" s="571" customFormat="1">
      <c r="E1054" s="390"/>
      <c r="F1054" s="419"/>
      <c r="G1054" s="419"/>
    </row>
    <row r="1055" spans="5:7" s="571" customFormat="1">
      <c r="E1055" s="390"/>
      <c r="F1055" s="419"/>
      <c r="G1055" s="419"/>
    </row>
    <row r="1056" spans="5:7" s="571" customFormat="1">
      <c r="E1056" s="390"/>
      <c r="F1056" s="419"/>
      <c r="G1056" s="419"/>
    </row>
    <row r="1057" spans="5:7" s="571" customFormat="1">
      <c r="E1057" s="390"/>
      <c r="F1057" s="419"/>
      <c r="G1057" s="419"/>
    </row>
    <row r="1058" spans="5:7" s="571" customFormat="1">
      <c r="E1058" s="390"/>
      <c r="F1058" s="419"/>
      <c r="G1058" s="419"/>
    </row>
    <row r="1059" spans="5:7" s="571" customFormat="1">
      <c r="E1059" s="390"/>
      <c r="F1059" s="419"/>
      <c r="G1059" s="419"/>
    </row>
    <row r="1060" spans="5:7" s="571" customFormat="1">
      <c r="E1060" s="390"/>
      <c r="F1060" s="419"/>
      <c r="G1060" s="419"/>
    </row>
    <row r="1061" spans="5:7" s="571" customFormat="1">
      <c r="E1061" s="390"/>
      <c r="F1061" s="419"/>
      <c r="G1061" s="419"/>
    </row>
    <row r="1062" spans="5:7" s="571" customFormat="1">
      <c r="E1062" s="390"/>
      <c r="F1062" s="419"/>
      <c r="G1062" s="419"/>
    </row>
    <row r="1063" spans="5:7" s="571" customFormat="1">
      <c r="E1063" s="390"/>
      <c r="F1063" s="419"/>
      <c r="G1063" s="419"/>
    </row>
    <row r="1064" spans="5:7" s="571" customFormat="1">
      <c r="E1064" s="390"/>
      <c r="F1064" s="419"/>
      <c r="G1064" s="419"/>
    </row>
    <row r="1065" spans="5:7" s="571" customFormat="1">
      <c r="E1065" s="390"/>
      <c r="F1065" s="419"/>
      <c r="G1065" s="419"/>
    </row>
    <row r="1066" spans="5:7" s="571" customFormat="1">
      <c r="E1066" s="390"/>
      <c r="F1066" s="419"/>
      <c r="G1066" s="419"/>
    </row>
    <row r="1067" spans="5:7" s="571" customFormat="1">
      <c r="E1067" s="390"/>
      <c r="F1067" s="419"/>
      <c r="G1067" s="419"/>
    </row>
    <row r="1068" spans="5:7" s="571" customFormat="1">
      <c r="E1068" s="390"/>
      <c r="F1068" s="419"/>
      <c r="G1068" s="419"/>
    </row>
    <row r="1069" spans="5:7" s="571" customFormat="1">
      <c r="E1069" s="390"/>
      <c r="F1069" s="419"/>
      <c r="G1069" s="419"/>
    </row>
    <row r="1070" spans="5:7" s="571" customFormat="1">
      <c r="E1070" s="390"/>
      <c r="F1070" s="419"/>
      <c r="G1070" s="419"/>
    </row>
    <row r="1071" spans="5:7" s="571" customFormat="1">
      <c r="E1071" s="390"/>
      <c r="F1071" s="419"/>
      <c r="G1071" s="419"/>
    </row>
    <row r="1072" spans="5:7" s="571" customFormat="1">
      <c r="E1072" s="390"/>
      <c r="F1072" s="419"/>
      <c r="G1072" s="419"/>
    </row>
    <row r="1073" spans="5:7" s="571" customFormat="1">
      <c r="E1073" s="390"/>
      <c r="F1073" s="419"/>
      <c r="G1073" s="419"/>
    </row>
    <row r="1074" spans="5:7" s="571" customFormat="1">
      <c r="E1074" s="390"/>
      <c r="F1074" s="419"/>
      <c r="G1074" s="419"/>
    </row>
    <row r="1075" spans="5:7" s="571" customFormat="1">
      <c r="E1075" s="390"/>
      <c r="F1075" s="419"/>
      <c r="G1075" s="419"/>
    </row>
    <row r="1076" spans="5:7" s="571" customFormat="1">
      <c r="E1076" s="390"/>
      <c r="F1076" s="419"/>
      <c r="G1076" s="419"/>
    </row>
    <row r="1077" spans="5:7" s="571" customFormat="1">
      <c r="E1077" s="390"/>
      <c r="F1077" s="419"/>
      <c r="G1077" s="419"/>
    </row>
    <row r="1078" spans="5:7" s="571" customFormat="1">
      <c r="E1078" s="390"/>
      <c r="F1078" s="419"/>
      <c r="G1078" s="419"/>
    </row>
    <row r="1079" spans="5:7" s="571" customFormat="1">
      <c r="E1079" s="390"/>
      <c r="F1079" s="419"/>
      <c r="G1079" s="419"/>
    </row>
    <row r="1080" spans="5:7" s="571" customFormat="1">
      <c r="E1080" s="390"/>
      <c r="F1080" s="419"/>
      <c r="G1080" s="419"/>
    </row>
    <row r="1081" spans="5:7" s="571" customFormat="1">
      <c r="E1081" s="390"/>
      <c r="F1081" s="419"/>
      <c r="G1081" s="419"/>
    </row>
    <row r="1082" spans="5:7" s="571" customFormat="1">
      <c r="E1082" s="390"/>
      <c r="F1082" s="419"/>
      <c r="G1082" s="419"/>
    </row>
    <row r="1083" spans="5:7" s="571" customFormat="1">
      <c r="E1083" s="390"/>
      <c r="F1083" s="419"/>
      <c r="G1083" s="419"/>
    </row>
    <row r="1084" spans="5:7" s="571" customFormat="1">
      <c r="E1084" s="390"/>
      <c r="F1084" s="419"/>
      <c r="G1084" s="419"/>
    </row>
    <row r="1085" spans="5:7" s="571" customFormat="1">
      <c r="E1085" s="390"/>
      <c r="F1085" s="419"/>
      <c r="G1085" s="419"/>
    </row>
    <row r="1086" spans="5:7" s="571" customFormat="1">
      <c r="E1086" s="390"/>
      <c r="F1086" s="419"/>
      <c r="G1086" s="419"/>
    </row>
    <row r="1087" spans="5:7" s="571" customFormat="1">
      <c r="E1087" s="390"/>
      <c r="F1087" s="419"/>
      <c r="G1087" s="419"/>
    </row>
    <row r="1088" spans="5:7" s="571" customFormat="1">
      <c r="E1088" s="390"/>
      <c r="F1088" s="419"/>
      <c r="G1088" s="419"/>
    </row>
    <row r="1089" spans="5:7" s="571" customFormat="1">
      <c r="E1089" s="390"/>
      <c r="F1089" s="419"/>
      <c r="G1089" s="419"/>
    </row>
    <row r="1090" spans="5:7" s="571" customFormat="1">
      <c r="E1090" s="390"/>
      <c r="F1090" s="419"/>
      <c r="G1090" s="419"/>
    </row>
    <row r="1091" spans="5:7" s="571" customFormat="1">
      <c r="E1091" s="390"/>
      <c r="F1091" s="419"/>
      <c r="G1091" s="419"/>
    </row>
    <row r="1092" spans="5:7" s="571" customFormat="1">
      <c r="E1092" s="390"/>
      <c r="F1092" s="419"/>
      <c r="G1092" s="419"/>
    </row>
    <row r="1093" spans="5:7" s="571" customFormat="1">
      <c r="E1093" s="390"/>
      <c r="F1093" s="419"/>
      <c r="G1093" s="419"/>
    </row>
    <row r="1094" spans="5:7" s="571" customFormat="1">
      <c r="E1094" s="390"/>
      <c r="F1094" s="419"/>
      <c r="G1094" s="419"/>
    </row>
    <row r="1095" spans="5:7" s="571" customFormat="1">
      <c r="E1095" s="390"/>
      <c r="F1095" s="419"/>
      <c r="G1095" s="419"/>
    </row>
    <row r="1096" spans="5:7" s="571" customFormat="1">
      <c r="E1096" s="390"/>
      <c r="F1096" s="419"/>
      <c r="G1096" s="419"/>
    </row>
    <row r="1097" spans="5:7" s="571" customFormat="1">
      <c r="E1097" s="390"/>
      <c r="F1097" s="419"/>
      <c r="G1097" s="419"/>
    </row>
    <row r="1098" spans="5:7" s="571" customFormat="1">
      <c r="E1098" s="390"/>
      <c r="F1098" s="419"/>
      <c r="G1098" s="419"/>
    </row>
    <row r="1099" spans="5:7" s="571" customFormat="1">
      <c r="E1099" s="390"/>
      <c r="F1099" s="419"/>
      <c r="G1099" s="419"/>
    </row>
    <row r="1100" spans="5:7" s="571" customFormat="1">
      <c r="E1100" s="390"/>
      <c r="F1100" s="419"/>
      <c r="G1100" s="419"/>
    </row>
    <row r="1101" spans="5:7" s="571" customFormat="1">
      <c r="E1101" s="390"/>
      <c r="F1101" s="419"/>
      <c r="G1101" s="419"/>
    </row>
    <row r="1102" spans="5:7" s="571" customFormat="1">
      <c r="E1102" s="390"/>
      <c r="F1102" s="419"/>
      <c r="G1102" s="419"/>
    </row>
    <row r="1103" spans="5:7" s="571" customFormat="1">
      <c r="E1103" s="390"/>
      <c r="F1103" s="419"/>
      <c r="G1103" s="419"/>
    </row>
    <row r="1104" spans="5:7" s="571" customFormat="1">
      <c r="E1104" s="390"/>
      <c r="F1104" s="419"/>
      <c r="G1104" s="419"/>
    </row>
    <row r="1105" spans="5:7" s="571" customFormat="1">
      <c r="E1105" s="390"/>
      <c r="F1105" s="419"/>
      <c r="G1105" s="419"/>
    </row>
    <row r="1106" spans="5:7" s="571" customFormat="1">
      <c r="E1106" s="390"/>
      <c r="F1106" s="419"/>
      <c r="G1106" s="419"/>
    </row>
    <row r="1107" spans="5:7" s="571" customFormat="1">
      <c r="E1107" s="390"/>
      <c r="F1107" s="419"/>
      <c r="G1107" s="419"/>
    </row>
    <row r="1108" spans="5:7" s="571" customFormat="1">
      <c r="E1108" s="390"/>
      <c r="F1108" s="419"/>
      <c r="G1108" s="419"/>
    </row>
    <row r="1109" spans="5:7" s="571" customFormat="1">
      <c r="E1109" s="390"/>
      <c r="F1109" s="419"/>
      <c r="G1109" s="419"/>
    </row>
    <row r="1110" spans="5:7" s="571" customFormat="1">
      <c r="E1110" s="390"/>
      <c r="F1110" s="419"/>
      <c r="G1110" s="419"/>
    </row>
    <row r="1111" spans="5:7" s="571" customFormat="1">
      <c r="E1111" s="390"/>
      <c r="F1111" s="419"/>
      <c r="G1111" s="419"/>
    </row>
    <row r="1112" spans="5:7" s="571" customFormat="1">
      <c r="E1112" s="390"/>
      <c r="F1112" s="419"/>
      <c r="G1112" s="419"/>
    </row>
    <row r="1113" spans="5:7" s="571" customFormat="1">
      <c r="E1113" s="390"/>
      <c r="F1113" s="419"/>
      <c r="G1113" s="419"/>
    </row>
    <row r="1114" spans="5:7" s="571" customFormat="1">
      <c r="E1114" s="390"/>
      <c r="F1114" s="419"/>
      <c r="G1114" s="419"/>
    </row>
    <row r="1115" spans="5:7" s="571" customFormat="1">
      <c r="E1115" s="390"/>
      <c r="F1115" s="419"/>
      <c r="G1115" s="419"/>
    </row>
    <row r="1116" spans="5:7" s="571" customFormat="1">
      <c r="E1116" s="390"/>
      <c r="F1116" s="419"/>
      <c r="G1116" s="419"/>
    </row>
    <row r="1117" spans="5:7" s="571" customFormat="1">
      <c r="E1117" s="390"/>
      <c r="F1117" s="419"/>
      <c r="G1117" s="419"/>
    </row>
    <row r="1118" spans="5:7" s="571" customFormat="1">
      <c r="E1118" s="390"/>
      <c r="F1118" s="419"/>
      <c r="G1118" s="419"/>
    </row>
    <row r="1119" spans="5:7" s="571" customFormat="1">
      <c r="E1119" s="390"/>
      <c r="F1119" s="419"/>
      <c r="G1119" s="419"/>
    </row>
    <row r="1120" spans="5:7" s="571" customFormat="1">
      <c r="E1120" s="390"/>
      <c r="F1120" s="419"/>
      <c r="G1120" s="419"/>
    </row>
    <row r="1121" spans="5:7" s="571" customFormat="1">
      <c r="E1121" s="390"/>
      <c r="F1121" s="419"/>
      <c r="G1121" s="419"/>
    </row>
    <row r="1122" spans="5:7" s="571" customFormat="1">
      <c r="E1122" s="390"/>
      <c r="F1122" s="419"/>
      <c r="G1122" s="419"/>
    </row>
    <row r="1123" spans="5:7" s="571" customFormat="1">
      <c r="E1123" s="390"/>
      <c r="F1123" s="419"/>
      <c r="G1123" s="419"/>
    </row>
    <row r="1124" spans="5:7" s="571" customFormat="1">
      <c r="E1124" s="390"/>
      <c r="F1124" s="419"/>
      <c r="G1124" s="419"/>
    </row>
    <row r="1125" spans="5:7" s="571" customFormat="1">
      <c r="E1125" s="390"/>
      <c r="F1125" s="419"/>
      <c r="G1125" s="419"/>
    </row>
    <row r="1126" spans="5:7" s="571" customFormat="1">
      <c r="E1126" s="390"/>
      <c r="F1126" s="419"/>
      <c r="G1126" s="419"/>
    </row>
    <row r="1127" spans="5:7" s="571" customFormat="1">
      <c r="E1127" s="390"/>
      <c r="F1127" s="419"/>
      <c r="G1127" s="419"/>
    </row>
    <row r="1128" spans="5:7" s="571" customFormat="1">
      <c r="E1128" s="390"/>
      <c r="F1128" s="419"/>
      <c r="G1128" s="419"/>
    </row>
    <row r="1129" spans="5:7" s="571" customFormat="1">
      <c r="E1129" s="390"/>
      <c r="F1129" s="419"/>
      <c r="G1129" s="419"/>
    </row>
    <row r="1130" spans="5:7" s="571" customFormat="1">
      <c r="E1130" s="390"/>
      <c r="F1130" s="419"/>
      <c r="G1130" s="419"/>
    </row>
    <row r="1131" spans="5:7" s="571" customFormat="1">
      <c r="E1131" s="390"/>
      <c r="F1131" s="419"/>
      <c r="G1131" s="419"/>
    </row>
    <row r="1132" spans="5:7" s="571" customFormat="1">
      <c r="E1132" s="390"/>
      <c r="F1132" s="419"/>
      <c r="G1132" s="419"/>
    </row>
    <row r="1133" spans="5:7" s="571" customFormat="1">
      <c r="E1133" s="390"/>
      <c r="F1133" s="419"/>
      <c r="G1133" s="419"/>
    </row>
    <row r="1134" spans="5:7" s="571" customFormat="1">
      <c r="E1134" s="390"/>
      <c r="F1134" s="419"/>
      <c r="G1134" s="419"/>
    </row>
    <row r="1135" spans="5:7" s="571" customFormat="1">
      <c r="E1135" s="390"/>
      <c r="F1135" s="419"/>
      <c r="G1135" s="419"/>
    </row>
    <row r="1136" spans="5:7" s="571" customFormat="1">
      <c r="E1136" s="390"/>
      <c r="F1136" s="419"/>
      <c r="G1136" s="419"/>
    </row>
    <row r="1137" spans="5:7" s="571" customFormat="1">
      <c r="E1137" s="390"/>
      <c r="F1137" s="419"/>
      <c r="G1137" s="419"/>
    </row>
    <row r="1138" spans="5:7" s="571" customFormat="1">
      <c r="E1138" s="390"/>
      <c r="F1138" s="419"/>
      <c r="G1138" s="419"/>
    </row>
    <row r="1139" spans="5:7" s="571" customFormat="1">
      <c r="E1139" s="390"/>
      <c r="F1139" s="419"/>
      <c r="G1139" s="419"/>
    </row>
    <row r="1140" spans="5:7" s="571" customFormat="1">
      <c r="E1140" s="390"/>
      <c r="F1140" s="419"/>
      <c r="G1140" s="419"/>
    </row>
    <row r="1141" spans="5:7" s="571" customFormat="1">
      <c r="E1141" s="390"/>
      <c r="F1141" s="419"/>
      <c r="G1141" s="419"/>
    </row>
    <row r="1142" spans="5:7" s="571" customFormat="1">
      <c r="E1142" s="390"/>
      <c r="F1142" s="419"/>
      <c r="G1142" s="419"/>
    </row>
    <row r="1143" spans="5:7" s="571" customFormat="1">
      <c r="E1143" s="390"/>
      <c r="F1143" s="419"/>
      <c r="G1143" s="419"/>
    </row>
    <row r="1144" spans="5:7" s="571" customFormat="1">
      <c r="E1144" s="390"/>
      <c r="F1144" s="419"/>
      <c r="G1144" s="419"/>
    </row>
    <row r="1145" spans="5:7" s="571" customFormat="1">
      <c r="E1145" s="390"/>
      <c r="F1145" s="419"/>
      <c r="G1145" s="419"/>
    </row>
    <row r="1146" spans="5:7" s="571" customFormat="1">
      <c r="E1146" s="390"/>
      <c r="F1146" s="419"/>
      <c r="G1146" s="419"/>
    </row>
    <row r="1147" spans="5:7" s="571" customFormat="1">
      <c r="E1147" s="390"/>
      <c r="F1147" s="419"/>
      <c r="G1147" s="419"/>
    </row>
    <row r="1148" spans="5:7" s="571" customFormat="1">
      <c r="E1148" s="390"/>
      <c r="F1148" s="419"/>
      <c r="G1148" s="419"/>
    </row>
    <row r="1149" spans="5:7" s="571" customFormat="1">
      <c r="E1149" s="390"/>
      <c r="F1149" s="419"/>
      <c r="G1149" s="419"/>
    </row>
    <row r="1150" spans="5:7" s="571" customFormat="1">
      <c r="E1150" s="390"/>
      <c r="F1150" s="419"/>
      <c r="G1150" s="419"/>
    </row>
    <row r="1151" spans="5:7" s="571" customFormat="1">
      <c r="E1151" s="390"/>
      <c r="F1151" s="419"/>
      <c r="G1151" s="419"/>
    </row>
    <row r="1152" spans="5:7" s="571" customFormat="1">
      <c r="E1152" s="390"/>
      <c r="F1152" s="419"/>
      <c r="G1152" s="419"/>
    </row>
    <row r="1153" spans="5:7" s="571" customFormat="1">
      <c r="E1153" s="390"/>
      <c r="F1153" s="419"/>
      <c r="G1153" s="419"/>
    </row>
    <row r="1154" spans="5:7" s="571" customFormat="1">
      <c r="E1154" s="390"/>
      <c r="F1154" s="419"/>
      <c r="G1154" s="419"/>
    </row>
    <row r="1155" spans="5:7" s="571" customFormat="1">
      <c r="E1155" s="390"/>
      <c r="F1155" s="419"/>
      <c r="G1155" s="419"/>
    </row>
    <row r="1156" spans="5:7" s="571" customFormat="1">
      <c r="E1156" s="390"/>
      <c r="F1156" s="419"/>
      <c r="G1156" s="419"/>
    </row>
    <row r="1157" spans="5:7" s="571" customFormat="1">
      <c r="E1157" s="390"/>
      <c r="F1157" s="419"/>
      <c r="G1157" s="419"/>
    </row>
    <row r="1158" spans="5:7" s="571" customFormat="1">
      <c r="E1158" s="390"/>
      <c r="F1158" s="419"/>
      <c r="G1158" s="419"/>
    </row>
    <row r="1159" spans="5:7" s="571" customFormat="1">
      <c r="E1159" s="390"/>
      <c r="F1159" s="419"/>
      <c r="G1159" s="419"/>
    </row>
    <row r="1160" spans="5:7" s="571" customFormat="1">
      <c r="E1160" s="390"/>
      <c r="F1160" s="419"/>
      <c r="G1160" s="419"/>
    </row>
    <row r="1161" spans="5:7" s="571" customFormat="1">
      <c r="E1161" s="390"/>
      <c r="F1161" s="419"/>
      <c r="G1161" s="419"/>
    </row>
    <row r="1162" spans="5:7" s="571" customFormat="1">
      <c r="E1162" s="390"/>
      <c r="F1162" s="419"/>
      <c r="G1162" s="419"/>
    </row>
    <row r="1163" spans="5:7" s="571" customFormat="1">
      <c r="E1163" s="390"/>
      <c r="F1163" s="419"/>
      <c r="G1163" s="419"/>
    </row>
    <row r="1164" spans="5:7" s="571" customFormat="1">
      <c r="E1164" s="390"/>
      <c r="F1164" s="419"/>
      <c r="G1164" s="419"/>
    </row>
    <row r="1165" spans="5:7" s="571" customFormat="1">
      <c r="E1165" s="390"/>
      <c r="F1165" s="419"/>
      <c r="G1165" s="419"/>
    </row>
    <row r="1166" spans="5:7" s="571" customFormat="1">
      <c r="E1166" s="390"/>
      <c r="F1166" s="419"/>
      <c r="G1166" s="419"/>
    </row>
    <row r="1167" spans="5:7" s="571" customFormat="1">
      <c r="E1167" s="390"/>
      <c r="F1167" s="419"/>
      <c r="G1167" s="419"/>
    </row>
    <row r="1168" spans="5:7" s="571" customFormat="1">
      <c r="E1168" s="390"/>
      <c r="F1168" s="419"/>
      <c r="G1168" s="419"/>
    </row>
    <row r="1169" spans="5:7" s="571" customFormat="1">
      <c r="E1169" s="390"/>
      <c r="F1169" s="419"/>
      <c r="G1169" s="419"/>
    </row>
    <row r="1170" spans="5:7" s="571" customFormat="1">
      <c r="E1170" s="390"/>
      <c r="F1170" s="419"/>
      <c r="G1170" s="419"/>
    </row>
    <row r="1171" spans="5:7" s="571" customFormat="1">
      <c r="E1171" s="390"/>
      <c r="F1171" s="419"/>
      <c r="G1171" s="419"/>
    </row>
    <row r="1172" spans="5:7" s="571" customFormat="1">
      <c r="E1172" s="390"/>
      <c r="F1172" s="419"/>
      <c r="G1172" s="419"/>
    </row>
    <row r="1173" spans="5:7" s="571" customFormat="1">
      <c r="E1173" s="390"/>
      <c r="F1173" s="419"/>
      <c r="G1173" s="419"/>
    </row>
    <row r="1174" spans="5:7" s="571" customFormat="1">
      <c r="E1174" s="390"/>
      <c r="F1174" s="419"/>
      <c r="G1174" s="419"/>
    </row>
    <row r="1175" spans="5:7" s="571" customFormat="1">
      <c r="E1175" s="390"/>
      <c r="F1175" s="419"/>
      <c r="G1175" s="419"/>
    </row>
    <row r="1176" spans="5:7" s="571" customFormat="1">
      <c r="E1176" s="390"/>
      <c r="F1176" s="419"/>
      <c r="G1176" s="419"/>
    </row>
    <row r="1177" spans="5:7" s="571" customFormat="1">
      <c r="E1177" s="390"/>
      <c r="F1177" s="419"/>
      <c r="G1177" s="419"/>
    </row>
    <row r="1178" spans="5:7" s="571" customFormat="1">
      <c r="E1178" s="390"/>
      <c r="F1178" s="419"/>
      <c r="G1178" s="419"/>
    </row>
    <row r="1179" spans="5:7" s="571" customFormat="1">
      <c r="E1179" s="390"/>
      <c r="F1179" s="419"/>
      <c r="G1179" s="419"/>
    </row>
    <row r="1180" spans="5:7" s="571" customFormat="1">
      <c r="E1180" s="390"/>
      <c r="F1180" s="419"/>
      <c r="G1180" s="419"/>
    </row>
    <row r="1181" spans="5:7" s="571" customFormat="1">
      <c r="E1181" s="390"/>
      <c r="F1181" s="419"/>
      <c r="G1181" s="419"/>
    </row>
    <row r="1182" spans="5:7" s="571" customFormat="1">
      <c r="E1182" s="390"/>
      <c r="F1182" s="419"/>
      <c r="G1182" s="419"/>
    </row>
    <row r="1183" spans="5:7" s="571" customFormat="1">
      <c r="E1183" s="390"/>
      <c r="F1183" s="419"/>
      <c r="G1183" s="419"/>
    </row>
    <row r="1184" spans="5:7" s="571" customFormat="1">
      <c r="E1184" s="390"/>
      <c r="F1184" s="419"/>
      <c r="G1184" s="419"/>
    </row>
    <row r="1185" spans="5:7" s="571" customFormat="1">
      <c r="E1185" s="390"/>
      <c r="F1185" s="419"/>
      <c r="G1185" s="419"/>
    </row>
    <row r="1186" spans="5:7" s="571" customFormat="1">
      <c r="E1186" s="390"/>
      <c r="F1186" s="419"/>
      <c r="G1186" s="419"/>
    </row>
    <row r="1187" spans="5:7" s="571" customFormat="1">
      <c r="E1187" s="390"/>
      <c r="F1187" s="419"/>
      <c r="G1187" s="419"/>
    </row>
    <row r="1188" spans="5:7" s="571" customFormat="1">
      <c r="E1188" s="390"/>
      <c r="F1188" s="419"/>
      <c r="G1188" s="419"/>
    </row>
    <row r="1189" spans="5:7" s="571" customFormat="1">
      <c r="E1189" s="390"/>
      <c r="F1189" s="419"/>
      <c r="G1189" s="419"/>
    </row>
    <row r="1190" spans="5:7" s="571" customFormat="1">
      <c r="E1190" s="390"/>
      <c r="F1190" s="419"/>
      <c r="G1190" s="419"/>
    </row>
    <row r="1191" spans="5:7" s="571" customFormat="1">
      <c r="E1191" s="390"/>
      <c r="F1191" s="419"/>
      <c r="G1191" s="419"/>
    </row>
    <row r="1192" spans="5:7" s="571" customFormat="1">
      <c r="E1192" s="390"/>
      <c r="F1192" s="419"/>
      <c r="G1192" s="419"/>
    </row>
    <row r="1193" spans="5:7" s="571" customFormat="1">
      <c r="E1193" s="390"/>
      <c r="F1193" s="419"/>
      <c r="G1193" s="419"/>
    </row>
    <row r="1194" spans="5:7" s="571" customFormat="1">
      <c r="E1194" s="390"/>
      <c r="F1194" s="419"/>
      <c r="G1194" s="419"/>
    </row>
    <row r="1195" spans="5:7" s="571" customFormat="1">
      <c r="E1195" s="390"/>
      <c r="F1195" s="419"/>
      <c r="G1195" s="419"/>
    </row>
    <row r="1196" spans="5:7" s="571" customFormat="1">
      <c r="E1196" s="390"/>
      <c r="F1196" s="419"/>
      <c r="G1196" s="419"/>
    </row>
    <row r="1197" spans="5:7" s="571" customFormat="1">
      <c r="E1197" s="390"/>
      <c r="F1197" s="419"/>
      <c r="G1197" s="419"/>
    </row>
    <row r="1198" spans="5:7" s="571" customFormat="1">
      <c r="E1198" s="390"/>
      <c r="F1198" s="419"/>
      <c r="G1198" s="419"/>
    </row>
    <row r="1199" spans="5:7" s="571" customFormat="1">
      <c r="E1199" s="390"/>
      <c r="F1199" s="419"/>
      <c r="G1199" s="419"/>
    </row>
    <row r="1200" spans="5:7" s="571" customFormat="1">
      <c r="E1200" s="390"/>
      <c r="F1200" s="419"/>
      <c r="G1200" s="419"/>
    </row>
    <row r="1201" spans="5:7" s="571" customFormat="1">
      <c r="E1201" s="390"/>
      <c r="F1201" s="419"/>
      <c r="G1201" s="419"/>
    </row>
    <row r="1202" spans="5:7" s="571" customFormat="1">
      <c r="E1202" s="390"/>
      <c r="F1202" s="419"/>
      <c r="G1202" s="419"/>
    </row>
    <row r="1203" spans="5:7" s="571" customFormat="1">
      <c r="E1203" s="390"/>
      <c r="F1203" s="419"/>
      <c r="G1203" s="419"/>
    </row>
    <row r="1204" spans="5:7" s="571" customFormat="1">
      <c r="E1204" s="390"/>
      <c r="F1204" s="419"/>
      <c r="G1204" s="419"/>
    </row>
    <row r="1205" spans="5:7" s="571" customFormat="1">
      <c r="E1205" s="390"/>
      <c r="F1205" s="419"/>
      <c r="G1205" s="419"/>
    </row>
    <row r="1206" spans="5:7" s="571" customFormat="1">
      <c r="E1206" s="390"/>
      <c r="F1206" s="419"/>
      <c r="G1206" s="419"/>
    </row>
    <row r="1207" spans="5:7" s="571" customFormat="1">
      <c r="E1207" s="390"/>
      <c r="F1207" s="419"/>
      <c r="G1207" s="419"/>
    </row>
    <row r="1208" spans="5:7" s="571" customFormat="1">
      <c r="E1208" s="390"/>
      <c r="F1208" s="419"/>
      <c r="G1208" s="419"/>
    </row>
    <row r="1209" spans="5:7" s="571" customFormat="1">
      <c r="E1209" s="390"/>
      <c r="F1209" s="419"/>
      <c r="G1209" s="419"/>
    </row>
    <row r="1210" spans="5:7" s="571" customFormat="1">
      <c r="E1210" s="390"/>
      <c r="F1210" s="419"/>
      <c r="G1210" s="419"/>
    </row>
    <row r="1211" spans="5:7" s="571" customFormat="1">
      <c r="E1211" s="390"/>
      <c r="F1211" s="419"/>
      <c r="G1211" s="419"/>
    </row>
    <row r="1212" spans="5:7" s="571" customFormat="1">
      <c r="E1212" s="390"/>
      <c r="F1212" s="419"/>
      <c r="G1212" s="419"/>
    </row>
    <row r="1213" spans="5:7" s="571" customFormat="1">
      <c r="E1213" s="390"/>
      <c r="F1213" s="419"/>
      <c r="G1213" s="419"/>
    </row>
    <row r="1214" spans="5:7" s="571" customFormat="1">
      <c r="E1214" s="390"/>
      <c r="F1214" s="419"/>
      <c r="G1214" s="419"/>
    </row>
    <row r="1215" spans="5:7" s="571" customFormat="1">
      <c r="E1215" s="390"/>
      <c r="F1215" s="419"/>
      <c r="G1215" s="419"/>
    </row>
    <row r="1216" spans="5:7" s="571" customFormat="1">
      <c r="E1216" s="390"/>
      <c r="F1216" s="419"/>
      <c r="G1216" s="419"/>
    </row>
    <row r="1217" spans="5:7" s="571" customFormat="1">
      <c r="E1217" s="390"/>
      <c r="F1217" s="419"/>
      <c r="G1217" s="419"/>
    </row>
    <row r="1218" spans="5:7" s="571" customFormat="1">
      <c r="E1218" s="390"/>
      <c r="F1218" s="419"/>
      <c r="G1218" s="419"/>
    </row>
    <row r="1219" spans="5:7" s="571" customFormat="1">
      <c r="E1219" s="390"/>
      <c r="F1219" s="419"/>
      <c r="G1219" s="419"/>
    </row>
    <row r="1220" spans="5:7" s="571" customFormat="1">
      <c r="E1220" s="390"/>
      <c r="F1220" s="419"/>
      <c r="G1220" s="419"/>
    </row>
    <row r="1221" spans="5:7" s="571" customFormat="1">
      <c r="E1221" s="390"/>
      <c r="F1221" s="419"/>
      <c r="G1221" s="419"/>
    </row>
    <row r="1222" spans="5:7" s="571" customFormat="1">
      <c r="E1222" s="390"/>
      <c r="F1222" s="419"/>
      <c r="G1222" s="419"/>
    </row>
    <row r="1223" spans="5:7" s="571" customFormat="1">
      <c r="E1223" s="390"/>
      <c r="F1223" s="419"/>
      <c r="G1223" s="419"/>
    </row>
    <row r="1224" spans="5:7" s="571" customFormat="1">
      <c r="E1224" s="390"/>
      <c r="F1224" s="419"/>
      <c r="G1224" s="419"/>
    </row>
    <row r="1225" spans="5:7" s="571" customFormat="1">
      <c r="E1225" s="390"/>
      <c r="F1225" s="419"/>
      <c r="G1225" s="419"/>
    </row>
    <row r="1226" spans="5:7" s="571" customFormat="1">
      <c r="E1226" s="390"/>
      <c r="F1226" s="419"/>
      <c r="G1226" s="419"/>
    </row>
    <row r="1227" spans="5:7" s="571" customFormat="1">
      <c r="E1227" s="390"/>
      <c r="F1227" s="419"/>
      <c r="G1227" s="419"/>
    </row>
    <row r="1228" spans="5:7" s="571" customFormat="1">
      <c r="E1228" s="390"/>
      <c r="F1228" s="419"/>
      <c r="G1228" s="419"/>
    </row>
    <row r="1229" spans="5:7" s="571" customFormat="1">
      <c r="E1229" s="390"/>
      <c r="F1229" s="419"/>
      <c r="G1229" s="419"/>
    </row>
    <row r="1230" spans="5:7" s="571" customFormat="1">
      <c r="E1230" s="390"/>
      <c r="F1230" s="419"/>
      <c r="G1230" s="419"/>
    </row>
    <row r="1231" spans="5:7" s="571" customFormat="1">
      <c r="E1231" s="390"/>
      <c r="F1231" s="419"/>
      <c r="G1231" s="419"/>
    </row>
    <row r="1232" spans="5:7" s="571" customFormat="1">
      <c r="E1232" s="390"/>
      <c r="F1232" s="419"/>
      <c r="G1232" s="419"/>
    </row>
    <row r="1233" spans="5:7" s="571" customFormat="1">
      <c r="E1233" s="390"/>
      <c r="F1233" s="419"/>
      <c r="G1233" s="419"/>
    </row>
    <row r="1234" spans="5:7" s="571" customFormat="1">
      <c r="E1234" s="390"/>
      <c r="F1234" s="419"/>
      <c r="G1234" s="419"/>
    </row>
    <row r="1235" spans="5:7" s="571" customFormat="1">
      <c r="E1235" s="390"/>
      <c r="F1235" s="419"/>
      <c r="G1235" s="419"/>
    </row>
    <row r="1236" spans="5:7" s="571" customFormat="1">
      <c r="E1236" s="390"/>
      <c r="F1236" s="419"/>
      <c r="G1236" s="419"/>
    </row>
    <row r="1237" spans="5:7" s="571" customFormat="1">
      <c r="E1237" s="390"/>
      <c r="F1237" s="419"/>
      <c r="G1237" s="419"/>
    </row>
    <row r="1238" spans="5:7" s="571" customFormat="1">
      <c r="E1238" s="390"/>
      <c r="F1238" s="419"/>
      <c r="G1238" s="419"/>
    </row>
    <row r="1239" spans="5:7" s="571" customFormat="1">
      <c r="E1239" s="390"/>
      <c r="F1239" s="419"/>
      <c r="G1239" s="419"/>
    </row>
    <row r="1240" spans="5:7" s="571" customFormat="1">
      <c r="E1240" s="390"/>
      <c r="F1240" s="419"/>
      <c r="G1240" s="419"/>
    </row>
    <row r="1241" spans="5:7" s="571" customFormat="1">
      <c r="E1241" s="390"/>
      <c r="F1241" s="419"/>
      <c r="G1241" s="419"/>
    </row>
    <row r="1242" spans="5:7" s="571" customFormat="1">
      <c r="E1242" s="390"/>
      <c r="F1242" s="419"/>
      <c r="G1242" s="419"/>
    </row>
    <row r="1243" spans="5:7" s="571" customFormat="1">
      <c r="E1243" s="390"/>
      <c r="F1243" s="419"/>
      <c r="G1243" s="419"/>
    </row>
    <row r="1244" spans="5:7" s="571" customFormat="1">
      <c r="E1244" s="390"/>
      <c r="F1244" s="419"/>
      <c r="G1244" s="419"/>
    </row>
    <row r="1245" spans="5:7" s="571" customFormat="1">
      <c r="E1245" s="390"/>
      <c r="F1245" s="419"/>
      <c r="G1245" s="419"/>
    </row>
    <row r="1246" spans="5:7" s="571" customFormat="1">
      <c r="E1246" s="390"/>
      <c r="F1246" s="419"/>
      <c r="G1246" s="419"/>
    </row>
    <row r="1247" spans="5:7" s="571" customFormat="1">
      <c r="E1247" s="390"/>
      <c r="F1247" s="419"/>
      <c r="G1247" s="419"/>
    </row>
    <row r="1248" spans="5:7" s="571" customFormat="1">
      <c r="E1248" s="390"/>
      <c r="F1248" s="419"/>
      <c r="G1248" s="419"/>
    </row>
    <row r="1249" spans="5:7" s="571" customFormat="1">
      <c r="E1249" s="390"/>
      <c r="F1249" s="419"/>
      <c r="G1249" s="419"/>
    </row>
    <row r="1250" spans="5:7" s="571" customFormat="1">
      <c r="E1250" s="390"/>
      <c r="F1250" s="419"/>
      <c r="G1250" s="419"/>
    </row>
    <row r="1251" spans="5:7" s="571" customFormat="1">
      <c r="E1251" s="390"/>
      <c r="F1251" s="419"/>
      <c r="G1251" s="419"/>
    </row>
    <row r="1252" spans="5:7" s="571" customFormat="1">
      <c r="E1252" s="390"/>
      <c r="F1252" s="419"/>
      <c r="G1252" s="419"/>
    </row>
    <row r="1253" spans="5:7" s="571" customFormat="1">
      <c r="E1253" s="390"/>
      <c r="F1253" s="419"/>
      <c r="G1253" s="419"/>
    </row>
    <row r="1254" spans="5:7" s="571" customFormat="1">
      <c r="E1254" s="390"/>
      <c r="F1254" s="419"/>
      <c r="G1254" s="419"/>
    </row>
    <row r="1255" spans="5:7" s="571" customFormat="1">
      <c r="E1255" s="390"/>
      <c r="F1255" s="419"/>
      <c r="G1255" s="419"/>
    </row>
    <row r="1256" spans="5:7" s="571" customFormat="1">
      <c r="E1256" s="390"/>
      <c r="F1256" s="419"/>
      <c r="G1256" s="419"/>
    </row>
    <row r="1257" spans="5:7" s="571" customFormat="1">
      <c r="E1257" s="390"/>
      <c r="F1257" s="419"/>
      <c r="G1257" s="419"/>
    </row>
    <row r="1258" spans="5:7" s="571" customFormat="1">
      <c r="E1258" s="390"/>
      <c r="F1258" s="419"/>
      <c r="G1258" s="419"/>
    </row>
    <row r="1259" spans="5:7" s="571" customFormat="1">
      <c r="E1259" s="390"/>
      <c r="F1259" s="419"/>
      <c r="G1259" s="419"/>
    </row>
    <row r="1260" spans="5:7" s="571" customFormat="1">
      <c r="E1260" s="390"/>
      <c r="F1260" s="419"/>
      <c r="G1260" s="419"/>
    </row>
    <row r="1261" spans="5:7" s="571" customFormat="1">
      <c r="E1261" s="390"/>
      <c r="F1261" s="419"/>
      <c r="G1261" s="419"/>
    </row>
    <row r="1262" spans="5:7" s="571" customFormat="1">
      <c r="E1262" s="390"/>
      <c r="F1262" s="419"/>
      <c r="G1262" s="419"/>
    </row>
    <row r="1263" spans="5:7" s="571" customFormat="1">
      <c r="E1263" s="390"/>
      <c r="F1263" s="419"/>
      <c r="G1263" s="419"/>
    </row>
    <row r="1264" spans="5:7" s="571" customFormat="1">
      <c r="E1264" s="390"/>
      <c r="F1264" s="419"/>
      <c r="G1264" s="419"/>
    </row>
    <row r="1265" spans="5:7" s="571" customFormat="1">
      <c r="E1265" s="390"/>
      <c r="F1265" s="419"/>
      <c r="G1265" s="419"/>
    </row>
    <row r="1266" spans="5:7" s="571" customFormat="1">
      <c r="E1266" s="390"/>
      <c r="F1266" s="419"/>
      <c r="G1266" s="419"/>
    </row>
    <row r="1267" spans="5:7" s="571" customFormat="1">
      <c r="E1267" s="390"/>
      <c r="F1267" s="419"/>
      <c r="G1267" s="419"/>
    </row>
    <row r="1268" spans="5:7" s="571" customFormat="1">
      <c r="E1268" s="390"/>
      <c r="F1268" s="419"/>
      <c r="G1268" s="419"/>
    </row>
    <row r="1269" spans="5:7" s="571" customFormat="1">
      <c r="E1269" s="390"/>
      <c r="F1269" s="419"/>
      <c r="G1269" s="419"/>
    </row>
    <row r="1270" spans="5:7" s="571" customFormat="1">
      <c r="E1270" s="390"/>
      <c r="F1270" s="419"/>
      <c r="G1270" s="419"/>
    </row>
    <row r="1271" spans="5:7" s="571" customFormat="1">
      <c r="E1271" s="390"/>
      <c r="F1271" s="419"/>
      <c r="G1271" s="419"/>
    </row>
    <row r="1272" spans="5:7" s="571" customFormat="1">
      <c r="E1272" s="390"/>
      <c r="F1272" s="419"/>
      <c r="G1272" s="419"/>
    </row>
    <row r="1273" spans="5:7" s="571" customFormat="1">
      <c r="E1273" s="390"/>
      <c r="F1273" s="419"/>
      <c r="G1273" s="419"/>
    </row>
    <row r="1274" spans="5:7" s="571" customFormat="1">
      <c r="E1274" s="390"/>
      <c r="F1274" s="419"/>
      <c r="G1274" s="419"/>
    </row>
    <row r="1275" spans="5:7" s="571" customFormat="1">
      <c r="E1275" s="390"/>
      <c r="F1275" s="419"/>
      <c r="G1275" s="419"/>
    </row>
    <row r="1276" spans="5:7" s="571" customFormat="1">
      <c r="E1276" s="390"/>
      <c r="F1276" s="419"/>
      <c r="G1276" s="419"/>
    </row>
    <row r="1277" spans="5:7" s="571" customFormat="1">
      <c r="E1277" s="390"/>
      <c r="F1277" s="419"/>
      <c r="G1277" s="419"/>
    </row>
    <row r="1278" spans="5:7" s="571" customFormat="1">
      <c r="E1278" s="390"/>
      <c r="F1278" s="419"/>
      <c r="G1278" s="419"/>
    </row>
    <row r="1279" spans="5:7" s="571" customFormat="1">
      <c r="E1279" s="390"/>
      <c r="F1279" s="419"/>
      <c r="G1279" s="419"/>
    </row>
    <row r="1280" spans="5:7" s="571" customFormat="1">
      <c r="E1280" s="390"/>
      <c r="F1280" s="419"/>
      <c r="G1280" s="419"/>
    </row>
    <row r="1281" spans="5:7" s="571" customFormat="1">
      <c r="E1281" s="390"/>
      <c r="F1281" s="419"/>
      <c r="G1281" s="419"/>
    </row>
    <row r="1282" spans="5:7" s="571" customFormat="1">
      <c r="E1282" s="390"/>
      <c r="F1282" s="419"/>
      <c r="G1282" s="419"/>
    </row>
    <row r="1283" spans="5:7" s="571" customFormat="1">
      <c r="E1283" s="390"/>
      <c r="F1283" s="419"/>
      <c r="G1283" s="419"/>
    </row>
    <row r="1284" spans="5:7" s="571" customFormat="1">
      <c r="E1284" s="390"/>
      <c r="F1284" s="419"/>
      <c r="G1284" s="419"/>
    </row>
    <row r="1285" spans="5:7" s="571" customFormat="1">
      <c r="E1285" s="390"/>
      <c r="F1285" s="419"/>
      <c r="G1285" s="419"/>
    </row>
    <row r="1286" spans="5:7" s="571" customFormat="1">
      <c r="E1286" s="390"/>
      <c r="F1286" s="419"/>
      <c r="G1286" s="419"/>
    </row>
    <row r="1287" spans="5:7" s="571" customFormat="1">
      <c r="E1287" s="390"/>
      <c r="F1287" s="419"/>
      <c r="G1287" s="419"/>
    </row>
    <row r="1288" spans="5:7" s="571" customFormat="1">
      <c r="E1288" s="390"/>
      <c r="F1288" s="419"/>
      <c r="G1288" s="419"/>
    </row>
    <row r="1289" spans="5:7" s="571" customFormat="1">
      <c r="E1289" s="390"/>
      <c r="F1289" s="419"/>
      <c r="G1289" s="419"/>
    </row>
    <row r="1290" spans="5:7" s="571" customFormat="1">
      <c r="E1290" s="390"/>
      <c r="F1290" s="419"/>
      <c r="G1290" s="419"/>
    </row>
    <row r="1291" spans="5:7" s="571" customFormat="1">
      <c r="E1291" s="390"/>
      <c r="F1291" s="419"/>
      <c r="G1291" s="419"/>
    </row>
    <row r="1292" spans="5:7" s="571" customFormat="1">
      <c r="E1292" s="390"/>
      <c r="F1292" s="419"/>
      <c r="G1292" s="419"/>
    </row>
    <row r="1293" spans="5:7" s="571" customFormat="1">
      <c r="E1293" s="390"/>
      <c r="F1293" s="419"/>
      <c r="G1293" s="419"/>
    </row>
    <row r="1294" spans="5:7" s="571" customFormat="1">
      <c r="E1294" s="390"/>
      <c r="F1294" s="419"/>
      <c r="G1294" s="419"/>
    </row>
    <row r="1295" spans="5:7" s="571" customFormat="1">
      <c r="E1295" s="390"/>
      <c r="F1295" s="419"/>
      <c r="G1295" s="419"/>
    </row>
    <row r="1296" spans="5:7" s="571" customFormat="1">
      <c r="E1296" s="390"/>
      <c r="F1296" s="419"/>
      <c r="G1296" s="419"/>
    </row>
    <row r="1297" spans="5:7" s="571" customFormat="1">
      <c r="E1297" s="390"/>
      <c r="F1297" s="419"/>
      <c r="G1297" s="419"/>
    </row>
    <row r="1298" spans="5:7" s="571" customFormat="1">
      <c r="E1298" s="390"/>
      <c r="F1298" s="419"/>
      <c r="G1298" s="419"/>
    </row>
    <row r="1299" spans="5:7" s="571" customFormat="1">
      <c r="E1299" s="390"/>
      <c r="F1299" s="419"/>
      <c r="G1299" s="419"/>
    </row>
    <row r="1300" spans="5:7" s="571" customFormat="1">
      <c r="E1300" s="390"/>
      <c r="F1300" s="419"/>
      <c r="G1300" s="419"/>
    </row>
    <row r="1301" spans="5:7" s="571" customFormat="1">
      <c r="E1301" s="390"/>
      <c r="F1301" s="419"/>
      <c r="G1301" s="419"/>
    </row>
    <row r="1302" spans="5:7" s="571" customFormat="1">
      <c r="E1302" s="390"/>
      <c r="F1302" s="419"/>
      <c r="G1302" s="419"/>
    </row>
    <row r="1303" spans="5:7" s="571" customFormat="1">
      <c r="E1303" s="390"/>
      <c r="F1303" s="419"/>
      <c r="G1303" s="419"/>
    </row>
    <row r="1304" spans="5:7" s="571" customFormat="1">
      <c r="E1304" s="390"/>
      <c r="F1304" s="419"/>
      <c r="G1304" s="419"/>
    </row>
    <row r="1305" spans="5:7" s="571" customFormat="1">
      <c r="E1305" s="390"/>
      <c r="F1305" s="419"/>
      <c r="G1305" s="419"/>
    </row>
    <row r="1306" spans="5:7" s="571" customFormat="1">
      <c r="E1306" s="390"/>
      <c r="F1306" s="419"/>
      <c r="G1306" s="419"/>
    </row>
    <row r="1307" spans="5:7" s="571" customFormat="1">
      <c r="E1307" s="390"/>
      <c r="F1307" s="419"/>
      <c r="G1307" s="419"/>
    </row>
    <row r="1308" spans="5:7" s="571" customFormat="1">
      <c r="E1308" s="390"/>
      <c r="F1308" s="419"/>
      <c r="G1308" s="419"/>
    </row>
    <row r="1309" spans="5:7" s="571" customFormat="1">
      <c r="E1309" s="390"/>
      <c r="F1309" s="419"/>
      <c r="G1309" s="419"/>
    </row>
    <row r="1310" spans="5:7" s="571" customFormat="1">
      <c r="E1310" s="390"/>
      <c r="F1310" s="419"/>
      <c r="G1310" s="419"/>
    </row>
    <row r="1311" spans="5:7" s="571" customFormat="1">
      <c r="E1311" s="390"/>
      <c r="F1311" s="419"/>
      <c r="G1311" s="419"/>
    </row>
    <row r="1312" spans="5:7" s="571" customFormat="1">
      <c r="E1312" s="390"/>
      <c r="F1312" s="419"/>
      <c r="G1312" s="419"/>
    </row>
    <row r="1313" spans="5:7" s="571" customFormat="1">
      <c r="E1313" s="390"/>
      <c r="F1313" s="419"/>
      <c r="G1313" s="419"/>
    </row>
    <row r="1314" spans="5:7" s="571" customFormat="1">
      <c r="E1314" s="390"/>
      <c r="F1314" s="419"/>
      <c r="G1314" s="419"/>
    </row>
    <row r="1315" spans="5:7" s="571" customFormat="1">
      <c r="E1315" s="390"/>
      <c r="F1315" s="419"/>
      <c r="G1315" s="419"/>
    </row>
    <row r="1316" spans="5:7" s="571" customFormat="1">
      <c r="E1316" s="390"/>
      <c r="F1316" s="419"/>
      <c r="G1316" s="419"/>
    </row>
    <row r="1317" spans="5:7" s="571" customFormat="1">
      <c r="E1317" s="390"/>
      <c r="F1317" s="419"/>
      <c r="G1317" s="419"/>
    </row>
    <row r="1318" spans="5:7" s="571" customFormat="1">
      <c r="E1318" s="390"/>
      <c r="F1318" s="419"/>
      <c r="G1318" s="419"/>
    </row>
    <row r="1319" spans="5:7" s="571" customFormat="1">
      <c r="E1319" s="390"/>
      <c r="F1319" s="419"/>
      <c r="G1319" s="419"/>
    </row>
    <row r="1320" spans="5:7" s="571" customFormat="1">
      <c r="E1320" s="390"/>
      <c r="F1320" s="419"/>
      <c r="G1320" s="419"/>
    </row>
    <row r="1321" spans="5:7" s="571" customFormat="1">
      <c r="E1321" s="390"/>
      <c r="F1321" s="419"/>
      <c r="G1321" s="419"/>
    </row>
    <row r="1322" spans="5:7" s="571" customFormat="1">
      <c r="E1322" s="390"/>
      <c r="F1322" s="419"/>
      <c r="G1322" s="419"/>
    </row>
    <row r="1323" spans="5:7" s="571" customFormat="1">
      <c r="E1323" s="390"/>
      <c r="F1323" s="419"/>
      <c r="G1323" s="419"/>
    </row>
    <row r="1324" spans="5:7" s="571" customFormat="1">
      <c r="E1324" s="390"/>
      <c r="F1324" s="419"/>
      <c r="G1324" s="419"/>
    </row>
    <row r="1325" spans="5:7" s="571" customFormat="1">
      <c r="E1325" s="390"/>
      <c r="F1325" s="419"/>
      <c r="G1325" s="419"/>
    </row>
    <row r="1326" spans="5:7" s="571" customFormat="1">
      <c r="E1326" s="390"/>
      <c r="F1326" s="419"/>
      <c r="G1326" s="419"/>
    </row>
    <row r="1327" spans="5:7" s="571" customFormat="1">
      <c r="E1327" s="390"/>
      <c r="F1327" s="419"/>
      <c r="G1327" s="419"/>
    </row>
    <row r="1328" spans="5:7" s="571" customFormat="1">
      <c r="E1328" s="390"/>
      <c r="F1328" s="419"/>
      <c r="G1328" s="419"/>
    </row>
    <row r="1329" spans="5:7" s="571" customFormat="1">
      <c r="E1329" s="390"/>
      <c r="F1329" s="419"/>
      <c r="G1329" s="419"/>
    </row>
    <row r="1330" spans="5:7" s="571" customFormat="1">
      <c r="E1330" s="390"/>
      <c r="F1330" s="419"/>
      <c r="G1330" s="419"/>
    </row>
    <row r="1331" spans="5:7" s="571" customFormat="1">
      <c r="E1331" s="390"/>
      <c r="F1331" s="419"/>
      <c r="G1331" s="419"/>
    </row>
    <row r="1332" spans="5:7" s="571" customFormat="1">
      <c r="E1332" s="390"/>
      <c r="F1332" s="419"/>
      <c r="G1332" s="419"/>
    </row>
    <row r="1333" spans="5:7" s="571" customFormat="1">
      <c r="E1333" s="390"/>
      <c r="F1333" s="419"/>
      <c r="G1333" s="419"/>
    </row>
    <row r="1334" spans="5:7" s="571" customFormat="1">
      <c r="E1334" s="390"/>
      <c r="F1334" s="419"/>
      <c r="G1334" s="419"/>
    </row>
    <row r="1335" spans="5:7" s="571" customFormat="1">
      <c r="E1335" s="390"/>
      <c r="F1335" s="419"/>
      <c r="G1335" s="419"/>
    </row>
    <row r="1336" spans="5:7" s="571" customFormat="1">
      <c r="E1336" s="390"/>
      <c r="F1336" s="419"/>
      <c r="G1336" s="419"/>
    </row>
    <row r="1337" spans="5:7" s="571" customFormat="1">
      <c r="E1337" s="390"/>
      <c r="F1337" s="419"/>
      <c r="G1337" s="419"/>
    </row>
    <row r="1338" spans="5:7" s="571" customFormat="1">
      <c r="E1338" s="390"/>
      <c r="F1338" s="419"/>
      <c r="G1338" s="419"/>
    </row>
    <row r="1339" spans="5:7" s="571" customFormat="1">
      <c r="E1339" s="390"/>
      <c r="F1339" s="419"/>
      <c r="G1339" s="419"/>
    </row>
    <row r="1340" spans="5:7" s="571" customFormat="1">
      <c r="E1340" s="390"/>
      <c r="F1340" s="419"/>
      <c r="G1340" s="419"/>
    </row>
    <row r="1341" spans="5:7" s="571" customFormat="1">
      <c r="E1341" s="390"/>
      <c r="F1341" s="419"/>
      <c r="G1341" s="419"/>
    </row>
    <row r="1342" spans="5:7" s="571" customFormat="1">
      <c r="E1342" s="390"/>
      <c r="F1342" s="419"/>
      <c r="G1342" s="419"/>
    </row>
    <row r="1343" spans="5:7" s="571" customFormat="1">
      <c r="E1343" s="390"/>
      <c r="F1343" s="419"/>
      <c r="G1343" s="419"/>
    </row>
    <row r="1344" spans="5:7" s="571" customFormat="1">
      <c r="E1344" s="390"/>
      <c r="F1344" s="419"/>
      <c r="G1344" s="419"/>
    </row>
    <row r="1345" spans="5:7" s="571" customFormat="1">
      <c r="E1345" s="390"/>
      <c r="F1345" s="419"/>
      <c r="G1345" s="419"/>
    </row>
    <row r="1346" spans="5:7" s="571" customFormat="1">
      <c r="E1346" s="390"/>
      <c r="F1346" s="419"/>
      <c r="G1346" s="419"/>
    </row>
    <row r="1347" spans="5:7" s="571" customFormat="1">
      <c r="E1347" s="390"/>
      <c r="F1347" s="419"/>
      <c r="G1347" s="419"/>
    </row>
    <row r="1348" spans="5:7" s="571" customFormat="1">
      <c r="E1348" s="390"/>
      <c r="F1348" s="419"/>
      <c r="G1348" s="419"/>
    </row>
    <row r="1349" spans="5:7" s="571" customFormat="1">
      <c r="E1349" s="390"/>
      <c r="F1349" s="419"/>
      <c r="G1349" s="419"/>
    </row>
    <row r="1350" spans="5:7" s="571" customFormat="1">
      <c r="E1350" s="390"/>
      <c r="F1350" s="419"/>
      <c r="G1350" s="419"/>
    </row>
    <row r="1351" spans="5:7" s="571" customFormat="1">
      <c r="E1351" s="390"/>
      <c r="F1351" s="419"/>
      <c r="G1351" s="419"/>
    </row>
    <row r="1352" spans="5:7" s="571" customFormat="1">
      <c r="E1352" s="390"/>
      <c r="F1352" s="419"/>
      <c r="G1352" s="419"/>
    </row>
    <row r="1353" spans="5:7" s="571" customFormat="1">
      <c r="E1353" s="390"/>
      <c r="F1353" s="419"/>
      <c r="G1353" s="419"/>
    </row>
    <row r="1354" spans="5:7" s="571" customFormat="1">
      <c r="E1354" s="390"/>
      <c r="F1354" s="419"/>
      <c r="G1354" s="419"/>
    </row>
    <row r="1355" spans="5:7" s="571" customFormat="1">
      <c r="E1355" s="390"/>
      <c r="F1355" s="419"/>
      <c r="G1355" s="419"/>
    </row>
    <row r="1356" spans="5:7" s="571" customFormat="1">
      <c r="E1356" s="390"/>
      <c r="F1356" s="419"/>
      <c r="G1356" s="419"/>
    </row>
    <row r="1357" spans="5:7" s="571" customFormat="1">
      <c r="E1357" s="390"/>
      <c r="F1357" s="419"/>
      <c r="G1357" s="419"/>
    </row>
    <row r="1358" spans="5:7" s="571" customFormat="1">
      <c r="E1358" s="390"/>
      <c r="F1358" s="419"/>
      <c r="G1358" s="419"/>
    </row>
    <row r="1359" spans="5:7" s="571" customFormat="1">
      <c r="E1359" s="390"/>
      <c r="F1359" s="419"/>
      <c r="G1359" s="419"/>
    </row>
    <row r="1360" spans="5:7" s="571" customFormat="1">
      <c r="E1360" s="390"/>
      <c r="F1360" s="419"/>
      <c r="G1360" s="419"/>
    </row>
    <row r="1361" spans="5:7" s="571" customFormat="1">
      <c r="E1361" s="390"/>
      <c r="F1361" s="419"/>
      <c r="G1361" s="419"/>
    </row>
    <row r="1362" spans="5:7" s="571" customFormat="1">
      <c r="E1362" s="390"/>
      <c r="F1362" s="419"/>
      <c r="G1362" s="419"/>
    </row>
    <row r="1363" spans="5:7" s="571" customFormat="1">
      <c r="E1363" s="390"/>
      <c r="F1363" s="419"/>
      <c r="G1363" s="419"/>
    </row>
    <row r="1364" spans="5:7" s="571" customFormat="1">
      <c r="E1364" s="390"/>
      <c r="F1364" s="419"/>
      <c r="G1364" s="419"/>
    </row>
    <row r="1365" spans="5:7" s="571" customFormat="1">
      <c r="E1365" s="390"/>
      <c r="F1365" s="419"/>
      <c r="G1365" s="419"/>
    </row>
    <row r="1366" spans="5:7" s="571" customFormat="1">
      <c r="E1366" s="390"/>
      <c r="F1366" s="419"/>
      <c r="G1366" s="419"/>
    </row>
    <row r="1367" spans="5:7" s="571" customFormat="1">
      <c r="E1367" s="390"/>
      <c r="F1367" s="419"/>
      <c r="G1367" s="419"/>
    </row>
    <row r="1368" spans="5:7" s="571" customFormat="1">
      <c r="E1368" s="390"/>
      <c r="F1368" s="419"/>
      <c r="G1368" s="419"/>
    </row>
    <row r="1369" spans="5:7" s="571" customFormat="1">
      <c r="E1369" s="390"/>
      <c r="F1369" s="419"/>
      <c r="G1369" s="419"/>
    </row>
    <row r="1370" spans="5:7" s="571" customFormat="1">
      <c r="E1370" s="390"/>
      <c r="F1370" s="419"/>
      <c r="G1370" s="419"/>
    </row>
    <row r="1371" spans="5:7" s="571" customFormat="1">
      <c r="E1371" s="390"/>
      <c r="F1371" s="419"/>
      <c r="G1371" s="419"/>
    </row>
    <row r="1372" spans="5:7" s="571" customFormat="1">
      <c r="E1372" s="390"/>
      <c r="F1372" s="419"/>
      <c r="G1372" s="419"/>
    </row>
    <row r="1373" spans="5:7" s="571" customFormat="1">
      <c r="E1373" s="390"/>
      <c r="F1373" s="419"/>
      <c r="G1373" s="419"/>
    </row>
    <row r="1374" spans="5:7" s="571" customFormat="1">
      <c r="E1374" s="390"/>
      <c r="F1374" s="419"/>
      <c r="G1374" s="419"/>
    </row>
    <row r="1375" spans="5:7" s="571" customFormat="1">
      <c r="E1375" s="390"/>
      <c r="F1375" s="419"/>
      <c r="G1375" s="419"/>
    </row>
    <row r="1376" spans="5:7" s="571" customFormat="1">
      <c r="E1376" s="390"/>
      <c r="F1376" s="419"/>
      <c r="G1376" s="419"/>
    </row>
    <row r="1377" spans="5:7" s="571" customFormat="1">
      <c r="E1377" s="390"/>
      <c r="F1377" s="419"/>
      <c r="G1377" s="419"/>
    </row>
    <row r="1378" spans="5:7" s="571" customFormat="1">
      <c r="E1378" s="390"/>
      <c r="F1378" s="419"/>
      <c r="G1378" s="419"/>
    </row>
    <row r="1379" spans="5:7" s="571" customFormat="1">
      <c r="E1379" s="390"/>
      <c r="F1379" s="419"/>
      <c r="G1379" s="419"/>
    </row>
    <row r="1380" spans="5:7" s="571" customFormat="1">
      <c r="E1380" s="390"/>
      <c r="F1380" s="419"/>
      <c r="G1380" s="419"/>
    </row>
    <row r="1381" spans="5:7" s="571" customFormat="1">
      <c r="E1381" s="390"/>
      <c r="F1381" s="419"/>
      <c r="G1381" s="419"/>
    </row>
    <row r="1382" spans="5:7" s="571" customFormat="1">
      <c r="E1382" s="390"/>
      <c r="F1382" s="419"/>
      <c r="G1382" s="419"/>
    </row>
    <row r="1383" spans="5:7" s="571" customFormat="1">
      <c r="E1383" s="390"/>
      <c r="F1383" s="419"/>
      <c r="G1383" s="419"/>
    </row>
    <row r="1384" spans="5:7" s="571" customFormat="1">
      <c r="E1384" s="390"/>
      <c r="F1384" s="419"/>
      <c r="G1384" s="419"/>
    </row>
    <row r="1385" spans="5:7" s="571" customFormat="1">
      <c r="E1385" s="390"/>
      <c r="F1385" s="419"/>
      <c r="G1385" s="419"/>
    </row>
    <row r="1386" spans="5:7" s="571" customFormat="1">
      <c r="E1386" s="390"/>
      <c r="F1386" s="419"/>
      <c r="G1386" s="419"/>
    </row>
    <row r="1387" spans="5:7" s="571" customFormat="1">
      <c r="E1387" s="390"/>
      <c r="F1387" s="419"/>
      <c r="G1387" s="419"/>
    </row>
    <row r="1388" spans="5:7" s="571" customFormat="1">
      <c r="E1388" s="390"/>
      <c r="F1388" s="419"/>
      <c r="G1388" s="419"/>
    </row>
    <row r="1389" spans="5:7" s="571" customFormat="1">
      <c r="E1389" s="390"/>
      <c r="F1389" s="419"/>
      <c r="G1389" s="419"/>
    </row>
    <row r="1390" spans="5:7" s="571" customFormat="1">
      <c r="E1390" s="390"/>
      <c r="F1390" s="419"/>
      <c r="G1390" s="419"/>
    </row>
    <row r="1391" spans="5:7" s="571" customFormat="1">
      <c r="E1391" s="390"/>
      <c r="F1391" s="419"/>
      <c r="G1391" s="419"/>
    </row>
    <row r="1392" spans="5:7" s="571" customFormat="1">
      <c r="E1392" s="390"/>
      <c r="F1392" s="419"/>
      <c r="G1392" s="419"/>
    </row>
    <row r="1393" spans="5:7" s="571" customFormat="1">
      <c r="E1393" s="390"/>
      <c r="F1393" s="419"/>
      <c r="G1393" s="419"/>
    </row>
    <row r="1394" spans="5:7" s="571" customFormat="1">
      <c r="E1394" s="390"/>
      <c r="F1394" s="419"/>
      <c r="G1394" s="419"/>
    </row>
    <row r="1395" spans="5:7" s="571" customFormat="1">
      <c r="E1395" s="390"/>
      <c r="F1395" s="419"/>
      <c r="G1395" s="419"/>
    </row>
    <row r="1396" spans="5:7" s="571" customFormat="1">
      <c r="E1396" s="390"/>
      <c r="F1396" s="419"/>
      <c r="G1396" s="419"/>
    </row>
    <row r="1397" spans="5:7" s="571" customFormat="1">
      <c r="E1397" s="390"/>
      <c r="F1397" s="419"/>
      <c r="G1397" s="419"/>
    </row>
    <row r="1398" spans="5:7" s="571" customFormat="1">
      <c r="E1398" s="390"/>
      <c r="F1398" s="419"/>
      <c r="G1398" s="419"/>
    </row>
    <row r="1399" spans="5:7" s="571" customFormat="1">
      <c r="E1399" s="390"/>
      <c r="F1399" s="419"/>
      <c r="G1399" s="419"/>
    </row>
    <row r="1400" spans="5:7" s="571" customFormat="1">
      <c r="E1400" s="390"/>
      <c r="F1400" s="419"/>
      <c r="G1400" s="419"/>
    </row>
    <row r="1401" spans="5:7" s="571" customFormat="1">
      <c r="E1401" s="390"/>
      <c r="F1401" s="419"/>
      <c r="G1401" s="419"/>
    </row>
    <row r="1402" spans="5:7" s="571" customFormat="1">
      <c r="E1402" s="390"/>
      <c r="F1402" s="419"/>
      <c r="G1402" s="419"/>
    </row>
    <row r="1403" spans="5:7" s="571" customFormat="1">
      <c r="E1403" s="390"/>
      <c r="F1403" s="419"/>
      <c r="G1403" s="419"/>
    </row>
    <row r="1404" spans="5:7" s="571" customFormat="1">
      <c r="E1404" s="390"/>
      <c r="F1404" s="419"/>
      <c r="G1404" s="419"/>
    </row>
    <row r="1405" spans="5:7" s="571" customFormat="1">
      <c r="E1405" s="390"/>
      <c r="F1405" s="419"/>
      <c r="G1405" s="419"/>
    </row>
    <row r="1406" spans="5:7" s="571" customFormat="1">
      <c r="E1406" s="390"/>
      <c r="F1406" s="419"/>
      <c r="G1406" s="419"/>
    </row>
    <row r="1407" spans="5:7" s="571" customFormat="1">
      <c r="E1407" s="390"/>
      <c r="F1407" s="419"/>
      <c r="G1407" s="419"/>
    </row>
    <row r="1408" spans="5:7" s="571" customFormat="1">
      <c r="E1408" s="390"/>
      <c r="F1408" s="419"/>
      <c r="G1408" s="419"/>
    </row>
    <row r="1409" spans="5:7" s="571" customFormat="1">
      <c r="E1409" s="390"/>
      <c r="F1409" s="419"/>
      <c r="G1409" s="419"/>
    </row>
    <row r="1410" spans="5:7" s="571" customFormat="1">
      <c r="E1410" s="390"/>
      <c r="F1410" s="419"/>
      <c r="G1410" s="419"/>
    </row>
    <row r="1411" spans="5:7" s="571" customFormat="1">
      <c r="E1411" s="390"/>
      <c r="F1411" s="419"/>
      <c r="G1411" s="419"/>
    </row>
    <row r="1412" spans="5:7" s="571" customFormat="1">
      <c r="E1412" s="390"/>
      <c r="F1412" s="419"/>
      <c r="G1412" s="419"/>
    </row>
    <row r="1413" spans="5:7" s="571" customFormat="1">
      <c r="E1413" s="390"/>
      <c r="F1413" s="419"/>
      <c r="G1413" s="419"/>
    </row>
    <row r="1414" spans="5:7" s="571" customFormat="1">
      <c r="E1414" s="390"/>
      <c r="F1414" s="419"/>
      <c r="G1414" s="419"/>
    </row>
    <row r="1415" spans="5:7" s="571" customFormat="1">
      <c r="E1415" s="390"/>
      <c r="F1415" s="419"/>
      <c r="G1415" s="419"/>
    </row>
    <row r="1416" spans="5:7" s="571" customFormat="1">
      <c r="E1416" s="390"/>
      <c r="F1416" s="419"/>
      <c r="G1416" s="419"/>
    </row>
    <row r="1417" spans="5:7" s="571" customFormat="1">
      <c r="E1417" s="390"/>
      <c r="F1417" s="419"/>
      <c r="G1417" s="419"/>
    </row>
    <row r="1418" spans="5:7" s="571" customFormat="1">
      <c r="E1418" s="390"/>
      <c r="F1418" s="419"/>
      <c r="G1418" s="419"/>
    </row>
    <row r="1419" spans="5:7" s="571" customFormat="1">
      <c r="E1419" s="390"/>
      <c r="F1419" s="419"/>
      <c r="G1419" s="419"/>
    </row>
    <row r="1420" spans="5:7" s="571" customFormat="1">
      <c r="E1420" s="390"/>
      <c r="F1420" s="419"/>
      <c r="G1420" s="419"/>
    </row>
    <row r="1421" spans="5:7" s="571" customFormat="1">
      <c r="E1421" s="390"/>
      <c r="F1421" s="419"/>
      <c r="G1421" s="419"/>
    </row>
    <row r="1422" spans="5:7" s="571" customFormat="1">
      <c r="E1422" s="390"/>
      <c r="F1422" s="419"/>
      <c r="G1422" s="419"/>
    </row>
    <row r="1423" spans="5:7" s="571" customFormat="1">
      <c r="E1423" s="390"/>
      <c r="F1423" s="419"/>
      <c r="G1423" s="419"/>
    </row>
    <row r="1424" spans="5:7" s="571" customFormat="1">
      <c r="E1424" s="390"/>
      <c r="F1424" s="419"/>
      <c r="G1424" s="419"/>
    </row>
    <row r="1425" spans="5:7" s="571" customFormat="1">
      <c r="E1425" s="390"/>
      <c r="F1425" s="419"/>
      <c r="G1425" s="419"/>
    </row>
    <row r="1426" spans="5:7" s="571" customFormat="1">
      <c r="E1426" s="390"/>
      <c r="F1426" s="419"/>
      <c r="G1426" s="419"/>
    </row>
    <row r="1427" spans="5:7" s="571" customFormat="1">
      <c r="E1427" s="390"/>
      <c r="F1427" s="419"/>
      <c r="G1427" s="419"/>
    </row>
    <row r="1428" spans="5:7" s="571" customFormat="1">
      <c r="E1428" s="390"/>
      <c r="F1428" s="419"/>
      <c r="G1428" s="419"/>
    </row>
    <row r="1429" spans="5:7" s="571" customFormat="1">
      <c r="E1429" s="390"/>
      <c r="F1429" s="419"/>
      <c r="G1429" s="419"/>
    </row>
    <row r="1430" spans="5:7" s="571" customFormat="1">
      <c r="E1430" s="390"/>
      <c r="F1430" s="419"/>
      <c r="G1430" s="419"/>
    </row>
    <row r="1431" spans="5:7" s="571" customFormat="1">
      <c r="E1431" s="390"/>
      <c r="F1431" s="419"/>
      <c r="G1431" s="419"/>
    </row>
    <row r="1432" spans="5:7" s="571" customFormat="1">
      <c r="E1432" s="390"/>
      <c r="F1432" s="419"/>
      <c r="G1432" s="419"/>
    </row>
    <row r="1433" spans="5:7" s="571" customFormat="1">
      <c r="E1433" s="390"/>
      <c r="F1433" s="419"/>
      <c r="G1433" s="419"/>
    </row>
    <row r="1434" spans="5:7" s="571" customFormat="1">
      <c r="E1434" s="390"/>
      <c r="F1434" s="419"/>
      <c r="G1434" s="419"/>
    </row>
    <row r="1435" spans="5:7" s="571" customFormat="1">
      <c r="E1435" s="390"/>
      <c r="F1435" s="419"/>
      <c r="G1435" s="419"/>
    </row>
    <row r="1436" spans="5:7" s="571" customFormat="1">
      <c r="E1436" s="390"/>
      <c r="F1436" s="419"/>
      <c r="G1436" s="419"/>
    </row>
    <row r="1437" spans="5:7" s="571" customFormat="1">
      <c r="E1437" s="390"/>
      <c r="F1437" s="419"/>
      <c r="G1437" s="419"/>
    </row>
    <row r="1438" spans="5:7" s="571" customFormat="1">
      <c r="E1438" s="390"/>
      <c r="F1438" s="419"/>
      <c r="G1438" s="419"/>
    </row>
    <row r="1439" spans="5:7" s="571" customFormat="1">
      <c r="E1439" s="390"/>
      <c r="F1439" s="419"/>
      <c r="G1439" s="419"/>
    </row>
    <row r="1440" spans="5:7" s="571" customFormat="1">
      <c r="E1440" s="390"/>
      <c r="F1440" s="419"/>
      <c r="G1440" s="419"/>
    </row>
    <row r="1441" spans="5:7" s="571" customFormat="1">
      <c r="E1441" s="390"/>
      <c r="F1441" s="419"/>
      <c r="G1441" s="419"/>
    </row>
    <row r="1442" spans="5:7" s="571" customFormat="1">
      <c r="E1442" s="390"/>
      <c r="F1442" s="419"/>
      <c r="G1442" s="419"/>
    </row>
    <row r="1443" spans="5:7" s="571" customFormat="1">
      <c r="E1443" s="390"/>
      <c r="F1443" s="419"/>
      <c r="G1443" s="419"/>
    </row>
    <row r="1444" spans="5:7" s="571" customFormat="1">
      <c r="E1444" s="390"/>
      <c r="F1444" s="419"/>
      <c r="G1444" s="419"/>
    </row>
    <row r="1445" spans="5:7" s="571" customFormat="1">
      <c r="E1445" s="390"/>
      <c r="F1445" s="419"/>
      <c r="G1445" s="419"/>
    </row>
    <row r="1446" spans="5:7" s="571" customFormat="1">
      <c r="E1446" s="390"/>
      <c r="F1446" s="419"/>
      <c r="G1446" s="419"/>
    </row>
    <row r="1447" spans="5:7" s="571" customFormat="1">
      <c r="E1447" s="390"/>
      <c r="F1447" s="419"/>
      <c r="G1447" s="419"/>
    </row>
    <row r="1448" spans="5:7" s="571" customFormat="1">
      <c r="E1448" s="390"/>
      <c r="F1448" s="419"/>
      <c r="G1448" s="419"/>
    </row>
    <row r="1449" spans="5:7" s="571" customFormat="1">
      <c r="E1449" s="390"/>
      <c r="F1449" s="419"/>
      <c r="G1449" s="419"/>
    </row>
    <row r="1450" spans="5:7" s="571" customFormat="1">
      <c r="E1450" s="390"/>
      <c r="F1450" s="419"/>
      <c r="G1450" s="419"/>
    </row>
    <row r="1451" spans="5:7" s="571" customFormat="1">
      <c r="E1451" s="390"/>
      <c r="F1451" s="419"/>
      <c r="G1451" s="419"/>
    </row>
    <row r="1452" spans="5:7" s="571" customFormat="1">
      <c r="E1452" s="390"/>
      <c r="F1452" s="419"/>
      <c r="G1452" s="419"/>
    </row>
    <row r="1453" spans="5:7" s="571" customFormat="1">
      <c r="E1453" s="390"/>
      <c r="F1453" s="419"/>
      <c r="G1453" s="419"/>
    </row>
    <row r="1454" spans="5:7" s="571" customFormat="1">
      <c r="E1454" s="390"/>
      <c r="F1454" s="419"/>
      <c r="G1454" s="419"/>
    </row>
    <row r="1455" spans="5:7" s="571" customFormat="1">
      <c r="E1455" s="390"/>
      <c r="F1455" s="419"/>
      <c r="G1455" s="419"/>
    </row>
    <row r="1456" spans="5:7" s="571" customFormat="1">
      <c r="E1456" s="390"/>
      <c r="F1456" s="419"/>
      <c r="G1456" s="419"/>
    </row>
    <row r="1457" spans="5:7" s="571" customFormat="1">
      <c r="E1457" s="390"/>
      <c r="F1457" s="419"/>
      <c r="G1457" s="419"/>
    </row>
    <row r="1458" spans="5:7" s="571" customFormat="1">
      <c r="E1458" s="390"/>
      <c r="F1458" s="419"/>
      <c r="G1458" s="419"/>
    </row>
    <row r="1459" spans="5:7" s="571" customFormat="1">
      <c r="E1459" s="390"/>
      <c r="F1459" s="419"/>
      <c r="G1459" s="419"/>
    </row>
    <row r="1460" spans="5:7" s="571" customFormat="1">
      <c r="E1460" s="390"/>
      <c r="F1460" s="419"/>
      <c r="G1460" s="419"/>
    </row>
    <row r="1461" spans="5:7" s="571" customFormat="1">
      <c r="E1461" s="390"/>
      <c r="F1461" s="419"/>
      <c r="G1461" s="419"/>
    </row>
    <row r="1462" spans="5:7" s="571" customFormat="1">
      <c r="E1462" s="390"/>
      <c r="F1462" s="419"/>
      <c r="G1462" s="419"/>
    </row>
    <row r="1463" spans="5:7" s="571" customFormat="1">
      <c r="E1463" s="390"/>
      <c r="F1463" s="419"/>
      <c r="G1463" s="419"/>
    </row>
    <row r="1464" spans="5:7" s="571" customFormat="1">
      <c r="E1464" s="390"/>
      <c r="F1464" s="419"/>
      <c r="G1464" s="419"/>
    </row>
    <row r="1465" spans="5:7" s="571" customFormat="1">
      <c r="E1465" s="390"/>
      <c r="F1465" s="419"/>
      <c r="G1465" s="419"/>
    </row>
    <row r="1466" spans="5:7" s="571" customFormat="1">
      <c r="E1466" s="390"/>
      <c r="F1466" s="419"/>
      <c r="G1466" s="419"/>
    </row>
    <row r="1467" spans="5:7" s="571" customFormat="1">
      <c r="E1467" s="390"/>
      <c r="F1467" s="419"/>
      <c r="G1467" s="419"/>
    </row>
    <row r="1468" spans="5:7" s="571" customFormat="1">
      <c r="E1468" s="390"/>
      <c r="F1468" s="419"/>
      <c r="G1468" s="419"/>
    </row>
    <row r="1469" spans="5:7" s="571" customFormat="1">
      <c r="E1469" s="390"/>
      <c r="F1469" s="419"/>
      <c r="G1469" s="419"/>
    </row>
    <row r="1470" spans="5:7" s="571" customFormat="1">
      <c r="E1470" s="390"/>
      <c r="F1470" s="419"/>
      <c r="G1470" s="419"/>
    </row>
    <row r="1471" spans="5:7" s="571" customFormat="1">
      <c r="E1471" s="390"/>
      <c r="F1471" s="419"/>
      <c r="G1471" s="419"/>
    </row>
    <row r="1472" spans="5:7" s="571" customFormat="1">
      <c r="E1472" s="390"/>
      <c r="F1472" s="419"/>
      <c r="G1472" s="419"/>
    </row>
    <row r="1473" spans="5:7" s="571" customFormat="1">
      <c r="E1473" s="390"/>
      <c r="F1473" s="419"/>
      <c r="G1473" s="419"/>
    </row>
    <row r="1474" spans="5:7" s="571" customFormat="1">
      <c r="E1474" s="390"/>
      <c r="F1474" s="419"/>
      <c r="G1474" s="419"/>
    </row>
    <row r="1475" spans="5:7" s="571" customFormat="1">
      <c r="E1475" s="390"/>
      <c r="F1475" s="419"/>
      <c r="G1475" s="419"/>
    </row>
    <row r="1476" spans="5:7" s="571" customFormat="1">
      <c r="E1476" s="390"/>
      <c r="F1476" s="419"/>
      <c r="G1476" s="419"/>
    </row>
    <row r="1477" spans="5:7" s="571" customFormat="1">
      <c r="E1477" s="390"/>
      <c r="F1477" s="419"/>
      <c r="G1477" s="419"/>
    </row>
    <row r="1478" spans="5:7" s="571" customFormat="1">
      <c r="E1478" s="390"/>
      <c r="F1478" s="419"/>
      <c r="G1478" s="419"/>
    </row>
    <row r="1479" spans="5:7" s="571" customFormat="1">
      <c r="E1479" s="390"/>
      <c r="F1479" s="419"/>
      <c r="G1479" s="419"/>
    </row>
    <row r="1480" spans="5:7" s="571" customFormat="1">
      <c r="E1480" s="390"/>
      <c r="F1480" s="419"/>
      <c r="G1480" s="419"/>
    </row>
    <row r="1481" spans="5:7" s="571" customFormat="1">
      <c r="E1481" s="390"/>
      <c r="F1481" s="419"/>
      <c r="G1481" s="419"/>
    </row>
    <row r="1482" spans="5:7" s="571" customFormat="1">
      <c r="E1482" s="390"/>
      <c r="F1482" s="419"/>
      <c r="G1482" s="419"/>
    </row>
    <row r="1483" spans="5:7" s="571" customFormat="1">
      <c r="E1483" s="390"/>
      <c r="F1483" s="419"/>
      <c r="G1483" s="419"/>
    </row>
    <row r="1484" spans="5:7" s="571" customFormat="1">
      <c r="E1484" s="390"/>
      <c r="F1484" s="419"/>
      <c r="G1484" s="419"/>
    </row>
    <row r="1485" spans="5:7" s="571" customFormat="1">
      <c r="E1485" s="390"/>
      <c r="F1485" s="419"/>
      <c r="G1485" s="419"/>
    </row>
    <row r="1486" spans="5:7" s="571" customFormat="1">
      <c r="E1486" s="390"/>
      <c r="F1486" s="419"/>
      <c r="G1486" s="419"/>
    </row>
    <row r="1487" spans="5:7" s="571" customFormat="1">
      <c r="E1487" s="390"/>
      <c r="F1487" s="419"/>
      <c r="G1487" s="419"/>
    </row>
    <row r="1488" spans="5:7" s="571" customFormat="1">
      <c r="E1488" s="390"/>
      <c r="F1488" s="419"/>
      <c r="G1488" s="419"/>
    </row>
    <row r="1489" spans="5:7" s="571" customFormat="1">
      <c r="E1489" s="390"/>
      <c r="F1489" s="419"/>
      <c r="G1489" s="419"/>
    </row>
    <row r="1490" spans="5:7" s="571" customFormat="1">
      <c r="E1490" s="390"/>
      <c r="F1490" s="419"/>
      <c r="G1490" s="419"/>
    </row>
    <row r="1491" spans="5:7" s="571" customFormat="1">
      <c r="E1491" s="390"/>
      <c r="F1491" s="419"/>
      <c r="G1491" s="419"/>
    </row>
    <row r="1492" spans="5:7" s="571" customFormat="1">
      <c r="E1492" s="390"/>
      <c r="F1492" s="419"/>
      <c r="G1492" s="419"/>
    </row>
    <row r="1493" spans="5:7" s="571" customFormat="1">
      <c r="E1493" s="390"/>
      <c r="F1493" s="419"/>
      <c r="G1493" s="419"/>
    </row>
    <row r="1494" spans="5:7" s="571" customFormat="1">
      <c r="E1494" s="390"/>
      <c r="F1494" s="419"/>
      <c r="G1494" s="419"/>
    </row>
    <row r="1495" spans="5:7" s="571" customFormat="1">
      <c r="E1495" s="390"/>
      <c r="F1495" s="419"/>
      <c r="G1495" s="419"/>
    </row>
    <row r="1496" spans="5:7" s="571" customFormat="1">
      <c r="E1496" s="390"/>
      <c r="F1496" s="419"/>
      <c r="G1496" s="419"/>
    </row>
    <row r="1497" spans="5:7" s="571" customFormat="1">
      <c r="E1497" s="390"/>
      <c r="F1497" s="419"/>
      <c r="G1497" s="419"/>
    </row>
    <row r="1498" spans="5:7" s="571" customFormat="1">
      <c r="E1498" s="390"/>
      <c r="F1498" s="419"/>
      <c r="G1498" s="419"/>
    </row>
    <row r="1499" spans="5:7" s="571" customFormat="1">
      <c r="E1499" s="390"/>
      <c r="F1499" s="419"/>
      <c r="G1499" s="419"/>
    </row>
    <row r="1500" spans="5:7" s="571" customFormat="1">
      <c r="E1500" s="390"/>
      <c r="F1500" s="419"/>
      <c r="G1500" s="419"/>
    </row>
    <row r="1501" spans="5:7" s="571" customFormat="1">
      <c r="E1501" s="390"/>
      <c r="F1501" s="419"/>
      <c r="G1501" s="419"/>
    </row>
    <row r="1502" spans="5:7" s="571" customFormat="1">
      <c r="E1502" s="390"/>
      <c r="F1502" s="419"/>
      <c r="G1502" s="419"/>
    </row>
    <row r="1503" spans="5:7" s="571" customFormat="1">
      <c r="E1503" s="390"/>
      <c r="F1503" s="419"/>
      <c r="G1503" s="419"/>
    </row>
    <row r="1504" spans="5:7" s="571" customFormat="1">
      <c r="E1504" s="390"/>
      <c r="F1504" s="419"/>
      <c r="G1504" s="419"/>
    </row>
    <row r="1505" spans="5:7" s="571" customFormat="1">
      <c r="E1505" s="390"/>
      <c r="F1505" s="419"/>
      <c r="G1505" s="419"/>
    </row>
    <row r="1506" spans="5:7" s="571" customFormat="1">
      <c r="E1506" s="390"/>
      <c r="F1506" s="419"/>
      <c r="G1506" s="419"/>
    </row>
    <row r="1507" spans="5:7" s="571" customFormat="1">
      <c r="E1507" s="390"/>
      <c r="F1507" s="419"/>
      <c r="G1507" s="419"/>
    </row>
    <row r="1508" spans="5:7" s="571" customFormat="1">
      <c r="E1508" s="390"/>
      <c r="F1508" s="419"/>
      <c r="G1508" s="419"/>
    </row>
    <row r="1509" spans="5:7" s="571" customFormat="1">
      <c r="E1509" s="390"/>
      <c r="F1509" s="419"/>
      <c r="G1509" s="419"/>
    </row>
    <row r="1510" spans="5:7" s="571" customFormat="1">
      <c r="E1510" s="390"/>
      <c r="F1510" s="419"/>
      <c r="G1510" s="419"/>
    </row>
    <row r="1511" spans="5:7" s="571" customFormat="1">
      <c r="E1511" s="390"/>
      <c r="F1511" s="419"/>
      <c r="G1511" s="419"/>
    </row>
    <row r="1512" spans="5:7" s="571" customFormat="1">
      <c r="E1512" s="390"/>
      <c r="F1512" s="419"/>
      <c r="G1512" s="419"/>
    </row>
    <row r="1513" spans="5:7" s="571" customFormat="1">
      <c r="E1513" s="390"/>
      <c r="F1513" s="419"/>
      <c r="G1513" s="419"/>
    </row>
    <row r="1514" spans="5:7" s="571" customFormat="1">
      <c r="E1514" s="390"/>
      <c r="F1514" s="419"/>
      <c r="G1514" s="419"/>
    </row>
    <row r="1515" spans="5:7" s="571" customFormat="1">
      <c r="E1515" s="390"/>
      <c r="F1515" s="419"/>
      <c r="G1515" s="419"/>
    </row>
    <row r="1516" spans="5:7" s="571" customFormat="1">
      <c r="E1516" s="390"/>
      <c r="F1516" s="419"/>
      <c r="G1516" s="419"/>
    </row>
    <row r="1517" spans="5:7" s="571" customFormat="1">
      <c r="E1517" s="390"/>
      <c r="F1517" s="419"/>
      <c r="G1517" s="419"/>
    </row>
    <row r="1518" spans="5:7" s="571" customFormat="1">
      <c r="E1518" s="390"/>
      <c r="F1518" s="419"/>
      <c r="G1518" s="419"/>
    </row>
    <row r="1519" spans="5:7" s="571" customFormat="1">
      <c r="E1519" s="390"/>
      <c r="F1519" s="419"/>
      <c r="G1519" s="419"/>
    </row>
    <row r="1520" spans="5:7" s="571" customFormat="1">
      <c r="E1520" s="390"/>
      <c r="F1520" s="419"/>
      <c r="G1520" s="419"/>
    </row>
    <row r="1521" spans="5:7" s="571" customFormat="1">
      <c r="E1521" s="390"/>
      <c r="F1521" s="419"/>
      <c r="G1521" s="419"/>
    </row>
    <row r="1522" spans="5:7" s="571" customFormat="1">
      <c r="E1522" s="390"/>
      <c r="F1522" s="419"/>
      <c r="G1522" s="419"/>
    </row>
    <row r="1523" spans="5:7" s="571" customFormat="1">
      <c r="E1523" s="390"/>
      <c r="F1523" s="419"/>
      <c r="G1523" s="419"/>
    </row>
    <row r="1524" spans="5:7" s="571" customFormat="1">
      <c r="E1524" s="390"/>
      <c r="F1524" s="419"/>
      <c r="G1524" s="419"/>
    </row>
    <row r="1525" spans="5:7" s="571" customFormat="1">
      <c r="E1525" s="390"/>
      <c r="F1525" s="419"/>
      <c r="G1525" s="419"/>
    </row>
    <row r="1526" spans="5:7" s="571" customFormat="1">
      <c r="E1526" s="390"/>
      <c r="F1526" s="419"/>
      <c r="G1526" s="419"/>
    </row>
    <row r="1527" spans="5:7" s="571" customFormat="1">
      <c r="E1527" s="390"/>
      <c r="F1527" s="419"/>
      <c r="G1527" s="419"/>
    </row>
    <row r="1528" spans="5:7" s="571" customFormat="1">
      <c r="E1528" s="390"/>
      <c r="F1528" s="419"/>
      <c r="G1528" s="419"/>
    </row>
    <row r="1529" spans="5:7" s="571" customFormat="1">
      <c r="E1529" s="390"/>
      <c r="F1529" s="419"/>
      <c r="G1529" s="419"/>
    </row>
    <row r="1530" spans="5:7" s="571" customFormat="1">
      <c r="E1530" s="390"/>
      <c r="F1530" s="419"/>
      <c r="G1530" s="419"/>
    </row>
    <row r="1531" spans="5:7" s="571" customFormat="1">
      <c r="E1531" s="390"/>
      <c r="F1531" s="419"/>
      <c r="G1531" s="419"/>
    </row>
    <row r="1532" spans="5:7" s="571" customFormat="1">
      <c r="E1532" s="390"/>
      <c r="F1532" s="419"/>
      <c r="G1532" s="419"/>
    </row>
    <row r="1533" spans="5:7" s="571" customFormat="1">
      <c r="E1533" s="390"/>
      <c r="F1533" s="419"/>
      <c r="G1533" s="419"/>
    </row>
    <row r="1534" spans="5:7" s="571" customFormat="1">
      <c r="E1534" s="390"/>
      <c r="F1534" s="419"/>
      <c r="G1534" s="419"/>
    </row>
    <row r="1535" spans="5:7" s="571" customFormat="1">
      <c r="E1535" s="390"/>
      <c r="F1535" s="419"/>
      <c r="G1535" s="419"/>
    </row>
    <row r="1536" spans="5:7" s="571" customFormat="1">
      <c r="E1536" s="390"/>
      <c r="F1536" s="419"/>
      <c r="G1536" s="419"/>
    </row>
    <row r="1537" spans="5:7" s="571" customFormat="1">
      <c r="E1537" s="390"/>
      <c r="F1537" s="419"/>
      <c r="G1537" s="419"/>
    </row>
    <row r="1538" spans="5:7" s="571" customFormat="1">
      <c r="E1538" s="390"/>
      <c r="F1538" s="419"/>
      <c r="G1538" s="419"/>
    </row>
    <row r="1539" spans="5:7" s="571" customFormat="1">
      <c r="E1539" s="390"/>
      <c r="F1539" s="419"/>
      <c r="G1539" s="419"/>
    </row>
    <row r="1540" spans="5:7" s="571" customFormat="1">
      <c r="E1540" s="390"/>
      <c r="F1540" s="419"/>
      <c r="G1540" s="419"/>
    </row>
    <row r="1541" spans="5:7" s="571" customFormat="1">
      <c r="E1541" s="390"/>
      <c r="F1541" s="419"/>
      <c r="G1541" s="419"/>
    </row>
    <row r="1542" spans="5:7" s="571" customFormat="1">
      <c r="E1542" s="390"/>
      <c r="F1542" s="419"/>
      <c r="G1542" s="419"/>
    </row>
    <row r="1543" spans="5:7" s="571" customFormat="1">
      <c r="E1543" s="390"/>
      <c r="F1543" s="419"/>
      <c r="G1543" s="419"/>
    </row>
    <row r="1544" spans="5:7" s="571" customFormat="1">
      <c r="E1544" s="390"/>
      <c r="F1544" s="419"/>
      <c r="G1544" s="419"/>
    </row>
    <row r="1545" spans="5:7" s="571" customFormat="1">
      <c r="E1545" s="390"/>
      <c r="F1545" s="419"/>
      <c r="G1545" s="419"/>
    </row>
    <row r="1546" spans="5:7" s="571" customFormat="1">
      <c r="E1546" s="390"/>
      <c r="F1546" s="419"/>
      <c r="G1546" s="419"/>
    </row>
    <row r="1547" spans="5:7" s="571" customFormat="1">
      <c r="E1547" s="390"/>
      <c r="F1547" s="419"/>
      <c r="G1547" s="419"/>
    </row>
    <row r="1548" spans="5:7" s="571" customFormat="1">
      <c r="E1548" s="390"/>
      <c r="F1548" s="419"/>
      <c r="G1548" s="419"/>
    </row>
    <row r="1549" spans="5:7" s="571" customFormat="1">
      <c r="E1549" s="390"/>
      <c r="F1549" s="419"/>
      <c r="G1549" s="419"/>
    </row>
    <row r="1550" spans="5:7" s="571" customFormat="1">
      <c r="E1550" s="390"/>
      <c r="F1550" s="419"/>
      <c r="G1550" s="419"/>
    </row>
    <row r="1551" spans="5:7" s="571" customFormat="1">
      <c r="E1551" s="390"/>
      <c r="F1551" s="419"/>
      <c r="G1551" s="419"/>
    </row>
    <row r="1552" spans="5:7" s="571" customFormat="1">
      <c r="E1552" s="390"/>
      <c r="F1552" s="419"/>
      <c r="G1552" s="419"/>
    </row>
    <row r="1553" spans="5:7" s="571" customFormat="1">
      <c r="E1553" s="390"/>
      <c r="F1553" s="419"/>
      <c r="G1553" s="419"/>
    </row>
    <row r="1554" spans="5:7" s="571" customFormat="1">
      <c r="E1554" s="390"/>
      <c r="F1554" s="419"/>
      <c r="G1554" s="419"/>
    </row>
    <row r="1555" spans="5:7" s="571" customFormat="1">
      <c r="E1555" s="390"/>
      <c r="F1555" s="419"/>
      <c r="G1555" s="419"/>
    </row>
    <row r="1556" spans="5:7" s="571" customFormat="1">
      <c r="E1556" s="390"/>
      <c r="F1556" s="419"/>
      <c r="G1556" s="419"/>
    </row>
    <row r="1557" spans="5:7" s="571" customFormat="1">
      <c r="E1557" s="390"/>
      <c r="F1557" s="419"/>
      <c r="G1557" s="419"/>
    </row>
    <row r="1558" spans="5:7" s="571" customFormat="1">
      <c r="E1558" s="390"/>
      <c r="F1558" s="419"/>
      <c r="G1558" s="419"/>
    </row>
    <row r="1559" spans="5:7" s="571" customFormat="1">
      <c r="E1559" s="390"/>
      <c r="F1559" s="419"/>
      <c r="G1559" s="419"/>
    </row>
    <row r="1560" spans="5:7" s="571" customFormat="1">
      <c r="E1560" s="390"/>
      <c r="F1560" s="419"/>
      <c r="G1560" s="419"/>
    </row>
    <row r="1561" spans="5:7" s="571" customFormat="1">
      <c r="E1561" s="390"/>
      <c r="F1561" s="419"/>
      <c r="G1561" s="419"/>
    </row>
    <row r="1562" spans="5:7" s="571" customFormat="1">
      <c r="E1562" s="390"/>
      <c r="F1562" s="419"/>
      <c r="G1562" s="419"/>
    </row>
    <row r="1563" spans="5:7" s="571" customFormat="1">
      <c r="E1563" s="390"/>
      <c r="F1563" s="419"/>
      <c r="G1563" s="419"/>
    </row>
    <row r="1564" spans="5:7" s="571" customFormat="1">
      <c r="E1564" s="390"/>
      <c r="F1564" s="419"/>
      <c r="G1564" s="419"/>
    </row>
    <row r="1565" spans="5:7" s="571" customFormat="1">
      <c r="E1565" s="390"/>
      <c r="F1565" s="419"/>
      <c r="G1565" s="419"/>
    </row>
    <row r="1566" spans="5:7" s="571" customFormat="1">
      <c r="E1566" s="390"/>
      <c r="F1566" s="419"/>
      <c r="G1566" s="419"/>
    </row>
    <row r="1567" spans="5:7" s="571" customFormat="1">
      <c r="E1567" s="390"/>
      <c r="F1567" s="419"/>
      <c r="G1567" s="419"/>
    </row>
    <row r="1568" spans="5:7" s="571" customFormat="1">
      <c r="E1568" s="390"/>
      <c r="F1568" s="419"/>
      <c r="G1568" s="419"/>
    </row>
    <row r="1569" spans="5:7" s="571" customFormat="1">
      <c r="E1569" s="390"/>
      <c r="F1569" s="419"/>
      <c r="G1569" s="419"/>
    </row>
    <row r="1570" spans="5:7" s="571" customFormat="1">
      <c r="E1570" s="390"/>
      <c r="F1570" s="419"/>
      <c r="G1570" s="419"/>
    </row>
    <row r="1571" spans="5:7" s="571" customFormat="1">
      <c r="E1571" s="390"/>
      <c r="F1571" s="419"/>
      <c r="G1571" s="419"/>
    </row>
    <row r="1572" spans="5:7" s="571" customFormat="1">
      <c r="E1572" s="390"/>
      <c r="F1572" s="419"/>
      <c r="G1572" s="419"/>
    </row>
    <row r="1573" spans="5:7" s="571" customFormat="1">
      <c r="E1573" s="390"/>
      <c r="F1573" s="419"/>
      <c r="G1573" s="419"/>
    </row>
    <row r="1574" spans="5:7" s="571" customFormat="1">
      <c r="E1574" s="390"/>
      <c r="F1574" s="419"/>
      <c r="G1574" s="419"/>
    </row>
    <row r="1575" spans="5:7" s="571" customFormat="1">
      <c r="E1575" s="390"/>
      <c r="F1575" s="419"/>
      <c r="G1575" s="419"/>
    </row>
    <row r="1576" spans="5:7" s="571" customFormat="1">
      <c r="E1576" s="390"/>
      <c r="F1576" s="419"/>
      <c r="G1576" s="419"/>
    </row>
    <row r="1577" spans="5:7" s="571" customFormat="1">
      <c r="E1577" s="390"/>
      <c r="F1577" s="419"/>
      <c r="G1577" s="419"/>
    </row>
    <row r="1578" spans="5:7" s="571" customFormat="1">
      <c r="E1578" s="390"/>
      <c r="F1578" s="419"/>
      <c r="G1578" s="419"/>
    </row>
    <row r="1579" spans="5:7" s="571" customFormat="1">
      <c r="E1579" s="390"/>
      <c r="F1579" s="419"/>
      <c r="G1579" s="419"/>
    </row>
    <row r="1580" spans="5:7" s="571" customFormat="1">
      <c r="E1580" s="390"/>
      <c r="F1580" s="419"/>
      <c r="G1580" s="419"/>
    </row>
    <row r="1581" spans="5:7" s="571" customFormat="1">
      <c r="E1581" s="390"/>
      <c r="F1581" s="419"/>
      <c r="G1581" s="419"/>
    </row>
    <row r="1582" spans="5:7" s="571" customFormat="1">
      <c r="E1582" s="390"/>
      <c r="F1582" s="419"/>
      <c r="G1582" s="419"/>
    </row>
    <row r="1583" spans="5:7" s="571" customFormat="1">
      <c r="E1583" s="390"/>
      <c r="F1583" s="419"/>
      <c r="G1583" s="419"/>
    </row>
    <row r="1584" spans="5:7" s="571" customFormat="1">
      <c r="E1584" s="390"/>
      <c r="F1584" s="419"/>
      <c r="G1584" s="419"/>
    </row>
    <row r="1585" spans="5:7" s="571" customFormat="1">
      <c r="E1585" s="390"/>
      <c r="F1585" s="419"/>
      <c r="G1585" s="419"/>
    </row>
    <row r="1586" spans="5:7" s="571" customFormat="1">
      <c r="E1586" s="390"/>
      <c r="F1586" s="419"/>
      <c r="G1586" s="419"/>
    </row>
    <row r="1587" spans="5:7" s="571" customFormat="1">
      <c r="E1587" s="390"/>
      <c r="F1587" s="419"/>
      <c r="G1587" s="419"/>
    </row>
    <row r="1588" spans="5:7" s="571" customFormat="1">
      <c r="E1588" s="390"/>
      <c r="F1588" s="419"/>
      <c r="G1588" s="419"/>
    </row>
    <row r="1589" spans="5:7" s="571" customFormat="1">
      <c r="E1589" s="390"/>
      <c r="F1589" s="419"/>
      <c r="G1589" s="419"/>
    </row>
    <row r="1590" spans="5:7" s="571" customFormat="1">
      <c r="E1590" s="390"/>
      <c r="F1590" s="419"/>
      <c r="G1590" s="419"/>
    </row>
    <row r="1591" spans="5:7" s="571" customFormat="1">
      <c r="E1591" s="390"/>
      <c r="F1591" s="419"/>
      <c r="G1591" s="419"/>
    </row>
    <row r="1592" spans="5:7" s="571" customFormat="1">
      <c r="E1592" s="390"/>
      <c r="F1592" s="419"/>
      <c r="G1592" s="419"/>
    </row>
    <row r="1593" spans="5:7" s="571" customFormat="1">
      <c r="E1593" s="390"/>
      <c r="F1593" s="419"/>
      <c r="G1593" s="419"/>
    </row>
    <row r="1594" spans="5:7" s="571" customFormat="1">
      <c r="E1594" s="390"/>
      <c r="F1594" s="419"/>
      <c r="G1594" s="419"/>
    </row>
    <row r="1595" spans="5:7" s="571" customFormat="1">
      <c r="E1595" s="390"/>
      <c r="F1595" s="419"/>
      <c r="G1595" s="419"/>
    </row>
    <row r="1596" spans="5:7" s="571" customFormat="1">
      <c r="E1596" s="390"/>
      <c r="F1596" s="419"/>
      <c r="G1596" s="419"/>
    </row>
    <row r="1597" spans="5:7" s="571" customFormat="1">
      <c r="E1597" s="390"/>
      <c r="F1597" s="419"/>
      <c r="G1597" s="419"/>
    </row>
    <row r="1598" spans="5:7" s="571" customFormat="1">
      <c r="E1598" s="390"/>
      <c r="F1598" s="419"/>
      <c r="G1598" s="419"/>
    </row>
    <row r="1599" spans="5:7" s="571" customFormat="1">
      <c r="E1599" s="390"/>
      <c r="F1599" s="419"/>
      <c r="G1599" s="419"/>
    </row>
    <row r="1600" spans="5:7" s="571" customFormat="1">
      <c r="E1600" s="390"/>
      <c r="F1600" s="419"/>
      <c r="G1600" s="419"/>
    </row>
    <row r="1601" spans="5:7" s="571" customFormat="1">
      <c r="E1601" s="390"/>
      <c r="F1601" s="419"/>
      <c r="G1601" s="419"/>
    </row>
    <row r="1602" spans="5:7" s="571" customFormat="1">
      <c r="E1602" s="390"/>
      <c r="F1602" s="419"/>
      <c r="G1602" s="419"/>
    </row>
    <row r="1603" spans="5:7" s="571" customFormat="1">
      <c r="E1603" s="390"/>
      <c r="F1603" s="419"/>
      <c r="G1603" s="419"/>
    </row>
    <row r="1604" spans="5:7" s="571" customFormat="1">
      <c r="E1604" s="390"/>
      <c r="F1604" s="419"/>
      <c r="G1604" s="419"/>
    </row>
    <row r="1605" spans="5:7" s="571" customFormat="1">
      <c r="E1605" s="390"/>
      <c r="F1605" s="419"/>
      <c r="G1605" s="419"/>
    </row>
    <row r="1606" spans="5:7" s="571" customFormat="1">
      <c r="E1606" s="390"/>
      <c r="F1606" s="419"/>
      <c r="G1606" s="419"/>
    </row>
    <row r="1607" spans="5:7" s="571" customFormat="1">
      <c r="E1607" s="390"/>
      <c r="F1607" s="419"/>
      <c r="G1607" s="419"/>
    </row>
    <row r="1608" spans="5:7" s="571" customFormat="1">
      <c r="E1608" s="390"/>
      <c r="F1608" s="419"/>
      <c r="G1608" s="419"/>
    </row>
    <row r="1609" spans="5:7" s="571" customFormat="1">
      <c r="E1609" s="390"/>
      <c r="F1609" s="419"/>
      <c r="G1609" s="419"/>
    </row>
    <row r="1610" spans="5:7" s="571" customFormat="1">
      <c r="E1610" s="390"/>
      <c r="F1610" s="419"/>
      <c r="G1610" s="419"/>
    </row>
    <row r="1611" spans="5:7" s="571" customFormat="1">
      <c r="E1611" s="390"/>
      <c r="F1611" s="419"/>
      <c r="G1611" s="419"/>
    </row>
    <row r="1612" spans="5:7" s="571" customFormat="1">
      <c r="E1612" s="390"/>
      <c r="F1612" s="419"/>
      <c r="G1612" s="419"/>
    </row>
    <row r="1613" spans="5:7" s="571" customFormat="1">
      <c r="E1613" s="390"/>
      <c r="F1613" s="419"/>
      <c r="G1613" s="419"/>
    </row>
    <row r="1614" spans="5:7" s="571" customFormat="1">
      <c r="E1614" s="390"/>
      <c r="F1614" s="419"/>
      <c r="G1614" s="419"/>
    </row>
    <row r="1615" spans="5:7" s="571" customFormat="1">
      <c r="E1615" s="390"/>
      <c r="F1615" s="419"/>
      <c r="G1615" s="419"/>
    </row>
    <row r="1616" spans="5:7" s="571" customFormat="1">
      <c r="E1616" s="390"/>
      <c r="F1616" s="419"/>
      <c r="G1616" s="419"/>
    </row>
    <row r="1617" spans="5:7" s="571" customFormat="1">
      <c r="E1617" s="390"/>
      <c r="F1617" s="419"/>
      <c r="G1617" s="419"/>
    </row>
    <row r="1618" spans="5:7" s="571" customFormat="1">
      <c r="E1618" s="390"/>
      <c r="F1618" s="419"/>
      <c r="G1618" s="419"/>
    </row>
    <row r="1619" spans="5:7" s="571" customFormat="1">
      <c r="E1619" s="390"/>
      <c r="F1619" s="419"/>
      <c r="G1619" s="419"/>
    </row>
    <row r="1620" spans="5:7" s="571" customFormat="1">
      <c r="E1620" s="390"/>
      <c r="F1620" s="419"/>
      <c r="G1620" s="419"/>
    </row>
    <row r="1621" spans="5:7" s="571" customFormat="1">
      <c r="E1621" s="390"/>
      <c r="F1621" s="419"/>
      <c r="G1621" s="419"/>
    </row>
    <row r="1622" spans="5:7" s="571" customFormat="1">
      <c r="E1622" s="390"/>
      <c r="F1622" s="419"/>
      <c r="G1622" s="419"/>
    </row>
    <row r="1623" spans="5:7" s="571" customFormat="1">
      <c r="E1623" s="390"/>
      <c r="F1623" s="419"/>
      <c r="G1623" s="419"/>
    </row>
    <row r="1624" spans="5:7" s="571" customFormat="1">
      <c r="E1624" s="390"/>
      <c r="F1624" s="419"/>
      <c r="G1624" s="419"/>
    </row>
    <row r="1625" spans="5:7" s="571" customFormat="1">
      <c r="E1625" s="390"/>
      <c r="F1625" s="419"/>
      <c r="G1625" s="419"/>
    </row>
    <row r="1626" spans="5:7" s="571" customFormat="1">
      <c r="E1626" s="390"/>
      <c r="F1626" s="419"/>
      <c r="G1626" s="419"/>
    </row>
    <row r="1627" spans="5:7" s="571" customFormat="1">
      <c r="E1627" s="390"/>
      <c r="F1627" s="419"/>
      <c r="G1627" s="419"/>
    </row>
    <row r="1628" spans="5:7" s="571" customFormat="1">
      <c r="E1628" s="390"/>
      <c r="F1628" s="419"/>
      <c r="G1628" s="419"/>
    </row>
    <row r="1629" spans="5:7" s="571" customFormat="1">
      <c r="E1629" s="390"/>
      <c r="F1629" s="419"/>
      <c r="G1629" s="419"/>
    </row>
    <row r="1630" spans="5:7" s="571" customFormat="1">
      <c r="E1630" s="390"/>
      <c r="F1630" s="419"/>
      <c r="G1630" s="419"/>
    </row>
    <row r="1631" spans="5:7" s="571" customFormat="1">
      <c r="E1631" s="390"/>
      <c r="F1631" s="419"/>
      <c r="G1631" s="419"/>
    </row>
    <row r="1632" spans="5:7" s="571" customFormat="1">
      <c r="E1632" s="390"/>
      <c r="F1632" s="419"/>
      <c r="G1632" s="419"/>
    </row>
    <row r="1633" spans="5:7" s="571" customFormat="1">
      <c r="E1633" s="390"/>
      <c r="F1633" s="419"/>
      <c r="G1633" s="419"/>
    </row>
    <row r="1634" spans="5:7" s="571" customFormat="1">
      <c r="E1634" s="390"/>
      <c r="F1634" s="419"/>
      <c r="G1634" s="419"/>
    </row>
    <row r="1635" spans="5:7" s="571" customFormat="1">
      <c r="E1635" s="390"/>
      <c r="F1635" s="419"/>
      <c r="G1635" s="419"/>
    </row>
    <row r="1636" spans="5:7" s="571" customFormat="1">
      <c r="E1636" s="390"/>
      <c r="F1636" s="419"/>
      <c r="G1636" s="419"/>
    </row>
    <row r="1637" spans="5:7" s="571" customFormat="1">
      <c r="E1637" s="390"/>
      <c r="F1637" s="419"/>
      <c r="G1637" s="419"/>
    </row>
    <row r="1638" spans="5:7" s="571" customFormat="1">
      <c r="E1638" s="390"/>
      <c r="F1638" s="419"/>
      <c r="G1638" s="419"/>
    </row>
    <row r="1639" spans="5:7" s="571" customFormat="1">
      <c r="E1639" s="390"/>
      <c r="F1639" s="419"/>
      <c r="G1639" s="419"/>
    </row>
    <row r="1640" spans="5:7" s="571" customFormat="1">
      <c r="E1640" s="390"/>
      <c r="F1640" s="419"/>
      <c r="G1640" s="419"/>
    </row>
    <row r="1641" spans="5:7" s="571" customFormat="1">
      <c r="E1641" s="390"/>
      <c r="F1641" s="419"/>
      <c r="G1641" s="419"/>
    </row>
    <row r="1642" spans="5:7" s="571" customFormat="1">
      <c r="E1642" s="390"/>
      <c r="F1642" s="419"/>
      <c r="G1642" s="419"/>
    </row>
    <row r="1643" spans="5:7" s="571" customFormat="1">
      <c r="E1643" s="390"/>
      <c r="F1643" s="419"/>
      <c r="G1643" s="419"/>
    </row>
    <row r="1644" spans="5:7" s="571" customFormat="1">
      <c r="E1644" s="390"/>
      <c r="F1644" s="419"/>
      <c r="G1644" s="419"/>
    </row>
    <row r="1645" spans="5:7" s="571" customFormat="1">
      <c r="E1645" s="390"/>
      <c r="F1645" s="419"/>
      <c r="G1645" s="419"/>
    </row>
    <row r="1646" spans="5:7" s="571" customFormat="1">
      <c r="E1646" s="390"/>
      <c r="F1646" s="419"/>
      <c r="G1646" s="419"/>
    </row>
    <row r="1647" spans="5:7" s="571" customFormat="1">
      <c r="E1647" s="390"/>
      <c r="F1647" s="419"/>
      <c r="G1647" s="419"/>
    </row>
    <row r="1648" spans="5:7" s="571" customFormat="1">
      <c r="E1648" s="390"/>
      <c r="F1648" s="419"/>
      <c r="G1648" s="419"/>
    </row>
    <row r="1649" spans="5:7" s="571" customFormat="1">
      <c r="E1649" s="390"/>
      <c r="F1649" s="419"/>
      <c r="G1649" s="419"/>
    </row>
    <row r="1650" spans="5:7" s="571" customFormat="1">
      <c r="E1650" s="390"/>
      <c r="F1650" s="419"/>
      <c r="G1650" s="419"/>
    </row>
    <row r="1651" spans="5:7" s="571" customFormat="1">
      <c r="E1651" s="390"/>
      <c r="F1651" s="419"/>
      <c r="G1651" s="419"/>
    </row>
    <row r="1652" spans="5:7" s="571" customFormat="1">
      <c r="E1652" s="390"/>
      <c r="F1652" s="419"/>
      <c r="G1652" s="419"/>
    </row>
    <row r="1653" spans="5:7" s="571" customFormat="1">
      <c r="E1653" s="390"/>
      <c r="F1653" s="419"/>
      <c r="G1653" s="419"/>
    </row>
    <row r="1654" spans="5:7" s="571" customFormat="1">
      <c r="E1654" s="390"/>
      <c r="F1654" s="419"/>
      <c r="G1654" s="419"/>
    </row>
    <row r="1655" spans="5:7" s="571" customFormat="1">
      <c r="E1655" s="390"/>
      <c r="F1655" s="419"/>
      <c r="G1655" s="419"/>
    </row>
    <row r="1656" spans="5:7" s="571" customFormat="1">
      <c r="E1656" s="390"/>
      <c r="F1656" s="419"/>
      <c r="G1656" s="419"/>
    </row>
    <row r="1657" spans="5:7" s="571" customFormat="1">
      <c r="E1657" s="390"/>
      <c r="F1657" s="419"/>
      <c r="G1657" s="419"/>
    </row>
    <row r="1658" spans="5:7" s="571" customFormat="1">
      <c r="E1658" s="390"/>
      <c r="F1658" s="419"/>
      <c r="G1658" s="419"/>
    </row>
    <row r="1659" spans="5:7" s="571" customFormat="1">
      <c r="E1659" s="390"/>
      <c r="F1659" s="419"/>
      <c r="G1659" s="419"/>
    </row>
    <row r="1660" spans="5:7" s="571" customFormat="1">
      <c r="E1660" s="390"/>
      <c r="F1660" s="419"/>
      <c r="G1660" s="419"/>
    </row>
    <row r="1661" spans="5:7" s="571" customFormat="1">
      <c r="E1661" s="390"/>
      <c r="F1661" s="419"/>
      <c r="G1661" s="419"/>
    </row>
    <row r="1662" spans="5:7" s="571" customFormat="1">
      <c r="E1662" s="390"/>
      <c r="F1662" s="419"/>
      <c r="G1662" s="419"/>
    </row>
    <row r="1663" spans="5:7" s="571" customFormat="1">
      <c r="E1663" s="390"/>
      <c r="F1663" s="419"/>
      <c r="G1663" s="419"/>
    </row>
    <row r="1664" spans="5:7" s="571" customFormat="1">
      <c r="E1664" s="390"/>
      <c r="F1664" s="419"/>
      <c r="G1664" s="419"/>
    </row>
    <row r="1665" spans="5:7" s="571" customFormat="1">
      <c r="E1665" s="390"/>
      <c r="F1665" s="419"/>
      <c r="G1665" s="419"/>
    </row>
    <row r="1666" spans="5:7" s="571" customFormat="1">
      <c r="E1666" s="390"/>
      <c r="F1666" s="419"/>
      <c r="G1666" s="419"/>
    </row>
    <row r="1667" spans="5:7" s="571" customFormat="1">
      <c r="E1667" s="390"/>
      <c r="F1667" s="419"/>
      <c r="G1667" s="419"/>
    </row>
    <row r="1668" spans="5:7" s="571" customFormat="1">
      <c r="E1668" s="390"/>
      <c r="F1668" s="419"/>
      <c r="G1668" s="419"/>
    </row>
    <row r="1669" spans="5:7" s="571" customFormat="1">
      <c r="E1669" s="390"/>
      <c r="F1669" s="419"/>
      <c r="G1669" s="419"/>
    </row>
    <row r="1670" spans="5:7" s="571" customFormat="1">
      <c r="E1670" s="390"/>
      <c r="F1670" s="419"/>
      <c r="G1670" s="419"/>
    </row>
    <row r="1671" spans="5:7" s="571" customFormat="1">
      <c r="E1671" s="390"/>
      <c r="F1671" s="419"/>
      <c r="G1671" s="419"/>
    </row>
    <row r="1672" spans="5:7" s="571" customFormat="1">
      <c r="E1672" s="390"/>
      <c r="F1672" s="419"/>
      <c r="G1672" s="419"/>
    </row>
    <row r="1673" spans="5:7" s="571" customFormat="1">
      <c r="E1673" s="390"/>
      <c r="F1673" s="419"/>
      <c r="G1673" s="419"/>
    </row>
    <row r="1674" spans="5:7" s="571" customFormat="1">
      <c r="E1674" s="390"/>
      <c r="F1674" s="419"/>
      <c r="G1674" s="419"/>
    </row>
    <row r="1675" spans="5:7" s="571" customFormat="1">
      <c r="E1675" s="390"/>
      <c r="F1675" s="419"/>
      <c r="G1675" s="419"/>
    </row>
    <row r="1676" spans="5:7" s="571" customFormat="1">
      <c r="E1676" s="390"/>
      <c r="F1676" s="419"/>
      <c r="G1676" s="419"/>
    </row>
    <row r="1677" spans="5:7" s="571" customFormat="1">
      <c r="E1677" s="390"/>
      <c r="F1677" s="419"/>
      <c r="G1677" s="419"/>
    </row>
    <row r="1678" spans="5:7" s="571" customFormat="1">
      <c r="E1678" s="390"/>
      <c r="F1678" s="419"/>
      <c r="G1678" s="419"/>
    </row>
    <row r="1679" spans="5:7" s="571" customFormat="1">
      <c r="E1679" s="390"/>
      <c r="F1679" s="419"/>
      <c r="G1679" s="419"/>
    </row>
    <row r="1680" spans="5:7" s="571" customFormat="1">
      <c r="E1680" s="390"/>
      <c r="F1680" s="419"/>
      <c r="G1680" s="419"/>
    </row>
    <row r="1681" spans="5:7" s="571" customFormat="1">
      <c r="E1681" s="390"/>
      <c r="F1681" s="419"/>
      <c r="G1681" s="419"/>
    </row>
    <row r="1682" spans="5:7" s="571" customFormat="1">
      <c r="E1682" s="390"/>
      <c r="F1682" s="419"/>
      <c r="G1682" s="419"/>
    </row>
    <row r="1683" spans="5:7" s="571" customFormat="1">
      <c r="E1683" s="390"/>
      <c r="F1683" s="419"/>
      <c r="G1683" s="419"/>
    </row>
    <row r="1684" spans="5:7" s="571" customFormat="1">
      <c r="E1684" s="390"/>
      <c r="F1684" s="419"/>
      <c r="G1684" s="419"/>
    </row>
    <row r="1685" spans="5:7" s="571" customFormat="1">
      <c r="E1685" s="390"/>
      <c r="F1685" s="419"/>
      <c r="G1685" s="419"/>
    </row>
    <row r="1686" spans="5:7" s="571" customFormat="1">
      <c r="E1686" s="390"/>
      <c r="F1686" s="419"/>
      <c r="G1686" s="419"/>
    </row>
    <row r="1687" spans="5:7" s="571" customFormat="1">
      <c r="E1687" s="390"/>
      <c r="F1687" s="419"/>
      <c r="G1687" s="419"/>
    </row>
    <row r="1688" spans="5:7" s="571" customFormat="1">
      <c r="E1688" s="390"/>
      <c r="F1688" s="419"/>
      <c r="G1688" s="419"/>
    </row>
    <row r="1689" spans="5:7" s="571" customFormat="1">
      <c r="E1689" s="390"/>
      <c r="F1689" s="419"/>
      <c r="G1689" s="419"/>
    </row>
    <row r="1690" spans="5:7" s="571" customFormat="1">
      <c r="E1690" s="390"/>
      <c r="F1690" s="419"/>
      <c r="G1690" s="419"/>
    </row>
    <row r="1691" spans="5:7" s="571" customFormat="1">
      <c r="E1691" s="390"/>
      <c r="F1691" s="419"/>
      <c r="G1691" s="419"/>
    </row>
    <row r="1692" spans="5:7" s="571" customFormat="1">
      <c r="E1692" s="390"/>
      <c r="F1692" s="419"/>
      <c r="G1692" s="419"/>
    </row>
    <row r="1693" spans="5:7" s="571" customFormat="1">
      <c r="E1693" s="390"/>
      <c r="F1693" s="419"/>
      <c r="G1693" s="419"/>
    </row>
    <row r="1694" spans="5:7" s="571" customFormat="1">
      <c r="E1694" s="390"/>
      <c r="F1694" s="419"/>
      <c r="G1694" s="419"/>
    </row>
    <row r="1695" spans="5:7" s="571" customFormat="1">
      <c r="E1695" s="390"/>
      <c r="F1695" s="419"/>
      <c r="G1695" s="419"/>
    </row>
    <row r="1696" spans="5:7" s="571" customFormat="1">
      <c r="E1696" s="390"/>
      <c r="F1696" s="419"/>
      <c r="G1696" s="419"/>
    </row>
    <row r="1697" spans="5:7" s="571" customFormat="1">
      <c r="E1697" s="390"/>
      <c r="F1697" s="419"/>
      <c r="G1697" s="419"/>
    </row>
    <row r="1698" spans="5:7" s="571" customFormat="1">
      <c r="E1698" s="390"/>
      <c r="F1698" s="419"/>
      <c r="G1698" s="419"/>
    </row>
    <row r="1699" spans="5:7" s="571" customFormat="1">
      <c r="E1699" s="390"/>
      <c r="F1699" s="419"/>
      <c r="G1699" s="419"/>
    </row>
    <row r="1700" spans="5:7" s="571" customFormat="1">
      <c r="E1700" s="390"/>
      <c r="F1700" s="419"/>
      <c r="G1700" s="419"/>
    </row>
    <row r="1701" spans="5:7" s="571" customFormat="1">
      <c r="E1701" s="390"/>
      <c r="F1701" s="419"/>
      <c r="G1701" s="419"/>
    </row>
    <row r="1702" spans="5:7" s="571" customFormat="1">
      <c r="E1702" s="390"/>
      <c r="F1702" s="419"/>
      <c r="G1702" s="419"/>
    </row>
    <row r="1703" spans="5:7" s="571" customFormat="1">
      <c r="E1703" s="390"/>
      <c r="F1703" s="419"/>
      <c r="G1703" s="419"/>
    </row>
    <row r="1704" spans="5:7" s="571" customFormat="1">
      <c r="E1704" s="390"/>
      <c r="F1704" s="419"/>
      <c r="G1704" s="419"/>
    </row>
    <row r="1705" spans="5:7" s="571" customFormat="1">
      <c r="E1705" s="390"/>
      <c r="F1705" s="419"/>
      <c r="G1705" s="419"/>
    </row>
    <row r="1706" spans="5:7" s="571" customFormat="1">
      <c r="E1706" s="390"/>
      <c r="F1706" s="419"/>
      <c r="G1706" s="419"/>
    </row>
    <row r="1707" spans="5:7" s="571" customFormat="1">
      <c r="E1707" s="390"/>
      <c r="F1707" s="419"/>
      <c r="G1707" s="419"/>
    </row>
    <row r="1708" spans="5:7" s="571" customFormat="1">
      <c r="E1708" s="390"/>
      <c r="F1708" s="419"/>
      <c r="G1708" s="419"/>
    </row>
    <row r="1709" spans="5:7" s="571" customFormat="1">
      <c r="E1709" s="390"/>
      <c r="F1709" s="419"/>
      <c r="G1709" s="419"/>
    </row>
    <row r="1710" spans="5:7" s="571" customFormat="1">
      <c r="E1710" s="390"/>
      <c r="F1710" s="419"/>
      <c r="G1710" s="419"/>
    </row>
    <row r="1711" spans="5:7" s="571" customFormat="1">
      <c r="E1711" s="390"/>
      <c r="F1711" s="419"/>
      <c r="G1711" s="419"/>
    </row>
    <row r="1712" spans="5:7" s="571" customFormat="1">
      <c r="E1712" s="390"/>
      <c r="F1712" s="419"/>
      <c r="G1712" s="419"/>
    </row>
    <row r="1713" spans="5:7" s="571" customFormat="1">
      <c r="E1713" s="390"/>
      <c r="F1713" s="419"/>
      <c r="G1713" s="419"/>
    </row>
    <row r="1714" spans="5:7" s="571" customFormat="1">
      <c r="E1714" s="390"/>
      <c r="F1714" s="419"/>
      <c r="G1714" s="419"/>
    </row>
    <row r="1715" spans="5:7" s="571" customFormat="1">
      <c r="E1715" s="390"/>
      <c r="F1715" s="419"/>
      <c r="G1715" s="419"/>
    </row>
    <row r="1716" spans="5:7" s="571" customFormat="1">
      <c r="E1716" s="390"/>
      <c r="F1716" s="419"/>
      <c r="G1716" s="419"/>
    </row>
    <row r="1717" spans="5:7" s="571" customFormat="1">
      <c r="E1717" s="390"/>
      <c r="F1717" s="419"/>
      <c r="G1717" s="419"/>
    </row>
    <row r="1718" spans="5:7" s="571" customFormat="1">
      <c r="E1718" s="390"/>
      <c r="F1718" s="419"/>
      <c r="G1718" s="419"/>
    </row>
    <row r="1719" spans="5:7" s="571" customFormat="1">
      <c r="E1719" s="390"/>
      <c r="F1719" s="419"/>
      <c r="G1719" s="419"/>
    </row>
    <row r="1720" spans="5:7" s="571" customFormat="1">
      <c r="E1720" s="390"/>
      <c r="F1720" s="419"/>
      <c r="G1720" s="419"/>
    </row>
    <row r="1721" spans="5:7" s="571" customFormat="1">
      <c r="E1721" s="390"/>
      <c r="F1721" s="419"/>
      <c r="G1721" s="419"/>
    </row>
    <row r="1722" spans="5:7" s="571" customFormat="1">
      <c r="E1722" s="390"/>
      <c r="F1722" s="419"/>
      <c r="G1722" s="419"/>
    </row>
    <row r="1723" spans="5:7" s="571" customFormat="1">
      <c r="E1723" s="390"/>
      <c r="F1723" s="419"/>
      <c r="G1723" s="419"/>
    </row>
    <row r="1724" spans="5:7" s="571" customFormat="1">
      <c r="E1724" s="390"/>
      <c r="F1724" s="419"/>
      <c r="G1724" s="419"/>
    </row>
    <row r="1725" spans="5:7" s="571" customFormat="1">
      <c r="E1725" s="390"/>
      <c r="F1725" s="419"/>
      <c r="G1725" s="419"/>
    </row>
    <row r="1726" spans="5:7" s="571" customFormat="1">
      <c r="E1726" s="390"/>
      <c r="F1726" s="419"/>
      <c r="G1726" s="419"/>
    </row>
    <row r="1727" spans="5:7" s="571" customFormat="1">
      <c r="E1727" s="390"/>
      <c r="F1727" s="419"/>
      <c r="G1727" s="419"/>
    </row>
    <row r="1728" spans="5:7" s="571" customFormat="1">
      <c r="E1728" s="390"/>
      <c r="F1728" s="419"/>
      <c r="G1728" s="419"/>
    </row>
    <row r="1729" spans="5:7" s="571" customFormat="1">
      <c r="E1729" s="390"/>
      <c r="F1729" s="419"/>
      <c r="G1729" s="419"/>
    </row>
    <row r="1730" spans="5:7" s="571" customFormat="1">
      <c r="E1730" s="390"/>
      <c r="F1730" s="419"/>
      <c r="G1730" s="419"/>
    </row>
    <row r="1731" spans="5:7" s="571" customFormat="1">
      <c r="E1731" s="390"/>
      <c r="F1731" s="419"/>
      <c r="G1731" s="419"/>
    </row>
    <row r="1732" spans="5:7" s="571" customFormat="1">
      <c r="E1732" s="390"/>
      <c r="F1732" s="419"/>
      <c r="G1732" s="419"/>
    </row>
    <row r="1733" spans="5:7" s="571" customFormat="1">
      <c r="E1733" s="390"/>
      <c r="F1733" s="419"/>
      <c r="G1733" s="419"/>
    </row>
    <row r="1734" spans="5:7" s="571" customFormat="1">
      <c r="E1734" s="390"/>
      <c r="F1734" s="419"/>
      <c r="G1734" s="419"/>
    </row>
    <row r="1735" spans="5:7" s="571" customFormat="1">
      <c r="E1735" s="390"/>
      <c r="F1735" s="419"/>
      <c r="G1735" s="419"/>
    </row>
    <row r="1736" spans="5:7" s="571" customFormat="1">
      <c r="E1736" s="390"/>
      <c r="F1736" s="419"/>
      <c r="G1736" s="419"/>
    </row>
    <row r="1737" spans="5:7" s="571" customFormat="1">
      <c r="E1737" s="390"/>
      <c r="F1737" s="419"/>
      <c r="G1737" s="419"/>
    </row>
    <row r="1738" spans="5:7" s="571" customFormat="1">
      <c r="E1738" s="390"/>
      <c r="F1738" s="419"/>
      <c r="G1738" s="419"/>
    </row>
    <row r="1739" spans="5:7" s="571" customFormat="1">
      <c r="E1739" s="390"/>
      <c r="F1739" s="419"/>
      <c r="G1739" s="419"/>
    </row>
    <row r="1740" spans="5:7" s="571" customFormat="1">
      <c r="E1740" s="390"/>
      <c r="F1740" s="419"/>
      <c r="G1740" s="419"/>
    </row>
    <row r="1741" spans="5:7" s="571" customFormat="1">
      <c r="E1741" s="390"/>
      <c r="F1741" s="419"/>
      <c r="G1741" s="419"/>
    </row>
    <row r="1742" spans="5:7" s="571" customFormat="1">
      <c r="E1742" s="390"/>
      <c r="F1742" s="419"/>
      <c r="G1742" s="419"/>
    </row>
    <row r="1743" spans="5:7" s="571" customFormat="1">
      <c r="E1743" s="390"/>
      <c r="F1743" s="419"/>
      <c r="G1743" s="419"/>
    </row>
    <row r="1744" spans="5:7" s="571" customFormat="1">
      <c r="E1744" s="390"/>
      <c r="F1744" s="419"/>
      <c r="G1744" s="419"/>
    </row>
    <row r="1745" spans="5:7" s="571" customFormat="1">
      <c r="E1745" s="390"/>
      <c r="F1745" s="419"/>
      <c r="G1745" s="419"/>
    </row>
    <row r="1746" spans="5:7" s="571" customFormat="1">
      <c r="E1746" s="390"/>
      <c r="F1746" s="419"/>
      <c r="G1746" s="419"/>
    </row>
    <row r="1747" spans="5:7" s="571" customFormat="1">
      <c r="E1747" s="390"/>
      <c r="F1747" s="419"/>
      <c r="G1747" s="419"/>
    </row>
    <row r="1748" spans="5:7" s="571" customFormat="1">
      <c r="E1748" s="390"/>
      <c r="F1748" s="419"/>
      <c r="G1748" s="419"/>
    </row>
    <row r="1749" spans="5:7" s="571" customFormat="1">
      <c r="E1749" s="390"/>
      <c r="F1749" s="419"/>
      <c r="G1749" s="419"/>
    </row>
    <row r="1750" spans="5:7" s="571" customFormat="1">
      <c r="E1750" s="390"/>
      <c r="F1750" s="419"/>
      <c r="G1750" s="419"/>
    </row>
    <row r="1751" spans="5:7" s="571" customFormat="1">
      <c r="E1751" s="390"/>
      <c r="F1751" s="419"/>
      <c r="G1751" s="419"/>
    </row>
    <row r="1752" spans="5:7" s="571" customFormat="1">
      <c r="E1752" s="390"/>
      <c r="F1752" s="419"/>
      <c r="G1752" s="419"/>
    </row>
    <row r="1753" spans="5:7" s="571" customFormat="1">
      <c r="E1753" s="390"/>
      <c r="F1753" s="419"/>
      <c r="G1753" s="419"/>
    </row>
    <row r="1754" spans="5:7" s="571" customFormat="1">
      <c r="E1754" s="390"/>
      <c r="F1754" s="419"/>
      <c r="G1754" s="419"/>
    </row>
    <row r="1755" spans="5:7" s="571" customFormat="1">
      <c r="E1755" s="390"/>
      <c r="F1755" s="419"/>
      <c r="G1755" s="419"/>
    </row>
    <row r="1756" spans="5:7" s="571" customFormat="1">
      <c r="E1756" s="390"/>
      <c r="F1756" s="419"/>
      <c r="G1756" s="419"/>
    </row>
    <row r="1757" spans="5:7" s="571" customFormat="1">
      <c r="E1757" s="390"/>
      <c r="F1757" s="419"/>
      <c r="G1757" s="419"/>
    </row>
    <row r="1758" spans="5:7" s="571" customFormat="1">
      <c r="E1758" s="390"/>
      <c r="F1758" s="419"/>
      <c r="G1758" s="419"/>
    </row>
    <row r="1759" spans="5:7" s="571" customFormat="1">
      <c r="E1759" s="390"/>
      <c r="F1759" s="419"/>
      <c r="G1759" s="419"/>
    </row>
    <row r="1760" spans="5:7" s="571" customFormat="1">
      <c r="E1760" s="390"/>
      <c r="F1760" s="419"/>
      <c r="G1760" s="419"/>
    </row>
    <row r="1761" spans="5:7" s="571" customFormat="1">
      <c r="E1761" s="390"/>
      <c r="F1761" s="419"/>
      <c r="G1761" s="419"/>
    </row>
    <row r="1762" spans="5:7" s="571" customFormat="1">
      <c r="E1762" s="390"/>
      <c r="F1762" s="419"/>
      <c r="G1762" s="419"/>
    </row>
    <row r="1763" spans="5:7" s="571" customFormat="1">
      <c r="E1763" s="390"/>
      <c r="F1763" s="419"/>
      <c r="G1763" s="419"/>
    </row>
    <row r="1764" spans="5:7" s="571" customFormat="1">
      <c r="E1764" s="390"/>
      <c r="F1764" s="419"/>
      <c r="G1764" s="419"/>
    </row>
    <row r="1765" spans="5:7" s="571" customFormat="1">
      <c r="E1765" s="390"/>
      <c r="F1765" s="419"/>
      <c r="G1765" s="419"/>
    </row>
    <row r="1766" spans="5:7" s="571" customFormat="1">
      <c r="E1766" s="390"/>
      <c r="F1766" s="419"/>
      <c r="G1766" s="419"/>
    </row>
    <row r="1767" spans="5:7" s="571" customFormat="1">
      <c r="E1767" s="390"/>
      <c r="F1767" s="419"/>
      <c r="G1767" s="419"/>
    </row>
    <row r="1768" spans="5:7" s="571" customFormat="1">
      <c r="E1768" s="390"/>
      <c r="F1768" s="419"/>
      <c r="G1768" s="419"/>
    </row>
    <row r="1769" spans="5:7" s="571" customFormat="1">
      <c r="E1769" s="390"/>
      <c r="F1769" s="419"/>
      <c r="G1769" s="419"/>
    </row>
    <row r="1770" spans="5:7" s="571" customFormat="1">
      <c r="E1770" s="390"/>
      <c r="F1770" s="419"/>
      <c r="G1770" s="419"/>
    </row>
    <row r="1771" spans="5:7" s="571" customFormat="1">
      <c r="E1771" s="390"/>
      <c r="F1771" s="419"/>
      <c r="G1771" s="419"/>
    </row>
    <row r="1772" spans="5:7" s="571" customFormat="1">
      <c r="E1772" s="390"/>
      <c r="F1772" s="419"/>
      <c r="G1772" s="419"/>
    </row>
    <row r="1773" spans="5:7" s="571" customFormat="1">
      <c r="E1773" s="390"/>
      <c r="F1773" s="419"/>
      <c r="G1773" s="419"/>
    </row>
    <row r="1774" spans="5:7" s="571" customFormat="1">
      <c r="E1774" s="390"/>
      <c r="F1774" s="419"/>
      <c r="G1774" s="419"/>
    </row>
    <row r="1775" spans="5:7" s="571" customFormat="1">
      <c r="E1775" s="390"/>
      <c r="F1775" s="419"/>
      <c r="G1775" s="419"/>
    </row>
    <row r="1776" spans="5:7" s="571" customFormat="1">
      <c r="E1776" s="390"/>
      <c r="F1776" s="419"/>
      <c r="G1776" s="419"/>
    </row>
    <row r="1777" spans="5:7" s="571" customFormat="1">
      <c r="E1777" s="390"/>
      <c r="F1777" s="419"/>
      <c r="G1777" s="419"/>
    </row>
    <row r="1778" spans="5:7" s="571" customFormat="1">
      <c r="E1778" s="390"/>
      <c r="F1778" s="419"/>
      <c r="G1778" s="419"/>
    </row>
    <row r="1779" spans="5:7" s="571" customFormat="1">
      <c r="E1779" s="390"/>
      <c r="F1779" s="419"/>
      <c r="G1779" s="419"/>
    </row>
    <row r="1780" spans="5:7" s="571" customFormat="1">
      <c r="E1780" s="390"/>
      <c r="F1780" s="419"/>
      <c r="G1780" s="419"/>
    </row>
    <row r="1781" spans="5:7" s="571" customFormat="1">
      <c r="E1781" s="390"/>
      <c r="F1781" s="419"/>
      <c r="G1781" s="419"/>
    </row>
    <row r="1782" spans="5:7" s="571" customFormat="1">
      <c r="E1782" s="390"/>
      <c r="F1782" s="419"/>
      <c r="G1782" s="419"/>
    </row>
    <row r="1783" spans="5:7" s="571" customFormat="1">
      <c r="E1783" s="390"/>
      <c r="F1783" s="419"/>
      <c r="G1783" s="419"/>
    </row>
    <row r="1784" spans="5:7" s="571" customFormat="1">
      <c r="E1784" s="390"/>
      <c r="F1784" s="419"/>
      <c r="G1784" s="419"/>
    </row>
    <row r="1785" spans="5:7" s="571" customFormat="1">
      <c r="E1785" s="390"/>
      <c r="F1785" s="419"/>
      <c r="G1785" s="419"/>
    </row>
    <row r="1786" spans="5:7" s="571" customFormat="1">
      <c r="E1786" s="390"/>
      <c r="F1786" s="419"/>
      <c r="G1786" s="419"/>
    </row>
    <row r="1787" spans="5:7" s="571" customFormat="1">
      <c r="E1787" s="390"/>
      <c r="F1787" s="419"/>
      <c r="G1787" s="419"/>
    </row>
    <row r="1788" spans="5:7" s="571" customFormat="1">
      <c r="E1788" s="390"/>
      <c r="F1788" s="419"/>
      <c r="G1788" s="419"/>
    </row>
    <row r="1789" spans="5:7" s="571" customFormat="1">
      <c r="E1789" s="390"/>
      <c r="F1789" s="419"/>
      <c r="G1789" s="419"/>
    </row>
    <row r="1790" spans="5:7" s="571" customFormat="1">
      <c r="E1790" s="390"/>
      <c r="F1790" s="419"/>
      <c r="G1790" s="419"/>
    </row>
    <row r="1791" spans="5:7" s="571" customFormat="1">
      <c r="E1791" s="390"/>
      <c r="F1791" s="419"/>
      <c r="G1791" s="419"/>
    </row>
    <row r="1792" spans="5:7" s="571" customFormat="1">
      <c r="E1792" s="390"/>
      <c r="F1792" s="419"/>
      <c r="G1792" s="419"/>
    </row>
    <row r="1793" spans="5:7" s="571" customFormat="1">
      <c r="E1793" s="390"/>
      <c r="F1793" s="419"/>
      <c r="G1793" s="419"/>
    </row>
    <row r="1794" spans="5:7" s="571" customFormat="1">
      <c r="E1794" s="390"/>
      <c r="F1794" s="419"/>
      <c r="G1794" s="419"/>
    </row>
    <row r="1795" spans="5:7" s="571" customFormat="1">
      <c r="E1795" s="390"/>
      <c r="F1795" s="419"/>
      <c r="G1795" s="419"/>
    </row>
    <row r="1796" spans="5:7" s="571" customFormat="1">
      <c r="E1796" s="390"/>
      <c r="F1796" s="419"/>
      <c r="G1796" s="419"/>
    </row>
    <row r="1797" spans="5:7" s="571" customFormat="1">
      <c r="E1797" s="390"/>
      <c r="F1797" s="419"/>
      <c r="G1797" s="419"/>
    </row>
    <row r="1798" spans="5:7" s="571" customFormat="1">
      <c r="E1798" s="390"/>
      <c r="F1798" s="419"/>
      <c r="G1798" s="419"/>
    </row>
    <row r="1799" spans="5:7" s="571" customFormat="1">
      <c r="E1799" s="390"/>
      <c r="F1799" s="419"/>
      <c r="G1799" s="419"/>
    </row>
    <row r="1800" spans="5:7" s="571" customFormat="1">
      <c r="E1800" s="390"/>
      <c r="F1800" s="419"/>
      <c r="G1800" s="419"/>
    </row>
    <row r="1801" spans="5:7" s="571" customFormat="1">
      <c r="E1801" s="390"/>
      <c r="F1801" s="419"/>
      <c r="G1801" s="419"/>
    </row>
    <row r="1802" spans="5:7" s="571" customFormat="1">
      <c r="E1802" s="390"/>
      <c r="F1802" s="419"/>
      <c r="G1802" s="419"/>
    </row>
    <row r="1803" spans="5:7" s="571" customFormat="1">
      <c r="E1803" s="390"/>
      <c r="F1803" s="419"/>
      <c r="G1803" s="419"/>
    </row>
    <row r="1804" spans="5:7" s="571" customFormat="1">
      <c r="E1804" s="390"/>
      <c r="F1804" s="419"/>
      <c r="G1804" s="419"/>
    </row>
    <row r="1805" spans="5:7" s="571" customFormat="1">
      <c r="E1805" s="390"/>
      <c r="F1805" s="419"/>
      <c r="G1805" s="419"/>
    </row>
    <row r="1806" spans="5:7" s="571" customFormat="1">
      <c r="E1806" s="390"/>
      <c r="F1806" s="419"/>
      <c r="G1806" s="419"/>
    </row>
    <row r="1807" spans="5:7" s="571" customFormat="1">
      <c r="E1807" s="390"/>
      <c r="F1807" s="419"/>
      <c r="G1807" s="419"/>
    </row>
    <row r="1808" spans="5:7" s="571" customFormat="1">
      <c r="E1808" s="390"/>
      <c r="F1808" s="419"/>
      <c r="G1808" s="419"/>
    </row>
    <row r="1809" spans="5:7" s="571" customFormat="1">
      <c r="E1809" s="390"/>
      <c r="F1809" s="419"/>
      <c r="G1809" s="419"/>
    </row>
    <row r="1810" spans="5:7" s="571" customFormat="1">
      <c r="E1810" s="390"/>
      <c r="F1810" s="419"/>
      <c r="G1810" s="419"/>
    </row>
    <row r="1811" spans="5:7" s="571" customFormat="1">
      <c r="E1811" s="390"/>
      <c r="F1811" s="419"/>
      <c r="G1811" s="419"/>
    </row>
    <row r="1812" spans="5:7" s="571" customFormat="1">
      <c r="E1812" s="390"/>
      <c r="F1812" s="419"/>
      <c r="G1812" s="419"/>
    </row>
    <row r="1813" spans="5:7" s="571" customFormat="1">
      <c r="E1813" s="390"/>
      <c r="F1813" s="419"/>
      <c r="G1813" s="419"/>
    </row>
    <row r="1814" spans="5:7" s="571" customFormat="1">
      <c r="E1814" s="390"/>
      <c r="F1814" s="419"/>
      <c r="G1814" s="419"/>
    </row>
    <row r="1815" spans="5:7" s="571" customFormat="1">
      <c r="E1815" s="390"/>
      <c r="F1815" s="419"/>
      <c r="G1815" s="419"/>
    </row>
    <row r="1816" spans="5:7" s="571" customFormat="1">
      <c r="E1816" s="390"/>
      <c r="F1816" s="419"/>
      <c r="G1816" s="419"/>
    </row>
    <row r="1817" spans="5:7" s="571" customFormat="1">
      <c r="E1817" s="390"/>
      <c r="F1817" s="419"/>
      <c r="G1817" s="419"/>
    </row>
    <row r="1818" spans="5:7" s="571" customFormat="1">
      <c r="E1818" s="390"/>
      <c r="F1818" s="419"/>
      <c r="G1818" s="419"/>
    </row>
    <row r="1819" spans="5:7" s="571" customFormat="1">
      <c r="E1819" s="390"/>
      <c r="F1819" s="419"/>
      <c r="G1819" s="419"/>
    </row>
    <row r="1820" spans="5:7" s="571" customFormat="1">
      <c r="E1820" s="390"/>
      <c r="F1820" s="419"/>
      <c r="G1820" s="419"/>
    </row>
    <row r="1821" spans="5:7" s="571" customFormat="1">
      <c r="E1821" s="390"/>
      <c r="F1821" s="419"/>
      <c r="G1821" s="419"/>
    </row>
    <row r="1822" spans="5:7" s="571" customFormat="1">
      <c r="E1822" s="390"/>
      <c r="F1822" s="419"/>
      <c r="G1822" s="419"/>
    </row>
    <row r="1823" spans="5:7" s="571" customFormat="1">
      <c r="E1823" s="390"/>
      <c r="F1823" s="419"/>
      <c r="G1823" s="419"/>
    </row>
    <row r="1824" spans="5:7" s="571" customFormat="1">
      <c r="E1824" s="390"/>
      <c r="F1824" s="419"/>
      <c r="G1824" s="419"/>
    </row>
    <row r="1825" spans="5:7" s="571" customFormat="1">
      <c r="E1825" s="390"/>
      <c r="F1825" s="419"/>
      <c r="G1825" s="419"/>
    </row>
    <row r="1826" spans="5:7" s="571" customFormat="1">
      <c r="E1826" s="390"/>
      <c r="F1826" s="419"/>
      <c r="G1826" s="419"/>
    </row>
    <row r="1827" spans="5:7" s="571" customFormat="1">
      <c r="E1827" s="390"/>
      <c r="F1827" s="419"/>
      <c r="G1827" s="419"/>
    </row>
    <row r="1828" spans="5:7" s="571" customFormat="1">
      <c r="E1828" s="390"/>
      <c r="F1828" s="419"/>
      <c r="G1828" s="419"/>
    </row>
    <row r="1829" spans="5:7" s="571" customFormat="1">
      <c r="E1829" s="390"/>
      <c r="F1829" s="419"/>
      <c r="G1829" s="419"/>
    </row>
    <row r="1830" spans="5:7" s="571" customFormat="1">
      <c r="E1830" s="390"/>
      <c r="F1830" s="419"/>
      <c r="G1830" s="419"/>
    </row>
    <row r="1831" spans="5:7" s="571" customFormat="1">
      <c r="E1831" s="390"/>
      <c r="F1831" s="419"/>
      <c r="G1831" s="419"/>
    </row>
    <row r="1832" spans="5:7" s="571" customFormat="1">
      <c r="E1832" s="390"/>
      <c r="F1832" s="419"/>
      <c r="G1832" s="419"/>
    </row>
    <row r="1833" spans="5:7" s="571" customFormat="1">
      <c r="E1833" s="390"/>
      <c r="F1833" s="419"/>
      <c r="G1833" s="419"/>
    </row>
    <row r="1834" spans="5:7" s="571" customFormat="1">
      <c r="E1834" s="390"/>
      <c r="F1834" s="419"/>
      <c r="G1834" s="419"/>
    </row>
    <row r="1835" spans="5:7" s="571" customFormat="1">
      <c r="E1835" s="390"/>
      <c r="F1835" s="419"/>
      <c r="G1835" s="419"/>
    </row>
    <row r="1836" spans="5:7" s="571" customFormat="1">
      <c r="E1836" s="390"/>
      <c r="F1836" s="419"/>
      <c r="G1836" s="419"/>
    </row>
    <row r="1837" spans="5:7" s="571" customFormat="1">
      <c r="E1837" s="390"/>
      <c r="F1837" s="419"/>
      <c r="G1837" s="419"/>
    </row>
    <row r="1838" spans="5:7" s="571" customFormat="1">
      <c r="E1838" s="390"/>
      <c r="F1838" s="419"/>
      <c r="G1838" s="419"/>
    </row>
    <row r="1839" spans="5:7" s="571" customFormat="1">
      <c r="E1839" s="390"/>
      <c r="F1839" s="419"/>
      <c r="G1839" s="419"/>
    </row>
    <row r="1840" spans="5:7" s="571" customFormat="1">
      <c r="E1840" s="390"/>
      <c r="F1840" s="419"/>
      <c r="G1840" s="419"/>
    </row>
    <row r="1841" spans="5:7" s="571" customFormat="1">
      <c r="E1841" s="390"/>
      <c r="F1841" s="419"/>
      <c r="G1841" s="419"/>
    </row>
    <row r="1842" spans="5:7" s="571" customFormat="1">
      <c r="E1842" s="390"/>
      <c r="F1842" s="419"/>
      <c r="G1842" s="419"/>
    </row>
    <row r="1843" spans="5:7" s="571" customFormat="1">
      <c r="E1843" s="390"/>
      <c r="F1843" s="419"/>
      <c r="G1843" s="419"/>
    </row>
    <row r="1844" spans="5:7" s="571" customFormat="1">
      <c r="E1844" s="390"/>
      <c r="F1844" s="419"/>
      <c r="G1844" s="419"/>
    </row>
    <row r="1845" spans="5:7" s="571" customFormat="1">
      <c r="E1845" s="390"/>
      <c r="F1845" s="419"/>
      <c r="G1845" s="419"/>
    </row>
    <row r="1846" spans="5:7" s="571" customFormat="1">
      <c r="E1846" s="390"/>
      <c r="F1846" s="419"/>
      <c r="G1846" s="419"/>
    </row>
    <row r="1847" spans="5:7" s="571" customFormat="1">
      <c r="E1847" s="390"/>
      <c r="F1847" s="419"/>
      <c r="G1847" s="419"/>
    </row>
    <row r="1848" spans="5:7" s="571" customFormat="1">
      <c r="E1848" s="390"/>
      <c r="F1848" s="419"/>
      <c r="G1848" s="419"/>
    </row>
    <row r="1849" spans="5:7" s="571" customFormat="1">
      <c r="E1849" s="390"/>
      <c r="F1849" s="419"/>
      <c r="G1849" s="419"/>
    </row>
    <row r="1850" spans="5:7" s="571" customFormat="1">
      <c r="E1850" s="390"/>
      <c r="F1850" s="419"/>
      <c r="G1850" s="419"/>
    </row>
    <row r="1851" spans="5:7" s="571" customFormat="1">
      <c r="E1851" s="390"/>
      <c r="F1851" s="419"/>
      <c r="G1851" s="419"/>
    </row>
    <row r="1852" spans="5:7" s="571" customFormat="1">
      <c r="E1852" s="390"/>
      <c r="F1852" s="419"/>
      <c r="G1852" s="419"/>
    </row>
    <row r="1853" spans="5:7" s="571" customFormat="1">
      <c r="E1853" s="390"/>
      <c r="F1853" s="419"/>
      <c r="G1853" s="419"/>
    </row>
    <row r="1854" spans="5:7" s="571" customFormat="1">
      <c r="E1854" s="390"/>
      <c r="F1854" s="419"/>
      <c r="G1854" s="419"/>
    </row>
    <row r="1855" spans="5:7" s="571" customFormat="1">
      <c r="E1855" s="390"/>
      <c r="F1855" s="419"/>
      <c r="G1855" s="419"/>
    </row>
    <row r="1856" spans="5:7" s="571" customFormat="1">
      <c r="E1856" s="390"/>
      <c r="F1856" s="419"/>
      <c r="G1856" s="419"/>
    </row>
    <row r="1857" spans="5:7" s="571" customFormat="1">
      <c r="E1857" s="390"/>
      <c r="F1857" s="419"/>
      <c r="G1857" s="419"/>
    </row>
    <row r="1858" spans="5:7" s="571" customFormat="1">
      <c r="E1858" s="390"/>
      <c r="F1858" s="419"/>
      <c r="G1858" s="419"/>
    </row>
    <row r="1859" spans="5:7" s="571" customFormat="1">
      <c r="E1859" s="390"/>
      <c r="F1859" s="419"/>
      <c r="G1859" s="419"/>
    </row>
    <row r="1860" spans="5:7" s="571" customFormat="1">
      <c r="E1860" s="390"/>
      <c r="F1860" s="419"/>
      <c r="G1860" s="419"/>
    </row>
    <row r="1861" spans="5:7" s="571" customFormat="1">
      <c r="E1861" s="390"/>
      <c r="F1861" s="419"/>
      <c r="G1861" s="419"/>
    </row>
    <row r="1862" spans="5:7" s="571" customFormat="1">
      <c r="E1862" s="390"/>
      <c r="F1862" s="419"/>
      <c r="G1862" s="419"/>
    </row>
    <row r="1863" spans="5:7" s="571" customFormat="1">
      <c r="E1863" s="390"/>
      <c r="F1863" s="419"/>
      <c r="G1863" s="419"/>
    </row>
    <row r="1864" spans="5:7" s="571" customFormat="1">
      <c r="E1864" s="390"/>
      <c r="F1864" s="419"/>
      <c r="G1864" s="419"/>
    </row>
    <row r="1865" spans="5:7" s="571" customFormat="1">
      <c r="E1865" s="390"/>
      <c r="F1865" s="419"/>
      <c r="G1865" s="419"/>
    </row>
    <row r="1866" spans="5:7" s="571" customFormat="1">
      <c r="E1866" s="390"/>
      <c r="F1866" s="419"/>
      <c r="G1866" s="419"/>
    </row>
    <row r="1867" spans="5:7" s="571" customFormat="1">
      <c r="E1867" s="390"/>
      <c r="F1867" s="419"/>
      <c r="G1867" s="419"/>
    </row>
    <row r="1868" spans="5:7" s="571" customFormat="1">
      <c r="E1868" s="390"/>
      <c r="F1868" s="419"/>
      <c r="G1868" s="419"/>
    </row>
    <row r="1869" spans="5:7" s="571" customFormat="1">
      <c r="E1869" s="390"/>
      <c r="F1869" s="419"/>
      <c r="G1869" s="419"/>
    </row>
    <row r="1870" spans="5:7" s="571" customFormat="1">
      <c r="E1870" s="390"/>
      <c r="F1870" s="419"/>
      <c r="G1870" s="419"/>
    </row>
    <row r="1871" spans="5:7" s="571" customFormat="1">
      <c r="E1871" s="390"/>
      <c r="F1871" s="419"/>
      <c r="G1871" s="419"/>
    </row>
    <row r="1872" spans="5:7" s="571" customFormat="1">
      <c r="E1872" s="390"/>
      <c r="F1872" s="419"/>
      <c r="G1872" s="419"/>
    </row>
    <row r="1873" spans="5:7" s="571" customFormat="1">
      <c r="E1873" s="390"/>
      <c r="F1873" s="419"/>
      <c r="G1873" s="419"/>
    </row>
    <row r="1874" spans="5:7" s="571" customFormat="1">
      <c r="E1874" s="390"/>
      <c r="F1874" s="419"/>
      <c r="G1874" s="419"/>
    </row>
    <row r="1875" spans="5:7" s="571" customFormat="1">
      <c r="E1875" s="390"/>
      <c r="F1875" s="419"/>
      <c r="G1875" s="419"/>
    </row>
    <row r="1876" spans="5:7" s="571" customFormat="1">
      <c r="E1876" s="390"/>
      <c r="F1876" s="419"/>
      <c r="G1876" s="419"/>
    </row>
    <row r="1877" spans="5:7" s="571" customFormat="1">
      <c r="E1877" s="390"/>
      <c r="F1877" s="419"/>
      <c r="G1877" s="419"/>
    </row>
    <row r="1878" spans="5:7" s="571" customFormat="1">
      <c r="E1878" s="390"/>
      <c r="F1878" s="419"/>
      <c r="G1878" s="419"/>
    </row>
    <row r="1879" spans="5:7" s="571" customFormat="1">
      <c r="E1879" s="390"/>
      <c r="F1879" s="419"/>
      <c r="G1879" s="419"/>
    </row>
    <row r="1880" spans="5:7" s="571" customFormat="1">
      <c r="E1880" s="390"/>
      <c r="F1880" s="419"/>
      <c r="G1880" s="419"/>
    </row>
    <row r="1881" spans="5:7" s="571" customFormat="1">
      <c r="E1881" s="390"/>
      <c r="F1881" s="419"/>
      <c r="G1881" s="419"/>
    </row>
    <row r="1882" spans="5:7" s="571" customFormat="1">
      <c r="E1882" s="390"/>
      <c r="F1882" s="419"/>
      <c r="G1882" s="419"/>
    </row>
    <row r="1883" spans="5:7" s="571" customFormat="1">
      <c r="E1883" s="390"/>
      <c r="F1883" s="419"/>
      <c r="G1883" s="419"/>
    </row>
    <row r="1884" spans="5:7" s="571" customFormat="1">
      <c r="E1884" s="390"/>
      <c r="F1884" s="419"/>
      <c r="G1884" s="419"/>
    </row>
    <row r="1885" spans="5:7" s="571" customFormat="1">
      <c r="E1885" s="390"/>
      <c r="F1885" s="419"/>
      <c r="G1885" s="419"/>
    </row>
    <row r="1886" spans="5:7" s="571" customFormat="1">
      <c r="E1886" s="390"/>
      <c r="F1886" s="419"/>
      <c r="G1886" s="419"/>
    </row>
    <row r="1887" spans="5:7" s="571" customFormat="1">
      <c r="E1887" s="390"/>
      <c r="F1887" s="419"/>
      <c r="G1887" s="419"/>
    </row>
    <row r="1888" spans="5:7" s="571" customFormat="1">
      <c r="E1888" s="390"/>
      <c r="F1888" s="419"/>
      <c r="G1888" s="419"/>
    </row>
    <row r="1889" spans="5:7" s="571" customFormat="1">
      <c r="E1889" s="390"/>
      <c r="F1889" s="419"/>
      <c r="G1889" s="419"/>
    </row>
    <row r="1890" spans="5:7" s="571" customFormat="1">
      <c r="E1890" s="390"/>
      <c r="F1890" s="419"/>
      <c r="G1890" s="419"/>
    </row>
    <row r="1891" spans="5:7" s="571" customFormat="1">
      <c r="E1891" s="390"/>
      <c r="F1891" s="419"/>
      <c r="G1891" s="419"/>
    </row>
    <row r="1892" spans="5:7" s="571" customFormat="1">
      <c r="E1892" s="390"/>
      <c r="F1892" s="419"/>
      <c r="G1892" s="419"/>
    </row>
    <row r="1893" spans="5:7" s="571" customFormat="1">
      <c r="E1893" s="390"/>
      <c r="F1893" s="419"/>
      <c r="G1893" s="419"/>
    </row>
    <row r="1894" spans="5:7" s="571" customFormat="1">
      <c r="E1894" s="390"/>
      <c r="F1894" s="419"/>
      <c r="G1894" s="419"/>
    </row>
    <row r="1895" spans="5:7" s="571" customFormat="1">
      <c r="E1895" s="390"/>
      <c r="F1895" s="419"/>
      <c r="G1895" s="419"/>
    </row>
    <row r="1896" spans="5:7" s="571" customFormat="1">
      <c r="E1896" s="390"/>
      <c r="F1896" s="419"/>
      <c r="G1896" s="419"/>
    </row>
    <row r="1897" spans="5:7" s="571" customFormat="1">
      <c r="E1897" s="390"/>
      <c r="F1897" s="419"/>
      <c r="G1897" s="419"/>
    </row>
    <row r="1898" spans="5:7" s="571" customFormat="1">
      <c r="E1898" s="390"/>
      <c r="F1898" s="419"/>
      <c r="G1898" s="419"/>
    </row>
    <row r="1899" spans="5:7" s="571" customFormat="1">
      <c r="E1899" s="390"/>
      <c r="F1899" s="419"/>
      <c r="G1899" s="419"/>
    </row>
    <row r="1900" spans="5:7" s="571" customFormat="1">
      <c r="E1900" s="390"/>
      <c r="F1900" s="419"/>
      <c r="G1900" s="419"/>
    </row>
    <row r="1901" spans="5:7" s="571" customFormat="1">
      <c r="E1901" s="390"/>
      <c r="F1901" s="419"/>
      <c r="G1901" s="419"/>
    </row>
    <row r="1902" spans="5:7" s="571" customFormat="1">
      <c r="E1902" s="390"/>
      <c r="F1902" s="419"/>
      <c r="G1902" s="419"/>
    </row>
    <row r="1903" spans="5:7" s="571" customFormat="1">
      <c r="E1903" s="390"/>
      <c r="F1903" s="419"/>
      <c r="G1903" s="419"/>
    </row>
    <row r="1904" spans="5:7" s="571" customFormat="1">
      <c r="E1904" s="390"/>
      <c r="F1904" s="419"/>
      <c r="G1904" s="419"/>
    </row>
    <row r="1905" spans="5:7" s="571" customFormat="1">
      <c r="E1905" s="390"/>
      <c r="F1905" s="419"/>
      <c r="G1905" s="419"/>
    </row>
    <row r="1906" spans="5:7" s="571" customFormat="1">
      <c r="E1906" s="390"/>
      <c r="F1906" s="419"/>
      <c r="G1906" s="419"/>
    </row>
    <row r="1907" spans="5:7" s="571" customFormat="1">
      <c r="E1907" s="390"/>
      <c r="F1907" s="419"/>
      <c r="G1907" s="419"/>
    </row>
    <row r="1908" spans="5:7" s="571" customFormat="1">
      <c r="E1908" s="390"/>
      <c r="F1908" s="419"/>
      <c r="G1908" s="419"/>
    </row>
    <row r="1909" spans="5:7" s="571" customFormat="1">
      <c r="E1909" s="390"/>
      <c r="F1909" s="419"/>
      <c r="G1909" s="419"/>
    </row>
    <row r="1910" spans="5:7" s="571" customFormat="1">
      <c r="E1910" s="390"/>
      <c r="F1910" s="419"/>
      <c r="G1910" s="419"/>
    </row>
    <row r="1911" spans="5:7" s="571" customFormat="1">
      <c r="E1911" s="390"/>
      <c r="F1911" s="419"/>
      <c r="G1911" s="419"/>
    </row>
    <row r="1912" spans="5:7" s="571" customFormat="1">
      <c r="E1912" s="390"/>
      <c r="F1912" s="419"/>
      <c r="G1912" s="419"/>
    </row>
    <row r="1913" spans="5:7" s="571" customFormat="1">
      <c r="E1913" s="390"/>
      <c r="F1913" s="419"/>
      <c r="G1913" s="419"/>
    </row>
    <row r="1914" spans="5:7" s="571" customFormat="1">
      <c r="E1914" s="390"/>
      <c r="F1914" s="419"/>
      <c r="G1914" s="419"/>
    </row>
    <row r="1915" spans="5:7" s="571" customFormat="1">
      <c r="E1915" s="390"/>
      <c r="F1915" s="419"/>
      <c r="G1915" s="419"/>
    </row>
    <row r="1916" spans="5:7" s="571" customFormat="1">
      <c r="E1916" s="390"/>
      <c r="F1916" s="419"/>
      <c r="G1916" s="419"/>
    </row>
    <row r="1917" spans="5:7" s="571" customFormat="1">
      <c r="E1917" s="390"/>
      <c r="F1917" s="419"/>
      <c r="G1917" s="419"/>
    </row>
    <row r="1918" spans="5:7" s="571" customFormat="1">
      <c r="E1918" s="390"/>
      <c r="F1918" s="419"/>
      <c r="G1918" s="419"/>
    </row>
    <row r="1919" spans="5:7" s="571" customFormat="1">
      <c r="E1919" s="390"/>
      <c r="F1919" s="419"/>
      <c r="G1919" s="419"/>
    </row>
    <row r="1920" spans="5:7" s="571" customFormat="1">
      <c r="E1920" s="390"/>
      <c r="F1920" s="419"/>
      <c r="G1920" s="419"/>
    </row>
    <row r="1921" spans="5:7" s="571" customFormat="1">
      <c r="E1921" s="390"/>
      <c r="F1921" s="419"/>
      <c r="G1921" s="419"/>
    </row>
    <row r="1922" spans="5:7" s="571" customFormat="1">
      <c r="E1922" s="390"/>
      <c r="F1922" s="419"/>
      <c r="G1922" s="419"/>
    </row>
    <row r="1923" spans="5:7" s="571" customFormat="1">
      <c r="E1923" s="390"/>
      <c r="F1923" s="419"/>
      <c r="G1923" s="419"/>
    </row>
    <row r="1924" spans="5:7" s="571" customFormat="1">
      <c r="E1924" s="390"/>
      <c r="F1924" s="419"/>
      <c r="G1924" s="419"/>
    </row>
    <row r="1925" spans="5:7" s="571" customFormat="1">
      <c r="E1925" s="390"/>
      <c r="F1925" s="419"/>
      <c r="G1925" s="419"/>
    </row>
    <row r="1926" spans="5:7" s="571" customFormat="1">
      <c r="E1926" s="390"/>
      <c r="F1926" s="419"/>
      <c r="G1926" s="419"/>
    </row>
    <row r="1927" spans="5:7" s="571" customFormat="1">
      <c r="E1927" s="390"/>
      <c r="F1927" s="419"/>
      <c r="G1927" s="419"/>
    </row>
    <row r="1928" spans="5:7" s="571" customFormat="1">
      <c r="E1928" s="390"/>
      <c r="F1928" s="419"/>
      <c r="G1928" s="419"/>
    </row>
    <row r="1929" spans="5:7" s="571" customFormat="1">
      <c r="E1929" s="390"/>
      <c r="F1929" s="419"/>
      <c r="G1929" s="419"/>
    </row>
    <row r="1930" spans="5:7" s="571" customFormat="1">
      <c r="E1930" s="390"/>
      <c r="F1930" s="419"/>
      <c r="G1930" s="419"/>
    </row>
    <row r="1931" spans="5:7" s="571" customFormat="1">
      <c r="E1931" s="390"/>
      <c r="F1931" s="419"/>
      <c r="G1931" s="419"/>
    </row>
    <row r="1932" spans="5:7" s="571" customFormat="1">
      <c r="E1932" s="390"/>
      <c r="F1932" s="419"/>
      <c r="G1932" s="419"/>
    </row>
    <row r="1933" spans="5:7" s="571" customFormat="1">
      <c r="E1933" s="390"/>
      <c r="F1933" s="419"/>
      <c r="G1933" s="419"/>
    </row>
    <row r="1934" spans="5:7" s="571" customFormat="1">
      <c r="E1934" s="390"/>
      <c r="F1934" s="419"/>
      <c r="G1934" s="419"/>
    </row>
    <row r="1935" spans="5:7" s="571" customFormat="1">
      <c r="E1935" s="390"/>
      <c r="F1935" s="419"/>
      <c r="G1935" s="419"/>
    </row>
    <row r="1936" spans="5:7" s="571" customFormat="1">
      <c r="E1936" s="390"/>
      <c r="F1936" s="419"/>
      <c r="G1936" s="419"/>
    </row>
    <row r="1937" spans="5:7" s="571" customFormat="1">
      <c r="E1937" s="390"/>
      <c r="F1937" s="419"/>
      <c r="G1937" s="419"/>
    </row>
    <row r="1938" spans="5:7" s="571" customFormat="1">
      <c r="E1938" s="390"/>
      <c r="F1938" s="419"/>
      <c r="G1938" s="419"/>
    </row>
    <row r="1939" spans="5:7" s="571" customFormat="1">
      <c r="E1939" s="390"/>
      <c r="F1939" s="419"/>
      <c r="G1939" s="419"/>
    </row>
    <row r="1940" spans="5:7" s="571" customFormat="1">
      <c r="E1940" s="390"/>
      <c r="F1940" s="419"/>
      <c r="G1940" s="419"/>
    </row>
    <row r="1941" spans="5:7" s="571" customFormat="1">
      <c r="E1941" s="390"/>
      <c r="F1941" s="419"/>
      <c r="G1941" s="419"/>
    </row>
    <row r="1942" spans="5:7" s="571" customFormat="1">
      <c r="E1942" s="390"/>
      <c r="F1942" s="419"/>
      <c r="G1942" s="419"/>
    </row>
    <row r="1943" spans="5:7" s="571" customFormat="1">
      <c r="E1943" s="390"/>
      <c r="F1943" s="419"/>
      <c r="G1943" s="419"/>
    </row>
    <row r="1944" spans="5:7" s="571" customFormat="1">
      <c r="E1944" s="390"/>
      <c r="F1944" s="419"/>
      <c r="G1944" s="419"/>
    </row>
    <row r="1945" spans="5:7" s="571" customFormat="1">
      <c r="E1945" s="390"/>
      <c r="F1945" s="419"/>
      <c r="G1945" s="419"/>
    </row>
    <row r="1946" spans="5:7" s="571" customFormat="1">
      <c r="E1946" s="390"/>
      <c r="F1946" s="419"/>
      <c r="G1946" s="419"/>
    </row>
    <row r="1947" spans="5:7" s="571" customFormat="1">
      <c r="E1947" s="390"/>
      <c r="F1947" s="419"/>
      <c r="G1947" s="419"/>
    </row>
    <row r="1948" spans="5:7" s="571" customFormat="1">
      <c r="E1948" s="390"/>
      <c r="F1948" s="419"/>
      <c r="G1948" s="419"/>
    </row>
    <row r="1949" spans="5:7" s="571" customFormat="1">
      <c r="E1949" s="390"/>
      <c r="F1949" s="419"/>
      <c r="G1949" s="419"/>
    </row>
    <row r="1950" spans="5:7" s="571" customFormat="1">
      <c r="E1950" s="390"/>
      <c r="F1950" s="419"/>
      <c r="G1950" s="419"/>
    </row>
    <row r="1951" spans="5:7" s="571" customFormat="1">
      <c r="E1951" s="390"/>
      <c r="F1951" s="419"/>
      <c r="G1951" s="419"/>
    </row>
    <row r="1952" spans="5:7" s="571" customFormat="1">
      <c r="E1952" s="390"/>
      <c r="F1952" s="419"/>
      <c r="G1952" s="419"/>
    </row>
    <row r="1953" spans="5:7" s="571" customFormat="1">
      <c r="E1953" s="390"/>
      <c r="F1953" s="419"/>
      <c r="G1953" s="419"/>
    </row>
    <row r="1954" spans="5:7" s="571" customFormat="1">
      <c r="E1954" s="390"/>
      <c r="F1954" s="419"/>
      <c r="G1954" s="419"/>
    </row>
    <row r="1955" spans="5:7" s="571" customFormat="1">
      <c r="E1955" s="390"/>
      <c r="F1955" s="419"/>
      <c r="G1955" s="419"/>
    </row>
    <row r="1956" spans="5:7" s="571" customFormat="1">
      <c r="E1956" s="390"/>
      <c r="F1956" s="419"/>
      <c r="G1956" s="419"/>
    </row>
    <row r="1957" spans="5:7" s="571" customFormat="1">
      <c r="E1957" s="390"/>
      <c r="F1957" s="419"/>
      <c r="G1957" s="419"/>
    </row>
    <row r="1958" spans="5:7" s="571" customFormat="1">
      <c r="E1958" s="390"/>
      <c r="F1958" s="419"/>
      <c r="G1958" s="419"/>
    </row>
    <row r="1959" spans="5:7" s="571" customFormat="1">
      <c r="E1959" s="390"/>
      <c r="F1959" s="419"/>
      <c r="G1959" s="419"/>
    </row>
    <row r="1960" spans="5:7" s="571" customFormat="1">
      <c r="E1960" s="390"/>
      <c r="F1960" s="419"/>
      <c r="G1960" s="419"/>
    </row>
    <row r="1961" spans="5:7" s="571" customFormat="1">
      <c r="E1961" s="390"/>
      <c r="F1961" s="419"/>
      <c r="G1961" s="419"/>
    </row>
    <row r="1962" spans="5:7" s="571" customFormat="1">
      <c r="E1962" s="390"/>
      <c r="F1962" s="419"/>
      <c r="G1962" s="419"/>
    </row>
    <row r="1963" spans="5:7" s="571" customFormat="1">
      <c r="E1963" s="390"/>
      <c r="F1963" s="419"/>
      <c r="G1963" s="419"/>
    </row>
    <row r="1964" spans="5:7" s="571" customFormat="1">
      <c r="E1964" s="390"/>
      <c r="F1964" s="419"/>
      <c r="G1964" s="419"/>
    </row>
    <row r="1965" spans="5:7" s="571" customFormat="1">
      <c r="E1965" s="390"/>
      <c r="F1965" s="419"/>
      <c r="G1965" s="419"/>
    </row>
    <row r="1966" spans="5:7" s="571" customFormat="1">
      <c r="E1966" s="390"/>
      <c r="F1966" s="419"/>
      <c r="G1966" s="419"/>
    </row>
    <row r="1967" spans="5:7" s="571" customFormat="1">
      <c r="E1967" s="390"/>
      <c r="F1967" s="419"/>
      <c r="G1967" s="419"/>
    </row>
    <row r="1968" spans="5:7" s="571" customFormat="1">
      <c r="E1968" s="390"/>
      <c r="F1968" s="419"/>
      <c r="G1968" s="419"/>
    </row>
    <row r="1969" spans="5:7" s="571" customFormat="1">
      <c r="E1969" s="390"/>
      <c r="F1969" s="419"/>
      <c r="G1969" s="419"/>
    </row>
    <row r="1970" spans="5:7" s="571" customFormat="1">
      <c r="E1970" s="390"/>
      <c r="F1970" s="419"/>
      <c r="G1970" s="419"/>
    </row>
    <row r="1971" spans="5:7" s="571" customFormat="1">
      <c r="E1971" s="390"/>
      <c r="F1971" s="419"/>
      <c r="G1971" s="419"/>
    </row>
    <row r="1972" spans="5:7" s="571" customFormat="1">
      <c r="E1972" s="390"/>
      <c r="F1972" s="419"/>
      <c r="G1972" s="419"/>
    </row>
    <row r="1973" spans="5:7" s="571" customFormat="1">
      <c r="E1973" s="390"/>
      <c r="F1973" s="419"/>
      <c r="G1973" s="419"/>
    </row>
    <row r="1974" spans="5:7" s="571" customFormat="1">
      <c r="E1974" s="390"/>
      <c r="F1974" s="419"/>
      <c r="G1974" s="419"/>
    </row>
    <row r="1975" spans="5:7" s="571" customFormat="1">
      <c r="E1975" s="390"/>
      <c r="F1975" s="419"/>
      <c r="G1975" s="419"/>
    </row>
    <row r="1976" spans="5:7" s="571" customFormat="1">
      <c r="E1976" s="390"/>
      <c r="F1976" s="419"/>
      <c r="G1976" s="419"/>
    </row>
    <row r="1977" spans="5:7" s="571" customFormat="1">
      <c r="E1977" s="390"/>
      <c r="F1977" s="419"/>
      <c r="G1977" s="419"/>
    </row>
    <row r="1978" spans="5:7" s="571" customFormat="1">
      <c r="E1978" s="390"/>
      <c r="F1978" s="419"/>
      <c r="G1978" s="419"/>
    </row>
    <row r="1979" spans="5:7" s="571" customFormat="1">
      <c r="E1979" s="390"/>
      <c r="F1979" s="419"/>
      <c r="G1979" s="419"/>
    </row>
    <row r="1980" spans="5:7" s="571" customFormat="1">
      <c r="E1980" s="390"/>
      <c r="F1980" s="419"/>
      <c r="G1980" s="419"/>
    </row>
    <row r="1981" spans="5:7" s="571" customFormat="1">
      <c r="E1981" s="390"/>
      <c r="F1981" s="419"/>
      <c r="G1981" s="419"/>
    </row>
    <row r="1982" spans="5:7" s="571" customFormat="1">
      <c r="E1982" s="390"/>
      <c r="F1982" s="419"/>
      <c r="G1982" s="419"/>
    </row>
    <row r="1983" spans="5:7" s="571" customFormat="1">
      <c r="E1983" s="390"/>
      <c r="F1983" s="419"/>
      <c r="G1983" s="419"/>
    </row>
    <row r="1984" spans="5:7" s="571" customFormat="1">
      <c r="E1984" s="390"/>
      <c r="F1984" s="419"/>
      <c r="G1984" s="419"/>
    </row>
    <row r="1985" spans="5:7" s="571" customFormat="1">
      <c r="E1985" s="390"/>
      <c r="F1985" s="419"/>
      <c r="G1985" s="419"/>
    </row>
    <row r="1986" spans="5:7" s="571" customFormat="1">
      <c r="E1986" s="390"/>
      <c r="F1986" s="419"/>
      <c r="G1986" s="419"/>
    </row>
    <row r="1987" spans="5:7" s="571" customFormat="1">
      <c r="E1987" s="390"/>
      <c r="F1987" s="419"/>
      <c r="G1987" s="419"/>
    </row>
    <row r="1988" spans="5:7" s="571" customFormat="1">
      <c r="E1988" s="390"/>
      <c r="F1988" s="419"/>
      <c r="G1988" s="419"/>
    </row>
    <row r="1989" spans="5:7" s="571" customFormat="1">
      <c r="E1989" s="390"/>
      <c r="F1989" s="419"/>
      <c r="G1989" s="419"/>
    </row>
    <row r="1990" spans="5:7" s="571" customFormat="1">
      <c r="E1990" s="390"/>
      <c r="F1990" s="419"/>
      <c r="G1990" s="419"/>
    </row>
    <row r="1991" spans="5:7" s="571" customFormat="1">
      <c r="E1991" s="390"/>
      <c r="F1991" s="419"/>
      <c r="G1991" s="419"/>
    </row>
    <row r="1992" spans="5:7" s="571" customFormat="1">
      <c r="E1992" s="390"/>
      <c r="F1992" s="419"/>
      <c r="G1992" s="419"/>
    </row>
    <row r="1993" spans="5:7" s="571" customFormat="1">
      <c r="E1993" s="390"/>
      <c r="F1993" s="419"/>
      <c r="G1993" s="419"/>
    </row>
    <row r="1994" spans="5:7" s="571" customFormat="1">
      <c r="E1994" s="390"/>
      <c r="F1994" s="419"/>
      <c r="G1994" s="419"/>
    </row>
    <row r="1995" spans="5:7" s="571" customFormat="1">
      <c r="E1995" s="390"/>
      <c r="F1995" s="419"/>
      <c r="G1995" s="419"/>
    </row>
    <row r="1996" spans="5:7" s="571" customFormat="1">
      <c r="E1996" s="390"/>
      <c r="F1996" s="419"/>
      <c r="G1996" s="419"/>
    </row>
    <row r="1997" spans="5:7" s="571" customFormat="1">
      <c r="E1997" s="390"/>
      <c r="F1997" s="419"/>
      <c r="G1997" s="419"/>
    </row>
    <row r="1998" spans="5:7" s="571" customFormat="1">
      <c r="E1998" s="390"/>
      <c r="F1998" s="419"/>
      <c r="G1998" s="419"/>
    </row>
    <row r="1999" spans="5:7" s="571" customFormat="1">
      <c r="E1999" s="390"/>
      <c r="F1999" s="419"/>
      <c r="G1999" s="419"/>
    </row>
    <row r="2000" spans="5:7" s="571" customFormat="1">
      <c r="E2000" s="390"/>
      <c r="F2000" s="419"/>
      <c r="G2000" s="419"/>
    </row>
    <row r="2001" spans="5:7" s="571" customFormat="1">
      <c r="E2001" s="390"/>
      <c r="F2001" s="419"/>
      <c r="G2001" s="419"/>
    </row>
    <row r="2002" spans="5:7" s="571" customFormat="1">
      <c r="E2002" s="390"/>
      <c r="F2002" s="419"/>
      <c r="G2002" s="419"/>
    </row>
    <row r="2003" spans="5:7" s="571" customFormat="1">
      <c r="E2003" s="390"/>
      <c r="F2003" s="419"/>
      <c r="G2003" s="419"/>
    </row>
    <row r="2004" spans="5:7" s="571" customFormat="1">
      <c r="E2004" s="390"/>
      <c r="F2004" s="419"/>
      <c r="G2004" s="419"/>
    </row>
    <row r="2005" spans="5:7" s="571" customFormat="1">
      <c r="E2005" s="390"/>
      <c r="F2005" s="419"/>
      <c r="G2005" s="419"/>
    </row>
    <row r="2006" spans="5:7" s="571" customFormat="1">
      <c r="E2006" s="390"/>
      <c r="F2006" s="419"/>
      <c r="G2006" s="419"/>
    </row>
    <row r="2007" spans="5:7" s="571" customFormat="1">
      <c r="E2007" s="390"/>
      <c r="F2007" s="419"/>
      <c r="G2007" s="419"/>
    </row>
    <row r="2008" spans="5:7" s="571" customFormat="1">
      <c r="E2008" s="390"/>
      <c r="F2008" s="419"/>
      <c r="G2008" s="419"/>
    </row>
    <row r="2009" spans="5:7" s="571" customFormat="1">
      <c r="E2009" s="390"/>
      <c r="F2009" s="419"/>
      <c r="G2009" s="419"/>
    </row>
    <row r="2010" spans="5:7" s="571" customFormat="1">
      <c r="E2010" s="390"/>
      <c r="F2010" s="419"/>
      <c r="G2010" s="419"/>
    </row>
    <row r="2011" spans="5:7" s="571" customFormat="1">
      <c r="E2011" s="390"/>
      <c r="F2011" s="419"/>
      <c r="G2011" s="419"/>
    </row>
    <row r="2012" spans="5:7" s="571" customFormat="1">
      <c r="E2012" s="390"/>
      <c r="F2012" s="419"/>
      <c r="G2012" s="419"/>
    </row>
    <row r="2013" spans="5:7" s="571" customFormat="1">
      <c r="E2013" s="390"/>
      <c r="F2013" s="419"/>
      <c r="G2013" s="419"/>
    </row>
    <row r="2014" spans="5:7" s="571" customFormat="1">
      <c r="E2014" s="390"/>
      <c r="F2014" s="419"/>
      <c r="G2014" s="419"/>
    </row>
    <row r="2015" spans="5:7" s="571" customFormat="1">
      <c r="E2015" s="390"/>
      <c r="F2015" s="419"/>
      <c r="G2015" s="419"/>
    </row>
    <row r="2016" spans="5:7" s="571" customFormat="1">
      <c r="E2016" s="390"/>
      <c r="F2016" s="419"/>
      <c r="G2016" s="419"/>
    </row>
    <row r="2017" spans="5:7" s="571" customFormat="1">
      <c r="E2017" s="390"/>
      <c r="F2017" s="419"/>
      <c r="G2017" s="419"/>
    </row>
    <row r="2018" spans="5:7" s="571" customFormat="1">
      <c r="E2018" s="390"/>
      <c r="F2018" s="419"/>
      <c r="G2018" s="419"/>
    </row>
    <row r="2019" spans="5:7" s="571" customFormat="1">
      <c r="E2019" s="390"/>
      <c r="F2019" s="419"/>
      <c r="G2019" s="419"/>
    </row>
    <row r="2020" spans="5:7" s="571" customFormat="1">
      <c r="E2020" s="390"/>
      <c r="F2020" s="419"/>
      <c r="G2020" s="419"/>
    </row>
    <row r="2021" spans="5:7" s="571" customFormat="1">
      <c r="E2021" s="390"/>
      <c r="F2021" s="419"/>
      <c r="G2021" s="419"/>
    </row>
    <row r="2022" spans="5:7" s="571" customFormat="1">
      <c r="E2022" s="390"/>
      <c r="F2022" s="419"/>
      <c r="G2022" s="419"/>
    </row>
    <row r="2023" spans="5:7" s="571" customFormat="1">
      <c r="E2023" s="390"/>
      <c r="F2023" s="419"/>
      <c r="G2023" s="419"/>
    </row>
    <row r="2024" spans="5:7" s="571" customFormat="1">
      <c r="E2024" s="390"/>
      <c r="F2024" s="419"/>
      <c r="G2024" s="419"/>
    </row>
    <row r="2025" spans="5:7" s="571" customFormat="1">
      <c r="E2025" s="390"/>
      <c r="F2025" s="419"/>
      <c r="G2025" s="419"/>
    </row>
    <row r="2026" spans="5:7" s="571" customFormat="1">
      <c r="E2026" s="390"/>
      <c r="F2026" s="419"/>
      <c r="G2026" s="419"/>
    </row>
    <row r="2027" spans="5:7" s="571" customFormat="1">
      <c r="E2027" s="390"/>
      <c r="F2027" s="419"/>
      <c r="G2027" s="419"/>
    </row>
    <row r="2028" spans="5:7" s="571" customFormat="1">
      <c r="E2028" s="390"/>
      <c r="F2028" s="419"/>
      <c r="G2028" s="419"/>
    </row>
    <row r="2029" spans="5:7" s="571" customFormat="1">
      <c r="E2029" s="390"/>
      <c r="F2029" s="419"/>
      <c r="G2029" s="419"/>
    </row>
    <row r="2030" spans="5:7" s="571" customFormat="1">
      <c r="E2030" s="390"/>
      <c r="F2030" s="419"/>
      <c r="G2030" s="419"/>
    </row>
    <row r="2031" spans="5:7" s="571" customFormat="1">
      <c r="E2031" s="390"/>
      <c r="F2031" s="419"/>
      <c r="G2031" s="419"/>
    </row>
    <row r="2032" spans="5:7" s="571" customFormat="1">
      <c r="E2032" s="390"/>
      <c r="F2032" s="419"/>
      <c r="G2032" s="419"/>
    </row>
    <row r="2033" spans="5:7" s="571" customFormat="1">
      <c r="E2033" s="390"/>
      <c r="F2033" s="419"/>
      <c r="G2033" s="419"/>
    </row>
    <row r="2034" spans="5:7" s="571" customFormat="1">
      <c r="E2034" s="390"/>
      <c r="F2034" s="419"/>
      <c r="G2034" s="419"/>
    </row>
    <row r="2035" spans="5:7" s="571" customFormat="1">
      <c r="E2035" s="390"/>
      <c r="F2035" s="419"/>
      <c r="G2035" s="419"/>
    </row>
    <row r="2036" spans="5:7" s="571" customFormat="1">
      <c r="E2036" s="390"/>
      <c r="F2036" s="419"/>
      <c r="G2036" s="419"/>
    </row>
    <row r="2037" spans="5:7" s="571" customFormat="1">
      <c r="E2037" s="390"/>
      <c r="F2037" s="419"/>
      <c r="G2037" s="419"/>
    </row>
    <row r="2038" spans="5:7" s="571" customFormat="1">
      <c r="E2038" s="390"/>
      <c r="F2038" s="419"/>
      <c r="G2038" s="419"/>
    </row>
    <row r="2039" spans="5:7" s="571" customFormat="1">
      <c r="E2039" s="390"/>
      <c r="F2039" s="419"/>
      <c r="G2039" s="419"/>
    </row>
    <row r="2040" spans="5:7" s="571" customFormat="1">
      <c r="E2040" s="390"/>
      <c r="F2040" s="419"/>
      <c r="G2040" s="419"/>
    </row>
    <row r="2041" spans="5:7" s="571" customFormat="1">
      <c r="E2041" s="390"/>
      <c r="F2041" s="419"/>
      <c r="G2041" s="419"/>
    </row>
    <row r="2042" spans="5:7" s="571" customFormat="1">
      <c r="E2042" s="390"/>
      <c r="F2042" s="419"/>
      <c r="G2042" s="419"/>
    </row>
    <row r="2043" spans="5:7" s="571" customFormat="1">
      <c r="E2043" s="390"/>
      <c r="F2043" s="419"/>
      <c r="G2043" s="419"/>
    </row>
    <row r="2044" spans="5:7" s="571" customFormat="1">
      <c r="E2044" s="390"/>
      <c r="F2044" s="419"/>
      <c r="G2044" s="419"/>
    </row>
    <row r="2045" spans="5:7" s="571" customFormat="1">
      <c r="E2045" s="390"/>
      <c r="F2045" s="419"/>
      <c r="G2045" s="419"/>
    </row>
    <row r="2046" spans="5:7" s="571" customFormat="1">
      <c r="E2046" s="390"/>
      <c r="F2046" s="419"/>
      <c r="G2046" s="419"/>
    </row>
    <row r="2047" spans="5:7" s="571" customFormat="1">
      <c r="E2047" s="390"/>
      <c r="F2047" s="419"/>
      <c r="G2047" s="419"/>
    </row>
    <row r="2048" spans="5:7" s="571" customFormat="1">
      <c r="E2048" s="390"/>
      <c r="F2048" s="419"/>
      <c r="G2048" s="419"/>
    </row>
    <row r="2049" spans="5:7" s="571" customFormat="1">
      <c r="E2049" s="390"/>
      <c r="F2049" s="419"/>
      <c r="G2049" s="419"/>
    </row>
    <row r="2050" spans="5:7" s="571" customFormat="1">
      <c r="E2050" s="390"/>
      <c r="F2050" s="419"/>
      <c r="G2050" s="419"/>
    </row>
    <row r="2051" spans="5:7" s="571" customFormat="1">
      <c r="E2051" s="390"/>
      <c r="F2051" s="419"/>
      <c r="G2051" s="419"/>
    </row>
    <row r="2052" spans="5:7" s="571" customFormat="1">
      <c r="E2052" s="390"/>
      <c r="F2052" s="419"/>
      <c r="G2052" s="419"/>
    </row>
    <row r="2053" spans="5:7" s="571" customFormat="1">
      <c r="E2053" s="390"/>
      <c r="F2053" s="419"/>
      <c r="G2053" s="419"/>
    </row>
    <row r="2054" spans="5:7" s="571" customFormat="1">
      <c r="E2054" s="390"/>
      <c r="F2054" s="419"/>
      <c r="G2054" s="419"/>
    </row>
    <row r="2055" spans="5:7" s="571" customFormat="1">
      <c r="E2055" s="390"/>
      <c r="F2055" s="419"/>
      <c r="G2055" s="419"/>
    </row>
    <row r="2056" spans="5:7" s="571" customFormat="1">
      <c r="E2056" s="390"/>
      <c r="F2056" s="419"/>
      <c r="G2056" s="419"/>
    </row>
    <row r="2057" spans="5:7" s="571" customFormat="1">
      <c r="E2057" s="390"/>
      <c r="F2057" s="419"/>
      <c r="G2057" s="419"/>
    </row>
    <row r="2058" spans="5:7" s="571" customFormat="1">
      <c r="E2058" s="390"/>
      <c r="F2058" s="419"/>
      <c r="G2058" s="419"/>
    </row>
    <row r="2059" spans="5:7" s="571" customFormat="1">
      <c r="E2059" s="390"/>
      <c r="F2059" s="419"/>
      <c r="G2059" s="419"/>
    </row>
    <row r="2060" spans="5:7" s="571" customFormat="1">
      <c r="E2060" s="390"/>
      <c r="F2060" s="419"/>
      <c r="G2060" s="419"/>
    </row>
    <row r="2061" spans="5:7" s="571" customFormat="1">
      <c r="E2061" s="390"/>
      <c r="F2061" s="419"/>
      <c r="G2061" s="419"/>
    </row>
    <row r="2062" spans="5:7" s="571" customFormat="1">
      <c r="E2062" s="390"/>
      <c r="F2062" s="419"/>
      <c r="G2062" s="419"/>
    </row>
    <row r="2063" spans="5:7" s="571" customFormat="1">
      <c r="E2063" s="390"/>
      <c r="F2063" s="419"/>
      <c r="G2063" s="419"/>
    </row>
    <row r="2064" spans="5:7" s="571" customFormat="1">
      <c r="E2064" s="390"/>
      <c r="F2064" s="419"/>
      <c r="G2064" s="419"/>
    </row>
    <row r="2065" spans="5:7" s="571" customFormat="1">
      <c r="E2065" s="390"/>
      <c r="F2065" s="419"/>
      <c r="G2065" s="419"/>
    </row>
    <row r="2066" spans="5:7" s="571" customFormat="1">
      <c r="E2066" s="390"/>
      <c r="F2066" s="419"/>
      <c r="G2066" s="419"/>
    </row>
    <row r="2067" spans="5:7" s="571" customFormat="1">
      <c r="E2067" s="390"/>
      <c r="F2067" s="419"/>
      <c r="G2067" s="419"/>
    </row>
    <row r="2068" spans="5:7" s="571" customFormat="1">
      <c r="E2068" s="390"/>
      <c r="F2068" s="419"/>
      <c r="G2068" s="419"/>
    </row>
    <row r="2069" spans="5:7" s="571" customFormat="1">
      <c r="E2069" s="390"/>
      <c r="F2069" s="419"/>
      <c r="G2069" s="419"/>
    </row>
    <row r="2070" spans="5:7" s="571" customFormat="1">
      <c r="E2070" s="390"/>
      <c r="F2070" s="419"/>
      <c r="G2070" s="419"/>
    </row>
    <row r="2071" spans="5:7" s="571" customFormat="1">
      <c r="E2071" s="390"/>
      <c r="F2071" s="419"/>
      <c r="G2071" s="419"/>
    </row>
    <row r="2072" spans="5:7" s="571" customFormat="1">
      <c r="E2072" s="390"/>
      <c r="F2072" s="419"/>
      <c r="G2072" s="419"/>
    </row>
    <row r="2073" spans="5:7" s="571" customFormat="1">
      <c r="E2073" s="390"/>
      <c r="F2073" s="419"/>
      <c r="G2073" s="419"/>
    </row>
    <row r="2074" spans="5:7" s="571" customFormat="1">
      <c r="E2074" s="390"/>
      <c r="F2074" s="419"/>
      <c r="G2074" s="419"/>
    </row>
    <row r="2075" spans="5:7" s="571" customFormat="1">
      <c r="E2075" s="390"/>
      <c r="F2075" s="419"/>
      <c r="G2075" s="419"/>
    </row>
    <row r="2076" spans="5:7" s="571" customFormat="1">
      <c r="E2076" s="390"/>
      <c r="F2076" s="419"/>
      <c r="G2076" s="419"/>
    </row>
    <row r="2077" spans="5:7" s="571" customFormat="1">
      <c r="E2077" s="390"/>
      <c r="F2077" s="419"/>
      <c r="G2077" s="419"/>
    </row>
    <row r="2078" spans="5:7" s="571" customFormat="1">
      <c r="E2078" s="390"/>
      <c r="F2078" s="419"/>
      <c r="G2078" s="419"/>
    </row>
    <row r="2079" spans="5:7" s="571" customFormat="1">
      <c r="E2079" s="390"/>
      <c r="F2079" s="419"/>
      <c r="G2079" s="419"/>
    </row>
    <row r="2080" spans="5:7" s="571" customFormat="1">
      <c r="E2080" s="390"/>
      <c r="F2080" s="419"/>
      <c r="G2080" s="419"/>
    </row>
    <row r="2081" spans="5:7" s="571" customFormat="1">
      <c r="E2081" s="390"/>
      <c r="F2081" s="419"/>
      <c r="G2081" s="419"/>
    </row>
    <row r="2082" spans="5:7" s="571" customFormat="1">
      <c r="E2082" s="390"/>
      <c r="F2082" s="419"/>
      <c r="G2082" s="419"/>
    </row>
    <row r="2083" spans="5:7" s="571" customFormat="1">
      <c r="E2083" s="390"/>
      <c r="F2083" s="419"/>
      <c r="G2083" s="419"/>
    </row>
    <row r="2084" spans="5:7" s="571" customFormat="1">
      <c r="E2084" s="390"/>
      <c r="F2084" s="419"/>
      <c r="G2084" s="419"/>
    </row>
    <row r="2085" spans="5:7" s="571" customFormat="1">
      <c r="E2085" s="390"/>
      <c r="F2085" s="419"/>
      <c r="G2085" s="419"/>
    </row>
    <row r="2086" spans="5:7" s="571" customFormat="1">
      <c r="E2086" s="390"/>
      <c r="F2086" s="419"/>
      <c r="G2086" s="419"/>
    </row>
    <row r="2087" spans="5:7" s="571" customFormat="1">
      <c r="E2087" s="390"/>
      <c r="F2087" s="419"/>
      <c r="G2087" s="419"/>
    </row>
    <row r="2088" spans="5:7" s="571" customFormat="1">
      <c r="E2088" s="390"/>
      <c r="F2088" s="419"/>
      <c r="G2088" s="419"/>
    </row>
    <row r="2089" spans="5:7" s="571" customFormat="1">
      <c r="E2089" s="390"/>
      <c r="F2089" s="419"/>
      <c r="G2089" s="419"/>
    </row>
    <row r="2090" spans="5:7" s="571" customFormat="1">
      <c r="E2090" s="390"/>
      <c r="F2090" s="419"/>
      <c r="G2090" s="419"/>
    </row>
    <row r="2091" spans="5:7" s="571" customFormat="1">
      <c r="E2091" s="390"/>
      <c r="F2091" s="419"/>
      <c r="G2091" s="419"/>
    </row>
    <row r="2092" spans="5:7" s="571" customFormat="1">
      <c r="E2092" s="390"/>
      <c r="F2092" s="419"/>
      <c r="G2092" s="419"/>
    </row>
    <row r="2093" spans="5:7" s="571" customFormat="1">
      <c r="E2093" s="390"/>
      <c r="F2093" s="419"/>
      <c r="G2093" s="419"/>
    </row>
    <row r="2094" spans="5:7" s="571" customFormat="1">
      <c r="E2094" s="390"/>
      <c r="F2094" s="419"/>
      <c r="G2094" s="419"/>
    </row>
    <row r="2095" spans="5:7" s="571" customFormat="1">
      <c r="E2095" s="390"/>
      <c r="F2095" s="419"/>
      <c r="G2095" s="419"/>
    </row>
    <row r="2096" spans="5:7" s="571" customFormat="1">
      <c r="E2096" s="390"/>
      <c r="F2096" s="419"/>
      <c r="G2096" s="419"/>
    </row>
    <row r="2097" spans="5:7" s="571" customFormat="1">
      <c r="E2097" s="390"/>
      <c r="F2097" s="419"/>
      <c r="G2097" s="419"/>
    </row>
    <row r="2098" spans="5:7" s="571" customFormat="1">
      <c r="E2098" s="390"/>
      <c r="F2098" s="419"/>
      <c r="G2098" s="419"/>
    </row>
    <row r="2099" spans="5:7" s="571" customFormat="1">
      <c r="E2099" s="390"/>
      <c r="F2099" s="419"/>
      <c r="G2099" s="419"/>
    </row>
    <row r="2100" spans="5:7" s="571" customFormat="1">
      <c r="E2100" s="390"/>
      <c r="F2100" s="419"/>
      <c r="G2100" s="419"/>
    </row>
    <row r="2101" spans="5:7" s="571" customFormat="1">
      <c r="E2101" s="390"/>
      <c r="F2101" s="419"/>
      <c r="G2101" s="419"/>
    </row>
    <row r="2102" spans="5:7" s="571" customFormat="1">
      <c r="E2102" s="390"/>
      <c r="F2102" s="419"/>
      <c r="G2102" s="419"/>
    </row>
    <row r="2103" spans="5:7" s="571" customFormat="1">
      <c r="E2103" s="390"/>
      <c r="F2103" s="419"/>
      <c r="G2103" s="419"/>
    </row>
    <row r="2104" spans="5:7" s="571" customFormat="1">
      <c r="E2104" s="390"/>
      <c r="F2104" s="419"/>
      <c r="G2104" s="419"/>
    </row>
    <row r="2105" spans="5:7" s="571" customFormat="1">
      <c r="E2105" s="390"/>
      <c r="F2105" s="419"/>
      <c r="G2105" s="419"/>
    </row>
    <row r="2106" spans="5:7" s="571" customFormat="1">
      <c r="E2106" s="390"/>
      <c r="F2106" s="419"/>
      <c r="G2106" s="419"/>
    </row>
    <row r="2107" spans="5:7" s="571" customFormat="1">
      <c r="E2107" s="390"/>
      <c r="F2107" s="419"/>
      <c r="G2107" s="419"/>
    </row>
    <row r="2108" spans="5:7" s="571" customFormat="1">
      <c r="E2108" s="390"/>
      <c r="F2108" s="419"/>
      <c r="G2108" s="419"/>
    </row>
    <row r="2109" spans="5:7" s="571" customFormat="1">
      <c r="E2109" s="390"/>
      <c r="F2109" s="419"/>
      <c r="G2109" s="419"/>
    </row>
    <row r="2110" spans="5:7" s="571" customFormat="1">
      <c r="E2110" s="390"/>
      <c r="F2110" s="419"/>
      <c r="G2110" s="419"/>
    </row>
    <row r="2111" spans="5:7" s="571" customFormat="1">
      <c r="E2111" s="390"/>
      <c r="F2111" s="419"/>
      <c r="G2111" s="419"/>
    </row>
    <row r="2112" spans="5:7" s="571" customFormat="1">
      <c r="E2112" s="390"/>
      <c r="F2112" s="419"/>
      <c r="G2112" s="419"/>
    </row>
    <row r="2113" spans="5:7" s="571" customFormat="1">
      <c r="E2113" s="390"/>
      <c r="F2113" s="419"/>
      <c r="G2113" s="419"/>
    </row>
    <row r="2114" spans="5:7" s="571" customFormat="1">
      <c r="E2114" s="390"/>
      <c r="F2114" s="419"/>
      <c r="G2114" s="419"/>
    </row>
    <row r="2115" spans="5:7" s="571" customFormat="1">
      <c r="E2115" s="390"/>
      <c r="F2115" s="419"/>
      <c r="G2115" s="419"/>
    </row>
    <row r="2116" spans="5:7" s="571" customFormat="1">
      <c r="E2116" s="390"/>
      <c r="F2116" s="419"/>
      <c r="G2116" s="419"/>
    </row>
    <row r="2117" spans="5:7" s="571" customFormat="1">
      <c r="E2117" s="390"/>
      <c r="F2117" s="419"/>
      <c r="G2117" s="419"/>
    </row>
    <row r="2118" spans="5:7" s="571" customFormat="1">
      <c r="E2118" s="390"/>
      <c r="F2118" s="419"/>
      <c r="G2118" s="419"/>
    </row>
    <row r="2119" spans="5:7" s="571" customFormat="1">
      <c r="E2119" s="390"/>
      <c r="F2119" s="419"/>
      <c r="G2119" s="419"/>
    </row>
    <row r="2120" spans="5:7" s="571" customFormat="1">
      <c r="E2120" s="390"/>
      <c r="F2120" s="419"/>
      <c r="G2120" s="419"/>
    </row>
    <row r="2121" spans="5:7" s="571" customFormat="1">
      <c r="E2121" s="390"/>
      <c r="F2121" s="419"/>
      <c r="G2121" s="419"/>
    </row>
    <row r="2122" spans="5:7" s="571" customFormat="1">
      <c r="E2122" s="390"/>
      <c r="F2122" s="419"/>
      <c r="G2122" s="419"/>
    </row>
    <row r="2123" spans="5:7" s="571" customFormat="1">
      <c r="E2123" s="390"/>
      <c r="F2123" s="419"/>
      <c r="G2123" s="419"/>
    </row>
    <row r="2124" spans="5:7" s="571" customFormat="1">
      <c r="E2124" s="390"/>
      <c r="F2124" s="419"/>
      <c r="G2124" s="419"/>
    </row>
    <row r="2125" spans="5:7" s="571" customFormat="1">
      <c r="E2125" s="390"/>
      <c r="F2125" s="419"/>
      <c r="G2125" s="419"/>
    </row>
    <row r="2126" spans="5:7" s="571" customFormat="1">
      <c r="E2126" s="390"/>
      <c r="F2126" s="419"/>
      <c r="G2126" s="419"/>
    </row>
    <row r="2127" spans="5:7" s="571" customFormat="1">
      <c r="E2127" s="390"/>
      <c r="F2127" s="419"/>
      <c r="G2127" s="419"/>
    </row>
    <row r="2128" spans="5:7" s="571" customFormat="1">
      <c r="E2128" s="390"/>
      <c r="F2128" s="419"/>
      <c r="G2128" s="419"/>
    </row>
    <row r="2129" spans="5:7" s="571" customFormat="1">
      <c r="E2129" s="390"/>
      <c r="F2129" s="419"/>
      <c r="G2129" s="419"/>
    </row>
    <row r="2130" spans="5:7" s="571" customFormat="1">
      <c r="E2130" s="390"/>
      <c r="F2130" s="419"/>
      <c r="G2130" s="419"/>
    </row>
    <row r="2131" spans="5:7" s="571" customFormat="1">
      <c r="E2131" s="390"/>
      <c r="F2131" s="419"/>
      <c r="G2131" s="419"/>
    </row>
    <row r="2132" spans="5:7" s="571" customFormat="1">
      <c r="E2132" s="390"/>
      <c r="F2132" s="419"/>
      <c r="G2132" s="419"/>
    </row>
    <row r="2133" spans="5:7" s="571" customFormat="1">
      <c r="E2133" s="390"/>
      <c r="F2133" s="419"/>
      <c r="G2133" s="419"/>
    </row>
    <row r="2134" spans="5:7" s="571" customFormat="1">
      <c r="E2134" s="390"/>
      <c r="F2134" s="419"/>
      <c r="G2134" s="419"/>
    </row>
    <row r="2135" spans="5:7" s="571" customFormat="1">
      <c r="E2135" s="390"/>
      <c r="F2135" s="419"/>
      <c r="G2135" s="419"/>
    </row>
    <row r="2136" spans="5:7" s="571" customFormat="1">
      <c r="E2136" s="390"/>
      <c r="F2136" s="419"/>
      <c r="G2136" s="419"/>
    </row>
    <row r="2137" spans="5:7" s="571" customFormat="1">
      <c r="E2137" s="390"/>
      <c r="F2137" s="419"/>
      <c r="G2137" s="419"/>
    </row>
    <row r="2138" spans="5:7" s="571" customFormat="1">
      <c r="E2138" s="390"/>
      <c r="F2138" s="419"/>
      <c r="G2138" s="419"/>
    </row>
    <row r="2139" spans="5:7" s="571" customFormat="1">
      <c r="E2139" s="390"/>
      <c r="F2139" s="419"/>
      <c r="G2139" s="419"/>
    </row>
    <row r="2140" spans="5:7" s="571" customFormat="1">
      <c r="E2140" s="390"/>
      <c r="F2140" s="419"/>
      <c r="G2140" s="419"/>
    </row>
    <row r="2141" spans="5:7" s="571" customFormat="1">
      <c r="E2141" s="390"/>
      <c r="F2141" s="419"/>
      <c r="G2141" s="419"/>
    </row>
    <row r="2142" spans="5:7" s="571" customFormat="1">
      <c r="E2142" s="390"/>
      <c r="F2142" s="419"/>
      <c r="G2142" s="419"/>
    </row>
    <row r="2143" spans="5:7" s="571" customFormat="1">
      <c r="E2143" s="390"/>
      <c r="F2143" s="419"/>
      <c r="G2143" s="419"/>
    </row>
    <row r="2144" spans="5:7" s="571" customFormat="1">
      <c r="E2144" s="390"/>
      <c r="F2144" s="419"/>
      <c r="G2144" s="419"/>
    </row>
    <row r="2145" spans="5:7" s="571" customFormat="1">
      <c r="E2145" s="390"/>
      <c r="F2145" s="419"/>
      <c r="G2145" s="419"/>
    </row>
    <row r="2146" spans="5:7" s="571" customFormat="1">
      <c r="E2146" s="390"/>
      <c r="F2146" s="419"/>
      <c r="G2146" s="419"/>
    </row>
    <row r="2147" spans="5:7" s="571" customFormat="1">
      <c r="E2147" s="390"/>
      <c r="F2147" s="419"/>
      <c r="G2147" s="419"/>
    </row>
    <row r="2148" spans="5:7" s="571" customFormat="1">
      <c r="E2148" s="390"/>
      <c r="F2148" s="419"/>
      <c r="G2148" s="419"/>
    </row>
    <row r="2149" spans="5:7" s="571" customFormat="1">
      <c r="E2149" s="390"/>
      <c r="F2149" s="419"/>
      <c r="G2149" s="419"/>
    </row>
    <row r="2150" spans="5:7" s="571" customFormat="1">
      <c r="E2150" s="390"/>
      <c r="F2150" s="419"/>
      <c r="G2150" s="419"/>
    </row>
    <row r="2151" spans="5:7" s="571" customFormat="1">
      <c r="E2151" s="390"/>
      <c r="F2151" s="419"/>
      <c r="G2151" s="419"/>
    </row>
    <row r="2152" spans="5:7" s="571" customFormat="1">
      <c r="E2152" s="390"/>
      <c r="F2152" s="419"/>
      <c r="G2152" s="419"/>
    </row>
    <row r="2153" spans="5:7" s="571" customFormat="1">
      <c r="E2153" s="390"/>
      <c r="F2153" s="419"/>
      <c r="G2153" s="419"/>
    </row>
    <row r="2154" spans="5:7" s="571" customFormat="1">
      <c r="E2154" s="390"/>
      <c r="F2154" s="419"/>
      <c r="G2154" s="419"/>
    </row>
    <row r="2155" spans="5:7" s="571" customFormat="1">
      <c r="E2155" s="390"/>
      <c r="F2155" s="419"/>
      <c r="G2155" s="419"/>
    </row>
    <row r="2156" spans="5:7" s="571" customFormat="1">
      <c r="E2156" s="390"/>
      <c r="F2156" s="419"/>
      <c r="G2156" s="419"/>
    </row>
    <row r="2157" spans="5:7" s="571" customFormat="1">
      <c r="E2157" s="390"/>
      <c r="F2157" s="419"/>
      <c r="G2157" s="419"/>
    </row>
    <row r="2158" spans="5:7" s="571" customFormat="1">
      <c r="E2158" s="390"/>
      <c r="F2158" s="419"/>
      <c r="G2158" s="419"/>
    </row>
    <row r="2159" spans="5:7" s="571" customFormat="1">
      <c r="E2159" s="390"/>
      <c r="F2159" s="419"/>
      <c r="G2159" s="419"/>
    </row>
    <row r="2160" spans="5:7" s="571" customFormat="1">
      <c r="E2160" s="390"/>
      <c r="F2160" s="419"/>
      <c r="G2160" s="419"/>
    </row>
    <row r="2161" spans="5:7" s="571" customFormat="1">
      <c r="E2161" s="390"/>
      <c r="F2161" s="419"/>
      <c r="G2161" s="419"/>
    </row>
    <row r="2162" spans="5:7" s="571" customFormat="1">
      <c r="E2162" s="390"/>
      <c r="F2162" s="419"/>
      <c r="G2162" s="419"/>
    </row>
    <row r="2163" spans="5:7" s="571" customFormat="1">
      <c r="E2163" s="390"/>
      <c r="F2163" s="419"/>
      <c r="G2163" s="419"/>
    </row>
    <row r="2164" spans="5:7" s="571" customFormat="1">
      <c r="E2164" s="390"/>
      <c r="F2164" s="419"/>
      <c r="G2164" s="419"/>
    </row>
    <row r="2165" spans="5:7" s="571" customFormat="1">
      <c r="E2165" s="390"/>
      <c r="F2165" s="419"/>
      <c r="G2165" s="419"/>
    </row>
    <row r="2166" spans="5:7" s="571" customFormat="1">
      <c r="E2166" s="390"/>
      <c r="F2166" s="419"/>
      <c r="G2166" s="419"/>
    </row>
    <row r="2167" spans="5:7" s="571" customFormat="1">
      <c r="E2167" s="390"/>
      <c r="F2167" s="419"/>
      <c r="G2167" s="419"/>
    </row>
    <row r="2168" spans="5:7" s="571" customFormat="1">
      <c r="E2168" s="390"/>
      <c r="F2168" s="419"/>
      <c r="G2168" s="419"/>
    </row>
    <row r="2169" spans="5:7" s="571" customFormat="1">
      <c r="E2169" s="390"/>
      <c r="F2169" s="419"/>
      <c r="G2169" s="419"/>
    </row>
    <row r="2170" spans="5:7" s="571" customFormat="1">
      <c r="E2170" s="390"/>
      <c r="F2170" s="419"/>
      <c r="G2170" s="419"/>
    </row>
    <row r="2171" spans="5:7" s="571" customFormat="1">
      <c r="E2171" s="390"/>
      <c r="F2171" s="419"/>
      <c r="G2171" s="419"/>
    </row>
    <row r="2172" spans="5:7" s="571" customFormat="1">
      <c r="E2172" s="390"/>
      <c r="F2172" s="419"/>
      <c r="G2172" s="419"/>
    </row>
    <row r="2173" spans="5:7" s="571" customFormat="1">
      <c r="E2173" s="390"/>
      <c r="F2173" s="419"/>
      <c r="G2173" s="419"/>
    </row>
    <row r="2174" spans="5:7" s="571" customFormat="1">
      <c r="E2174" s="390"/>
      <c r="F2174" s="419"/>
      <c r="G2174" s="419"/>
    </row>
    <row r="2175" spans="5:7" s="571" customFormat="1">
      <c r="E2175" s="390"/>
      <c r="F2175" s="419"/>
      <c r="G2175" s="419"/>
    </row>
    <row r="2176" spans="5:7" s="571" customFormat="1">
      <c r="E2176" s="390"/>
      <c r="F2176" s="419"/>
      <c r="G2176" s="419"/>
    </row>
    <row r="2177" spans="5:7" s="571" customFormat="1">
      <c r="E2177" s="390"/>
      <c r="F2177" s="419"/>
      <c r="G2177" s="419"/>
    </row>
    <row r="2178" spans="5:7" s="571" customFormat="1">
      <c r="E2178" s="390"/>
      <c r="F2178" s="419"/>
      <c r="G2178" s="419"/>
    </row>
    <row r="2179" spans="5:7" s="571" customFormat="1">
      <c r="E2179" s="390"/>
      <c r="F2179" s="419"/>
      <c r="G2179" s="419"/>
    </row>
    <row r="2180" spans="5:7" s="571" customFormat="1">
      <c r="E2180" s="390"/>
      <c r="F2180" s="419"/>
      <c r="G2180" s="419"/>
    </row>
    <row r="2181" spans="5:7" s="571" customFormat="1">
      <c r="E2181" s="390"/>
      <c r="F2181" s="419"/>
      <c r="G2181" s="419"/>
    </row>
    <row r="2182" spans="5:7" s="571" customFormat="1">
      <c r="E2182" s="390"/>
      <c r="F2182" s="419"/>
      <c r="G2182" s="419"/>
    </row>
    <row r="2183" spans="5:7" s="571" customFormat="1">
      <c r="E2183" s="390"/>
      <c r="F2183" s="419"/>
      <c r="G2183" s="419"/>
    </row>
    <row r="2184" spans="5:7" s="571" customFormat="1">
      <c r="E2184" s="390"/>
      <c r="F2184" s="419"/>
      <c r="G2184" s="419"/>
    </row>
    <row r="2185" spans="5:7" s="571" customFormat="1">
      <c r="E2185" s="390"/>
      <c r="F2185" s="419"/>
      <c r="G2185" s="419"/>
    </row>
    <row r="2186" spans="5:7" s="571" customFormat="1">
      <c r="E2186" s="390"/>
      <c r="F2186" s="419"/>
      <c r="G2186" s="419"/>
    </row>
    <row r="2187" spans="5:7" s="571" customFormat="1">
      <c r="E2187" s="390"/>
      <c r="F2187" s="419"/>
      <c r="G2187" s="419"/>
    </row>
    <row r="2188" spans="5:7" s="571" customFormat="1">
      <c r="E2188" s="390"/>
      <c r="F2188" s="419"/>
      <c r="G2188" s="419"/>
    </row>
    <row r="2189" spans="5:7" s="571" customFormat="1">
      <c r="E2189" s="390"/>
      <c r="F2189" s="419"/>
      <c r="G2189" s="419"/>
    </row>
    <row r="2190" spans="5:7" s="571" customFormat="1">
      <c r="E2190" s="390"/>
      <c r="F2190" s="419"/>
      <c r="G2190" s="419"/>
    </row>
    <row r="2191" spans="5:7" s="571" customFormat="1">
      <c r="E2191" s="390"/>
      <c r="F2191" s="419"/>
      <c r="G2191" s="419"/>
    </row>
    <row r="2192" spans="5:7" s="571" customFormat="1">
      <c r="E2192" s="390"/>
      <c r="F2192" s="419"/>
      <c r="G2192" s="419"/>
    </row>
    <row r="2193" spans="5:7" s="571" customFormat="1">
      <c r="E2193" s="390"/>
      <c r="F2193" s="419"/>
      <c r="G2193" s="419"/>
    </row>
    <row r="2194" spans="5:7" s="571" customFormat="1">
      <c r="E2194" s="390"/>
      <c r="F2194" s="419"/>
      <c r="G2194" s="419"/>
    </row>
    <row r="2195" spans="5:7" s="571" customFormat="1">
      <c r="E2195" s="390"/>
      <c r="F2195" s="419"/>
      <c r="G2195" s="419"/>
    </row>
    <row r="2196" spans="5:7" s="571" customFormat="1">
      <c r="E2196" s="390"/>
      <c r="F2196" s="419"/>
      <c r="G2196" s="419"/>
    </row>
    <row r="2197" spans="5:7" s="571" customFormat="1">
      <c r="E2197" s="390"/>
      <c r="F2197" s="419"/>
      <c r="G2197" s="419"/>
    </row>
    <row r="2198" spans="5:7" s="571" customFormat="1">
      <c r="E2198" s="390"/>
      <c r="F2198" s="419"/>
      <c r="G2198" s="419"/>
    </row>
    <row r="2199" spans="5:7" s="571" customFormat="1">
      <c r="E2199" s="390"/>
      <c r="F2199" s="419"/>
      <c r="G2199" s="419"/>
    </row>
    <row r="2200" spans="5:7" s="571" customFormat="1">
      <c r="E2200" s="390"/>
      <c r="F2200" s="419"/>
      <c r="G2200" s="419"/>
    </row>
    <row r="2201" spans="5:7" s="571" customFormat="1">
      <c r="E2201" s="390"/>
      <c r="F2201" s="419"/>
      <c r="G2201" s="419"/>
    </row>
    <row r="2202" spans="5:7" s="571" customFormat="1">
      <c r="E2202" s="390"/>
      <c r="F2202" s="419"/>
      <c r="G2202" s="419"/>
    </row>
    <row r="2203" spans="5:7" s="571" customFormat="1">
      <c r="E2203" s="390"/>
      <c r="F2203" s="419"/>
      <c r="G2203" s="419"/>
    </row>
    <row r="2204" spans="5:7" s="571" customFormat="1">
      <c r="E2204" s="390"/>
      <c r="F2204" s="419"/>
      <c r="G2204" s="419"/>
    </row>
    <row r="2205" spans="5:7" s="571" customFormat="1">
      <c r="E2205" s="390"/>
      <c r="F2205" s="419"/>
      <c r="G2205" s="419"/>
    </row>
    <row r="2206" spans="5:7" s="571" customFormat="1">
      <c r="E2206" s="390"/>
      <c r="F2206" s="419"/>
      <c r="G2206" s="419"/>
    </row>
    <row r="2207" spans="5:7" s="571" customFormat="1">
      <c r="E2207" s="390"/>
      <c r="F2207" s="419"/>
      <c r="G2207" s="419"/>
    </row>
    <row r="2208" spans="5:7" s="571" customFormat="1">
      <c r="E2208" s="390"/>
      <c r="F2208" s="419"/>
      <c r="G2208" s="419"/>
    </row>
    <row r="2209" spans="5:7" s="571" customFormat="1">
      <c r="E2209" s="390"/>
      <c r="F2209" s="419"/>
      <c r="G2209" s="419"/>
    </row>
    <row r="2210" spans="5:7" s="571" customFormat="1">
      <c r="E2210" s="390"/>
      <c r="F2210" s="419"/>
      <c r="G2210" s="419"/>
    </row>
    <row r="2211" spans="5:7" s="571" customFormat="1">
      <c r="E2211" s="390"/>
      <c r="F2211" s="419"/>
      <c r="G2211" s="419"/>
    </row>
    <row r="2212" spans="5:7" s="571" customFormat="1">
      <c r="E2212" s="390"/>
      <c r="F2212" s="419"/>
      <c r="G2212" s="419"/>
    </row>
    <row r="2213" spans="5:7" s="571" customFormat="1">
      <c r="E2213" s="390"/>
      <c r="F2213" s="419"/>
      <c r="G2213" s="419"/>
    </row>
    <row r="2214" spans="5:7" s="571" customFormat="1">
      <c r="E2214" s="390"/>
      <c r="F2214" s="419"/>
      <c r="G2214" s="419"/>
    </row>
    <row r="2215" spans="5:7" s="571" customFormat="1">
      <c r="E2215" s="390"/>
      <c r="F2215" s="419"/>
      <c r="G2215" s="419"/>
    </row>
    <row r="2216" spans="5:7" s="571" customFormat="1">
      <c r="E2216" s="390"/>
      <c r="F2216" s="419"/>
      <c r="G2216" s="419"/>
    </row>
    <row r="2217" spans="5:7" s="571" customFormat="1">
      <c r="E2217" s="390"/>
      <c r="F2217" s="419"/>
      <c r="G2217" s="419"/>
    </row>
    <row r="2218" spans="5:7" s="571" customFormat="1">
      <c r="E2218" s="390"/>
      <c r="F2218" s="419"/>
      <c r="G2218" s="419"/>
    </row>
    <row r="2219" spans="5:7" s="571" customFormat="1">
      <c r="E2219" s="390"/>
      <c r="F2219" s="419"/>
      <c r="G2219" s="419"/>
    </row>
    <row r="2220" spans="5:7" s="571" customFormat="1">
      <c r="E2220" s="390"/>
      <c r="F2220" s="419"/>
      <c r="G2220" s="419"/>
    </row>
    <row r="2221" spans="5:7" s="571" customFormat="1">
      <c r="E2221" s="390"/>
      <c r="F2221" s="419"/>
      <c r="G2221" s="419"/>
    </row>
    <row r="2222" spans="5:7" s="571" customFormat="1">
      <c r="E2222" s="390"/>
      <c r="F2222" s="419"/>
      <c r="G2222" s="419"/>
    </row>
    <row r="2223" spans="5:7" s="571" customFormat="1">
      <c r="E2223" s="390"/>
      <c r="F2223" s="419"/>
      <c r="G2223" s="419"/>
    </row>
    <row r="2224" spans="5:7" s="571" customFormat="1">
      <c r="E2224" s="390"/>
      <c r="F2224" s="419"/>
      <c r="G2224" s="419"/>
    </row>
    <row r="2225" spans="5:7" s="571" customFormat="1">
      <c r="E2225" s="390"/>
      <c r="F2225" s="419"/>
      <c r="G2225" s="419"/>
    </row>
    <row r="2226" spans="5:7" s="571" customFormat="1">
      <c r="E2226" s="390"/>
      <c r="F2226" s="419"/>
      <c r="G2226" s="419"/>
    </row>
    <row r="2227" spans="5:7" s="571" customFormat="1">
      <c r="E2227" s="390"/>
      <c r="F2227" s="419"/>
      <c r="G2227" s="419"/>
    </row>
    <row r="2228" spans="5:7" s="571" customFormat="1">
      <c r="E2228" s="390"/>
      <c r="F2228" s="419"/>
      <c r="G2228" s="419"/>
    </row>
    <row r="2229" spans="5:7" s="571" customFormat="1">
      <c r="E2229" s="390"/>
      <c r="F2229" s="419"/>
      <c r="G2229" s="419"/>
    </row>
    <row r="2230" spans="5:7" s="571" customFormat="1">
      <c r="E2230" s="390"/>
      <c r="F2230" s="419"/>
      <c r="G2230" s="419"/>
    </row>
    <row r="2231" spans="5:7" s="571" customFormat="1">
      <c r="E2231" s="390"/>
      <c r="F2231" s="419"/>
      <c r="G2231" s="419"/>
    </row>
    <row r="2232" spans="5:7" s="571" customFormat="1">
      <c r="E2232" s="390"/>
      <c r="F2232" s="419"/>
      <c r="G2232" s="419"/>
    </row>
    <row r="2233" spans="5:7" s="571" customFormat="1">
      <c r="E2233" s="390"/>
      <c r="F2233" s="419"/>
      <c r="G2233" s="419"/>
    </row>
    <row r="2234" spans="5:7" s="571" customFormat="1">
      <c r="E2234" s="390"/>
      <c r="F2234" s="419"/>
      <c r="G2234" s="419"/>
    </row>
    <row r="2235" spans="5:7" s="571" customFormat="1">
      <c r="E2235" s="390"/>
      <c r="F2235" s="419"/>
      <c r="G2235" s="419"/>
    </row>
    <row r="2236" spans="5:7" s="571" customFormat="1">
      <c r="E2236" s="390"/>
      <c r="F2236" s="419"/>
      <c r="G2236" s="419"/>
    </row>
    <row r="2237" spans="5:7" s="571" customFormat="1">
      <c r="E2237" s="390"/>
      <c r="F2237" s="419"/>
      <c r="G2237" s="419"/>
    </row>
    <row r="2238" spans="5:7" s="571" customFormat="1">
      <c r="E2238" s="390"/>
      <c r="F2238" s="419"/>
      <c r="G2238" s="419"/>
    </row>
    <row r="2239" spans="5:7" s="571" customFormat="1">
      <c r="E2239" s="390"/>
      <c r="F2239" s="419"/>
      <c r="G2239" s="419"/>
    </row>
    <row r="2240" spans="5:7" s="571" customFormat="1">
      <c r="E2240" s="390"/>
      <c r="F2240" s="419"/>
      <c r="G2240" s="419"/>
    </row>
    <row r="2241" spans="5:7" s="571" customFormat="1">
      <c r="E2241" s="390"/>
      <c r="F2241" s="419"/>
      <c r="G2241" s="419"/>
    </row>
    <row r="2242" spans="5:7" s="571" customFormat="1">
      <c r="E2242" s="390"/>
      <c r="F2242" s="419"/>
      <c r="G2242" s="419"/>
    </row>
    <row r="2243" spans="5:7" s="571" customFormat="1">
      <c r="E2243" s="390"/>
      <c r="F2243" s="419"/>
      <c r="G2243" s="419"/>
    </row>
    <row r="2244" spans="5:7" s="571" customFormat="1">
      <c r="E2244" s="390"/>
      <c r="F2244" s="419"/>
      <c r="G2244" s="419"/>
    </row>
    <row r="2245" spans="5:7" s="571" customFormat="1">
      <c r="E2245" s="390"/>
      <c r="F2245" s="419"/>
      <c r="G2245" s="419"/>
    </row>
    <row r="2246" spans="5:7" s="571" customFormat="1">
      <c r="E2246" s="390"/>
      <c r="F2246" s="419"/>
      <c r="G2246" s="419"/>
    </row>
    <row r="2247" spans="5:7" s="571" customFormat="1">
      <c r="E2247" s="390"/>
      <c r="F2247" s="419"/>
      <c r="G2247" s="419"/>
    </row>
    <row r="2248" spans="5:7" s="571" customFormat="1">
      <c r="E2248" s="390"/>
      <c r="F2248" s="419"/>
      <c r="G2248" s="419"/>
    </row>
    <row r="2249" spans="5:7" s="571" customFormat="1">
      <c r="E2249" s="390"/>
      <c r="F2249" s="419"/>
      <c r="G2249" s="419"/>
    </row>
    <row r="2250" spans="5:7" s="571" customFormat="1">
      <c r="E2250" s="390"/>
      <c r="F2250" s="419"/>
      <c r="G2250" s="419"/>
    </row>
    <row r="2251" spans="5:7" s="571" customFormat="1">
      <c r="E2251" s="390"/>
      <c r="F2251" s="419"/>
      <c r="G2251" s="419"/>
    </row>
    <row r="2252" spans="5:7" s="571" customFormat="1">
      <c r="E2252" s="390"/>
      <c r="F2252" s="419"/>
      <c r="G2252" s="419"/>
    </row>
    <row r="2253" spans="5:7" s="571" customFormat="1">
      <c r="E2253" s="390"/>
      <c r="F2253" s="419"/>
      <c r="G2253" s="419"/>
    </row>
    <row r="2254" spans="5:7" s="571" customFormat="1">
      <c r="E2254" s="390"/>
      <c r="F2254" s="419"/>
      <c r="G2254" s="419"/>
    </row>
    <row r="2255" spans="5:7" s="571" customFormat="1">
      <c r="E2255" s="390"/>
      <c r="F2255" s="419"/>
      <c r="G2255" s="419"/>
    </row>
    <row r="2256" spans="5:7" s="571" customFormat="1">
      <c r="E2256" s="390"/>
      <c r="F2256" s="419"/>
      <c r="G2256" s="419"/>
    </row>
    <row r="2257" spans="5:7" s="571" customFormat="1">
      <c r="E2257" s="390"/>
      <c r="F2257" s="419"/>
      <c r="G2257" s="419"/>
    </row>
    <row r="2258" spans="5:7" s="571" customFormat="1">
      <c r="E2258" s="390"/>
      <c r="F2258" s="419"/>
      <c r="G2258" s="419"/>
    </row>
    <row r="2259" spans="5:7" s="571" customFormat="1">
      <c r="E2259" s="390"/>
      <c r="F2259" s="419"/>
      <c r="G2259" s="419"/>
    </row>
    <row r="2260" spans="5:7" s="571" customFormat="1">
      <c r="E2260" s="390"/>
      <c r="F2260" s="419"/>
      <c r="G2260" s="419"/>
    </row>
    <row r="2261" spans="5:7" s="571" customFormat="1">
      <c r="E2261" s="390"/>
      <c r="F2261" s="419"/>
      <c r="G2261" s="419"/>
    </row>
    <row r="2262" spans="5:7" s="571" customFormat="1">
      <c r="E2262" s="390"/>
      <c r="F2262" s="419"/>
      <c r="G2262" s="419"/>
    </row>
    <row r="2263" spans="5:7" s="571" customFormat="1">
      <c r="E2263" s="390"/>
      <c r="F2263" s="419"/>
      <c r="G2263" s="419"/>
    </row>
    <row r="2264" spans="5:7" s="571" customFormat="1">
      <c r="E2264" s="390"/>
      <c r="F2264" s="419"/>
      <c r="G2264" s="419"/>
    </row>
    <row r="2265" spans="5:7" s="571" customFormat="1">
      <c r="E2265" s="390"/>
      <c r="F2265" s="419"/>
      <c r="G2265" s="419"/>
    </row>
    <row r="2266" spans="5:7" s="571" customFormat="1">
      <c r="E2266" s="390"/>
      <c r="F2266" s="419"/>
      <c r="G2266" s="419"/>
    </row>
    <row r="2267" spans="5:7" s="571" customFormat="1">
      <c r="E2267" s="390"/>
      <c r="F2267" s="419"/>
      <c r="G2267" s="419"/>
    </row>
    <row r="2268" spans="5:7" s="571" customFormat="1">
      <c r="E2268" s="390"/>
      <c r="F2268" s="419"/>
      <c r="G2268" s="419"/>
    </row>
    <row r="2269" spans="5:7" s="571" customFormat="1">
      <c r="E2269" s="390"/>
      <c r="F2269" s="419"/>
      <c r="G2269" s="419"/>
    </row>
    <row r="2270" spans="5:7" s="571" customFormat="1">
      <c r="E2270" s="390"/>
      <c r="F2270" s="419"/>
      <c r="G2270" s="419"/>
    </row>
    <row r="2271" spans="5:7" s="571" customFormat="1">
      <c r="E2271" s="390"/>
      <c r="F2271" s="419"/>
      <c r="G2271" s="419"/>
    </row>
    <row r="2272" spans="5:7" s="571" customFormat="1">
      <c r="E2272" s="390"/>
      <c r="F2272" s="419"/>
      <c r="G2272" s="419"/>
    </row>
    <row r="2273" spans="5:7" s="571" customFormat="1">
      <c r="E2273" s="390"/>
      <c r="F2273" s="419"/>
      <c r="G2273" s="419"/>
    </row>
    <row r="2274" spans="5:7" s="571" customFormat="1">
      <c r="E2274" s="390"/>
      <c r="F2274" s="419"/>
      <c r="G2274" s="419"/>
    </row>
    <row r="2275" spans="5:7" s="571" customFormat="1">
      <c r="E2275" s="390"/>
      <c r="F2275" s="419"/>
      <c r="G2275" s="419"/>
    </row>
    <row r="2276" spans="5:7" s="571" customFormat="1">
      <c r="E2276" s="390"/>
      <c r="F2276" s="419"/>
      <c r="G2276" s="419"/>
    </row>
    <row r="2277" spans="5:7" s="571" customFormat="1">
      <c r="E2277" s="390"/>
      <c r="F2277" s="419"/>
      <c r="G2277" s="419"/>
    </row>
    <row r="2278" spans="5:7" s="571" customFormat="1">
      <c r="E2278" s="390"/>
      <c r="F2278" s="419"/>
      <c r="G2278" s="419"/>
    </row>
    <row r="2279" spans="5:7" s="571" customFormat="1">
      <c r="E2279" s="390"/>
      <c r="F2279" s="419"/>
      <c r="G2279" s="419"/>
    </row>
    <row r="2280" spans="5:7" s="571" customFormat="1">
      <c r="E2280" s="390"/>
      <c r="F2280" s="419"/>
      <c r="G2280" s="419"/>
    </row>
    <row r="2281" spans="5:7" s="571" customFormat="1">
      <c r="E2281" s="390"/>
      <c r="F2281" s="419"/>
      <c r="G2281" s="419"/>
    </row>
    <row r="2282" spans="5:7" s="571" customFormat="1">
      <c r="E2282" s="390"/>
      <c r="F2282" s="419"/>
      <c r="G2282" s="419"/>
    </row>
    <row r="2283" spans="5:7" s="571" customFormat="1">
      <c r="E2283" s="390"/>
      <c r="F2283" s="419"/>
      <c r="G2283" s="419"/>
    </row>
    <row r="2284" spans="5:7" s="571" customFormat="1">
      <c r="E2284" s="390"/>
      <c r="F2284" s="419"/>
      <c r="G2284" s="419"/>
    </row>
    <row r="2285" spans="5:7" s="571" customFormat="1">
      <c r="E2285" s="390"/>
      <c r="F2285" s="419"/>
      <c r="G2285" s="419"/>
    </row>
    <row r="2286" spans="5:7" s="571" customFormat="1">
      <c r="E2286" s="390"/>
      <c r="F2286" s="419"/>
      <c r="G2286" s="419"/>
    </row>
    <row r="2287" spans="5:7" s="571" customFormat="1">
      <c r="E2287" s="390"/>
      <c r="F2287" s="419"/>
      <c r="G2287" s="419"/>
    </row>
    <row r="2288" spans="5:7" s="571" customFormat="1">
      <c r="E2288" s="390"/>
      <c r="F2288" s="419"/>
      <c r="G2288" s="419"/>
    </row>
    <row r="2289" spans="5:7" s="571" customFormat="1">
      <c r="E2289" s="390"/>
      <c r="F2289" s="419"/>
      <c r="G2289" s="419"/>
    </row>
    <row r="2290" spans="5:7" s="571" customFormat="1">
      <c r="E2290" s="390"/>
      <c r="F2290" s="419"/>
      <c r="G2290" s="419"/>
    </row>
    <row r="2291" spans="5:7" s="571" customFormat="1">
      <c r="E2291" s="390"/>
      <c r="F2291" s="419"/>
      <c r="G2291" s="419"/>
    </row>
    <row r="2292" spans="5:7" s="571" customFormat="1">
      <c r="E2292" s="390"/>
      <c r="F2292" s="419"/>
      <c r="G2292" s="419"/>
    </row>
    <row r="2293" spans="5:7" s="571" customFormat="1">
      <c r="E2293" s="390"/>
      <c r="F2293" s="419"/>
      <c r="G2293" s="419"/>
    </row>
    <row r="2294" spans="5:7" s="571" customFormat="1">
      <c r="E2294" s="390"/>
      <c r="F2294" s="419"/>
      <c r="G2294" s="419"/>
    </row>
    <row r="2295" spans="5:7" s="571" customFormat="1">
      <c r="E2295" s="390"/>
      <c r="F2295" s="419"/>
      <c r="G2295" s="419"/>
    </row>
    <row r="2296" spans="5:7" s="571" customFormat="1">
      <c r="E2296" s="390"/>
      <c r="F2296" s="419"/>
      <c r="G2296" s="419"/>
    </row>
  </sheetData>
  <protectedRanges>
    <protectedRange sqref="F82 F84 F92 F122 F101 F107 F109 F111 F113:F116 F118 F120 F124 F126:F127 F99 F103:F105" name="Range1"/>
    <protectedRange sqref="F142 F138:F139 F144" name="E_1"/>
    <protectedRange sqref="F184 F186 F182 F188:F192 F215:F216 F194:F195 F197:F198 F211:F213 F209 F200:F207" name="E_4"/>
    <protectedRange sqref="F250:F253 F248 F257:F259 F225 F227:F228 F238:F239 F234 F236 F230 F232 F241 F244:F246 F255" name="E_5"/>
    <protectedRange sqref="F243" name="E_2_1"/>
    <protectedRange sqref="F262" name="E_6"/>
    <protectedRange sqref="F285:G285" name="E_8"/>
    <protectedRange sqref="F291:G292" name="E_9"/>
    <protectedRange sqref="F293:F294" name="E_1_1"/>
    <protectedRange sqref="F298" name="E_2_2"/>
    <protectedRange sqref="F305 F309 F307 F311 F313" name="E_10"/>
    <protectedRange sqref="F320 F324 F335 F340 F326:F328 F330:F331 F345:F347" name="E_11"/>
    <protectedRange sqref="F361:F363" name="E_12"/>
    <protectedRange sqref="F352:F357" name="E_1_2"/>
    <protectedRange sqref="F358:F360" name="E_2_3"/>
    <protectedRange sqref="F364:F365" name="E_4_1"/>
    <protectedRange sqref="F372:F377" name="E_13"/>
    <protectedRange sqref="F141" name="E"/>
    <protectedRange sqref="F88:F90" name="Range1_2"/>
    <protectedRange sqref="F94:F97" name="Range1_3"/>
    <protectedRange sqref="F129 F86" name="Range1_4"/>
  </protectedRanges>
  <mergeCells count="33039">
    <mergeCell ref="C384:G384"/>
    <mergeCell ref="A89:A90"/>
    <mergeCell ref="A104:A105"/>
    <mergeCell ref="A135:G135"/>
    <mergeCell ref="A150:G150"/>
    <mergeCell ref="A178:G178"/>
    <mergeCell ref="A66:A67"/>
    <mergeCell ref="C387:G387"/>
    <mergeCell ref="C386:G386"/>
    <mergeCell ref="C388:G388"/>
    <mergeCell ref="C389:G389"/>
    <mergeCell ref="C390:G390"/>
    <mergeCell ref="C391:G391"/>
    <mergeCell ref="C392:G392"/>
    <mergeCell ref="C393:G393"/>
    <mergeCell ref="C394:G394"/>
    <mergeCell ref="C395:G395"/>
    <mergeCell ref="C396:G396"/>
    <mergeCell ref="A345:A346"/>
    <mergeCell ref="B345:B346"/>
    <mergeCell ref="C345:C346"/>
    <mergeCell ref="A364:A365"/>
    <mergeCell ref="B364:B365"/>
    <mergeCell ref="C364:C365"/>
    <mergeCell ref="A372:A373"/>
    <mergeCell ref="C372:C373"/>
    <mergeCell ref="A376:A377"/>
    <mergeCell ref="C376:C377"/>
    <mergeCell ref="A319:A322"/>
    <mergeCell ref="B320:B322"/>
    <mergeCell ref="C319:C322"/>
    <mergeCell ref="B329:B330"/>
    <mergeCell ref="D352:G354"/>
    <mergeCell ref="D358:G358"/>
    <mergeCell ref="A271:G271"/>
    <mergeCell ref="B379:F379"/>
    <mergeCell ref="D164:G165"/>
    <mergeCell ref="D166:G167"/>
    <mergeCell ref="D168:G169"/>
    <mergeCell ref="D170:G171"/>
    <mergeCell ref="C180:C182"/>
    <mergeCell ref="D183:G183"/>
    <mergeCell ref="D180:G180"/>
    <mergeCell ref="D185:G185"/>
    <mergeCell ref="B302:G302"/>
    <mergeCell ref="C304:C305"/>
    <mergeCell ref="B317:G317"/>
    <mergeCell ref="E320:E321"/>
    <mergeCell ref="F320:F321"/>
    <mergeCell ref="G320:G321"/>
    <mergeCell ref="C306:C307"/>
    <mergeCell ref="C308:C309"/>
    <mergeCell ref="C310:C311"/>
    <mergeCell ref="C312:C313"/>
    <mergeCell ref="D320:D321"/>
    <mergeCell ref="B315:F315"/>
    <mergeCell ref="B331:B333"/>
    <mergeCell ref="B300:F300"/>
    <mergeCell ref="A382:G382"/>
    <mergeCell ref="C385:G385"/>
    <mergeCell ref="A70:A72"/>
    <mergeCell ref="D306:G306"/>
    <mergeCell ref="D310:G310"/>
    <mergeCell ref="D312:G312"/>
    <mergeCell ref="A23:G23"/>
    <mergeCell ref="A25:G25"/>
    <mergeCell ref="A24:G24"/>
    <mergeCell ref="A78:G78"/>
    <mergeCell ref="A80:G80"/>
    <mergeCell ref="A79:G79"/>
    <mergeCell ref="A222:G222"/>
    <mergeCell ref="A270:G270"/>
    <mergeCell ref="XCW21:XDC21"/>
    <mergeCell ref="XDD21:XDJ21"/>
    <mergeCell ref="XDK21:XDQ21"/>
    <mergeCell ref="WTE21:WTK21"/>
    <mergeCell ref="WTL21:WTR21"/>
    <mergeCell ref="WTS21:WTY21"/>
    <mergeCell ref="WTZ21:WUF21"/>
    <mergeCell ref="WUG21:WUM21"/>
    <mergeCell ref="WUN21:WUT21"/>
    <mergeCell ref="WUU21:WVA21"/>
    <mergeCell ref="WVB21:WVH21"/>
    <mergeCell ref="WVI21:WVO21"/>
    <mergeCell ref="WQT21:WQZ21"/>
    <mergeCell ref="WRA21:WRG21"/>
    <mergeCell ref="WRH21:WRN21"/>
    <mergeCell ref="WRO21:WRU21"/>
    <mergeCell ref="WRV21:WSB21"/>
    <mergeCell ref="WSC21:WSI21"/>
    <mergeCell ref="WSJ21:WSP21"/>
    <mergeCell ref="WSQ21:WSW21"/>
    <mergeCell ref="WSX21:WTD21"/>
    <mergeCell ref="WOI21:WOO21"/>
    <mergeCell ref="WOP21:WOV21"/>
    <mergeCell ref="WOW21:WPC21"/>
    <mergeCell ref="WPD21:WPJ21"/>
    <mergeCell ref="WPK21:WPQ21"/>
    <mergeCell ref="WPR21:WPX21"/>
    <mergeCell ref="WPY21:WQE21"/>
    <mergeCell ref="WQF21:WQL21"/>
    <mergeCell ref="WQM21:WQS21"/>
    <mergeCell ref="WLX21:WMD21"/>
    <mergeCell ref="WME21:WMK21"/>
    <mergeCell ref="WML21:WMR21"/>
    <mergeCell ref="WMS21:WMY21"/>
    <mergeCell ref="WMZ21:WNF21"/>
    <mergeCell ref="WNG21:WNM21"/>
    <mergeCell ref="WNN21:WNT21"/>
    <mergeCell ref="WNU21:WOA21"/>
    <mergeCell ref="WOB21:WOH21"/>
    <mergeCell ref="WJM21:WJS21"/>
    <mergeCell ref="WJT21:WJZ21"/>
    <mergeCell ref="WKA21:WKG21"/>
    <mergeCell ref="WKH21:WKN21"/>
    <mergeCell ref="WKO21:WKU21"/>
    <mergeCell ref="WKV21:WLB21"/>
    <mergeCell ref="WLC21:WLI21"/>
    <mergeCell ref="WLJ21:WLP21"/>
    <mergeCell ref="WLQ21:WLW21"/>
    <mergeCell ref="WHB21:WHH21"/>
    <mergeCell ref="WHI21:WHO21"/>
    <mergeCell ref="WHP21:WHV21"/>
    <mergeCell ref="WHW21:WIC21"/>
    <mergeCell ref="WID21:WIJ21"/>
    <mergeCell ref="WIK21:WIQ21"/>
    <mergeCell ref="WIR21:WIX21"/>
    <mergeCell ref="WIY21:WJE21"/>
    <mergeCell ref="XDR21:XDX21"/>
    <mergeCell ref="XDY21:XEE21"/>
    <mergeCell ref="XEF21:XEL21"/>
    <mergeCell ref="XEM21:XES21"/>
    <mergeCell ref="XET21:XEZ21"/>
    <mergeCell ref="XFA21:XFD21"/>
    <mergeCell ref="XAL21:XAR21"/>
    <mergeCell ref="XAS21:XAY21"/>
    <mergeCell ref="XAZ21:XBF21"/>
    <mergeCell ref="XBG21:XBM21"/>
    <mergeCell ref="XBN21:XBT21"/>
    <mergeCell ref="XBU21:XCA21"/>
    <mergeCell ref="XCB21:XCH21"/>
    <mergeCell ref="XCI21:XCO21"/>
    <mergeCell ref="XCP21:XCV21"/>
    <mergeCell ref="WYA21:WYG21"/>
    <mergeCell ref="WYH21:WYN21"/>
    <mergeCell ref="WYO21:WYU21"/>
    <mergeCell ref="WYV21:WZB21"/>
    <mergeCell ref="WZC21:WZI21"/>
    <mergeCell ref="WZJ21:WZP21"/>
    <mergeCell ref="WZQ21:WZW21"/>
    <mergeCell ref="WZX21:XAD21"/>
    <mergeCell ref="XAE21:XAK21"/>
    <mergeCell ref="WVP21:WVV21"/>
    <mergeCell ref="WVW21:WWC21"/>
    <mergeCell ref="WWD21:WWJ21"/>
    <mergeCell ref="WWK21:WWQ21"/>
    <mergeCell ref="WWR21:WWX21"/>
    <mergeCell ref="WWY21:WXE21"/>
    <mergeCell ref="WXF21:WXL21"/>
    <mergeCell ref="WXM21:WXS21"/>
    <mergeCell ref="WXT21:WXZ21"/>
    <mergeCell ref="WJF21:WJL21"/>
    <mergeCell ref="WEQ21:WEW21"/>
    <mergeCell ref="WEX21:WFD21"/>
    <mergeCell ref="WFE21:WFK21"/>
    <mergeCell ref="WFL21:WFR21"/>
    <mergeCell ref="WFS21:WFY21"/>
    <mergeCell ref="WFZ21:WGF21"/>
    <mergeCell ref="WGG21:WGM21"/>
    <mergeCell ref="WGN21:WGT21"/>
    <mergeCell ref="WGU21:WHA21"/>
    <mergeCell ref="WCF21:WCL21"/>
    <mergeCell ref="WCM21:WCS21"/>
    <mergeCell ref="WCT21:WCZ21"/>
    <mergeCell ref="WDA21:WDG21"/>
    <mergeCell ref="WDH21:WDN21"/>
    <mergeCell ref="WDO21:WDU21"/>
    <mergeCell ref="WDV21:WEB21"/>
    <mergeCell ref="WEC21:WEI21"/>
    <mergeCell ref="WEJ21:WEP21"/>
    <mergeCell ref="VZU21:WAA21"/>
    <mergeCell ref="WAB21:WAH21"/>
    <mergeCell ref="WAI21:WAO21"/>
    <mergeCell ref="WAP21:WAV21"/>
    <mergeCell ref="WAW21:WBC21"/>
    <mergeCell ref="WBD21:WBJ21"/>
    <mergeCell ref="WBK21:WBQ21"/>
    <mergeCell ref="WBR21:WBX21"/>
    <mergeCell ref="WBY21:WCE21"/>
    <mergeCell ref="VXJ21:VXP21"/>
    <mergeCell ref="VXQ21:VXW21"/>
    <mergeCell ref="VXX21:VYD21"/>
    <mergeCell ref="VYE21:VYK21"/>
    <mergeCell ref="VYL21:VYR21"/>
    <mergeCell ref="VYS21:VYY21"/>
    <mergeCell ref="VYZ21:VZF21"/>
    <mergeCell ref="VZG21:VZM21"/>
    <mergeCell ref="VZN21:VZT21"/>
    <mergeCell ref="VUY21:VVE21"/>
    <mergeCell ref="VVF21:VVL21"/>
    <mergeCell ref="VVM21:VVS21"/>
    <mergeCell ref="VVT21:VVZ21"/>
    <mergeCell ref="VWA21:VWG21"/>
    <mergeCell ref="VWH21:VWN21"/>
    <mergeCell ref="VWO21:VWU21"/>
    <mergeCell ref="VWV21:VXB21"/>
    <mergeCell ref="VXC21:VXI21"/>
    <mergeCell ref="VSN21:VST21"/>
    <mergeCell ref="VSU21:VTA21"/>
    <mergeCell ref="VTB21:VTH21"/>
    <mergeCell ref="VTI21:VTO21"/>
    <mergeCell ref="VTP21:VTV21"/>
    <mergeCell ref="VTW21:VUC21"/>
    <mergeCell ref="VUD21:VUJ21"/>
    <mergeCell ref="VUK21:VUQ21"/>
    <mergeCell ref="VUR21:VUX21"/>
    <mergeCell ref="VQC21:VQI21"/>
    <mergeCell ref="VQJ21:VQP21"/>
    <mergeCell ref="VQQ21:VQW21"/>
    <mergeCell ref="VQX21:VRD21"/>
    <mergeCell ref="VRE21:VRK21"/>
    <mergeCell ref="VRL21:VRR21"/>
    <mergeCell ref="VRS21:VRY21"/>
    <mergeCell ref="VRZ21:VSF21"/>
    <mergeCell ref="VSG21:VSM21"/>
    <mergeCell ref="VNR21:VNX21"/>
    <mergeCell ref="VNY21:VOE21"/>
    <mergeCell ref="VOF21:VOL21"/>
    <mergeCell ref="VOM21:VOS21"/>
    <mergeCell ref="VOT21:VOZ21"/>
    <mergeCell ref="VPA21:VPG21"/>
    <mergeCell ref="VPH21:VPN21"/>
    <mergeCell ref="VPO21:VPU21"/>
    <mergeCell ref="VPV21:VQB21"/>
    <mergeCell ref="VLG21:VLM21"/>
    <mergeCell ref="VLN21:VLT21"/>
    <mergeCell ref="VLU21:VMA21"/>
    <mergeCell ref="VMB21:VMH21"/>
    <mergeCell ref="VMI21:VMO21"/>
    <mergeCell ref="VMP21:VMV21"/>
    <mergeCell ref="VMW21:VNC21"/>
    <mergeCell ref="VND21:VNJ21"/>
    <mergeCell ref="VNK21:VNQ21"/>
    <mergeCell ref="VIV21:VJB21"/>
    <mergeCell ref="VJC21:VJI21"/>
    <mergeCell ref="VJJ21:VJP21"/>
    <mergeCell ref="VJQ21:VJW21"/>
    <mergeCell ref="VJX21:VKD21"/>
    <mergeCell ref="VKE21:VKK21"/>
    <mergeCell ref="VKL21:VKR21"/>
    <mergeCell ref="VKS21:VKY21"/>
    <mergeCell ref="VKZ21:VLF21"/>
    <mergeCell ref="VGK21:VGQ21"/>
    <mergeCell ref="VGR21:VGX21"/>
    <mergeCell ref="VGY21:VHE21"/>
    <mergeCell ref="VHF21:VHL21"/>
    <mergeCell ref="VHM21:VHS21"/>
    <mergeCell ref="VHT21:VHZ21"/>
    <mergeCell ref="VIA21:VIG21"/>
    <mergeCell ref="VIH21:VIN21"/>
    <mergeCell ref="VIO21:VIU21"/>
    <mergeCell ref="VDZ21:VEF21"/>
    <mergeCell ref="VEG21:VEM21"/>
    <mergeCell ref="VEN21:VET21"/>
    <mergeCell ref="VEU21:VFA21"/>
    <mergeCell ref="VFB21:VFH21"/>
    <mergeCell ref="VFI21:VFO21"/>
    <mergeCell ref="VFP21:VFV21"/>
    <mergeCell ref="VFW21:VGC21"/>
    <mergeCell ref="VGD21:VGJ21"/>
    <mergeCell ref="VBO21:VBU21"/>
    <mergeCell ref="VBV21:VCB21"/>
    <mergeCell ref="VCC21:VCI21"/>
    <mergeCell ref="VCJ21:VCP21"/>
    <mergeCell ref="VCQ21:VCW21"/>
    <mergeCell ref="VCX21:VDD21"/>
    <mergeCell ref="VDE21:VDK21"/>
    <mergeCell ref="VDL21:VDR21"/>
    <mergeCell ref="VDS21:VDY21"/>
    <mergeCell ref="UZD21:UZJ21"/>
    <mergeCell ref="UZK21:UZQ21"/>
    <mergeCell ref="UZR21:UZX21"/>
    <mergeCell ref="UZY21:VAE21"/>
    <mergeCell ref="VAF21:VAL21"/>
    <mergeCell ref="VAM21:VAS21"/>
    <mergeCell ref="VAT21:VAZ21"/>
    <mergeCell ref="VBA21:VBG21"/>
    <mergeCell ref="VBH21:VBN21"/>
    <mergeCell ref="UWS21:UWY21"/>
    <mergeCell ref="UWZ21:UXF21"/>
    <mergeCell ref="UXG21:UXM21"/>
    <mergeCell ref="UXN21:UXT21"/>
    <mergeCell ref="UXU21:UYA21"/>
    <mergeCell ref="UYB21:UYH21"/>
    <mergeCell ref="UYI21:UYO21"/>
    <mergeCell ref="UYP21:UYV21"/>
    <mergeCell ref="UYW21:UZC21"/>
    <mergeCell ref="UUH21:UUN21"/>
    <mergeCell ref="UUO21:UUU21"/>
    <mergeCell ref="UUV21:UVB21"/>
    <mergeCell ref="UVC21:UVI21"/>
    <mergeCell ref="UVJ21:UVP21"/>
    <mergeCell ref="UVQ21:UVW21"/>
    <mergeCell ref="UVX21:UWD21"/>
    <mergeCell ref="UWE21:UWK21"/>
    <mergeCell ref="UWL21:UWR21"/>
    <mergeCell ref="URW21:USC21"/>
    <mergeCell ref="USD21:USJ21"/>
    <mergeCell ref="USK21:USQ21"/>
    <mergeCell ref="USR21:USX21"/>
    <mergeCell ref="USY21:UTE21"/>
    <mergeCell ref="UTF21:UTL21"/>
    <mergeCell ref="UTM21:UTS21"/>
    <mergeCell ref="UTT21:UTZ21"/>
    <mergeCell ref="UUA21:UUG21"/>
    <mergeCell ref="UPL21:UPR21"/>
    <mergeCell ref="UPS21:UPY21"/>
    <mergeCell ref="UPZ21:UQF21"/>
    <mergeCell ref="UQG21:UQM21"/>
    <mergeCell ref="UQN21:UQT21"/>
    <mergeCell ref="UQU21:URA21"/>
    <mergeCell ref="URB21:URH21"/>
    <mergeCell ref="URI21:URO21"/>
    <mergeCell ref="URP21:URV21"/>
    <mergeCell ref="UNA21:UNG21"/>
    <mergeCell ref="UNH21:UNN21"/>
    <mergeCell ref="UNO21:UNU21"/>
    <mergeCell ref="UNV21:UOB21"/>
    <mergeCell ref="UOC21:UOI21"/>
    <mergeCell ref="UOJ21:UOP21"/>
    <mergeCell ref="UOQ21:UOW21"/>
    <mergeCell ref="UOX21:UPD21"/>
    <mergeCell ref="UPE21:UPK21"/>
    <mergeCell ref="UKP21:UKV21"/>
    <mergeCell ref="UKW21:ULC21"/>
    <mergeCell ref="ULD21:ULJ21"/>
    <mergeCell ref="ULK21:ULQ21"/>
    <mergeCell ref="ULR21:ULX21"/>
    <mergeCell ref="ULY21:UME21"/>
    <mergeCell ref="UMF21:UML21"/>
    <mergeCell ref="UMM21:UMS21"/>
    <mergeCell ref="UMT21:UMZ21"/>
    <mergeCell ref="UIE21:UIK21"/>
    <mergeCell ref="UIL21:UIR21"/>
    <mergeCell ref="UIS21:UIY21"/>
    <mergeCell ref="UIZ21:UJF21"/>
    <mergeCell ref="UJG21:UJM21"/>
    <mergeCell ref="UJN21:UJT21"/>
    <mergeCell ref="UJU21:UKA21"/>
    <mergeCell ref="UKB21:UKH21"/>
    <mergeCell ref="UKI21:UKO21"/>
    <mergeCell ref="UFT21:UFZ21"/>
    <mergeCell ref="UGA21:UGG21"/>
    <mergeCell ref="UGH21:UGN21"/>
    <mergeCell ref="UGO21:UGU21"/>
    <mergeCell ref="UGV21:UHB21"/>
    <mergeCell ref="UHC21:UHI21"/>
    <mergeCell ref="UHJ21:UHP21"/>
    <mergeCell ref="UHQ21:UHW21"/>
    <mergeCell ref="UHX21:UID21"/>
    <mergeCell ref="UDI21:UDO21"/>
    <mergeCell ref="UDP21:UDV21"/>
    <mergeCell ref="UDW21:UEC21"/>
    <mergeCell ref="UED21:UEJ21"/>
    <mergeCell ref="UEK21:UEQ21"/>
    <mergeCell ref="UER21:UEX21"/>
    <mergeCell ref="UEY21:UFE21"/>
    <mergeCell ref="UFF21:UFL21"/>
    <mergeCell ref="UFM21:UFS21"/>
    <mergeCell ref="UAX21:UBD21"/>
    <mergeCell ref="UBE21:UBK21"/>
    <mergeCell ref="UBL21:UBR21"/>
    <mergeCell ref="UBS21:UBY21"/>
    <mergeCell ref="UBZ21:UCF21"/>
    <mergeCell ref="UCG21:UCM21"/>
    <mergeCell ref="UCN21:UCT21"/>
    <mergeCell ref="UCU21:UDA21"/>
    <mergeCell ref="UDB21:UDH21"/>
    <mergeCell ref="TYM21:TYS21"/>
    <mergeCell ref="TYT21:TYZ21"/>
    <mergeCell ref="TZA21:TZG21"/>
    <mergeCell ref="TZH21:TZN21"/>
    <mergeCell ref="TZO21:TZU21"/>
    <mergeCell ref="TZV21:UAB21"/>
    <mergeCell ref="UAC21:UAI21"/>
    <mergeCell ref="UAJ21:UAP21"/>
    <mergeCell ref="UAQ21:UAW21"/>
    <mergeCell ref="TWB21:TWH21"/>
    <mergeCell ref="TWI21:TWO21"/>
    <mergeCell ref="TWP21:TWV21"/>
    <mergeCell ref="TWW21:TXC21"/>
    <mergeCell ref="TXD21:TXJ21"/>
    <mergeCell ref="TXK21:TXQ21"/>
    <mergeCell ref="TXR21:TXX21"/>
    <mergeCell ref="TXY21:TYE21"/>
    <mergeCell ref="TYF21:TYL21"/>
    <mergeCell ref="TTQ21:TTW21"/>
    <mergeCell ref="TTX21:TUD21"/>
    <mergeCell ref="TUE21:TUK21"/>
    <mergeCell ref="TUL21:TUR21"/>
    <mergeCell ref="TUS21:TUY21"/>
    <mergeCell ref="TUZ21:TVF21"/>
    <mergeCell ref="TVG21:TVM21"/>
    <mergeCell ref="TVN21:TVT21"/>
    <mergeCell ref="TVU21:TWA21"/>
    <mergeCell ref="TRF21:TRL21"/>
    <mergeCell ref="TRM21:TRS21"/>
    <mergeCell ref="TRT21:TRZ21"/>
    <mergeCell ref="TSA21:TSG21"/>
    <mergeCell ref="TSH21:TSN21"/>
    <mergeCell ref="TSO21:TSU21"/>
    <mergeCell ref="TSV21:TTB21"/>
    <mergeCell ref="TTC21:TTI21"/>
    <mergeCell ref="TTJ21:TTP21"/>
    <mergeCell ref="TOU21:TPA21"/>
    <mergeCell ref="TPB21:TPH21"/>
    <mergeCell ref="TPI21:TPO21"/>
    <mergeCell ref="TPP21:TPV21"/>
    <mergeCell ref="TPW21:TQC21"/>
    <mergeCell ref="TQD21:TQJ21"/>
    <mergeCell ref="TQK21:TQQ21"/>
    <mergeCell ref="TQR21:TQX21"/>
    <mergeCell ref="TQY21:TRE21"/>
    <mergeCell ref="TMJ21:TMP21"/>
    <mergeCell ref="TMQ21:TMW21"/>
    <mergeCell ref="TMX21:TND21"/>
    <mergeCell ref="TNE21:TNK21"/>
    <mergeCell ref="TNL21:TNR21"/>
    <mergeCell ref="TNS21:TNY21"/>
    <mergeCell ref="TNZ21:TOF21"/>
    <mergeCell ref="TOG21:TOM21"/>
    <mergeCell ref="TON21:TOT21"/>
    <mergeCell ref="TJY21:TKE21"/>
    <mergeCell ref="TKF21:TKL21"/>
    <mergeCell ref="TKM21:TKS21"/>
    <mergeCell ref="TKT21:TKZ21"/>
    <mergeCell ref="TLA21:TLG21"/>
    <mergeCell ref="TLH21:TLN21"/>
    <mergeCell ref="TLO21:TLU21"/>
    <mergeCell ref="TLV21:TMB21"/>
    <mergeCell ref="TMC21:TMI21"/>
    <mergeCell ref="THN21:THT21"/>
    <mergeCell ref="THU21:TIA21"/>
    <mergeCell ref="TIB21:TIH21"/>
    <mergeCell ref="TII21:TIO21"/>
    <mergeCell ref="TIP21:TIV21"/>
    <mergeCell ref="TIW21:TJC21"/>
    <mergeCell ref="TJD21:TJJ21"/>
    <mergeCell ref="TJK21:TJQ21"/>
    <mergeCell ref="TJR21:TJX21"/>
    <mergeCell ref="TFC21:TFI21"/>
    <mergeCell ref="TFJ21:TFP21"/>
    <mergeCell ref="TFQ21:TFW21"/>
    <mergeCell ref="TFX21:TGD21"/>
    <mergeCell ref="TGE21:TGK21"/>
    <mergeCell ref="TGL21:TGR21"/>
    <mergeCell ref="TGS21:TGY21"/>
    <mergeCell ref="TGZ21:THF21"/>
    <mergeCell ref="THG21:THM21"/>
    <mergeCell ref="TCR21:TCX21"/>
    <mergeCell ref="TCY21:TDE21"/>
    <mergeCell ref="TDF21:TDL21"/>
    <mergeCell ref="TDM21:TDS21"/>
    <mergeCell ref="TDT21:TDZ21"/>
    <mergeCell ref="TEA21:TEG21"/>
    <mergeCell ref="TEH21:TEN21"/>
    <mergeCell ref="TEO21:TEU21"/>
    <mergeCell ref="TEV21:TFB21"/>
    <mergeCell ref="TAG21:TAM21"/>
    <mergeCell ref="TAN21:TAT21"/>
    <mergeCell ref="TAU21:TBA21"/>
    <mergeCell ref="TBB21:TBH21"/>
    <mergeCell ref="TBI21:TBO21"/>
    <mergeCell ref="TBP21:TBV21"/>
    <mergeCell ref="TBW21:TCC21"/>
    <mergeCell ref="TCD21:TCJ21"/>
    <mergeCell ref="TCK21:TCQ21"/>
    <mergeCell ref="SXV21:SYB21"/>
    <mergeCell ref="SYC21:SYI21"/>
    <mergeCell ref="SYJ21:SYP21"/>
    <mergeCell ref="SYQ21:SYW21"/>
    <mergeCell ref="SYX21:SZD21"/>
    <mergeCell ref="SZE21:SZK21"/>
    <mergeCell ref="SZL21:SZR21"/>
    <mergeCell ref="SZS21:SZY21"/>
    <mergeCell ref="SZZ21:TAF21"/>
    <mergeCell ref="SVK21:SVQ21"/>
    <mergeCell ref="SVR21:SVX21"/>
    <mergeCell ref="SVY21:SWE21"/>
    <mergeCell ref="SWF21:SWL21"/>
    <mergeCell ref="SWM21:SWS21"/>
    <mergeCell ref="SWT21:SWZ21"/>
    <mergeCell ref="SXA21:SXG21"/>
    <mergeCell ref="SXH21:SXN21"/>
    <mergeCell ref="SXO21:SXU21"/>
    <mergeCell ref="SSZ21:STF21"/>
    <mergeCell ref="STG21:STM21"/>
    <mergeCell ref="STN21:STT21"/>
    <mergeCell ref="STU21:SUA21"/>
    <mergeCell ref="SUB21:SUH21"/>
    <mergeCell ref="SUI21:SUO21"/>
    <mergeCell ref="SUP21:SUV21"/>
    <mergeCell ref="SUW21:SVC21"/>
    <mergeCell ref="SVD21:SVJ21"/>
    <mergeCell ref="SQO21:SQU21"/>
    <mergeCell ref="SQV21:SRB21"/>
    <mergeCell ref="SRC21:SRI21"/>
    <mergeCell ref="SRJ21:SRP21"/>
    <mergeCell ref="SRQ21:SRW21"/>
    <mergeCell ref="SRX21:SSD21"/>
    <mergeCell ref="SSE21:SSK21"/>
    <mergeCell ref="SSL21:SSR21"/>
    <mergeCell ref="SSS21:SSY21"/>
    <mergeCell ref="SOD21:SOJ21"/>
    <mergeCell ref="SOK21:SOQ21"/>
    <mergeCell ref="SOR21:SOX21"/>
    <mergeCell ref="SOY21:SPE21"/>
    <mergeCell ref="SPF21:SPL21"/>
    <mergeCell ref="SPM21:SPS21"/>
    <mergeCell ref="SPT21:SPZ21"/>
    <mergeCell ref="SQA21:SQG21"/>
    <mergeCell ref="SQH21:SQN21"/>
    <mergeCell ref="SLS21:SLY21"/>
    <mergeCell ref="SLZ21:SMF21"/>
    <mergeCell ref="SMG21:SMM21"/>
    <mergeCell ref="SMN21:SMT21"/>
    <mergeCell ref="SMU21:SNA21"/>
    <mergeCell ref="SNB21:SNH21"/>
    <mergeCell ref="SNI21:SNO21"/>
    <mergeCell ref="SNP21:SNV21"/>
    <mergeCell ref="SNW21:SOC21"/>
    <mergeCell ref="SJH21:SJN21"/>
    <mergeCell ref="SJO21:SJU21"/>
    <mergeCell ref="SJV21:SKB21"/>
    <mergeCell ref="SKC21:SKI21"/>
    <mergeCell ref="SKJ21:SKP21"/>
    <mergeCell ref="SKQ21:SKW21"/>
    <mergeCell ref="SKX21:SLD21"/>
    <mergeCell ref="SLE21:SLK21"/>
    <mergeCell ref="SLL21:SLR21"/>
    <mergeCell ref="SGW21:SHC21"/>
    <mergeCell ref="SHD21:SHJ21"/>
    <mergeCell ref="SHK21:SHQ21"/>
    <mergeCell ref="SHR21:SHX21"/>
    <mergeCell ref="SHY21:SIE21"/>
    <mergeCell ref="SIF21:SIL21"/>
    <mergeCell ref="SIM21:SIS21"/>
    <mergeCell ref="SIT21:SIZ21"/>
    <mergeCell ref="SJA21:SJG21"/>
    <mergeCell ref="SEL21:SER21"/>
    <mergeCell ref="SES21:SEY21"/>
    <mergeCell ref="SEZ21:SFF21"/>
    <mergeCell ref="SFG21:SFM21"/>
    <mergeCell ref="SFN21:SFT21"/>
    <mergeCell ref="SFU21:SGA21"/>
    <mergeCell ref="SGB21:SGH21"/>
    <mergeCell ref="SGI21:SGO21"/>
    <mergeCell ref="SGP21:SGV21"/>
    <mergeCell ref="SCA21:SCG21"/>
    <mergeCell ref="SCH21:SCN21"/>
    <mergeCell ref="SCO21:SCU21"/>
    <mergeCell ref="SCV21:SDB21"/>
    <mergeCell ref="SDC21:SDI21"/>
    <mergeCell ref="SDJ21:SDP21"/>
    <mergeCell ref="SDQ21:SDW21"/>
    <mergeCell ref="SDX21:SED21"/>
    <mergeCell ref="SEE21:SEK21"/>
    <mergeCell ref="RZP21:RZV21"/>
    <mergeCell ref="RZW21:SAC21"/>
    <mergeCell ref="SAD21:SAJ21"/>
    <mergeCell ref="SAK21:SAQ21"/>
    <mergeCell ref="SAR21:SAX21"/>
    <mergeCell ref="SAY21:SBE21"/>
    <mergeCell ref="SBF21:SBL21"/>
    <mergeCell ref="SBM21:SBS21"/>
    <mergeCell ref="SBT21:SBZ21"/>
    <mergeCell ref="RXE21:RXK21"/>
    <mergeCell ref="RXL21:RXR21"/>
    <mergeCell ref="RXS21:RXY21"/>
    <mergeCell ref="RXZ21:RYF21"/>
    <mergeCell ref="RYG21:RYM21"/>
    <mergeCell ref="RYN21:RYT21"/>
    <mergeCell ref="RYU21:RZA21"/>
    <mergeCell ref="RZB21:RZH21"/>
    <mergeCell ref="RZI21:RZO21"/>
    <mergeCell ref="RUT21:RUZ21"/>
    <mergeCell ref="RVA21:RVG21"/>
    <mergeCell ref="RVH21:RVN21"/>
    <mergeCell ref="RVO21:RVU21"/>
    <mergeCell ref="RVV21:RWB21"/>
    <mergeCell ref="RWC21:RWI21"/>
    <mergeCell ref="RWJ21:RWP21"/>
    <mergeCell ref="RWQ21:RWW21"/>
    <mergeCell ref="RWX21:RXD21"/>
    <mergeCell ref="RSI21:RSO21"/>
    <mergeCell ref="RSP21:RSV21"/>
    <mergeCell ref="RSW21:RTC21"/>
    <mergeCell ref="RTD21:RTJ21"/>
    <mergeCell ref="RTK21:RTQ21"/>
    <mergeCell ref="RTR21:RTX21"/>
    <mergeCell ref="RTY21:RUE21"/>
    <mergeCell ref="RUF21:RUL21"/>
    <mergeCell ref="RUM21:RUS21"/>
    <mergeCell ref="RPX21:RQD21"/>
    <mergeCell ref="RQE21:RQK21"/>
    <mergeCell ref="RQL21:RQR21"/>
    <mergeCell ref="RQS21:RQY21"/>
    <mergeCell ref="RQZ21:RRF21"/>
    <mergeCell ref="RRG21:RRM21"/>
    <mergeCell ref="RRN21:RRT21"/>
    <mergeCell ref="RRU21:RSA21"/>
    <mergeCell ref="RSB21:RSH21"/>
    <mergeCell ref="RNM21:RNS21"/>
    <mergeCell ref="RNT21:RNZ21"/>
    <mergeCell ref="ROA21:ROG21"/>
    <mergeCell ref="ROH21:RON21"/>
    <mergeCell ref="ROO21:ROU21"/>
    <mergeCell ref="ROV21:RPB21"/>
    <mergeCell ref="RPC21:RPI21"/>
    <mergeCell ref="RPJ21:RPP21"/>
    <mergeCell ref="RPQ21:RPW21"/>
    <mergeCell ref="RLB21:RLH21"/>
    <mergeCell ref="RLI21:RLO21"/>
    <mergeCell ref="RLP21:RLV21"/>
    <mergeCell ref="RLW21:RMC21"/>
    <mergeCell ref="RMD21:RMJ21"/>
    <mergeCell ref="RMK21:RMQ21"/>
    <mergeCell ref="RMR21:RMX21"/>
    <mergeCell ref="RMY21:RNE21"/>
    <mergeCell ref="RNF21:RNL21"/>
    <mergeCell ref="RIQ21:RIW21"/>
    <mergeCell ref="RIX21:RJD21"/>
    <mergeCell ref="RJE21:RJK21"/>
    <mergeCell ref="RJL21:RJR21"/>
    <mergeCell ref="RJS21:RJY21"/>
    <mergeCell ref="RJZ21:RKF21"/>
    <mergeCell ref="RKG21:RKM21"/>
    <mergeCell ref="RKN21:RKT21"/>
    <mergeCell ref="RKU21:RLA21"/>
    <mergeCell ref="RGF21:RGL21"/>
    <mergeCell ref="RGM21:RGS21"/>
    <mergeCell ref="RGT21:RGZ21"/>
    <mergeCell ref="RHA21:RHG21"/>
    <mergeCell ref="RHH21:RHN21"/>
    <mergeCell ref="RHO21:RHU21"/>
    <mergeCell ref="RHV21:RIB21"/>
    <mergeCell ref="RIC21:RII21"/>
    <mergeCell ref="RIJ21:RIP21"/>
    <mergeCell ref="RDU21:REA21"/>
    <mergeCell ref="REB21:REH21"/>
    <mergeCell ref="REI21:REO21"/>
    <mergeCell ref="REP21:REV21"/>
    <mergeCell ref="REW21:RFC21"/>
    <mergeCell ref="RFD21:RFJ21"/>
    <mergeCell ref="RFK21:RFQ21"/>
    <mergeCell ref="RFR21:RFX21"/>
    <mergeCell ref="RFY21:RGE21"/>
    <mergeCell ref="RBJ21:RBP21"/>
    <mergeCell ref="RBQ21:RBW21"/>
    <mergeCell ref="RBX21:RCD21"/>
    <mergeCell ref="RCE21:RCK21"/>
    <mergeCell ref="RCL21:RCR21"/>
    <mergeCell ref="RCS21:RCY21"/>
    <mergeCell ref="RCZ21:RDF21"/>
    <mergeCell ref="RDG21:RDM21"/>
    <mergeCell ref="RDN21:RDT21"/>
    <mergeCell ref="QYY21:QZE21"/>
    <mergeCell ref="QZF21:QZL21"/>
    <mergeCell ref="QZM21:QZS21"/>
    <mergeCell ref="QZT21:QZZ21"/>
    <mergeCell ref="RAA21:RAG21"/>
    <mergeCell ref="RAH21:RAN21"/>
    <mergeCell ref="RAO21:RAU21"/>
    <mergeCell ref="RAV21:RBB21"/>
    <mergeCell ref="RBC21:RBI21"/>
    <mergeCell ref="QWN21:QWT21"/>
    <mergeCell ref="QWU21:QXA21"/>
    <mergeCell ref="QXB21:QXH21"/>
    <mergeCell ref="QXI21:QXO21"/>
    <mergeCell ref="QXP21:QXV21"/>
    <mergeCell ref="QXW21:QYC21"/>
    <mergeCell ref="QYD21:QYJ21"/>
    <mergeCell ref="QYK21:QYQ21"/>
    <mergeCell ref="QYR21:QYX21"/>
    <mergeCell ref="QUC21:QUI21"/>
    <mergeCell ref="QUJ21:QUP21"/>
    <mergeCell ref="QUQ21:QUW21"/>
    <mergeCell ref="QUX21:QVD21"/>
    <mergeCell ref="QVE21:QVK21"/>
    <mergeCell ref="QVL21:QVR21"/>
    <mergeCell ref="QVS21:QVY21"/>
    <mergeCell ref="QVZ21:QWF21"/>
    <mergeCell ref="QWG21:QWM21"/>
    <mergeCell ref="QRR21:QRX21"/>
    <mergeCell ref="QRY21:QSE21"/>
    <mergeCell ref="QSF21:QSL21"/>
    <mergeCell ref="QSM21:QSS21"/>
    <mergeCell ref="QST21:QSZ21"/>
    <mergeCell ref="QTA21:QTG21"/>
    <mergeCell ref="QTH21:QTN21"/>
    <mergeCell ref="QTO21:QTU21"/>
    <mergeCell ref="QTV21:QUB21"/>
    <mergeCell ref="QPG21:QPM21"/>
    <mergeCell ref="QPN21:QPT21"/>
    <mergeCell ref="QPU21:QQA21"/>
    <mergeCell ref="QQB21:QQH21"/>
    <mergeCell ref="QQI21:QQO21"/>
    <mergeCell ref="QQP21:QQV21"/>
    <mergeCell ref="QQW21:QRC21"/>
    <mergeCell ref="QRD21:QRJ21"/>
    <mergeCell ref="QRK21:QRQ21"/>
    <mergeCell ref="QMV21:QNB21"/>
    <mergeCell ref="QNC21:QNI21"/>
    <mergeCell ref="QNJ21:QNP21"/>
    <mergeCell ref="QNQ21:QNW21"/>
    <mergeCell ref="QNX21:QOD21"/>
    <mergeCell ref="QOE21:QOK21"/>
    <mergeCell ref="QOL21:QOR21"/>
    <mergeCell ref="QOS21:QOY21"/>
    <mergeCell ref="QOZ21:QPF21"/>
    <mergeCell ref="QKK21:QKQ21"/>
    <mergeCell ref="QKR21:QKX21"/>
    <mergeCell ref="QKY21:QLE21"/>
    <mergeCell ref="QLF21:QLL21"/>
    <mergeCell ref="QLM21:QLS21"/>
    <mergeCell ref="QLT21:QLZ21"/>
    <mergeCell ref="QMA21:QMG21"/>
    <mergeCell ref="QMH21:QMN21"/>
    <mergeCell ref="QMO21:QMU21"/>
    <mergeCell ref="QHZ21:QIF21"/>
    <mergeCell ref="QIG21:QIM21"/>
    <mergeCell ref="QIN21:QIT21"/>
    <mergeCell ref="QIU21:QJA21"/>
    <mergeCell ref="QJB21:QJH21"/>
    <mergeCell ref="QJI21:QJO21"/>
    <mergeCell ref="QJP21:QJV21"/>
    <mergeCell ref="QJW21:QKC21"/>
    <mergeCell ref="QKD21:QKJ21"/>
    <mergeCell ref="QFO21:QFU21"/>
    <mergeCell ref="QFV21:QGB21"/>
    <mergeCell ref="QGC21:QGI21"/>
    <mergeCell ref="QGJ21:QGP21"/>
    <mergeCell ref="QGQ21:QGW21"/>
    <mergeCell ref="QGX21:QHD21"/>
    <mergeCell ref="QHE21:QHK21"/>
    <mergeCell ref="QHL21:QHR21"/>
    <mergeCell ref="QHS21:QHY21"/>
    <mergeCell ref="QDD21:QDJ21"/>
    <mergeCell ref="QDK21:QDQ21"/>
    <mergeCell ref="QDR21:QDX21"/>
    <mergeCell ref="QDY21:QEE21"/>
    <mergeCell ref="QEF21:QEL21"/>
    <mergeCell ref="QEM21:QES21"/>
    <mergeCell ref="QET21:QEZ21"/>
    <mergeCell ref="QFA21:QFG21"/>
    <mergeCell ref="QFH21:QFN21"/>
    <mergeCell ref="QAS21:QAY21"/>
    <mergeCell ref="QAZ21:QBF21"/>
    <mergeCell ref="QBG21:QBM21"/>
    <mergeCell ref="QBN21:QBT21"/>
    <mergeCell ref="QBU21:QCA21"/>
    <mergeCell ref="QCB21:QCH21"/>
    <mergeCell ref="QCI21:QCO21"/>
    <mergeCell ref="QCP21:QCV21"/>
    <mergeCell ref="QCW21:QDC21"/>
    <mergeCell ref="PYH21:PYN21"/>
    <mergeCell ref="PYO21:PYU21"/>
    <mergeCell ref="PYV21:PZB21"/>
    <mergeCell ref="PZC21:PZI21"/>
    <mergeCell ref="PZJ21:PZP21"/>
    <mergeCell ref="PZQ21:PZW21"/>
    <mergeCell ref="PZX21:QAD21"/>
    <mergeCell ref="QAE21:QAK21"/>
    <mergeCell ref="QAL21:QAR21"/>
    <mergeCell ref="PVW21:PWC21"/>
    <mergeCell ref="PWD21:PWJ21"/>
    <mergeCell ref="PWK21:PWQ21"/>
    <mergeCell ref="PWR21:PWX21"/>
    <mergeCell ref="PWY21:PXE21"/>
    <mergeCell ref="PXF21:PXL21"/>
    <mergeCell ref="PXM21:PXS21"/>
    <mergeCell ref="PXT21:PXZ21"/>
    <mergeCell ref="PYA21:PYG21"/>
    <mergeCell ref="PTL21:PTR21"/>
    <mergeCell ref="PTS21:PTY21"/>
    <mergeCell ref="PTZ21:PUF21"/>
    <mergeCell ref="PUG21:PUM21"/>
    <mergeCell ref="PUN21:PUT21"/>
    <mergeCell ref="PUU21:PVA21"/>
    <mergeCell ref="PVB21:PVH21"/>
    <mergeCell ref="PVI21:PVO21"/>
    <mergeCell ref="PVP21:PVV21"/>
    <mergeCell ref="PRA21:PRG21"/>
    <mergeCell ref="PRH21:PRN21"/>
    <mergeCell ref="PRO21:PRU21"/>
    <mergeCell ref="PRV21:PSB21"/>
    <mergeCell ref="PSC21:PSI21"/>
    <mergeCell ref="PSJ21:PSP21"/>
    <mergeCell ref="PSQ21:PSW21"/>
    <mergeCell ref="PSX21:PTD21"/>
    <mergeCell ref="PTE21:PTK21"/>
    <mergeCell ref="POP21:POV21"/>
    <mergeCell ref="POW21:PPC21"/>
    <mergeCell ref="PPD21:PPJ21"/>
    <mergeCell ref="PPK21:PPQ21"/>
    <mergeCell ref="PPR21:PPX21"/>
    <mergeCell ref="PPY21:PQE21"/>
    <mergeCell ref="PQF21:PQL21"/>
    <mergeCell ref="PQM21:PQS21"/>
    <mergeCell ref="PQT21:PQZ21"/>
    <mergeCell ref="PME21:PMK21"/>
    <mergeCell ref="PML21:PMR21"/>
    <mergeCell ref="PMS21:PMY21"/>
    <mergeCell ref="PMZ21:PNF21"/>
    <mergeCell ref="PNG21:PNM21"/>
    <mergeCell ref="PNN21:PNT21"/>
    <mergeCell ref="PNU21:POA21"/>
    <mergeCell ref="POB21:POH21"/>
    <mergeCell ref="POI21:POO21"/>
    <mergeCell ref="PJT21:PJZ21"/>
    <mergeCell ref="PKA21:PKG21"/>
    <mergeCell ref="PKH21:PKN21"/>
    <mergeCell ref="PKO21:PKU21"/>
    <mergeCell ref="PKV21:PLB21"/>
    <mergeCell ref="PLC21:PLI21"/>
    <mergeCell ref="PLJ21:PLP21"/>
    <mergeCell ref="PLQ21:PLW21"/>
    <mergeCell ref="PLX21:PMD21"/>
    <mergeCell ref="PHI21:PHO21"/>
    <mergeCell ref="PHP21:PHV21"/>
    <mergeCell ref="PHW21:PIC21"/>
    <mergeCell ref="PID21:PIJ21"/>
    <mergeCell ref="PIK21:PIQ21"/>
    <mergeCell ref="PIR21:PIX21"/>
    <mergeCell ref="PIY21:PJE21"/>
    <mergeCell ref="PJF21:PJL21"/>
    <mergeCell ref="PJM21:PJS21"/>
    <mergeCell ref="PEX21:PFD21"/>
    <mergeCell ref="PFE21:PFK21"/>
    <mergeCell ref="PFL21:PFR21"/>
    <mergeCell ref="PFS21:PFY21"/>
    <mergeCell ref="PFZ21:PGF21"/>
    <mergeCell ref="PGG21:PGM21"/>
    <mergeCell ref="PGN21:PGT21"/>
    <mergeCell ref="PGU21:PHA21"/>
    <mergeCell ref="PHB21:PHH21"/>
    <mergeCell ref="PCM21:PCS21"/>
    <mergeCell ref="PCT21:PCZ21"/>
    <mergeCell ref="PDA21:PDG21"/>
    <mergeCell ref="PDH21:PDN21"/>
    <mergeCell ref="PDO21:PDU21"/>
    <mergeCell ref="PDV21:PEB21"/>
    <mergeCell ref="PEC21:PEI21"/>
    <mergeCell ref="PEJ21:PEP21"/>
    <mergeCell ref="PEQ21:PEW21"/>
    <mergeCell ref="PAB21:PAH21"/>
    <mergeCell ref="PAI21:PAO21"/>
    <mergeCell ref="PAP21:PAV21"/>
    <mergeCell ref="PAW21:PBC21"/>
    <mergeCell ref="PBD21:PBJ21"/>
    <mergeCell ref="PBK21:PBQ21"/>
    <mergeCell ref="PBR21:PBX21"/>
    <mergeCell ref="PBY21:PCE21"/>
    <mergeCell ref="PCF21:PCL21"/>
    <mergeCell ref="OXQ21:OXW21"/>
    <mergeCell ref="OXX21:OYD21"/>
    <mergeCell ref="OYE21:OYK21"/>
    <mergeCell ref="OYL21:OYR21"/>
    <mergeCell ref="OYS21:OYY21"/>
    <mergeCell ref="OYZ21:OZF21"/>
    <mergeCell ref="OZG21:OZM21"/>
    <mergeCell ref="OZN21:OZT21"/>
    <mergeCell ref="OZU21:PAA21"/>
    <mergeCell ref="OVF21:OVL21"/>
    <mergeCell ref="OVM21:OVS21"/>
    <mergeCell ref="OVT21:OVZ21"/>
    <mergeCell ref="OWA21:OWG21"/>
    <mergeCell ref="OWH21:OWN21"/>
    <mergeCell ref="OWO21:OWU21"/>
    <mergeCell ref="OWV21:OXB21"/>
    <mergeCell ref="OXC21:OXI21"/>
    <mergeCell ref="OXJ21:OXP21"/>
    <mergeCell ref="OSU21:OTA21"/>
    <mergeCell ref="OTB21:OTH21"/>
    <mergeCell ref="OTI21:OTO21"/>
    <mergeCell ref="OTP21:OTV21"/>
    <mergeCell ref="OTW21:OUC21"/>
    <mergeCell ref="OUD21:OUJ21"/>
    <mergeCell ref="OUK21:OUQ21"/>
    <mergeCell ref="OUR21:OUX21"/>
    <mergeCell ref="OUY21:OVE21"/>
    <mergeCell ref="OQJ21:OQP21"/>
    <mergeCell ref="OQQ21:OQW21"/>
    <mergeCell ref="OQX21:ORD21"/>
    <mergeCell ref="ORE21:ORK21"/>
    <mergeCell ref="ORL21:ORR21"/>
    <mergeCell ref="ORS21:ORY21"/>
    <mergeCell ref="ORZ21:OSF21"/>
    <mergeCell ref="OSG21:OSM21"/>
    <mergeCell ref="OSN21:OST21"/>
    <mergeCell ref="ONY21:OOE21"/>
    <mergeCell ref="OOF21:OOL21"/>
    <mergeCell ref="OOM21:OOS21"/>
    <mergeCell ref="OOT21:OOZ21"/>
    <mergeCell ref="OPA21:OPG21"/>
    <mergeCell ref="OPH21:OPN21"/>
    <mergeCell ref="OPO21:OPU21"/>
    <mergeCell ref="OPV21:OQB21"/>
    <mergeCell ref="OQC21:OQI21"/>
    <mergeCell ref="OLN21:OLT21"/>
    <mergeCell ref="OLU21:OMA21"/>
    <mergeCell ref="OMB21:OMH21"/>
    <mergeCell ref="OMI21:OMO21"/>
    <mergeCell ref="OMP21:OMV21"/>
    <mergeCell ref="OMW21:ONC21"/>
    <mergeCell ref="OND21:ONJ21"/>
    <mergeCell ref="ONK21:ONQ21"/>
    <mergeCell ref="ONR21:ONX21"/>
    <mergeCell ref="OJC21:OJI21"/>
    <mergeCell ref="OJJ21:OJP21"/>
    <mergeCell ref="OJQ21:OJW21"/>
    <mergeCell ref="OJX21:OKD21"/>
    <mergeCell ref="OKE21:OKK21"/>
    <mergeCell ref="OKL21:OKR21"/>
    <mergeCell ref="OKS21:OKY21"/>
    <mergeCell ref="OKZ21:OLF21"/>
    <mergeCell ref="OLG21:OLM21"/>
    <mergeCell ref="OGR21:OGX21"/>
    <mergeCell ref="OGY21:OHE21"/>
    <mergeCell ref="OHF21:OHL21"/>
    <mergeCell ref="OHM21:OHS21"/>
    <mergeCell ref="OHT21:OHZ21"/>
    <mergeCell ref="OIA21:OIG21"/>
    <mergeCell ref="OIH21:OIN21"/>
    <mergeCell ref="OIO21:OIU21"/>
    <mergeCell ref="OIV21:OJB21"/>
    <mergeCell ref="OEG21:OEM21"/>
    <mergeCell ref="OEN21:OET21"/>
    <mergeCell ref="OEU21:OFA21"/>
    <mergeCell ref="OFB21:OFH21"/>
    <mergeCell ref="OFI21:OFO21"/>
    <mergeCell ref="OFP21:OFV21"/>
    <mergeCell ref="OFW21:OGC21"/>
    <mergeCell ref="OGD21:OGJ21"/>
    <mergeCell ref="OGK21:OGQ21"/>
    <mergeCell ref="OBV21:OCB21"/>
    <mergeCell ref="OCC21:OCI21"/>
    <mergeCell ref="OCJ21:OCP21"/>
    <mergeCell ref="OCQ21:OCW21"/>
    <mergeCell ref="OCX21:ODD21"/>
    <mergeCell ref="ODE21:ODK21"/>
    <mergeCell ref="ODL21:ODR21"/>
    <mergeCell ref="ODS21:ODY21"/>
    <mergeCell ref="ODZ21:OEF21"/>
    <mergeCell ref="NZK21:NZQ21"/>
    <mergeCell ref="NZR21:NZX21"/>
    <mergeCell ref="NZY21:OAE21"/>
    <mergeCell ref="OAF21:OAL21"/>
    <mergeCell ref="OAM21:OAS21"/>
    <mergeCell ref="OAT21:OAZ21"/>
    <mergeCell ref="OBA21:OBG21"/>
    <mergeCell ref="OBH21:OBN21"/>
    <mergeCell ref="OBO21:OBU21"/>
    <mergeCell ref="NWZ21:NXF21"/>
    <mergeCell ref="NXG21:NXM21"/>
    <mergeCell ref="NXN21:NXT21"/>
    <mergeCell ref="NXU21:NYA21"/>
    <mergeCell ref="NYB21:NYH21"/>
    <mergeCell ref="NYI21:NYO21"/>
    <mergeCell ref="NYP21:NYV21"/>
    <mergeCell ref="NYW21:NZC21"/>
    <mergeCell ref="NZD21:NZJ21"/>
    <mergeCell ref="NUO21:NUU21"/>
    <mergeCell ref="NUV21:NVB21"/>
    <mergeCell ref="NVC21:NVI21"/>
    <mergeCell ref="NVJ21:NVP21"/>
    <mergeCell ref="NVQ21:NVW21"/>
    <mergeCell ref="NVX21:NWD21"/>
    <mergeCell ref="NWE21:NWK21"/>
    <mergeCell ref="NWL21:NWR21"/>
    <mergeCell ref="NWS21:NWY21"/>
    <mergeCell ref="NSD21:NSJ21"/>
    <mergeCell ref="NSK21:NSQ21"/>
    <mergeCell ref="NSR21:NSX21"/>
    <mergeCell ref="NSY21:NTE21"/>
    <mergeCell ref="NTF21:NTL21"/>
    <mergeCell ref="NTM21:NTS21"/>
    <mergeCell ref="NTT21:NTZ21"/>
    <mergeCell ref="NUA21:NUG21"/>
    <mergeCell ref="NUH21:NUN21"/>
    <mergeCell ref="NPS21:NPY21"/>
    <mergeCell ref="NPZ21:NQF21"/>
    <mergeCell ref="NQG21:NQM21"/>
    <mergeCell ref="NQN21:NQT21"/>
    <mergeCell ref="NQU21:NRA21"/>
    <mergeCell ref="NRB21:NRH21"/>
    <mergeCell ref="NRI21:NRO21"/>
    <mergeCell ref="NRP21:NRV21"/>
    <mergeCell ref="NRW21:NSC21"/>
    <mergeCell ref="NNH21:NNN21"/>
    <mergeCell ref="NNO21:NNU21"/>
    <mergeCell ref="NNV21:NOB21"/>
    <mergeCell ref="NOC21:NOI21"/>
    <mergeCell ref="NOJ21:NOP21"/>
    <mergeCell ref="NOQ21:NOW21"/>
    <mergeCell ref="NOX21:NPD21"/>
    <mergeCell ref="NPE21:NPK21"/>
    <mergeCell ref="NPL21:NPR21"/>
    <mergeCell ref="NKW21:NLC21"/>
    <mergeCell ref="NLD21:NLJ21"/>
    <mergeCell ref="NLK21:NLQ21"/>
    <mergeCell ref="NLR21:NLX21"/>
    <mergeCell ref="NLY21:NME21"/>
    <mergeCell ref="NMF21:NML21"/>
    <mergeCell ref="NMM21:NMS21"/>
    <mergeCell ref="NMT21:NMZ21"/>
    <mergeCell ref="NNA21:NNG21"/>
    <mergeCell ref="NIL21:NIR21"/>
    <mergeCell ref="NIS21:NIY21"/>
    <mergeCell ref="NIZ21:NJF21"/>
    <mergeCell ref="NJG21:NJM21"/>
    <mergeCell ref="NJN21:NJT21"/>
    <mergeCell ref="NJU21:NKA21"/>
    <mergeCell ref="NKB21:NKH21"/>
    <mergeCell ref="NKI21:NKO21"/>
    <mergeCell ref="NKP21:NKV21"/>
    <mergeCell ref="NGA21:NGG21"/>
    <mergeCell ref="NGH21:NGN21"/>
    <mergeCell ref="NGO21:NGU21"/>
    <mergeCell ref="NGV21:NHB21"/>
    <mergeCell ref="NHC21:NHI21"/>
    <mergeCell ref="NHJ21:NHP21"/>
    <mergeCell ref="NHQ21:NHW21"/>
    <mergeCell ref="NHX21:NID21"/>
    <mergeCell ref="NIE21:NIK21"/>
    <mergeCell ref="NDP21:NDV21"/>
    <mergeCell ref="NDW21:NEC21"/>
    <mergeCell ref="NED21:NEJ21"/>
    <mergeCell ref="NEK21:NEQ21"/>
    <mergeCell ref="NER21:NEX21"/>
    <mergeCell ref="NEY21:NFE21"/>
    <mergeCell ref="NFF21:NFL21"/>
    <mergeCell ref="NFM21:NFS21"/>
    <mergeCell ref="NFT21:NFZ21"/>
    <mergeCell ref="NBE21:NBK21"/>
    <mergeCell ref="NBL21:NBR21"/>
    <mergeCell ref="NBS21:NBY21"/>
    <mergeCell ref="NBZ21:NCF21"/>
    <mergeCell ref="NCG21:NCM21"/>
    <mergeCell ref="NCN21:NCT21"/>
    <mergeCell ref="NCU21:NDA21"/>
    <mergeCell ref="NDB21:NDH21"/>
    <mergeCell ref="NDI21:NDO21"/>
    <mergeCell ref="MYT21:MYZ21"/>
    <mergeCell ref="MZA21:MZG21"/>
    <mergeCell ref="MZH21:MZN21"/>
    <mergeCell ref="MZO21:MZU21"/>
    <mergeCell ref="MZV21:NAB21"/>
    <mergeCell ref="NAC21:NAI21"/>
    <mergeCell ref="NAJ21:NAP21"/>
    <mergeCell ref="NAQ21:NAW21"/>
    <mergeCell ref="NAX21:NBD21"/>
    <mergeCell ref="MWI21:MWO21"/>
    <mergeCell ref="MWP21:MWV21"/>
    <mergeCell ref="MWW21:MXC21"/>
    <mergeCell ref="MXD21:MXJ21"/>
    <mergeCell ref="MXK21:MXQ21"/>
    <mergeCell ref="MXR21:MXX21"/>
    <mergeCell ref="MXY21:MYE21"/>
    <mergeCell ref="MYF21:MYL21"/>
    <mergeCell ref="MYM21:MYS21"/>
    <mergeCell ref="MTX21:MUD21"/>
    <mergeCell ref="MUE21:MUK21"/>
    <mergeCell ref="MUL21:MUR21"/>
    <mergeCell ref="MUS21:MUY21"/>
    <mergeCell ref="MUZ21:MVF21"/>
    <mergeCell ref="MVG21:MVM21"/>
    <mergeCell ref="MVN21:MVT21"/>
    <mergeCell ref="MVU21:MWA21"/>
    <mergeCell ref="MWB21:MWH21"/>
    <mergeCell ref="MRM21:MRS21"/>
    <mergeCell ref="MRT21:MRZ21"/>
    <mergeCell ref="MSA21:MSG21"/>
    <mergeCell ref="MSH21:MSN21"/>
    <mergeCell ref="MSO21:MSU21"/>
    <mergeCell ref="MSV21:MTB21"/>
    <mergeCell ref="MTC21:MTI21"/>
    <mergeCell ref="MTJ21:MTP21"/>
    <mergeCell ref="MTQ21:MTW21"/>
    <mergeCell ref="MPB21:MPH21"/>
    <mergeCell ref="MPI21:MPO21"/>
    <mergeCell ref="MPP21:MPV21"/>
    <mergeCell ref="MPW21:MQC21"/>
    <mergeCell ref="MQD21:MQJ21"/>
    <mergeCell ref="MQK21:MQQ21"/>
    <mergeCell ref="MQR21:MQX21"/>
    <mergeCell ref="MQY21:MRE21"/>
    <mergeCell ref="MRF21:MRL21"/>
    <mergeCell ref="MMQ21:MMW21"/>
    <mergeCell ref="MMX21:MND21"/>
    <mergeCell ref="MNE21:MNK21"/>
    <mergeCell ref="MNL21:MNR21"/>
    <mergeCell ref="MNS21:MNY21"/>
    <mergeCell ref="MNZ21:MOF21"/>
    <mergeCell ref="MOG21:MOM21"/>
    <mergeCell ref="MON21:MOT21"/>
    <mergeCell ref="MOU21:MPA21"/>
    <mergeCell ref="MKF21:MKL21"/>
    <mergeCell ref="MKM21:MKS21"/>
    <mergeCell ref="MKT21:MKZ21"/>
    <mergeCell ref="MLA21:MLG21"/>
    <mergeCell ref="MLH21:MLN21"/>
    <mergeCell ref="MLO21:MLU21"/>
    <mergeCell ref="MLV21:MMB21"/>
    <mergeCell ref="MMC21:MMI21"/>
    <mergeCell ref="MMJ21:MMP21"/>
    <mergeCell ref="MHU21:MIA21"/>
    <mergeCell ref="MIB21:MIH21"/>
    <mergeCell ref="MII21:MIO21"/>
    <mergeCell ref="MIP21:MIV21"/>
    <mergeCell ref="MIW21:MJC21"/>
    <mergeCell ref="MJD21:MJJ21"/>
    <mergeCell ref="MJK21:MJQ21"/>
    <mergeCell ref="MJR21:MJX21"/>
    <mergeCell ref="MJY21:MKE21"/>
    <mergeCell ref="MFJ21:MFP21"/>
    <mergeCell ref="MFQ21:MFW21"/>
    <mergeCell ref="MFX21:MGD21"/>
    <mergeCell ref="MGE21:MGK21"/>
    <mergeCell ref="MGL21:MGR21"/>
    <mergeCell ref="MGS21:MGY21"/>
    <mergeCell ref="MGZ21:MHF21"/>
    <mergeCell ref="MHG21:MHM21"/>
    <mergeCell ref="MHN21:MHT21"/>
    <mergeCell ref="MCY21:MDE21"/>
    <mergeCell ref="MDF21:MDL21"/>
    <mergeCell ref="MDM21:MDS21"/>
    <mergeCell ref="MDT21:MDZ21"/>
    <mergeCell ref="MEA21:MEG21"/>
    <mergeCell ref="MEH21:MEN21"/>
    <mergeCell ref="MEO21:MEU21"/>
    <mergeCell ref="MEV21:MFB21"/>
    <mergeCell ref="MFC21:MFI21"/>
    <mergeCell ref="MAN21:MAT21"/>
    <mergeCell ref="MAU21:MBA21"/>
    <mergeCell ref="MBB21:MBH21"/>
    <mergeCell ref="MBI21:MBO21"/>
    <mergeCell ref="MBP21:MBV21"/>
    <mergeCell ref="MBW21:MCC21"/>
    <mergeCell ref="MCD21:MCJ21"/>
    <mergeCell ref="MCK21:MCQ21"/>
    <mergeCell ref="MCR21:MCX21"/>
    <mergeCell ref="LYC21:LYI21"/>
    <mergeCell ref="LYJ21:LYP21"/>
    <mergeCell ref="LYQ21:LYW21"/>
    <mergeCell ref="LYX21:LZD21"/>
    <mergeCell ref="LZE21:LZK21"/>
    <mergeCell ref="LZL21:LZR21"/>
    <mergeCell ref="LZS21:LZY21"/>
    <mergeCell ref="LZZ21:MAF21"/>
    <mergeCell ref="MAG21:MAM21"/>
    <mergeCell ref="LVR21:LVX21"/>
    <mergeCell ref="LVY21:LWE21"/>
    <mergeCell ref="LWF21:LWL21"/>
    <mergeCell ref="LWM21:LWS21"/>
    <mergeCell ref="LWT21:LWZ21"/>
    <mergeCell ref="LXA21:LXG21"/>
    <mergeCell ref="LXH21:LXN21"/>
    <mergeCell ref="LXO21:LXU21"/>
    <mergeCell ref="LXV21:LYB21"/>
    <mergeCell ref="LTG21:LTM21"/>
    <mergeCell ref="LTN21:LTT21"/>
    <mergeCell ref="LTU21:LUA21"/>
    <mergeCell ref="LUB21:LUH21"/>
    <mergeCell ref="LUI21:LUO21"/>
    <mergeCell ref="LUP21:LUV21"/>
    <mergeCell ref="LUW21:LVC21"/>
    <mergeCell ref="LVD21:LVJ21"/>
    <mergeCell ref="LVK21:LVQ21"/>
    <mergeCell ref="LQV21:LRB21"/>
    <mergeCell ref="LRC21:LRI21"/>
    <mergeCell ref="LRJ21:LRP21"/>
    <mergeCell ref="LRQ21:LRW21"/>
    <mergeCell ref="LRX21:LSD21"/>
    <mergeCell ref="LSE21:LSK21"/>
    <mergeCell ref="LSL21:LSR21"/>
    <mergeCell ref="LSS21:LSY21"/>
    <mergeCell ref="LSZ21:LTF21"/>
    <mergeCell ref="LOK21:LOQ21"/>
    <mergeCell ref="LOR21:LOX21"/>
    <mergeCell ref="LOY21:LPE21"/>
    <mergeCell ref="LPF21:LPL21"/>
    <mergeCell ref="LPM21:LPS21"/>
    <mergeCell ref="LPT21:LPZ21"/>
    <mergeCell ref="LQA21:LQG21"/>
    <mergeCell ref="LQH21:LQN21"/>
    <mergeCell ref="LQO21:LQU21"/>
    <mergeCell ref="LLZ21:LMF21"/>
    <mergeCell ref="LMG21:LMM21"/>
    <mergeCell ref="LMN21:LMT21"/>
    <mergeCell ref="LMU21:LNA21"/>
    <mergeCell ref="LNB21:LNH21"/>
    <mergeCell ref="LNI21:LNO21"/>
    <mergeCell ref="LNP21:LNV21"/>
    <mergeCell ref="LNW21:LOC21"/>
    <mergeCell ref="LOD21:LOJ21"/>
    <mergeCell ref="LJO21:LJU21"/>
    <mergeCell ref="LJV21:LKB21"/>
    <mergeCell ref="LKC21:LKI21"/>
    <mergeCell ref="LKJ21:LKP21"/>
    <mergeCell ref="LKQ21:LKW21"/>
    <mergeCell ref="LKX21:LLD21"/>
    <mergeCell ref="LLE21:LLK21"/>
    <mergeCell ref="LLL21:LLR21"/>
    <mergeCell ref="LLS21:LLY21"/>
    <mergeCell ref="LHD21:LHJ21"/>
    <mergeCell ref="LHK21:LHQ21"/>
    <mergeCell ref="LHR21:LHX21"/>
    <mergeCell ref="LHY21:LIE21"/>
    <mergeCell ref="LIF21:LIL21"/>
    <mergeCell ref="LIM21:LIS21"/>
    <mergeCell ref="LIT21:LIZ21"/>
    <mergeCell ref="LJA21:LJG21"/>
    <mergeCell ref="LJH21:LJN21"/>
    <mergeCell ref="LES21:LEY21"/>
    <mergeCell ref="LEZ21:LFF21"/>
    <mergeCell ref="LFG21:LFM21"/>
    <mergeCell ref="LFN21:LFT21"/>
    <mergeCell ref="LFU21:LGA21"/>
    <mergeCell ref="LGB21:LGH21"/>
    <mergeCell ref="LGI21:LGO21"/>
    <mergeCell ref="LGP21:LGV21"/>
    <mergeCell ref="LGW21:LHC21"/>
    <mergeCell ref="LCH21:LCN21"/>
    <mergeCell ref="LCO21:LCU21"/>
    <mergeCell ref="LCV21:LDB21"/>
    <mergeCell ref="LDC21:LDI21"/>
    <mergeCell ref="LDJ21:LDP21"/>
    <mergeCell ref="LDQ21:LDW21"/>
    <mergeCell ref="LDX21:LED21"/>
    <mergeCell ref="LEE21:LEK21"/>
    <mergeCell ref="LEL21:LER21"/>
    <mergeCell ref="KZW21:LAC21"/>
    <mergeCell ref="LAD21:LAJ21"/>
    <mergeCell ref="LAK21:LAQ21"/>
    <mergeCell ref="LAR21:LAX21"/>
    <mergeCell ref="LAY21:LBE21"/>
    <mergeCell ref="LBF21:LBL21"/>
    <mergeCell ref="LBM21:LBS21"/>
    <mergeCell ref="LBT21:LBZ21"/>
    <mergeCell ref="LCA21:LCG21"/>
    <mergeCell ref="KXL21:KXR21"/>
    <mergeCell ref="KXS21:KXY21"/>
    <mergeCell ref="KXZ21:KYF21"/>
    <mergeCell ref="KYG21:KYM21"/>
    <mergeCell ref="KYN21:KYT21"/>
    <mergeCell ref="KYU21:KZA21"/>
    <mergeCell ref="KZB21:KZH21"/>
    <mergeCell ref="KZI21:KZO21"/>
    <mergeCell ref="KZP21:KZV21"/>
    <mergeCell ref="KVA21:KVG21"/>
    <mergeCell ref="KVH21:KVN21"/>
    <mergeCell ref="KVO21:KVU21"/>
    <mergeCell ref="KVV21:KWB21"/>
    <mergeCell ref="KWC21:KWI21"/>
    <mergeCell ref="KWJ21:KWP21"/>
    <mergeCell ref="KWQ21:KWW21"/>
    <mergeCell ref="KWX21:KXD21"/>
    <mergeCell ref="KXE21:KXK21"/>
    <mergeCell ref="KSP21:KSV21"/>
    <mergeCell ref="KSW21:KTC21"/>
    <mergeCell ref="KTD21:KTJ21"/>
    <mergeCell ref="KTK21:KTQ21"/>
    <mergeCell ref="KTR21:KTX21"/>
    <mergeCell ref="KTY21:KUE21"/>
    <mergeCell ref="KUF21:KUL21"/>
    <mergeCell ref="KUM21:KUS21"/>
    <mergeCell ref="KUT21:KUZ21"/>
    <mergeCell ref="KQE21:KQK21"/>
    <mergeCell ref="KQL21:KQR21"/>
    <mergeCell ref="KQS21:KQY21"/>
    <mergeCell ref="KQZ21:KRF21"/>
    <mergeCell ref="KRG21:KRM21"/>
    <mergeCell ref="KRN21:KRT21"/>
    <mergeCell ref="KRU21:KSA21"/>
    <mergeCell ref="KSB21:KSH21"/>
    <mergeCell ref="KSI21:KSO21"/>
    <mergeCell ref="KNT21:KNZ21"/>
    <mergeCell ref="KOA21:KOG21"/>
    <mergeCell ref="KOH21:KON21"/>
    <mergeCell ref="KOO21:KOU21"/>
    <mergeCell ref="KOV21:KPB21"/>
    <mergeCell ref="KPC21:KPI21"/>
    <mergeCell ref="KPJ21:KPP21"/>
    <mergeCell ref="KPQ21:KPW21"/>
    <mergeCell ref="KPX21:KQD21"/>
    <mergeCell ref="KLI21:KLO21"/>
    <mergeCell ref="KLP21:KLV21"/>
    <mergeCell ref="KLW21:KMC21"/>
    <mergeCell ref="KMD21:KMJ21"/>
    <mergeCell ref="KMK21:KMQ21"/>
    <mergeCell ref="KMR21:KMX21"/>
    <mergeCell ref="KMY21:KNE21"/>
    <mergeCell ref="KNF21:KNL21"/>
    <mergeCell ref="KNM21:KNS21"/>
    <mergeCell ref="KIX21:KJD21"/>
    <mergeCell ref="KJE21:KJK21"/>
    <mergeCell ref="KJL21:KJR21"/>
    <mergeCell ref="KJS21:KJY21"/>
    <mergeCell ref="KJZ21:KKF21"/>
    <mergeCell ref="KKG21:KKM21"/>
    <mergeCell ref="KKN21:KKT21"/>
    <mergeCell ref="KKU21:KLA21"/>
    <mergeCell ref="KLB21:KLH21"/>
    <mergeCell ref="KGM21:KGS21"/>
    <mergeCell ref="KGT21:KGZ21"/>
    <mergeCell ref="KHA21:KHG21"/>
    <mergeCell ref="KHH21:KHN21"/>
    <mergeCell ref="KHO21:KHU21"/>
    <mergeCell ref="KHV21:KIB21"/>
    <mergeCell ref="KIC21:KII21"/>
    <mergeCell ref="KIJ21:KIP21"/>
    <mergeCell ref="KIQ21:KIW21"/>
    <mergeCell ref="KEB21:KEH21"/>
    <mergeCell ref="KEI21:KEO21"/>
    <mergeCell ref="KEP21:KEV21"/>
    <mergeCell ref="KEW21:KFC21"/>
    <mergeCell ref="KFD21:KFJ21"/>
    <mergeCell ref="KFK21:KFQ21"/>
    <mergeCell ref="KFR21:KFX21"/>
    <mergeCell ref="KFY21:KGE21"/>
    <mergeCell ref="KGF21:KGL21"/>
    <mergeCell ref="KBQ21:KBW21"/>
    <mergeCell ref="KBX21:KCD21"/>
    <mergeCell ref="KCE21:KCK21"/>
    <mergeCell ref="KCL21:KCR21"/>
    <mergeCell ref="KCS21:KCY21"/>
    <mergeCell ref="KCZ21:KDF21"/>
    <mergeCell ref="KDG21:KDM21"/>
    <mergeCell ref="KDN21:KDT21"/>
    <mergeCell ref="KDU21:KEA21"/>
    <mergeCell ref="JZF21:JZL21"/>
    <mergeCell ref="JZM21:JZS21"/>
    <mergeCell ref="JZT21:JZZ21"/>
    <mergeCell ref="KAA21:KAG21"/>
    <mergeCell ref="KAH21:KAN21"/>
    <mergeCell ref="KAO21:KAU21"/>
    <mergeCell ref="KAV21:KBB21"/>
    <mergeCell ref="KBC21:KBI21"/>
    <mergeCell ref="KBJ21:KBP21"/>
    <mergeCell ref="JWU21:JXA21"/>
    <mergeCell ref="JXB21:JXH21"/>
    <mergeCell ref="JXI21:JXO21"/>
    <mergeCell ref="JXP21:JXV21"/>
    <mergeCell ref="JXW21:JYC21"/>
    <mergeCell ref="JYD21:JYJ21"/>
    <mergeCell ref="JYK21:JYQ21"/>
    <mergeCell ref="JYR21:JYX21"/>
    <mergeCell ref="JYY21:JZE21"/>
    <mergeCell ref="JUJ21:JUP21"/>
    <mergeCell ref="JUQ21:JUW21"/>
    <mergeCell ref="JUX21:JVD21"/>
    <mergeCell ref="JVE21:JVK21"/>
    <mergeCell ref="JVL21:JVR21"/>
    <mergeCell ref="JVS21:JVY21"/>
    <mergeCell ref="JVZ21:JWF21"/>
    <mergeCell ref="JWG21:JWM21"/>
    <mergeCell ref="JWN21:JWT21"/>
    <mergeCell ref="JRY21:JSE21"/>
    <mergeCell ref="JSF21:JSL21"/>
    <mergeCell ref="JSM21:JSS21"/>
    <mergeCell ref="JST21:JSZ21"/>
    <mergeCell ref="JTA21:JTG21"/>
    <mergeCell ref="JTH21:JTN21"/>
    <mergeCell ref="JTO21:JTU21"/>
    <mergeCell ref="JTV21:JUB21"/>
    <mergeCell ref="JUC21:JUI21"/>
    <mergeCell ref="JPN21:JPT21"/>
    <mergeCell ref="JPU21:JQA21"/>
    <mergeCell ref="JQB21:JQH21"/>
    <mergeCell ref="JQI21:JQO21"/>
    <mergeCell ref="JQP21:JQV21"/>
    <mergeCell ref="JQW21:JRC21"/>
    <mergeCell ref="JRD21:JRJ21"/>
    <mergeCell ref="JRK21:JRQ21"/>
    <mergeCell ref="JRR21:JRX21"/>
    <mergeCell ref="JNC21:JNI21"/>
    <mergeCell ref="JNJ21:JNP21"/>
    <mergeCell ref="JNQ21:JNW21"/>
    <mergeCell ref="JNX21:JOD21"/>
    <mergeCell ref="JOE21:JOK21"/>
    <mergeCell ref="JOL21:JOR21"/>
    <mergeCell ref="JOS21:JOY21"/>
    <mergeCell ref="JOZ21:JPF21"/>
    <mergeCell ref="JPG21:JPM21"/>
    <mergeCell ref="JKR21:JKX21"/>
    <mergeCell ref="JKY21:JLE21"/>
    <mergeCell ref="JLF21:JLL21"/>
    <mergeCell ref="JLM21:JLS21"/>
    <mergeCell ref="JLT21:JLZ21"/>
    <mergeCell ref="JMA21:JMG21"/>
    <mergeCell ref="JMH21:JMN21"/>
    <mergeCell ref="JMO21:JMU21"/>
    <mergeCell ref="JMV21:JNB21"/>
    <mergeCell ref="JIG21:JIM21"/>
    <mergeCell ref="JIN21:JIT21"/>
    <mergeCell ref="JIU21:JJA21"/>
    <mergeCell ref="JJB21:JJH21"/>
    <mergeCell ref="JJI21:JJO21"/>
    <mergeCell ref="JJP21:JJV21"/>
    <mergeCell ref="JJW21:JKC21"/>
    <mergeCell ref="JKD21:JKJ21"/>
    <mergeCell ref="JKK21:JKQ21"/>
    <mergeCell ref="JFV21:JGB21"/>
    <mergeCell ref="JGC21:JGI21"/>
    <mergeCell ref="JGJ21:JGP21"/>
    <mergeCell ref="JGQ21:JGW21"/>
    <mergeCell ref="JGX21:JHD21"/>
    <mergeCell ref="JHE21:JHK21"/>
    <mergeCell ref="JHL21:JHR21"/>
    <mergeCell ref="JHS21:JHY21"/>
    <mergeCell ref="JHZ21:JIF21"/>
    <mergeCell ref="JDK21:JDQ21"/>
    <mergeCell ref="JDR21:JDX21"/>
    <mergeCell ref="JDY21:JEE21"/>
    <mergeCell ref="JEF21:JEL21"/>
    <mergeCell ref="JEM21:JES21"/>
    <mergeCell ref="JET21:JEZ21"/>
    <mergeCell ref="JFA21:JFG21"/>
    <mergeCell ref="JFH21:JFN21"/>
    <mergeCell ref="JFO21:JFU21"/>
    <mergeCell ref="JAZ21:JBF21"/>
    <mergeCell ref="JBG21:JBM21"/>
    <mergeCell ref="JBN21:JBT21"/>
    <mergeCell ref="JBU21:JCA21"/>
    <mergeCell ref="JCB21:JCH21"/>
    <mergeCell ref="JCI21:JCO21"/>
    <mergeCell ref="JCP21:JCV21"/>
    <mergeCell ref="JCW21:JDC21"/>
    <mergeCell ref="JDD21:JDJ21"/>
    <mergeCell ref="IYO21:IYU21"/>
    <mergeCell ref="IYV21:IZB21"/>
    <mergeCell ref="IZC21:IZI21"/>
    <mergeCell ref="IZJ21:IZP21"/>
    <mergeCell ref="IZQ21:IZW21"/>
    <mergeCell ref="IZX21:JAD21"/>
    <mergeCell ref="JAE21:JAK21"/>
    <mergeCell ref="JAL21:JAR21"/>
    <mergeCell ref="JAS21:JAY21"/>
    <mergeCell ref="IWD21:IWJ21"/>
    <mergeCell ref="IWK21:IWQ21"/>
    <mergeCell ref="IWR21:IWX21"/>
    <mergeCell ref="IWY21:IXE21"/>
    <mergeCell ref="IXF21:IXL21"/>
    <mergeCell ref="IXM21:IXS21"/>
    <mergeCell ref="IXT21:IXZ21"/>
    <mergeCell ref="IYA21:IYG21"/>
    <mergeCell ref="IYH21:IYN21"/>
    <mergeCell ref="ITS21:ITY21"/>
    <mergeCell ref="ITZ21:IUF21"/>
    <mergeCell ref="IUG21:IUM21"/>
    <mergeCell ref="IUN21:IUT21"/>
    <mergeCell ref="IUU21:IVA21"/>
    <mergeCell ref="IVB21:IVH21"/>
    <mergeCell ref="IVI21:IVO21"/>
    <mergeCell ref="IVP21:IVV21"/>
    <mergeCell ref="IVW21:IWC21"/>
    <mergeCell ref="IRH21:IRN21"/>
    <mergeCell ref="IRO21:IRU21"/>
    <mergeCell ref="IRV21:ISB21"/>
    <mergeCell ref="ISC21:ISI21"/>
    <mergeCell ref="ISJ21:ISP21"/>
    <mergeCell ref="ISQ21:ISW21"/>
    <mergeCell ref="ISX21:ITD21"/>
    <mergeCell ref="ITE21:ITK21"/>
    <mergeCell ref="ITL21:ITR21"/>
    <mergeCell ref="IOW21:IPC21"/>
    <mergeCell ref="IPD21:IPJ21"/>
    <mergeCell ref="IPK21:IPQ21"/>
    <mergeCell ref="IPR21:IPX21"/>
    <mergeCell ref="IPY21:IQE21"/>
    <mergeCell ref="IQF21:IQL21"/>
    <mergeCell ref="IQM21:IQS21"/>
    <mergeCell ref="IQT21:IQZ21"/>
    <mergeCell ref="IRA21:IRG21"/>
    <mergeCell ref="IML21:IMR21"/>
    <mergeCell ref="IMS21:IMY21"/>
    <mergeCell ref="IMZ21:INF21"/>
    <mergeCell ref="ING21:INM21"/>
    <mergeCell ref="INN21:INT21"/>
    <mergeCell ref="INU21:IOA21"/>
    <mergeCell ref="IOB21:IOH21"/>
    <mergeCell ref="IOI21:IOO21"/>
    <mergeCell ref="IOP21:IOV21"/>
    <mergeCell ref="IKA21:IKG21"/>
    <mergeCell ref="IKH21:IKN21"/>
    <mergeCell ref="IKO21:IKU21"/>
    <mergeCell ref="IKV21:ILB21"/>
    <mergeCell ref="ILC21:ILI21"/>
    <mergeCell ref="ILJ21:ILP21"/>
    <mergeCell ref="ILQ21:ILW21"/>
    <mergeCell ref="ILX21:IMD21"/>
    <mergeCell ref="IME21:IMK21"/>
    <mergeCell ref="IHP21:IHV21"/>
    <mergeCell ref="IHW21:IIC21"/>
    <mergeCell ref="IID21:IIJ21"/>
    <mergeCell ref="IIK21:IIQ21"/>
    <mergeCell ref="IIR21:IIX21"/>
    <mergeCell ref="IIY21:IJE21"/>
    <mergeCell ref="IJF21:IJL21"/>
    <mergeCell ref="IJM21:IJS21"/>
    <mergeCell ref="IJT21:IJZ21"/>
    <mergeCell ref="IFE21:IFK21"/>
    <mergeCell ref="IFL21:IFR21"/>
    <mergeCell ref="IFS21:IFY21"/>
    <mergeCell ref="IFZ21:IGF21"/>
    <mergeCell ref="IGG21:IGM21"/>
    <mergeCell ref="IGN21:IGT21"/>
    <mergeCell ref="IGU21:IHA21"/>
    <mergeCell ref="IHB21:IHH21"/>
    <mergeCell ref="IHI21:IHO21"/>
    <mergeCell ref="ICT21:ICZ21"/>
    <mergeCell ref="IDA21:IDG21"/>
    <mergeCell ref="IDH21:IDN21"/>
    <mergeCell ref="IDO21:IDU21"/>
    <mergeCell ref="IDV21:IEB21"/>
    <mergeCell ref="IEC21:IEI21"/>
    <mergeCell ref="IEJ21:IEP21"/>
    <mergeCell ref="IEQ21:IEW21"/>
    <mergeCell ref="IEX21:IFD21"/>
    <mergeCell ref="IAI21:IAO21"/>
    <mergeCell ref="IAP21:IAV21"/>
    <mergeCell ref="IAW21:IBC21"/>
    <mergeCell ref="IBD21:IBJ21"/>
    <mergeCell ref="IBK21:IBQ21"/>
    <mergeCell ref="IBR21:IBX21"/>
    <mergeCell ref="IBY21:ICE21"/>
    <mergeCell ref="ICF21:ICL21"/>
    <mergeCell ref="ICM21:ICS21"/>
    <mergeCell ref="HXX21:HYD21"/>
    <mergeCell ref="HYE21:HYK21"/>
    <mergeCell ref="HYL21:HYR21"/>
    <mergeCell ref="HYS21:HYY21"/>
    <mergeCell ref="HYZ21:HZF21"/>
    <mergeCell ref="HZG21:HZM21"/>
    <mergeCell ref="HZN21:HZT21"/>
    <mergeCell ref="HZU21:IAA21"/>
    <mergeCell ref="IAB21:IAH21"/>
    <mergeCell ref="HVM21:HVS21"/>
    <mergeCell ref="HVT21:HVZ21"/>
    <mergeCell ref="HWA21:HWG21"/>
    <mergeCell ref="HWH21:HWN21"/>
    <mergeCell ref="HWO21:HWU21"/>
    <mergeCell ref="HWV21:HXB21"/>
    <mergeCell ref="HXC21:HXI21"/>
    <mergeCell ref="HXJ21:HXP21"/>
    <mergeCell ref="HXQ21:HXW21"/>
    <mergeCell ref="HTB21:HTH21"/>
    <mergeCell ref="HTI21:HTO21"/>
    <mergeCell ref="HTP21:HTV21"/>
    <mergeCell ref="HTW21:HUC21"/>
    <mergeCell ref="HUD21:HUJ21"/>
    <mergeCell ref="HUK21:HUQ21"/>
    <mergeCell ref="HUR21:HUX21"/>
    <mergeCell ref="HUY21:HVE21"/>
    <mergeCell ref="HVF21:HVL21"/>
    <mergeCell ref="HQQ21:HQW21"/>
    <mergeCell ref="HQX21:HRD21"/>
    <mergeCell ref="HRE21:HRK21"/>
    <mergeCell ref="HRL21:HRR21"/>
    <mergeCell ref="HRS21:HRY21"/>
    <mergeCell ref="HRZ21:HSF21"/>
    <mergeCell ref="HSG21:HSM21"/>
    <mergeCell ref="HSN21:HST21"/>
    <mergeCell ref="HSU21:HTA21"/>
    <mergeCell ref="HOF21:HOL21"/>
    <mergeCell ref="HOM21:HOS21"/>
    <mergeCell ref="HOT21:HOZ21"/>
    <mergeCell ref="HPA21:HPG21"/>
    <mergeCell ref="HPH21:HPN21"/>
    <mergeCell ref="HPO21:HPU21"/>
    <mergeCell ref="HPV21:HQB21"/>
    <mergeCell ref="HQC21:HQI21"/>
    <mergeCell ref="HQJ21:HQP21"/>
    <mergeCell ref="HLU21:HMA21"/>
    <mergeCell ref="HMB21:HMH21"/>
    <mergeCell ref="HMI21:HMO21"/>
    <mergeCell ref="HMP21:HMV21"/>
    <mergeCell ref="HMW21:HNC21"/>
    <mergeCell ref="HND21:HNJ21"/>
    <mergeCell ref="HNK21:HNQ21"/>
    <mergeCell ref="HNR21:HNX21"/>
    <mergeCell ref="HNY21:HOE21"/>
    <mergeCell ref="HJJ21:HJP21"/>
    <mergeCell ref="HJQ21:HJW21"/>
    <mergeCell ref="HJX21:HKD21"/>
    <mergeCell ref="HKE21:HKK21"/>
    <mergeCell ref="HKL21:HKR21"/>
    <mergeCell ref="HKS21:HKY21"/>
    <mergeCell ref="HKZ21:HLF21"/>
    <mergeCell ref="HLG21:HLM21"/>
    <mergeCell ref="HLN21:HLT21"/>
    <mergeCell ref="HGY21:HHE21"/>
    <mergeCell ref="HHF21:HHL21"/>
    <mergeCell ref="HHM21:HHS21"/>
    <mergeCell ref="HHT21:HHZ21"/>
    <mergeCell ref="HIA21:HIG21"/>
    <mergeCell ref="HIH21:HIN21"/>
    <mergeCell ref="HIO21:HIU21"/>
    <mergeCell ref="HIV21:HJB21"/>
    <mergeCell ref="HJC21:HJI21"/>
    <mergeCell ref="HEN21:HET21"/>
    <mergeCell ref="HEU21:HFA21"/>
    <mergeCell ref="HFB21:HFH21"/>
    <mergeCell ref="HFI21:HFO21"/>
    <mergeCell ref="HFP21:HFV21"/>
    <mergeCell ref="HFW21:HGC21"/>
    <mergeCell ref="HGD21:HGJ21"/>
    <mergeCell ref="HGK21:HGQ21"/>
    <mergeCell ref="HGR21:HGX21"/>
    <mergeCell ref="HCC21:HCI21"/>
    <mergeCell ref="HCJ21:HCP21"/>
    <mergeCell ref="HCQ21:HCW21"/>
    <mergeCell ref="HCX21:HDD21"/>
    <mergeCell ref="HDE21:HDK21"/>
    <mergeCell ref="HDL21:HDR21"/>
    <mergeCell ref="HDS21:HDY21"/>
    <mergeCell ref="HDZ21:HEF21"/>
    <mergeCell ref="HEG21:HEM21"/>
    <mergeCell ref="GZR21:GZX21"/>
    <mergeCell ref="GZY21:HAE21"/>
    <mergeCell ref="HAF21:HAL21"/>
    <mergeCell ref="HAM21:HAS21"/>
    <mergeCell ref="HAT21:HAZ21"/>
    <mergeCell ref="HBA21:HBG21"/>
    <mergeCell ref="HBH21:HBN21"/>
    <mergeCell ref="HBO21:HBU21"/>
    <mergeCell ref="HBV21:HCB21"/>
    <mergeCell ref="GXG21:GXM21"/>
    <mergeCell ref="GXN21:GXT21"/>
    <mergeCell ref="GXU21:GYA21"/>
    <mergeCell ref="GYB21:GYH21"/>
    <mergeCell ref="GYI21:GYO21"/>
    <mergeCell ref="GYP21:GYV21"/>
    <mergeCell ref="GYW21:GZC21"/>
    <mergeCell ref="GZD21:GZJ21"/>
    <mergeCell ref="GZK21:GZQ21"/>
    <mergeCell ref="GUV21:GVB21"/>
    <mergeCell ref="GVC21:GVI21"/>
    <mergeCell ref="GVJ21:GVP21"/>
    <mergeCell ref="GVQ21:GVW21"/>
    <mergeCell ref="GVX21:GWD21"/>
    <mergeCell ref="GWE21:GWK21"/>
    <mergeCell ref="GWL21:GWR21"/>
    <mergeCell ref="GWS21:GWY21"/>
    <mergeCell ref="GWZ21:GXF21"/>
    <mergeCell ref="GSK21:GSQ21"/>
    <mergeCell ref="GSR21:GSX21"/>
    <mergeCell ref="GSY21:GTE21"/>
    <mergeCell ref="GTF21:GTL21"/>
    <mergeCell ref="GTM21:GTS21"/>
    <mergeCell ref="GTT21:GTZ21"/>
    <mergeCell ref="GUA21:GUG21"/>
    <mergeCell ref="GUH21:GUN21"/>
    <mergeCell ref="GUO21:GUU21"/>
    <mergeCell ref="GPZ21:GQF21"/>
    <mergeCell ref="GQG21:GQM21"/>
    <mergeCell ref="GQN21:GQT21"/>
    <mergeCell ref="GQU21:GRA21"/>
    <mergeCell ref="GRB21:GRH21"/>
    <mergeCell ref="GRI21:GRO21"/>
    <mergeCell ref="GRP21:GRV21"/>
    <mergeCell ref="GRW21:GSC21"/>
    <mergeCell ref="GSD21:GSJ21"/>
    <mergeCell ref="GNO21:GNU21"/>
    <mergeCell ref="GNV21:GOB21"/>
    <mergeCell ref="GOC21:GOI21"/>
    <mergeCell ref="GOJ21:GOP21"/>
    <mergeCell ref="GOQ21:GOW21"/>
    <mergeCell ref="GOX21:GPD21"/>
    <mergeCell ref="GPE21:GPK21"/>
    <mergeCell ref="GPL21:GPR21"/>
    <mergeCell ref="GPS21:GPY21"/>
    <mergeCell ref="GLD21:GLJ21"/>
    <mergeCell ref="GLK21:GLQ21"/>
    <mergeCell ref="GLR21:GLX21"/>
    <mergeCell ref="GLY21:GME21"/>
    <mergeCell ref="GMF21:GML21"/>
    <mergeCell ref="GMM21:GMS21"/>
    <mergeCell ref="GMT21:GMZ21"/>
    <mergeCell ref="GNA21:GNG21"/>
    <mergeCell ref="GNH21:GNN21"/>
    <mergeCell ref="GIS21:GIY21"/>
    <mergeCell ref="GIZ21:GJF21"/>
    <mergeCell ref="GJG21:GJM21"/>
    <mergeCell ref="GJN21:GJT21"/>
    <mergeCell ref="GJU21:GKA21"/>
    <mergeCell ref="GKB21:GKH21"/>
    <mergeCell ref="GKI21:GKO21"/>
    <mergeCell ref="GKP21:GKV21"/>
    <mergeCell ref="GKW21:GLC21"/>
    <mergeCell ref="GGH21:GGN21"/>
    <mergeCell ref="GGO21:GGU21"/>
    <mergeCell ref="GGV21:GHB21"/>
    <mergeCell ref="GHC21:GHI21"/>
    <mergeCell ref="GHJ21:GHP21"/>
    <mergeCell ref="GHQ21:GHW21"/>
    <mergeCell ref="GHX21:GID21"/>
    <mergeCell ref="GIE21:GIK21"/>
    <mergeCell ref="GIL21:GIR21"/>
    <mergeCell ref="GDW21:GEC21"/>
    <mergeCell ref="GED21:GEJ21"/>
    <mergeCell ref="GEK21:GEQ21"/>
    <mergeCell ref="GER21:GEX21"/>
    <mergeCell ref="GEY21:GFE21"/>
    <mergeCell ref="GFF21:GFL21"/>
    <mergeCell ref="GFM21:GFS21"/>
    <mergeCell ref="GFT21:GFZ21"/>
    <mergeCell ref="GGA21:GGG21"/>
    <mergeCell ref="GBL21:GBR21"/>
    <mergeCell ref="GBS21:GBY21"/>
    <mergeCell ref="GBZ21:GCF21"/>
    <mergeCell ref="GCG21:GCM21"/>
    <mergeCell ref="GCN21:GCT21"/>
    <mergeCell ref="GCU21:GDA21"/>
    <mergeCell ref="GDB21:GDH21"/>
    <mergeCell ref="GDI21:GDO21"/>
    <mergeCell ref="GDP21:GDV21"/>
    <mergeCell ref="FZA21:FZG21"/>
    <mergeCell ref="FZH21:FZN21"/>
    <mergeCell ref="FZO21:FZU21"/>
    <mergeCell ref="FZV21:GAB21"/>
    <mergeCell ref="GAC21:GAI21"/>
    <mergeCell ref="GAJ21:GAP21"/>
    <mergeCell ref="GAQ21:GAW21"/>
    <mergeCell ref="GAX21:GBD21"/>
    <mergeCell ref="GBE21:GBK21"/>
    <mergeCell ref="FWP21:FWV21"/>
    <mergeCell ref="FWW21:FXC21"/>
    <mergeCell ref="FXD21:FXJ21"/>
    <mergeCell ref="FXK21:FXQ21"/>
    <mergeCell ref="FXR21:FXX21"/>
    <mergeCell ref="FXY21:FYE21"/>
    <mergeCell ref="FYF21:FYL21"/>
    <mergeCell ref="FYM21:FYS21"/>
    <mergeCell ref="FYT21:FYZ21"/>
    <mergeCell ref="FUE21:FUK21"/>
    <mergeCell ref="FUL21:FUR21"/>
    <mergeCell ref="FUS21:FUY21"/>
    <mergeCell ref="FUZ21:FVF21"/>
    <mergeCell ref="FVG21:FVM21"/>
    <mergeCell ref="FVN21:FVT21"/>
    <mergeCell ref="FVU21:FWA21"/>
    <mergeCell ref="FWB21:FWH21"/>
    <mergeCell ref="FWI21:FWO21"/>
    <mergeCell ref="FRT21:FRZ21"/>
    <mergeCell ref="FSA21:FSG21"/>
    <mergeCell ref="FSH21:FSN21"/>
    <mergeCell ref="FSO21:FSU21"/>
    <mergeCell ref="FSV21:FTB21"/>
    <mergeCell ref="FTC21:FTI21"/>
    <mergeCell ref="FTJ21:FTP21"/>
    <mergeCell ref="FTQ21:FTW21"/>
    <mergeCell ref="FTX21:FUD21"/>
    <mergeCell ref="FPI21:FPO21"/>
    <mergeCell ref="FPP21:FPV21"/>
    <mergeCell ref="FPW21:FQC21"/>
    <mergeCell ref="FQD21:FQJ21"/>
    <mergeCell ref="FQK21:FQQ21"/>
    <mergeCell ref="FQR21:FQX21"/>
    <mergeCell ref="FQY21:FRE21"/>
    <mergeCell ref="FRF21:FRL21"/>
    <mergeCell ref="FRM21:FRS21"/>
    <mergeCell ref="FMX21:FND21"/>
    <mergeCell ref="FNE21:FNK21"/>
    <mergeCell ref="FNL21:FNR21"/>
    <mergeCell ref="FNS21:FNY21"/>
    <mergeCell ref="FNZ21:FOF21"/>
    <mergeCell ref="FOG21:FOM21"/>
    <mergeCell ref="FON21:FOT21"/>
    <mergeCell ref="FOU21:FPA21"/>
    <mergeCell ref="FPB21:FPH21"/>
    <mergeCell ref="FKM21:FKS21"/>
    <mergeCell ref="FKT21:FKZ21"/>
    <mergeCell ref="FLA21:FLG21"/>
    <mergeCell ref="FLH21:FLN21"/>
    <mergeCell ref="FLO21:FLU21"/>
    <mergeCell ref="FLV21:FMB21"/>
    <mergeCell ref="FMC21:FMI21"/>
    <mergeCell ref="FMJ21:FMP21"/>
    <mergeCell ref="FMQ21:FMW21"/>
    <mergeCell ref="FIB21:FIH21"/>
    <mergeCell ref="FII21:FIO21"/>
    <mergeCell ref="FIP21:FIV21"/>
    <mergeCell ref="FIW21:FJC21"/>
    <mergeCell ref="FJD21:FJJ21"/>
    <mergeCell ref="FJK21:FJQ21"/>
    <mergeCell ref="FJR21:FJX21"/>
    <mergeCell ref="FJY21:FKE21"/>
    <mergeCell ref="FKF21:FKL21"/>
    <mergeCell ref="FFQ21:FFW21"/>
    <mergeCell ref="FFX21:FGD21"/>
    <mergeCell ref="FGE21:FGK21"/>
    <mergeCell ref="FGL21:FGR21"/>
    <mergeCell ref="FGS21:FGY21"/>
    <mergeCell ref="FGZ21:FHF21"/>
    <mergeCell ref="FHG21:FHM21"/>
    <mergeCell ref="FHN21:FHT21"/>
    <mergeCell ref="FHU21:FIA21"/>
    <mergeCell ref="FDF21:FDL21"/>
    <mergeCell ref="FDM21:FDS21"/>
    <mergeCell ref="FDT21:FDZ21"/>
    <mergeCell ref="FEA21:FEG21"/>
    <mergeCell ref="FEH21:FEN21"/>
    <mergeCell ref="FEO21:FEU21"/>
    <mergeCell ref="FEV21:FFB21"/>
    <mergeCell ref="FFC21:FFI21"/>
    <mergeCell ref="FFJ21:FFP21"/>
    <mergeCell ref="FAU21:FBA21"/>
    <mergeCell ref="FBB21:FBH21"/>
    <mergeCell ref="FBI21:FBO21"/>
    <mergeCell ref="FBP21:FBV21"/>
    <mergeCell ref="FBW21:FCC21"/>
    <mergeCell ref="FCD21:FCJ21"/>
    <mergeCell ref="FCK21:FCQ21"/>
    <mergeCell ref="FCR21:FCX21"/>
    <mergeCell ref="FCY21:FDE21"/>
    <mergeCell ref="EYJ21:EYP21"/>
    <mergeCell ref="EYQ21:EYW21"/>
    <mergeCell ref="EYX21:EZD21"/>
    <mergeCell ref="EZE21:EZK21"/>
    <mergeCell ref="EZL21:EZR21"/>
    <mergeCell ref="EZS21:EZY21"/>
    <mergeCell ref="EZZ21:FAF21"/>
    <mergeCell ref="FAG21:FAM21"/>
    <mergeCell ref="FAN21:FAT21"/>
    <mergeCell ref="EVY21:EWE21"/>
    <mergeCell ref="EWF21:EWL21"/>
    <mergeCell ref="EWM21:EWS21"/>
    <mergeCell ref="EWT21:EWZ21"/>
    <mergeCell ref="EXA21:EXG21"/>
    <mergeCell ref="EXH21:EXN21"/>
    <mergeCell ref="EXO21:EXU21"/>
    <mergeCell ref="EXV21:EYB21"/>
    <mergeCell ref="EYC21:EYI21"/>
    <mergeCell ref="ETN21:ETT21"/>
    <mergeCell ref="ETU21:EUA21"/>
    <mergeCell ref="EUB21:EUH21"/>
    <mergeCell ref="EUI21:EUO21"/>
    <mergeCell ref="EUP21:EUV21"/>
    <mergeCell ref="EUW21:EVC21"/>
    <mergeCell ref="EVD21:EVJ21"/>
    <mergeCell ref="EVK21:EVQ21"/>
    <mergeCell ref="EVR21:EVX21"/>
    <mergeCell ref="ERC21:ERI21"/>
    <mergeCell ref="ERJ21:ERP21"/>
    <mergeCell ref="ERQ21:ERW21"/>
    <mergeCell ref="ERX21:ESD21"/>
    <mergeCell ref="ESE21:ESK21"/>
    <mergeCell ref="ESL21:ESR21"/>
    <mergeCell ref="ESS21:ESY21"/>
    <mergeCell ref="ESZ21:ETF21"/>
    <mergeCell ref="ETG21:ETM21"/>
    <mergeCell ref="EOR21:EOX21"/>
    <mergeCell ref="EOY21:EPE21"/>
    <mergeCell ref="EPF21:EPL21"/>
    <mergeCell ref="EPM21:EPS21"/>
    <mergeCell ref="EPT21:EPZ21"/>
    <mergeCell ref="EQA21:EQG21"/>
    <mergeCell ref="EQH21:EQN21"/>
    <mergeCell ref="EQO21:EQU21"/>
    <mergeCell ref="EQV21:ERB21"/>
    <mergeCell ref="EMG21:EMM21"/>
    <mergeCell ref="EMN21:EMT21"/>
    <mergeCell ref="EMU21:ENA21"/>
    <mergeCell ref="ENB21:ENH21"/>
    <mergeCell ref="ENI21:ENO21"/>
    <mergeCell ref="ENP21:ENV21"/>
    <mergeCell ref="ENW21:EOC21"/>
    <mergeCell ref="EOD21:EOJ21"/>
    <mergeCell ref="EOK21:EOQ21"/>
    <mergeCell ref="EJV21:EKB21"/>
    <mergeCell ref="EKC21:EKI21"/>
    <mergeCell ref="EKJ21:EKP21"/>
    <mergeCell ref="EKQ21:EKW21"/>
    <mergeCell ref="EKX21:ELD21"/>
    <mergeCell ref="ELE21:ELK21"/>
    <mergeCell ref="ELL21:ELR21"/>
    <mergeCell ref="ELS21:ELY21"/>
    <mergeCell ref="ELZ21:EMF21"/>
    <mergeCell ref="EHK21:EHQ21"/>
    <mergeCell ref="EHR21:EHX21"/>
    <mergeCell ref="EHY21:EIE21"/>
    <mergeCell ref="EIF21:EIL21"/>
    <mergeCell ref="EIM21:EIS21"/>
    <mergeCell ref="EIT21:EIZ21"/>
    <mergeCell ref="EJA21:EJG21"/>
    <mergeCell ref="EJH21:EJN21"/>
    <mergeCell ref="EJO21:EJU21"/>
    <mergeCell ref="EEZ21:EFF21"/>
    <mergeCell ref="EFG21:EFM21"/>
    <mergeCell ref="EFN21:EFT21"/>
    <mergeCell ref="EFU21:EGA21"/>
    <mergeCell ref="EGB21:EGH21"/>
    <mergeCell ref="EGI21:EGO21"/>
    <mergeCell ref="EGP21:EGV21"/>
    <mergeCell ref="EGW21:EHC21"/>
    <mergeCell ref="EHD21:EHJ21"/>
    <mergeCell ref="ECO21:ECU21"/>
    <mergeCell ref="ECV21:EDB21"/>
    <mergeCell ref="EDC21:EDI21"/>
    <mergeCell ref="EDJ21:EDP21"/>
    <mergeCell ref="EDQ21:EDW21"/>
    <mergeCell ref="EDX21:EED21"/>
    <mergeCell ref="EEE21:EEK21"/>
    <mergeCell ref="EEL21:EER21"/>
    <mergeCell ref="EES21:EEY21"/>
    <mergeCell ref="EAD21:EAJ21"/>
    <mergeCell ref="EAK21:EAQ21"/>
    <mergeCell ref="EAR21:EAX21"/>
    <mergeCell ref="EAY21:EBE21"/>
    <mergeCell ref="EBF21:EBL21"/>
    <mergeCell ref="EBM21:EBS21"/>
    <mergeCell ref="EBT21:EBZ21"/>
    <mergeCell ref="ECA21:ECG21"/>
    <mergeCell ref="ECH21:ECN21"/>
    <mergeCell ref="DXS21:DXY21"/>
    <mergeCell ref="DXZ21:DYF21"/>
    <mergeCell ref="DYG21:DYM21"/>
    <mergeCell ref="DYN21:DYT21"/>
    <mergeCell ref="DYU21:DZA21"/>
    <mergeCell ref="DZB21:DZH21"/>
    <mergeCell ref="DZI21:DZO21"/>
    <mergeCell ref="DZP21:DZV21"/>
    <mergeCell ref="DZW21:EAC21"/>
    <mergeCell ref="DVH21:DVN21"/>
    <mergeCell ref="DVO21:DVU21"/>
    <mergeCell ref="DVV21:DWB21"/>
    <mergeCell ref="DWC21:DWI21"/>
    <mergeCell ref="DWJ21:DWP21"/>
    <mergeCell ref="DWQ21:DWW21"/>
    <mergeCell ref="DWX21:DXD21"/>
    <mergeCell ref="DXE21:DXK21"/>
    <mergeCell ref="DXL21:DXR21"/>
    <mergeCell ref="DSW21:DTC21"/>
    <mergeCell ref="DTD21:DTJ21"/>
    <mergeCell ref="DTK21:DTQ21"/>
    <mergeCell ref="DTR21:DTX21"/>
    <mergeCell ref="DTY21:DUE21"/>
    <mergeCell ref="DUF21:DUL21"/>
    <mergeCell ref="DUM21:DUS21"/>
    <mergeCell ref="DUT21:DUZ21"/>
    <mergeCell ref="DVA21:DVG21"/>
    <mergeCell ref="DQL21:DQR21"/>
    <mergeCell ref="DQS21:DQY21"/>
    <mergeCell ref="DQZ21:DRF21"/>
    <mergeCell ref="DRG21:DRM21"/>
    <mergeCell ref="DRN21:DRT21"/>
    <mergeCell ref="DRU21:DSA21"/>
    <mergeCell ref="DSB21:DSH21"/>
    <mergeCell ref="DSI21:DSO21"/>
    <mergeCell ref="DSP21:DSV21"/>
    <mergeCell ref="DOA21:DOG21"/>
    <mergeCell ref="DOH21:DON21"/>
    <mergeCell ref="DOO21:DOU21"/>
    <mergeCell ref="DOV21:DPB21"/>
    <mergeCell ref="DPC21:DPI21"/>
    <mergeCell ref="DPJ21:DPP21"/>
    <mergeCell ref="DPQ21:DPW21"/>
    <mergeCell ref="DPX21:DQD21"/>
    <mergeCell ref="DQE21:DQK21"/>
    <mergeCell ref="DLP21:DLV21"/>
    <mergeCell ref="DLW21:DMC21"/>
    <mergeCell ref="DMD21:DMJ21"/>
    <mergeCell ref="DMK21:DMQ21"/>
    <mergeCell ref="DMR21:DMX21"/>
    <mergeCell ref="DMY21:DNE21"/>
    <mergeCell ref="DNF21:DNL21"/>
    <mergeCell ref="DNM21:DNS21"/>
    <mergeCell ref="DNT21:DNZ21"/>
    <mergeCell ref="DJE21:DJK21"/>
    <mergeCell ref="DJL21:DJR21"/>
    <mergeCell ref="DJS21:DJY21"/>
    <mergeCell ref="DJZ21:DKF21"/>
    <mergeCell ref="DKG21:DKM21"/>
    <mergeCell ref="DKN21:DKT21"/>
    <mergeCell ref="DKU21:DLA21"/>
    <mergeCell ref="DLB21:DLH21"/>
    <mergeCell ref="DLI21:DLO21"/>
    <mergeCell ref="DGT21:DGZ21"/>
    <mergeCell ref="DHA21:DHG21"/>
    <mergeCell ref="DHH21:DHN21"/>
    <mergeCell ref="DHO21:DHU21"/>
    <mergeCell ref="DHV21:DIB21"/>
    <mergeCell ref="DIC21:DII21"/>
    <mergeCell ref="DIJ21:DIP21"/>
    <mergeCell ref="DIQ21:DIW21"/>
    <mergeCell ref="DIX21:DJD21"/>
    <mergeCell ref="DEI21:DEO21"/>
    <mergeCell ref="DEP21:DEV21"/>
    <mergeCell ref="DEW21:DFC21"/>
    <mergeCell ref="DFD21:DFJ21"/>
    <mergeCell ref="DFK21:DFQ21"/>
    <mergeCell ref="DFR21:DFX21"/>
    <mergeCell ref="DFY21:DGE21"/>
    <mergeCell ref="DGF21:DGL21"/>
    <mergeCell ref="DGM21:DGS21"/>
    <mergeCell ref="DBX21:DCD21"/>
    <mergeCell ref="DCE21:DCK21"/>
    <mergeCell ref="DCL21:DCR21"/>
    <mergeCell ref="DCS21:DCY21"/>
    <mergeCell ref="DCZ21:DDF21"/>
    <mergeCell ref="DDG21:DDM21"/>
    <mergeCell ref="DDN21:DDT21"/>
    <mergeCell ref="DDU21:DEA21"/>
    <mergeCell ref="DEB21:DEH21"/>
    <mergeCell ref="CZM21:CZS21"/>
    <mergeCell ref="CZT21:CZZ21"/>
    <mergeCell ref="DAA21:DAG21"/>
    <mergeCell ref="DAH21:DAN21"/>
    <mergeCell ref="DAO21:DAU21"/>
    <mergeCell ref="DAV21:DBB21"/>
    <mergeCell ref="DBC21:DBI21"/>
    <mergeCell ref="DBJ21:DBP21"/>
    <mergeCell ref="DBQ21:DBW21"/>
    <mergeCell ref="CXB21:CXH21"/>
    <mergeCell ref="CXI21:CXO21"/>
    <mergeCell ref="CXP21:CXV21"/>
    <mergeCell ref="CXW21:CYC21"/>
    <mergeCell ref="CYD21:CYJ21"/>
    <mergeCell ref="CYK21:CYQ21"/>
    <mergeCell ref="CYR21:CYX21"/>
    <mergeCell ref="CYY21:CZE21"/>
    <mergeCell ref="CZF21:CZL21"/>
    <mergeCell ref="CUQ21:CUW21"/>
    <mergeCell ref="CUX21:CVD21"/>
    <mergeCell ref="CVE21:CVK21"/>
    <mergeCell ref="CVL21:CVR21"/>
    <mergeCell ref="CVS21:CVY21"/>
    <mergeCell ref="CVZ21:CWF21"/>
    <mergeCell ref="CWG21:CWM21"/>
    <mergeCell ref="CWN21:CWT21"/>
    <mergeCell ref="CWU21:CXA21"/>
    <mergeCell ref="CSF21:CSL21"/>
    <mergeCell ref="CSM21:CSS21"/>
    <mergeCell ref="CST21:CSZ21"/>
    <mergeCell ref="CTA21:CTG21"/>
    <mergeCell ref="CTH21:CTN21"/>
    <mergeCell ref="CTO21:CTU21"/>
    <mergeCell ref="CTV21:CUB21"/>
    <mergeCell ref="CUC21:CUI21"/>
    <mergeCell ref="CUJ21:CUP21"/>
    <mergeCell ref="CPU21:CQA21"/>
    <mergeCell ref="CQB21:CQH21"/>
    <mergeCell ref="CQI21:CQO21"/>
    <mergeCell ref="CQP21:CQV21"/>
    <mergeCell ref="CQW21:CRC21"/>
    <mergeCell ref="CRD21:CRJ21"/>
    <mergeCell ref="CRK21:CRQ21"/>
    <mergeCell ref="CRR21:CRX21"/>
    <mergeCell ref="CRY21:CSE21"/>
    <mergeCell ref="CNJ21:CNP21"/>
    <mergeCell ref="CNQ21:CNW21"/>
    <mergeCell ref="CNX21:COD21"/>
    <mergeCell ref="COE21:COK21"/>
    <mergeCell ref="COL21:COR21"/>
    <mergeCell ref="COS21:COY21"/>
    <mergeCell ref="COZ21:CPF21"/>
    <mergeCell ref="CPG21:CPM21"/>
    <mergeCell ref="CPN21:CPT21"/>
    <mergeCell ref="CKY21:CLE21"/>
    <mergeCell ref="CLF21:CLL21"/>
    <mergeCell ref="CLM21:CLS21"/>
    <mergeCell ref="CLT21:CLZ21"/>
    <mergeCell ref="CMA21:CMG21"/>
    <mergeCell ref="CMH21:CMN21"/>
    <mergeCell ref="CMO21:CMU21"/>
    <mergeCell ref="CMV21:CNB21"/>
    <mergeCell ref="CNC21:CNI21"/>
    <mergeCell ref="CIN21:CIT21"/>
    <mergeCell ref="CIU21:CJA21"/>
    <mergeCell ref="CJB21:CJH21"/>
    <mergeCell ref="CJI21:CJO21"/>
    <mergeCell ref="CJP21:CJV21"/>
    <mergeCell ref="CJW21:CKC21"/>
    <mergeCell ref="CKD21:CKJ21"/>
    <mergeCell ref="CKK21:CKQ21"/>
    <mergeCell ref="CKR21:CKX21"/>
    <mergeCell ref="CGC21:CGI21"/>
    <mergeCell ref="CGJ21:CGP21"/>
    <mergeCell ref="CGQ21:CGW21"/>
    <mergeCell ref="CGX21:CHD21"/>
    <mergeCell ref="CHE21:CHK21"/>
    <mergeCell ref="CHL21:CHR21"/>
    <mergeCell ref="CHS21:CHY21"/>
    <mergeCell ref="CHZ21:CIF21"/>
    <mergeCell ref="CIG21:CIM21"/>
    <mergeCell ref="CDR21:CDX21"/>
    <mergeCell ref="CDY21:CEE21"/>
    <mergeCell ref="CEF21:CEL21"/>
    <mergeCell ref="CEM21:CES21"/>
    <mergeCell ref="CET21:CEZ21"/>
    <mergeCell ref="CFA21:CFG21"/>
    <mergeCell ref="CFH21:CFN21"/>
    <mergeCell ref="CFO21:CFU21"/>
    <mergeCell ref="CFV21:CGB21"/>
    <mergeCell ref="CBG21:CBM21"/>
    <mergeCell ref="CBN21:CBT21"/>
    <mergeCell ref="CBU21:CCA21"/>
    <mergeCell ref="CCB21:CCH21"/>
    <mergeCell ref="CCI21:CCO21"/>
    <mergeCell ref="CCP21:CCV21"/>
    <mergeCell ref="CCW21:CDC21"/>
    <mergeCell ref="CDD21:CDJ21"/>
    <mergeCell ref="CDK21:CDQ21"/>
    <mergeCell ref="BYV21:BZB21"/>
    <mergeCell ref="BZC21:BZI21"/>
    <mergeCell ref="BZJ21:BZP21"/>
    <mergeCell ref="BZQ21:BZW21"/>
    <mergeCell ref="BZX21:CAD21"/>
    <mergeCell ref="CAE21:CAK21"/>
    <mergeCell ref="CAL21:CAR21"/>
    <mergeCell ref="CAS21:CAY21"/>
    <mergeCell ref="CAZ21:CBF21"/>
    <mergeCell ref="BWK21:BWQ21"/>
    <mergeCell ref="BWR21:BWX21"/>
    <mergeCell ref="BWY21:BXE21"/>
    <mergeCell ref="BXF21:BXL21"/>
    <mergeCell ref="BXM21:BXS21"/>
    <mergeCell ref="BXT21:BXZ21"/>
    <mergeCell ref="BYA21:BYG21"/>
    <mergeCell ref="BYH21:BYN21"/>
    <mergeCell ref="BYO21:BYU21"/>
    <mergeCell ref="BTZ21:BUF21"/>
    <mergeCell ref="BUG21:BUM21"/>
    <mergeCell ref="BUN21:BUT21"/>
    <mergeCell ref="BUU21:BVA21"/>
    <mergeCell ref="BVB21:BVH21"/>
    <mergeCell ref="BVI21:BVO21"/>
    <mergeCell ref="BVP21:BVV21"/>
    <mergeCell ref="BVW21:BWC21"/>
    <mergeCell ref="BWD21:BWJ21"/>
    <mergeCell ref="BRO21:BRU21"/>
    <mergeCell ref="BRV21:BSB21"/>
    <mergeCell ref="BSC21:BSI21"/>
    <mergeCell ref="BSJ21:BSP21"/>
    <mergeCell ref="BSQ21:BSW21"/>
    <mergeCell ref="BSX21:BTD21"/>
    <mergeCell ref="BTE21:BTK21"/>
    <mergeCell ref="BTL21:BTR21"/>
    <mergeCell ref="BTS21:BTY21"/>
    <mergeCell ref="BPD21:BPJ21"/>
    <mergeCell ref="BPK21:BPQ21"/>
    <mergeCell ref="BPR21:BPX21"/>
    <mergeCell ref="BPY21:BQE21"/>
    <mergeCell ref="BQF21:BQL21"/>
    <mergeCell ref="BQM21:BQS21"/>
    <mergeCell ref="BQT21:BQZ21"/>
    <mergeCell ref="BRA21:BRG21"/>
    <mergeCell ref="BRH21:BRN21"/>
    <mergeCell ref="BMS21:BMY21"/>
    <mergeCell ref="BMZ21:BNF21"/>
    <mergeCell ref="BNG21:BNM21"/>
    <mergeCell ref="BNN21:BNT21"/>
    <mergeCell ref="BNU21:BOA21"/>
    <mergeCell ref="BOB21:BOH21"/>
    <mergeCell ref="BOI21:BOO21"/>
    <mergeCell ref="BOP21:BOV21"/>
    <mergeCell ref="BOW21:BPC21"/>
    <mergeCell ref="BKH21:BKN21"/>
    <mergeCell ref="BKO21:BKU21"/>
    <mergeCell ref="BKV21:BLB21"/>
    <mergeCell ref="BLC21:BLI21"/>
    <mergeCell ref="BLJ21:BLP21"/>
    <mergeCell ref="BLQ21:BLW21"/>
    <mergeCell ref="BLX21:BMD21"/>
    <mergeCell ref="BME21:BMK21"/>
    <mergeCell ref="BML21:BMR21"/>
    <mergeCell ref="BHW21:BIC21"/>
    <mergeCell ref="BID21:BIJ21"/>
    <mergeCell ref="BIK21:BIQ21"/>
    <mergeCell ref="BIR21:BIX21"/>
    <mergeCell ref="BIY21:BJE21"/>
    <mergeCell ref="BJF21:BJL21"/>
    <mergeCell ref="BJM21:BJS21"/>
    <mergeCell ref="BJT21:BJZ21"/>
    <mergeCell ref="BKA21:BKG21"/>
    <mergeCell ref="BFL21:BFR21"/>
    <mergeCell ref="BFS21:BFY21"/>
    <mergeCell ref="BFZ21:BGF21"/>
    <mergeCell ref="BGG21:BGM21"/>
    <mergeCell ref="BGN21:BGT21"/>
    <mergeCell ref="BGU21:BHA21"/>
    <mergeCell ref="BHB21:BHH21"/>
    <mergeCell ref="BHI21:BHO21"/>
    <mergeCell ref="BHP21:BHV21"/>
    <mergeCell ref="BDA21:BDG21"/>
    <mergeCell ref="BDH21:BDN21"/>
    <mergeCell ref="BDO21:BDU21"/>
    <mergeCell ref="BDV21:BEB21"/>
    <mergeCell ref="BEC21:BEI21"/>
    <mergeCell ref="BEJ21:BEP21"/>
    <mergeCell ref="BEQ21:BEW21"/>
    <mergeCell ref="BEX21:BFD21"/>
    <mergeCell ref="BFE21:BFK21"/>
    <mergeCell ref="BAP21:BAV21"/>
    <mergeCell ref="BAW21:BBC21"/>
    <mergeCell ref="BBD21:BBJ21"/>
    <mergeCell ref="BBK21:BBQ21"/>
    <mergeCell ref="BBR21:BBX21"/>
    <mergeCell ref="BBY21:BCE21"/>
    <mergeCell ref="BCF21:BCL21"/>
    <mergeCell ref="BCM21:BCS21"/>
    <mergeCell ref="BCT21:BCZ21"/>
    <mergeCell ref="AYE21:AYK21"/>
    <mergeCell ref="AYL21:AYR21"/>
    <mergeCell ref="AYS21:AYY21"/>
    <mergeCell ref="AYZ21:AZF21"/>
    <mergeCell ref="AZG21:AZM21"/>
    <mergeCell ref="AZN21:AZT21"/>
    <mergeCell ref="AZU21:BAA21"/>
    <mergeCell ref="BAB21:BAH21"/>
    <mergeCell ref="BAI21:BAO21"/>
    <mergeCell ref="AVT21:AVZ21"/>
    <mergeCell ref="AWA21:AWG21"/>
    <mergeCell ref="AWH21:AWN21"/>
    <mergeCell ref="AWO21:AWU21"/>
    <mergeCell ref="AWV21:AXB21"/>
    <mergeCell ref="AXC21:AXI21"/>
    <mergeCell ref="AXJ21:AXP21"/>
    <mergeCell ref="AXQ21:AXW21"/>
    <mergeCell ref="AXX21:AYD21"/>
    <mergeCell ref="ATI21:ATO21"/>
    <mergeCell ref="ATP21:ATV21"/>
    <mergeCell ref="ATW21:AUC21"/>
    <mergeCell ref="AUD21:AUJ21"/>
    <mergeCell ref="AUK21:AUQ21"/>
    <mergeCell ref="AUR21:AUX21"/>
    <mergeCell ref="AUY21:AVE21"/>
    <mergeCell ref="AVF21:AVL21"/>
    <mergeCell ref="AVM21:AVS21"/>
    <mergeCell ref="AQX21:ARD21"/>
    <mergeCell ref="ARE21:ARK21"/>
    <mergeCell ref="ARL21:ARR21"/>
    <mergeCell ref="ARS21:ARY21"/>
    <mergeCell ref="ARZ21:ASF21"/>
    <mergeCell ref="ASG21:ASM21"/>
    <mergeCell ref="ASN21:AST21"/>
    <mergeCell ref="ASU21:ATA21"/>
    <mergeCell ref="ATB21:ATH21"/>
    <mergeCell ref="AOM21:AOS21"/>
    <mergeCell ref="AOT21:AOZ21"/>
    <mergeCell ref="APA21:APG21"/>
    <mergeCell ref="APH21:APN21"/>
    <mergeCell ref="APO21:APU21"/>
    <mergeCell ref="APV21:AQB21"/>
    <mergeCell ref="AQC21:AQI21"/>
    <mergeCell ref="AQJ21:AQP21"/>
    <mergeCell ref="AQQ21:AQW21"/>
    <mergeCell ref="AMB21:AMH21"/>
    <mergeCell ref="AMI21:AMO21"/>
    <mergeCell ref="AMP21:AMV21"/>
    <mergeCell ref="AMW21:ANC21"/>
    <mergeCell ref="AND21:ANJ21"/>
    <mergeCell ref="ANK21:ANQ21"/>
    <mergeCell ref="ANR21:ANX21"/>
    <mergeCell ref="ANY21:AOE21"/>
    <mergeCell ref="AOF21:AOL21"/>
    <mergeCell ref="AJQ21:AJW21"/>
    <mergeCell ref="AJX21:AKD21"/>
    <mergeCell ref="AKE21:AKK21"/>
    <mergeCell ref="AKL21:AKR21"/>
    <mergeCell ref="AKS21:AKY21"/>
    <mergeCell ref="AKZ21:ALF21"/>
    <mergeCell ref="ALG21:ALM21"/>
    <mergeCell ref="ALN21:ALT21"/>
    <mergeCell ref="ALU21:AMA21"/>
    <mergeCell ref="AHF21:AHL21"/>
    <mergeCell ref="AHM21:AHS21"/>
    <mergeCell ref="AHT21:AHZ21"/>
    <mergeCell ref="AIA21:AIG21"/>
    <mergeCell ref="AIH21:AIN21"/>
    <mergeCell ref="AIO21:AIU21"/>
    <mergeCell ref="AIV21:AJB21"/>
    <mergeCell ref="AJC21:AJI21"/>
    <mergeCell ref="AJJ21:AJP21"/>
    <mergeCell ref="AEU21:AFA21"/>
    <mergeCell ref="AFB21:AFH21"/>
    <mergeCell ref="AFI21:AFO21"/>
    <mergeCell ref="AFP21:AFV21"/>
    <mergeCell ref="AFW21:AGC21"/>
    <mergeCell ref="AGD21:AGJ21"/>
    <mergeCell ref="AGK21:AGQ21"/>
    <mergeCell ref="AGR21:AGX21"/>
    <mergeCell ref="AGY21:AHE21"/>
    <mergeCell ref="ACJ21:ACP21"/>
    <mergeCell ref="ACQ21:ACW21"/>
    <mergeCell ref="ACX21:ADD21"/>
    <mergeCell ref="ADE21:ADK21"/>
    <mergeCell ref="ADL21:ADR21"/>
    <mergeCell ref="ADS21:ADY21"/>
    <mergeCell ref="ADZ21:AEF21"/>
    <mergeCell ref="AEG21:AEM21"/>
    <mergeCell ref="AEN21:AET21"/>
    <mergeCell ref="ZY21:AAE21"/>
    <mergeCell ref="AAF21:AAL21"/>
    <mergeCell ref="AAM21:AAS21"/>
    <mergeCell ref="AAT21:AAZ21"/>
    <mergeCell ref="ABA21:ABG21"/>
    <mergeCell ref="ABH21:ABN21"/>
    <mergeCell ref="ABO21:ABU21"/>
    <mergeCell ref="ABV21:ACB21"/>
    <mergeCell ref="ACC21:ACI21"/>
    <mergeCell ref="XN21:XT21"/>
    <mergeCell ref="XU21:YA21"/>
    <mergeCell ref="YB21:YH21"/>
    <mergeCell ref="YI21:YO21"/>
    <mergeCell ref="YP21:YV21"/>
    <mergeCell ref="YW21:ZC21"/>
    <mergeCell ref="ZD21:ZJ21"/>
    <mergeCell ref="ZK21:ZQ21"/>
    <mergeCell ref="ZR21:ZX21"/>
    <mergeCell ref="VC21:VI21"/>
    <mergeCell ref="VJ21:VP21"/>
    <mergeCell ref="VQ21:VW21"/>
    <mergeCell ref="VX21:WD21"/>
    <mergeCell ref="WE21:WK21"/>
    <mergeCell ref="WL21:WR21"/>
    <mergeCell ref="WS21:WY21"/>
    <mergeCell ref="WZ21:XF21"/>
    <mergeCell ref="XG21:XM21"/>
    <mergeCell ref="SR21:SX21"/>
    <mergeCell ref="SY21:TE21"/>
    <mergeCell ref="TF21:TL21"/>
    <mergeCell ref="TM21:TS21"/>
    <mergeCell ref="TT21:TZ21"/>
    <mergeCell ref="UA21:UG21"/>
    <mergeCell ref="UH21:UN21"/>
    <mergeCell ref="UO21:UU21"/>
    <mergeCell ref="UV21:VB21"/>
    <mergeCell ref="QG21:QM21"/>
    <mergeCell ref="QN21:QT21"/>
    <mergeCell ref="QU21:RA21"/>
    <mergeCell ref="RB21:RH21"/>
    <mergeCell ref="RI21:RO21"/>
    <mergeCell ref="RP21:RV21"/>
    <mergeCell ref="RW21:SC21"/>
    <mergeCell ref="SD21:SJ21"/>
    <mergeCell ref="SK21:SQ21"/>
    <mergeCell ref="NV21:OB21"/>
    <mergeCell ref="OC21:OI21"/>
    <mergeCell ref="OJ21:OP21"/>
    <mergeCell ref="OQ21:OW21"/>
    <mergeCell ref="OX21:PD21"/>
    <mergeCell ref="PE21:PK21"/>
    <mergeCell ref="PL21:PR21"/>
    <mergeCell ref="PS21:PY21"/>
    <mergeCell ref="PZ21:QF21"/>
    <mergeCell ref="LK21:LQ21"/>
    <mergeCell ref="LR21:LX21"/>
    <mergeCell ref="LY21:ME21"/>
    <mergeCell ref="MF21:ML21"/>
    <mergeCell ref="MM21:MS21"/>
    <mergeCell ref="MT21:MZ21"/>
    <mergeCell ref="NA21:NG21"/>
    <mergeCell ref="NH21:NN21"/>
    <mergeCell ref="NO21:NU21"/>
    <mergeCell ref="IZ21:JF21"/>
    <mergeCell ref="JG21:JM21"/>
    <mergeCell ref="JN21:JT21"/>
    <mergeCell ref="JU21:KA21"/>
    <mergeCell ref="KB21:KH21"/>
    <mergeCell ref="KI21:KO21"/>
    <mergeCell ref="KP21:KV21"/>
    <mergeCell ref="KW21:LC21"/>
    <mergeCell ref="LD21:LJ21"/>
    <mergeCell ref="GO21:GU21"/>
    <mergeCell ref="GV21:HB21"/>
    <mergeCell ref="HC21:HI21"/>
    <mergeCell ref="HJ21:HP21"/>
    <mergeCell ref="HQ21:HW21"/>
    <mergeCell ref="HX21:ID21"/>
    <mergeCell ref="IE21:IK21"/>
    <mergeCell ref="IL21:IR21"/>
    <mergeCell ref="IS21:IY21"/>
    <mergeCell ref="ED21:EJ21"/>
    <mergeCell ref="EK21:EQ21"/>
    <mergeCell ref="ER21:EX21"/>
    <mergeCell ref="EY21:FE21"/>
    <mergeCell ref="FF21:FL21"/>
    <mergeCell ref="FM21:FS21"/>
    <mergeCell ref="FT21:FZ21"/>
    <mergeCell ref="GA21:GG21"/>
    <mergeCell ref="GH21:GN21"/>
    <mergeCell ref="XDR20:XDX20"/>
    <mergeCell ref="XDY20:XEE20"/>
    <mergeCell ref="XEF20:XEL20"/>
    <mergeCell ref="XEM20:XES20"/>
    <mergeCell ref="XET20:XEZ20"/>
    <mergeCell ref="XFA20:XFD20"/>
    <mergeCell ref="AJ21:AP21"/>
    <mergeCell ref="AQ21:AW21"/>
    <mergeCell ref="AX21:BD21"/>
    <mergeCell ref="BE21:BK21"/>
    <mergeCell ref="BL21:BR21"/>
    <mergeCell ref="BS21:BY21"/>
    <mergeCell ref="BZ21:CF21"/>
    <mergeCell ref="CG21:CM21"/>
    <mergeCell ref="CN21:CT21"/>
    <mergeCell ref="CU21:DA21"/>
    <mergeCell ref="DB21:DH21"/>
    <mergeCell ref="DI21:DO21"/>
    <mergeCell ref="DP21:DV21"/>
    <mergeCell ref="DW21:EC21"/>
    <mergeCell ref="XBG20:XBM20"/>
    <mergeCell ref="XBN20:XBT20"/>
    <mergeCell ref="XBU20:XCA20"/>
    <mergeCell ref="XCB20:XCH20"/>
    <mergeCell ref="XCI20:XCO20"/>
    <mergeCell ref="XCP20:XCV20"/>
    <mergeCell ref="XCW20:XDC20"/>
    <mergeCell ref="XDD20:XDJ20"/>
    <mergeCell ref="XDK20:XDQ20"/>
    <mergeCell ref="WYV20:WZB20"/>
    <mergeCell ref="WZC20:WZI20"/>
    <mergeCell ref="WZJ20:WZP20"/>
    <mergeCell ref="WZQ20:WZW20"/>
    <mergeCell ref="WZX20:XAD20"/>
    <mergeCell ref="XAE20:XAK20"/>
    <mergeCell ref="XAL20:XAR20"/>
    <mergeCell ref="XAS20:XAY20"/>
    <mergeCell ref="XAZ20:XBF20"/>
    <mergeCell ref="WWK20:WWQ20"/>
    <mergeCell ref="WWR20:WWX20"/>
    <mergeCell ref="WWY20:WXE20"/>
    <mergeCell ref="WXF20:WXL20"/>
    <mergeCell ref="WXM20:WXS20"/>
    <mergeCell ref="WXT20:WXZ20"/>
    <mergeCell ref="WYA20:WYG20"/>
    <mergeCell ref="WYH20:WYN20"/>
    <mergeCell ref="WYO20:WYU20"/>
    <mergeCell ref="WTZ20:WUF20"/>
    <mergeCell ref="WUG20:WUM20"/>
    <mergeCell ref="WUN20:WUT20"/>
    <mergeCell ref="WUU20:WVA20"/>
    <mergeCell ref="WVB20:WVH20"/>
    <mergeCell ref="WVI20:WVO20"/>
    <mergeCell ref="WVP20:WVV20"/>
    <mergeCell ref="WVW20:WWC20"/>
    <mergeCell ref="WWD20:WWJ20"/>
    <mergeCell ref="WRO20:WRU20"/>
    <mergeCell ref="WRV20:WSB20"/>
    <mergeCell ref="WSC20:WSI20"/>
    <mergeCell ref="WSJ20:WSP20"/>
    <mergeCell ref="WSQ20:WSW20"/>
    <mergeCell ref="WSX20:WTD20"/>
    <mergeCell ref="WTE20:WTK20"/>
    <mergeCell ref="WTL20:WTR20"/>
    <mergeCell ref="WTS20:WTY20"/>
    <mergeCell ref="WPD20:WPJ20"/>
    <mergeCell ref="WPK20:WPQ20"/>
    <mergeCell ref="WPR20:WPX20"/>
    <mergeCell ref="WPY20:WQE20"/>
    <mergeCell ref="WQF20:WQL20"/>
    <mergeCell ref="WQM20:WQS20"/>
    <mergeCell ref="WQT20:WQZ20"/>
    <mergeCell ref="WRA20:WRG20"/>
    <mergeCell ref="WRH20:WRN20"/>
    <mergeCell ref="WMS20:WMY20"/>
    <mergeCell ref="WMZ20:WNF20"/>
    <mergeCell ref="WNG20:WNM20"/>
    <mergeCell ref="WNN20:WNT20"/>
    <mergeCell ref="WNU20:WOA20"/>
    <mergeCell ref="WOB20:WOH20"/>
    <mergeCell ref="WOI20:WOO20"/>
    <mergeCell ref="WOP20:WOV20"/>
    <mergeCell ref="WOW20:WPC20"/>
    <mergeCell ref="WKH20:WKN20"/>
    <mergeCell ref="WKO20:WKU20"/>
    <mergeCell ref="WKV20:WLB20"/>
    <mergeCell ref="WLC20:WLI20"/>
    <mergeCell ref="WLJ20:WLP20"/>
    <mergeCell ref="WLQ20:WLW20"/>
    <mergeCell ref="WLX20:WMD20"/>
    <mergeCell ref="WME20:WMK20"/>
    <mergeCell ref="WML20:WMR20"/>
    <mergeCell ref="WHW20:WIC20"/>
    <mergeCell ref="WID20:WIJ20"/>
    <mergeCell ref="WIK20:WIQ20"/>
    <mergeCell ref="WIR20:WIX20"/>
    <mergeCell ref="WIY20:WJE20"/>
    <mergeCell ref="WJF20:WJL20"/>
    <mergeCell ref="WJM20:WJS20"/>
    <mergeCell ref="WJT20:WJZ20"/>
    <mergeCell ref="WKA20:WKG20"/>
    <mergeCell ref="WFL20:WFR20"/>
    <mergeCell ref="WFS20:WFY20"/>
    <mergeCell ref="WFZ20:WGF20"/>
    <mergeCell ref="WGG20:WGM20"/>
    <mergeCell ref="WGN20:WGT20"/>
    <mergeCell ref="WGU20:WHA20"/>
    <mergeCell ref="WHB20:WHH20"/>
    <mergeCell ref="WHI20:WHO20"/>
    <mergeCell ref="WHP20:WHV20"/>
    <mergeCell ref="WDA20:WDG20"/>
    <mergeCell ref="WDH20:WDN20"/>
    <mergeCell ref="WDO20:WDU20"/>
    <mergeCell ref="WDV20:WEB20"/>
    <mergeCell ref="WEC20:WEI20"/>
    <mergeCell ref="WEJ20:WEP20"/>
    <mergeCell ref="WEQ20:WEW20"/>
    <mergeCell ref="WEX20:WFD20"/>
    <mergeCell ref="WFE20:WFK20"/>
    <mergeCell ref="WAP20:WAV20"/>
    <mergeCell ref="WAW20:WBC20"/>
    <mergeCell ref="WBD20:WBJ20"/>
    <mergeCell ref="WBK20:WBQ20"/>
    <mergeCell ref="WBR20:WBX20"/>
    <mergeCell ref="WBY20:WCE20"/>
    <mergeCell ref="WCF20:WCL20"/>
    <mergeCell ref="WCM20:WCS20"/>
    <mergeCell ref="WCT20:WCZ20"/>
    <mergeCell ref="VYE20:VYK20"/>
    <mergeCell ref="VYL20:VYR20"/>
    <mergeCell ref="VYS20:VYY20"/>
    <mergeCell ref="VYZ20:VZF20"/>
    <mergeCell ref="VZG20:VZM20"/>
    <mergeCell ref="VZN20:VZT20"/>
    <mergeCell ref="VZU20:WAA20"/>
    <mergeCell ref="WAB20:WAH20"/>
    <mergeCell ref="WAI20:WAO20"/>
    <mergeCell ref="VVT20:VVZ20"/>
    <mergeCell ref="VWA20:VWG20"/>
    <mergeCell ref="VWH20:VWN20"/>
    <mergeCell ref="VWO20:VWU20"/>
    <mergeCell ref="VWV20:VXB20"/>
    <mergeCell ref="VXC20:VXI20"/>
    <mergeCell ref="VXJ20:VXP20"/>
    <mergeCell ref="VXQ20:VXW20"/>
    <mergeCell ref="VXX20:VYD20"/>
    <mergeCell ref="VTI20:VTO20"/>
    <mergeCell ref="VTP20:VTV20"/>
    <mergeCell ref="VTW20:VUC20"/>
    <mergeCell ref="VUD20:VUJ20"/>
    <mergeCell ref="VUK20:VUQ20"/>
    <mergeCell ref="VUR20:VUX20"/>
    <mergeCell ref="VUY20:VVE20"/>
    <mergeCell ref="VVF20:VVL20"/>
    <mergeCell ref="VVM20:VVS20"/>
    <mergeCell ref="VQX20:VRD20"/>
    <mergeCell ref="VRE20:VRK20"/>
    <mergeCell ref="VRL20:VRR20"/>
    <mergeCell ref="VRS20:VRY20"/>
    <mergeCell ref="VRZ20:VSF20"/>
    <mergeCell ref="VSG20:VSM20"/>
    <mergeCell ref="VSN20:VST20"/>
    <mergeCell ref="VSU20:VTA20"/>
    <mergeCell ref="VTB20:VTH20"/>
    <mergeCell ref="VOM20:VOS20"/>
    <mergeCell ref="VOT20:VOZ20"/>
    <mergeCell ref="VPA20:VPG20"/>
    <mergeCell ref="VPH20:VPN20"/>
    <mergeCell ref="VPO20:VPU20"/>
    <mergeCell ref="VPV20:VQB20"/>
    <mergeCell ref="VQC20:VQI20"/>
    <mergeCell ref="VQJ20:VQP20"/>
    <mergeCell ref="VQQ20:VQW20"/>
    <mergeCell ref="VMB20:VMH20"/>
    <mergeCell ref="VMI20:VMO20"/>
    <mergeCell ref="VMP20:VMV20"/>
    <mergeCell ref="VMW20:VNC20"/>
    <mergeCell ref="VND20:VNJ20"/>
    <mergeCell ref="VNK20:VNQ20"/>
    <mergeCell ref="VNR20:VNX20"/>
    <mergeCell ref="VNY20:VOE20"/>
    <mergeCell ref="VOF20:VOL20"/>
    <mergeCell ref="VJQ20:VJW20"/>
    <mergeCell ref="VJX20:VKD20"/>
    <mergeCell ref="VKE20:VKK20"/>
    <mergeCell ref="VKL20:VKR20"/>
    <mergeCell ref="VKS20:VKY20"/>
    <mergeCell ref="VKZ20:VLF20"/>
    <mergeCell ref="VLG20:VLM20"/>
    <mergeCell ref="VLN20:VLT20"/>
    <mergeCell ref="VLU20:VMA20"/>
    <mergeCell ref="VHF20:VHL20"/>
    <mergeCell ref="VHM20:VHS20"/>
    <mergeCell ref="VHT20:VHZ20"/>
    <mergeCell ref="VIA20:VIG20"/>
    <mergeCell ref="VIH20:VIN20"/>
    <mergeCell ref="VIO20:VIU20"/>
    <mergeCell ref="VIV20:VJB20"/>
    <mergeCell ref="VJC20:VJI20"/>
    <mergeCell ref="VJJ20:VJP20"/>
    <mergeCell ref="VEU20:VFA20"/>
    <mergeCell ref="VFB20:VFH20"/>
    <mergeCell ref="VFI20:VFO20"/>
    <mergeCell ref="VFP20:VFV20"/>
    <mergeCell ref="VFW20:VGC20"/>
    <mergeCell ref="VGD20:VGJ20"/>
    <mergeCell ref="VGK20:VGQ20"/>
    <mergeCell ref="VGR20:VGX20"/>
    <mergeCell ref="VGY20:VHE20"/>
    <mergeCell ref="VCJ20:VCP20"/>
    <mergeCell ref="VCQ20:VCW20"/>
    <mergeCell ref="VCX20:VDD20"/>
    <mergeCell ref="VDE20:VDK20"/>
    <mergeCell ref="VDL20:VDR20"/>
    <mergeCell ref="VDS20:VDY20"/>
    <mergeCell ref="VDZ20:VEF20"/>
    <mergeCell ref="VEG20:VEM20"/>
    <mergeCell ref="VEN20:VET20"/>
    <mergeCell ref="UZY20:VAE20"/>
    <mergeCell ref="VAF20:VAL20"/>
    <mergeCell ref="VAM20:VAS20"/>
    <mergeCell ref="VAT20:VAZ20"/>
    <mergeCell ref="VBA20:VBG20"/>
    <mergeCell ref="VBH20:VBN20"/>
    <mergeCell ref="VBO20:VBU20"/>
    <mergeCell ref="VBV20:VCB20"/>
    <mergeCell ref="VCC20:VCI20"/>
    <mergeCell ref="UXN20:UXT20"/>
    <mergeCell ref="UXU20:UYA20"/>
    <mergeCell ref="UYB20:UYH20"/>
    <mergeCell ref="UYI20:UYO20"/>
    <mergeCell ref="UYP20:UYV20"/>
    <mergeCell ref="UYW20:UZC20"/>
    <mergeCell ref="UZD20:UZJ20"/>
    <mergeCell ref="UZK20:UZQ20"/>
    <mergeCell ref="UZR20:UZX20"/>
    <mergeCell ref="UVC20:UVI20"/>
    <mergeCell ref="UVJ20:UVP20"/>
    <mergeCell ref="UVQ20:UVW20"/>
    <mergeCell ref="UVX20:UWD20"/>
    <mergeCell ref="UWE20:UWK20"/>
    <mergeCell ref="UWL20:UWR20"/>
    <mergeCell ref="UWS20:UWY20"/>
    <mergeCell ref="UWZ20:UXF20"/>
    <mergeCell ref="UXG20:UXM20"/>
    <mergeCell ref="USR20:USX20"/>
    <mergeCell ref="USY20:UTE20"/>
    <mergeCell ref="UTF20:UTL20"/>
    <mergeCell ref="UTM20:UTS20"/>
    <mergeCell ref="UTT20:UTZ20"/>
    <mergeCell ref="UUA20:UUG20"/>
    <mergeCell ref="UUH20:UUN20"/>
    <mergeCell ref="UUO20:UUU20"/>
    <mergeCell ref="UUV20:UVB20"/>
    <mergeCell ref="UQG20:UQM20"/>
    <mergeCell ref="UQN20:UQT20"/>
    <mergeCell ref="UQU20:URA20"/>
    <mergeCell ref="URB20:URH20"/>
    <mergeCell ref="URI20:URO20"/>
    <mergeCell ref="URP20:URV20"/>
    <mergeCell ref="URW20:USC20"/>
    <mergeCell ref="USD20:USJ20"/>
    <mergeCell ref="USK20:USQ20"/>
    <mergeCell ref="UNV20:UOB20"/>
    <mergeCell ref="UOC20:UOI20"/>
    <mergeCell ref="UOJ20:UOP20"/>
    <mergeCell ref="UOQ20:UOW20"/>
    <mergeCell ref="UOX20:UPD20"/>
    <mergeCell ref="UPE20:UPK20"/>
    <mergeCell ref="UPL20:UPR20"/>
    <mergeCell ref="UPS20:UPY20"/>
    <mergeCell ref="UPZ20:UQF20"/>
    <mergeCell ref="ULK20:ULQ20"/>
    <mergeCell ref="ULR20:ULX20"/>
    <mergeCell ref="ULY20:UME20"/>
    <mergeCell ref="UMF20:UML20"/>
    <mergeCell ref="UMM20:UMS20"/>
    <mergeCell ref="UMT20:UMZ20"/>
    <mergeCell ref="UNA20:UNG20"/>
    <mergeCell ref="UNH20:UNN20"/>
    <mergeCell ref="UNO20:UNU20"/>
    <mergeCell ref="UIZ20:UJF20"/>
    <mergeCell ref="UJG20:UJM20"/>
    <mergeCell ref="UJN20:UJT20"/>
    <mergeCell ref="UJU20:UKA20"/>
    <mergeCell ref="UKB20:UKH20"/>
    <mergeCell ref="UKI20:UKO20"/>
    <mergeCell ref="UKP20:UKV20"/>
    <mergeCell ref="UKW20:ULC20"/>
    <mergeCell ref="ULD20:ULJ20"/>
    <mergeCell ref="UGO20:UGU20"/>
    <mergeCell ref="UGV20:UHB20"/>
    <mergeCell ref="UHC20:UHI20"/>
    <mergeCell ref="UHJ20:UHP20"/>
    <mergeCell ref="UHQ20:UHW20"/>
    <mergeCell ref="UHX20:UID20"/>
    <mergeCell ref="UIE20:UIK20"/>
    <mergeCell ref="UIL20:UIR20"/>
    <mergeCell ref="UIS20:UIY20"/>
    <mergeCell ref="UED20:UEJ20"/>
    <mergeCell ref="UEK20:UEQ20"/>
    <mergeCell ref="UER20:UEX20"/>
    <mergeCell ref="UEY20:UFE20"/>
    <mergeCell ref="UFF20:UFL20"/>
    <mergeCell ref="UFM20:UFS20"/>
    <mergeCell ref="UFT20:UFZ20"/>
    <mergeCell ref="UGA20:UGG20"/>
    <mergeCell ref="UGH20:UGN20"/>
    <mergeCell ref="UBS20:UBY20"/>
    <mergeCell ref="UBZ20:UCF20"/>
    <mergeCell ref="UCG20:UCM20"/>
    <mergeCell ref="UCN20:UCT20"/>
    <mergeCell ref="UCU20:UDA20"/>
    <mergeCell ref="UDB20:UDH20"/>
    <mergeCell ref="UDI20:UDO20"/>
    <mergeCell ref="UDP20:UDV20"/>
    <mergeCell ref="UDW20:UEC20"/>
    <mergeCell ref="TZH20:TZN20"/>
    <mergeCell ref="TZO20:TZU20"/>
    <mergeCell ref="TZV20:UAB20"/>
    <mergeCell ref="UAC20:UAI20"/>
    <mergeCell ref="UAJ20:UAP20"/>
    <mergeCell ref="UAQ20:UAW20"/>
    <mergeCell ref="UAX20:UBD20"/>
    <mergeCell ref="UBE20:UBK20"/>
    <mergeCell ref="UBL20:UBR20"/>
    <mergeCell ref="TWW20:TXC20"/>
    <mergeCell ref="TXD20:TXJ20"/>
    <mergeCell ref="TXK20:TXQ20"/>
    <mergeCell ref="TXR20:TXX20"/>
    <mergeCell ref="TXY20:TYE20"/>
    <mergeCell ref="TYF20:TYL20"/>
    <mergeCell ref="TYM20:TYS20"/>
    <mergeCell ref="TYT20:TYZ20"/>
    <mergeCell ref="TZA20:TZG20"/>
    <mergeCell ref="TUL20:TUR20"/>
    <mergeCell ref="TUS20:TUY20"/>
    <mergeCell ref="TUZ20:TVF20"/>
    <mergeCell ref="TVG20:TVM20"/>
    <mergeCell ref="TVN20:TVT20"/>
    <mergeCell ref="TVU20:TWA20"/>
    <mergeCell ref="TWB20:TWH20"/>
    <mergeCell ref="TWI20:TWO20"/>
    <mergeCell ref="TWP20:TWV20"/>
    <mergeCell ref="TSA20:TSG20"/>
    <mergeCell ref="TSH20:TSN20"/>
    <mergeCell ref="TSO20:TSU20"/>
    <mergeCell ref="TSV20:TTB20"/>
    <mergeCell ref="TTC20:TTI20"/>
    <mergeCell ref="TTJ20:TTP20"/>
    <mergeCell ref="TTQ20:TTW20"/>
    <mergeCell ref="TTX20:TUD20"/>
    <mergeCell ref="TUE20:TUK20"/>
    <mergeCell ref="TPP20:TPV20"/>
    <mergeCell ref="TPW20:TQC20"/>
    <mergeCell ref="TQD20:TQJ20"/>
    <mergeCell ref="TQK20:TQQ20"/>
    <mergeCell ref="TQR20:TQX20"/>
    <mergeCell ref="TQY20:TRE20"/>
    <mergeCell ref="TRF20:TRL20"/>
    <mergeCell ref="TRM20:TRS20"/>
    <mergeCell ref="TRT20:TRZ20"/>
    <mergeCell ref="TNE20:TNK20"/>
    <mergeCell ref="TNL20:TNR20"/>
    <mergeCell ref="TNS20:TNY20"/>
    <mergeCell ref="TNZ20:TOF20"/>
    <mergeCell ref="TOG20:TOM20"/>
    <mergeCell ref="TON20:TOT20"/>
    <mergeCell ref="TOU20:TPA20"/>
    <mergeCell ref="TPB20:TPH20"/>
    <mergeCell ref="TPI20:TPO20"/>
    <mergeCell ref="TKT20:TKZ20"/>
    <mergeCell ref="TLA20:TLG20"/>
    <mergeCell ref="TLH20:TLN20"/>
    <mergeCell ref="TLO20:TLU20"/>
    <mergeCell ref="TLV20:TMB20"/>
    <mergeCell ref="TMC20:TMI20"/>
    <mergeCell ref="TMJ20:TMP20"/>
    <mergeCell ref="TMQ20:TMW20"/>
    <mergeCell ref="TMX20:TND20"/>
    <mergeCell ref="TII20:TIO20"/>
    <mergeCell ref="TIP20:TIV20"/>
    <mergeCell ref="TIW20:TJC20"/>
    <mergeCell ref="TJD20:TJJ20"/>
    <mergeCell ref="TJK20:TJQ20"/>
    <mergeCell ref="TJR20:TJX20"/>
    <mergeCell ref="TJY20:TKE20"/>
    <mergeCell ref="TKF20:TKL20"/>
    <mergeCell ref="TKM20:TKS20"/>
    <mergeCell ref="TFX20:TGD20"/>
    <mergeCell ref="TGE20:TGK20"/>
    <mergeCell ref="TGL20:TGR20"/>
    <mergeCell ref="TGS20:TGY20"/>
    <mergeCell ref="TGZ20:THF20"/>
    <mergeCell ref="THG20:THM20"/>
    <mergeCell ref="THN20:THT20"/>
    <mergeCell ref="THU20:TIA20"/>
    <mergeCell ref="TIB20:TIH20"/>
    <mergeCell ref="TDM20:TDS20"/>
    <mergeCell ref="TDT20:TDZ20"/>
    <mergeCell ref="TEA20:TEG20"/>
    <mergeCell ref="TEH20:TEN20"/>
    <mergeCell ref="TEO20:TEU20"/>
    <mergeCell ref="TEV20:TFB20"/>
    <mergeCell ref="TFC20:TFI20"/>
    <mergeCell ref="TFJ20:TFP20"/>
    <mergeCell ref="TFQ20:TFW20"/>
    <mergeCell ref="TBB20:TBH20"/>
    <mergeCell ref="TBI20:TBO20"/>
    <mergeCell ref="TBP20:TBV20"/>
    <mergeCell ref="TBW20:TCC20"/>
    <mergeCell ref="TCD20:TCJ20"/>
    <mergeCell ref="TCK20:TCQ20"/>
    <mergeCell ref="TCR20:TCX20"/>
    <mergeCell ref="TCY20:TDE20"/>
    <mergeCell ref="TDF20:TDL20"/>
    <mergeCell ref="SYQ20:SYW20"/>
    <mergeCell ref="SYX20:SZD20"/>
    <mergeCell ref="SZE20:SZK20"/>
    <mergeCell ref="SZL20:SZR20"/>
    <mergeCell ref="SZS20:SZY20"/>
    <mergeCell ref="SZZ20:TAF20"/>
    <mergeCell ref="TAG20:TAM20"/>
    <mergeCell ref="TAN20:TAT20"/>
    <mergeCell ref="TAU20:TBA20"/>
    <mergeCell ref="SWF20:SWL20"/>
    <mergeCell ref="SWM20:SWS20"/>
    <mergeCell ref="SWT20:SWZ20"/>
    <mergeCell ref="SXA20:SXG20"/>
    <mergeCell ref="SXH20:SXN20"/>
    <mergeCell ref="SXO20:SXU20"/>
    <mergeCell ref="SXV20:SYB20"/>
    <mergeCell ref="SYC20:SYI20"/>
    <mergeCell ref="SYJ20:SYP20"/>
    <mergeCell ref="STU20:SUA20"/>
    <mergeCell ref="SUB20:SUH20"/>
    <mergeCell ref="SUI20:SUO20"/>
    <mergeCell ref="SUP20:SUV20"/>
    <mergeCell ref="SUW20:SVC20"/>
    <mergeCell ref="SVD20:SVJ20"/>
    <mergeCell ref="SVK20:SVQ20"/>
    <mergeCell ref="SVR20:SVX20"/>
    <mergeCell ref="SVY20:SWE20"/>
    <mergeCell ref="SRJ20:SRP20"/>
    <mergeCell ref="SRQ20:SRW20"/>
    <mergeCell ref="SRX20:SSD20"/>
    <mergeCell ref="SSE20:SSK20"/>
    <mergeCell ref="SSL20:SSR20"/>
    <mergeCell ref="SSS20:SSY20"/>
    <mergeCell ref="SSZ20:STF20"/>
    <mergeCell ref="STG20:STM20"/>
    <mergeCell ref="STN20:STT20"/>
    <mergeCell ref="SOY20:SPE20"/>
    <mergeCell ref="SPF20:SPL20"/>
    <mergeCell ref="SPM20:SPS20"/>
    <mergeCell ref="SPT20:SPZ20"/>
    <mergeCell ref="SQA20:SQG20"/>
    <mergeCell ref="SQH20:SQN20"/>
    <mergeCell ref="SQO20:SQU20"/>
    <mergeCell ref="SQV20:SRB20"/>
    <mergeCell ref="SRC20:SRI20"/>
    <mergeCell ref="SMN20:SMT20"/>
    <mergeCell ref="SMU20:SNA20"/>
    <mergeCell ref="SNB20:SNH20"/>
    <mergeCell ref="SNI20:SNO20"/>
    <mergeCell ref="SNP20:SNV20"/>
    <mergeCell ref="SNW20:SOC20"/>
    <mergeCell ref="SOD20:SOJ20"/>
    <mergeCell ref="SOK20:SOQ20"/>
    <mergeCell ref="SOR20:SOX20"/>
    <mergeCell ref="SKC20:SKI20"/>
    <mergeCell ref="SKJ20:SKP20"/>
    <mergeCell ref="SKQ20:SKW20"/>
    <mergeCell ref="SKX20:SLD20"/>
    <mergeCell ref="SLE20:SLK20"/>
    <mergeCell ref="SLL20:SLR20"/>
    <mergeCell ref="SLS20:SLY20"/>
    <mergeCell ref="SLZ20:SMF20"/>
    <mergeCell ref="SMG20:SMM20"/>
    <mergeCell ref="SHR20:SHX20"/>
    <mergeCell ref="SHY20:SIE20"/>
    <mergeCell ref="SIF20:SIL20"/>
    <mergeCell ref="SIM20:SIS20"/>
    <mergeCell ref="SIT20:SIZ20"/>
    <mergeCell ref="SJA20:SJG20"/>
    <mergeCell ref="SJH20:SJN20"/>
    <mergeCell ref="SJO20:SJU20"/>
    <mergeCell ref="SJV20:SKB20"/>
    <mergeCell ref="SFG20:SFM20"/>
    <mergeCell ref="SFN20:SFT20"/>
    <mergeCell ref="SFU20:SGA20"/>
    <mergeCell ref="SGB20:SGH20"/>
    <mergeCell ref="SGI20:SGO20"/>
    <mergeCell ref="SGP20:SGV20"/>
    <mergeCell ref="SGW20:SHC20"/>
    <mergeCell ref="SHD20:SHJ20"/>
    <mergeCell ref="SHK20:SHQ20"/>
    <mergeCell ref="SCV20:SDB20"/>
    <mergeCell ref="SDC20:SDI20"/>
    <mergeCell ref="SDJ20:SDP20"/>
    <mergeCell ref="SDQ20:SDW20"/>
    <mergeCell ref="SDX20:SED20"/>
    <mergeCell ref="SEE20:SEK20"/>
    <mergeCell ref="SEL20:SER20"/>
    <mergeCell ref="SES20:SEY20"/>
    <mergeCell ref="SEZ20:SFF20"/>
    <mergeCell ref="SAK20:SAQ20"/>
    <mergeCell ref="SAR20:SAX20"/>
    <mergeCell ref="SAY20:SBE20"/>
    <mergeCell ref="SBF20:SBL20"/>
    <mergeCell ref="SBM20:SBS20"/>
    <mergeCell ref="SBT20:SBZ20"/>
    <mergeCell ref="SCA20:SCG20"/>
    <mergeCell ref="SCH20:SCN20"/>
    <mergeCell ref="SCO20:SCU20"/>
    <mergeCell ref="RXZ20:RYF20"/>
    <mergeCell ref="RYG20:RYM20"/>
    <mergeCell ref="RYN20:RYT20"/>
    <mergeCell ref="RYU20:RZA20"/>
    <mergeCell ref="RZB20:RZH20"/>
    <mergeCell ref="RZI20:RZO20"/>
    <mergeCell ref="RZP20:RZV20"/>
    <mergeCell ref="RZW20:SAC20"/>
    <mergeCell ref="SAD20:SAJ20"/>
    <mergeCell ref="RVO20:RVU20"/>
    <mergeCell ref="RVV20:RWB20"/>
    <mergeCell ref="RWC20:RWI20"/>
    <mergeCell ref="RWJ20:RWP20"/>
    <mergeCell ref="RWQ20:RWW20"/>
    <mergeCell ref="RWX20:RXD20"/>
    <mergeCell ref="RXE20:RXK20"/>
    <mergeCell ref="RXL20:RXR20"/>
    <mergeCell ref="RXS20:RXY20"/>
    <mergeCell ref="RTD20:RTJ20"/>
    <mergeCell ref="RTK20:RTQ20"/>
    <mergeCell ref="RTR20:RTX20"/>
    <mergeCell ref="RTY20:RUE20"/>
    <mergeCell ref="RUF20:RUL20"/>
    <mergeCell ref="RUM20:RUS20"/>
    <mergeCell ref="RUT20:RUZ20"/>
    <mergeCell ref="RVA20:RVG20"/>
    <mergeCell ref="RVH20:RVN20"/>
    <mergeCell ref="RQS20:RQY20"/>
    <mergeCell ref="RQZ20:RRF20"/>
    <mergeCell ref="RRG20:RRM20"/>
    <mergeCell ref="RRN20:RRT20"/>
    <mergeCell ref="RRU20:RSA20"/>
    <mergeCell ref="RSB20:RSH20"/>
    <mergeCell ref="RSI20:RSO20"/>
    <mergeCell ref="RSP20:RSV20"/>
    <mergeCell ref="RSW20:RTC20"/>
    <mergeCell ref="ROH20:RON20"/>
    <mergeCell ref="ROO20:ROU20"/>
    <mergeCell ref="ROV20:RPB20"/>
    <mergeCell ref="RPC20:RPI20"/>
    <mergeCell ref="RPJ20:RPP20"/>
    <mergeCell ref="RPQ20:RPW20"/>
    <mergeCell ref="RPX20:RQD20"/>
    <mergeCell ref="RQE20:RQK20"/>
    <mergeCell ref="RQL20:RQR20"/>
    <mergeCell ref="RLW20:RMC20"/>
    <mergeCell ref="RMD20:RMJ20"/>
    <mergeCell ref="RMK20:RMQ20"/>
    <mergeCell ref="RMR20:RMX20"/>
    <mergeCell ref="RMY20:RNE20"/>
    <mergeCell ref="RNF20:RNL20"/>
    <mergeCell ref="RNM20:RNS20"/>
    <mergeCell ref="RNT20:RNZ20"/>
    <mergeCell ref="ROA20:ROG20"/>
    <mergeCell ref="RJL20:RJR20"/>
    <mergeCell ref="RJS20:RJY20"/>
    <mergeCell ref="RJZ20:RKF20"/>
    <mergeCell ref="RKG20:RKM20"/>
    <mergeCell ref="RKN20:RKT20"/>
    <mergeCell ref="RKU20:RLA20"/>
    <mergeCell ref="RLB20:RLH20"/>
    <mergeCell ref="RLI20:RLO20"/>
    <mergeCell ref="RLP20:RLV20"/>
    <mergeCell ref="RHA20:RHG20"/>
    <mergeCell ref="RHH20:RHN20"/>
    <mergeCell ref="RHO20:RHU20"/>
    <mergeCell ref="RHV20:RIB20"/>
    <mergeCell ref="RIC20:RII20"/>
    <mergeCell ref="RIJ20:RIP20"/>
    <mergeCell ref="RIQ20:RIW20"/>
    <mergeCell ref="RIX20:RJD20"/>
    <mergeCell ref="RJE20:RJK20"/>
    <mergeCell ref="REP20:REV20"/>
    <mergeCell ref="REW20:RFC20"/>
    <mergeCell ref="RFD20:RFJ20"/>
    <mergeCell ref="RFK20:RFQ20"/>
    <mergeCell ref="RFR20:RFX20"/>
    <mergeCell ref="RFY20:RGE20"/>
    <mergeCell ref="RGF20:RGL20"/>
    <mergeCell ref="RGM20:RGS20"/>
    <mergeCell ref="RGT20:RGZ20"/>
    <mergeCell ref="RCE20:RCK20"/>
    <mergeCell ref="RCL20:RCR20"/>
    <mergeCell ref="RCS20:RCY20"/>
    <mergeCell ref="RCZ20:RDF20"/>
    <mergeCell ref="RDG20:RDM20"/>
    <mergeCell ref="RDN20:RDT20"/>
    <mergeCell ref="RDU20:REA20"/>
    <mergeCell ref="REB20:REH20"/>
    <mergeCell ref="REI20:REO20"/>
    <mergeCell ref="QZT20:QZZ20"/>
    <mergeCell ref="RAA20:RAG20"/>
    <mergeCell ref="RAH20:RAN20"/>
    <mergeCell ref="RAO20:RAU20"/>
    <mergeCell ref="RAV20:RBB20"/>
    <mergeCell ref="RBC20:RBI20"/>
    <mergeCell ref="RBJ20:RBP20"/>
    <mergeCell ref="RBQ20:RBW20"/>
    <mergeCell ref="RBX20:RCD20"/>
    <mergeCell ref="QXI20:QXO20"/>
    <mergeCell ref="QXP20:QXV20"/>
    <mergeCell ref="QXW20:QYC20"/>
    <mergeCell ref="QYD20:QYJ20"/>
    <mergeCell ref="QYK20:QYQ20"/>
    <mergeCell ref="QYR20:QYX20"/>
    <mergeCell ref="QYY20:QZE20"/>
    <mergeCell ref="QZF20:QZL20"/>
    <mergeCell ref="QZM20:QZS20"/>
    <mergeCell ref="QUX20:QVD20"/>
    <mergeCell ref="QVE20:QVK20"/>
    <mergeCell ref="QVL20:QVR20"/>
    <mergeCell ref="QVS20:QVY20"/>
    <mergeCell ref="QVZ20:QWF20"/>
    <mergeCell ref="QWG20:QWM20"/>
    <mergeCell ref="QWN20:QWT20"/>
    <mergeCell ref="QWU20:QXA20"/>
    <mergeCell ref="QXB20:QXH20"/>
    <mergeCell ref="QSM20:QSS20"/>
    <mergeCell ref="QST20:QSZ20"/>
    <mergeCell ref="QTA20:QTG20"/>
    <mergeCell ref="QTH20:QTN20"/>
    <mergeCell ref="QTO20:QTU20"/>
    <mergeCell ref="QTV20:QUB20"/>
    <mergeCell ref="QUC20:QUI20"/>
    <mergeCell ref="QUJ20:QUP20"/>
    <mergeCell ref="QUQ20:QUW20"/>
    <mergeCell ref="QQB20:QQH20"/>
    <mergeCell ref="QQI20:QQO20"/>
    <mergeCell ref="QQP20:QQV20"/>
    <mergeCell ref="QQW20:QRC20"/>
    <mergeCell ref="QRD20:QRJ20"/>
    <mergeCell ref="QRK20:QRQ20"/>
    <mergeCell ref="QRR20:QRX20"/>
    <mergeCell ref="QRY20:QSE20"/>
    <mergeCell ref="QSF20:QSL20"/>
    <mergeCell ref="QNQ20:QNW20"/>
    <mergeCell ref="QNX20:QOD20"/>
    <mergeCell ref="QOE20:QOK20"/>
    <mergeCell ref="QOL20:QOR20"/>
    <mergeCell ref="QOS20:QOY20"/>
    <mergeCell ref="QOZ20:QPF20"/>
    <mergeCell ref="QPG20:QPM20"/>
    <mergeCell ref="QPN20:QPT20"/>
    <mergeCell ref="QPU20:QQA20"/>
    <mergeCell ref="QLF20:QLL20"/>
    <mergeCell ref="QLM20:QLS20"/>
    <mergeCell ref="QLT20:QLZ20"/>
    <mergeCell ref="QMA20:QMG20"/>
    <mergeCell ref="QMH20:QMN20"/>
    <mergeCell ref="QMO20:QMU20"/>
    <mergeCell ref="QMV20:QNB20"/>
    <mergeCell ref="QNC20:QNI20"/>
    <mergeCell ref="QNJ20:QNP20"/>
    <mergeCell ref="QIU20:QJA20"/>
    <mergeCell ref="QJB20:QJH20"/>
    <mergeCell ref="QJI20:QJO20"/>
    <mergeCell ref="QJP20:QJV20"/>
    <mergeCell ref="QJW20:QKC20"/>
    <mergeCell ref="QKD20:QKJ20"/>
    <mergeCell ref="QKK20:QKQ20"/>
    <mergeCell ref="QKR20:QKX20"/>
    <mergeCell ref="QKY20:QLE20"/>
    <mergeCell ref="QGJ20:QGP20"/>
    <mergeCell ref="QGQ20:QGW20"/>
    <mergeCell ref="QGX20:QHD20"/>
    <mergeCell ref="QHE20:QHK20"/>
    <mergeCell ref="QHL20:QHR20"/>
    <mergeCell ref="QHS20:QHY20"/>
    <mergeCell ref="QHZ20:QIF20"/>
    <mergeCell ref="QIG20:QIM20"/>
    <mergeCell ref="QIN20:QIT20"/>
    <mergeCell ref="QDY20:QEE20"/>
    <mergeCell ref="QEF20:QEL20"/>
    <mergeCell ref="QEM20:QES20"/>
    <mergeCell ref="QET20:QEZ20"/>
    <mergeCell ref="QFA20:QFG20"/>
    <mergeCell ref="QFH20:QFN20"/>
    <mergeCell ref="QFO20:QFU20"/>
    <mergeCell ref="QFV20:QGB20"/>
    <mergeCell ref="QGC20:QGI20"/>
    <mergeCell ref="QBN20:QBT20"/>
    <mergeCell ref="QBU20:QCA20"/>
    <mergeCell ref="QCB20:QCH20"/>
    <mergeCell ref="QCI20:QCO20"/>
    <mergeCell ref="QCP20:QCV20"/>
    <mergeCell ref="QCW20:QDC20"/>
    <mergeCell ref="QDD20:QDJ20"/>
    <mergeCell ref="QDK20:QDQ20"/>
    <mergeCell ref="QDR20:QDX20"/>
    <mergeCell ref="PZC20:PZI20"/>
    <mergeCell ref="PZJ20:PZP20"/>
    <mergeCell ref="PZQ20:PZW20"/>
    <mergeCell ref="PZX20:QAD20"/>
    <mergeCell ref="QAE20:QAK20"/>
    <mergeCell ref="QAL20:QAR20"/>
    <mergeCell ref="QAS20:QAY20"/>
    <mergeCell ref="QAZ20:QBF20"/>
    <mergeCell ref="QBG20:QBM20"/>
    <mergeCell ref="PWR20:PWX20"/>
    <mergeCell ref="PWY20:PXE20"/>
    <mergeCell ref="PXF20:PXL20"/>
    <mergeCell ref="PXM20:PXS20"/>
    <mergeCell ref="PXT20:PXZ20"/>
    <mergeCell ref="PYA20:PYG20"/>
    <mergeCell ref="PYH20:PYN20"/>
    <mergeCell ref="PYO20:PYU20"/>
    <mergeCell ref="PYV20:PZB20"/>
    <mergeCell ref="PUG20:PUM20"/>
    <mergeCell ref="PUN20:PUT20"/>
    <mergeCell ref="PUU20:PVA20"/>
    <mergeCell ref="PVB20:PVH20"/>
    <mergeCell ref="PVI20:PVO20"/>
    <mergeCell ref="PVP20:PVV20"/>
    <mergeCell ref="PVW20:PWC20"/>
    <mergeCell ref="PWD20:PWJ20"/>
    <mergeCell ref="PWK20:PWQ20"/>
    <mergeCell ref="PRV20:PSB20"/>
    <mergeCell ref="PSC20:PSI20"/>
    <mergeCell ref="PSJ20:PSP20"/>
    <mergeCell ref="PSQ20:PSW20"/>
    <mergeCell ref="PSX20:PTD20"/>
    <mergeCell ref="PTE20:PTK20"/>
    <mergeCell ref="PTL20:PTR20"/>
    <mergeCell ref="PTS20:PTY20"/>
    <mergeCell ref="PTZ20:PUF20"/>
    <mergeCell ref="PPK20:PPQ20"/>
    <mergeCell ref="PPR20:PPX20"/>
    <mergeCell ref="PPY20:PQE20"/>
    <mergeCell ref="PQF20:PQL20"/>
    <mergeCell ref="PQM20:PQS20"/>
    <mergeCell ref="PQT20:PQZ20"/>
    <mergeCell ref="PRA20:PRG20"/>
    <mergeCell ref="PRH20:PRN20"/>
    <mergeCell ref="PRO20:PRU20"/>
    <mergeCell ref="PMZ20:PNF20"/>
    <mergeCell ref="PNG20:PNM20"/>
    <mergeCell ref="PNN20:PNT20"/>
    <mergeCell ref="PNU20:POA20"/>
    <mergeCell ref="POB20:POH20"/>
    <mergeCell ref="POI20:POO20"/>
    <mergeCell ref="POP20:POV20"/>
    <mergeCell ref="POW20:PPC20"/>
    <mergeCell ref="PPD20:PPJ20"/>
    <mergeCell ref="PKO20:PKU20"/>
    <mergeCell ref="PKV20:PLB20"/>
    <mergeCell ref="PLC20:PLI20"/>
    <mergeCell ref="PLJ20:PLP20"/>
    <mergeCell ref="PLQ20:PLW20"/>
    <mergeCell ref="PLX20:PMD20"/>
    <mergeCell ref="PME20:PMK20"/>
    <mergeCell ref="PML20:PMR20"/>
    <mergeCell ref="PMS20:PMY20"/>
    <mergeCell ref="PID20:PIJ20"/>
    <mergeCell ref="PIK20:PIQ20"/>
    <mergeCell ref="PIR20:PIX20"/>
    <mergeCell ref="PIY20:PJE20"/>
    <mergeCell ref="PJF20:PJL20"/>
    <mergeCell ref="PJM20:PJS20"/>
    <mergeCell ref="PJT20:PJZ20"/>
    <mergeCell ref="PKA20:PKG20"/>
    <mergeCell ref="PKH20:PKN20"/>
    <mergeCell ref="PFS20:PFY20"/>
    <mergeCell ref="PFZ20:PGF20"/>
    <mergeCell ref="PGG20:PGM20"/>
    <mergeCell ref="PGN20:PGT20"/>
    <mergeCell ref="PGU20:PHA20"/>
    <mergeCell ref="PHB20:PHH20"/>
    <mergeCell ref="PHI20:PHO20"/>
    <mergeCell ref="PHP20:PHV20"/>
    <mergeCell ref="PHW20:PIC20"/>
    <mergeCell ref="PDH20:PDN20"/>
    <mergeCell ref="PDO20:PDU20"/>
    <mergeCell ref="PDV20:PEB20"/>
    <mergeCell ref="PEC20:PEI20"/>
    <mergeCell ref="PEJ20:PEP20"/>
    <mergeCell ref="PEQ20:PEW20"/>
    <mergeCell ref="PEX20:PFD20"/>
    <mergeCell ref="PFE20:PFK20"/>
    <mergeCell ref="PFL20:PFR20"/>
    <mergeCell ref="PAW20:PBC20"/>
    <mergeCell ref="PBD20:PBJ20"/>
    <mergeCell ref="PBK20:PBQ20"/>
    <mergeCell ref="PBR20:PBX20"/>
    <mergeCell ref="PBY20:PCE20"/>
    <mergeCell ref="PCF20:PCL20"/>
    <mergeCell ref="PCM20:PCS20"/>
    <mergeCell ref="PCT20:PCZ20"/>
    <mergeCell ref="PDA20:PDG20"/>
    <mergeCell ref="OYL20:OYR20"/>
    <mergeCell ref="OYS20:OYY20"/>
    <mergeCell ref="OYZ20:OZF20"/>
    <mergeCell ref="OZG20:OZM20"/>
    <mergeCell ref="OZN20:OZT20"/>
    <mergeCell ref="OZU20:PAA20"/>
    <mergeCell ref="PAB20:PAH20"/>
    <mergeCell ref="PAI20:PAO20"/>
    <mergeCell ref="PAP20:PAV20"/>
    <mergeCell ref="OWA20:OWG20"/>
    <mergeCell ref="OWH20:OWN20"/>
    <mergeCell ref="OWO20:OWU20"/>
    <mergeCell ref="OWV20:OXB20"/>
    <mergeCell ref="OXC20:OXI20"/>
    <mergeCell ref="OXJ20:OXP20"/>
    <mergeCell ref="OXQ20:OXW20"/>
    <mergeCell ref="OXX20:OYD20"/>
    <mergeCell ref="OYE20:OYK20"/>
    <mergeCell ref="OTP20:OTV20"/>
    <mergeCell ref="OTW20:OUC20"/>
    <mergeCell ref="OUD20:OUJ20"/>
    <mergeCell ref="OUK20:OUQ20"/>
    <mergeCell ref="OUR20:OUX20"/>
    <mergeCell ref="OUY20:OVE20"/>
    <mergeCell ref="OVF20:OVL20"/>
    <mergeCell ref="OVM20:OVS20"/>
    <mergeCell ref="OVT20:OVZ20"/>
    <mergeCell ref="ORE20:ORK20"/>
    <mergeCell ref="ORL20:ORR20"/>
    <mergeCell ref="ORS20:ORY20"/>
    <mergeCell ref="ORZ20:OSF20"/>
    <mergeCell ref="OSG20:OSM20"/>
    <mergeCell ref="OSN20:OST20"/>
    <mergeCell ref="OSU20:OTA20"/>
    <mergeCell ref="OTB20:OTH20"/>
    <mergeCell ref="OTI20:OTO20"/>
    <mergeCell ref="OOT20:OOZ20"/>
    <mergeCell ref="OPA20:OPG20"/>
    <mergeCell ref="OPH20:OPN20"/>
    <mergeCell ref="OPO20:OPU20"/>
    <mergeCell ref="OPV20:OQB20"/>
    <mergeCell ref="OQC20:OQI20"/>
    <mergeCell ref="OQJ20:OQP20"/>
    <mergeCell ref="OQQ20:OQW20"/>
    <mergeCell ref="OQX20:ORD20"/>
    <mergeCell ref="OMI20:OMO20"/>
    <mergeCell ref="OMP20:OMV20"/>
    <mergeCell ref="OMW20:ONC20"/>
    <mergeCell ref="OND20:ONJ20"/>
    <mergeCell ref="ONK20:ONQ20"/>
    <mergeCell ref="ONR20:ONX20"/>
    <mergeCell ref="ONY20:OOE20"/>
    <mergeCell ref="OOF20:OOL20"/>
    <mergeCell ref="OOM20:OOS20"/>
    <mergeCell ref="OJX20:OKD20"/>
    <mergeCell ref="OKE20:OKK20"/>
    <mergeCell ref="OKL20:OKR20"/>
    <mergeCell ref="OKS20:OKY20"/>
    <mergeCell ref="OKZ20:OLF20"/>
    <mergeCell ref="OLG20:OLM20"/>
    <mergeCell ref="OLN20:OLT20"/>
    <mergeCell ref="OLU20:OMA20"/>
    <mergeCell ref="OMB20:OMH20"/>
    <mergeCell ref="OHM20:OHS20"/>
    <mergeCell ref="OHT20:OHZ20"/>
    <mergeCell ref="OIA20:OIG20"/>
    <mergeCell ref="OIH20:OIN20"/>
    <mergeCell ref="OIO20:OIU20"/>
    <mergeCell ref="OIV20:OJB20"/>
    <mergeCell ref="OJC20:OJI20"/>
    <mergeCell ref="OJJ20:OJP20"/>
    <mergeCell ref="OJQ20:OJW20"/>
    <mergeCell ref="OFB20:OFH20"/>
    <mergeCell ref="OFI20:OFO20"/>
    <mergeCell ref="OFP20:OFV20"/>
    <mergeCell ref="OFW20:OGC20"/>
    <mergeCell ref="OGD20:OGJ20"/>
    <mergeCell ref="OGK20:OGQ20"/>
    <mergeCell ref="OGR20:OGX20"/>
    <mergeCell ref="OGY20:OHE20"/>
    <mergeCell ref="OHF20:OHL20"/>
    <mergeCell ref="OCQ20:OCW20"/>
    <mergeCell ref="OCX20:ODD20"/>
    <mergeCell ref="ODE20:ODK20"/>
    <mergeCell ref="ODL20:ODR20"/>
    <mergeCell ref="ODS20:ODY20"/>
    <mergeCell ref="ODZ20:OEF20"/>
    <mergeCell ref="OEG20:OEM20"/>
    <mergeCell ref="OEN20:OET20"/>
    <mergeCell ref="OEU20:OFA20"/>
    <mergeCell ref="OAF20:OAL20"/>
    <mergeCell ref="OAM20:OAS20"/>
    <mergeCell ref="OAT20:OAZ20"/>
    <mergeCell ref="OBA20:OBG20"/>
    <mergeCell ref="OBH20:OBN20"/>
    <mergeCell ref="OBO20:OBU20"/>
    <mergeCell ref="OBV20:OCB20"/>
    <mergeCell ref="OCC20:OCI20"/>
    <mergeCell ref="OCJ20:OCP20"/>
    <mergeCell ref="NXU20:NYA20"/>
    <mergeCell ref="NYB20:NYH20"/>
    <mergeCell ref="NYI20:NYO20"/>
    <mergeCell ref="NYP20:NYV20"/>
    <mergeCell ref="NYW20:NZC20"/>
    <mergeCell ref="NZD20:NZJ20"/>
    <mergeCell ref="NZK20:NZQ20"/>
    <mergeCell ref="NZR20:NZX20"/>
    <mergeCell ref="NZY20:OAE20"/>
    <mergeCell ref="NVJ20:NVP20"/>
    <mergeCell ref="NVQ20:NVW20"/>
    <mergeCell ref="NVX20:NWD20"/>
    <mergeCell ref="NWE20:NWK20"/>
    <mergeCell ref="NWL20:NWR20"/>
    <mergeCell ref="NWS20:NWY20"/>
    <mergeCell ref="NWZ20:NXF20"/>
    <mergeCell ref="NXG20:NXM20"/>
    <mergeCell ref="NXN20:NXT20"/>
    <mergeCell ref="NSY20:NTE20"/>
    <mergeCell ref="NTF20:NTL20"/>
    <mergeCell ref="NTM20:NTS20"/>
    <mergeCell ref="NTT20:NTZ20"/>
    <mergeCell ref="NUA20:NUG20"/>
    <mergeCell ref="NUH20:NUN20"/>
    <mergeCell ref="NUO20:NUU20"/>
    <mergeCell ref="NUV20:NVB20"/>
    <mergeCell ref="NVC20:NVI20"/>
    <mergeCell ref="NQN20:NQT20"/>
    <mergeCell ref="NQU20:NRA20"/>
    <mergeCell ref="NRB20:NRH20"/>
    <mergeCell ref="NRI20:NRO20"/>
    <mergeCell ref="NRP20:NRV20"/>
    <mergeCell ref="NRW20:NSC20"/>
    <mergeCell ref="NSD20:NSJ20"/>
    <mergeCell ref="NSK20:NSQ20"/>
    <mergeCell ref="NSR20:NSX20"/>
    <mergeCell ref="NOC20:NOI20"/>
    <mergeCell ref="NOJ20:NOP20"/>
    <mergeCell ref="NOQ20:NOW20"/>
    <mergeCell ref="NOX20:NPD20"/>
    <mergeCell ref="NPE20:NPK20"/>
    <mergeCell ref="NPL20:NPR20"/>
    <mergeCell ref="NPS20:NPY20"/>
    <mergeCell ref="NPZ20:NQF20"/>
    <mergeCell ref="NQG20:NQM20"/>
    <mergeCell ref="NLR20:NLX20"/>
    <mergeCell ref="NLY20:NME20"/>
    <mergeCell ref="NMF20:NML20"/>
    <mergeCell ref="NMM20:NMS20"/>
    <mergeCell ref="NMT20:NMZ20"/>
    <mergeCell ref="NNA20:NNG20"/>
    <mergeCell ref="NNH20:NNN20"/>
    <mergeCell ref="NNO20:NNU20"/>
    <mergeCell ref="NNV20:NOB20"/>
    <mergeCell ref="NJG20:NJM20"/>
    <mergeCell ref="NJN20:NJT20"/>
    <mergeCell ref="NJU20:NKA20"/>
    <mergeCell ref="NKB20:NKH20"/>
    <mergeCell ref="NKI20:NKO20"/>
    <mergeCell ref="NKP20:NKV20"/>
    <mergeCell ref="NKW20:NLC20"/>
    <mergeCell ref="NLD20:NLJ20"/>
    <mergeCell ref="NLK20:NLQ20"/>
    <mergeCell ref="NGV20:NHB20"/>
    <mergeCell ref="NHC20:NHI20"/>
    <mergeCell ref="NHJ20:NHP20"/>
    <mergeCell ref="NHQ20:NHW20"/>
    <mergeCell ref="NHX20:NID20"/>
    <mergeCell ref="NIE20:NIK20"/>
    <mergeCell ref="NIL20:NIR20"/>
    <mergeCell ref="NIS20:NIY20"/>
    <mergeCell ref="NIZ20:NJF20"/>
    <mergeCell ref="NEK20:NEQ20"/>
    <mergeCell ref="NER20:NEX20"/>
    <mergeCell ref="NEY20:NFE20"/>
    <mergeCell ref="NFF20:NFL20"/>
    <mergeCell ref="NFM20:NFS20"/>
    <mergeCell ref="NFT20:NFZ20"/>
    <mergeCell ref="NGA20:NGG20"/>
    <mergeCell ref="NGH20:NGN20"/>
    <mergeCell ref="NGO20:NGU20"/>
    <mergeCell ref="NBZ20:NCF20"/>
    <mergeCell ref="NCG20:NCM20"/>
    <mergeCell ref="NCN20:NCT20"/>
    <mergeCell ref="NCU20:NDA20"/>
    <mergeCell ref="NDB20:NDH20"/>
    <mergeCell ref="NDI20:NDO20"/>
    <mergeCell ref="NDP20:NDV20"/>
    <mergeCell ref="NDW20:NEC20"/>
    <mergeCell ref="NED20:NEJ20"/>
    <mergeCell ref="MZO20:MZU20"/>
    <mergeCell ref="MZV20:NAB20"/>
    <mergeCell ref="NAC20:NAI20"/>
    <mergeCell ref="NAJ20:NAP20"/>
    <mergeCell ref="NAQ20:NAW20"/>
    <mergeCell ref="NAX20:NBD20"/>
    <mergeCell ref="NBE20:NBK20"/>
    <mergeCell ref="NBL20:NBR20"/>
    <mergeCell ref="NBS20:NBY20"/>
    <mergeCell ref="MXD20:MXJ20"/>
    <mergeCell ref="MXK20:MXQ20"/>
    <mergeCell ref="MXR20:MXX20"/>
    <mergeCell ref="MXY20:MYE20"/>
    <mergeCell ref="MYF20:MYL20"/>
    <mergeCell ref="MYM20:MYS20"/>
    <mergeCell ref="MYT20:MYZ20"/>
    <mergeCell ref="MZA20:MZG20"/>
    <mergeCell ref="MZH20:MZN20"/>
    <mergeCell ref="MUS20:MUY20"/>
    <mergeCell ref="MUZ20:MVF20"/>
    <mergeCell ref="MVG20:MVM20"/>
    <mergeCell ref="MVN20:MVT20"/>
    <mergeCell ref="MVU20:MWA20"/>
    <mergeCell ref="MWB20:MWH20"/>
    <mergeCell ref="MWI20:MWO20"/>
    <mergeCell ref="MWP20:MWV20"/>
    <mergeCell ref="MWW20:MXC20"/>
    <mergeCell ref="MSH20:MSN20"/>
    <mergeCell ref="MSO20:MSU20"/>
    <mergeCell ref="MSV20:MTB20"/>
    <mergeCell ref="MTC20:MTI20"/>
    <mergeCell ref="MTJ20:MTP20"/>
    <mergeCell ref="MTQ20:MTW20"/>
    <mergeCell ref="MTX20:MUD20"/>
    <mergeCell ref="MUE20:MUK20"/>
    <mergeCell ref="MUL20:MUR20"/>
    <mergeCell ref="MPW20:MQC20"/>
    <mergeCell ref="MQD20:MQJ20"/>
    <mergeCell ref="MQK20:MQQ20"/>
    <mergeCell ref="MQR20:MQX20"/>
    <mergeCell ref="MQY20:MRE20"/>
    <mergeCell ref="MRF20:MRL20"/>
    <mergeCell ref="MRM20:MRS20"/>
    <mergeCell ref="MRT20:MRZ20"/>
    <mergeCell ref="MSA20:MSG20"/>
    <mergeCell ref="MNL20:MNR20"/>
    <mergeCell ref="MNS20:MNY20"/>
    <mergeCell ref="MNZ20:MOF20"/>
    <mergeCell ref="MOG20:MOM20"/>
    <mergeCell ref="MON20:MOT20"/>
    <mergeCell ref="MOU20:MPA20"/>
    <mergeCell ref="MPB20:MPH20"/>
    <mergeCell ref="MPI20:MPO20"/>
    <mergeCell ref="MPP20:MPV20"/>
    <mergeCell ref="MLA20:MLG20"/>
    <mergeCell ref="MLH20:MLN20"/>
    <mergeCell ref="MLO20:MLU20"/>
    <mergeCell ref="MLV20:MMB20"/>
    <mergeCell ref="MMC20:MMI20"/>
    <mergeCell ref="MMJ20:MMP20"/>
    <mergeCell ref="MMQ20:MMW20"/>
    <mergeCell ref="MMX20:MND20"/>
    <mergeCell ref="MNE20:MNK20"/>
    <mergeCell ref="MIP20:MIV20"/>
    <mergeCell ref="MIW20:MJC20"/>
    <mergeCell ref="MJD20:MJJ20"/>
    <mergeCell ref="MJK20:MJQ20"/>
    <mergeCell ref="MJR20:MJX20"/>
    <mergeCell ref="MJY20:MKE20"/>
    <mergeCell ref="MKF20:MKL20"/>
    <mergeCell ref="MKM20:MKS20"/>
    <mergeCell ref="MKT20:MKZ20"/>
    <mergeCell ref="MGE20:MGK20"/>
    <mergeCell ref="MGL20:MGR20"/>
    <mergeCell ref="MGS20:MGY20"/>
    <mergeCell ref="MGZ20:MHF20"/>
    <mergeCell ref="MHG20:MHM20"/>
    <mergeCell ref="MHN20:MHT20"/>
    <mergeCell ref="MHU20:MIA20"/>
    <mergeCell ref="MIB20:MIH20"/>
    <mergeCell ref="MII20:MIO20"/>
    <mergeCell ref="MDT20:MDZ20"/>
    <mergeCell ref="MEA20:MEG20"/>
    <mergeCell ref="MEH20:MEN20"/>
    <mergeCell ref="MEO20:MEU20"/>
    <mergeCell ref="MEV20:MFB20"/>
    <mergeCell ref="MFC20:MFI20"/>
    <mergeCell ref="MFJ20:MFP20"/>
    <mergeCell ref="MFQ20:MFW20"/>
    <mergeCell ref="MFX20:MGD20"/>
    <mergeCell ref="MBI20:MBO20"/>
    <mergeCell ref="MBP20:MBV20"/>
    <mergeCell ref="MBW20:MCC20"/>
    <mergeCell ref="MCD20:MCJ20"/>
    <mergeCell ref="MCK20:MCQ20"/>
    <mergeCell ref="MCR20:MCX20"/>
    <mergeCell ref="MCY20:MDE20"/>
    <mergeCell ref="MDF20:MDL20"/>
    <mergeCell ref="MDM20:MDS20"/>
    <mergeCell ref="LYX20:LZD20"/>
    <mergeCell ref="LZE20:LZK20"/>
    <mergeCell ref="LZL20:LZR20"/>
    <mergeCell ref="LZS20:LZY20"/>
    <mergeCell ref="LZZ20:MAF20"/>
    <mergeCell ref="MAG20:MAM20"/>
    <mergeCell ref="MAN20:MAT20"/>
    <mergeCell ref="MAU20:MBA20"/>
    <mergeCell ref="MBB20:MBH20"/>
    <mergeCell ref="LWM20:LWS20"/>
    <mergeCell ref="LWT20:LWZ20"/>
    <mergeCell ref="LXA20:LXG20"/>
    <mergeCell ref="LXH20:LXN20"/>
    <mergeCell ref="LXO20:LXU20"/>
    <mergeCell ref="LXV20:LYB20"/>
    <mergeCell ref="LYC20:LYI20"/>
    <mergeCell ref="LYJ20:LYP20"/>
    <mergeCell ref="LYQ20:LYW20"/>
    <mergeCell ref="LUB20:LUH20"/>
    <mergeCell ref="LUI20:LUO20"/>
    <mergeCell ref="LUP20:LUV20"/>
    <mergeCell ref="LUW20:LVC20"/>
    <mergeCell ref="LVD20:LVJ20"/>
    <mergeCell ref="LVK20:LVQ20"/>
    <mergeCell ref="LVR20:LVX20"/>
    <mergeCell ref="LVY20:LWE20"/>
    <mergeCell ref="LWF20:LWL20"/>
    <mergeCell ref="LRQ20:LRW20"/>
    <mergeCell ref="LRX20:LSD20"/>
    <mergeCell ref="LSE20:LSK20"/>
    <mergeCell ref="LSL20:LSR20"/>
    <mergeCell ref="LSS20:LSY20"/>
    <mergeCell ref="LSZ20:LTF20"/>
    <mergeCell ref="LTG20:LTM20"/>
    <mergeCell ref="LTN20:LTT20"/>
    <mergeCell ref="LTU20:LUA20"/>
    <mergeCell ref="LPF20:LPL20"/>
    <mergeCell ref="LPM20:LPS20"/>
    <mergeCell ref="LPT20:LPZ20"/>
    <mergeCell ref="LQA20:LQG20"/>
    <mergeCell ref="LQH20:LQN20"/>
    <mergeCell ref="LQO20:LQU20"/>
    <mergeCell ref="LQV20:LRB20"/>
    <mergeCell ref="LRC20:LRI20"/>
    <mergeCell ref="LRJ20:LRP20"/>
    <mergeCell ref="LMU20:LNA20"/>
    <mergeCell ref="LNB20:LNH20"/>
    <mergeCell ref="LNI20:LNO20"/>
    <mergeCell ref="LNP20:LNV20"/>
    <mergeCell ref="LNW20:LOC20"/>
    <mergeCell ref="LOD20:LOJ20"/>
    <mergeCell ref="LOK20:LOQ20"/>
    <mergeCell ref="LOR20:LOX20"/>
    <mergeCell ref="LOY20:LPE20"/>
    <mergeCell ref="LKJ20:LKP20"/>
    <mergeCell ref="LKQ20:LKW20"/>
    <mergeCell ref="LKX20:LLD20"/>
    <mergeCell ref="LLE20:LLK20"/>
    <mergeCell ref="LLL20:LLR20"/>
    <mergeCell ref="LLS20:LLY20"/>
    <mergeCell ref="LLZ20:LMF20"/>
    <mergeCell ref="LMG20:LMM20"/>
    <mergeCell ref="LMN20:LMT20"/>
    <mergeCell ref="LHY20:LIE20"/>
    <mergeCell ref="LIF20:LIL20"/>
    <mergeCell ref="LIM20:LIS20"/>
    <mergeCell ref="LIT20:LIZ20"/>
    <mergeCell ref="LJA20:LJG20"/>
    <mergeCell ref="LJH20:LJN20"/>
    <mergeCell ref="LJO20:LJU20"/>
    <mergeCell ref="LJV20:LKB20"/>
    <mergeCell ref="LKC20:LKI20"/>
    <mergeCell ref="LFN20:LFT20"/>
    <mergeCell ref="LFU20:LGA20"/>
    <mergeCell ref="LGB20:LGH20"/>
    <mergeCell ref="LGI20:LGO20"/>
    <mergeCell ref="LGP20:LGV20"/>
    <mergeCell ref="LGW20:LHC20"/>
    <mergeCell ref="LHD20:LHJ20"/>
    <mergeCell ref="LHK20:LHQ20"/>
    <mergeCell ref="LHR20:LHX20"/>
    <mergeCell ref="LDC20:LDI20"/>
    <mergeCell ref="LDJ20:LDP20"/>
    <mergeCell ref="LDQ20:LDW20"/>
    <mergeCell ref="LDX20:LED20"/>
    <mergeCell ref="LEE20:LEK20"/>
    <mergeCell ref="LEL20:LER20"/>
    <mergeCell ref="LES20:LEY20"/>
    <mergeCell ref="LEZ20:LFF20"/>
    <mergeCell ref="LFG20:LFM20"/>
    <mergeCell ref="LAR20:LAX20"/>
    <mergeCell ref="LAY20:LBE20"/>
    <mergeCell ref="LBF20:LBL20"/>
    <mergeCell ref="LBM20:LBS20"/>
    <mergeCell ref="LBT20:LBZ20"/>
    <mergeCell ref="LCA20:LCG20"/>
    <mergeCell ref="LCH20:LCN20"/>
    <mergeCell ref="LCO20:LCU20"/>
    <mergeCell ref="LCV20:LDB20"/>
    <mergeCell ref="KYG20:KYM20"/>
    <mergeCell ref="KYN20:KYT20"/>
    <mergeCell ref="KYU20:KZA20"/>
    <mergeCell ref="KZB20:KZH20"/>
    <mergeCell ref="KZI20:KZO20"/>
    <mergeCell ref="KZP20:KZV20"/>
    <mergeCell ref="KZW20:LAC20"/>
    <mergeCell ref="LAD20:LAJ20"/>
    <mergeCell ref="LAK20:LAQ20"/>
    <mergeCell ref="KVV20:KWB20"/>
    <mergeCell ref="KWC20:KWI20"/>
    <mergeCell ref="KWJ20:KWP20"/>
    <mergeCell ref="KWQ20:KWW20"/>
    <mergeCell ref="KWX20:KXD20"/>
    <mergeCell ref="KXE20:KXK20"/>
    <mergeCell ref="KXL20:KXR20"/>
    <mergeCell ref="KXS20:KXY20"/>
    <mergeCell ref="KXZ20:KYF20"/>
    <mergeCell ref="KTK20:KTQ20"/>
    <mergeCell ref="KTR20:KTX20"/>
    <mergeCell ref="KTY20:KUE20"/>
    <mergeCell ref="KUF20:KUL20"/>
    <mergeCell ref="KUM20:KUS20"/>
    <mergeCell ref="KUT20:KUZ20"/>
    <mergeCell ref="KVA20:KVG20"/>
    <mergeCell ref="KVH20:KVN20"/>
    <mergeCell ref="KVO20:KVU20"/>
    <mergeCell ref="KQZ20:KRF20"/>
    <mergeCell ref="KRG20:KRM20"/>
    <mergeCell ref="KRN20:KRT20"/>
    <mergeCell ref="KRU20:KSA20"/>
    <mergeCell ref="KSB20:KSH20"/>
    <mergeCell ref="KSI20:KSO20"/>
    <mergeCell ref="KSP20:KSV20"/>
    <mergeCell ref="KSW20:KTC20"/>
    <mergeCell ref="KTD20:KTJ20"/>
    <mergeCell ref="KOO20:KOU20"/>
    <mergeCell ref="KOV20:KPB20"/>
    <mergeCell ref="KPC20:KPI20"/>
    <mergeCell ref="KPJ20:KPP20"/>
    <mergeCell ref="KPQ20:KPW20"/>
    <mergeCell ref="KPX20:KQD20"/>
    <mergeCell ref="KQE20:KQK20"/>
    <mergeCell ref="KQL20:KQR20"/>
    <mergeCell ref="KQS20:KQY20"/>
    <mergeCell ref="KMD20:KMJ20"/>
    <mergeCell ref="KMK20:KMQ20"/>
    <mergeCell ref="KMR20:KMX20"/>
    <mergeCell ref="KMY20:KNE20"/>
    <mergeCell ref="KNF20:KNL20"/>
    <mergeCell ref="KNM20:KNS20"/>
    <mergeCell ref="KNT20:KNZ20"/>
    <mergeCell ref="KOA20:KOG20"/>
    <mergeCell ref="KOH20:KON20"/>
    <mergeCell ref="KJS20:KJY20"/>
    <mergeCell ref="KJZ20:KKF20"/>
    <mergeCell ref="KKG20:KKM20"/>
    <mergeCell ref="KKN20:KKT20"/>
    <mergeCell ref="KKU20:KLA20"/>
    <mergeCell ref="KLB20:KLH20"/>
    <mergeCell ref="KLI20:KLO20"/>
    <mergeCell ref="KLP20:KLV20"/>
    <mergeCell ref="KLW20:KMC20"/>
    <mergeCell ref="KHH20:KHN20"/>
    <mergeCell ref="KHO20:KHU20"/>
    <mergeCell ref="KHV20:KIB20"/>
    <mergeCell ref="KIC20:KII20"/>
    <mergeCell ref="KIJ20:KIP20"/>
    <mergeCell ref="KIQ20:KIW20"/>
    <mergeCell ref="KIX20:KJD20"/>
    <mergeCell ref="KJE20:KJK20"/>
    <mergeCell ref="KJL20:KJR20"/>
    <mergeCell ref="KEW20:KFC20"/>
    <mergeCell ref="KFD20:KFJ20"/>
    <mergeCell ref="KFK20:KFQ20"/>
    <mergeCell ref="KFR20:KFX20"/>
    <mergeCell ref="KFY20:KGE20"/>
    <mergeCell ref="KGF20:KGL20"/>
    <mergeCell ref="KGM20:KGS20"/>
    <mergeCell ref="KGT20:KGZ20"/>
    <mergeCell ref="KHA20:KHG20"/>
    <mergeCell ref="KCL20:KCR20"/>
    <mergeCell ref="KCS20:KCY20"/>
    <mergeCell ref="KCZ20:KDF20"/>
    <mergeCell ref="KDG20:KDM20"/>
    <mergeCell ref="KDN20:KDT20"/>
    <mergeCell ref="KDU20:KEA20"/>
    <mergeCell ref="KEB20:KEH20"/>
    <mergeCell ref="KEI20:KEO20"/>
    <mergeCell ref="KEP20:KEV20"/>
    <mergeCell ref="KAA20:KAG20"/>
    <mergeCell ref="KAH20:KAN20"/>
    <mergeCell ref="KAO20:KAU20"/>
    <mergeCell ref="KAV20:KBB20"/>
    <mergeCell ref="KBC20:KBI20"/>
    <mergeCell ref="KBJ20:KBP20"/>
    <mergeCell ref="KBQ20:KBW20"/>
    <mergeCell ref="KBX20:KCD20"/>
    <mergeCell ref="KCE20:KCK20"/>
    <mergeCell ref="JXP20:JXV20"/>
    <mergeCell ref="JXW20:JYC20"/>
    <mergeCell ref="JYD20:JYJ20"/>
    <mergeCell ref="JYK20:JYQ20"/>
    <mergeCell ref="JYR20:JYX20"/>
    <mergeCell ref="JYY20:JZE20"/>
    <mergeCell ref="JZF20:JZL20"/>
    <mergeCell ref="JZM20:JZS20"/>
    <mergeCell ref="JZT20:JZZ20"/>
    <mergeCell ref="JVE20:JVK20"/>
    <mergeCell ref="JVL20:JVR20"/>
    <mergeCell ref="JVS20:JVY20"/>
    <mergeCell ref="JVZ20:JWF20"/>
    <mergeCell ref="JWG20:JWM20"/>
    <mergeCell ref="JWN20:JWT20"/>
    <mergeCell ref="JWU20:JXA20"/>
    <mergeCell ref="JXB20:JXH20"/>
    <mergeCell ref="JXI20:JXO20"/>
    <mergeCell ref="JST20:JSZ20"/>
    <mergeCell ref="JTA20:JTG20"/>
    <mergeCell ref="JTH20:JTN20"/>
    <mergeCell ref="JTO20:JTU20"/>
    <mergeCell ref="JTV20:JUB20"/>
    <mergeCell ref="JUC20:JUI20"/>
    <mergeCell ref="JUJ20:JUP20"/>
    <mergeCell ref="JUQ20:JUW20"/>
    <mergeCell ref="JUX20:JVD20"/>
    <mergeCell ref="JQI20:JQO20"/>
    <mergeCell ref="JQP20:JQV20"/>
    <mergeCell ref="JQW20:JRC20"/>
    <mergeCell ref="JRD20:JRJ20"/>
    <mergeCell ref="JRK20:JRQ20"/>
    <mergeCell ref="JRR20:JRX20"/>
    <mergeCell ref="JRY20:JSE20"/>
    <mergeCell ref="JSF20:JSL20"/>
    <mergeCell ref="JSM20:JSS20"/>
    <mergeCell ref="JNX20:JOD20"/>
    <mergeCell ref="JOE20:JOK20"/>
    <mergeCell ref="JOL20:JOR20"/>
    <mergeCell ref="JOS20:JOY20"/>
    <mergeCell ref="JOZ20:JPF20"/>
    <mergeCell ref="JPG20:JPM20"/>
    <mergeCell ref="JPN20:JPT20"/>
    <mergeCell ref="JPU20:JQA20"/>
    <mergeCell ref="JQB20:JQH20"/>
    <mergeCell ref="JLM20:JLS20"/>
    <mergeCell ref="JLT20:JLZ20"/>
    <mergeCell ref="JMA20:JMG20"/>
    <mergeCell ref="JMH20:JMN20"/>
    <mergeCell ref="JMO20:JMU20"/>
    <mergeCell ref="JMV20:JNB20"/>
    <mergeCell ref="JNC20:JNI20"/>
    <mergeCell ref="JNJ20:JNP20"/>
    <mergeCell ref="JNQ20:JNW20"/>
    <mergeCell ref="JJB20:JJH20"/>
    <mergeCell ref="JJI20:JJO20"/>
    <mergeCell ref="JJP20:JJV20"/>
    <mergeCell ref="JJW20:JKC20"/>
    <mergeCell ref="JKD20:JKJ20"/>
    <mergeCell ref="JKK20:JKQ20"/>
    <mergeCell ref="JKR20:JKX20"/>
    <mergeCell ref="JKY20:JLE20"/>
    <mergeCell ref="JLF20:JLL20"/>
    <mergeCell ref="JGQ20:JGW20"/>
    <mergeCell ref="JGX20:JHD20"/>
    <mergeCell ref="JHE20:JHK20"/>
    <mergeCell ref="JHL20:JHR20"/>
    <mergeCell ref="JHS20:JHY20"/>
    <mergeCell ref="JHZ20:JIF20"/>
    <mergeCell ref="JIG20:JIM20"/>
    <mergeCell ref="JIN20:JIT20"/>
    <mergeCell ref="JIU20:JJA20"/>
    <mergeCell ref="JEF20:JEL20"/>
    <mergeCell ref="JEM20:JES20"/>
    <mergeCell ref="JET20:JEZ20"/>
    <mergeCell ref="JFA20:JFG20"/>
    <mergeCell ref="JFH20:JFN20"/>
    <mergeCell ref="JFO20:JFU20"/>
    <mergeCell ref="JFV20:JGB20"/>
    <mergeCell ref="JGC20:JGI20"/>
    <mergeCell ref="JGJ20:JGP20"/>
    <mergeCell ref="JBU20:JCA20"/>
    <mergeCell ref="JCB20:JCH20"/>
    <mergeCell ref="JCI20:JCO20"/>
    <mergeCell ref="JCP20:JCV20"/>
    <mergeCell ref="JCW20:JDC20"/>
    <mergeCell ref="JDD20:JDJ20"/>
    <mergeCell ref="JDK20:JDQ20"/>
    <mergeCell ref="JDR20:JDX20"/>
    <mergeCell ref="JDY20:JEE20"/>
    <mergeCell ref="IZJ20:IZP20"/>
    <mergeCell ref="IZQ20:IZW20"/>
    <mergeCell ref="IZX20:JAD20"/>
    <mergeCell ref="JAE20:JAK20"/>
    <mergeCell ref="JAL20:JAR20"/>
    <mergeCell ref="JAS20:JAY20"/>
    <mergeCell ref="JAZ20:JBF20"/>
    <mergeCell ref="JBG20:JBM20"/>
    <mergeCell ref="JBN20:JBT20"/>
    <mergeCell ref="IWY20:IXE20"/>
    <mergeCell ref="IXF20:IXL20"/>
    <mergeCell ref="IXM20:IXS20"/>
    <mergeCell ref="IXT20:IXZ20"/>
    <mergeCell ref="IYA20:IYG20"/>
    <mergeCell ref="IYH20:IYN20"/>
    <mergeCell ref="IYO20:IYU20"/>
    <mergeCell ref="IYV20:IZB20"/>
    <mergeCell ref="IZC20:IZI20"/>
    <mergeCell ref="IUN20:IUT20"/>
    <mergeCell ref="IUU20:IVA20"/>
    <mergeCell ref="IVB20:IVH20"/>
    <mergeCell ref="IVI20:IVO20"/>
    <mergeCell ref="IVP20:IVV20"/>
    <mergeCell ref="IVW20:IWC20"/>
    <mergeCell ref="IWD20:IWJ20"/>
    <mergeCell ref="IWK20:IWQ20"/>
    <mergeCell ref="IWR20:IWX20"/>
    <mergeCell ref="ISC20:ISI20"/>
    <mergeCell ref="ISJ20:ISP20"/>
    <mergeCell ref="ISQ20:ISW20"/>
    <mergeCell ref="ISX20:ITD20"/>
    <mergeCell ref="ITE20:ITK20"/>
    <mergeCell ref="ITL20:ITR20"/>
    <mergeCell ref="ITS20:ITY20"/>
    <mergeCell ref="ITZ20:IUF20"/>
    <mergeCell ref="IUG20:IUM20"/>
    <mergeCell ref="IPR20:IPX20"/>
    <mergeCell ref="IPY20:IQE20"/>
    <mergeCell ref="IQF20:IQL20"/>
    <mergeCell ref="IQM20:IQS20"/>
    <mergeCell ref="IQT20:IQZ20"/>
    <mergeCell ref="IRA20:IRG20"/>
    <mergeCell ref="IRH20:IRN20"/>
    <mergeCell ref="IRO20:IRU20"/>
    <mergeCell ref="IRV20:ISB20"/>
    <mergeCell ref="ING20:INM20"/>
    <mergeCell ref="INN20:INT20"/>
    <mergeCell ref="INU20:IOA20"/>
    <mergeCell ref="IOB20:IOH20"/>
    <mergeCell ref="IOI20:IOO20"/>
    <mergeCell ref="IOP20:IOV20"/>
    <mergeCell ref="IOW20:IPC20"/>
    <mergeCell ref="IPD20:IPJ20"/>
    <mergeCell ref="IPK20:IPQ20"/>
    <mergeCell ref="IKV20:ILB20"/>
    <mergeCell ref="ILC20:ILI20"/>
    <mergeCell ref="ILJ20:ILP20"/>
    <mergeCell ref="ILQ20:ILW20"/>
    <mergeCell ref="ILX20:IMD20"/>
    <mergeCell ref="IME20:IMK20"/>
    <mergeCell ref="IML20:IMR20"/>
    <mergeCell ref="IMS20:IMY20"/>
    <mergeCell ref="IMZ20:INF20"/>
    <mergeCell ref="IIK20:IIQ20"/>
    <mergeCell ref="IIR20:IIX20"/>
    <mergeCell ref="IIY20:IJE20"/>
    <mergeCell ref="IJF20:IJL20"/>
    <mergeCell ref="IJM20:IJS20"/>
    <mergeCell ref="IJT20:IJZ20"/>
    <mergeCell ref="IKA20:IKG20"/>
    <mergeCell ref="IKH20:IKN20"/>
    <mergeCell ref="IKO20:IKU20"/>
    <mergeCell ref="IFZ20:IGF20"/>
    <mergeCell ref="IGG20:IGM20"/>
    <mergeCell ref="IGN20:IGT20"/>
    <mergeCell ref="IGU20:IHA20"/>
    <mergeCell ref="IHB20:IHH20"/>
    <mergeCell ref="IHI20:IHO20"/>
    <mergeCell ref="IHP20:IHV20"/>
    <mergeCell ref="IHW20:IIC20"/>
    <mergeCell ref="IID20:IIJ20"/>
    <mergeCell ref="IDO20:IDU20"/>
    <mergeCell ref="IDV20:IEB20"/>
    <mergeCell ref="IEC20:IEI20"/>
    <mergeCell ref="IEJ20:IEP20"/>
    <mergeCell ref="IEQ20:IEW20"/>
    <mergeCell ref="IEX20:IFD20"/>
    <mergeCell ref="IFE20:IFK20"/>
    <mergeCell ref="IFL20:IFR20"/>
    <mergeCell ref="IFS20:IFY20"/>
    <mergeCell ref="IBD20:IBJ20"/>
    <mergeCell ref="IBK20:IBQ20"/>
    <mergeCell ref="IBR20:IBX20"/>
    <mergeCell ref="IBY20:ICE20"/>
    <mergeCell ref="ICF20:ICL20"/>
    <mergeCell ref="ICM20:ICS20"/>
    <mergeCell ref="ICT20:ICZ20"/>
    <mergeCell ref="IDA20:IDG20"/>
    <mergeCell ref="IDH20:IDN20"/>
    <mergeCell ref="HYS20:HYY20"/>
    <mergeCell ref="HYZ20:HZF20"/>
    <mergeCell ref="HZG20:HZM20"/>
    <mergeCell ref="HZN20:HZT20"/>
    <mergeCell ref="HZU20:IAA20"/>
    <mergeCell ref="IAB20:IAH20"/>
    <mergeCell ref="IAI20:IAO20"/>
    <mergeCell ref="IAP20:IAV20"/>
    <mergeCell ref="IAW20:IBC20"/>
    <mergeCell ref="HWH20:HWN20"/>
    <mergeCell ref="HWO20:HWU20"/>
    <mergeCell ref="HWV20:HXB20"/>
    <mergeCell ref="HXC20:HXI20"/>
    <mergeCell ref="HXJ20:HXP20"/>
    <mergeCell ref="HXQ20:HXW20"/>
    <mergeCell ref="HXX20:HYD20"/>
    <mergeCell ref="HYE20:HYK20"/>
    <mergeCell ref="HYL20:HYR20"/>
    <mergeCell ref="HTW20:HUC20"/>
    <mergeCell ref="HUD20:HUJ20"/>
    <mergeCell ref="HUK20:HUQ20"/>
    <mergeCell ref="HUR20:HUX20"/>
    <mergeCell ref="HUY20:HVE20"/>
    <mergeCell ref="HVF20:HVL20"/>
    <mergeCell ref="HVM20:HVS20"/>
    <mergeCell ref="HVT20:HVZ20"/>
    <mergeCell ref="HWA20:HWG20"/>
    <mergeCell ref="HRL20:HRR20"/>
    <mergeCell ref="HRS20:HRY20"/>
    <mergeCell ref="HRZ20:HSF20"/>
    <mergeCell ref="HSG20:HSM20"/>
    <mergeCell ref="HSN20:HST20"/>
    <mergeCell ref="HSU20:HTA20"/>
    <mergeCell ref="HTB20:HTH20"/>
    <mergeCell ref="HTI20:HTO20"/>
    <mergeCell ref="HTP20:HTV20"/>
    <mergeCell ref="HPA20:HPG20"/>
    <mergeCell ref="HPH20:HPN20"/>
    <mergeCell ref="HPO20:HPU20"/>
    <mergeCell ref="HPV20:HQB20"/>
    <mergeCell ref="HQC20:HQI20"/>
    <mergeCell ref="HQJ20:HQP20"/>
    <mergeCell ref="HQQ20:HQW20"/>
    <mergeCell ref="HQX20:HRD20"/>
    <mergeCell ref="HRE20:HRK20"/>
    <mergeCell ref="HMP20:HMV20"/>
    <mergeCell ref="HMW20:HNC20"/>
    <mergeCell ref="HND20:HNJ20"/>
    <mergeCell ref="HNK20:HNQ20"/>
    <mergeCell ref="HNR20:HNX20"/>
    <mergeCell ref="HNY20:HOE20"/>
    <mergeCell ref="HOF20:HOL20"/>
    <mergeCell ref="HOM20:HOS20"/>
    <mergeCell ref="HOT20:HOZ20"/>
    <mergeCell ref="HKE20:HKK20"/>
    <mergeCell ref="HKL20:HKR20"/>
    <mergeCell ref="HKS20:HKY20"/>
    <mergeCell ref="HKZ20:HLF20"/>
    <mergeCell ref="HLG20:HLM20"/>
    <mergeCell ref="HLN20:HLT20"/>
    <mergeCell ref="HLU20:HMA20"/>
    <mergeCell ref="HMB20:HMH20"/>
    <mergeCell ref="HMI20:HMO20"/>
    <mergeCell ref="HHT20:HHZ20"/>
    <mergeCell ref="HIA20:HIG20"/>
    <mergeCell ref="HIH20:HIN20"/>
    <mergeCell ref="HIO20:HIU20"/>
    <mergeCell ref="HIV20:HJB20"/>
    <mergeCell ref="HJC20:HJI20"/>
    <mergeCell ref="HJJ20:HJP20"/>
    <mergeCell ref="HJQ20:HJW20"/>
    <mergeCell ref="HJX20:HKD20"/>
    <mergeCell ref="HFI20:HFO20"/>
    <mergeCell ref="HFP20:HFV20"/>
    <mergeCell ref="HFW20:HGC20"/>
    <mergeCell ref="HGD20:HGJ20"/>
    <mergeCell ref="HGK20:HGQ20"/>
    <mergeCell ref="HGR20:HGX20"/>
    <mergeCell ref="HGY20:HHE20"/>
    <mergeCell ref="HHF20:HHL20"/>
    <mergeCell ref="HHM20:HHS20"/>
    <mergeCell ref="HCX20:HDD20"/>
    <mergeCell ref="HDE20:HDK20"/>
    <mergeCell ref="HDL20:HDR20"/>
    <mergeCell ref="HDS20:HDY20"/>
    <mergeCell ref="HDZ20:HEF20"/>
    <mergeCell ref="HEG20:HEM20"/>
    <mergeCell ref="HEN20:HET20"/>
    <mergeCell ref="HEU20:HFA20"/>
    <mergeCell ref="HFB20:HFH20"/>
    <mergeCell ref="HAM20:HAS20"/>
    <mergeCell ref="HAT20:HAZ20"/>
    <mergeCell ref="HBA20:HBG20"/>
    <mergeCell ref="HBH20:HBN20"/>
    <mergeCell ref="HBO20:HBU20"/>
    <mergeCell ref="HBV20:HCB20"/>
    <mergeCell ref="HCC20:HCI20"/>
    <mergeCell ref="HCJ20:HCP20"/>
    <mergeCell ref="HCQ20:HCW20"/>
    <mergeCell ref="GYB20:GYH20"/>
    <mergeCell ref="GYI20:GYO20"/>
    <mergeCell ref="GYP20:GYV20"/>
    <mergeCell ref="GYW20:GZC20"/>
    <mergeCell ref="GZD20:GZJ20"/>
    <mergeCell ref="GZK20:GZQ20"/>
    <mergeCell ref="GZR20:GZX20"/>
    <mergeCell ref="GZY20:HAE20"/>
    <mergeCell ref="HAF20:HAL20"/>
    <mergeCell ref="GVQ20:GVW20"/>
    <mergeCell ref="GVX20:GWD20"/>
    <mergeCell ref="GWE20:GWK20"/>
    <mergeCell ref="GWL20:GWR20"/>
    <mergeCell ref="GWS20:GWY20"/>
    <mergeCell ref="GWZ20:GXF20"/>
    <mergeCell ref="GXG20:GXM20"/>
    <mergeCell ref="GXN20:GXT20"/>
    <mergeCell ref="GXU20:GYA20"/>
    <mergeCell ref="GTF20:GTL20"/>
    <mergeCell ref="GTM20:GTS20"/>
    <mergeCell ref="GTT20:GTZ20"/>
    <mergeCell ref="GUA20:GUG20"/>
    <mergeCell ref="GUH20:GUN20"/>
    <mergeCell ref="GUO20:GUU20"/>
    <mergeCell ref="GUV20:GVB20"/>
    <mergeCell ref="GVC20:GVI20"/>
    <mergeCell ref="GVJ20:GVP20"/>
    <mergeCell ref="GQU20:GRA20"/>
    <mergeCell ref="GRB20:GRH20"/>
    <mergeCell ref="GRI20:GRO20"/>
    <mergeCell ref="GRP20:GRV20"/>
    <mergeCell ref="GRW20:GSC20"/>
    <mergeCell ref="GSD20:GSJ20"/>
    <mergeCell ref="GSK20:GSQ20"/>
    <mergeCell ref="GSR20:GSX20"/>
    <mergeCell ref="GSY20:GTE20"/>
    <mergeCell ref="GOJ20:GOP20"/>
    <mergeCell ref="GOQ20:GOW20"/>
    <mergeCell ref="GOX20:GPD20"/>
    <mergeCell ref="GPE20:GPK20"/>
    <mergeCell ref="GPL20:GPR20"/>
    <mergeCell ref="GPS20:GPY20"/>
    <mergeCell ref="GPZ20:GQF20"/>
    <mergeCell ref="GQG20:GQM20"/>
    <mergeCell ref="GQN20:GQT20"/>
    <mergeCell ref="GLY20:GME20"/>
    <mergeCell ref="GMF20:GML20"/>
    <mergeCell ref="GMM20:GMS20"/>
    <mergeCell ref="GMT20:GMZ20"/>
    <mergeCell ref="GNA20:GNG20"/>
    <mergeCell ref="GNH20:GNN20"/>
    <mergeCell ref="GNO20:GNU20"/>
    <mergeCell ref="GNV20:GOB20"/>
    <mergeCell ref="GOC20:GOI20"/>
    <mergeCell ref="GJN20:GJT20"/>
    <mergeCell ref="GJU20:GKA20"/>
    <mergeCell ref="GKB20:GKH20"/>
    <mergeCell ref="GKI20:GKO20"/>
    <mergeCell ref="GKP20:GKV20"/>
    <mergeCell ref="GKW20:GLC20"/>
    <mergeCell ref="GLD20:GLJ20"/>
    <mergeCell ref="GLK20:GLQ20"/>
    <mergeCell ref="GLR20:GLX20"/>
    <mergeCell ref="GHC20:GHI20"/>
    <mergeCell ref="GHJ20:GHP20"/>
    <mergeCell ref="GHQ20:GHW20"/>
    <mergeCell ref="GHX20:GID20"/>
    <mergeCell ref="GIE20:GIK20"/>
    <mergeCell ref="GIL20:GIR20"/>
    <mergeCell ref="GIS20:GIY20"/>
    <mergeCell ref="GIZ20:GJF20"/>
    <mergeCell ref="GJG20:GJM20"/>
    <mergeCell ref="GER20:GEX20"/>
    <mergeCell ref="GEY20:GFE20"/>
    <mergeCell ref="GFF20:GFL20"/>
    <mergeCell ref="GFM20:GFS20"/>
    <mergeCell ref="GFT20:GFZ20"/>
    <mergeCell ref="GGA20:GGG20"/>
    <mergeCell ref="GGH20:GGN20"/>
    <mergeCell ref="GGO20:GGU20"/>
    <mergeCell ref="GGV20:GHB20"/>
    <mergeCell ref="GCG20:GCM20"/>
    <mergeCell ref="GCN20:GCT20"/>
    <mergeCell ref="GCU20:GDA20"/>
    <mergeCell ref="GDB20:GDH20"/>
    <mergeCell ref="GDI20:GDO20"/>
    <mergeCell ref="GDP20:GDV20"/>
    <mergeCell ref="GDW20:GEC20"/>
    <mergeCell ref="GED20:GEJ20"/>
    <mergeCell ref="GEK20:GEQ20"/>
    <mergeCell ref="FZV20:GAB20"/>
    <mergeCell ref="GAC20:GAI20"/>
    <mergeCell ref="GAJ20:GAP20"/>
    <mergeCell ref="GAQ20:GAW20"/>
    <mergeCell ref="GAX20:GBD20"/>
    <mergeCell ref="GBE20:GBK20"/>
    <mergeCell ref="GBL20:GBR20"/>
    <mergeCell ref="GBS20:GBY20"/>
    <mergeCell ref="GBZ20:GCF20"/>
    <mergeCell ref="FXK20:FXQ20"/>
    <mergeCell ref="FXR20:FXX20"/>
    <mergeCell ref="FXY20:FYE20"/>
    <mergeCell ref="FYF20:FYL20"/>
    <mergeCell ref="FYM20:FYS20"/>
    <mergeCell ref="FYT20:FYZ20"/>
    <mergeCell ref="FZA20:FZG20"/>
    <mergeCell ref="FZH20:FZN20"/>
    <mergeCell ref="FZO20:FZU20"/>
    <mergeCell ref="FUZ20:FVF20"/>
    <mergeCell ref="FVG20:FVM20"/>
    <mergeCell ref="FVN20:FVT20"/>
    <mergeCell ref="FVU20:FWA20"/>
    <mergeCell ref="FWB20:FWH20"/>
    <mergeCell ref="FWI20:FWO20"/>
    <mergeCell ref="FWP20:FWV20"/>
    <mergeCell ref="FWW20:FXC20"/>
    <mergeCell ref="FXD20:FXJ20"/>
    <mergeCell ref="FSO20:FSU20"/>
    <mergeCell ref="FSV20:FTB20"/>
    <mergeCell ref="FTC20:FTI20"/>
    <mergeCell ref="FTJ20:FTP20"/>
    <mergeCell ref="FTQ20:FTW20"/>
    <mergeCell ref="FTX20:FUD20"/>
    <mergeCell ref="FUE20:FUK20"/>
    <mergeCell ref="FUL20:FUR20"/>
    <mergeCell ref="FUS20:FUY20"/>
    <mergeCell ref="FQD20:FQJ20"/>
    <mergeCell ref="FQK20:FQQ20"/>
    <mergeCell ref="FQR20:FQX20"/>
    <mergeCell ref="FQY20:FRE20"/>
    <mergeCell ref="FRF20:FRL20"/>
    <mergeCell ref="FRM20:FRS20"/>
    <mergeCell ref="FRT20:FRZ20"/>
    <mergeCell ref="FSA20:FSG20"/>
    <mergeCell ref="FSH20:FSN20"/>
    <mergeCell ref="FNS20:FNY20"/>
    <mergeCell ref="FNZ20:FOF20"/>
    <mergeCell ref="FOG20:FOM20"/>
    <mergeCell ref="FON20:FOT20"/>
    <mergeCell ref="FOU20:FPA20"/>
    <mergeCell ref="FPB20:FPH20"/>
    <mergeCell ref="FPI20:FPO20"/>
    <mergeCell ref="FPP20:FPV20"/>
    <mergeCell ref="FPW20:FQC20"/>
    <mergeCell ref="FLH20:FLN20"/>
    <mergeCell ref="FLO20:FLU20"/>
    <mergeCell ref="FLV20:FMB20"/>
    <mergeCell ref="FMC20:FMI20"/>
    <mergeCell ref="FMJ20:FMP20"/>
    <mergeCell ref="FMQ20:FMW20"/>
    <mergeCell ref="FMX20:FND20"/>
    <mergeCell ref="FNE20:FNK20"/>
    <mergeCell ref="FNL20:FNR20"/>
    <mergeCell ref="FIW20:FJC20"/>
    <mergeCell ref="FJD20:FJJ20"/>
    <mergeCell ref="FJK20:FJQ20"/>
    <mergeCell ref="FJR20:FJX20"/>
    <mergeCell ref="FJY20:FKE20"/>
    <mergeCell ref="FKF20:FKL20"/>
    <mergeCell ref="FKM20:FKS20"/>
    <mergeCell ref="FKT20:FKZ20"/>
    <mergeCell ref="FLA20:FLG20"/>
    <mergeCell ref="FGL20:FGR20"/>
    <mergeCell ref="FGS20:FGY20"/>
    <mergeCell ref="FGZ20:FHF20"/>
    <mergeCell ref="FHG20:FHM20"/>
    <mergeCell ref="FHN20:FHT20"/>
    <mergeCell ref="FHU20:FIA20"/>
    <mergeCell ref="FIB20:FIH20"/>
    <mergeCell ref="FII20:FIO20"/>
    <mergeCell ref="FIP20:FIV20"/>
    <mergeCell ref="FEA20:FEG20"/>
    <mergeCell ref="FEH20:FEN20"/>
    <mergeCell ref="FEO20:FEU20"/>
    <mergeCell ref="FEV20:FFB20"/>
    <mergeCell ref="FFC20:FFI20"/>
    <mergeCell ref="FFJ20:FFP20"/>
    <mergeCell ref="FFQ20:FFW20"/>
    <mergeCell ref="FFX20:FGD20"/>
    <mergeCell ref="FGE20:FGK20"/>
    <mergeCell ref="FBP20:FBV20"/>
    <mergeCell ref="FBW20:FCC20"/>
    <mergeCell ref="FCD20:FCJ20"/>
    <mergeCell ref="FCK20:FCQ20"/>
    <mergeCell ref="FCR20:FCX20"/>
    <mergeCell ref="FCY20:FDE20"/>
    <mergeCell ref="FDF20:FDL20"/>
    <mergeCell ref="FDM20:FDS20"/>
    <mergeCell ref="FDT20:FDZ20"/>
    <mergeCell ref="EZE20:EZK20"/>
    <mergeCell ref="EZL20:EZR20"/>
    <mergeCell ref="EZS20:EZY20"/>
    <mergeCell ref="EZZ20:FAF20"/>
    <mergeCell ref="FAG20:FAM20"/>
    <mergeCell ref="FAN20:FAT20"/>
    <mergeCell ref="FAU20:FBA20"/>
    <mergeCell ref="FBB20:FBH20"/>
    <mergeCell ref="FBI20:FBO20"/>
    <mergeCell ref="EWT20:EWZ20"/>
    <mergeCell ref="EXA20:EXG20"/>
    <mergeCell ref="EXH20:EXN20"/>
    <mergeCell ref="EXO20:EXU20"/>
    <mergeCell ref="EXV20:EYB20"/>
    <mergeCell ref="EYC20:EYI20"/>
    <mergeCell ref="EYJ20:EYP20"/>
    <mergeCell ref="EYQ20:EYW20"/>
    <mergeCell ref="EYX20:EZD20"/>
    <mergeCell ref="EUI20:EUO20"/>
    <mergeCell ref="EUP20:EUV20"/>
    <mergeCell ref="EUW20:EVC20"/>
    <mergeCell ref="EVD20:EVJ20"/>
    <mergeCell ref="EVK20:EVQ20"/>
    <mergeCell ref="EVR20:EVX20"/>
    <mergeCell ref="EVY20:EWE20"/>
    <mergeCell ref="EWF20:EWL20"/>
    <mergeCell ref="EWM20:EWS20"/>
    <mergeCell ref="ERX20:ESD20"/>
    <mergeCell ref="ESE20:ESK20"/>
    <mergeCell ref="ESL20:ESR20"/>
    <mergeCell ref="ESS20:ESY20"/>
    <mergeCell ref="ESZ20:ETF20"/>
    <mergeCell ref="ETG20:ETM20"/>
    <mergeCell ref="ETN20:ETT20"/>
    <mergeCell ref="ETU20:EUA20"/>
    <mergeCell ref="EUB20:EUH20"/>
    <mergeCell ref="EPM20:EPS20"/>
    <mergeCell ref="EPT20:EPZ20"/>
    <mergeCell ref="EQA20:EQG20"/>
    <mergeCell ref="EQH20:EQN20"/>
    <mergeCell ref="EQO20:EQU20"/>
    <mergeCell ref="EQV20:ERB20"/>
    <mergeCell ref="ERC20:ERI20"/>
    <mergeCell ref="ERJ20:ERP20"/>
    <mergeCell ref="ERQ20:ERW20"/>
    <mergeCell ref="ENB20:ENH20"/>
    <mergeCell ref="ENI20:ENO20"/>
    <mergeCell ref="ENP20:ENV20"/>
    <mergeCell ref="ENW20:EOC20"/>
    <mergeCell ref="EOD20:EOJ20"/>
    <mergeCell ref="EOK20:EOQ20"/>
    <mergeCell ref="EOR20:EOX20"/>
    <mergeCell ref="EOY20:EPE20"/>
    <mergeCell ref="EPF20:EPL20"/>
    <mergeCell ref="EKQ20:EKW20"/>
    <mergeCell ref="EKX20:ELD20"/>
    <mergeCell ref="ELE20:ELK20"/>
    <mergeCell ref="ELL20:ELR20"/>
    <mergeCell ref="ELS20:ELY20"/>
    <mergeCell ref="ELZ20:EMF20"/>
    <mergeCell ref="EMG20:EMM20"/>
    <mergeCell ref="EMN20:EMT20"/>
    <mergeCell ref="EMU20:ENA20"/>
    <mergeCell ref="EIF20:EIL20"/>
    <mergeCell ref="EIM20:EIS20"/>
    <mergeCell ref="EIT20:EIZ20"/>
    <mergeCell ref="EJA20:EJG20"/>
    <mergeCell ref="EJH20:EJN20"/>
    <mergeCell ref="EJO20:EJU20"/>
    <mergeCell ref="EJV20:EKB20"/>
    <mergeCell ref="EKC20:EKI20"/>
    <mergeCell ref="EKJ20:EKP20"/>
    <mergeCell ref="EFU20:EGA20"/>
    <mergeCell ref="EGB20:EGH20"/>
    <mergeCell ref="EGI20:EGO20"/>
    <mergeCell ref="EGP20:EGV20"/>
    <mergeCell ref="EGW20:EHC20"/>
    <mergeCell ref="EHD20:EHJ20"/>
    <mergeCell ref="EHK20:EHQ20"/>
    <mergeCell ref="EHR20:EHX20"/>
    <mergeCell ref="EHY20:EIE20"/>
    <mergeCell ref="EDJ20:EDP20"/>
    <mergeCell ref="EDQ20:EDW20"/>
    <mergeCell ref="EDX20:EED20"/>
    <mergeCell ref="EEE20:EEK20"/>
    <mergeCell ref="EEL20:EER20"/>
    <mergeCell ref="EES20:EEY20"/>
    <mergeCell ref="EEZ20:EFF20"/>
    <mergeCell ref="EFG20:EFM20"/>
    <mergeCell ref="EFN20:EFT20"/>
    <mergeCell ref="EAY20:EBE20"/>
    <mergeCell ref="EBF20:EBL20"/>
    <mergeCell ref="EBM20:EBS20"/>
    <mergeCell ref="EBT20:EBZ20"/>
    <mergeCell ref="ECA20:ECG20"/>
    <mergeCell ref="ECH20:ECN20"/>
    <mergeCell ref="ECO20:ECU20"/>
    <mergeCell ref="ECV20:EDB20"/>
    <mergeCell ref="EDC20:EDI20"/>
    <mergeCell ref="DYN20:DYT20"/>
    <mergeCell ref="DYU20:DZA20"/>
    <mergeCell ref="DZB20:DZH20"/>
    <mergeCell ref="DZI20:DZO20"/>
    <mergeCell ref="DZP20:DZV20"/>
    <mergeCell ref="DZW20:EAC20"/>
    <mergeCell ref="EAD20:EAJ20"/>
    <mergeCell ref="EAK20:EAQ20"/>
    <mergeCell ref="EAR20:EAX20"/>
    <mergeCell ref="DWC20:DWI20"/>
    <mergeCell ref="DWJ20:DWP20"/>
    <mergeCell ref="DWQ20:DWW20"/>
    <mergeCell ref="DWX20:DXD20"/>
    <mergeCell ref="DXE20:DXK20"/>
    <mergeCell ref="DXL20:DXR20"/>
    <mergeCell ref="DXS20:DXY20"/>
    <mergeCell ref="DXZ20:DYF20"/>
    <mergeCell ref="DYG20:DYM20"/>
    <mergeCell ref="DTR20:DTX20"/>
    <mergeCell ref="DTY20:DUE20"/>
    <mergeCell ref="DUF20:DUL20"/>
    <mergeCell ref="DUM20:DUS20"/>
    <mergeCell ref="DUT20:DUZ20"/>
    <mergeCell ref="DVA20:DVG20"/>
    <mergeCell ref="DVH20:DVN20"/>
    <mergeCell ref="DVO20:DVU20"/>
    <mergeCell ref="DVV20:DWB20"/>
    <mergeCell ref="DRG20:DRM20"/>
    <mergeCell ref="DRN20:DRT20"/>
    <mergeCell ref="DRU20:DSA20"/>
    <mergeCell ref="DSB20:DSH20"/>
    <mergeCell ref="DSI20:DSO20"/>
    <mergeCell ref="DSP20:DSV20"/>
    <mergeCell ref="DSW20:DTC20"/>
    <mergeCell ref="DTD20:DTJ20"/>
    <mergeCell ref="DTK20:DTQ20"/>
    <mergeCell ref="DOV20:DPB20"/>
    <mergeCell ref="DPC20:DPI20"/>
    <mergeCell ref="DPJ20:DPP20"/>
    <mergeCell ref="DPQ20:DPW20"/>
    <mergeCell ref="DPX20:DQD20"/>
    <mergeCell ref="DQE20:DQK20"/>
    <mergeCell ref="DQL20:DQR20"/>
    <mergeCell ref="DQS20:DQY20"/>
    <mergeCell ref="DQZ20:DRF20"/>
    <mergeCell ref="DMK20:DMQ20"/>
    <mergeCell ref="DMR20:DMX20"/>
    <mergeCell ref="DMY20:DNE20"/>
    <mergeCell ref="DNF20:DNL20"/>
    <mergeCell ref="DNM20:DNS20"/>
    <mergeCell ref="DNT20:DNZ20"/>
    <mergeCell ref="DOA20:DOG20"/>
    <mergeCell ref="DOH20:DON20"/>
    <mergeCell ref="DOO20:DOU20"/>
    <mergeCell ref="DJZ20:DKF20"/>
    <mergeCell ref="DKG20:DKM20"/>
    <mergeCell ref="DKN20:DKT20"/>
    <mergeCell ref="DKU20:DLA20"/>
    <mergeCell ref="DLB20:DLH20"/>
    <mergeCell ref="DLI20:DLO20"/>
    <mergeCell ref="DLP20:DLV20"/>
    <mergeCell ref="DLW20:DMC20"/>
    <mergeCell ref="DMD20:DMJ20"/>
    <mergeCell ref="DHO20:DHU20"/>
    <mergeCell ref="DHV20:DIB20"/>
    <mergeCell ref="DIC20:DII20"/>
    <mergeCell ref="DIJ20:DIP20"/>
    <mergeCell ref="DIQ20:DIW20"/>
    <mergeCell ref="DIX20:DJD20"/>
    <mergeCell ref="DJE20:DJK20"/>
    <mergeCell ref="DJL20:DJR20"/>
    <mergeCell ref="DJS20:DJY20"/>
    <mergeCell ref="DFD20:DFJ20"/>
    <mergeCell ref="DFK20:DFQ20"/>
    <mergeCell ref="DFR20:DFX20"/>
    <mergeCell ref="DFY20:DGE20"/>
    <mergeCell ref="DGF20:DGL20"/>
    <mergeCell ref="DGM20:DGS20"/>
    <mergeCell ref="DGT20:DGZ20"/>
    <mergeCell ref="DHA20:DHG20"/>
    <mergeCell ref="DHH20:DHN20"/>
    <mergeCell ref="DCS20:DCY20"/>
    <mergeCell ref="DCZ20:DDF20"/>
    <mergeCell ref="DDG20:DDM20"/>
    <mergeCell ref="DDN20:DDT20"/>
    <mergeCell ref="DDU20:DEA20"/>
    <mergeCell ref="DEB20:DEH20"/>
    <mergeCell ref="DEI20:DEO20"/>
    <mergeCell ref="DEP20:DEV20"/>
    <mergeCell ref="DEW20:DFC20"/>
    <mergeCell ref="DAH20:DAN20"/>
    <mergeCell ref="DAO20:DAU20"/>
    <mergeCell ref="DAV20:DBB20"/>
    <mergeCell ref="DBC20:DBI20"/>
    <mergeCell ref="DBJ20:DBP20"/>
    <mergeCell ref="DBQ20:DBW20"/>
    <mergeCell ref="DBX20:DCD20"/>
    <mergeCell ref="DCE20:DCK20"/>
    <mergeCell ref="DCL20:DCR20"/>
    <mergeCell ref="CXW20:CYC20"/>
    <mergeCell ref="CYD20:CYJ20"/>
    <mergeCell ref="CYK20:CYQ20"/>
    <mergeCell ref="CYR20:CYX20"/>
    <mergeCell ref="CYY20:CZE20"/>
    <mergeCell ref="CZF20:CZL20"/>
    <mergeCell ref="CZM20:CZS20"/>
    <mergeCell ref="CZT20:CZZ20"/>
    <mergeCell ref="DAA20:DAG20"/>
    <mergeCell ref="CVL20:CVR20"/>
    <mergeCell ref="CVS20:CVY20"/>
    <mergeCell ref="CVZ20:CWF20"/>
    <mergeCell ref="CWG20:CWM20"/>
    <mergeCell ref="CWN20:CWT20"/>
    <mergeCell ref="CWU20:CXA20"/>
    <mergeCell ref="CXB20:CXH20"/>
    <mergeCell ref="CXI20:CXO20"/>
    <mergeCell ref="CXP20:CXV20"/>
    <mergeCell ref="CTA20:CTG20"/>
    <mergeCell ref="CTH20:CTN20"/>
    <mergeCell ref="CTO20:CTU20"/>
    <mergeCell ref="CTV20:CUB20"/>
    <mergeCell ref="CUC20:CUI20"/>
    <mergeCell ref="CUJ20:CUP20"/>
    <mergeCell ref="CUQ20:CUW20"/>
    <mergeCell ref="CUX20:CVD20"/>
    <mergeCell ref="CVE20:CVK20"/>
    <mergeCell ref="CQP20:CQV20"/>
    <mergeCell ref="CQW20:CRC20"/>
    <mergeCell ref="CRD20:CRJ20"/>
    <mergeCell ref="CRK20:CRQ20"/>
    <mergeCell ref="CRR20:CRX20"/>
    <mergeCell ref="CRY20:CSE20"/>
    <mergeCell ref="CSF20:CSL20"/>
    <mergeCell ref="CSM20:CSS20"/>
    <mergeCell ref="CST20:CSZ20"/>
    <mergeCell ref="COE20:COK20"/>
    <mergeCell ref="COL20:COR20"/>
    <mergeCell ref="COS20:COY20"/>
    <mergeCell ref="COZ20:CPF20"/>
    <mergeCell ref="CPG20:CPM20"/>
    <mergeCell ref="CPN20:CPT20"/>
    <mergeCell ref="CPU20:CQA20"/>
    <mergeCell ref="CQB20:CQH20"/>
    <mergeCell ref="CQI20:CQO20"/>
    <mergeCell ref="CLT20:CLZ20"/>
    <mergeCell ref="CMA20:CMG20"/>
    <mergeCell ref="CMH20:CMN20"/>
    <mergeCell ref="CMO20:CMU20"/>
    <mergeCell ref="CMV20:CNB20"/>
    <mergeCell ref="CNC20:CNI20"/>
    <mergeCell ref="CNJ20:CNP20"/>
    <mergeCell ref="CNQ20:CNW20"/>
    <mergeCell ref="CNX20:COD20"/>
    <mergeCell ref="CJI20:CJO20"/>
    <mergeCell ref="CJP20:CJV20"/>
    <mergeCell ref="CJW20:CKC20"/>
    <mergeCell ref="CKD20:CKJ20"/>
    <mergeCell ref="CKK20:CKQ20"/>
    <mergeCell ref="CKR20:CKX20"/>
    <mergeCell ref="CKY20:CLE20"/>
    <mergeCell ref="CLF20:CLL20"/>
    <mergeCell ref="CLM20:CLS20"/>
    <mergeCell ref="CGX20:CHD20"/>
    <mergeCell ref="CHE20:CHK20"/>
    <mergeCell ref="CHL20:CHR20"/>
    <mergeCell ref="CHS20:CHY20"/>
    <mergeCell ref="CHZ20:CIF20"/>
    <mergeCell ref="CIG20:CIM20"/>
    <mergeCell ref="CIN20:CIT20"/>
    <mergeCell ref="CIU20:CJA20"/>
    <mergeCell ref="CJB20:CJH20"/>
    <mergeCell ref="CEM20:CES20"/>
    <mergeCell ref="CET20:CEZ20"/>
    <mergeCell ref="CFA20:CFG20"/>
    <mergeCell ref="CFH20:CFN20"/>
    <mergeCell ref="CFO20:CFU20"/>
    <mergeCell ref="CFV20:CGB20"/>
    <mergeCell ref="CGC20:CGI20"/>
    <mergeCell ref="CGJ20:CGP20"/>
    <mergeCell ref="CGQ20:CGW20"/>
    <mergeCell ref="CCB20:CCH20"/>
    <mergeCell ref="CCI20:CCO20"/>
    <mergeCell ref="CCP20:CCV20"/>
    <mergeCell ref="CCW20:CDC20"/>
    <mergeCell ref="CDD20:CDJ20"/>
    <mergeCell ref="CDK20:CDQ20"/>
    <mergeCell ref="CDR20:CDX20"/>
    <mergeCell ref="CDY20:CEE20"/>
    <mergeCell ref="CEF20:CEL20"/>
    <mergeCell ref="BZQ20:BZW20"/>
    <mergeCell ref="BZX20:CAD20"/>
    <mergeCell ref="CAE20:CAK20"/>
    <mergeCell ref="CAL20:CAR20"/>
    <mergeCell ref="CAS20:CAY20"/>
    <mergeCell ref="CAZ20:CBF20"/>
    <mergeCell ref="CBG20:CBM20"/>
    <mergeCell ref="CBN20:CBT20"/>
    <mergeCell ref="CBU20:CCA20"/>
    <mergeCell ref="BXF20:BXL20"/>
    <mergeCell ref="BXM20:BXS20"/>
    <mergeCell ref="BXT20:BXZ20"/>
    <mergeCell ref="BYA20:BYG20"/>
    <mergeCell ref="BYH20:BYN20"/>
    <mergeCell ref="BYO20:BYU20"/>
    <mergeCell ref="BYV20:BZB20"/>
    <mergeCell ref="BZC20:BZI20"/>
    <mergeCell ref="BZJ20:BZP20"/>
    <mergeCell ref="BUU20:BVA20"/>
    <mergeCell ref="BVB20:BVH20"/>
    <mergeCell ref="BVI20:BVO20"/>
    <mergeCell ref="BVP20:BVV20"/>
    <mergeCell ref="BVW20:BWC20"/>
    <mergeCell ref="BWD20:BWJ20"/>
    <mergeCell ref="BWK20:BWQ20"/>
    <mergeCell ref="BWR20:BWX20"/>
    <mergeCell ref="BWY20:BXE20"/>
    <mergeCell ref="BSJ20:BSP20"/>
    <mergeCell ref="BSQ20:BSW20"/>
    <mergeCell ref="BSX20:BTD20"/>
    <mergeCell ref="BTE20:BTK20"/>
    <mergeCell ref="BTL20:BTR20"/>
    <mergeCell ref="BTS20:BTY20"/>
    <mergeCell ref="BTZ20:BUF20"/>
    <mergeCell ref="BUG20:BUM20"/>
    <mergeCell ref="BUN20:BUT20"/>
    <mergeCell ref="BPY20:BQE20"/>
    <mergeCell ref="BQF20:BQL20"/>
    <mergeCell ref="BQM20:BQS20"/>
    <mergeCell ref="BQT20:BQZ20"/>
    <mergeCell ref="BRA20:BRG20"/>
    <mergeCell ref="BRH20:BRN20"/>
    <mergeCell ref="BRO20:BRU20"/>
    <mergeCell ref="BRV20:BSB20"/>
    <mergeCell ref="BSC20:BSI20"/>
    <mergeCell ref="BNN20:BNT20"/>
    <mergeCell ref="BNU20:BOA20"/>
    <mergeCell ref="BOB20:BOH20"/>
    <mergeCell ref="BOI20:BOO20"/>
    <mergeCell ref="BOP20:BOV20"/>
    <mergeCell ref="BOW20:BPC20"/>
    <mergeCell ref="BPD20:BPJ20"/>
    <mergeCell ref="BPK20:BPQ20"/>
    <mergeCell ref="BPR20:BPX20"/>
    <mergeCell ref="BLC20:BLI20"/>
    <mergeCell ref="BLJ20:BLP20"/>
    <mergeCell ref="BLQ20:BLW20"/>
    <mergeCell ref="BLX20:BMD20"/>
    <mergeCell ref="BME20:BMK20"/>
    <mergeCell ref="BML20:BMR20"/>
    <mergeCell ref="BMS20:BMY20"/>
    <mergeCell ref="BMZ20:BNF20"/>
    <mergeCell ref="BNG20:BNM20"/>
    <mergeCell ref="BIR20:BIX20"/>
    <mergeCell ref="BIY20:BJE20"/>
    <mergeCell ref="BJF20:BJL20"/>
    <mergeCell ref="BJM20:BJS20"/>
    <mergeCell ref="BJT20:BJZ20"/>
    <mergeCell ref="BKA20:BKG20"/>
    <mergeCell ref="BKH20:BKN20"/>
    <mergeCell ref="BKO20:BKU20"/>
    <mergeCell ref="BKV20:BLB20"/>
    <mergeCell ref="BGG20:BGM20"/>
    <mergeCell ref="BGN20:BGT20"/>
    <mergeCell ref="BGU20:BHA20"/>
    <mergeCell ref="BHB20:BHH20"/>
    <mergeCell ref="BHI20:BHO20"/>
    <mergeCell ref="BHP20:BHV20"/>
    <mergeCell ref="BHW20:BIC20"/>
    <mergeCell ref="BID20:BIJ20"/>
    <mergeCell ref="BIK20:BIQ20"/>
    <mergeCell ref="BDV20:BEB20"/>
    <mergeCell ref="BEC20:BEI20"/>
    <mergeCell ref="BEJ20:BEP20"/>
    <mergeCell ref="BEQ20:BEW20"/>
    <mergeCell ref="BEX20:BFD20"/>
    <mergeCell ref="BFE20:BFK20"/>
    <mergeCell ref="BFL20:BFR20"/>
    <mergeCell ref="BFS20:BFY20"/>
    <mergeCell ref="BFZ20:BGF20"/>
    <mergeCell ref="BBK20:BBQ20"/>
    <mergeCell ref="BBR20:BBX20"/>
    <mergeCell ref="BBY20:BCE20"/>
    <mergeCell ref="BCF20:BCL20"/>
    <mergeCell ref="BCM20:BCS20"/>
    <mergeCell ref="BCT20:BCZ20"/>
    <mergeCell ref="BDA20:BDG20"/>
    <mergeCell ref="BDH20:BDN20"/>
    <mergeCell ref="BDO20:BDU20"/>
    <mergeCell ref="AYZ20:AZF20"/>
    <mergeCell ref="AZG20:AZM20"/>
    <mergeCell ref="AZN20:AZT20"/>
    <mergeCell ref="AZU20:BAA20"/>
    <mergeCell ref="BAB20:BAH20"/>
    <mergeCell ref="BAI20:BAO20"/>
    <mergeCell ref="BAP20:BAV20"/>
    <mergeCell ref="BAW20:BBC20"/>
    <mergeCell ref="BBD20:BBJ20"/>
    <mergeCell ref="AWO20:AWU20"/>
    <mergeCell ref="AWV20:AXB20"/>
    <mergeCell ref="AXC20:AXI20"/>
    <mergeCell ref="AXJ20:AXP20"/>
    <mergeCell ref="AXQ20:AXW20"/>
    <mergeCell ref="AXX20:AYD20"/>
    <mergeCell ref="AYE20:AYK20"/>
    <mergeCell ref="AYL20:AYR20"/>
    <mergeCell ref="AYS20:AYY20"/>
    <mergeCell ref="AUD20:AUJ20"/>
    <mergeCell ref="AUK20:AUQ20"/>
    <mergeCell ref="AUR20:AUX20"/>
    <mergeCell ref="AUY20:AVE20"/>
    <mergeCell ref="AVF20:AVL20"/>
    <mergeCell ref="AVM20:AVS20"/>
    <mergeCell ref="AVT20:AVZ20"/>
    <mergeCell ref="AWA20:AWG20"/>
    <mergeCell ref="AWH20:AWN20"/>
    <mergeCell ref="ARS20:ARY20"/>
    <mergeCell ref="ARZ20:ASF20"/>
    <mergeCell ref="ASG20:ASM20"/>
    <mergeCell ref="ASN20:AST20"/>
    <mergeCell ref="ASU20:ATA20"/>
    <mergeCell ref="ATB20:ATH20"/>
    <mergeCell ref="ATI20:ATO20"/>
    <mergeCell ref="ATP20:ATV20"/>
    <mergeCell ref="ATW20:AUC20"/>
    <mergeCell ref="APH20:APN20"/>
    <mergeCell ref="APO20:APU20"/>
    <mergeCell ref="APV20:AQB20"/>
    <mergeCell ref="AQC20:AQI20"/>
    <mergeCell ref="AQJ20:AQP20"/>
    <mergeCell ref="AQQ20:AQW20"/>
    <mergeCell ref="AQX20:ARD20"/>
    <mergeCell ref="ARE20:ARK20"/>
    <mergeCell ref="ARL20:ARR20"/>
    <mergeCell ref="AMW20:ANC20"/>
    <mergeCell ref="AND20:ANJ20"/>
    <mergeCell ref="ANK20:ANQ20"/>
    <mergeCell ref="ANR20:ANX20"/>
    <mergeCell ref="ANY20:AOE20"/>
    <mergeCell ref="AOF20:AOL20"/>
    <mergeCell ref="AOM20:AOS20"/>
    <mergeCell ref="AOT20:AOZ20"/>
    <mergeCell ref="APA20:APG20"/>
    <mergeCell ref="AKL20:AKR20"/>
    <mergeCell ref="AKS20:AKY20"/>
    <mergeCell ref="AKZ20:ALF20"/>
    <mergeCell ref="ALG20:ALM20"/>
    <mergeCell ref="ALN20:ALT20"/>
    <mergeCell ref="ALU20:AMA20"/>
    <mergeCell ref="AMB20:AMH20"/>
    <mergeCell ref="AMI20:AMO20"/>
    <mergeCell ref="AMP20:AMV20"/>
    <mergeCell ref="AIA20:AIG20"/>
    <mergeCell ref="AIH20:AIN20"/>
    <mergeCell ref="AIO20:AIU20"/>
    <mergeCell ref="AIV20:AJB20"/>
    <mergeCell ref="AJC20:AJI20"/>
    <mergeCell ref="AJJ20:AJP20"/>
    <mergeCell ref="AJQ20:AJW20"/>
    <mergeCell ref="AJX20:AKD20"/>
    <mergeCell ref="AKE20:AKK20"/>
    <mergeCell ref="AFP20:AFV20"/>
    <mergeCell ref="AFW20:AGC20"/>
    <mergeCell ref="AGD20:AGJ20"/>
    <mergeCell ref="AGK20:AGQ20"/>
    <mergeCell ref="AGR20:AGX20"/>
    <mergeCell ref="AGY20:AHE20"/>
    <mergeCell ref="AHF20:AHL20"/>
    <mergeCell ref="AHM20:AHS20"/>
    <mergeCell ref="AHT20:AHZ20"/>
    <mergeCell ref="ADE20:ADK20"/>
    <mergeCell ref="ADL20:ADR20"/>
    <mergeCell ref="ADS20:ADY20"/>
    <mergeCell ref="ADZ20:AEF20"/>
    <mergeCell ref="AEG20:AEM20"/>
    <mergeCell ref="AEN20:AET20"/>
    <mergeCell ref="AEU20:AFA20"/>
    <mergeCell ref="AFB20:AFH20"/>
    <mergeCell ref="AFI20:AFO20"/>
    <mergeCell ref="AAT20:AAZ20"/>
    <mergeCell ref="ABA20:ABG20"/>
    <mergeCell ref="ABH20:ABN20"/>
    <mergeCell ref="ABO20:ABU20"/>
    <mergeCell ref="ABV20:ACB20"/>
    <mergeCell ref="ACC20:ACI20"/>
    <mergeCell ref="ACJ20:ACP20"/>
    <mergeCell ref="ACQ20:ACW20"/>
    <mergeCell ref="ACX20:ADD20"/>
    <mergeCell ref="YI20:YO20"/>
    <mergeCell ref="YP20:YV20"/>
    <mergeCell ref="YW20:ZC20"/>
    <mergeCell ref="ZD20:ZJ20"/>
    <mergeCell ref="ZK20:ZQ20"/>
    <mergeCell ref="ZR20:ZX20"/>
    <mergeCell ref="ZY20:AAE20"/>
    <mergeCell ref="AAF20:AAL20"/>
    <mergeCell ref="AAM20:AAS20"/>
    <mergeCell ref="VX20:WD20"/>
    <mergeCell ref="WE20:WK20"/>
    <mergeCell ref="WL20:WR20"/>
    <mergeCell ref="WS20:WY20"/>
    <mergeCell ref="WZ20:XF20"/>
    <mergeCell ref="XG20:XM20"/>
    <mergeCell ref="XN20:XT20"/>
    <mergeCell ref="XU20:YA20"/>
    <mergeCell ref="YB20:YH20"/>
    <mergeCell ref="TM20:TS20"/>
    <mergeCell ref="TT20:TZ20"/>
    <mergeCell ref="UA20:UG20"/>
    <mergeCell ref="UH20:UN20"/>
    <mergeCell ref="UO20:UU20"/>
    <mergeCell ref="UV20:VB20"/>
    <mergeCell ref="VC20:VI20"/>
    <mergeCell ref="VJ20:VP20"/>
    <mergeCell ref="VQ20:VW20"/>
    <mergeCell ref="RB20:RH20"/>
    <mergeCell ref="RI20:RO20"/>
    <mergeCell ref="RP20:RV20"/>
    <mergeCell ref="RW20:SC20"/>
    <mergeCell ref="SD20:SJ20"/>
    <mergeCell ref="SK20:SQ20"/>
    <mergeCell ref="SR20:SX20"/>
    <mergeCell ref="SY20:TE20"/>
    <mergeCell ref="TF20:TL20"/>
    <mergeCell ref="OQ20:OW20"/>
    <mergeCell ref="OX20:PD20"/>
    <mergeCell ref="PE20:PK20"/>
    <mergeCell ref="PL20:PR20"/>
    <mergeCell ref="PS20:PY20"/>
    <mergeCell ref="PZ20:QF20"/>
    <mergeCell ref="QG20:QM20"/>
    <mergeCell ref="QN20:QT20"/>
    <mergeCell ref="QU20:RA20"/>
    <mergeCell ref="MF20:ML20"/>
    <mergeCell ref="MM20:MS20"/>
    <mergeCell ref="MT20:MZ20"/>
    <mergeCell ref="NA20:NG20"/>
    <mergeCell ref="NH20:NN20"/>
    <mergeCell ref="NO20:NU20"/>
    <mergeCell ref="NV20:OB20"/>
    <mergeCell ref="OC20:OI20"/>
    <mergeCell ref="OJ20:OP20"/>
    <mergeCell ref="JU20:KA20"/>
    <mergeCell ref="KB20:KH20"/>
    <mergeCell ref="KI20:KO20"/>
    <mergeCell ref="KP20:KV20"/>
    <mergeCell ref="KW20:LC20"/>
    <mergeCell ref="LD20:LJ20"/>
    <mergeCell ref="LK20:LQ20"/>
    <mergeCell ref="LR20:LX20"/>
    <mergeCell ref="LY20:ME20"/>
    <mergeCell ref="HJ20:HP20"/>
    <mergeCell ref="HQ20:HW20"/>
    <mergeCell ref="HX20:ID20"/>
    <mergeCell ref="IE20:IK20"/>
    <mergeCell ref="IL20:IR20"/>
    <mergeCell ref="IS20:IY20"/>
    <mergeCell ref="IZ20:JF20"/>
    <mergeCell ref="JG20:JM20"/>
    <mergeCell ref="JN20:JT20"/>
    <mergeCell ref="EY20:FE20"/>
    <mergeCell ref="FF20:FL20"/>
    <mergeCell ref="FM20:FS20"/>
    <mergeCell ref="FT20:FZ20"/>
    <mergeCell ref="GA20:GG20"/>
    <mergeCell ref="GH20:GN20"/>
    <mergeCell ref="GO20:GU20"/>
    <mergeCell ref="GV20:HB20"/>
    <mergeCell ref="HC20:HI20"/>
    <mergeCell ref="CN20:CT20"/>
    <mergeCell ref="CU20:DA20"/>
    <mergeCell ref="DB20:DH20"/>
    <mergeCell ref="DI20:DO20"/>
    <mergeCell ref="DP20:DV20"/>
    <mergeCell ref="DW20:EC20"/>
    <mergeCell ref="ED20:EJ20"/>
    <mergeCell ref="EK20:EQ20"/>
    <mergeCell ref="ER20:EX20"/>
    <mergeCell ref="AJ20:AP20"/>
    <mergeCell ref="AQ20:AW20"/>
    <mergeCell ref="AX20:BD20"/>
    <mergeCell ref="BE20:BK20"/>
    <mergeCell ref="BL20:BR20"/>
    <mergeCell ref="BS20:BY20"/>
    <mergeCell ref="BZ20:CF20"/>
    <mergeCell ref="CG20:CM20"/>
    <mergeCell ref="XCW15:XDC15"/>
    <mergeCell ref="XDD15:XDJ15"/>
    <mergeCell ref="XDK15:XDQ15"/>
    <mergeCell ref="XDR15:XDX15"/>
    <mergeCell ref="XDY15:XEE15"/>
    <mergeCell ref="XEF15:XEL15"/>
    <mergeCell ref="XEM15:XES15"/>
    <mergeCell ref="XET15:XEZ15"/>
    <mergeCell ref="XFA15:XFD15"/>
    <mergeCell ref="XAL15:XAR15"/>
    <mergeCell ref="XAS15:XAY15"/>
    <mergeCell ref="XAZ15:XBF15"/>
    <mergeCell ref="XBG15:XBM15"/>
    <mergeCell ref="XBN15:XBT15"/>
    <mergeCell ref="XBU15:XCA15"/>
    <mergeCell ref="XCB15:XCH15"/>
    <mergeCell ref="XCI15:XCO15"/>
    <mergeCell ref="XCP15:XCV15"/>
    <mergeCell ref="WYA15:WYG15"/>
    <mergeCell ref="WYH15:WYN15"/>
    <mergeCell ref="WYO15:WYU15"/>
    <mergeCell ref="WYV15:WZB15"/>
    <mergeCell ref="WZC15:WZI15"/>
    <mergeCell ref="WZJ15:WZP15"/>
    <mergeCell ref="WZQ15:WZW15"/>
    <mergeCell ref="WZX15:XAD15"/>
    <mergeCell ref="XAE15:XAK15"/>
    <mergeCell ref="WVP15:WVV15"/>
    <mergeCell ref="WVW15:WWC15"/>
    <mergeCell ref="WWD15:WWJ15"/>
    <mergeCell ref="WWK15:WWQ15"/>
    <mergeCell ref="WWR15:WWX15"/>
    <mergeCell ref="WWY15:WXE15"/>
    <mergeCell ref="WXF15:WXL15"/>
    <mergeCell ref="WXM15:WXS15"/>
    <mergeCell ref="WXT15:WXZ15"/>
    <mergeCell ref="WTE15:WTK15"/>
    <mergeCell ref="WTL15:WTR15"/>
    <mergeCell ref="WTS15:WTY15"/>
    <mergeCell ref="WTZ15:WUF15"/>
    <mergeCell ref="WUG15:WUM15"/>
    <mergeCell ref="WUN15:WUT15"/>
    <mergeCell ref="WUU15:WVA15"/>
    <mergeCell ref="WVB15:WVH15"/>
    <mergeCell ref="WVI15:WVO15"/>
    <mergeCell ref="WQT15:WQZ15"/>
    <mergeCell ref="WRA15:WRG15"/>
    <mergeCell ref="WRH15:WRN15"/>
    <mergeCell ref="WRO15:WRU15"/>
    <mergeCell ref="WRV15:WSB15"/>
    <mergeCell ref="WSC15:WSI15"/>
    <mergeCell ref="WSJ15:WSP15"/>
    <mergeCell ref="WSQ15:WSW15"/>
    <mergeCell ref="WSX15:WTD15"/>
    <mergeCell ref="WOI15:WOO15"/>
    <mergeCell ref="WOP15:WOV15"/>
    <mergeCell ref="WOW15:WPC15"/>
    <mergeCell ref="WPD15:WPJ15"/>
    <mergeCell ref="WPK15:WPQ15"/>
    <mergeCell ref="WPR15:WPX15"/>
    <mergeCell ref="WPY15:WQE15"/>
    <mergeCell ref="WQF15:WQL15"/>
    <mergeCell ref="WQM15:WQS15"/>
    <mergeCell ref="WLX15:WMD15"/>
    <mergeCell ref="WME15:WMK15"/>
    <mergeCell ref="WML15:WMR15"/>
    <mergeCell ref="WMS15:WMY15"/>
    <mergeCell ref="WMZ15:WNF15"/>
    <mergeCell ref="WNG15:WNM15"/>
    <mergeCell ref="WNN15:WNT15"/>
    <mergeCell ref="WNU15:WOA15"/>
    <mergeCell ref="WOB15:WOH15"/>
    <mergeCell ref="WJM15:WJS15"/>
    <mergeCell ref="WJT15:WJZ15"/>
    <mergeCell ref="WKA15:WKG15"/>
    <mergeCell ref="WKH15:WKN15"/>
    <mergeCell ref="WKO15:WKU15"/>
    <mergeCell ref="WKV15:WLB15"/>
    <mergeCell ref="WLC15:WLI15"/>
    <mergeCell ref="WLJ15:WLP15"/>
    <mergeCell ref="WLQ15:WLW15"/>
    <mergeCell ref="WHB15:WHH15"/>
    <mergeCell ref="WHI15:WHO15"/>
    <mergeCell ref="WHP15:WHV15"/>
    <mergeCell ref="WHW15:WIC15"/>
    <mergeCell ref="WID15:WIJ15"/>
    <mergeCell ref="WIK15:WIQ15"/>
    <mergeCell ref="WIR15:WIX15"/>
    <mergeCell ref="WIY15:WJE15"/>
    <mergeCell ref="WJF15:WJL15"/>
    <mergeCell ref="WEQ15:WEW15"/>
    <mergeCell ref="WEX15:WFD15"/>
    <mergeCell ref="WFE15:WFK15"/>
    <mergeCell ref="WFL15:WFR15"/>
    <mergeCell ref="WFS15:WFY15"/>
    <mergeCell ref="WFZ15:WGF15"/>
    <mergeCell ref="WGG15:WGM15"/>
    <mergeCell ref="WGN15:WGT15"/>
    <mergeCell ref="WGU15:WHA15"/>
    <mergeCell ref="WCF15:WCL15"/>
    <mergeCell ref="WCM15:WCS15"/>
    <mergeCell ref="WCT15:WCZ15"/>
    <mergeCell ref="WDA15:WDG15"/>
    <mergeCell ref="WDH15:WDN15"/>
    <mergeCell ref="WDO15:WDU15"/>
    <mergeCell ref="WDV15:WEB15"/>
    <mergeCell ref="WEC15:WEI15"/>
    <mergeCell ref="WEJ15:WEP15"/>
    <mergeCell ref="VZU15:WAA15"/>
    <mergeCell ref="WAB15:WAH15"/>
    <mergeCell ref="WAI15:WAO15"/>
    <mergeCell ref="WAP15:WAV15"/>
    <mergeCell ref="WAW15:WBC15"/>
    <mergeCell ref="WBD15:WBJ15"/>
    <mergeCell ref="WBK15:WBQ15"/>
    <mergeCell ref="WBR15:WBX15"/>
    <mergeCell ref="WBY15:WCE15"/>
    <mergeCell ref="VXJ15:VXP15"/>
    <mergeCell ref="VXQ15:VXW15"/>
    <mergeCell ref="VXX15:VYD15"/>
    <mergeCell ref="VYE15:VYK15"/>
    <mergeCell ref="VYL15:VYR15"/>
    <mergeCell ref="VYS15:VYY15"/>
    <mergeCell ref="VYZ15:VZF15"/>
    <mergeCell ref="VZG15:VZM15"/>
    <mergeCell ref="VZN15:VZT15"/>
    <mergeCell ref="VUY15:VVE15"/>
    <mergeCell ref="VVF15:VVL15"/>
    <mergeCell ref="VVM15:VVS15"/>
    <mergeCell ref="VVT15:VVZ15"/>
    <mergeCell ref="VWA15:VWG15"/>
    <mergeCell ref="VWH15:VWN15"/>
    <mergeCell ref="VWO15:VWU15"/>
    <mergeCell ref="VWV15:VXB15"/>
    <mergeCell ref="VXC15:VXI15"/>
    <mergeCell ref="VSN15:VST15"/>
    <mergeCell ref="VSU15:VTA15"/>
    <mergeCell ref="VTB15:VTH15"/>
    <mergeCell ref="VTI15:VTO15"/>
    <mergeCell ref="VTP15:VTV15"/>
    <mergeCell ref="VTW15:VUC15"/>
    <mergeCell ref="VUD15:VUJ15"/>
    <mergeCell ref="VUK15:VUQ15"/>
    <mergeCell ref="VUR15:VUX15"/>
    <mergeCell ref="VQC15:VQI15"/>
    <mergeCell ref="VQJ15:VQP15"/>
    <mergeCell ref="VQQ15:VQW15"/>
    <mergeCell ref="VQX15:VRD15"/>
    <mergeCell ref="VRE15:VRK15"/>
    <mergeCell ref="VRL15:VRR15"/>
    <mergeCell ref="VRS15:VRY15"/>
    <mergeCell ref="VRZ15:VSF15"/>
    <mergeCell ref="VSG15:VSM15"/>
    <mergeCell ref="VNR15:VNX15"/>
    <mergeCell ref="VNY15:VOE15"/>
    <mergeCell ref="VOF15:VOL15"/>
    <mergeCell ref="VOM15:VOS15"/>
    <mergeCell ref="VOT15:VOZ15"/>
    <mergeCell ref="VPA15:VPG15"/>
    <mergeCell ref="VPH15:VPN15"/>
    <mergeCell ref="VPO15:VPU15"/>
    <mergeCell ref="VPV15:VQB15"/>
    <mergeCell ref="VLG15:VLM15"/>
    <mergeCell ref="VLN15:VLT15"/>
    <mergeCell ref="VLU15:VMA15"/>
    <mergeCell ref="VMB15:VMH15"/>
    <mergeCell ref="VMI15:VMO15"/>
    <mergeCell ref="VMP15:VMV15"/>
    <mergeCell ref="VMW15:VNC15"/>
    <mergeCell ref="VND15:VNJ15"/>
    <mergeCell ref="VNK15:VNQ15"/>
    <mergeCell ref="VIV15:VJB15"/>
    <mergeCell ref="VJC15:VJI15"/>
    <mergeCell ref="VJJ15:VJP15"/>
    <mergeCell ref="VJQ15:VJW15"/>
    <mergeCell ref="VJX15:VKD15"/>
    <mergeCell ref="VKE15:VKK15"/>
    <mergeCell ref="VKL15:VKR15"/>
    <mergeCell ref="VKS15:VKY15"/>
    <mergeCell ref="VKZ15:VLF15"/>
    <mergeCell ref="VGK15:VGQ15"/>
    <mergeCell ref="VGR15:VGX15"/>
    <mergeCell ref="VGY15:VHE15"/>
    <mergeCell ref="VHF15:VHL15"/>
    <mergeCell ref="VHM15:VHS15"/>
    <mergeCell ref="VHT15:VHZ15"/>
    <mergeCell ref="VIA15:VIG15"/>
    <mergeCell ref="VIH15:VIN15"/>
    <mergeCell ref="VIO15:VIU15"/>
    <mergeCell ref="VDZ15:VEF15"/>
    <mergeCell ref="VEG15:VEM15"/>
    <mergeCell ref="VEN15:VET15"/>
    <mergeCell ref="VEU15:VFA15"/>
    <mergeCell ref="VFB15:VFH15"/>
    <mergeCell ref="VFI15:VFO15"/>
    <mergeCell ref="VFP15:VFV15"/>
    <mergeCell ref="VFW15:VGC15"/>
    <mergeCell ref="VGD15:VGJ15"/>
    <mergeCell ref="VBO15:VBU15"/>
    <mergeCell ref="VBV15:VCB15"/>
    <mergeCell ref="VCC15:VCI15"/>
    <mergeCell ref="VCJ15:VCP15"/>
    <mergeCell ref="VCQ15:VCW15"/>
    <mergeCell ref="VCX15:VDD15"/>
    <mergeCell ref="VDE15:VDK15"/>
    <mergeCell ref="VDL15:VDR15"/>
    <mergeCell ref="VDS15:VDY15"/>
    <mergeCell ref="UZD15:UZJ15"/>
    <mergeCell ref="UZK15:UZQ15"/>
    <mergeCell ref="UZR15:UZX15"/>
    <mergeCell ref="UZY15:VAE15"/>
    <mergeCell ref="VAF15:VAL15"/>
    <mergeCell ref="VAM15:VAS15"/>
    <mergeCell ref="VAT15:VAZ15"/>
    <mergeCell ref="VBA15:VBG15"/>
    <mergeCell ref="VBH15:VBN15"/>
    <mergeCell ref="UWS15:UWY15"/>
    <mergeCell ref="UWZ15:UXF15"/>
    <mergeCell ref="UXG15:UXM15"/>
    <mergeCell ref="UXN15:UXT15"/>
    <mergeCell ref="UXU15:UYA15"/>
    <mergeCell ref="UYB15:UYH15"/>
    <mergeCell ref="UYI15:UYO15"/>
    <mergeCell ref="UYP15:UYV15"/>
    <mergeCell ref="UYW15:UZC15"/>
    <mergeCell ref="UUH15:UUN15"/>
    <mergeCell ref="UUO15:UUU15"/>
    <mergeCell ref="UUV15:UVB15"/>
    <mergeCell ref="UVC15:UVI15"/>
    <mergeCell ref="UVJ15:UVP15"/>
    <mergeCell ref="UVQ15:UVW15"/>
    <mergeCell ref="UVX15:UWD15"/>
    <mergeCell ref="UWE15:UWK15"/>
    <mergeCell ref="UWL15:UWR15"/>
    <mergeCell ref="URW15:USC15"/>
    <mergeCell ref="USD15:USJ15"/>
    <mergeCell ref="USK15:USQ15"/>
    <mergeCell ref="USR15:USX15"/>
    <mergeCell ref="USY15:UTE15"/>
    <mergeCell ref="UTF15:UTL15"/>
    <mergeCell ref="UTM15:UTS15"/>
    <mergeCell ref="UTT15:UTZ15"/>
    <mergeCell ref="UUA15:UUG15"/>
    <mergeCell ref="UPL15:UPR15"/>
    <mergeCell ref="UPS15:UPY15"/>
    <mergeCell ref="UPZ15:UQF15"/>
    <mergeCell ref="UQG15:UQM15"/>
    <mergeCell ref="UQN15:UQT15"/>
    <mergeCell ref="UQU15:URA15"/>
    <mergeCell ref="URB15:URH15"/>
    <mergeCell ref="URI15:URO15"/>
    <mergeCell ref="URP15:URV15"/>
    <mergeCell ref="UNA15:UNG15"/>
    <mergeCell ref="UNH15:UNN15"/>
    <mergeCell ref="UNO15:UNU15"/>
    <mergeCell ref="UNV15:UOB15"/>
    <mergeCell ref="UOC15:UOI15"/>
    <mergeCell ref="UOJ15:UOP15"/>
    <mergeCell ref="UOQ15:UOW15"/>
    <mergeCell ref="UOX15:UPD15"/>
    <mergeCell ref="UPE15:UPK15"/>
    <mergeCell ref="UKP15:UKV15"/>
    <mergeCell ref="UKW15:ULC15"/>
    <mergeCell ref="ULD15:ULJ15"/>
    <mergeCell ref="ULK15:ULQ15"/>
    <mergeCell ref="ULR15:ULX15"/>
    <mergeCell ref="ULY15:UME15"/>
    <mergeCell ref="UMF15:UML15"/>
    <mergeCell ref="UMM15:UMS15"/>
    <mergeCell ref="UMT15:UMZ15"/>
    <mergeCell ref="UIE15:UIK15"/>
    <mergeCell ref="UIL15:UIR15"/>
    <mergeCell ref="UIS15:UIY15"/>
    <mergeCell ref="UIZ15:UJF15"/>
    <mergeCell ref="UJG15:UJM15"/>
    <mergeCell ref="UJN15:UJT15"/>
    <mergeCell ref="UJU15:UKA15"/>
    <mergeCell ref="UKB15:UKH15"/>
    <mergeCell ref="UKI15:UKO15"/>
    <mergeCell ref="UFT15:UFZ15"/>
    <mergeCell ref="UGA15:UGG15"/>
    <mergeCell ref="UGH15:UGN15"/>
    <mergeCell ref="UGO15:UGU15"/>
    <mergeCell ref="UGV15:UHB15"/>
    <mergeCell ref="UHC15:UHI15"/>
    <mergeCell ref="UHJ15:UHP15"/>
    <mergeCell ref="UHQ15:UHW15"/>
    <mergeCell ref="UHX15:UID15"/>
    <mergeCell ref="UDI15:UDO15"/>
    <mergeCell ref="UDP15:UDV15"/>
    <mergeCell ref="UDW15:UEC15"/>
    <mergeCell ref="UED15:UEJ15"/>
    <mergeCell ref="UEK15:UEQ15"/>
    <mergeCell ref="UER15:UEX15"/>
    <mergeCell ref="UEY15:UFE15"/>
    <mergeCell ref="UFF15:UFL15"/>
    <mergeCell ref="UFM15:UFS15"/>
    <mergeCell ref="UAX15:UBD15"/>
    <mergeCell ref="UBE15:UBK15"/>
    <mergeCell ref="UBL15:UBR15"/>
    <mergeCell ref="UBS15:UBY15"/>
    <mergeCell ref="UBZ15:UCF15"/>
    <mergeCell ref="UCG15:UCM15"/>
    <mergeCell ref="UCN15:UCT15"/>
    <mergeCell ref="UCU15:UDA15"/>
    <mergeCell ref="UDB15:UDH15"/>
    <mergeCell ref="TYM15:TYS15"/>
    <mergeCell ref="TYT15:TYZ15"/>
    <mergeCell ref="TZA15:TZG15"/>
    <mergeCell ref="TZH15:TZN15"/>
    <mergeCell ref="TZO15:TZU15"/>
    <mergeCell ref="TZV15:UAB15"/>
    <mergeCell ref="UAC15:UAI15"/>
    <mergeCell ref="UAJ15:UAP15"/>
    <mergeCell ref="UAQ15:UAW15"/>
    <mergeCell ref="TWB15:TWH15"/>
    <mergeCell ref="TWI15:TWO15"/>
    <mergeCell ref="TWP15:TWV15"/>
    <mergeCell ref="TWW15:TXC15"/>
    <mergeCell ref="TXD15:TXJ15"/>
    <mergeCell ref="TXK15:TXQ15"/>
    <mergeCell ref="TXR15:TXX15"/>
    <mergeCell ref="TXY15:TYE15"/>
    <mergeCell ref="TYF15:TYL15"/>
    <mergeCell ref="TTQ15:TTW15"/>
    <mergeCell ref="TTX15:TUD15"/>
    <mergeCell ref="TUE15:TUK15"/>
    <mergeCell ref="TUL15:TUR15"/>
    <mergeCell ref="TUS15:TUY15"/>
    <mergeCell ref="TUZ15:TVF15"/>
    <mergeCell ref="TVG15:TVM15"/>
    <mergeCell ref="TVN15:TVT15"/>
    <mergeCell ref="TVU15:TWA15"/>
    <mergeCell ref="TRF15:TRL15"/>
    <mergeCell ref="TRM15:TRS15"/>
    <mergeCell ref="TRT15:TRZ15"/>
    <mergeCell ref="TSA15:TSG15"/>
    <mergeCell ref="TSH15:TSN15"/>
    <mergeCell ref="TSO15:TSU15"/>
    <mergeCell ref="TSV15:TTB15"/>
    <mergeCell ref="TTC15:TTI15"/>
    <mergeCell ref="TTJ15:TTP15"/>
    <mergeCell ref="TOU15:TPA15"/>
    <mergeCell ref="TPB15:TPH15"/>
    <mergeCell ref="TPI15:TPO15"/>
    <mergeCell ref="TPP15:TPV15"/>
    <mergeCell ref="TPW15:TQC15"/>
    <mergeCell ref="TQD15:TQJ15"/>
    <mergeCell ref="TQK15:TQQ15"/>
    <mergeCell ref="TQR15:TQX15"/>
    <mergeCell ref="TQY15:TRE15"/>
    <mergeCell ref="TMJ15:TMP15"/>
    <mergeCell ref="TMQ15:TMW15"/>
    <mergeCell ref="TMX15:TND15"/>
    <mergeCell ref="TNE15:TNK15"/>
    <mergeCell ref="TNL15:TNR15"/>
    <mergeCell ref="TNS15:TNY15"/>
    <mergeCell ref="TNZ15:TOF15"/>
    <mergeCell ref="TOG15:TOM15"/>
    <mergeCell ref="TON15:TOT15"/>
    <mergeCell ref="TJY15:TKE15"/>
    <mergeCell ref="TKF15:TKL15"/>
    <mergeCell ref="TKM15:TKS15"/>
    <mergeCell ref="TKT15:TKZ15"/>
    <mergeCell ref="TLA15:TLG15"/>
    <mergeCell ref="TLH15:TLN15"/>
    <mergeCell ref="TLO15:TLU15"/>
    <mergeCell ref="TLV15:TMB15"/>
    <mergeCell ref="TMC15:TMI15"/>
    <mergeCell ref="THN15:THT15"/>
    <mergeCell ref="THU15:TIA15"/>
    <mergeCell ref="TIB15:TIH15"/>
    <mergeCell ref="TII15:TIO15"/>
    <mergeCell ref="TIP15:TIV15"/>
    <mergeCell ref="TIW15:TJC15"/>
    <mergeCell ref="TJD15:TJJ15"/>
    <mergeCell ref="TJK15:TJQ15"/>
    <mergeCell ref="TJR15:TJX15"/>
    <mergeCell ref="TFC15:TFI15"/>
    <mergeCell ref="TFJ15:TFP15"/>
    <mergeCell ref="TFQ15:TFW15"/>
    <mergeCell ref="TFX15:TGD15"/>
    <mergeCell ref="TGE15:TGK15"/>
    <mergeCell ref="TGL15:TGR15"/>
    <mergeCell ref="TGS15:TGY15"/>
    <mergeCell ref="TGZ15:THF15"/>
    <mergeCell ref="THG15:THM15"/>
    <mergeCell ref="TCR15:TCX15"/>
    <mergeCell ref="TCY15:TDE15"/>
    <mergeCell ref="TDF15:TDL15"/>
    <mergeCell ref="TDM15:TDS15"/>
    <mergeCell ref="TDT15:TDZ15"/>
    <mergeCell ref="TEA15:TEG15"/>
    <mergeCell ref="TEH15:TEN15"/>
    <mergeCell ref="TEO15:TEU15"/>
    <mergeCell ref="TEV15:TFB15"/>
    <mergeCell ref="TAG15:TAM15"/>
    <mergeCell ref="TAN15:TAT15"/>
    <mergeCell ref="TAU15:TBA15"/>
    <mergeCell ref="TBB15:TBH15"/>
    <mergeCell ref="TBI15:TBO15"/>
    <mergeCell ref="TBP15:TBV15"/>
    <mergeCell ref="TBW15:TCC15"/>
    <mergeCell ref="TCD15:TCJ15"/>
    <mergeCell ref="TCK15:TCQ15"/>
    <mergeCell ref="SXV15:SYB15"/>
    <mergeCell ref="SYC15:SYI15"/>
    <mergeCell ref="SYJ15:SYP15"/>
    <mergeCell ref="SYQ15:SYW15"/>
    <mergeCell ref="SYX15:SZD15"/>
    <mergeCell ref="SZE15:SZK15"/>
    <mergeCell ref="SZL15:SZR15"/>
    <mergeCell ref="SZS15:SZY15"/>
    <mergeCell ref="SZZ15:TAF15"/>
    <mergeCell ref="SVK15:SVQ15"/>
    <mergeCell ref="SVR15:SVX15"/>
    <mergeCell ref="SVY15:SWE15"/>
    <mergeCell ref="SWF15:SWL15"/>
    <mergeCell ref="SWM15:SWS15"/>
    <mergeCell ref="SWT15:SWZ15"/>
    <mergeCell ref="SXA15:SXG15"/>
    <mergeCell ref="SXH15:SXN15"/>
    <mergeCell ref="SXO15:SXU15"/>
    <mergeCell ref="SSZ15:STF15"/>
    <mergeCell ref="STG15:STM15"/>
    <mergeCell ref="STN15:STT15"/>
    <mergeCell ref="STU15:SUA15"/>
    <mergeCell ref="SUB15:SUH15"/>
    <mergeCell ref="SUI15:SUO15"/>
    <mergeCell ref="SUP15:SUV15"/>
    <mergeCell ref="SUW15:SVC15"/>
    <mergeCell ref="SVD15:SVJ15"/>
    <mergeCell ref="SQO15:SQU15"/>
    <mergeCell ref="SQV15:SRB15"/>
    <mergeCell ref="SRC15:SRI15"/>
    <mergeCell ref="SRJ15:SRP15"/>
    <mergeCell ref="SRQ15:SRW15"/>
    <mergeCell ref="SRX15:SSD15"/>
    <mergeCell ref="SSE15:SSK15"/>
    <mergeCell ref="SSL15:SSR15"/>
    <mergeCell ref="SSS15:SSY15"/>
    <mergeCell ref="SOD15:SOJ15"/>
    <mergeCell ref="SOK15:SOQ15"/>
    <mergeCell ref="SOR15:SOX15"/>
    <mergeCell ref="SOY15:SPE15"/>
    <mergeCell ref="SPF15:SPL15"/>
    <mergeCell ref="SPM15:SPS15"/>
    <mergeCell ref="SPT15:SPZ15"/>
    <mergeCell ref="SQA15:SQG15"/>
    <mergeCell ref="SQH15:SQN15"/>
    <mergeCell ref="SLS15:SLY15"/>
    <mergeCell ref="SLZ15:SMF15"/>
    <mergeCell ref="SMG15:SMM15"/>
    <mergeCell ref="SMN15:SMT15"/>
    <mergeCell ref="SMU15:SNA15"/>
    <mergeCell ref="SNB15:SNH15"/>
    <mergeCell ref="SNI15:SNO15"/>
    <mergeCell ref="SNP15:SNV15"/>
    <mergeCell ref="SNW15:SOC15"/>
    <mergeCell ref="SJH15:SJN15"/>
    <mergeCell ref="SJO15:SJU15"/>
    <mergeCell ref="SJV15:SKB15"/>
    <mergeCell ref="SKC15:SKI15"/>
    <mergeCell ref="SKJ15:SKP15"/>
    <mergeCell ref="SKQ15:SKW15"/>
    <mergeCell ref="SKX15:SLD15"/>
    <mergeCell ref="SLE15:SLK15"/>
    <mergeCell ref="SLL15:SLR15"/>
    <mergeCell ref="SGW15:SHC15"/>
    <mergeCell ref="SHD15:SHJ15"/>
    <mergeCell ref="SHK15:SHQ15"/>
    <mergeCell ref="SHR15:SHX15"/>
    <mergeCell ref="SHY15:SIE15"/>
    <mergeCell ref="SIF15:SIL15"/>
    <mergeCell ref="SIM15:SIS15"/>
    <mergeCell ref="SIT15:SIZ15"/>
    <mergeCell ref="SJA15:SJG15"/>
    <mergeCell ref="SEL15:SER15"/>
    <mergeCell ref="SES15:SEY15"/>
    <mergeCell ref="SEZ15:SFF15"/>
    <mergeCell ref="SFG15:SFM15"/>
    <mergeCell ref="SFN15:SFT15"/>
    <mergeCell ref="SFU15:SGA15"/>
    <mergeCell ref="SGB15:SGH15"/>
    <mergeCell ref="SGI15:SGO15"/>
    <mergeCell ref="SGP15:SGV15"/>
    <mergeCell ref="SCA15:SCG15"/>
    <mergeCell ref="SCH15:SCN15"/>
    <mergeCell ref="SCO15:SCU15"/>
    <mergeCell ref="SCV15:SDB15"/>
    <mergeCell ref="SDC15:SDI15"/>
    <mergeCell ref="SDJ15:SDP15"/>
    <mergeCell ref="SDQ15:SDW15"/>
    <mergeCell ref="SDX15:SED15"/>
    <mergeCell ref="SEE15:SEK15"/>
    <mergeCell ref="RZP15:RZV15"/>
    <mergeCell ref="RZW15:SAC15"/>
    <mergeCell ref="SAD15:SAJ15"/>
    <mergeCell ref="SAK15:SAQ15"/>
    <mergeCell ref="SAR15:SAX15"/>
    <mergeCell ref="SAY15:SBE15"/>
    <mergeCell ref="SBF15:SBL15"/>
    <mergeCell ref="SBM15:SBS15"/>
    <mergeCell ref="SBT15:SBZ15"/>
    <mergeCell ref="RXE15:RXK15"/>
    <mergeCell ref="RXL15:RXR15"/>
    <mergeCell ref="RXS15:RXY15"/>
    <mergeCell ref="RXZ15:RYF15"/>
    <mergeCell ref="RYG15:RYM15"/>
    <mergeCell ref="RYN15:RYT15"/>
    <mergeCell ref="RYU15:RZA15"/>
    <mergeCell ref="RZB15:RZH15"/>
    <mergeCell ref="RZI15:RZO15"/>
    <mergeCell ref="RUT15:RUZ15"/>
    <mergeCell ref="RVA15:RVG15"/>
    <mergeCell ref="RVH15:RVN15"/>
    <mergeCell ref="RVO15:RVU15"/>
    <mergeCell ref="RVV15:RWB15"/>
    <mergeCell ref="RWC15:RWI15"/>
    <mergeCell ref="RWJ15:RWP15"/>
    <mergeCell ref="RWQ15:RWW15"/>
    <mergeCell ref="RWX15:RXD15"/>
    <mergeCell ref="RSI15:RSO15"/>
    <mergeCell ref="RSP15:RSV15"/>
    <mergeCell ref="RSW15:RTC15"/>
    <mergeCell ref="RTD15:RTJ15"/>
    <mergeCell ref="RTK15:RTQ15"/>
    <mergeCell ref="RTR15:RTX15"/>
    <mergeCell ref="RTY15:RUE15"/>
    <mergeCell ref="RUF15:RUL15"/>
    <mergeCell ref="RUM15:RUS15"/>
    <mergeCell ref="RPX15:RQD15"/>
    <mergeCell ref="RQE15:RQK15"/>
    <mergeCell ref="RQL15:RQR15"/>
    <mergeCell ref="RQS15:RQY15"/>
    <mergeCell ref="RQZ15:RRF15"/>
    <mergeCell ref="RRG15:RRM15"/>
    <mergeCell ref="RRN15:RRT15"/>
    <mergeCell ref="RRU15:RSA15"/>
    <mergeCell ref="RSB15:RSH15"/>
    <mergeCell ref="RNM15:RNS15"/>
    <mergeCell ref="RNT15:RNZ15"/>
    <mergeCell ref="ROA15:ROG15"/>
    <mergeCell ref="ROH15:RON15"/>
    <mergeCell ref="ROO15:ROU15"/>
    <mergeCell ref="ROV15:RPB15"/>
    <mergeCell ref="RPC15:RPI15"/>
    <mergeCell ref="RPJ15:RPP15"/>
    <mergeCell ref="RPQ15:RPW15"/>
    <mergeCell ref="RLB15:RLH15"/>
    <mergeCell ref="RLI15:RLO15"/>
    <mergeCell ref="RLP15:RLV15"/>
    <mergeCell ref="RLW15:RMC15"/>
    <mergeCell ref="RMD15:RMJ15"/>
    <mergeCell ref="RMK15:RMQ15"/>
    <mergeCell ref="RMR15:RMX15"/>
    <mergeCell ref="RMY15:RNE15"/>
    <mergeCell ref="RNF15:RNL15"/>
    <mergeCell ref="RIQ15:RIW15"/>
    <mergeCell ref="RIX15:RJD15"/>
    <mergeCell ref="RJE15:RJK15"/>
    <mergeCell ref="RJL15:RJR15"/>
    <mergeCell ref="RJS15:RJY15"/>
    <mergeCell ref="RJZ15:RKF15"/>
    <mergeCell ref="RKG15:RKM15"/>
    <mergeCell ref="RKN15:RKT15"/>
    <mergeCell ref="RKU15:RLA15"/>
    <mergeCell ref="RGF15:RGL15"/>
    <mergeCell ref="RGM15:RGS15"/>
    <mergeCell ref="RGT15:RGZ15"/>
    <mergeCell ref="RHA15:RHG15"/>
    <mergeCell ref="RHH15:RHN15"/>
    <mergeCell ref="RHO15:RHU15"/>
    <mergeCell ref="RHV15:RIB15"/>
    <mergeCell ref="RIC15:RII15"/>
    <mergeCell ref="RIJ15:RIP15"/>
    <mergeCell ref="RDU15:REA15"/>
    <mergeCell ref="REB15:REH15"/>
    <mergeCell ref="REI15:REO15"/>
    <mergeCell ref="REP15:REV15"/>
    <mergeCell ref="REW15:RFC15"/>
    <mergeCell ref="RFD15:RFJ15"/>
    <mergeCell ref="RFK15:RFQ15"/>
    <mergeCell ref="RFR15:RFX15"/>
    <mergeCell ref="RFY15:RGE15"/>
    <mergeCell ref="RBJ15:RBP15"/>
    <mergeCell ref="RBQ15:RBW15"/>
    <mergeCell ref="RBX15:RCD15"/>
    <mergeCell ref="RCE15:RCK15"/>
    <mergeCell ref="RCL15:RCR15"/>
    <mergeCell ref="RCS15:RCY15"/>
    <mergeCell ref="RCZ15:RDF15"/>
    <mergeCell ref="RDG15:RDM15"/>
    <mergeCell ref="RDN15:RDT15"/>
    <mergeCell ref="QYY15:QZE15"/>
    <mergeCell ref="QZF15:QZL15"/>
    <mergeCell ref="QZM15:QZS15"/>
    <mergeCell ref="QZT15:QZZ15"/>
    <mergeCell ref="RAA15:RAG15"/>
    <mergeCell ref="RAH15:RAN15"/>
    <mergeCell ref="RAO15:RAU15"/>
    <mergeCell ref="RAV15:RBB15"/>
    <mergeCell ref="RBC15:RBI15"/>
    <mergeCell ref="QWN15:QWT15"/>
    <mergeCell ref="QWU15:QXA15"/>
    <mergeCell ref="QXB15:QXH15"/>
    <mergeCell ref="QXI15:QXO15"/>
    <mergeCell ref="QXP15:QXV15"/>
    <mergeCell ref="QXW15:QYC15"/>
    <mergeCell ref="QYD15:QYJ15"/>
    <mergeCell ref="QYK15:QYQ15"/>
    <mergeCell ref="QYR15:QYX15"/>
    <mergeCell ref="QUC15:QUI15"/>
    <mergeCell ref="QUJ15:QUP15"/>
    <mergeCell ref="QUQ15:QUW15"/>
    <mergeCell ref="QUX15:QVD15"/>
    <mergeCell ref="QVE15:QVK15"/>
    <mergeCell ref="QVL15:QVR15"/>
    <mergeCell ref="QVS15:QVY15"/>
    <mergeCell ref="QVZ15:QWF15"/>
    <mergeCell ref="QWG15:QWM15"/>
    <mergeCell ref="QRR15:QRX15"/>
    <mergeCell ref="QRY15:QSE15"/>
    <mergeCell ref="QSF15:QSL15"/>
    <mergeCell ref="QSM15:QSS15"/>
    <mergeCell ref="QST15:QSZ15"/>
    <mergeCell ref="QTA15:QTG15"/>
    <mergeCell ref="QTH15:QTN15"/>
    <mergeCell ref="QTO15:QTU15"/>
    <mergeCell ref="QTV15:QUB15"/>
    <mergeCell ref="QPG15:QPM15"/>
    <mergeCell ref="QPN15:QPT15"/>
    <mergeCell ref="QPU15:QQA15"/>
    <mergeCell ref="QQB15:QQH15"/>
    <mergeCell ref="QQI15:QQO15"/>
    <mergeCell ref="QQP15:QQV15"/>
    <mergeCell ref="QQW15:QRC15"/>
    <mergeCell ref="QRD15:QRJ15"/>
    <mergeCell ref="QRK15:QRQ15"/>
    <mergeCell ref="QMV15:QNB15"/>
    <mergeCell ref="QNC15:QNI15"/>
    <mergeCell ref="QNJ15:QNP15"/>
    <mergeCell ref="QNQ15:QNW15"/>
    <mergeCell ref="QNX15:QOD15"/>
    <mergeCell ref="QOE15:QOK15"/>
    <mergeCell ref="QOL15:QOR15"/>
    <mergeCell ref="QOS15:QOY15"/>
    <mergeCell ref="QOZ15:QPF15"/>
    <mergeCell ref="QKK15:QKQ15"/>
    <mergeCell ref="QKR15:QKX15"/>
    <mergeCell ref="QKY15:QLE15"/>
    <mergeCell ref="QLF15:QLL15"/>
    <mergeCell ref="QLM15:QLS15"/>
    <mergeCell ref="QLT15:QLZ15"/>
    <mergeCell ref="QMA15:QMG15"/>
    <mergeCell ref="QMH15:QMN15"/>
    <mergeCell ref="QMO15:QMU15"/>
    <mergeCell ref="QHZ15:QIF15"/>
    <mergeCell ref="QIG15:QIM15"/>
    <mergeCell ref="QIN15:QIT15"/>
    <mergeCell ref="QIU15:QJA15"/>
    <mergeCell ref="QJB15:QJH15"/>
    <mergeCell ref="QJI15:QJO15"/>
    <mergeCell ref="QJP15:QJV15"/>
    <mergeCell ref="QJW15:QKC15"/>
    <mergeCell ref="QKD15:QKJ15"/>
    <mergeCell ref="QFO15:QFU15"/>
    <mergeCell ref="QFV15:QGB15"/>
    <mergeCell ref="QGC15:QGI15"/>
    <mergeCell ref="QGJ15:QGP15"/>
    <mergeCell ref="QGQ15:QGW15"/>
    <mergeCell ref="QGX15:QHD15"/>
    <mergeCell ref="QHE15:QHK15"/>
    <mergeCell ref="QHL15:QHR15"/>
    <mergeCell ref="QHS15:QHY15"/>
    <mergeCell ref="QDD15:QDJ15"/>
    <mergeCell ref="QDK15:QDQ15"/>
    <mergeCell ref="QDR15:QDX15"/>
    <mergeCell ref="QDY15:QEE15"/>
    <mergeCell ref="QEF15:QEL15"/>
    <mergeCell ref="QEM15:QES15"/>
    <mergeCell ref="QET15:QEZ15"/>
    <mergeCell ref="QFA15:QFG15"/>
    <mergeCell ref="QFH15:QFN15"/>
    <mergeCell ref="QAS15:QAY15"/>
    <mergeCell ref="QAZ15:QBF15"/>
    <mergeCell ref="QBG15:QBM15"/>
    <mergeCell ref="QBN15:QBT15"/>
    <mergeCell ref="QBU15:QCA15"/>
    <mergeCell ref="QCB15:QCH15"/>
    <mergeCell ref="QCI15:QCO15"/>
    <mergeCell ref="QCP15:QCV15"/>
    <mergeCell ref="QCW15:QDC15"/>
    <mergeCell ref="PYH15:PYN15"/>
    <mergeCell ref="PYO15:PYU15"/>
    <mergeCell ref="PYV15:PZB15"/>
    <mergeCell ref="PZC15:PZI15"/>
    <mergeCell ref="PZJ15:PZP15"/>
    <mergeCell ref="PZQ15:PZW15"/>
    <mergeCell ref="PZX15:QAD15"/>
    <mergeCell ref="QAE15:QAK15"/>
    <mergeCell ref="QAL15:QAR15"/>
    <mergeCell ref="PVW15:PWC15"/>
    <mergeCell ref="PWD15:PWJ15"/>
    <mergeCell ref="PWK15:PWQ15"/>
    <mergeCell ref="PWR15:PWX15"/>
    <mergeCell ref="PWY15:PXE15"/>
    <mergeCell ref="PXF15:PXL15"/>
    <mergeCell ref="PXM15:PXS15"/>
    <mergeCell ref="PXT15:PXZ15"/>
    <mergeCell ref="PYA15:PYG15"/>
    <mergeCell ref="PTL15:PTR15"/>
    <mergeCell ref="PTS15:PTY15"/>
    <mergeCell ref="PTZ15:PUF15"/>
    <mergeCell ref="PUG15:PUM15"/>
    <mergeCell ref="PUN15:PUT15"/>
    <mergeCell ref="PUU15:PVA15"/>
    <mergeCell ref="PVB15:PVH15"/>
    <mergeCell ref="PVI15:PVO15"/>
    <mergeCell ref="PVP15:PVV15"/>
    <mergeCell ref="PRA15:PRG15"/>
    <mergeCell ref="PRH15:PRN15"/>
    <mergeCell ref="PRO15:PRU15"/>
    <mergeCell ref="PRV15:PSB15"/>
    <mergeCell ref="PSC15:PSI15"/>
    <mergeCell ref="PSJ15:PSP15"/>
    <mergeCell ref="PSQ15:PSW15"/>
    <mergeCell ref="PSX15:PTD15"/>
    <mergeCell ref="PTE15:PTK15"/>
    <mergeCell ref="POP15:POV15"/>
    <mergeCell ref="POW15:PPC15"/>
    <mergeCell ref="PPD15:PPJ15"/>
    <mergeCell ref="PPK15:PPQ15"/>
    <mergeCell ref="PPR15:PPX15"/>
    <mergeCell ref="PPY15:PQE15"/>
    <mergeCell ref="PQF15:PQL15"/>
    <mergeCell ref="PQM15:PQS15"/>
    <mergeCell ref="PQT15:PQZ15"/>
    <mergeCell ref="PME15:PMK15"/>
    <mergeCell ref="PML15:PMR15"/>
    <mergeCell ref="PMS15:PMY15"/>
    <mergeCell ref="PMZ15:PNF15"/>
    <mergeCell ref="PNG15:PNM15"/>
    <mergeCell ref="PNN15:PNT15"/>
    <mergeCell ref="PNU15:POA15"/>
    <mergeCell ref="POB15:POH15"/>
    <mergeCell ref="POI15:POO15"/>
    <mergeCell ref="PJT15:PJZ15"/>
    <mergeCell ref="PKA15:PKG15"/>
    <mergeCell ref="PKH15:PKN15"/>
    <mergeCell ref="PKO15:PKU15"/>
    <mergeCell ref="PKV15:PLB15"/>
    <mergeCell ref="PLC15:PLI15"/>
    <mergeCell ref="PLJ15:PLP15"/>
    <mergeCell ref="PLQ15:PLW15"/>
    <mergeCell ref="PLX15:PMD15"/>
    <mergeCell ref="PHI15:PHO15"/>
    <mergeCell ref="PHP15:PHV15"/>
    <mergeCell ref="PHW15:PIC15"/>
    <mergeCell ref="PID15:PIJ15"/>
    <mergeCell ref="PIK15:PIQ15"/>
    <mergeCell ref="PIR15:PIX15"/>
    <mergeCell ref="PIY15:PJE15"/>
    <mergeCell ref="PJF15:PJL15"/>
    <mergeCell ref="PJM15:PJS15"/>
    <mergeCell ref="PEX15:PFD15"/>
    <mergeCell ref="PFE15:PFK15"/>
    <mergeCell ref="PFL15:PFR15"/>
    <mergeCell ref="PFS15:PFY15"/>
    <mergeCell ref="PFZ15:PGF15"/>
    <mergeCell ref="PGG15:PGM15"/>
    <mergeCell ref="PGN15:PGT15"/>
    <mergeCell ref="PGU15:PHA15"/>
    <mergeCell ref="PHB15:PHH15"/>
    <mergeCell ref="PCM15:PCS15"/>
    <mergeCell ref="PCT15:PCZ15"/>
    <mergeCell ref="PDA15:PDG15"/>
    <mergeCell ref="PDH15:PDN15"/>
    <mergeCell ref="PDO15:PDU15"/>
    <mergeCell ref="PDV15:PEB15"/>
    <mergeCell ref="PEC15:PEI15"/>
    <mergeCell ref="PEJ15:PEP15"/>
    <mergeCell ref="PEQ15:PEW15"/>
    <mergeCell ref="PAB15:PAH15"/>
    <mergeCell ref="PAI15:PAO15"/>
    <mergeCell ref="PAP15:PAV15"/>
    <mergeCell ref="PAW15:PBC15"/>
    <mergeCell ref="PBD15:PBJ15"/>
    <mergeCell ref="PBK15:PBQ15"/>
    <mergeCell ref="PBR15:PBX15"/>
    <mergeCell ref="PBY15:PCE15"/>
    <mergeCell ref="PCF15:PCL15"/>
    <mergeCell ref="OXQ15:OXW15"/>
    <mergeCell ref="OXX15:OYD15"/>
    <mergeCell ref="OYE15:OYK15"/>
    <mergeCell ref="OYL15:OYR15"/>
    <mergeCell ref="OYS15:OYY15"/>
    <mergeCell ref="OYZ15:OZF15"/>
    <mergeCell ref="OZG15:OZM15"/>
    <mergeCell ref="OZN15:OZT15"/>
    <mergeCell ref="OZU15:PAA15"/>
    <mergeCell ref="OVF15:OVL15"/>
    <mergeCell ref="OVM15:OVS15"/>
    <mergeCell ref="OVT15:OVZ15"/>
    <mergeCell ref="OWA15:OWG15"/>
    <mergeCell ref="OWH15:OWN15"/>
    <mergeCell ref="OWO15:OWU15"/>
    <mergeCell ref="OWV15:OXB15"/>
    <mergeCell ref="OXC15:OXI15"/>
    <mergeCell ref="OXJ15:OXP15"/>
    <mergeCell ref="OSU15:OTA15"/>
    <mergeCell ref="OTB15:OTH15"/>
    <mergeCell ref="OTI15:OTO15"/>
    <mergeCell ref="OTP15:OTV15"/>
    <mergeCell ref="OTW15:OUC15"/>
    <mergeCell ref="OUD15:OUJ15"/>
    <mergeCell ref="OUK15:OUQ15"/>
    <mergeCell ref="OUR15:OUX15"/>
    <mergeCell ref="OUY15:OVE15"/>
    <mergeCell ref="OQJ15:OQP15"/>
    <mergeCell ref="OQQ15:OQW15"/>
    <mergeCell ref="OQX15:ORD15"/>
    <mergeCell ref="ORE15:ORK15"/>
    <mergeCell ref="ORL15:ORR15"/>
    <mergeCell ref="ORS15:ORY15"/>
    <mergeCell ref="ORZ15:OSF15"/>
    <mergeCell ref="OSG15:OSM15"/>
    <mergeCell ref="OSN15:OST15"/>
    <mergeCell ref="ONY15:OOE15"/>
    <mergeCell ref="OOF15:OOL15"/>
    <mergeCell ref="OOM15:OOS15"/>
    <mergeCell ref="OOT15:OOZ15"/>
    <mergeCell ref="OPA15:OPG15"/>
    <mergeCell ref="OPH15:OPN15"/>
    <mergeCell ref="OPO15:OPU15"/>
    <mergeCell ref="OPV15:OQB15"/>
    <mergeCell ref="OQC15:OQI15"/>
    <mergeCell ref="OLN15:OLT15"/>
    <mergeCell ref="OLU15:OMA15"/>
    <mergeCell ref="OMB15:OMH15"/>
    <mergeCell ref="OMI15:OMO15"/>
    <mergeCell ref="OMP15:OMV15"/>
    <mergeCell ref="OMW15:ONC15"/>
    <mergeCell ref="OND15:ONJ15"/>
    <mergeCell ref="ONK15:ONQ15"/>
    <mergeCell ref="ONR15:ONX15"/>
    <mergeCell ref="OJC15:OJI15"/>
    <mergeCell ref="OJJ15:OJP15"/>
    <mergeCell ref="OJQ15:OJW15"/>
    <mergeCell ref="OJX15:OKD15"/>
    <mergeCell ref="OKE15:OKK15"/>
    <mergeCell ref="OKL15:OKR15"/>
    <mergeCell ref="OKS15:OKY15"/>
    <mergeCell ref="OKZ15:OLF15"/>
    <mergeCell ref="OLG15:OLM15"/>
    <mergeCell ref="OGR15:OGX15"/>
    <mergeCell ref="OGY15:OHE15"/>
    <mergeCell ref="OHF15:OHL15"/>
    <mergeCell ref="OHM15:OHS15"/>
    <mergeCell ref="OHT15:OHZ15"/>
    <mergeCell ref="OIA15:OIG15"/>
    <mergeCell ref="OIH15:OIN15"/>
    <mergeCell ref="OIO15:OIU15"/>
    <mergeCell ref="OIV15:OJB15"/>
    <mergeCell ref="OEG15:OEM15"/>
    <mergeCell ref="OEN15:OET15"/>
    <mergeCell ref="OEU15:OFA15"/>
    <mergeCell ref="OFB15:OFH15"/>
    <mergeCell ref="OFI15:OFO15"/>
    <mergeCell ref="OFP15:OFV15"/>
    <mergeCell ref="OFW15:OGC15"/>
    <mergeCell ref="OGD15:OGJ15"/>
    <mergeCell ref="OGK15:OGQ15"/>
    <mergeCell ref="OBV15:OCB15"/>
    <mergeCell ref="OCC15:OCI15"/>
    <mergeCell ref="OCJ15:OCP15"/>
    <mergeCell ref="OCQ15:OCW15"/>
    <mergeCell ref="OCX15:ODD15"/>
    <mergeCell ref="ODE15:ODK15"/>
    <mergeCell ref="ODL15:ODR15"/>
    <mergeCell ref="ODS15:ODY15"/>
    <mergeCell ref="ODZ15:OEF15"/>
    <mergeCell ref="NZK15:NZQ15"/>
    <mergeCell ref="NZR15:NZX15"/>
    <mergeCell ref="NZY15:OAE15"/>
    <mergeCell ref="OAF15:OAL15"/>
    <mergeCell ref="OAM15:OAS15"/>
    <mergeCell ref="OAT15:OAZ15"/>
    <mergeCell ref="OBA15:OBG15"/>
    <mergeCell ref="OBH15:OBN15"/>
    <mergeCell ref="OBO15:OBU15"/>
    <mergeCell ref="NWZ15:NXF15"/>
    <mergeCell ref="NXG15:NXM15"/>
    <mergeCell ref="NXN15:NXT15"/>
    <mergeCell ref="NXU15:NYA15"/>
    <mergeCell ref="NYB15:NYH15"/>
    <mergeCell ref="NYI15:NYO15"/>
    <mergeCell ref="NYP15:NYV15"/>
    <mergeCell ref="NYW15:NZC15"/>
    <mergeCell ref="NZD15:NZJ15"/>
    <mergeCell ref="NUO15:NUU15"/>
    <mergeCell ref="NUV15:NVB15"/>
    <mergeCell ref="NVC15:NVI15"/>
    <mergeCell ref="NVJ15:NVP15"/>
    <mergeCell ref="NVQ15:NVW15"/>
    <mergeCell ref="NVX15:NWD15"/>
    <mergeCell ref="NWE15:NWK15"/>
    <mergeCell ref="NWL15:NWR15"/>
    <mergeCell ref="NWS15:NWY15"/>
    <mergeCell ref="NSD15:NSJ15"/>
    <mergeCell ref="NSK15:NSQ15"/>
    <mergeCell ref="NSR15:NSX15"/>
    <mergeCell ref="NSY15:NTE15"/>
    <mergeCell ref="NTF15:NTL15"/>
    <mergeCell ref="NTM15:NTS15"/>
    <mergeCell ref="NTT15:NTZ15"/>
    <mergeCell ref="NUA15:NUG15"/>
    <mergeCell ref="NUH15:NUN15"/>
    <mergeCell ref="NPS15:NPY15"/>
    <mergeCell ref="NPZ15:NQF15"/>
    <mergeCell ref="NQG15:NQM15"/>
    <mergeCell ref="NQN15:NQT15"/>
    <mergeCell ref="NQU15:NRA15"/>
    <mergeCell ref="NRB15:NRH15"/>
    <mergeCell ref="NRI15:NRO15"/>
    <mergeCell ref="NRP15:NRV15"/>
    <mergeCell ref="NRW15:NSC15"/>
    <mergeCell ref="NNH15:NNN15"/>
    <mergeCell ref="NNO15:NNU15"/>
    <mergeCell ref="NNV15:NOB15"/>
    <mergeCell ref="NOC15:NOI15"/>
    <mergeCell ref="NOJ15:NOP15"/>
    <mergeCell ref="NOQ15:NOW15"/>
    <mergeCell ref="NOX15:NPD15"/>
    <mergeCell ref="NPE15:NPK15"/>
    <mergeCell ref="NPL15:NPR15"/>
    <mergeCell ref="NKW15:NLC15"/>
    <mergeCell ref="NLD15:NLJ15"/>
    <mergeCell ref="NLK15:NLQ15"/>
    <mergeCell ref="NLR15:NLX15"/>
    <mergeCell ref="NLY15:NME15"/>
    <mergeCell ref="NMF15:NML15"/>
    <mergeCell ref="NMM15:NMS15"/>
    <mergeCell ref="NMT15:NMZ15"/>
    <mergeCell ref="NNA15:NNG15"/>
    <mergeCell ref="NIL15:NIR15"/>
    <mergeCell ref="NIS15:NIY15"/>
    <mergeCell ref="NIZ15:NJF15"/>
    <mergeCell ref="NJG15:NJM15"/>
    <mergeCell ref="NJN15:NJT15"/>
    <mergeCell ref="NJU15:NKA15"/>
    <mergeCell ref="NKB15:NKH15"/>
    <mergeCell ref="NKI15:NKO15"/>
    <mergeCell ref="NKP15:NKV15"/>
    <mergeCell ref="NGA15:NGG15"/>
    <mergeCell ref="NGH15:NGN15"/>
    <mergeCell ref="NGO15:NGU15"/>
    <mergeCell ref="NGV15:NHB15"/>
    <mergeCell ref="NHC15:NHI15"/>
    <mergeCell ref="NHJ15:NHP15"/>
    <mergeCell ref="NHQ15:NHW15"/>
    <mergeCell ref="NHX15:NID15"/>
    <mergeCell ref="NIE15:NIK15"/>
    <mergeCell ref="NDP15:NDV15"/>
    <mergeCell ref="NDW15:NEC15"/>
    <mergeCell ref="NED15:NEJ15"/>
    <mergeCell ref="NEK15:NEQ15"/>
    <mergeCell ref="NER15:NEX15"/>
    <mergeCell ref="NEY15:NFE15"/>
    <mergeCell ref="NFF15:NFL15"/>
    <mergeCell ref="NFM15:NFS15"/>
    <mergeCell ref="NFT15:NFZ15"/>
    <mergeCell ref="NBE15:NBK15"/>
    <mergeCell ref="NBL15:NBR15"/>
    <mergeCell ref="NBS15:NBY15"/>
    <mergeCell ref="NBZ15:NCF15"/>
    <mergeCell ref="NCG15:NCM15"/>
    <mergeCell ref="NCN15:NCT15"/>
    <mergeCell ref="NCU15:NDA15"/>
    <mergeCell ref="NDB15:NDH15"/>
    <mergeCell ref="NDI15:NDO15"/>
    <mergeCell ref="MYT15:MYZ15"/>
    <mergeCell ref="MZA15:MZG15"/>
    <mergeCell ref="MZH15:MZN15"/>
    <mergeCell ref="MZO15:MZU15"/>
    <mergeCell ref="MZV15:NAB15"/>
    <mergeCell ref="NAC15:NAI15"/>
    <mergeCell ref="NAJ15:NAP15"/>
    <mergeCell ref="NAQ15:NAW15"/>
    <mergeCell ref="NAX15:NBD15"/>
    <mergeCell ref="MWI15:MWO15"/>
    <mergeCell ref="MWP15:MWV15"/>
    <mergeCell ref="MWW15:MXC15"/>
    <mergeCell ref="MXD15:MXJ15"/>
    <mergeCell ref="MXK15:MXQ15"/>
    <mergeCell ref="MXR15:MXX15"/>
    <mergeCell ref="MXY15:MYE15"/>
    <mergeCell ref="MYF15:MYL15"/>
    <mergeCell ref="MYM15:MYS15"/>
    <mergeCell ref="MTX15:MUD15"/>
    <mergeCell ref="MUE15:MUK15"/>
    <mergeCell ref="MUL15:MUR15"/>
    <mergeCell ref="MUS15:MUY15"/>
    <mergeCell ref="MUZ15:MVF15"/>
    <mergeCell ref="MVG15:MVM15"/>
    <mergeCell ref="MVN15:MVT15"/>
    <mergeCell ref="MVU15:MWA15"/>
    <mergeCell ref="MWB15:MWH15"/>
    <mergeCell ref="MRM15:MRS15"/>
    <mergeCell ref="MRT15:MRZ15"/>
    <mergeCell ref="MSA15:MSG15"/>
    <mergeCell ref="MSH15:MSN15"/>
    <mergeCell ref="MSO15:MSU15"/>
    <mergeCell ref="MSV15:MTB15"/>
    <mergeCell ref="MTC15:MTI15"/>
    <mergeCell ref="MTJ15:MTP15"/>
    <mergeCell ref="MTQ15:MTW15"/>
    <mergeCell ref="MPB15:MPH15"/>
    <mergeCell ref="MPI15:MPO15"/>
    <mergeCell ref="MPP15:MPV15"/>
    <mergeCell ref="MPW15:MQC15"/>
    <mergeCell ref="MQD15:MQJ15"/>
    <mergeCell ref="MQK15:MQQ15"/>
    <mergeCell ref="MQR15:MQX15"/>
    <mergeCell ref="MQY15:MRE15"/>
    <mergeCell ref="MRF15:MRL15"/>
    <mergeCell ref="MMQ15:MMW15"/>
    <mergeCell ref="MMX15:MND15"/>
    <mergeCell ref="MNE15:MNK15"/>
    <mergeCell ref="MNL15:MNR15"/>
    <mergeCell ref="MNS15:MNY15"/>
    <mergeCell ref="MNZ15:MOF15"/>
    <mergeCell ref="MOG15:MOM15"/>
    <mergeCell ref="MON15:MOT15"/>
    <mergeCell ref="MOU15:MPA15"/>
    <mergeCell ref="MKF15:MKL15"/>
    <mergeCell ref="MKM15:MKS15"/>
    <mergeCell ref="MKT15:MKZ15"/>
    <mergeCell ref="MLA15:MLG15"/>
    <mergeCell ref="MLH15:MLN15"/>
    <mergeCell ref="MLO15:MLU15"/>
    <mergeCell ref="MLV15:MMB15"/>
    <mergeCell ref="MMC15:MMI15"/>
    <mergeCell ref="MMJ15:MMP15"/>
    <mergeCell ref="MHU15:MIA15"/>
    <mergeCell ref="MIB15:MIH15"/>
    <mergeCell ref="MII15:MIO15"/>
    <mergeCell ref="MIP15:MIV15"/>
    <mergeCell ref="MIW15:MJC15"/>
    <mergeCell ref="MJD15:MJJ15"/>
    <mergeCell ref="MJK15:MJQ15"/>
    <mergeCell ref="MJR15:MJX15"/>
    <mergeCell ref="MJY15:MKE15"/>
    <mergeCell ref="MFJ15:MFP15"/>
    <mergeCell ref="MFQ15:MFW15"/>
    <mergeCell ref="MFX15:MGD15"/>
    <mergeCell ref="MGE15:MGK15"/>
    <mergeCell ref="MGL15:MGR15"/>
    <mergeCell ref="MGS15:MGY15"/>
    <mergeCell ref="MGZ15:MHF15"/>
    <mergeCell ref="MHG15:MHM15"/>
    <mergeCell ref="MHN15:MHT15"/>
    <mergeCell ref="MCY15:MDE15"/>
    <mergeCell ref="MDF15:MDL15"/>
    <mergeCell ref="MDM15:MDS15"/>
    <mergeCell ref="MDT15:MDZ15"/>
    <mergeCell ref="MEA15:MEG15"/>
    <mergeCell ref="MEH15:MEN15"/>
    <mergeCell ref="MEO15:MEU15"/>
    <mergeCell ref="MEV15:MFB15"/>
    <mergeCell ref="MFC15:MFI15"/>
    <mergeCell ref="MAN15:MAT15"/>
    <mergeCell ref="MAU15:MBA15"/>
    <mergeCell ref="MBB15:MBH15"/>
    <mergeCell ref="MBI15:MBO15"/>
    <mergeCell ref="MBP15:MBV15"/>
    <mergeCell ref="MBW15:MCC15"/>
    <mergeCell ref="MCD15:MCJ15"/>
    <mergeCell ref="MCK15:MCQ15"/>
    <mergeCell ref="MCR15:MCX15"/>
    <mergeCell ref="LYC15:LYI15"/>
    <mergeCell ref="LYJ15:LYP15"/>
    <mergeCell ref="LYQ15:LYW15"/>
    <mergeCell ref="LYX15:LZD15"/>
    <mergeCell ref="LZE15:LZK15"/>
    <mergeCell ref="LZL15:LZR15"/>
    <mergeCell ref="LZS15:LZY15"/>
    <mergeCell ref="LZZ15:MAF15"/>
    <mergeCell ref="MAG15:MAM15"/>
    <mergeCell ref="LVR15:LVX15"/>
    <mergeCell ref="LVY15:LWE15"/>
    <mergeCell ref="LWF15:LWL15"/>
    <mergeCell ref="LWM15:LWS15"/>
    <mergeCell ref="LWT15:LWZ15"/>
    <mergeCell ref="LXA15:LXG15"/>
    <mergeCell ref="LXH15:LXN15"/>
    <mergeCell ref="LXO15:LXU15"/>
    <mergeCell ref="LXV15:LYB15"/>
    <mergeCell ref="LTG15:LTM15"/>
    <mergeCell ref="LTN15:LTT15"/>
    <mergeCell ref="LTU15:LUA15"/>
    <mergeCell ref="LUB15:LUH15"/>
    <mergeCell ref="LUI15:LUO15"/>
    <mergeCell ref="LUP15:LUV15"/>
    <mergeCell ref="LUW15:LVC15"/>
    <mergeCell ref="LVD15:LVJ15"/>
    <mergeCell ref="LVK15:LVQ15"/>
    <mergeCell ref="LQV15:LRB15"/>
    <mergeCell ref="LRC15:LRI15"/>
    <mergeCell ref="LRJ15:LRP15"/>
    <mergeCell ref="LRQ15:LRW15"/>
    <mergeCell ref="LRX15:LSD15"/>
    <mergeCell ref="LSE15:LSK15"/>
    <mergeCell ref="LSL15:LSR15"/>
    <mergeCell ref="LSS15:LSY15"/>
    <mergeCell ref="LSZ15:LTF15"/>
    <mergeCell ref="LOK15:LOQ15"/>
    <mergeCell ref="LOR15:LOX15"/>
    <mergeCell ref="LOY15:LPE15"/>
    <mergeCell ref="LPF15:LPL15"/>
    <mergeCell ref="LPM15:LPS15"/>
    <mergeCell ref="LPT15:LPZ15"/>
    <mergeCell ref="LQA15:LQG15"/>
    <mergeCell ref="LQH15:LQN15"/>
    <mergeCell ref="LQO15:LQU15"/>
    <mergeCell ref="LLZ15:LMF15"/>
    <mergeCell ref="LMG15:LMM15"/>
    <mergeCell ref="LMN15:LMT15"/>
    <mergeCell ref="LMU15:LNA15"/>
    <mergeCell ref="LNB15:LNH15"/>
    <mergeCell ref="LNI15:LNO15"/>
    <mergeCell ref="LNP15:LNV15"/>
    <mergeCell ref="LNW15:LOC15"/>
    <mergeCell ref="LOD15:LOJ15"/>
    <mergeCell ref="LJO15:LJU15"/>
    <mergeCell ref="LJV15:LKB15"/>
    <mergeCell ref="LKC15:LKI15"/>
    <mergeCell ref="LKJ15:LKP15"/>
    <mergeCell ref="LKQ15:LKW15"/>
    <mergeCell ref="LKX15:LLD15"/>
    <mergeCell ref="LLE15:LLK15"/>
    <mergeCell ref="LLL15:LLR15"/>
    <mergeCell ref="LLS15:LLY15"/>
    <mergeCell ref="LHD15:LHJ15"/>
    <mergeCell ref="LHK15:LHQ15"/>
    <mergeCell ref="LHR15:LHX15"/>
    <mergeCell ref="LHY15:LIE15"/>
    <mergeCell ref="LIF15:LIL15"/>
    <mergeCell ref="LIM15:LIS15"/>
    <mergeCell ref="LIT15:LIZ15"/>
    <mergeCell ref="LJA15:LJG15"/>
    <mergeCell ref="LJH15:LJN15"/>
    <mergeCell ref="LES15:LEY15"/>
    <mergeCell ref="LEZ15:LFF15"/>
    <mergeCell ref="LFG15:LFM15"/>
    <mergeCell ref="LFN15:LFT15"/>
    <mergeCell ref="LFU15:LGA15"/>
    <mergeCell ref="LGB15:LGH15"/>
    <mergeCell ref="LGI15:LGO15"/>
    <mergeCell ref="LGP15:LGV15"/>
    <mergeCell ref="LGW15:LHC15"/>
    <mergeCell ref="LCH15:LCN15"/>
    <mergeCell ref="LCO15:LCU15"/>
    <mergeCell ref="LCV15:LDB15"/>
    <mergeCell ref="LDC15:LDI15"/>
    <mergeCell ref="LDJ15:LDP15"/>
    <mergeCell ref="LDQ15:LDW15"/>
    <mergeCell ref="LDX15:LED15"/>
    <mergeCell ref="LEE15:LEK15"/>
    <mergeCell ref="LEL15:LER15"/>
    <mergeCell ref="KZW15:LAC15"/>
    <mergeCell ref="LAD15:LAJ15"/>
    <mergeCell ref="LAK15:LAQ15"/>
    <mergeCell ref="LAR15:LAX15"/>
    <mergeCell ref="LAY15:LBE15"/>
    <mergeCell ref="LBF15:LBL15"/>
    <mergeCell ref="LBM15:LBS15"/>
    <mergeCell ref="LBT15:LBZ15"/>
    <mergeCell ref="LCA15:LCG15"/>
    <mergeCell ref="KXL15:KXR15"/>
    <mergeCell ref="KXS15:KXY15"/>
    <mergeCell ref="KXZ15:KYF15"/>
    <mergeCell ref="KYG15:KYM15"/>
    <mergeCell ref="KYN15:KYT15"/>
    <mergeCell ref="KYU15:KZA15"/>
    <mergeCell ref="KZB15:KZH15"/>
    <mergeCell ref="KZI15:KZO15"/>
    <mergeCell ref="KZP15:KZV15"/>
    <mergeCell ref="KVA15:KVG15"/>
    <mergeCell ref="KVH15:KVN15"/>
    <mergeCell ref="KVO15:KVU15"/>
    <mergeCell ref="KVV15:KWB15"/>
    <mergeCell ref="KWC15:KWI15"/>
    <mergeCell ref="KWJ15:KWP15"/>
    <mergeCell ref="KWQ15:KWW15"/>
    <mergeCell ref="KWX15:KXD15"/>
    <mergeCell ref="KXE15:KXK15"/>
    <mergeCell ref="KSP15:KSV15"/>
    <mergeCell ref="KSW15:KTC15"/>
    <mergeCell ref="KTD15:KTJ15"/>
    <mergeCell ref="KTK15:KTQ15"/>
    <mergeCell ref="KTR15:KTX15"/>
    <mergeCell ref="KTY15:KUE15"/>
    <mergeCell ref="KUF15:KUL15"/>
    <mergeCell ref="KUM15:KUS15"/>
    <mergeCell ref="KUT15:KUZ15"/>
    <mergeCell ref="KQE15:KQK15"/>
    <mergeCell ref="KQL15:KQR15"/>
    <mergeCell ref="KQS15:KQY15"/>
    <mergeCell ref="KQZ15:KRF15"/>
    <mergeCell ref="KRG15:KRM15"/>
    <mergeCell ref="KRN15:KRT15"/>
    <mergeCell ref="KRU15:KSA15"/>
    <mergeCell ref="KSB15:KSH15"/>
    <mergeCell ref="KSI15:KSO15"/>
    <mergeCell ref="KNT15:KNZ15"/>
    <mergeCell ref="KOA15:KOG15"/>
    <mergeCell ref="KOH15:KON15"/>
    <mergeCell ref="KOO15:KOU15"/>
    <mergeCell ref="KOV15:KPB15"/>
    <mergeCell ref="KPC15:KPI15"/>
    <mergeCell ref="KPJ15:KPP15"/>
    <mergeCell ref="KPQ15:KPW15"/>
    <mergeCell ref="KPX15:KQD15"/>
    <mergeCell ref="KLI15:KLO15"/>
    <mergeCell ref="KLP15:KLV15"/>
    <mergeCell ref="KLW15:KMC15"/>
    <mergeCell ref="KMD15:KMJ15"/>
    <mergeCell ref="KMK15:KMQ15"/>
    <mergeCell ref="KMR15:KMX15"/>
    <mergeCell ref="KMY15:KNE15"/>
    <mergeCell ref="KNF15:KNL15"/>
    <mergeCell ref="KNM15:KNS15"/>
    <mergeCell ref="KIX15:KJD15"/>
    <mergeCell ref="KJE15:KJK15"/>
    <mergeCell ref="KJL15:KJR15"/>
    <mergeCell ref="KJS15:KJY15"/>
    <mergeCell ref="KJZ15:KKF15"/>
    <mergeCell ref="KKG15:KKM15"/>
    <mergeCell ref="KKN15:KKT15"/>
    <mergeCell ref="KKU15:KLA15"/>
    <mergeCell ref="KLB15:KLH15"/>
    <mergeCell ref="KGM15:KGS15"/>
    <mergeCell ref="KGT15:KGZ15"/>
    <mergeCell ref="KHA15:KHG15"/>
    <mergeCell ref="KHH15:KHN15"/>
    <mergeCell ref="KHO15:KHU15"/>
    <mergeCell ref="KHV15:KIB15"/>
    <mergeCell ref="KIC15:KII15"/>
    <mergeCell ref="KIJ15:KIP15"/>
    <mergeCell ref="KIQ15:KIW15"/>
    <mergeCell ref="KEB15:KEH15"/>
    <mergeCell ref="KEI15:KEO15"/>
    <mergeCell ref="KEP15:KEV15"/>
    <mergeCell ref="KEW15:KFC15"/>
    <mergeCell ref="KFD15:KFJ15"/>
    <mergeCell ref="KFK15:KFQ15"/>
    <mergeCell ref="KFR15:KFX15"/>
    <mergeCell ref="KFY15:KGE15"/>
    <mergeCell ref="KGF15:KGL15"/>
    <mergeCell ref="KBQ15:KBW15"/>
    <mergeCell ref="KBX15:KCD15"/>
    <mergeCell ref="KCE15:KCK15"/>
    <mergeCell ref="KCL15:KCR15"/>
    <mergeCell ref="KCS15:KCY15"/>
    <mergeCell ref="KCZ15:KDF15"/>
    <mergeCell ref="KDG15:KDM15"/>
    <mergeCell ref="KDN15:KDT15"/>
    <mergeCell ref="KDU15:KEA15"/>
    <mergeCell ref="JZF15:JZL15"/>
    <mergeCell ref="JZM15:JZS15"/>
    <mergeCell ref="JZT15:JZZ15"/>
    <mergeCell ref="KAA15:KAG15"/>
    <mergeCell ref="KAH15:KAN15"/>
    <mergeCell ref="KAO15:KAU15"/>
    <mergeCell ref="KAV15:KBB15"/>
    <mergeCell ref="KBC15:KBI15"/>
    <mergeCell ref="KBJ15:KBP15"/>
    <mergeCell ref="JWU15:JXA15"/>
    <mergeCell ref="JXB15:JXH15"/>
    <mergeCell ref="JXI15:JXO15"/>
    <mergeCell ref="JXP15:JXV15"/>
    <mergeCell ref="JXW15:JYC15"/>
    <mergeCell ref="JYD15:JYJ15"/>
    <mergeCell ref="JYK15:JYQ15"/>
    <mergeCell ref="JYR15:JYX15"/>
    <mergeCell ref="JYY15:JZE15"/>
    <mergeCell ref="JUJ15:JUP15"/>
    <mergeCell ref="JUQ15:JUW15"/>
    <mergeCell ref="JUX15:JVD15"/>
    <mergeCell ref="JVE15:JVK15"/>
    <mergeCell ref="JVL15:JVR15"/>
    <mergeCell ref="JVS15:JVY15"/>
    <mergeCell ref="JVZ15:JWF15"/>
    <mergeCell ref="JWG15:JWM15"/>
    <mergeCell ref="JWN15:JWT15"/>
    <mergeCell ref="JRY15:JSE15"/>
    <mergeCell ref="JSF15:JSL15"/>
    <mergeCell ref="JSM15:JSS15"/>
    <mergeCell ref="JST15:JSZ15"/>
    <mergeCell ref="JTA15:JTG15"/>
    <mergeCell ref="JTH15:JTN15"/>
    <mergeCell ref="JTO15:JTU15"/>
    <mergeCell ref="JTV15:JUB15"/>
    <mergeCell ref="JUC15:JUI15"/>
    <mergeCell ref="JPN15:JPT15"/>
    <mergeCell ref="JPU15:JQA15"/>
    <mergeCell ref="JQB15:JQH15"/>
    <mergeCell ref="JQI15:JQO15"/>
    <mergeCell ref="JQP15:JQV15"/>
    <mergeCell ref="JQW15:JRC15"/>
    <mergeCell ref="JRD15:JRJ15"/>
    <mergeCell ref="JRK15:JRQ15"/>
    <mergeCell ref="JRR15:JRX15"/>
    <mergeCell ref="JNC15:JNI15"/>
    <mergeCell ref="JNJ15:JNP15"/>
    <mergeCell ref="JNQ15:JNW15"/>
    <mergeCell ref="JNX15:JOD15"/>
    <mergeCell ref="JOE15:JOK15"/>
    <mergeCell ref="JOL15:JOR15"/>
    <mergeCell ref="JOS15:JOY15"/>
    <mergeCell ref="JOZ15:JPF15"/>
    <mergeCell ref="JPG15:JPM15"/>
    <mergeCell ref="JKR15:JKX15"/>
    <mergeCell ref="JKY15:JLE15"/>
    <mergeCell ref="JLF15:JLL15"/>
    <mergeCell ref="JLM15:JLS15"/>
    <mergeCell ref="JLT15:JLZ15"/>
    <mergeCell ref="JMA15:JMG15"/>
    <mergeCell ref="JMH15:JMN15"/>
    <mergeCell ref="JMO15:JMU15"/>
    <mergeCell ref="JMV15:JNB15"/>
    <mergeCell ref="JIG15:JIM15"/>
    <mergeCell ref="JIN15:JIT15"/>
    <mergeCell ref="JIU15:JJA15"/>
    <mergeCell ref="JJB15:JJH15"/>
    <mergeCell ref="JJI15:JJO15"/>
    <mergeCell ref="JJP15:JJV15"/>
    <mergeCell ref="JJW15:JKC15"/>
    <mergeCell ref="JKD15:JKJ15"/>
    <mergeCell ref="JKK15:JKQ15"/>
    <mergeCell ref="JFV15:JGB15"/>
    <mergeCell ref="JGC15:JGI15"/>
    <mergeCell ref="JGJ15:JGP15"/>
    <mergeCell ref="JGQ15:JGW15"/>
    <mergeCell ref="JGX15:JHD15"/>
    <mergeCell ref="JHE15:JHK15"/>
    <mergeCell ref="JHL15:JHR15"/>
    <mergeCell ref="JHS15:JHY15"/>
    <mergeCell ref="JHZ15:JIF15"/>
    <mergeCell ref="JDK15:JDQ15"/>
    <mergeCell ref="JDR15:JDX15"/>
    <mergeCell ref="JDY15:JEE15"/>
    <mergeCell ref="JEF15:JEL15"/>
    <mergeCell ref="JEM15:JES15"/>
    <mergeCell ref="JET15:JEZ15"/>
    <mergeCell ref="JFA15:JFG15"/>
    <mergeCell ref="JFH15:JFN15"/>
    <mergeCell ref="JFO15:JFU15"/>
    <mergeCell ref="JAZ15:JBF15"/>
    <mergeCell ref="JBG15:JBM15"/>
    <mergeCell ref="JBN15:JBT15"/>
    <mergeCell ref="JBU15:JCA15"/>
    <mergeCell ref="JCB15:JCH15"/>
    <mergeCell ref="JCI15:JCO15"/>
    <mergeCell ref="JCP15:JCV15"/>
    <mergeCell ref="JCW15:JDC15"/>
    <mergeCell ref="JDD15:JDJ15"/>
    <mergeCell ref="IYO15:IYU15"/>
    <mergeCell ref="IYV15:IZB15"/>
    <mergeCell ref="IZC15:IZI15"/>
    <mergeCell ref="IZJ15:IZP15"/>
    <mergeCell ref="IZQ15:IZW15"/>
    <mergeCell ref="IZX15:JAD15"/>
    <mergeCell ref="JAE15:JAK15"/>
    <mergeCell ref="JAL15:JAR15"/>
    <mergeCell ref="JAS15:JAY15"/>
    <mergeCell ref="IWD15:IWJ15"/>
    <mergeCell ref="IWK15:IWQ15"/>
    <mergeCell ref="IWR15:IWX15"/>
    <mergeCell ref="IWY15:IXE15"/>
    <mergeCell ref="IXF15:IXL15"/>
    <mergeCell ref="IXM15:IXS15"/>
    <mergeCell ref="IXT15:IXZ15"/>
    <mergeCell ref="IYA15:IYG15"/>
    <mergeCell ref="IYH15:IYN15"/>
    <mergeCell ref="ITS15:ITY15"/>
    <mergeCell ref="ITZ15:IUF15"/>
    <mergeCell ref="IUG15:IUM15"/>
    <mergeCell ref="IUN15:IUT15"/>
    <mergeCell ref="IUU15:IVA15"/>
    <mergeCell ref="IVB15:IVH15"/>
    <mergeCell ref="IVI15:IVO15"/>
    <mergeCell ref="IVP15:IVV15"/>
    <mergeCell ref="IVW15:IWC15"/>
    <mergeCell ref="IRH15:IRN15"/>
    <mergeCell ref="IRO15:IRU15"/>
    <mergeCell ref="IRV15:ISB15"/>
    <mergeCell ref="ISC15:ISI15"/>
    <mergeCell ref="ISJ15:ISP15"/>
    <mergeCell ref="ISQ15:ISW15"/>
    <mergeCell ref="ISX15:ITD15"/>
    <mergeCell ref="ITE15:ITK15"/>
    <mergeCell ref="ITL15:ITR15"/>
    <mergeCell ref="IOW15:IPC15"/>
    <mergeCell ref="IPD15:IPJ15"/>
    <mergeCell ref="IPK15:IPQ15"/>
    <mergeCell ref="IPR15:IPX15"/>
    <mergeCell ref="IPY15:IQE15"/>
    <mergeCell ref="IQF15:IQL15"/>
    <mergeCell ref="IQM15:IQS15"/>
    <mergeCell ref="IQT15:IQZ15"/>
    <mergeCell ref="IRA15:IRG15"/>
    <mergeCell ref="IML15:IMR15"/>
    <mergeCell ref="IMS15:IMY15"/>
    <mergeCell ref="IMZ15:INF15"/>
    <mergeCell ref="ING15:INM15"/>
    <mergeCell ref="INN15:INT15"/>
    <mergeCell ref="INU15:IOA15"/>
    <mergeCell ref="IOB15:IOH15"/>
    <mergeCell ref="IOI15:IOO15"/>
    <mergeCell ref="IOP15:IOV15"/>
    <mergeCell ref="IKA15:IKG15"/>
    <mergeCell ref="IKH15:IKN15"/>
    <mergeCell ref="IKO15:IKU15"/>
    <mergeCell ref="IKV15:ILB15"/>
    <mergeCell ref="ILC15:ILI15"/>
    <mergeCell ref="ILJ15:ILP15"/>
    <mergeCell ref="ILQ15:ILW15"/>
    <mergeCell ref="ILX15:IMD15"/>
    <mergeCell ref="IME15:IMK15"/>
    <mergeCell ref="IHP15:IHV15"/>
    <mergeCell ref="IHW15:IIC15"/>
    <mergeCell ref="IID15:IIJ15"/>
    <mergeCell ref="IIK15:IIQ15"/>
    <mergeCell ref="IIR15:IIX15"/>
    <mergeCell ref="IIY15:IJE15"/>
    <mergeCell ref="IJF15:IJL15"/>
    <mergeCell ref="IJM15:IJS15"/>
    <mergeCell ref="IJT15:IJZ15"/>
    <mergeCell ref="IFE15:IFK15"/>
    <mergeCell ref="IFL15:IFR15"/>
    <mergeCell ref="IFS15:IFY15"/>
    <mergeCell ref="IFZ15:IGF15"/>
    <mergeCell ref="IGG15:IGM15"/>
    <mergeCell ref="IGN15:IGT15"/>
    <mergeCell ref="IGU15:IHA15"/>
    <mergeCell ref="IHB15:IHH15"/>
    <mergeCell ref="IHI15:IHO15"/>
    <mergeCell ref="ICT15:ICZ15"/>
    <mergeCell ref="IDA15:IDG15"/>
    <mergeCell ref="IDH15:IDN15"/>
    <mergeCell ref="IDO15:IDU15"/>
    <mergeCell ref="IDV15:IEB15"/>
    <mergeCell ref="IEC15:IEI15"/>
    <mergeCell ref="IEJ15:IEP15"/>
    <mergeCell ref="IEQ15:IEW15"/>
    <mergeCell ref="IEX15:IFD15"/>
    <mergeCell ref="IAI15:IAO15"/>
    <mergeCell ref="IAP15:IAV15"/>
    <mergeCell ref="IAW15:IBC15"/>
    <mergeCell ref="IBD15:IBJ15"/>
    <mergeCell ref="IBK15:IBQ15"/>
    <mergeCell ref="IBR15:IBX15"/>
    <mergeCell ref="IBY15:ICE15"/>
    <mergeCell ref="ICF15:ICL15"/>
    <mergeCell ref="ICM15:ICS15"/>
    <mergeCell ref="HXX15:HYD15"/>
    <mergeCell ref="HYE15:HYK15"/>
    <mergeCell ref="HYL15:HYR15"/>
    <mergeCell ref="HYS15:HYY15"/>
    <mergeCell ref="HYZ15:HZF15"/>
    <mergeCell ref="HZG15:HZM15"/>
    <mergeCell ref="HZN15:HZT15"/>
    <mergeCell ref="HZU15:IAA15"/>
    <mergeCell ref="IAB15:IAH15"/>
    <mergeCell ref="HVM15:HVS15"/>
    <mergeCell ref="HVT15:HVZ15"/>
    <mergeCell ref="HWA15:HWG15"/>
    <mergeCell ref="HWH15:HWN15"/>
    <mergeCell ref="HWO15:HWU15"/>
    <mergeCell ref="HWV15:HXB15"/>
    <mergeCell ref="HXC15:HXI15"/>
    <mergeCell ref="HXJ15:HXP15"/>
    <mergeCell ref="HXQ15:HXW15"/>
    <mergeCell ref="HTB15:HTH15"/>
    <mergeCell ref="HTI15:HTO15"/>
    <mergeCell ref="HTP15:HTV15"/>
    <mergeCell ref="HTW15:HUC15"/>
    <mergeCell ref="HUD15:HUJ15"/>
    <mergeCell ref="HUK15:HUQ15"/>
    <mergeCell ref="HUR15:HUX15"/>
    <mergeCell ref="HUY15:HVE15"/>
    <mergeCell ref="HVF15:HVL15"/>
    <mergeCell ref="HQQ15:HQW15"/>
    <mergeCell ref="HQX15:HRD15"/>
    <mergeCell ref="HRE15:HRK15"/>
    <mergeCell ref="HRL15:HRR15"/>
    <mergeCell ref="HRS15:HRY15"/>
    <mergeCell ref="HRZ15:HSF15"/>
    <mergeCell ref="HSG15:HSM15"/>
    <mergeCell ref="HSN15:HST15"/>
    <mergeCell ref="HSU15:HTA15"/>
    <mergeCell ref="HOF15:HOL15"/>
    <mergeCell ref="HOM15:HOS15"/>
    <mergeCell ref="HOT15:HOZ15"/>
    <mergeCell ref="HPA15:HPG15"/>
    <mergeCell ref="HPH15:HPN15"/>
    <mergeCell ref="HPO15:HPU15"/>
    <mergeCell ref="HPV15:HQB15"/>
    <mergeCell ref="HQC15:HQI15"/>
    <mergeCell ref="HQJ15:HQP15"/>
    <mergeCell ref="HLU15:HMA15"/>
    <mergeCell ref="HMB15:HMH15"/>
    <mergeCell ref="HMI15:HMO15"/>
    <mergeCell ref="HMP15:HMV15"/>
    <mergeCell ref="HMW15:HNC15"/>
    <mergeCell ref="HND15:HNJ15"/>
    <mergeCell ref="HNK15:HNQ15"/>
    <mergeCell ref="HNR15:HNX15"/>
    <mergeCell ref="HNY15:HOE15"/>
    <mergeCell ref="HJJ15:HJP15"/>
    <mergeCell ref="HJQ15:HJW15"/>
    <mergeCell ref="HJX15:HKD15"/>
    <mergeCell ref="HKE15:HKK15"/>
    <mergeCell ref="HKL15:HKR15"/>
    <mergeCell ref="HKS15:HKY15"/>
    <mergeCell ref="HKZ15:HLF15"/>
    <mergeCell ref="HLG15:HLM15"/>
    <mergeCell ref="HLN15:HLT15"/>
    <mergeCell ref="HGY15:HHE15"/>
    <mergeCell ref="HHF15:HHL15"/>
    <mergeCell ref="HHM15:HHS15"/>
    <mergeCell ref="HHT15:HHZ15"/>
    <mergeCell ref="HIA15:HIG15"/>
    <mergeCell ref="HIH15:HIN15"/>
    <mergeCell ref="HIO15:HIU15"/>
    <mergeCell ref="HIV15:HJB15"/>
    <mergeCell ref="HJC15:HJI15"/>
    <mergeCell ref="HEN15:HET15"/>
    <mergeCell ref="HEU15:HFA15"/>
    <mergeCell ref="HFB15:HFH15"/>
    <mergeCell ref="HFI15:HFO15"/>
    <mergeCell ref="HFP15:HFV15"/>
    <mergeCell ref="HFW15:HGC15"/>
    <mergeCell ref="HGD15:HGJ15"/>
    <mergeCell ref="HGK15:HGQ15"/>
    <mergeCell ref="HGR15:HGX15"/>
    <mergeCell ref="HCC15:HCI15"/>
    <mergeCell ref="HCJ15:HCP15"/>
    <mergeCell ref="HCQ15:HCW15"/>
    <mergeCell ref="HCX15:HDD15"/>
    <mergeCell ref="HDE15:HDK15"/>
    <mergeCell ref="HDL15:HDR15"/>
    <mergeCell ref="HDS15:HDY15"/>
    <mergeCell ref="HDZ15:HEF15"/>
    <mergeCell ref="HEG15:HEM15"/>
    <mergeCell ref="GZR15:GZX15"/>
    <mergeCell ref="GZY15:HAE15"/>
    <mergeCell ref="HAF15:HAL15"/>
    <mergeCell ref="HAM15:HAS15"/>
    <mergeCell ref="HAT15:HAZ15"/>
    <mergeCell ref="HBA15:HBG15"/>
    <mergeCell ref="HBH15:HBN15"/>
    <mergeCell ref="HBO15:HBU15"/>
    <mergeCell ref="HBV15:HCB15"/>
    <mergeCell ref="GXG15:GXM15"/>
    <mergeCell ref="GXN15:GXT15"/>
    <mergeCell ref="GXU15:GYA15"/>
    <mergeCell ref="GYB15:GYH15"/>
    <mergeCell ref="GYI15:GYO15"/>
    <mergeCell ref="GYP15:GYV15"/>
    <mergeCell ref="GYW15:GZC15"/>
    <mergeCell ref="GZD15:GZJ15"/>
    <mergeCell ref="GZK15:GZQ15"/>
    <mergeCell ref="GUV15:GVB15"/>
    <mergeCell ref="GVC15:GVI15"/>
    <mergeCell ref="GVJ15:GVP15"/>
    <mergeCell ref="GVQ15:GVW15"/>
    <mergeCell ref="GVX15:GWD15"/>
    <mergeCell ref="GWE15:GWK15"/>
    <mergeCell ref="GWL15:GWR15"/>
    <mergeCell ref="GWS15:GWY15"/>
    <mergeCell ref="GWZ15:GXF15"/>
    <mergeCell ref="GSK15:GSQ15"/>
    <mergeCell ref="GSR15:GSX15"/>
    <mergeCell ref="GSY15:GTE15"/>
    <mergeCell ref="GTF15:GTL15"/>
    <mergeCell ref="GTM15:GTS15"/>
    <mergeCell ref="GTT15:GTZ15"/>
    <mergeCell ref="GUA15:GUG15"/>
    <mergeCell ref="GUH15:GUN15"/>
    <mergeCell ref="GUO15:GUU15"/>
    <mergeCell ref="GPZ15:GQF15"/>
    <mergeCell ref="GQG15:GQM15"/>
    <mergeCell ref="GQN15:GQT15"/>
    <mergeCell ref="GQU15:GRA15"/>
    <mergeCell ref="GRB15:GRH15"/>
    <mergeCell ref="GRI15:GRO15"/>
    <mergeCell ref="GRP15:GRV15"/>
    <mergeCell ref="GRW15:GSC15"/>
    <mergeCell ref="GSD15:GSJ15"/>
    <mergeCell ref="GNO15:GNU15"/>
    <mergeCell ref="GNV15:GOB15"/>
    <mergeCell ref="GOC15:GOI15"/>
    <mergeCell ref="GOJ15:GOP15"/>
    <mergeCell ref="GOQ15:GOW15"/>
    <mergeCell ref="GOX15:GPD15"/>
    <mergeCell ref="GPE15:GPK15"/>
    <mergeCell ref="GPL15:GPR15"/>
    <mergeCell ref="GPS15:GPY15"/>
    <mergeCell ref="GLD15:GLJ15"/>
    <mergeCell ref="GLK15:GLQ15"/>
    <mergeCell ref="GLR15:GLX15"/>
    <mergeCell ref="GLY15:GME15"/>
    <mergeCell ref="GMF15:GML15"/>
    <mergeCell ref="GMM15:GMS15"/>
    <mergeCell ref="GMT15:GMZ15"/>
    <mergeCell ref="GNA15:GNG15"/>
    <mergeCell ref="GNH15:GNN15"/>
    <mergeCell ref="GIS15:GIY15"/>
    <mergeCell ref="GIZ15:GJF15"/>
    <mergeCell ref="GJG15:GJM15"/>
    <mergeCell ref="GJN15:GJT15"/>
    <mergeCell ref="GJU15:GKA15"/>
    <mergeCell ref="GKB15:GKH15"/>
    <mergeCell ref="GKI15:GKO15"/>
    <mergeCell ref="GKP15:GKV15"/>
    <mergeCell ref="GKW15:GLC15"/>
    <mergeCell ref="GGH15:GGN15"/>
    <mergeCell ref="GGO15:GGU15"/>
    <mergeCell ref="GGV15:GHB15"/>
    <mergeCell ref="GHC15:GHI15"/>
    <mergeCell ref="GHJ15:GHP15"/>
    <mergeCell ref="GHQ15:GHW15"/>
    <mergeCell ref="GHX15:GID15"/>
    <mergeCell ref="GIE15:GIK15"/>
    <mergeCell ref="GIL15:GIR15"/>
    <mergeCell ref="GDW15:GEC15"/>
    <mergeCell ref="GED15:GEJ15"/>
    <mergeCell ref="GEK15:GEQ15"/>
    <mergeCell ref="GER15:GEX15"/>
    <mergeCell ref="GEY15:GFE15"/>
    <mergeCell ref="GFF15:GFL15"/>
    <mergeCell ref="GFM15:GFS15"/>
    <mergeCell ref="GFT15:GFZ15"/>
    <mergeCell ref="GGA15:GGG15"/>
    <mergeCell ref="GBL15:GBR15"/>
    <mergeCell ref="GBS15:GBY15"/>
    <mergeCell ref="GBZ15:GCF15"/>
    <mergeCell ref="GCG15:GCM15"/>
    <mergeCell ref="GCN15:GCT15"/>
    <mergeCell ref="GCU15:GDA15"/>
    <mergeCell ref="GDB15:GDH15"/>
    <mergeCell ref="GDI15:GDO15"/>
    <mergeCell ref="GDP15:GDV15"/>
    <mergeCell ref="FZA15:FZG15"/>
    <mergeCell ref="FZH15:FZN15"/>
    <mergeCell ref="FZO15:FZU15"/>
    <mergeCell ref="FZV15:GAB15"/>
    <mergeCell ref="GAC15:GAI15"/>
    <mergeCell ref="GAJ15:GAP15"/>
    <mergeCell ref="GAQ15:GAW15"/>
    <mergeCell ref="GAX15:GBD15"/>
    <mergeCell ref="GBE15:GBK15"/>
    <mergeCell ref="FWP15:FWV15"/>
    <mergeCell ref="FWW15:FXC15"/>
    <mergeCell ref="FXD15:FXJ15"/>
    <mergeCell ref="FXK15:FXQ15"/>
    <mergeCell ref="FXR15:FXX15"/>
    <mergeCell ref="FXY15:FYE15"/>
    <mergeCell ref="FYF15:FYL15"/>
    <mergeCell ref="FYM15:FYS15"/>
    <mergeCell ref="FYT15:FYZ15"/>
    <mergeCell ref="FUE15:FUK15"/>
    <mergeCell ref="FUL15:FUR15"/>
    <mergeCell ref="FUS15:FUY15"/>
    <mergeCell ref="FUZ15:FVF15"/>
    <mergeCell ref="FVG15:FVM15"/>
    <mergeCell ref="FVN15:FVT15"/>
    <mergeCell ref="FVU15:FWA15"/>
    <mergeCell ref="FWB15:FWH15"/>
    <mergeCell ref="FWI15:FWO15"/>
    <mergeCell ref="FRT15:FRZ15"/>
    <mergeCell ref="FSA15:FSG15"/>
    <mergeCell ref="FSH15:FSN15"/>
    <mergeCell ref="FSO15:FSU15"/>
    <mergeCell ref="FSV15:FTB15"/>
    <mergeCell ref="FTC15:FTI15"/>
    <mergeCell ref="FTJ15:FTP15"/>
    <mergeCell ref="FTQ15:FTW15"/>
    <mergeCell ref="FTX15:FUD15"/>
    <mergeCell ref="FPI15:FPO15"/>
    <mergeCell ref="FPP15:FPV15"/>
    <mergeCell ref="FPW15:FQC15"/>
    <mergeCell ref="FQD15:FQJ15"/>
    <mergeCell ref="FQK15:FQQ15"/>
    <mergeCell ref="FQR15:FQX15"/>
    <mergeCell ref="FQY15:FRE15"/>
    <mergeCell ref="FRF15:FRL15"/>
    <mergeCell ref="FRM15:FRS15"/>
    <mergeCell ref="FMX15:FND15"/>
    <mergeCell ref="FNE15:FNK15"/>
    <mergeCell ref="FNL15:FNR15"/>
    <mergeCell ref="FNS15:FNY15"/>
    <mergeCell ref="FNZ15:FOF15"/>
    <mergeCell ref="FOG15:FOM15"/>
    <mergeCell ref="FON15:FOT15"/>
    <mergeCell ref="FOU15:FPA15"/>
    <mergeCell ref="FPB15:FPH15"/>
    <mergeCell ref="FKM15:FKS15"/>
    <mergeCell ref="FKT15:FKZ15"/>
    <mergeCell ref="FLA15:FLG15"/>
    <mergeCell ref="FLH15:FLN15"/>
    <mergeCell ref="FLO15:FLU15"/>
    <mergeCell ref="FLV15:FMB15"/>
    <mergeCell ref="FMC15:FMI15"/>
    <mergeCell ref="FMJ15:FMP15"/>
    <mergeCell ref="FMQ15:FMW15"/>
    <mergeCell ref="FIB15:FIH15"/>
    <mergeCell ref="FII15:FIO15"/>
    <mergeCell ref="FIP15:FIV15"/>
    <mergeCell ref="FIW15:FJC15"/>
    <mergeCell ref="FJD15:FJJ15"/>
    <mergeCell ref="FJK15:FJQ15"/>
    <mergeCell ref="FJR15:FJX15"/>
    <mergeCell ref="FJY15:FKE15"/>
    <mergeCell ref="FKF15:FKL15"/>
    <mergeCell ref="FFQ15:FFW15"/>
    <mergeCell ref="FFX15:FGD15"/>
    <mergeCell ref="FGE15:FGK15"/>
    <mergeCell ref="FGL15:FGR15"/>
    <mergeCell ref="FGS15:FGY15"/>
    <mergeCell ref="FGZ15:FHF15"/>
    <mergeCell ref="FHG15:FHM15"/>
    <mergeCell ref="FHN15:FHT15"/>
    <mergeCell ref="FHU15:FIA15"/>
    <mergeCell ref="FDF15:FDL15"/>
    <mergeCell ref="FDM15:FDS15"/>
    <mergeCell ref="FDT15:FDZ15"/>
    <mergeCell ref="FEA15:FEG15"/>
    <mergeCell ref="FEH15:FEN15"/>
    <mergeCell ref="FEO15:FEU15"/>
    <mergeCell ref="FEV15:FFB15"/>
    <mergeCell ref="FFC15:FFI15"/>
    <mergeCell ref="FFJ15:FFP15"/>
    <mergeCell ref="FAU15:FBA15"/>
    <mergeCell ref="FBB15:FBH15"/>
    <mergeCell ref="FBI15:FBO15"/>
    <mergeCell ref="FBP15:FBV15"/>
    <mergeCell ref="FBW15:FCC15"/>
    <mergeCell ref="FCD15:FCJ15"/>
    <mergeCell ref="FCK15:FCQ15"/>
    <mergeCell ref="FCR15:FCX15"/>
    <mergeCell ref="FCY15:FDE15"/>
    <mergeCell ref="EYJ15:EYP15"/>
    <mergeCell ref="EYQ15:EYW15"/>
    <mergeCell ref="EYX15:EZD15"/>
    <mergeCell ref="EZE15:EZK15"/>
    <mergeCell ref="EZL15:EZR15"/>
    <mergeCell ref="EZS15:EZY15"/>
    <mergeCell ref="EZZ15:FAF15"/>
    <mergeCell ref="FAG15:FAM15"/>
    <mergeCell ref="FAN15:FAT15"/>
    <mergeCell ref="EVY15:EWE15"/>
    <mergeCell ref="EWF15:EWL15"/>
    <mergeCell ref="EWM15:EWS15"/>
    <mergeCell ref="EWT15:EWZ15"/>
    <mergeCell ref="EXA15:EXG15"/>
    <mergeCell ref="EXH15:EXN15"/>
    <mergeCell ref="EXO15:EXU15"/>
    <mergeCell ref="EXV15:EYB15"/>
    <mergeCell ref="EYC15:EYI15"/>
    <mergeCell ref="ETN15:ETT15"/>
    <mergeCell ref="ETU15:EUA15"/>
    <mergeCell ref="EUB15:EUH15"/>
    <mergeCell ref="EUI15:EUO15"/>
    <mergeCell ref="EUP15:EUV15"/>
    <mergeCell ref="EUW15:EVC15"/>
    <mergeCell ref="EVD15:EVJ15"/>
    <mergeCell ref="EVK15:EVQ15"/>
    <mergeCell ref="EVR15:EVX15"/>
    <mergeCell ref="ERC15:ERI15"/>
    <mergeCell ref="ERJ15:ERP15"/>
    <mergeCell ref="ERQ15:ERW15"/>
    <mergeCell ref="ERX15:ESD15"/>
    <mergeCell ref="ESE15:ESK15"/>
    <mergeCell ref="ESL15:ESR15"/>
    <mergeCell ref="ESS15:ESY15"/>
    <mergeCell ref="ESZ15:ETF15"/>
    <mergeCell ref="ETG15:ETM15"/>
    <mergeCell ref="EOR15:EOX15"/>
    <mergeCell ref="EOY15:EPE15"/>
    <mergeCell ref="EPF15:EPL15"/>
    <mergeCell ref="EPM15:EPS15"/>
    <mergeCell ref="EPT15:EPZ15"/>
    <mergeCell ref="EQA15:EQG15"/>
    <mergeCell ref="EQH15:EQN15"/>
    <mergeCell ref="EQO15:EQU15"/>
    <mergeCell ref="EQV15:ERB15"/>
    <mergeCell ref="EMG15:EMM15"/>
    <mergeCell ref="EMN15:EMT15"/>
    <mergeCell ref="EMU15:ENA15"/>
    <mergeCell ref="ENB15:ENH15"/>
    <mergeCell ref="ENI15:ENO15"/>
    <mergeCell ref="ENP15:ENV15"/>
    <mergeCell ref="ENW15:EOC15"/>
    <mergeCell ref="EOD15:EOJ15"/>
    <mergeCell ref="EOK15:EOQ15"/>
    <mergeCell ref="EJV15:EKB15"/>
    <mergeCell ref="EKC15:EKI15"/>
    <mergeCell ref="EKJ15:EKP15"/>
    <mergeCell ref="EKQ15:EKW15"/>
    <mergeCell ref="EKX15:ELD15"/>
    <mergeCell ref="ELE15:ELK15"/>
    <mergeCell ref="ELL15:ELR15"/>
    <mergeCell ref="ELS15:ELY15"/>
    <mergeCell ref="ELZ15:EMF15"/>
    <mergeCell ref="EHK15:EHQ15"/>
    <mergeCell ref="EHR15:EHX15"/>
    <mergeCell ref="EHY15:EIE15"/>
    <mergeCell ref="EIF15:EIL15"/>
    <mergeCell ref="EIM15:EIS15"/>
    <mergeCell ref="EIT15:EIZ15"/>
    <mergeCell ref="EJA15:EJG15"/>
    <mergeCell ref="EJH15:EJN15"/>
    <mergeCell ref="EJO15:EJU15"/>
    <mergeCell ref="EEZ15:EFF15"/>
    <mergeCell ref="EFG15:EFM15"/>
    <mergeCell ref="EFN15:EFT15"/>
    <mergeCell ref="EFU15:EGA15"/>
    <mergeCell ref="EGB15:EGH15"/>
    <mergeCell ref="EGI15:EGO15"/>
    <mergeCell ref="EGP15:EGV15"/>
    <mergeCell ref="EGW15:EHC15"/>
    <mergeCell ref="EHD15:EHJ15"/>
    <mergeCell ref="ECO15:ECU15"/>
    <mergeCell ref="ECV15:EDB15"/>
    <mergeCell ref="EDC15:EDI15"/>
    <mergeCell ref="EDJ15:EDP15"/>
    <mergeCell ref="EDQ15:EDW15"/>
    <mergeCell ref="EDX15:EED15"/>
    <mergeCell ref="EEE15:EEK15"/>
    <mergeCell ref="EEL15:EER15"/>
    <mergeCell ref="EES15:EEY15"/>
    <mergeCell ref="EAD15:EAJ15"/>
    <mergeCell ref="EAK15:EAQ15"/>
    <mergeCell ref="EAR15:EAX15"/>
    <mergeCell ref="EAY15:EBE15"/>
    <mergeCell ref="EBF15:EBL15"/>
    <mergeCell ref="EBM15:EBS15"/>
    <mergeCell ref="EBT15:EBZ15"/>
    <mergeCell ref="ECA15:ECG15"/>
    <mergeCell ref="ECH15:ECN15"/>
    <mergeCell ref="DXS15:DXY15"/>
    <mergeCell ref="DXZ15:DYF15"/>
    <mergeCell ref="DYG15:DYM15"/>
    <mergeCell ref="DYN15:DYT15"/>
    <mergeCell ref="DYU15:DZA15"/>
    <mergeCell ref="DZB15:DZH15"/>
    <mergeCell ref="DZI15:DZO15"/>
    <mergeCell ref="DZP15:DZV15"/>
    <mergeCell ref="DZW15:EAC15"/>
    <mergeCell ref="DVH15:DVN15"/>
    <mergeCell ref="DVO15:DVU15"/>
    <mergeCell ref="DVV15:DWB15"/>
    <mergeCell ref="DWC15:DWI15"/>
    <mergeCell ref="DWJ15:DWP15"/>
    <mergeCell ref="DWQ15:DWW15"/>
    <mergeCell ref="DWX15:DXD15"/>
    <mergeCell ref="DXE15:DXK15"/>
    <mergeCell ref="DXL15:DXR15"/>
    <mergeCell ref="DSW15:DTC15"/>
    <mergeCell ref="DTD15:DTJ15"/>
    <mergeCell ref="DTK15:DTQ15"/>
    <mergeCell ref="DTR15:DTX15"/>
    <mergeCell ref="DTY15:DUE15"/>
    <mergeCell ref="DUF15:DUL15"/>
    <mergeCell ref="DUM15:DUS15"/>
    <mergeCell ref="DUT15:DUZ15"/>
    <mergeCell ref="DVA15:DVG15"/>
    <mergeCell ref="DQL15:DQR15"/>
    <mergeCell ref="DQS15:DQY15"/>
    <mergeCell ref="DQZ15:DRF15"/>
    <mergeCell ref="DRG15:DRM15"/>
    <mergeCell ref="DRN15:DRT15"/>
    <mergeCell ref="DRU15:DSA15"/>
    <mergeCell ref="DSB15:DSH15"/>
    <mergeCell ref="DSI15:DSO15"/>
    <mergeCell ref="DSP15:DSV15"/>
    <mergeCell ref="DOA15:DOG15"/>
    <mergeCell ref="DOH15:DON15"/>
    <mergeCell ref="DOO15:DOU15"/>
    <mergeCell ref="DOV15:DPB15"/>
    <mergeCell ref="DPC15:DPI15"/>
    <mergeCell ref="DPJ15:DPP15"/>
    <mergeCell ref="DPQ15:DPW15"/>
    <mergeCell ref="DPX15:DQD15"/>
    <mergeCell ref="DQE15:DQK15"/>
    <mergeCell ref="DLP15:DLV15"/>
    <mergeCell ref="DLW15:DMC15"/>
    <mergeCell ref="DMD15:DMJ15"/>
    <mergeCell ref="DMK15:DMQ15"/>
    <mergeCell ref="DMR15:DMX15"/>
    <mergeCell ref="DMY15:DNE15"/>
    <mergeCell ref="DNF15:DNL15"/>
    <mergeCell ref="DNM15:DNS15"/>
    <mergeCell ref="DNT15:DNZ15"/>
    <mergeCell ref="DJE15:DJK15"/>
    <mergeCell ref="DJL15:DJR15"/>
    <mergeCell ref="DJS15:DJY15"/>
    <mergeCell ref="DJZ15:DKF15"/>
    <mergeCell ref="DKG15:DKM15"/>
    <mergeCell ref="DKN15:DKT15"/>
    <mergeCell ref="DKU15:DLA15"/>
    <mergeCell ref="DLB15:DLH15"/>
    <mergeCell ref="DLI15:DLO15"/>
    <mergeCell ref="DGT15:DGZ15"/>
    <mergeCell ref="DHA15:DHG15"/>
    <mergeCell ref="DHH15:DHN15"/>
    <mergeCell ref="DHO15:DHU15"/>
    <mergeCell ref="DHV15:DIB15"/>
    <mergeCell ref="DIC15:DII15"/>
    <mergeCell ref="DIJ15:DIP15"/>
    <mergeCell ref="DIQ15:DIW15"/>
    <mergeCell ref="DIX15:DJD15"/>
    <mergeCell ref="DEI15:DEO15"/>
    <mergeCell ref="DEP15:DEV15"/>
    <mergeCell ref="DEW15:DFC15"/>
    <mergeCell ref="DFD15:DFJ15"/>
    <mergeCell ref="DFK15:DFQ15"/>
    <mergeCell ref="DFR15:DFX15"/>
    <mergeCell ref="DFY15:DGE15"/>
    <mergeCell ref="DGF15:DGL15"/>
    <mergeCell ref="DGM15:DGS15"/>
    <mergeCell ref="DBX15:DCD15"/>
    <mergeCell ref="DCE15:DCK15"/>
    <mergeCell ref="DCL15:DCR15"/>
    <mergeCell ref="DCS15:DCY15"/>
    <mergeCell ref="DCZ15:DDF15"/>
    <mergeCell ref="DDG15:DDM15"/>
    <mergeCell ref="DDN15:DDT15"/>
    <mergeCell ref="DDU15:DEA15"/>
    <mergeCell ref="DEB15:DEH15"/>
    <mergeCell ref="CZM15:CZS15"/>
    <mergeCell ref="CZT15:CZZ15"/>
    <mergeCell ref="DAA15:DAG15"/>
    <mergeCell ref="DAH15:DAN15"/>
    <mergeCell ref="DAO15:DAU15"/>
    <mergeCell ref="DAV15:DBB15"/>
    <mergeCell ref="DBC15:DBI15"/>
    <mergeCell ref="DBJ15:DBP15"/>
    <mergeCell ref="DBQ15:DBW15"/>
    <mergeCell ref="CXB15:CXH15"/>
    <mergeCell ref="CXI15:CXO15"/>
    <mergeCell ref="CXP15:CXV15"/>
    <mergeCell ref="CXW15:CYC15"/>
    <mergeCell ref="CYD15:CYJ15"/>
    <mergeCell ref="CYK15:CYQ15"/>
    <mergeCell ref="CYR15:CYX15"/>
    <mergeCell ref="CYY15:CZE15"/>
    <mergeCell ref="CZF15:CZL15"/>
    <mergeCell ref="CUQ15:CUW15"/>
    <mergeCell ref="CUX15:CVD15"/>
    <mergeCell ref="CVE15:CVK15"/>
    <mergeCell ref="CVL15:CVR15"/>
    <mergeCell ref="CVS15:CVY15"/>
    <mergeCell ref="CVZ15:CWF15"/>
    <mergeCell ref="CWG15:CWM15"/>
    <mergeCell ref="CWN15:CWT15"/>
    <mergeCell ref="CWU15:CXA15"/>
    <mergeCell ref="CSF15:CSL15"/>
    <mergeCell ref="CSM15:CSS15"/>
    <mergeCell ref="CST15:CSZ15"/>
    <mergeCell ref="CTA15:CTG15"/>
    <mergeCell ref="CTH15:CTN15"/>
    <mergeCell ref="CTO15:CTU15"/>
    <mergeCell ref="CTV15:CUB15"/>
    <mergeCell ref="CUC15:CUI15"/>
    <mergeCell ref="CUJ15:CUP15"/>
    <mergeCell ref="CPU15:CQA15"/>
    <mergeCell ref="CQB15:CQH15"/>
    <mergeCell ref="CQI15:CQO15"/>
    <mergeCell ref="CQP15:CQV15"/>
    <mergeCell ref="CQW15:CRC15"/>
    <mergeCell ref="CRD15:CRJ15"/>
    <mergeCell ref="CRK15:CRQ15"/>
    <mergeCell ref="CRR15:CRX15"/>
    <mergeCell ref="CRY15:CSE15"/>
    <mergeCell ref="CNJ15:CNP15"/>
    <mergeCell ref="CNQ15:CNW15"/>
    <mergeCell ref="CNX15:COD15"/>
    <mergeCell ref="COE15:COK15"/>
    <mergeCell ref="COL15:COR15"/>
    <mergeCell ref="COS15:COY15"/>
    <mergeCell ref="COZ15:CPF15"/>
    <mergeCell ref="CPG15:CPM15"/>
    <mergeCell ref="CPN15:CPT15"/>
    <mergeCell ref="CKY15:CLE15"/>
    <mergeCell ref="CLF15:CLL15"/>
    <mergeCell ref="CLM15:CLS15"/>
    <mergeCell ref="CLT15:CLZ15"/>
    <mergeCell ref="CMA15:CMG15"/>
    <mergeCell ref="CMH15:CMN15"/>
    <mergeCell ref="CMO15:CMU15"/>
    <mergeCell ref="CMV15:CNB15"/>
    <mergeCell ref="CNC15:CNI15"/>
    <mergeCell ref="CIN15:CIT15"/>
    <mergeCell ref="CIU15:CJA15"/>
    <mergeCell ref="CJB15:CJH15"/>
    <mergeCell ref="CJI15:CJO15"/>
    <mergeCell ref="CJP15:CJV15"/>
    <mergeCell ref="CJW15:CKC15"/>
    <mergeCell ref="CKD15:CKJ15"/>
    <mergeCell ref="CKK15:CKQ15"/>
    <mergeCell ref="CKR15:CKX15"/>
    <mergeCell ref="CGC15:CGI15"/>
    <mergeCell ref="CGJ15:CGP15"/>
    <mergeCell ref="CGQ15:CGW15"/>
    <mergeCell ref="CGX15:CHD15"/>
    <mergeCell ref="CHE15:CHK15"/>
    <mergeCell ref="CHL15:CHR15"/>
    <mergeCell ref="CHS15:CHY15"/>
    <mergeCell ref="CHZ15:CIF15"/>
    <mergeCell ref="CIG15:CIM15"/>
    <mergeCell ref="CDR15:CDX15"/>
    <mergeCell ref="CDY15:CEE15"/>
    <mergeCell ref="CEF15:CEL15"/>
    <mergeCell ref="CEM15:CES15"/>
    <mergeCell ref="CET15:CEZ15"/>
    <mergeCell ref="CFA15:CFG15"/>
    <mergeCell ref="CFH15:CFN15"/>
    <mergeCell ref="CFO15:CFU15"/>
    <mergeCell ref="CFV15:CGB15"/>
    <mergeCell ref="CBG15:CBM15"/>
    <mergeCell ref="CBN15:CBT15"/>
    <mergeCell ref="CBU15:CCA15"/>
    <mergeCell ref="CCB15:CCH15"/>
    <mergeCell ref="CCI15:CCO15"/>
    <mergeCell ref="CCP15:CCV15"/>
    <mergeCell ref="CCW15:CDC15"/>
    <mergeCell ref="CDD15:CDJ15"/>
    <mergeCell ref="CDK15:CDQ15"/>
    <mergeCell ref="BYV15:BZB15"/>
    <mergeCell ref="BZC15:BZI15"/>
    <mergeCell ref="BZJ15:BZP15"/>
    <mergeCell ref="BZQ15:BZW15"/>
    <mergeCell ref="BZX15:CAD15"/>
    <mergeCell ref="CAE15:CAK15"/>
    <mergeCell ref="CAL15:CAR15"/>
    <mergeCell ref="CAS15:CAY15"/>
    <mergeCell ref="CAZ15:CBF15"/>
    <mergeCell ref="BWK15:BWQ15"/>
    <mergeCell ref="BWR15:BWX15"/>
    <mergeCell ref="BWY15:BXE15"/>
    <mergeCell ref="BXF15:BXL15"/>
    <mergeCell ref="BXM15:BXS15"/>
    <mergeCell ref="BXT15:BXZ15"/>
    <mergeCell ref="BYA15:BYG15"/>
    <mergeCell ref="BYH15:BYN15"/>
    <mergeCell ref="BYO15:BYU15"/>
    <mergeCell ref="BTZ15:BUF15"/>
    <mergeCell ref="BUG15:BUM15"/>
    <mergeCell ref="BUN15:BUT15"/>
    <mergeCell ref="BUU15:BVA15"/>
    <mergeCell ref="BVB15:BVH15"/>
    <mergeCell ref="BVI15:BVO15"/>
    <mergeCell ref="BVP15:BVV15"/>
    <mergeCell ref="BVW15:BWC15"/>
    <mergeCell ref="BWD15:BWJ15"/>
    <mergeCell ref="BRO15:BRU15"/>
    <mergeCell ref="BRV15:BSB15"/>
    <mergeCell ref="BSC15:BSI15"/>
    <mergeCell ref="BSJ15:BSP15"/>
    <mergeCell ref="BSQ15:BSW15"/>
    <mergeCell ref="BSX15:BTD15"/>
    <mergeCell ref="BTE15:BTK15"/>
    <mergeCell ref="BTL15:BTR15"/>
    <mergeCell ref="BTS15:BTY15"/>
    <mergeCell ref="BPD15:BPJ15"/>
    <mergeCell ref="BPK15:BPQ15"/>
    <mergeCell ref="BPR15:BPX15"/>
    <mergeCell ref="BPY15:BQE15"/>
    <mergeCell ref="BQF15:BQL15"/>
    <mergeCell ref="BQM15:BQS15"/>
    <mergeCell ref="BQT15:BQZ15"/>
    <mergeCell ref="BRA15:BRG15"/>
    <mergeCell ref="BRH15:BRN15"/>
    <mergeCell ref="BMS15:BMY15"/>
    <mergeCell ref="BMZ15:BNF15"/>
    <mergeCell ref="BNG15:BNM15"/>
    <mergeCell ref="BNN15:BNT15"/>
    <mergeCell ref="BNU15:BOA15"/>
    <mergeCell ref="BOB15:BOH15"/>
    <mergeCell ref="BOI15:BOO15"/>
    <mergeCell ref="BOP15:BOV15"/>
    <mergeCell ref="BOW15:BPC15"/>
    <mergeCell ref="BKH15:BKN15"/>
    <mergeCell ref="BKO15:BKU15"/>
    <mergeCell ref="BKV15:BLB15"/>
    <mergeCell ref="BLC15:BLI15"/>
    <mergeCell ref="BLJ15:BLP15"/>
    <mergeCell ref="BLQ15:BLW15"/>
    <mergeCell ref="BLX15:BMD15"/>
    <mergeCell ref="BME15:BMK15"/>
    <mergeCell ref="BML15:BMR15"/>
    <mergeCell ref="BHW15:BIC15"/>
    <mergeCell ref="BID15:BIJ15"/>
    <mergeCell ref="BIK15:BIQ15"/>
    <mergeCell ref="BIR15:BIX15"/>
    <mergeCell ref="BIY15:BJE15"/>
    <mergeCell ref="BJF15:BJL15"/>
    <mergeCell ref="BJM15:BJS15"/>
    <mergeCell ref="BJT15:BJZ15"/>
    <mergeCell ref="BKA15:BKG15"/>
    <mergeCell ref="BFL15:BFR15"/>
    <mergeCell ref="BFS15:BFY15"/>
    <mergeCell ref="BFZ15:BGF15"/>
    <mergeCell ref="BGG15:BGM15"/>
    <mergeCell ref="BGN15:BGT15"/>
    <mergeCell ref="BGU15:BHA15"/>
    <mergeCell ref="BHB15:BHH15"/>
    <mergeCell ref="BHI15:BHO15"/>
    <mergeCell ref="BHP15:BHV15"/>
    <mergeCell ref="BDA15:BDG15"/>
    <mergeCell ref="BDH15:BDN15"/>
    <mergeCell ref="BDO15:BDU15"/>
    <mergeCell ref="BDV15:BEB15"/>
    <mergeCell ref="BEC15:BEI15"/>
    <mergeCell ref="BEJ15:BEP15"/>
    <mergeCell ref="BEQ15:BEW15"/>
    <mergeCell ref="BEX15:BFD15"/>
    <mergeCell ref="BFE15:BFK15"/>
    <mergeCell ref="BAP15:BAV15"/>
    <mergeCell ref="BAW15:BBC15"/>
    <mergeCell ref="BBD15:BBJ15"/>
    <mergeCell ref="BBK15:BBQ15"/>
    <mergeCell ref="BBR15:BBX15"/>
    <mergeCell ref="BBY15:BCE15"/>
    <mergeCell ref="BCF15:BCL15"/>
    <mergeCell ref="BCM15:BCS15"/>
    <mergeCell ref="BCT15:BCZ15"/>
    <mergeCell ref="AYE15:AYK15"/>
    <mergeCell ref="AYL15:AYR15"/>
    <mergeCell ref="AYS15:AYY15"/>
    <mergeCell ref="AYZ15:AZF15"/>
    <mergeCell ref="AZG15:AZM15"/>
    <mergeCell ref="AZN15:AZT15"/>
    <mergeCell ref="AZU15:BAA15"/>
    <mergeCell ref="BAB15:BAH15"/>
    <mergeCell ref="BAI15:BAO15"/>
    <mergeCell ref="AVT15:AVZ15"/>
    <mergeCell ref="AWA15:AWG15"/>
    <mergeCell ref="AWH15:AWN15"/>
    <mergeCell ref="AWO15:AWU15"/>
    <mergeCell ref="AWV15:AXB15"/>
    <mergeCell ref="AXC15:AXI15"/>
    <mergeCell ref="AXJ15:AXP15"/>
    <mergeCell ref="AXQ15:AXW15"/>
    <mergeCell ref="AXX15:AYD15"/>
    <mergeCell ref="ATI15:ATO15"/>
    <mergeCell ref="ATP15:ATV15"/>
    <mergeCell ref="ATW15:AUC15"/>
    <mergeCell ref="AUD15:AUJ15"/>
    <mergeCell ref="AUK15:AUQ15"/>
    <mergeCell ref="AUR15:AUX15"/>
    <mergeCell ref="AUY15:AVE15"/>
    <mergeCell ref="AVF15:AVL15"/>
    <mergeCell ref="AVM15:AVS15"/>
    <mergeCell ref="AQX15:ARD15"/>
    <mergeCell ref="ARE15:ARK15"/>
    <mergeCell ref="ARL15:ARR15"/>
    <mergeCell ref="ARS15:ARY15"/>
    <mergeCell ref="ARZ15:ASF15"/>
    <mergeCell ref="ASG15:ASM15"/>
    <mergeCell ref="ASN15:AST15"/>
    <mergeCell ref="ASU15:ATA15"/>
    <mergeCell ref="ATB15:ATH15"/>
    <mergeCell ref="AOM15:AOS15"/>
    <mergeCell ref="AOT15:AOZ15"/>
    <mergeCell ref="APA15:APG15"/>
    <mergeCell ref="APH15:APN15"/>
    <mergeCell ref="APO15:APU15"/>
    <mergeCell ref="APV15:AQB15"/>
    <mergeCell ref="AQC15:AQI15"/>
    <mergeCell ref="AQJ15:AQP15"/>
    <mergeCell ref="AQQ15:AQW15"/>
    <mergeCell ref="AMB15:AMH15"/>
    <mergeCell ref="AMI15:AMO15"/>
    <mergeCell ref="AMP15:AMV15"/>
    <mergeCell ref="AMW15:ANC15"/>
    <mergeCell ref="AND15:ANJ15"/>
    <mergeCell ref="ANK15:ANQ15"/>
    <mergeCell ref="ANR15:ANX15"/>
    <mergeCell ref="ANY15:AOE15"/>
    <mergeCell ref="AOF15:AOL15"/>
    <mergeCell ref="AJQ15:AJW15"/>
    <mergeCell ref="AJX15:AKD15"/>
    <mergeCell ref="AKE15:AKK15"/>
    <mergeCell ref="AKL15:AKR15"/>
    <mergeCell ref="AKS15:AKY15"/>
    <mergeCell ref="AKZ15:ALF15"/>
    <mergeCell ref="ALG15:ALM15"/>
    <mergeCell ref="ALN15:ALT15"/>
    <mergeCell ref="ALU15:AMA15"/>
    <mergeCell ref="AHF15:AHL15"/>
    <mergeCell ref="AHM15:AHS15"/>
    <mergeCell ref="AHT15:AHZ15"/>
    <mergeCell ref="AIA15:AIG15"/>
    <mergeCell ref="AIH15:AIN15"/>
    <mergeCell ref="AIO15:AIU15"/>
    <mergeCell ref="AIV15:AJB15"/>
    <mergeCell ref="AJC15:AJI15"/>
    <mergeCell ref="AJJ15:AJP15"/>
    <mergeCell ref="AEU15:AFA15"/>
    <mergeCell ref="AFB15:AFH15"/>
    <mergeCell ref="AFI15:AFO15"/>
    <mergeCell ref="AFP15:AFV15"/>
    <mergeCell ref="AFW15:AGC15"/>
    <mergeCell ref="AGD15:AGJ15"/>
    <mergeCell ref="AGK15:AGQ15"/>
    <mergeCell ref="AGR15:AGX15"/>
    <mergeCell ref="AGY15:AHE15"/>
    <mergeCell ref="ACJ15:ACP15"/>
    <mergeCell ref="ACQ15:ACW15"/>
    <mergeCell ref="ACX15:ADD15"/>
    <mergeCell ref="ADE15:ADK15"/>
    <mergeCell ref="ADL15:ADR15"/>
    <mergeCell ref="ADS15:ADY15"/>
    <mergeCell ref="ADZ15:AEF15"/>
    <mergeCell ref="AEG15:AEM15"/>
    <mergeCell ref="AEN15:AET15"/>
    <mergeCell ref="ZY15:AAE15"/>
    <mergeCell ref="AAF15:AAL15"/>
    <mergeCell ref="AAM15:AAS15"/>
    <mergeCell ref="AAT15:AAZ15"/>
    <mergeCell ref="ABA15:ABG15"/>
    <mergeCell ref="ABH15:ABN15"/>
    <mergeCell ref="ABO15:ABU15"/>
    <mergeCell ref="ABV15:ACB15"/>
    <mergeCell ref="ACC15:ACI15"/>
    <mergeCell ref="XN15:XT15"/>
    <mergeCell ref="XU15:YA15"/>
    <mergeCell ref="YB15:YH15"/>
    <mergeCell ref="YI15:YO15"/>
    <mergeCell ref="YP15:YV15"/>
    <mergeCell ref="YW15:ZC15"/>
    <mergeCell ref="ZD15:ZJ15"/>
    <mergeCell ref="ZK15:ZQ15"/>
    <mergeCell ref="ZR15:ZX15"/>
    <mergeCell ref="VC15:VI15"/>
    <mergeCell ref="VJ15:VP15"/>
    <mergeCell ref="VQ15:VW15"/>
    <mergeCell ref="VX15:WD15"/>
    <mergeCell ref="WE15:WK15"/>
    <mergeCell ref="WL15:WR15"/>
    <mergeCell ref="WS15:WY15"/>
    <mergeCell ref="WZ15:XF15"/>
    <mergeCell ref="XG15:XM15"/>
    <mergeCell ref="SR15:SX15"/>
    <mergeCell ref="SY15:TE15"/>
    <mergeCell ref="TF15:TL15"/>
    <mergeCell ref="TM15:TS15"/>
    <mergeCell ref="TT15:TZ15"/>
    <mergeCell ref="UA15:UG15"/>
    <mergeCell ref="UH15:UN15"/>
    <mergeCell ref="UO15:UU15"/>
    <mergeCell ref="UV15:VB15"/>
    <mergeCell ref="QG15:QM15"/>
    <mergeCell ref="QN15:QT15"/>
    <mergeCell ref="QU15:RA15"/>
    <mergeCell ref="RB15:RH15"/>
    <mergeCell ref="RI15:RO15"/>
    <mergeCell ref="RP15:RV15"/>
    <mergeCell ref="RW15:SC15"/>
    <mergeCell ref="SD15:SJ15"/>
    <mergeCell ref="SK15:SQ15"/>
    <mergeCell ref="NV15:OB15"/>
    <mergeCell ref="OC15:OI15"/>
    <mergeCell ref="OJ15:OP15"/>
    <mergeCell ref="OQ15:OW15"/>
    <mergeCell ref="OX15:PD15"/>
    <mergeCell ref="PE15:PK15"/>
    <mergeCell ref="PL15:PR15"/>
    <mergeCell ref="PS15:PY15"/>
    <mergeCell ref="PZ15:QF15"/>
    <mergeCell ref="LK15:LQ15"/>
    <mergeCell ref="LR15:LX15"/>
    <mergeCell ref="LY15:ME15"/>
    <mergeCell ref="MF15:ML15"/>
    <mergeCell ref="MM15:MS15"/>
    <mergeCell ref="MT15:MZ15"/>
    <mergeCell ref="NA15:NG15"/>
    <mergeCell ref="NH15:NN15"/>
    <mergeCell ref="NO15:NU15"/>
    <mergeCell ref="IZ15:JF15"/>
    <mergeCell ref="JG15:JM15"/>
    <mergeCell ref="JN15:JT15"/>
    <mergeCell ref="JU15:KA15"/>
    <mergeCell ref="KB15:KH15"/>
    <mergeCell ref="KI15:KO15"/>
    <mergeCell ref="KP15:KV15"/>
    <mergeCell ref="KW15:LC15"/>
    <mergeCell ref="LD15:LJ15"/>
    <mergeCell ref="GO15:GU15"/>
    <mergeCell ref="GV15:HB15"/>
    <mergeCell ref="HC15:HI15"/>
    <mergeCell ref="HJ15:HP15"/>
    <mergeCell ref="HQ15:HW15"/>
    <mergeCell ref="HX15:ID15"/>
    <mergeCell ref="IE15:IK15"/>
    <mergeCell ref="IL15:IR15"/>
    <mergeCell ref="IS15:IY15"/>
    <mergeCell ref="ED15:EJ15"/>
    <mergeCell ref="EK15:EQ15"/>
    <mergeCell ref="ER15:EX15"/>
    <mergeCell ref="EY15:FE15"/>
    <mergeCell ref="FF15:FL15"/>
    <mergeCell ref="FM15:FS15"/>
    <mergeCell ref="FT15:FZ15"/>
    <mergeCell ref="GA15:GG15"/>
    <mergeCell ref="GH15:GN15"/>
    <mergeCell ref="XDR14:XDX14"/>
    <mergeCell ref="XDY14:XEE14"/>
    <mergeCell ref="XEF14:XEL14"/>
    <mergeCell ref="XEM14:XES14"/>
    <mergeCell ref="XET14:XEZ14"/>
    <mergeCell ref="XFA14:XFD14"/>
    <mergeCell ref="AJ15:AP15"/>
    <mergeCell ref="AQ15:AW15"/>
    <mergeCell ref="AX15:BD15"/>
    <mergeCell ref="BE15:BK15"/>
    <mergeCell ref="BL15:BR15"/>
    <mergeCell ref="BS15:BY15"/>
    <mergeCell ref="BZ15:CF15"/>
    <mergeCell ref="CG15:CM15"/>
    <mergeCell ref="CN15:CT15"/>
    <mergeCell ref="CU15:DA15"/>
    <mergeCell ref="DB15:DH15"/>
    <mergeCell ref="DI15:DO15"/>
    <mergeCell ref="DP15:DV15"/>
    <mergeCell ref="DW15:EC15"/>
    <mergeCell ref="XBG14:XBM14"/>
    <mergeCell ref="XBN14:XBT14"/>
    <mergeCell ref="XBU14:XCA14"/>
    <mergeCell ref="XCB14:XCH14"/>
    <mergeCell ref="XCI14:XCO14"/>
    <mergeCell ref="XCP14:XCV14"/>
    <mergeCell ref="XCW14:XDC14"/>
    <mergeCell ref="XDD14:XDJ14"/>
    <mergeCell ref="XDK14:XDQ14"/>
    <mergeCell ref="WYV14:WZB14"/>
    <mergeCell ref="WZC14:WZI14"/>
    <mergeCell ref="WZJ14:WZP14"/>
    <mergeCell ref="WZQ14:WZW14"/>
    <mergeCell ref="WZX14:XAD14"/>
    <mergeCell ref="XAE14:XAK14"/>
    <mergeCell ref="XAL14:XAR14"/>
    <mergeCell ref="XAS14:XAY14"/>
    <mergeCell ref="XAZ14:XBF14"/>
    <mergeCell ref="WWK14:WWQ14"/>
    <mergeCell ref="WWR14:WWX14"/>
    <mergeCell ref="WWY14:WXE14"/>
    <mergeCell ref="WXF14:WXL14"/>
    <mergeCell ref="WXM14:WXS14"/>
    <mergeCell ref="WXT14:WXZ14"/>
    <mergeCell ref="WYA14:WYG14"/>
    <mergeCell ref="WYH14:WYN14"/>
    <mergeCell ref="WYO14:WYU14"/>
    <mergeCell ref="WTZ14:WUF14"/>
    <mergeCell ref="WUG14:WUM14"/>
    <mergeCell ref="WUN14:WUT14"/>
    <mergeCell ref="WUU14:WVA14"/>
    <mergeCell ref="WVB14:WVH14"/>
    <mergeCell ref="WVI14:WVO14"/>
    <mergeCell ref="WVP14:WVV14"/>
    <mergeCell ref="WVW14:WWC14"/>
    <mergeCell ref="WWD14:WWJ14"/>
    <mergeCell ref="WRO14:WRU14"/>
    <mergeCell ref="WRV14:WSB14"/>
    <mergeCell ref="WSC14:WSI14"/>
    <mergeCell ref="WSJ14:WSP14"/>
    <mergeCell ref="WSQ14:WSW14"/>
    <mergeCell ref="WSX14:WTD14"/>
    <mergeCell ref="WTE14:WTK14"/>
    <mergeCell ref="WTL14:WTR14"/>
    <mergeCell ref="WTS14:WTY14"/>
    <mergeCell ref="WPD14:WPJ14"/>
    <mergeCell ref="WPK14:WPQ14"/>
    <mergeCell ref="WPR14:WPX14"/>
    <mergeCell ref="WPY14:WQE14"/>
    <mergeCell ref="WQF14:WQL14"/>
    <mergeCell ref="WQM14:WQS14"/>
    <mergeCell ref="WQT14:WQZ14"/>
    <mergeCell ref="WRA14:WRG14"/>
    <mergeCell ref="WRH14:WRN14"/>
    <mergeCell ref="WMS14:WMY14"/>
    <mergeCell ref="WMZ14:WNF14"/>
    <mergeCell ref="WNG14:WNM14"/>
    <mergeCell ref="WNN14:WNT14"/>
    <mergeCell ref="WNU14:WOA14"/>
    <mergeCell ref="WOB14:WOH14"/>
    <mergeCell ref="WOI14:WOO14"/>
    <mergeCell ref="WOP14:WOV14"/>
    <mergeCell ref="WOW14:WPC14"/>
    <mergeCell ref="WKH14:WKN14"/>
    <mergeCell ref="WKO14:WKU14"/>
    <mergeCell ref="WKV14:WLB14"/>
    <mergeCell ref="WLC14:WLI14"/>
    <mergeCell ref="WLJ14:WLP14"/>
    <mergeCell ref="WLQ14:WLW14"/>
    <mergeCell ref="WLX14:WMD14"/>
    <mergeCell ref="WME14:WMK14"/>
    <mergeCell ref="WML14:WMR14"/>
    <mergeCell ref="WHW14:WIC14"/>
    <mergeCell ref="WID14:WIJ14"/>
    <mergeCell ref="WIK14:WIQ14"/>
    <mergeCell ref="WIR14:WIX14"/>
    <mergeCell ref="WIY14:WJE14"/>
    <mergeCell ref="WJF14:WJL14"/>
    <mergeCell ref="WJM14:WJS14"/>
    <mergeCell ref="WJT14:WJZ14"/>
    <mergeCell ref="WKA14:WKG14"/>
    <mergeCell ref="WFL14:WFR14"/>
    <mergeCell ref="WFS14:WFY14"/>
    <mergeCell ref="WFZ14:WGF14"/>
    <mergeCell ref="WGG14:WGM14"/>
    <mergeCell ref="WGN14:WGT14"/>
    <mergeCell ref="WGU14:WHA14"/>
    <mergeCell ref="WHB14:WHH14"/>
    <mergeCell ref="WHI14:WHO14"/>
    <mergeCell ref="WHP14:WHV14"/>
    <mergeCell ref="WDA14:WDG14"/>
    <mergeCell ref="WDH14:WDN14"/>
    <mergeCell ref="WDO14:WDU14"/>
    <mergeCell ref="WDV14:WEB14"/>
    <mergeCell ref="WEC14:WEI14"/>
    <mergeCell ref="WEJ14:WEP14"/>
    <mergeCell ref="WEQ14:WEW14"/>
    <mergeCell ref="WEX14:WFD14"/>
    <mergeCell ref="WFE14:WFK14"/>
    <mergeCell ref="WAP14:WAV14"/>
    <mergeCell ref="WAW14:WBC14"/>
    <mergeCell ref="WBD14:WBJ14"/>
    <mergeCell ref="WBK14:WBQ14"/>
    <mergeCell ref="WBR14:WBX14"/>
    <mergeCell ref="WBY14:WCE14"/>
    <mergeCell ref="WCF14:WCL14"/>
    <mergeCell ref="WCM14:WCS14"/>
    <mergeCell ref="WCT14:WCZ14"/>
    <mergeCell ref="VYE14:VYK14"/>
    <mergeCell ref="VYL14:VYR14"/>
    <mergeCell ref="VYS14:VYY14"/>
    <mergeCell ref="VYZ14:VZF14"/>
    <mergeCell ref="VZG14:VZM14"/>
    <mergeCell ref="VZN14:VZT14"/>
    <mergeCell ref="VZU14:WAA14"/>
    <mergeCell ref="WAB14:WAH14"/>
    <mergeCell ref="WAI14:WAO14"/>
    <mergeCell ref="VVT14:VVZ14"/>
    <mergeCell ref="VWA14:VWG14"/>
    <mergeCell ref="VWH14:VWN14"/>
    <mergeCell ref="VWO14:VWU14"/>
    <mergeCell ref="VWV14:VXB14"/>
    <mergeCell ref="VXC14:VXI14"/>
    <mergeCell ref="VXJ14:VXP14"/>
    <mergeCell ref="VXQ14:VXW14"/>
    <mergeCell ref="VXX14:VYD14"/>
    <mergeCell ref="VTI14:VTO14"/>
    <mergeCell ref="VTP14:VTV14"/>
    <mergeCell ref="VTW14:VUC14"/>
    <mergeCell ref="VUD14:VUJ14"/>
    <mergeCell ref="VUK14:VUQ14"/>
    <mergeCell ref="VUR14:VUX14"/>
    <mergeCell ref="VUY14:VVE14"/>
    <mergeCell ref="VVF14:VVL14"/>
    <mergeCell ref="VVM14:VVS14"/>
    <mergeCell ref="VQX14:VRD14"/>
    <mergeCell ref="VRE14:VRK14"/>
    <mergeCell ref="VRL14:VRR14"/>
    <mergeCell ref="VRS14:VRY14"/>
    <mergeCell ref="VRZ14:VSF14"/>
    <mergeCell ref="VSG14:VSM14"/>
    <mergeCell ref="VSN14:VST14"/>
    <mergeCell ref="VSU14:VTA14"/>
    <mergeCell ref="VTB14:VTH14"/>
    <mergeCell ref="VOM14:VOS14"/>
    <mergeCell ref="VOT14:VOZ14"/>
    <mergeCell ref="VPA14:VPG14"/>
    <mergeCell ref="VPH14:VPN14"/>
    <mergeCell ref="VPO14:VPU14"/>
    <mergeCell ref="VPV14:VQB14"/>
    <mergeCell ref="VQC14:VQI14"/>
    <mergeCell ref="VQJ14:VQP14"/>
    <mergeCell ref="VQQ14:VQW14"/>
    <mergeCell ref="VMB14:VMH14"/>
    <mergeCell ref="VMI14:VMO14"/>
    <mergeCell ref="VMP14:VMV14"/>
    <mergeCell ref="VMW14:VNC14"/>
    <mergeCell ref="VND14:VNJ14"/>
    <mergeCell ref="VNK14:VNQ14"/>
    <mergeCell ref="VNR14:VNX14"/>
    <mergeCell ref="VNY14:VOE14"/>
    <mergeCell ref="VOF14:VOL14"/>
    <mergeCell ref="VJQ14:VJW14"/>
    <mergeCell ref="VJX14:VKD14"/>
    <mergeCell ref="VKE14:VKK14"/>
    <mergeCell ref="VKL14:VKR14"/>
    <mergeCell ref="VKS14:VKY14"/>
    <mergeCell ref="VKZ14:VLF14"/>
    <mergeCell ref="VLG14:VLM14"/>
    <mergeCell ref="VLN14:VLT14"/>
    <mergeCell ref="VLU14:VMA14"/>
    <mergeCell ref="VHF14:VHL14"/>
    <mergeCell ref="VHM14:VHS14"/>
    <mergeCell ref="VHT14:VHZ14"/>
    <mergeCell ref="VIA14:VIG14"/>
    <mergeCell ref="VIH14:VIN14"/>
    <mergeCell ref="VIO14:VIU14"/>
    <mergeCell ref="VIV14:VJB14"/>
    <mergeCell ref="VJC14:VJI14"/>
    <mergeCell ref="VJJ14:VJP14"/>
    <mergeCell ref="VEU14:VFA14"/>
    <mergeCell ref="VFB14:VFH14"/>
    <mergeCell ref="VFI14:VFO14"/>
    <mergeCell ref="VFP14:VFV14"/>
    <mergeCell ref="VFW14:VGC14"/>
    <mergeCell ref="VGD14:VGJ14"/>
    <mergeCell ref="VGK14:VGQ14"/>
    <mergeCell ref="VGR14:VGX14"/>
    <mergeCell ref="VGY14:VHE14"/>
    <mergeCell ref="VCJ14:VCP14"/>
    <mergeCell ref="VCQ14:VCW14"/>
    <mergeCell ref="VCX14:VDD14"/>
    <mergeCell ref="VDE14:VDK14"/>
    <mergeCell ref="VDL14:VDR14"/>
    <mergeCell ref="VDS14:VDY14"/>
    <mergeCell ref="VDZ14:VEF14"/>
    <mergeCell ref="VEG14:VEM14"/>
    <mergeCell ref="VEN14:VET14"/>
    <mergeCell ref="UZY14:VAE14"/>
    <mergeCell ref="VAF14:VAL14"/>
    <mergeCell ref="VAM14:VAS14"/>
    <mergeCell ref="VAT14:VAZ14"/>
    <mergeCell ref="VBA14:VBG14"/>
    <mergeCell ref="VBH14:VBN14"/>
    <mergeCell ref="VBO14:VBU14"/>
    <mergeCell ref="VBV14:VCB14"/>
    <mergeCell ref="VCC14:VCI14"/>
    <mergeCell ref="UXN14:UXT14"/>
    <mergeCell ref="UXU14:UYA14"/>
    <mergeCell ref="UYB14:UYH14"/>
    <mergeCell ref="UYI14:UYO14"/>
    <mergeCell ref="UYP14:UYV14"/>
    <mergeCell ref="UYW14:UZC14"/>
    <mergeCell ref="UZD14:UZJ14"/>
    <mergeCell ref="UZK14:UZQ14"/>
    <mergeCell ref="UZR14:UZX14"/>
    <mergeCell ref="UVC14:UVI14"/>
    <mergeCell ref="UVJ14:UVP14"/>
    <mergeCell ref="UVQ14:UVW14"/>
    <mergeCell ref="UVX14:UWD14"/>
    <mergeCell ref="UWE14:UWK14"/>
    <mergeCell ref="UWL14:UWR14"/>
    <mergeCell ref="UWS14:UWY14"/>
    <mergeCell ref="UWZ14:UXF14"/>
    <mergeCell ref="UXG14:UXM14"/>
    <mergeCell ref="USR14:USX14"/>
    <mergeCell ref="USY14:UTE14"/>
    <mergeCell ref="UTF14:UTL14"/>
    <mergeCell ref="UTM14:UTS14"/>
    <mergeCell ref="UTT14:UTZ14"/>
    <mergeCell ref="UUA14:UUG14"/>
    <mergeCell ref="UUH14:UUN14"/>
    <mergeCell ref="UUO14:UUU14"/>
    <mergeCell ref="UUV14:UVB14"/>
    <mergeCell ref="UQG14:UQM14"/>
    <mergeCell ref="UQN14:UQT14"/>
    <mergeCell ref="UQU14:URA14"/>
    <mergeCell ref="URB14:URH14"/>
    <mergeCell ref="URI14:URO14"/>
    <mergeCell ref="URP14:URV14"/>
    <mergeCell ref="URW14:USC14"/>
    <mergeCell ref="USD14:USJ14"/>
    <mergeCell ref="USK14:USQ14"/>
    <mergeCell ref="UNV14:UOB14"/>
    <mergeCell ref="UOC14:UOI14"/>
    <mergeCell ref="UOJ14:UOP14"/>
    <mergeCell ref="UOQ14:UOW14"/>
    <mergeCell ref="UOX14:UPD14"/>
    <mergeCell ref="UPE14:UPK14"/>
    <mergeCell ref="UPL14:UPR14"/>
    <mergeCell ref="UPS14:UPY14"/>
    <mergeCell ref="UPZ14:UQF14"/>
    <mergeCell ref="ULK14:ULQ14"/>
    <mergeCell ref="ULR14:ULX14"/>
    <mergeCell ref="ULY14:UME14"/>
    <mergeCell ref="UMF14:UML14"/>
    <mergeCell ref="UMM14:UMS14"/>
    <mergeCell ref="UMT14:UMZ14"/>
    <mergeCell ref="UNA14:UNG14"/>
    <mergeCell ref="UNH14:UNN14"/>
    <mergeCell ref="UNO14:UNU14"/>
    <mergeCell ref="UIZ14:UJF14"/>
    <mergeCell ref="UJG14:UJM14"/>
    <mergeCell ref="UJN14:UJT14"/>
    <mergeCell ref="UJU14:UKA14"/>
    <mergeCell ref="UKB14:UKH14"/>
    <mergeCell ref="UKI14:UKO14"/>
    <mergeCell ref="UKP14:UKV14"/>
    <mergeCell ref="UKW14:ULC14"/>
    <mergeCell ref="ULD14:ULJ14"/>
    <mergeCell ref="UGO14:UGU14"/>
    <mergeCell ref="UGV14:UHB14"/>
    <mergeCell ref="UHC14:UHI14"/>
    <mergeCell ref="UHJ14:UHP14"/>
    <mergeCell ref="UHQ14:UHW14"/>
    <mergeCell ref="UHX14:UID14"/>
    <mergeCell ref="UIE14:UIK14"/>
    <mergeCell ref="UIL14:UIR14"/>
    <mergeCell ref="UIS14:UIY14"/>
    <mergeCell ref="UED14:UEJ14"/>
    <mergeCell ref="UEK14:UEQ14"/>
    <mergeCell ref="UER14:UEX14"/>
    <mergeCell ref="UEY14:UFE14"/>
    <mergeCell ref="UFF14:UFL14"/>
    <mergeCell ref="UFM14:UFS14"/>
    <mergeCell ref="UFT14:UFZ14"/>
    <mergeCell ref="UGA14:UGG14"/>
    <mergeCell ref="UGH14:UGN14"/>
    <mergeCell ref="UBS14:UBY14"/>
    <mergeCell ref="UBZ14:UCF14"/>
    <mergeCell ref="UCG14:UCM14"/>
    <mergeCell ref="UCN14:UCT14"/>
    <mergeCell ref="UCU14:UDA14"/>
    <mergeCell ref="UDB14:UDH14"/>
    <mergeCell ref="UDI14:UDO14"/>
    <mergeCell ref="UDP14:UDV14"/>
    <mergeCell ref="UDW14:UEC14"/>
    <mergeCell ref="TZH14:TZN14"/>
    <mergeCell ref="TZO14:TZU14"/>
    <mergeCell ref="TZV14:UAB14"/>
    <mergeCell ref="UAC14:UAI14"/>
    <mergeCell ref="UAJ14:UAP14"/>
    <mergeCell ref="UAQ14:UAW14"/>
    <mergeCell ref="UAX14:UBD14"/>
    <mergeCell ref="UBE14:UBK14"/>
    <mergeCell ref="UBL14:UBR14"/>
    <mergeCell ref="TWW14:TXC14"/>
    <mergeCell ref="TXD14:TXJ14"/>
    <mergeCell ref="TXK14:TXQ14"/>
    <mergeCell ref="TXR14:TXX14"/>
    <mergeCell ref="TXY14:TYE14"/>
    <mergeCell ref="TYF14:TYL14"/>
    <mergeCell ref="TYM14:TYS14"/>
    <mergeCell ref="TYT14:TYZ14"/>
    <mergeCell ref="TZA14:TZG14"/>
    <mergeCell ref="TUL14:TUR14"/>
    <mergeCell ref="TUS14:TUY14"/>
    <mergeCell ref="TUZ14:TVF14"/>
    <mergeCell ref="TVG14:TVM14"/>
    <mergeCell ref="TVN14:TVT14"/>
    <mergeCell ref="TVU14:TWA14"/>
    <mergeCell ref="TWB14:TWH14"/>
    <mergeCell ref="TWI14:TWO14"/>
    <mergeCell ref="TWP14:TWV14"/>
    <mergeCell ref="TSA14:TSG14"/>
    <mergeCell ref="TSH14:TSN14"/>
    <mergeCell ref="TSO14:TSU14"/>
    <mergeCell ref="TSV14:TTB14"/>
    <mergeCell ref="TTC14:TTI14"/>
    <mergeCell ref="TTJ14:TTP14"/>
    <mergeCell ref="TTQ14:TTW14"/>
    <mergeCell ref="TTX14:TUD14"/>
    <mergeCell ref="TUE14:TUK14"/>
    <mergeCell ref="TPP14:TPV14"/>
    <mergeCell ref="TPW14:TQC14"/>
    <mergeCell ref="TQD14:TQJ14"/>
    <mergeCell ref="TQK14:TQQ14"/>
    <mergeCell ref="TQR14:TQX14"/>
    <mergeCell ref="TQY14:TRE14"/>
    <mergeCell ref="TRF14:TRL14"/>
    <mergeCell ref="TRM14:TRS14"/>
    <mergeCell ref="TRT14:TRZ14"/>
    <mergeCell ref="TNE14:TNK14"/>
    <mergeCell ref="TNL14:TNR14"/>
    <mergeCell ref="TNS14:TNY14"/>
    <mergeCell ref="TNZ14:TOF14"/>
    <mergeCell ref="TOG14:TOM14"/>
    <mergeCell ref="TON14:TOT14"/>
    <mergeCell ref="TOU14:TPA14"/>
    <mergeCell ref="TPB14:TPH14"/>
    <mergeCell ref="TPI14:TPO14"/>
    <mergeCell ref="TKT14:TKZ14"/>
    <mergeCell ref="TLA14:TLG14"/>
    <mergeCell ref="TLH14:TLN14"/>
    <mergeCell ref="TLO14:TLU14"/>
    <mergeCell ref="TLV14:TMB14"/>
    <mergeCell ref="TMC14:TMI14"/>
    <mergeCell ref="TMJ14:TMP14"/>
    <mergeCell ref="TMQ14:TMW14"/>
    <mergeCell ref="TMX14:TND14"/>
    <mergeCell ref="TII14:TIO14"/>
    <mergeCell ref="TIP14:TIV14"/>
    <mergeCell ref="TIW14:TJC14"/>
    <mergeCell ref="TJD14:TJJ14"/>
    <mergeCell ref="TJK14:TJQ14"/>
    <mergeCell ref="TJR14:TJX14"/>
    <mergeCell ref="TJY14:TKE14"/>
    <mergeCell ref="TKF14:TKL14"/>
    <mergeCell ref="TKM14:TKS14"/>
    <mergeCell ref="TFX14:TGD14"/>
    <mergeCell ref="TGE14:TGK14"/>
    <mergeCell ref="TGL14:TGR14"/>
    <mergeCell ref="TGS14:TGY14"/>
    <mergeCell ref="TGZ14:THF14"/>
    <mergeCell ref="THG14:THM14"/>
    <mergeCell ref="THN14:THT14"/>
    <mergeCell ref="THU14:TIA14"/>
    <mergeCell ref="TIB14:TIH14"/>
    <mergeCell ref="TDM14:TDS14"/>
    <mergeCell ref="TDT14:TDZ14"/>
    <mergeCell ref="TEA14:TEG14"/>
    <mergeCell ref="TEH14:TEN14"/>
    <mergeCell ref="TEO14:TEU14"/>
    <mergeCell ref="TEV14:TFB14"/>
    <mergeCell ref="TFC14:TFI14"/>
    <mergeCell ref="TFJ14:TFP14"/>
    <mergeCell ref="TFQ14:TFW14"/>
    <mergeCell ref="TBB14:TBH14"/>
    <mergeCell ref="TBI14:TBO14"/>
    <mergeCell ref="TBP14:TBV14"/>
    <mergeCell ref="TBW14:TCC14"/>
    <mergeCell ref="TCD14:TCJ14"/>
    <mergeCell ref="TCK14:TCQ14"/>
    <mergeCell ref="TCR14:TCX14"/>
    <mergeCell ref="TCY14:TDE14"/>
    <mergeCell ref="TDF14:TDL14"/>
    <mergeCell ref="SYQ14:SYW14"/>
    <mergeCell ref="SYX14:SZD14"/>
    <mergeCell ref="SZE14:SZK14"/>
    <mergeCell ref="SZL14:SZR14"/>
    <mergeCell ref="SZS14:SZY14"/>
    <mergeCell ref="SZZ14:TAF14"/>
    <mergeCell ref="TAG14:TAM14"/>
    <mergeCell ref="TAN14:TAT14"/>
    <mergeCell ref="TAU14:TBA14"/>
    <mergeCell ref="SWF14:SWL14"/>
    <mergeCell ref="SWM14:SWS14"/>
    <mergeCell ref="SWT14:SWZ14"/>
    <mergeCell ref="SXA14:SXG14"/>
    <mergeCell ref="SXH14:SXN14"/>
    <mergeCell ref="SXO14:SXU14"/>
    <mergeCell ref="SXV14:SYB14"/>
    <mergeCell ref="SYC14:SYI14"/>
    <mergeCell ref="SYJ14:SYP14"/>
    <mergeCell ref="STU14:SUA14"/>
    <mergeCell ref="SUB14:SUH14"/>
    <mergeCell ref="SUI14:SUO14"/>
    <mergeCell ref="SUP14:SUV14"/>
    <mergeCell ref="SUW14:SVC14"/>
    <mergeCell ref="SVD14:SVJ14"/>
    <mergeCell ref="SVK14:SVQ14"/>
    <mergeCell ref="SVR14:SVX14"/>
    <mergeCell ref="SVY14:SWE14"/>
    <mergeCell ref="SRJ14:SRP14"/>
    <mergeCell ref="SRQ14:SRW14"/>
    <mergeCell ref="SRX14:SSD14"/>
    <mergeCell ref="SSE14:SSK14"/>
    <mergeCell ref="SSL14:SSR14"/>
    <mergeCell ref="SSS14:SSY14"/>
    <mergeCell ref="SSZ14:STF14"/>
    <mergeCell ref="STG14:STM14"/>
    <mergeCell ref="STN14:STT14"/>
    <mergeCell ref="SOY14:SPE14"/>
    <mergeCell ref="SPF14:SPL14"/>
    <mergeCell ref="SPM14:SPS14"/>
    <mergeCell ref="SPT14:SPZ14"/>
    <mergeCell ref="SQA14:SQG14"/>
    <mergeCell ref="SQH14:SQN14"/>
    <mergeCell ref="SQO14:SQU14"/>
    <mergeCell ref="SQV14:SRB14"/>
    <mergeCell ref="SRC14:SRI14"/>
    <mergeCell ref="SMN14:SMT14"/>
    <mergeCell ref="SMU14:SNA14"/>
    <mergeCell ref="SNB14:SNH14"/>
    <mergeCell ref="SNI14:SNO14"/>
    <mergeCell ref="SNP14:SNV14"/>
    <mergeCell ref="SNW14:SOC14"/>
    <mergeCell ref="SOD14:SOJ14"/>
    <mergeCell ref="SOK14:SOQ14"/>
    <mergeCell ref="SOR14:SOX14"/>
    <mergeCell ref="SKC14:SKI14"/>
    <mergeCell ref="SKJ14:SKP14"/>
    <mergeCell ref="SKQ14:SKW14"/>
    <mergeCell ref="SKX14:SLD14"/>
    <mergeCell ref="SLE14:SLK14"/>
    <mergeCell ref="SLL14:SLR14"/>
    <mergeCell ref="SLS14:SLY14"/>
    <mergeCell ref="SLZ14:SMF14"/>
    <mergeCell ref="SMG14:SMM14"/>
    <mergeCell ref="SHR14:SHX14"/>
    <mergeCell ref="SHY14:SIE14"/>
    <mergeCell ref="SIF14:SIL14"/>
    <mergeCell ref="SIM14:SIS14"/>
    <mergeCell ref="SIT14:SIZ14"/>
    <mergeCell ref="SJA14:SJG14"/>
    <mergeCell ref="SJH14:SJN14"/>
    <mergeCell ref="SJO14:SJU14"/>
    <mergeCell ref="SJV14:SKB14"/>
    <mergeCell ref="SFG14:SFM14"/>
    <mergeCell ref="SFN14:SFT14"/>
    <mergeCell ref="SFU14:SGA14"/>
    <mergeCell ref="SGB14:SGH14"/>
    <mergeCell ref="SGI14:SGO14"/>
    <mergeCell ref="SGP14:SGV14"/>
    <mergeCell ref="SGW14:SHC14"/>
    <mergeCell ref="SHD14:SHJ14"/>
    <mergeCell ref="SHK14:SHQ14"/>
    <mergeCell ref="SCV14:SDB14"/>
    <mergeCell ref="SDC14:SDI14"/>
    <mergeCell ref="SDJ14:SDP14"/>
    <mergeCell ref="SDQ14:SDW14"/>
    <mergeCell ref="SDX14:SED14"/>
    <mergeCell ref="SEE14:SEK14"/>
    <mergeCell ref="SEL14:SER14"/>
    <mergeCell ref="SES14:SEY14"/>
    <mergeCell ref="SEZ14:SFF14"/>
    <mergeCell ref="SAK14:SAQ14"/>
    <mergeCell ref="SAR14:SAX14"/>
    <mergeCell ref="SAY14:SBE14"/>
    <mergeCell ref="SBF14:SBL14"/>
    <mergeCell ref="SBM14:SBS14"/>
    <mergeCell ref="SBT14:SBZ14"/>
    <mergeCell ref="SCA14:SCG14"/>
    <mergeCell ref="SCH14:SCN14"/>
    <mergeCell ref="SCO14:SCU14"/>
    <mergeCell ref="RXZ14:RYF14"/>
    <mergeCell ref="RYG14:RYM14"/>
    <mergeCell ref="RYN14:RYT14"/>
    <mergeCell ref="RYU14:RZA14"/>
    <mergeCell ref="RZB14:RZH14"/>
    <mergeCell ref="RZI14:RZO14"/>
    <mergeCell ref="RZP14:RZV14"/>
    <mergeCell ref="RZW14:SAC14"/>
    <mergeCell ref="SAD14:SAJ14"/>
    <mergeCell ref="RVO14:RVU14"/>
    <mergeCell ref="RVV14:RWB14"/>
    <mergeCell ref="RWC14:RWI14"/>
    <mergeCell ref="RWJ14:RWP14"/>
    <mergeCell ref="RWQ14:RWW14"/>
    <mergeCell ref="RWX14:RXD14"/>
    <mergeCell ref="RXE14:RXK14"/>
    <mergeCell ref="RXL14:RXR14"/>
    <mergeCell ref="RXS14:RXY14"/>
    <mergeCell ref="RTD14:RTJ14"/>
    <mergeCell ref="RTK14:RTQ14"/>
    <mergeCell ref="RTR14:RTX14"/>
    <mergeCell ref="RTY14:RUE14"/>
    <mergeCell ref="RUF14:RUL14"/>
    <mergeCell ref="RUM14:RUS14"/>
    <mergeCell ref="RUT14:RUZ14"/>
    <mergeCell ref="RVA14:RVG14"/>
    <mergeCell ref="RVH14:RVN14"/>
    <mergeCell ref="RQS14:RQY14"/>
    <mergeCell ref="RQZ14:RRF14"/>
    <mergeCell ref="RRG14:RRM14"/>
    <mergeCell ref="RRN14:RRT14"/>
    <mergeCell ref="RRU14:RSA14"/>
    <mergeCell ref="RSB14:RSH14"/>
    <mergeCell ref="RSI14:RSO14"/>
    <mergeCell ref="RSP14:RSV14"/>
    <mergeCell ref="RSW14:RTC14"/>
    <mergeCell ref="ROH14:RON14"/>
    <mergeCell ref="ROO14:ROU14"/>
    <mergeCell ref="ROV14:RPB14"/>
    <mergeCell ref="RPC14:RPI14"/>
    <mergeCell ref="RPJ14:RPP14"/>
    <mergeCell ref="RPQ14:RPW14"/>
    <mergeCell ref="RPX14:RQD14"/>
    <mergeCell ref="RQE14:RQK14"/>
    <mergeCell ref="RQL14:RQR14"/>
    <mergeCell ref="RLW14:RMC14"/>
    <mergeCell ref="RMD14:RMJ14"/>
    <mergeCell ref="RMK14:RMQ14"/>
    <mergeCell ref="RMR14:RMX14"/>
    <mergeCell ref="RMY14:RNE14"/>
    <mergeCell ref="RNF14:RNL14"/>
    <mergeCell ref="RNM14:RNS14"/>
    <mergeCell ref="RNT14:RNZ14"/>
    <mergeCell ref="ROA14:ROG14"/>
    <mergeCell ref="RJL14:RJR14"/>
    <mergeCell ref="RJS14:RJY14"/>
    <mergeCell ref="RJZ14:RKF14"/>
    <mergeCell ref="RKG14:RKM14"/>
    <mergeCell ref="RKN14:RKT14"/>
    <mergeCell ref="RKU14:RLA14"/>
    <mergeCell ref="RLB14:RLH14"/>
    <mergeCell ref="RLI14:RLO14"/>
    <mergeCell ref="RLP14:RLV14"/>
    <mergeCell ref="RHA14:RHG14"/>
    <mergeCell ref="RHH14:RHN14"/>
    <mergeCell ref="RHO14:RHU14"/>
    <mergeCell ref="RHV14:RIB14"/>
    <mergeCell ref="RIC14:RII14"/>
    <mergeCell ref="RIJ14:RIP14"/>
    <mergeCell ref="RIQ14:RIW14"/>
    <mergeCell ref="RIX14:RJD14"/>
    <mergeCell ref="RJE14:RJK14"/>
    <mergeCell ref="REP14:REV14"/>
    <mergeCell ref="REW14:RFC14"/>
    <mergeCell ref="RFD14:RFJ14"/>
    <mergeCell ref="RFK14:RFQ14"/>
    <mergeCell ref="RFR14:RFX14"/>
    <mergeCell ref="RFY14:RGE14"/>
    <mergeCell ref="RGF14:RGL14"/>
    <mergeCell ref="RGM14:RGS14"/>
    <mergeCell ref="RGT14:RGZ14"/>
    <mergeCell ref="RCE14:RCK14"/>
    <mergeCell ref="RCL14:RCR14"/>
    <mergeCell ref="RCS14:RCY14"/>
    <mergeCell ref="RCZ14:RDF14"/>
    <mergeCell ref="RDG14:RDM14"/>
    <mergeCell ref="RDN14:RDT14"/>
    <mergeCell ref="RDU14:REA14"/>
    <mergeCell ref="REB14:REH14"/>
    <mergeCell ref="REI14:REO14"/>
    <mergeCell ref="QZT14:QZZ14"/>
    <mergeCell ref="RAA14:RAG14"/>
    <mergeCell ref="RAH14:RAN14"/>
    <mergeCell ref="RAO14:RAU14"/>
    <mergeCell ref="RAV14:RBB14"/>
    <mergeCell ref="RBC14:RBI14"/>
    <mergeCell ref="RBJ14:RBP14"/>
    <mergeCell ref="RBQ14:RBW14"/>
    <mergeCell ref="RBX14:RCD14"/>
    <mergeCell ref="QXI14:QXO14"/>
    <mergeCell ref="QXP14:QXV14"/>
    <mergeCell ref="QXW14:QYC14"/>
    <mergeCell ref="QYD14:QYJ14"/>
    <mergeCell ref="QYK14:QYQ14"/>
    <mergeCell ref="QYR14:QYX14"/>
    <mergeCell ref="QYY14:QZE14"/>
    <mergeCell ref="QZF14:QZL14"/>
    <mergeCell ref="QZM14:QZS14"/>
    <mergeCell ref="QUX14:QVD14"/>
    <mergeCell ref="QVE14:QVK14"/>
    <mergeCell ref="QVL14:QVR14"/>
    <mergeCell ref="QVS14:QVY14"/>
    <mergeCell ref="QVZ14:QWF14"/>
    <mergeCell ref="QWG14:QWM14"/>
    <mergeCell ref="QWN14:QWT14"/>
    <mergeCell ref="QWU14:QXA14"/>
    <mergeCell ref="QXB14:QXH14"/>
    <mergeCell ref="QSM14:QSS14"/>
    <mergeCell ref="QST14:QSZ14"/>
    <mergeCell ref="QTA14:QTG14"/>
    <mergeCell ref="QTH14:QTN14"/>
    <mergeCell ref="QTO14:QTU14"/>
    <mergeCell ref="QTV14:QUB14"/>
    <mergeCell ref="QUC14:QUI14"/>
    <mergeCell ref="QUJ14:QUP14"/>
    <mergeCell ref="QUQ14:QUW14"/>
    <mergeCell ref="QQB14:QQH14"/>
    <mergeCell ref="QQI14:QQO14"/>
    <mergeCell ref="QQP14:QQV14"/>
    <mergeCell ref="QQW14:QRC14"/>
    <mergeCell ref="QRD14:QRJ14"/>
    <mergeCell ref="QRK14:QRQ14"/>
    <mergeCell ref="QRR14:QRX14"/>
    <mergeCell ref="QRY14:QSE14"/>
    <mergeCell ref="QSF14:QSL14"/>
    <mergeCell ref="QNQ14:QNW14"/>
    <mergeCell ref="QNX14:QOD14"/>
    <mergeCell ref="QOE14:QOK14"/>
    <mergeCell ref="QOL14:QOR14"/>
    <mergeCell ref="QOS14:QOY14"/>
    <mergeCell ref="QOZ14:QPF14"/>
    <mergeCell ref="QPG14:QPM14"/>
    <mergeCell ref="QPN14:QPT14"/>
    <mergeCell ref="QPU14:QQA14"/>
    <mergeCell ref="QLF14:QLL14"/>
    <mergeCell ref="QLM14:QLS14"/>
    <mergeCell ref="QLT14:QLZ14"/>
    <mergeCell ref="QMA14:QMG14"/>
    <mergeCell ref="QMH14:QMN14"/>
    <mergeCell ref="QMO14:QMU14"/>
    <mergeCell ref="QMV14:QNB14"/>
    <mergeCell ref="QNC14:QNI14"/>
    <mergeCell ref="QNJ14:QNP14"/>
    <mergeCell ref="QIU14:QJA14"/>
    <mergeCell ref="QJB14:QJH14"/>
    <mergeCell ref="QJI14:QJO14"/>
    <mergeCell ref="QJP14:QJV14"/>
    <mergeCell ref="QJW14:QKC14"/>
    <mergeCell ref="QKD14:QKJ14"/>
    <mergeCell ref="QKK14:QKQ14"/>
    <mergeCell ref="QKR14:QKX14"/>
    <mergeCell ref="QKY14:QLE14"/>
    <mergeCell ref="QGJ14:QGP14"/>
    <mergeCell ref="QGQ14:QGW14"/>
    <mergeCell ref="QGX14:QHD14"/>
    <mergeCell ref="QHE14:QHK14"/>
    <mergeCell ref="QHL14:QHR14"/>
    <mergeCell ref="QHS14:QHY14"/>
    <mergeCell ref="QHZ14:QIF14"/>
    <mergeCell ref="QIG14:QIM14"/>
    <mergeCell ref="QIN14:QIT14"/>
    <mergeCell ref="QDY14:QEE14"/>
    <mergeCell ref="QEF14:QEL14"/>
    <mergeCell ref="QEM14:QES14"/>
    <mergeCell ref="QET14:QEZ14"/>
    <mergeCell ref="QFA14:QFG14"/>
    <mergeCell ref="QFH14:QFN14"/>
    <mergeCell ref="QFO14:QFU14"/>
    <mergeCell ref="QFV14:QGB14"/>
    <mergeCell ref="QGC14:QGI14"/>
    <mergeCell ref="QBN14:QBT14"/>
    <mergeCell ref="QBU14:QCA14"/>
    <mergeCell ref="QCB14:QCH14"/>
    <mergeCell ref="QCI14:QCO14"/>
    <mergeCell ref="QCP14:QCV14"/>
    <mergeCell ref="QCW14:QDC14"/>
    <mergeCell ref="QDD14:QDJ14"/>
    <mergeCell ref="QDK14:QDQ14"/>
    <mergeCell ref="QDR14:QDX14"/>
    <mergeCell ref="PZC14:PZI14"/>
    <mergeCell ref="PZJ14:PZP14"/>
    <mergeCell ref="PZQ14:PZW14"/>
    <mergeCell ref="PZX14:QAD14"/>
    <mergeCell ref="QAE14:QAK14"/>
    <mergeCell ref="QAL14:QAR14"/>
    <mergeCell ref="QAS14:QAY14"/>
    <mergeCell ref="QAZ14:QBF14"/>
    <mergeCell ref="QBG14:QBM14"/>
    <mergeCell ref="PWR14:PWX14"/>
    <mergeCell ref="PWY14:PXE14"/>
    <mergeCell ref="PXF14:PXL14"/>
    <mergeCell ref="PXM14:PXS14"/>
    <mergeCell ref="PXT14:PXZ14"/>
    <mergeCell ref="PYA14:PYG14"/>
    <mergeCell ref="PYH14:PYN14"/>
    <mergeCell ref="PYO14:PYU14"/>
    <mergeCell ref="PYV14:PZB14"/>
    <mergeCell ref="PUG14:PUM14"/>
    <mergeCell ref="PUN14:PUT14"/>
    <mergeCell ref="PUU14:PVA14"/>
    <mergeCell ref="PVB14:PVH14"/>
    <mergeCell ref="PVI14:PVO14"/>
    <mergeCell ref="PVP14:PVV14"/>
    <mergeCell ref="PVW14:PWC14"/>
    <mergeCell ref="PWD14:PWJ14"/>
    <mergeCell ref="PWK14:PWQ14"/>
    <mergeCell ref="PRV14:PSB14"/>
    <mergeCell ref="PSC14:PSI14"/>
    <mergeCell ref="PSJ14:PSP14"/>
    <mergeCell ref="PSQ14:PSW14"/>
    <mergeCell ref="PSX14:PTD14"/>
    <mergeCell ref="PTE14:PTK14"/>
    <mergeCell ref="PTL14:PTR14"/>
    <mergeCell ref="PTS14:PTY14"/>
    <mergeCell ref="PTZ14:PUF14"/>
    <mergeCell ref="PPK14:PPQ14"/>
    <mergeCell ref="PPR14:PPX14"/>
    <mergeCell ref="PPY14:PQE14"/>
    <mergeCell ref="PQF14:PQL14"/>
    <mergeCell ref="PQM14:PQS14"/>
    <mergeCell ref="PQT14:PQZ14"/>
    <mergeCell ref="PRA14:PRG14"/>
    <mergeCell ref="PRH14:PRN14"/>
    <mergeCell ref="PRO14:PRU14"/>
    <mergeCell ref="PMZ14:PNF14"/>
    <mergeCell ref="PNG14:PNM14"/>
    <mergeCell ref="PNN14:PNT14"/>
    <mergeCell ref="PNU14:POA14"/>
    <mergeCell ref="POB14:POH14"/>
    <mergeCell ref="POI14:POO14"/>
    <mergeCell ref="POP14:POV14"/>
    <mergeCell ref="POW14:PPC14"/>
    <mergeCell ref="PPD14:PPJ14"/>
    <mergeCell ref="PKO14:PKU14"/>
    <mergeCell ref="PKV14:PLB14"/>
    <mergeCell ref="PLC14:PLI14"/>
    <mergeCell ref="PLJ14:PLP14"/>
    <mergeCell ref="PLQ14:PLW14"/>
    <mergeCell ref="PLX14:PMD14"/>
    <mergeCell ref="PME14:PMK14"/>
    <mergeCell ref="PML14:PMR14"/>
    <mergeCell ref="PMS14:PMY14"/>
    <mergeCell ref="PID14:PIJ14"/>
    <mergeCell ref="PIK14:PIQ14"/>
    <mergeCell ref="PIR14:PIX14"/>
    <mergeCell ref="PIY14:PJE14"/>
    <mergeCell ref="PJF14:PJL14"/>
    <mergeCell ref="PJM14:PJS14"/>
    <mergeCell ref="PJT14:PJZ14"/>
    <mergeCell ref="PKA14:PKG14"/>
    <mergeCell ref="PKH14:PKN14"/>
    <mergeCell ref="PFS14:PFY14"/>
    <mergeCell ref="PFZ14:PGF14"/>
    <mergeCell ref="PGG14:PGM14"/>
    <mergeCell ref="PGN14:PGT14"/>
    <mergeCell ref="PGU14:PHA14"/>
    <mergeCell ref="PHB14:PHH14"/>
    <mergeCell ref="PHI14:PHO14"/>
    <mergeCell ref="PHP14:PHV14"/>
    <mergeCell ref="PHW14:PIC14"/>
    <mergeCell ref="PDH14:PDN14"/>
    <mergeCell ref="PDO14:PDU14"/>
    <mergeCell ref="PDV14:PEB14"/>
    <mergeCell ref="PEC14:PEI14"/>
    <mergeCell ref="PEJ14:PEP14"/>
    <mergeCell ref="PEQ14:PEW14"/>
    <mergeCell ref="PEX14:PFD14"/>
    <mergeCell ref="PFE14:PFK14"/>
    <mergeCell ref="PFL14:PFR14"/>
    <mergeCell ref="PAW14:PBC14"/>
    <mergeCell ref="PBD14:PBJ14"/>
    <mergeCell ref="PBK14:PBQ14"/>
    <mergeCell ref="PBR14:PBX14"/>
    <mergeCell ref="PBY14:PCE14"/>
    <mergeCell ref="PCF14:PCL14"/>
    <mergeCell ref="PCM14:PCS14"/>
    <mergeCell ref="PCT14:PCZ14"/>
    <mergeCell ref="PDA14:PDG14"/>
    <mergeCell ref="OYL14:OYR14"/>
    <mergeCell ref="OYS14:OYY14"/>
    <mergeCell ref="OYZ14:OZF14"/>
    <mergeCell ref="OZG14:OZM14"/>
    <mergeCell ref="OZN14:OZT14"/>
    <mergeCell ref="OZU14:PAA14"/>
    <mergeCell ref="PAB14:PAH14"/>
    <mergeCell ref="PAI14:PAO14"/>
    <mergeCell ref="PAP14:PAV14"/>
    <mergeCell ref="OWA14:OWG14"/>
    <mergeCell ref="OWH14:OWN14"/>
    <mergeCell ref="OWO14:OWU14"/>
    <mergeCell ref="OWV14:OXB14"/>
    <mergeCell ref="OXC14:OXI14"/>
    <mergeCell ref="OXJ14:OXP14"/>
    <mergeCell ref="OXQ14:OXW14"/>
    <mergeCell ref="OXX14:OYD14"/>
    <mergeCell ref="OYE14:OYK14"/>
    <mergeCell ref="OTP14:OTV14"/>
    <mergeCell ref="OTW14:OUC14"/>
    <mergeCell ref="OUD14:OUJ14"/>
    <mergeCell ref="OUK14:OUQ14"/>
    <mergeCell ref="OUR14:OUX14"/>
    <mergeCell ref="OUY14:OVE14"/>
    <mergeCell ref="OVF14:OVL14"/>
    <mergeCell ref="OVM14:OVS14"/>
    <mergeCell ref="OVT14:OVZ14"/>
    <mergeCell ref="ORE14:ORK14"/>
    <mergeCell ref="ORL14:ORR14"/>
    <mergeCell ref="ORS14:ORY14"/>
    <mergeCell ref="ORZ14:OSF14"/>
    <mergeCell ref="OSG14:OSM14"/>
    <mergeCell ref="OSN14:OST14"/>
    <mergeCell ref="OSU14:OTA14"/>
    <mergeCell ref="OTB14:OTH14"/>
    <mergeCell ref="OTI14:OTO14"/>
    <mergeCell ref="OOT14:OOZ14"/>
    <mergeCell ref="OPA14:OPG14"/>
    <mergeCell ref="OPH14:OPN14"/>
    <mergeCell ref="OPO14:OPU14"/>
    <mergeCell ref="OPV14:OQB14"/>
    <mergeCell ref="OQC14:OQI14"/>
    <mergeCell ref="OQJ14:OQP14"/>
    <mergeCell ref="OQQ14:OQW14"/>
    <mergeCell ref="OQX14:ORD14"/>
    <mergeCell ref="OMI14:OMO14"/>
    <mergeCell ref="OMP14:OMV14"/>
    <mergeCell ref="OMW14:ONC14"/>
    <mergeCell ref="OND14:ONJ14"/>
    <mergeCell ref="ONK14:ONQ14"/>
    <mergeCell ref="ONR14:ONX14"/>
    <mergeCell ref="ONY14:OOE14"/>
    <mergeCell ref="OOF14:OOL14"/>
    <mergeCell ref="OOM14:OOS14"/>
    <mergeCell ref="OJX14:OKD14"/>
    <mergeCell ref="OKE14:OKK14"/>
    <mergeCell ref="OKL14:OKR14"/>
    <mergeCell ref="OKS14:OKY14"/>
    <mergeCell ref="OKZ14:OLF14"/>
    <mergeCell ref="OLG14:OLM14"/>
    <mergeCell ref="OLN14:OLT14"/>
    <mergeCell ref="OLU14:OMA14"/>
    <mergeCell ref="OMB14:OMH14"/>
    <mergeCell ref="OHM14:OHS14"/>
    <mergeCell ref="OHT14:OHZ14"/>
    <mergeCell ref="OIA14:OIG14"/>
    <mergeCell ref="OIH14:OIN14"/>
    <mergeCell ref="OIO14:OIU14"/>
    <mergeCell ref="OIV14:OJB14"/>
    <mergeCell ref="OJC14:OJI14"/>
    <mergeCell ref="OJJ14:OJP14"/>
    <mergeCell ref="OJQ14:OJW14"/>
    <mergeCell ref="OFB14:OFH14"/>
    <mergeCell ref="OFI14:OFO14"/>
    <mergeCell ref="OFP14:OFV14"/>
    <mergeCell ref="OFW14:OGC14"/>
    <mergeCell ref="OGD14:OGJ14"/>
    <mergeCell ref="OGK14:OGQ14"/>
    <mergeCell ref="OGR14:OGX14"/>
    <mergeCell ref="OGY14:OHE14"/>
    <mergeCell ref="OHF14:OHL14"/>
    <mergeCell ref="OCQ14:OCW14"/>
    <mergeCell ref="OCX14:ODD14"/>
    <mergeCell ref="ODE14:ODK14"/>
    <mergeCell ref="ODL14:ODR14"/>
    <mergeCell ref="ODS14:ODY14"/>
    <mergeCell ref="ODZ14:OEF14"/>
    <mergeCell ref="OEG14:OEM14"/>
    <mergeCell ref="OEN14:OET14"/>
    <mergeCell ref="OEU14:OFA14"/>
    <mergeCell ref="OAF14:OAL14"/>
    <mergeCell ref="OAM14:OAS14"/>
    <mergeCell ref="OAT14:OAZ14"/>
    <mergeCell ref="OBA14:OBG14"/>
    <mergeCell ref="OBH14:OBN14"/>
    <mergeCell ref="OBO14:OBU14"/>
    <mergeCell ref="OBV14:OCB14"/>
    <mergeCell ref="OCC14:OCI14"/>
    <mergeCell ref="OCJ14:OCP14"/>
    <mergeCell ref="NXU14:NYA14"/>
    <mergeCell ref="NYB14:NYH14"/>
    <mergeCell ref="NYI14:NYO14"/>
    <mergeCell ref="NYP14:NYV14"/>
    <mergeCell ref="NYW14:NZC14"/>
    <mergeCell ref="NZD14:NZJ14"/>
    <mergeCell ref="NZK14:NZQ14"/>
    <mergeCell ref="NZR14:NZX14"/>
    <mergeCell ref="NZY14:OAE14"/>
    <mergeCell ref="NVJ14:NVP14"/>
    <mergeCell ref="NVQ14:NVW14"/>
    <mergeCell ref="NVX14:NWD14"/>
    <mergeCell ref="NWE14:NWK14"/>
    <mergeCell ref="NWL14:NWR14"/>
    <mergeCell ref="NWS14:NWY14"/>
    <mergeCell ref="NWZ14:NXF14"/>
    <mergeCell ref="NXG14:NXM14"/>
    <mergeCell ref="NXN14:NXT14"/>
    <mergeCell ref="NSY14:NTE14"/>
    <mergeCell ref="NTF14:NTL14"/>
    <mergeCell ref="NTM14:NTS14"/>
    <mergeCell ref="NTT14:NTZ14"/>
    <mergeCell ref="NUA14:NUG14"/>
    <mergeCell ref="NUH14:NUN14"/>
    <mergeCell ref="NUO14:NUU14"/>
    <mergeCell ref="NUV14:NVB14"/>
    <mergeCell ref="NVC14:NVI14"/>
    <mergeCell ref="NQN14:NQT14"/>
    <mergeCell ref="NQU14:NRA14"/>
    <mergeCell ref="NRB14:NRH14"/>
    <mergeCell ref="NRI14:NRO14"/>
    <mergeCell ref="NRP14:NRV14"/>
    <mergeCell ref="NRW14:NSC14"/>
    <mergeCell ref="NSD14:NSJ14"/>
    <mergeCell ref="NSK14:NSQ14"/>
    <mergeCell ref="NSR14:NSX14"/>
    <mergeCell ref="NOC14:NOI14"/>
    <mergeCell ref="NOJ14:NOP14"/>
    <mergeCell ref="NOQ14:NOW14"/>
    <mergeCell ref="NOX14:NPD14"/>
    <mergeCell ref="NPE14:NPK14"/>
    <mergeCell ref="NPL14:NPR14"/>
    <mergeCell ref="NPS14:NPY14"/>
    <mergeCell ref="NPZ14:NQF14"/>
    <mergeCell ref="NQG14:NQM14"/>
    <mergeCell ref="NLR14:NLX14"/>
    <mergeCell ref="NLY14:NME14"/>
    <mergeCell ref="NMF14:NML14"/>
    <mergeCell ref="NMM14:NMS14"/>
    <mergeCell ref="NMT14:NMZ14"/>
    <mergeCell ref="NNA14:NNG14"/>
    <mergeCell ref="NNH14:NNN14"/>
    <mergeCell ref="NNO14:NNU14"/>
    <mergeCell ref="NNV14:NOB14"/>
    <mergeCell ref="NJG14:NJM14"/>
    <mergeCell ref="NJN14:NJT14"/>
    <mergeCell ref="NJU14:NKA14"/>
    <mergeCell ref="NKB14:NKH14"/>
    <mergeCell ref="NKI14:NKO14"/>
    <mergeCell ref="NKP14:NKV14"/>
    <mergeCell ref="NKW14:NLC14"/>
    <mergeCell ref="NLD14:NLJ14"/>
    <mergeCell ref="NLK14:NLQ14"/>
    <mergeCell ref="NGV14:NHB14"/>
    <mergeCell ref="NHC14:NHI14"/>
    <mergeCell ref="NHJ14:NHP14"/>
    <mergeCell ref="NHQ14:NHW14"/>
    <mergeCell ref="NHX14:NID14"/>
    <mergeCell ref="NIE14:NIK14"/>
    <mergeCell ref="NIL14:NIR14"/>
    <mergeCell ref="NIS14:NIY14"/>
    <mergeCell ref="NIZ14:NJF14"/>
    <mergeCell ref="NEK14:NEQ14"/>
    <mergeCell ref="NER14:NEX14"/>
    <mergeCell ref="NEY14:NFE14"/>
    <mergeCell ref="NFF14:NFL14"/>
    <mergeCell ref="NFM14:NFS14"/>
    <mergeCell ref="NFT14:NFZ14"/>
    <mergeCell ref="NGA14:NGG14"/>
    <mergeCell ref="NGH14:NGN14"/>
    <mergeCell ref="NGO14:NGU14"/>
    <mergeCell ref="NBZ14:NCF14"/>
    <mergeCell ref="NCG14:NCM14"/>
    <mergeCell ref="NCN14:NCT14"/>
    <mergeCell ref="NCU14:NDA14"/>
    <mergeCell ref="NDB14:NDH14"/>
    <mergeCell ref="NDI14:NDO14"/>
    <mergeCell ref="NDP14:NDV14"/>
    <mergeCell ref="NDW14:NEC14"/>
    <mergeCell ref="NED14:NEJ14"/>
    <mergeCell ref="MZO14:MZU14"/>
    <mergeCell ref="MZV14:NAB14"/>
    <mergeCell ref="NAC14:NAI14"/>
    <mergeCell ref="NAJ14:NAP14"/>
    <mergeCell ref="NAQ14:NAW14"/>
    <mergeCell ref="NAX14:NBD14"/>
    <mergeCell ref="NBE14:NBK14"/>
    <mergeCell ref="NBL14:NBR14"/>
    <mergeCell ref="NBS14:NBY14"/>
    <mergeCell ref="MXD14:MXJ14"/>
    <mergeCell ref="MXK14:MXQ14"/>
    <mergeCell ref="MXR14:MXX14"/>
    <mergeCell ref="MXY14:MYE14"/>
    <mergeCell ref="MYF14:MYL14"/>
    <mergeCell ref="MYM14:MYS14"/>
    <mergeCell ref="MYT14:MYZ14"/>
    <mergeCell ref="MZA14:MZG14"/>
    <mergeCell ref="MZH14:MZN14"/>
    <mergeCell ref="MUS14:MUY14"/>
    <mergeCell ref="MUZ14:MVF14"/>
    <mergeCell ref="MVG14:MVM14"/>
    <mergeCell ref="MVN14:MVT14"/>
    <mergeCell ref="MVU14:MWA14"/>
    <mergeCell ref="MWB14:MWH14"/>
    <mergeCell ref="MWI14:MWO14"/>
    <mergeCell ref="MWP14:MWV14"/>
    <mergeCell ref="MWW14:MXC14"/>
    <mergeCell ref="MSH14:MSN14"/>
    <mergeCell ref="MSO14:MSU14"/>
    <mergeCell ref="MSV14:MTB14"/>
    <mergeCell ref="MTC14:MTI14"/>
    <mergeCell ref="MTJ14:MTP14"/>
    <mergeCell ref="MTQ14:MTW14"/>
    <mergeCell ref="MTX14:MUD14"/>
    <mergeCell ref="MUE14:MUK14"/>
    <mergeCell ref="MUL14:MUR14"/>
    <mergeCell ref="MPW14:MQC14"/>
    <mergeCell ref="MQD14:MQJ14"/>
    <mergeCell ref="MQK14:MQQ14"/>
    <mergeCell ref="MQR14:MQX14"/>
    <mergeCell ref="MQY14:MRE14"/>
    <mergeCell ref="MRF14:MRL14"/>
    <mergeCell ref="MRM14:MRS14"/>
    <mergeCell ref="MRT14:MRZ14"/>
    <mergeCell ref="MSA14:MSG14"/>
    <mergeCell ref="MNL14:MNR14"/>
    <mergeCell ref="MNS14:MNY14"/>
    <mergeCell ref="MNZ14:MOF14"/>
    <mergeCell ref="MOG14:MOM14"/>
    <mergeCell ref="MON14:MOT14"/>
    <mergeCell ref="MOU14:MPA14"/>
    <mergeCell ref="MPB14:MPH14"/>
    <mergeCell ref="MPI14:MPO14"/>
    <mergeCell ref="MPP14:MPV14"/>
    <mergeCell ref="MLA14:MLG14"/>
    <mergeCell ref="MLH14:MLN14"/>
    <mergeCell ref="MLO14:MLU14"/>
    <mergeCell ref="MLV14:MMB14"/>
    <mergeCell ref="MMC14:MMI14"/>
    <mergeCell ref="MMJ14:MMP14"/>
    <mergeCell ref="MMQ14:MMW14"/>
    <mergeCell ref="MMX14:MND14"/>
    <mergeCell ref="MNE14:MNK14"/>
    <mergeCell ref="MIP14:MIV14"/>
    <mergeCell ref="MIW14:MJC14"/>
    <mergeCell ref="MJD14:MJJ14"/>
    <mergeCell ref="MJK14:MJQ14"/>
    <mergeCell ref="MJR14:MJX14"/>
    <mergeCell ref="MJY14:MKE14"/>
    <mergeCell ref="MKF14:MKL14"/>
    <mergeCell ref="MKM14:MKS14"/>
    <mergeCell ref="MKT14:MKZ14"/>
    <mergeCell ref="MGE14:MGK14"/>
    <mergeCell ref="MGL14:MGR14"/>
    <mergeCell ref="MGS14:MGY14"/>
    <mergeCell ref="MGZ14:MHF14"/>
    <mergeCell ref="MHG14:MHM14"/>
    <mergeCell ref="MHN14:MHT14"/>
    <mergeCell ref="MHU14:MIA14"/>
    <mergeCell ref="MIB14:MIH14"/>
    <mergeCell ref="MII14:MIO14"/>
    <mergeCell ref="MDT14:MDZ14"/>
    <mergeCell ref="MEA14:MEG14"/>
    <mergeCell ref="MEH14:MEN14"/>
    <mergeCell ref="MEO14:MEU14"/>
    <mergeCell ref="MEV14:MFB14"/>
    <mergeCell ref="MFC14:MFI14"/>
    <mergeCell ref="MFJ14:MFP14"/>
    <mergeCell ref="MFQ14:MFW14"/>
    <mergeCell ref="MFX14:MGD14"/>
    <mergeCell ref="MBI14:MBO14"/>
    <mergeCell ref="MBP14:MBV14"/>
    <mergeCell ref="MBW14:MCC14"/>
    <mergeCell ref="MCD14:MCJ14"/>
    <mergeCell ref="MCK14:MCQ14"/>
    <mergeCell ref="MCR14:MCX14"/>
    <mergeCell ref="MCY14:MDE14"/>
    <mergeCell ref="MDF14:MDL14"/>
    <mergeCell ref="MDM14:MDS14"/>
    <mergeCell ref="LYX14:LZD14"/>
    <mergeCell ref="LZE14:LZK14"/>
    <mergeCell ref="LZL14:LZR14"/>
    <mergeCell ref="LZS14:LZY14"/>
    <mergeCell ref="LZZ14:MAF14"/>
    <mergeCell ref="MAG14:MAM14"/>
    <mergeCell ref="MAN14:MAT14"/>
    <mergeCell ref="MAU14:MBA14"/>
    <mergeCell ref="MBB14:MBH14"/>
    <mergeCell ref="LWM14:LWS14"/>
    <mergeCell ref="LWT14:LWZ14"/>
    <mergeCell ref="LXA14:LXG14"/>
    <mergeCell ref="LXH14:LXN14"/>
    <mergeCell ref="LXO14:LXU14"/>
    <mergeCell ref="LXV14:LYB14"/>
    <mergeCell ref="LYC14:LYI14"/>
    <mergeCell ref="LYJ14:LYP14"/>
    <mergeCell ref="LYQ14:LYW14"/>
    <mergeCell ref="LUB14:LUH14"/>
    <mergeCell ref="LUI14:LUO14"/>
    <mergeCell ref="LUP14:LUV14"/>
    <mergeCell ref="LUW14:LVC14"/>
    <mergeCell ref="LVD14:LVJ14"/>
    <mergeCell ref="LVK14:LVQ14"/>
    <mergeCell ref="LVR14:LVX14"/>
    <mergeCell ref="LVY14:LWE14"/>
    <mergeCell ref="LWF14:LWL14"/>
    <mergeCell ref="LRQ14:LRW14"/>
    <mergeCell ref="LRX14:LSD14"/>
    <mergeCell ref="LSE14:LSK14"/>
    <mergeCell ref="LSL14:LSR14"/>
    <mergeCell ref="LSS14:LSY14"/>
    <mergeCell ref="LSZ14:LTF14"/>
    <mergeCell ref="LTG14:LTM14"/>
    <mergeCell ref="LTN14:LTT14"/>
    <mergeCell ref="LTU14:LUA14"/>
    <mergeCell ref="LPF14:LPL14"/>
    <mergeCell ref="LPM14:LPS14"/>
    <mergeCell ref="LPT14:LPZ14"/>
    <mergeCell ref="LQA14:LQG14"/>
    <mergeCell ref="LQH14:LQN14"/>
    <mergeCell ref="LQO14:LQU14"/>
    <mergeCell ref="LQV14:LRB14"/>
    <mergeCell ref="LRC14:LRI14"/>
    <mergeCell ref="LRJ14:LRP14"/>
    <mergeCell ref="LMU14:LNA14"/>
    <mergeCell ref="LNB14:LNH14"/>
    <mergeCell ref="LNI14:LNO14"/>
    <mergeCell ref="LNP14:LNV14"/>
    <mergeCell ref="LNW14:LOC14"/>
    <mergeCell ref="LOD14:LOJ14"/>
    <mergeCell ref="LOK14:LOQ14"/>
    <mergeCell ref="LOR14:LOX14"/>
    <mergeCell ref="LOY14:LPE14"/>
    <mergeCell ref="LKJ14:LKP14"/>
    <mergeCell ref="LKQ14:LKW14"/>
    <mergeCell ref="LKX14:LLD14"/>
    <mergeCell ref="LLE14:LLK14"/>
    <mergeCell ref="LLL14:LLR14"/>
    <mergeCell ref="LLS14:LLY14"/>
    <mergeCell ref="LLZ14:LMF14"/>
    <mergeCell ref="LMG14:LMM14"/>
    <mergeCell ref="LMN14:LMT14"/>
    <mergeCell ref="LHY14:LIE14"/>
    <mergeCell ref="LIF14:LIL14"/>
    <mergeCell ref="LIM14:LIS14"/>
    <mergeCell ref="LIT14:LIZ14"/>
    <mergeCell ref="LJA14:LJG14"/>
    <mergeCell ref="LJH14:LJN14"/>
    <mergeCell ref="LJO14:LJU14"/>
    <mergeCell ref="LJV14:LKB14"/>
    <mergeCell ref="LKC14:LKI14"/>
    <mergeCell ref="LFN14:LFT14"/>
    <mergeCell ref="LFU14:LGA14"/>
    <mergeCell ref="LGB14:LGH14"/>
    <mergeCell ref="LGI14:LGO14"/>
    <mergeCell ref="LGP14:LGV14"/>
    <mergeCell ref="LGW14:LHC14"/>
    <mergeCell ref="LHD14:LHJ14"/>
    <mergeCell ref="LHK14:LHQ14"/>
    <mergeCell ref="LHR14:LHX14"/>
    <mergeCell ref="LDC14:LDI14"/>
    <mergeCell ref="LDJ14:LDP14"/>
    <mergeCell ref="LDQ14:LDW14"/>
    <mergeCell ref="LDX14:LED14"/>
    <mergeCell ref="LEE14:LEK14"/>
    <mergeCell ref="LEL14:LER14"/>
    <mergeCell ref="LES14:LEY14"/>
    <mergeCell ref="LEZ14:LFF14"/>
    <mergeCell ref="LFG14:LFM14"/>
    <mergeCell ref="LAR14:LAX14"/>
    <mergeCell ref="LAY14:LBE14"/>
    <mergeCell ref="LBF14:LBL14"/>
    <mergeCell ref="LBM14:LBS14"/>
    <mergeCell ref="LBT14:LBZ14"/>
    <mergeCell ref="LCA14:LCG14"/>
    <mergeCell ref="LCH14:LCN14"/>
    <mergeCell ref="LCO14:LCU14"/>
    <mergeCell ref="LCV14:LDB14"/>
    <mergeCell ref="KYG14:KYM14"/>
    <mergeCell ref="KYN14:KYT14"/>
    <mergeCell ref="KYU14:KZA14"/>
    <mergeCell ref="KZB14:KZH14"/>
    <mergeCell ref="KZI14:KZO14"/>
    <mergeCell ref="KZP14:KZV14"/>
    <mergeCell ref="KZW14:LAC14"/>
    <mergeCell ref="LAD14:LAJ14"/>
    <mergeCell ref="LAK14:LAQ14"/>
    <mergeCell ref="KVV14:KWB14"/>
    <mergeCell ref="KWC14:KWI14"/>
    <mergeCell ref="KWJ14:KWP14"/>
    <mergeCell ref="KWQ14:KWW14"/>
    <mergeCell ref="KWX14:KXD14"/>
    <mergeCell ref="KXE14:KXK14"/>
    <mergeCell ref="KXL14:KXR14"/>
    <mergeCell ref="KXS14:KXY14"/>
    <mergeCell ref="KXZ14:KYF14"/>
    <mergeCell ref="KTK14:KTQ14"/>
    <mergeCell ref="KTR14:KTX14"/>
    <mergeCell ref="KTY14:KUE14"/>
    <mergeCell ref="KUF14:KUL14"/>
    <mergeCell ref="KUM14:KUS14"/>
    <mergeCell ref="KUT14:KUZ14"/>
    <mergeCell ref="KVA14:KVG14"/>
    <mergeCell ref="KVH14:KVN14"/>
    <mergeCell ref="KVO14:KVU14"/>
    <mergeCell ref="KQZ14:KRF14"/>
    <mergeCell ref="KRG14:KRM14"/>
    <mergeCell ref="KRN14:KRT14"/>
    <mergeCell ref="KRU14:KSA14"/>
    <mergeCell ref="KSB14:KSH14"/>
    <mergeCell ref="KSI14:KSO14"/>
    <mergeCell ref="KSP14:KSV14"/>
    <mergeCell ref="KSW14:KTC14"/>
    <mergeCell ref="KTD14:KTJ14"/>
    <mergeCell ref="KOO14:KOU14"/>
    <mergeCell ref="KOV14:KPB14"/>
    <mergeCell ref="KPC14:KPI14"/>
    <mergeCell ref="KPJ14:KPP14"/>
    <mergeCell ref="KPQ14:KPW14"/>
    <mergeCell ref="KPX14:KQD14"/>
    <mergeCell ref="KQE14:KQK14"/>
    <mergeCell ref="KQL14:KQR14"/>
    <mergeCell ref="KQS14:KQY14"/>
    <mergeCell ref="KMD14:KMJ14"/>
    <mergeCell ref="KMK14:KMQ14"/>
    <mergeCell ref="KMR14:KMX14"/>
    <mergeCell ref="KMY14:KNE14"/>
    <mergeCell ref="KNF14:KNL14"/>
    <mergeCell ref="KNM14:KNS14"/>
    <mergeCell ref="KNT14:KNZ14"/>
    <mergeCell ref="KOA14:KOG14"/>
    <mergeCell ref="KOH14:KON14"/>
    <mergeCell ref="KJS14:KJY14"/>
    <mergeCell ref="KJZ14:KKF14"/>
    <mergeCell ref="KKG14:KKM14"/>
    <mergeCell ref="KKN14:KKT14"/>
    <mergeCell ref="KKU14:KLA14"/>
    <mergeCell ref="KLB14:KLH14"/>
    <mergeCell ref="KLI14:KLO14"/>
    <mergeCell ref="KLP14:KLV14"/>
    <mergeCell ref="KLW14:KMC14"/>
    <mergeCell ref="KHH14:KHN14"/>
    <mergeCell ref="KHO14:KHU14"/>
    <mergeCell ref="KHV14:KIB14"/>
    <mergeCell ref="KIC14:KII14"/>
    <mergeCell ref="KIJ14:KIP14"/>
    <mergeCell ref="KIQ14:KIW14"/>
    <mergeCell ref="KIX14:KJD14"/>
    <mergeCell ref="KJE14:KJK14"/>
    <mergeCell ref="KJL14:KJR14"/>
    <mergeCell ref="KEW14:KFC14"/>
    <mergeCell ref="KFD14:KFJ14"/>
    <mergeCell ref="KFK14:KFQ14"/>
    <mergeCell ref="KFR14:KFX14"/>
    <mergeCell ref="KFY14:KGE14"/>
    <mergeCell ref="KGF14:KGL14"/>
    <mergeCell ref="KGM14:KGS14"/>
    <mergeCell ref="KGT14:KGZ14"/>
    <mergeCell ref="KHA14:KHG14"/>
    <mergeCell ref="KCL14:KCR14"/>
    <mergeCell ref="KCS14:KCY14"/>
    <mergeCell ref="KCZ14:KDF14"/>
    <mergeCell ref="KDG14:KDM14"/>
    <mergeCell ref="KDN14:KDT14"/>
    <mergeCell ref="KDU14:KEA14"/>
    <mergeCell ref="KEB14:KEH14"/>
    <mergeCell ref="KEI14:KEO14"/>
    <mergeCell ref="KEP14:KEV14"/>
    <mergeCell ref="KAA14:KAG14"/>
    <mergeCell ref="KAH14:KAN14"/>
    <mergeCell ref="KAO14:KAU14"/>
    <mergeCell ref="KAV14:KBB14"/>
    <mergeCell ref="KBC14:KBI14"/>
    <mergeCell ref="KBJ14:KBP14"/>
    <mergeCell ref="KBQ14:KBW14"/>
    <mergeCell ref="KBX14:KCD14"/>
    <mergeCell ref="KCE14:KCK14"/>
    <mergeCell ref="JXP14:JXV14"/>
    <mergeCell ref="JXW14:JYC14"/>
    <mergeCell ref="JYD14:JYJ14"/>
    <mergeCell ref="JYK14:JYQ14"/>
    <mergeCell ref="JYR14:JYX14"/>
    <mergeCell ref="JYY14:JZE14"/>
    <mergeCell ref="JZF14:JZL14"/>
    <mergeCell ref="JZM14:JZS14"/>
    <mergeCell ref="JZT14:JZZ14"/>
    <mergeCell ref="JVE14:JVK14"/>
    <mergeCell ref="JVL14:JVR14"/>
    <mergeCell ref="JVS14:JVY14"/>
    <mergeCell ref="JVZ14:JWF14"/>
    <mergeCell ref="JWG14:JWM14"/>
    <mergeCell ref="JWN14:JWT14"/>
    <mergeCell ref="JWU14:JXA14"/>
    <mergeCell ref="JXB14:JXH14"/>
    <mergeCell ref="JXI14:JXO14"/>
    <mergeCell ref="JST14:JSZ14"/>
    <mergeCell ref="JTA14:JTG14"/>
    <mergeCell ref="JTH14:JTN14"/>
    <mergeCell ref="JTO14:JTU14"/>
    <mergeCell ref="JTV14:JUB14"/>
    <mergeCell ref="JUC14:JUI14"/>
    <mergeCell ref="JUJ14:JUP14"/>
    <mergeCell ref="JUQ14:JUW14"/>
    <mergeCell ref="JUX14:JVD14"/>
    <mergeCell ref="JQI14:JQO14"/>
    <mergeCell ref="JQP14:JQV14"/>
    <mergeCell ref="JQW14:JRC14"/>
    <mergeCell ref="JRD14:JRJ14"/>
    <mergeCell ref="JRK14:JRQ14"/>
    <mergeCell ref="JRR14:JRX14"/>
    <mergeCell ref="JRY14:JSE14"/>
    <mergeCell ref="JSF14:JSL14"/>
    <mergeCell ref="JSM14:JSS14"/>
    <mergeCell ref="JNX14:JOD14"/>
    <mergeCell ref="JOE14:JOK14"/>
    <mergeCell ref="JOL14:JOR14"/>
    <mergeCell ref="JOS14:JOY14"/>
    <mergeCell ref="JOZ14:JPF14"/>
    <mergeCell ref="JPG14:JPM14"/>
    <mergeCell ref="JPN14:JPT14"/>
    <mergeCell ref="JPU14:JQA14"/>
    <mergeCell ref="JQB14:JQH14"/>
    <mergeCell ref="JLM14:JLS14"/>
    <mergeCell ref="JLT14:JLZ14"/>
    <mergeCell ref="JMA14:JMG14"/>
    <mergeCell ref="JMH14:JMN14"/>
    <mergeCell ref="JMO14:JMU14"/>
    <mergeCell ref="JMV14:JNB14"/>
    <mergeCell ref="JNC14:JNI14"/>
    <mergeCell ref="JNJ14:JNP14"/>
    <mergeCell ref="JNQ14:JNW14"/>
    <mergeCell ref="JJB14:JJH14"/>
    <mergeCell ref="JJI14:JJO14"/>
    <mergeCell ref="JJP14:JJV14"/>
    <mergeCell ref="JJW14:JKC14"/>
    <mergeCell ref="JKD14:JKJ14"/>
    <mergeCell ref="JKK14:JKQ14"/>
    <mergeCell ref="JKR14:JKX14"/>
    <mergeCell ref="JKY14:JLE14"/>
    <mergeCell ref="JLF14:JLL14"/>
    <mergeCell ref="JGQ14:JGW14"/>
    <mergeCell ref="JGX14:JHD14"/>
    <mergeCell ref="JHE14:JHK14"/>
    <mergeCell ref="JHL14:JHR14"/>
    <mergeCell ref="JHS14:JHY14"/>
    <mergeCell ref="JHZ14:JIF14"/>
    <mergeCell ref="JIG14:JIM14"/>
    <mergeCell ref="JIN14:JIT14"/>
    <mergeCell ref="JIU14:JJA14"/>
    <mergeCell ref="JEF14:JEL14"/>
    <mergeCell ref="JEM14:JES14"/>
    <mergeCell ref="JET14:JEZ14"/>
    <mergeCell ref="JFA14:JFG14"/>
    <mergeCell ref="JFH14:JFN14"/>
    <mergeCell ref="JFO14:JFU14"/>
    <mergeCell ref="JFV14:JGB14"/>
    <mergeCell ref="JGC14:JGI14"/>
    <mergeCell ref="JGJ14:JGP14"/>
    <mergeCell ref="JBU14:JCA14"/>
    <mergeCell ref="JCB14:JCH14"/>
    <mergeCell ref="JCI14:JCO14"/>
    <mergeCell ref="JCP14:JCV14"/>
    <mergeCell ref="JCW14:JDC14"/>
    <mergeCell ref="JDD14:JDJ14"/>
    <mergeCell ref="JDK14:JDQ14"/>
    <mergeCell ref="JDR14:JDX14"/>
    <mergeCell ref="JDY14:JEE14"/>
    <mergeCell ref="IZJ14:IZP14"/>
    <mergeCell ref="IZQ14:IZW14"/>
    <mergeCell ref="IZX14:JAD14"/>
    <mergeCell ref="JAE14:JAK14"/>
    <mergeCell ref="JAL14:JAR14"/>
    <mergeCell ref="JAS14:JAY14"/>
    <mergeCell ref="JAZ14:JBF14"/>
    <mergeCell ref="JBG14:JBM14"/>
    <mergeCell ref="JBN14:JBT14"/>
    <mergeCell ref="IWY14:IXE14"/>
    <mergeCell ref="IXF14:IXL14"/>
    <mergeCell ref="IXM14:IXS14"/>
    <mergeCell ref="IXT14:IXZ14"/>
    <mergeCell ref="IYA14:IYG14"/>
    <mergeCell ref="IYH14:IYN14"/>
    <mergeCell ref="IYO14:IYU14"/>
    <mergeCell ref="IYV14:IZB14"/>
    <mergeCell ref="IZC14:IZI14"/>
    <mergeCell ref="IUN14:IUT14"/>
    <mergeCell ref="IUU14:IVA14"/>
    <mergeCell ref="IVB14:IVH14"/>
    <mergeCell ref="IVI14:IVO14"/>
    <mergeCell ref="IVP14:IVV14"/>
    <mergeCell ref="IVW14:IWC14"/>
    <mergeCell ref="IWD14:IWJ14"/>
    <mergeCell ref="IWK14:IWQ14"/>
    <mergeCell ref="IWR14:IWX14"/>
    <mergeCell ref="ISC14:ISI14"/>
    <mergeCell ref="ISJ14:ISP14"/>
    <mergeCell ref="ISQ14:ISW14"/>
    <mergeCell ref="ISX14:ITD14"/>
    <mergeCell ref="ITE14:ITK14"/>
    <mergeCell ref="ITL14:ITR14"/>
    <mergeCell ref="ITS14:ITY14"/>
    <mergeCell ref="ITZ14:IUF14"/>
    <mergeCell ref="IUG14:IUM14"/>
    <mergeCell ref="IPR14:IPX14"/>
    <mergeCell ref="IPY14:IQE14"/>
    <mergeCell ref="IQF14:IQL14"/>
    <mergeCell ref="IQM14:IQS14"/>
    <mergeCell ref="IQT14:IQZ14"/>
    <mergeCell ref="IRA14:IRG14"/>
    <mergeCell ref="IRH14:IRN14"/>
    <mergeCell ref="IRO14:IRU14"/>
    <mergeCell ref="IRV14:ISB14"/>
    <mergeCell ref="ING14:INM14"/>
    <mergeCell ref="INN14:INT14"/>
    <mergeCell ref="INU14:IOA14"/>
    <mergeCell ref="IOB14:IOH14"/>
    <mergeCell ref="IOI14:IOO14"/>
    <mergeCell ref="IOP14:IOV14"/>
    <mergeCell ref="IOW14:IPC14"/>
    <mergeCell ref="IPD14:IPJ14"/>
    <mergeCell ref="IPK14:IPQ14"/>
    <mergeCell ref="IKV14:ILB14"/>
    <mergeCell ref="ILC14:ILI14"/>
    <mergeCell ref="ILJ14:ILP14"/>
    <mergeCell ref="ILQ14:ILW14"/>
    <mergeCell ref="ILX14:IMD14"/>
    <mergeCell ref="IME14:IMK14"/>
    <mergeCell ref="IML14:IMR14"/>
    <mergeCell ref="IMS14:IMY14"/>
    <mergeCell ref="IMZ14:INF14"/>
    <mergeCell ref="IIK14:IIQ14"/>
    <mergeCell ref="IIR14:IIX14"/>
    <mergeCell ref="IIY14:IJE14"/>
    <mergeCell ref="IJF14:IJL14"/>
    <mergeCell ref="IJM14:IJS14"/>
    <mergeCell ref="IJT14:IJZ14"/>
    <mergeCell ref="IKA14:IKG14"/>
    <mergeCell ref="IKH14:IKN14"/>
    <mergeCell ref="IKO14:IKU14"/>
    <mergeCell ref="IFZ14:IGF14"/>
    <mergeCell ref="IGG14:IGM14"/>
    <mergeCell ref="IGN14:IGT14"/>
    <mergeCell ref="IGU14:IHA14"/>
    <mergeCell ref="IHB14:IHH14"/>
    <mergeCell ref="IHI14:IHO14"/>
    <mergeCell ref="IHP14:IHV14"/>
    <mergeCell ref="IHW14:IIC14"/>
    <mergeCell ref="IID14:IIJ14"/>
    <mergeCell ref="IDO14:IDU14"/>
    <mergeCell ref="IDV14:IEB14"/>
    <mergeCell ref="IEC14:IEI14"/>
    <mergeCell ref="IEJ14:IEP14"/>
    <mergeCell ref="IEQ14:IEW14"/>
    <mergeCell ref="IEX14:IFD14"/>
    <mergeCell ref="IFE14:IFK14"/>
    <mergeCell ref="IFL14:IFR14"/>
    <mergeCell ref="IFS14:IFY14"/>
    <mergeCell ref="IBD14:IBJ14"/>
    <mergeCell ref="IBK14:IBQ14"/>
    <mergeCell ref="IBR14:IBX14"/>
    <mergeCell ref="IBY14:ICE14"/>
    <mergeCell ref="ICF14:ICL14"/>
    <mergeCell ref="ICM14:ICS14"/>
    <mergeCell ref="ICT14:ICZ14"/>
    <mergeCell ref="IDA14:IDG14"/>
    <mergeCell ref="IDH14:IDN14"/>
    <mergeCell ref="HYS14:HYY14"/>
    <mergeCell ref="HYZ14:HZF14"/>
    <mergeCell ref="HZG14:HZM14"/>
    <mergeCell ref="HZN14:HZT14"/>
    <mergeCell ref="HZU14:IAA14"/>
    <mergeCell ref="IAB14:IAH14"/>
    <mergeCell ref="IAI14:IAO14"/>
    <mergeCell ref="IAP14:IAV14"/>
    <mergeCell ref="IAW14:IBC14"/>
    <mergeCell ref="HWH14:HWN14"/>
    <mergeCell ref="HWO14:HWU14"/>
    <mergeCell ref="HWV14:HXB14"/>
    <mergeCell ref="HXC14:HXI14"/>
    <mergeCell ref="HXJ14:HXP14"/>
    <mergeCell ref="HXQ14:HXW14"/>
    <mergeCell ref="HXX14:HYD14"/>
    <mergeCell ref="HYE14:HYK14"/>
    <mergeCell ref="HYL14:HYR14"/>
    <mergeCell ref="HTW14:HUC14"/>
    <mergeCell ref="HUD14:HUJ14"/>
    <mergeCell ref="HUK14:HUQ14"/>
    <mergeCell ref="HUR14:HUX14"/>
    <mergeCell ref="HUY14:HVE14"/>
    <mergeCell ref="HVF14:HVL14"/>
    <mergeCell ref="HVM14:HVS14"/>
    <mergeCell ref="HVT14:HVZ14"/>
    <mergeCell ref="HWA14:HWG14"/>
    <mergeCell ref="HRL14:HRR14"/>
    <mergeCell ref="HRS14:HRY14"/>
    <mergeCell ref="HRZ14:HSF14"/>
    <mergeCell ref="HSG14:HSM14"/>
    <mergeCell ref="HSN14:HST14"/>
    <mergeCell ref="HSU14:HTA14"/>
    <mergeCell ref="HTB14:HTH14"/>
    <mergeCell ref="HTI14:HTO14"/>
    <mergeCell ref="HTP14:HTV14"/>
    <mergeCell ref="HPA14:HPG14"/>
    <mergeCell ref="HPH14:HPN14"/>
    <mergeCell ref="HPO14:HPU14"/>
    <mergeCell ref="HPV14:HQB14"/>
    <mergeCell ref="HQC14:HQI14"/>
    <mergeCell ref="HQJ14:HQP14"/>
    <mergeCell ref="HQQ14:HQW14"/>
    <mergeCell ref="HQX14:HRD14"/>
    <mergeCell ref="HRE14:HRK14"/>
    <mergeCell ref="HMP14:HMV14"/>
    <mergeCell ref="HMW14:HNC14"/>
    <mergeCell ref="HND14:HNJ14"/>
    <mergeCell ref="HNK14:HNQ14"/>
    <mergeCell ref="HNR14:HNX14"/>
    <mergeCell ref="HNY14:HOE14"/>
    <mergeCell ref="HOF14:HOL14"/>
    <mergeCell ref="HOM14:HOS14"/>
    <mergeCell ref="HOT14:HOZ14"/>
    <mergeCell ref="HKE14:HKK14"/>
    <mergeCell ref="HKL14:HKR14"/>
    <mergeCell ref="HKS14:HKY14"/>
    <mergeCell ref="HKZ14:HLF14"/>
    <mergeCell ref="HLG14:HLM14"/>
    <mergeCell ref="HLN14:HLT14"/>
    <mergeCell ref="HLU14:HMA14"/>
    <mergeCell ref="HMB14:HMH14"/>
    <mergeCell ref="HMI14:HMO14"/>
    <mergeCell ref="HHT14:HHZ14"/>
    <mergeCell ref="HIA14:HIG14"/>
    <mergeCell ref="HIH14:HIN14"/>
    <mergeCell ref="HIO14:HIU14"/>
    <mergeCell ref="HIV14:HJB14"/>
    <mergeCell ref="HJC14:HJI14"/>
    <mergeCell ref="HJJ14:HJP14"/>
    <mergeCell ref="HJQ14:HJW14"/>
    <mergeCell ref="HJX14:HKD14"/>
    <mergeCell ref="HFI14:HFO14"/>
    <mergeCell ref="HFP14:HFV14"/>
    <mergeCell ref="HFW14:HGC14"/>
    <mergeCell ref="HGD14:HGJ14"/>
    <mergeCell ref="HGK14:HGQ14"/>
    <mergeCell ref="HGR14:HGX14"/>
    <mergeCell ref="HGY14:HHE14"/>
    <mergeCell ref="HHF14:HHL14"/>
    <mergeCell ref="HHM14:HHS14"/>
    <mergeCell ref="HCX14:HDD14"/>
    <mergeCell ref="HDE14:HDK14"/>
    <mergeCell ref="HDL14:HDR14"/>
    <mergeCell ref="HDS14:HDY14"/>
    <mergeCell ref="HDZ14:HEF14"/>
    <mergeCell ref="HEG14:HEM14"/>
    <mergeCell ref="HEN14:HET14"/>
    <mergeCell ref="HEU14:HFA14"/>
    <mergeCell ref="HFB14:HFH14"/>
    <mergeCell ref="HAM14:HAS14"/>
    <mergeCell ref="HAT14:HAZ14"/>
    <mergeCell ref="HBA14:HBG14"/>
    <mergeCell ref="HBH14:HBN14"/>
    <mergeCell ref="HBO14:HBU14"/>
    <mergeCell ref="HBV14:HCB14"/>
    <mergeCell ref="HCC14:HCI14"/>
    <mergeCell ref="HCJ14:HCP14"/>
    <mergeCell ref="HCQ14:HCW14"/>
    <mergeCell ref="GYB14:GYH14"/>
    <mergeCell ref="GYI14:GYO14"/>
    <mergeCell ref="GYP14:GYV14"/>
    <mergeCell ref="GYW14:GZC14"/>
    <mergeCell ref="GZD14:GZJ14"/>
    <mergeCell ref="GZK14:GZQ14"/>
    <mergeCell ref="GZR14:GZX14"/>
    <mergeCell ref="GZY14:HAE14"/>
    <mergeCell ref="HAF14:HAL14"/>
    <mergeCell ref="GVQ14:GVW14"/>
    <mergeCell ref="GVX14:GWD14"/>
    <mergeCell ref="GWE14:GWK14"/>
    <mergeCell ref="GWL14:GWR14"/>
    <mergeCell ref="GWS14:GWY14"/>
    <mergeCell ref="GWZ14:GXF14"/>
    <mergeCell ref="GXG14:GXM14"/>
    <mergeCell ref="GXN14:GXT14"/>
    <mergeCell ref="GXU14:GYA14"/>
    <mergeCell ref="GTF14:GTL14"/>
    <mergeCell ref="GTM14:GTS14"/>
    <mergeCell ref="GTT14:GTZ14"/>
    <mergeCell ref="GUA14:GUG14"/>
    <mergeCell ref="GUH14:GUN14"/>
    <mergeCell ref="GUO14:GUU14"/>
    <mergeCell ref="GUV14:GVB14"/>
    <mergeCell ref="GVC14:GVI14"/>
    <mergeCell ref="GVJ14:GVP14"/>
    <mergeCell ref="GQU14:GRA14"/>
    <mergeCell ref="GRB14:GRH14"/>
    <mergeCell ref="GRI14:GRO14"/>
    <mergeCell ref="GRP14:GRV14"/>
    <mergeCell ref="GRW14:GSC14"/>
    <mergeCell ref="GSD14:GSJ14"/>
    <mergeCell ref="GSK14:GSQ14"/>
    <mergeCell ref="GSR14:GSX14"/>
    <mergeCell ref="GSY14:GTE14"/>
    <mergeCell ref="GOJ14:GOP14"/>
    <mergeCell ref="GOQ14:GOW14"/>
    <mergeCell ref="GOX14:GPD14"/>
    <mergeCell ref="GPE14:GPK14"/>
    <mergeCell ref="GPL14:GPR14"/>
    <mergeCell ref="GPS14:GPY14"/>
    <mergeCell ref="GPZ14:GQF14"/>
    <mergeCell ref="GQG14:GQM14"/>
    <mergeCell ref="GQN14:GQT14"/>
    <mergeCell ref="GLY14:GME14"/>
    <mergeCell ref="GMF14:GML14"/>
    <mergeCell ref="GMM14:GMS14"/>
    <mergeCell ref="GMT14:GMZ14"/>
    <mergeCell ref="GNA14:GNG14"/>
    <mergeCell ref="GNH14:GNN14"/>
    <mergeCell ref="GNO14:GNU14"/>
    <mergeCell ref="GNV14:GOB14"/>
    <mergeCell ref="GOC14:GOI14"/>
    <mergeCell ref="GJN14:GJT14"/>
    <mergeCell ref="GJU14:GKA14"/>
    <mergeCell ref="GKB14:GKH14"/>
    <mergeCell ref="GKI14:GKO14"/>
    <mergeCell ref="GKP14:GKV14"/>
    <mergeCell ref="GKW14:GLC14"/>
    <mergeCell ref="GLD14:GLJ14"/>
    <mergeCell ref="GLK14:GLQ14"/>
    <mergeCell ref="GLR14:GLX14"/>
    <mergeCell ref="GHC14:GHI14"/>
    <mergeCell ref="GHJ14:GHP14"/>
    <mergeCell ref="GHQ14:GHW14"/>
    <mergeCell ref="GHX14:GID14"/>
    <mergeCell ref="GIE14:GIK14"/>
    <mergeCell ref="GIL14:GIR14"/>
    <mergeCell ref="GIS14:GIY14"/>
    <mergeCell ref="GIZ14:GJF14"/>
    <mergeCell ref="GJG14:GJM14"/>
    <mergeCell ref="GER14:GEX14"/>
    <mergeCell ref="GEY14:GFE14"/>
    <mergeCell ref="GFF14:GFL14"/>
    <mergeCell ref="GFM14:GFS14"/>
    <mergeCell ref="GFT14:GFZ14"/>
    <mergeCell ref="GGA14:GGG14"/>
    <mergeCell ref="GGH14:GGN14"/>
    <mergeCell ref="GGO14:GGU14"/>
    <mergeCell ref="GGV14:GHB14"/>
    <mergeCell ref="GCG14:GCM14"/>
    <mergeCell ref="GCN14:GCT14"/>
    <mergeCell ref="GCU14:GDA14"/>
    <mergeCell ref="GDB14:GDH14"/>
    <mergeCell ref="GDI14:GDO14"/>
    <mergeCell ref="GDP14:GDV14"/>
    <mergeCell ref="GDW14:GEC14"/>
    <mergeCell ref="GED14:GEJ14"/>
    <mergeCell ref="GEK14:GEQ14"/>
    <mergeCell ref="FZV14:GAB14"/>
    <mergeCell ref="GAC14:GAI14"/>
    <mergeCell ref="GAJ14:GAP14"/>
    <mergeCell ref="GAQ14:GAW14"/>
    <mergeCell ref="GAX14:GBD14"/>
    <mergeCell ref="GBE14:GBK14"/>
    <mergeCell ref="GBL14:GBR14"/>
    <mergeCell ref="GBS14:GBY14"/>
    <mergeCell ref="GBZ14:GCF14"/>
    <mergeCell ref="FXK14:FXQ14"/>
    <mergeCell ref="FXR14:FXX14"/>
    <mergeCell ref="FXY14:FYE14"/>
    <mergeCell ref="FYF14:FYL14"/>
    <mergeCell ref="FYM14:FYS14"/>
    <mergeCell ref="FYT14:FYZ14"/>
    <mergeCell ref="FZA14:FZG14"/>
    <mergeCell ref="FZH14:FZN14"/>
    <mergeCell ref="FZO14:FZU14"/>
    <mergeCell ref="FUZ14:FVF14"/>
    <mergeCell ref="FVG14:FVM14"/>
    <mergeCell ref="FVN14:FVT14"/>
    <mergeCell ref="FVU14:FWA14"/>
    <mergeCell ref="FWB14:FWH14"/>
    <mergeCell ref="FWI14:FWO14"/>
    <mergeCell ref="FWP14:FWV14"/>
    <mergeCell ref="FWW14:FXC14"/>
    <mergeCell ref="FXD14:FXJ14"/>
    <mergeCell ref="FSO14:FSU14"/>
    <mergeCell ref="FSV14:FTB14"/>
    <mergeCell ref="FTC14:FTI14"/>
    <mergeCell ref="FTJ14:FTP14"/>
    <mergeCell ref="FTQ14:FTW14"/>
    <mergeCell ref="FTX14:FUD14"/>
    <mergeCell ref="FUE14:FUK14"/>
    <mergeCell ref="FUL14:FUR14"/>
    <mergeCell ref="FUS14:FUY14"/>
    <mergeCell ref="FQD14:FQJ14"/>
    <mergeCell ref="FQK14:FQQ14"/>
    <mergeCell ref="FQR14:FQX14"/>
    <mergeCell ref="FQY14:FRE14"/>
    <mergeCell ref="FRF14:FRL14"/>
    <mergeCell ref="FRM14:FRS14"/>
    <mergeCell ref="FRT14:FRZ14"/>
    <mergeCell ref="FSA14:FSG14"/>
    <mergeCell ref="FSH14:FSN14"/>
    <mergeCell ref="FNS14:FNY14"/>
    <mergeCell ref="FNZ14:FOF14"/>
    <mergeCell ref="FOG14:FOM14"/>
    <mergeCell ref="FON14:FOT14"/>
    <mergeCell ref="FOU14:FPA14"/>
    <mergeCell ref="FPB14:FPH14"/>
    <mergeCell ref="FPI14:FPO14"/>
    <mergeCell ref="FPP14:FPV14"/>
    <mergeCell ref="FPW14:FQC14"/>
    <mergeCell ref="FLH14:FLN14"/>
    <mergeCell ref="FLO14:FLU14"/>
    <mergeCell ref="FLV14:FMB14"/>
    <mergeCell ref="FMC14:FMI14"/>
    <mergeCell ref="FMJ14:FMP14"/>
    <mergeCell ref="FMQ14:FMW14"/>
    <mergeCell ref="FMX14:FND14"/>
    <mergeCell ref="FNE14:FNK14"/>
    <mergeCell ref="FNL14:FNR14"/>
    <mergeCell ref="FIW14:FJC14"/>
    <mergeCell ref="FJD14:FJJ14"/>
    <mergeCell ref="FJK14:FJQ14"/>
    <mergeCell ref="FJR14:FJX14"/>
    <mergeCell ref="FJY14:FKE14"/>
    <mergeCell ref="FKF14:FKL14"/>
    <mergeCell ref="FKM14:FKS14"/>
    <mergeCell ref="FKT14:FKZ14"/>
    <mergeCell ref="FLA14:FLG14"/>
    <mergeCell ref="FGL14:FGR14"/>
    <mergeCell ref="FGS14:FGY14"/>
    <mergeCell ref="FGZ14:FHF14"/>
    <mergeCell ref="FHG14:FHM14"/>
    <mergeCell ref="FHN14:FHT14"/>
    <mergeCell ref="FHU14:FIA14"/>
    <mergeCell ref="FIB14:FIH14"/>
    <mergeCell ref="FII14:FIO14"/>
    <mergeCell ref="FIP14:FIV14"/>
    <mergeCell ref="FEA14:FEG14"/>
    <mergeCell ref="FEH14:FEN14"/>
    <mergeCell ref="FEO14:FEU14"/>
    <mergeCell ref="FEV14:FFB14"/>
    <mergeCell ref="FFC14:FFI14"/>
    <mergeCell ref="FFJ14:FFP14"/>
    <mergeCell ref="FFQ14:FFW14"/>
    <mergeCell ref="FFX14:FGD14"/>
    <mergeCell ref="FGE14:FGK14"/>
    <mergeCell ref="FBP14:FBV14"/>
    <mergeCell ref="FBW14:FCC14"/>
    <mergeCell ref="FCD14:FCJ14"/>
    <mergeCell ref="FCK14:FCQ14"/>
    <mergeCell ref="FCR14:FCX14"/>
    <mergeCell ref="FCY14:FDE14"/>
    <mergeCell ref="FDF14:FDL14"/>
    <mergeCell ref="FDM14:FDS14"/>
    <mergeCell ref="FDT14:FDZ14"/>
    <mergeCell ref="EZE14:EZK14"/>
    <mergeCell ref="EZL14:EZR14"/>
    <mergeCell ref="EZS14:EZY14"/>
    <mergeCell ref="EZZ14:FAF14"/>
    <mergeCell ref="FAG14:FAM14"/>
    <mergeCell ref="FAN14:FAT14"/>
    <mergeCell ref="FAU14:FBA14"/>
    <mergeCell ref="FBB14:FBH14"/>
    <mergeCell ref="FBI14:FBO14"/>
    <mergeCell ref="EWT14:EWZ14"/>
    <mergeCell ref="EXA14:EXG14"/>
    <mergeCell ref="EXH14:EXN14"/>
    <mergeCell ref="EXO14:EXU14"/>
    <mergeCell ref="EXV14:EYB14"/>
    <mergeCell ref="EYC14:EYI14"/>
    <mergeCell ref="EYJ14:EYP14"/>
    <mergeCell ref="EYQ14:EYW14"/>
    <mergeCell ref="EYX14:EZD14"/>
    <mergeCell ref="EUI14:EUO14"/>
    <mergeCell ref="EUP14:EUV14"/>
    <mergeCell ref="EUW14:EVC14"/>
    <mergeCell ref="EVD14:EVJ14"/>
    <mergeCell ref="EVK14:EVQ14"/>
    <mergeCell ref="EVR14:EVX14"/>
    <mergeCell ref="EVY14:EWE14"/>
    <mergeCell ref="EWF14:EWL14"/>
    <mergeCell ref="EWM14:EWS14"/>
    <mergeCell ref="ERX14:ESD14"/>
    <mergeCell ref="ESE14:ESK14"/>
    <mergeCell ref="ESL14:ESR14"/>
    <mergeCell ref="ESS14:ESY14"/>
    <mergeCell ref="ESZ14:ETF14"/>
    <mergeCell ref="ETG14:ETM14"/>
    <mergeCell ref="ETN14:ETT14"/>
    <mergeCell ref="ETU14:EUA14"/>
    <mergeCell ref="EUB14:EUH14"/>
    <mergeCell ref="EPM14:EPS14"/>
    <mergeCell ref="EPT14:EPZ14"/>
    <mergeCell ref="EQA14:EQG14"/>
    <mergeCell ref="EQH14:EQN14"/>
    <mergeCell ref="EQO14:EQU14"/>
    <mergeCell ref="EQV14:ERB14"/>
    <mergeCell ref="ERC14:ERI14"/>
    <mergeCell ref="ERJ14:ERP14"/>
    <mergeCell ref="ERQ14:ERW14"/>
    <mergeCell ref="ENB14:ENH14"/>
    <mergeCell ref="ENI14:ENO14"/>
    <mergeCell ref="ENP14:ENV14"/>
    <mergeCell ref="ENW14:EOC14"/>
    <mergeCell ref="EOD14:EOJ14"/>
    <mergeCell ref="EOK14:EOQ14"/>
    <mergeCell ref="EOR14:EOX14"/>
    <mergeCell ref="EOY14:EPE14"/>
    <mergeCell ref="EPF14:EPL14"/>
    <mergeCell ref="EKQ14:EKW14"/>
    <mergeCell ref="EKX14:ELD14"/>
    <mergeCell ref="ELE14:ELK14"/>
    <mergeCell ref="ELL14:ELR14"/>
    <mergeCell ref="ELS14:ELY14"/>
    <mergeCell ref="ELZ14:EMF14"/>
    <mergeCell ref="EMG14:EMM14"/>
    <mergeCell ref="EMN14:EMT14"/>
    <mergeCell ref="EMU14:ENA14"/>
    <mergeCell ref="EIF14:EIL14"/>
    <mergeCell ref="EIM14:EIS14"/>
    <mergeCell ref="EIT14:EIZ14"/>
    <mergeCell ref="EJA14:EJG14"/>
    <mergeCell ref="EJH14:EJN14"/>
    <mergeCell ref="EJO14:EJU14"/>
    <mergeCell ref="EJV14:EKB14"/>
    <mergeCell ref="EKC14:EKI14"/>
    <mergeCell ref="EKJ14:EKP14"/>
    <mergeCell ref="EFU14:EGA14"/>
    <mergeCell ref="EGB14:EGH14"/>
    <mergeCell ref="EGI14:EGO14"/>
    <mergeCell ref="EGP14:EGV14"/>
    <mergeCell ref="EGW14:EHC14"/>
    <mergeCell ref="EHD14:EHJ14"/>
    <mergeCell ref="EHK14:EHQ14"/>
    <mergeCell ref="EHR14:EHX14"/>
    <mergeCell ref="EHY14:EIE14"/>
    <mergeCell ref="EDJ14:EDP14"/>
    <mergeCell ref="EDQ14:EDW14"/>
    <mergeCell ref="EDX14:EED14"/>
    <mergeCell ref="EEE14:EEK14"/>
    <mergeCell ref="EEL14:EER14"/>
    <mergeCell ref="EES14:EEY14"/>
    <mergeCell ref="EEZ14:EFF14"/>
    <mergeCell ref="EFG14:EFM14"/>
    <mergeCell ref="EFN14:EFT14"/>
    <mergeCell ref="EAY14:EBE14"/>
    <mergeCell ref="EBF14:EBL14"/>
    <mergeCell ref="EBM14:EBS14"/>
    <mergeCell ref="EBT14:EBZ14"/>
    <mergeCell ref="ECA14:ECG14"/>
    <mergeCell ref="ECH14:ECN14"/>
    <mergeCell ref="ECO14:ECU14"/>
    <mergeCell ref="ECV14:EDB14"/>
    <mergeCell ref="EDC14:EDI14"/>
    <mergeCell ref="DYN14:DYT14"/>
    <mergeCell ref="DYU14:DZA14"/>
    <mergeCell ref="DZB14:DZH14"/>
    <mergeCell ref="DZI14:DZO14"/>
    <mergeCell ref="DZP14:DZV14"/>
    <mergeCell ref="DZW14:EAC14"/>
    <mergeCell ref="EAD14:EAJ14"/>
    <mergeCell ref="EAK14:EAQ14"/>
    <mergeCell ref="EAR14:EAX14"/>
    <mergeCell ref="DWC14:DWI14"/>
    <mergeCell ref="DWJ14:DWP14"/>
    <mergeCell ref="DWQ14:DWW14"/>
    <mergeCell ref="DWX14:DXD14"/>
    <mergeCell ref="DXE14:DXK14"/>
    <mergeCell ref="DXL14:DXR14"/>
    <mergeCell ref="DXS14:DXY14"/>
    <mergeCell ref="DXZ14:DYF14"/>
    <mergeCell ref="DYG14:DYM14"/>
    <mergeCell ref="DTR14:DTX14"/>
    <mergeCell ref="DTY14:DUE14"/>
    <mergeCell ref="DUF14:DUL14"/>
    <mergeCell ref="DUM14:DUS14"/>
    <mergeCell ref="DUT14:DUZ14"/>
    <mergeCell ref="DVA14:DVG14"/>
    <mergeCell ref="DVH14:DVN14"/>
    <mergeCell ref="DVO14:DVU14"/>
    <mergeCell ref="DVV14:DWB14"/>
    <mergeCell ref="DRG14:DRM14"/>
    <mergeCell ref="DRN14:DRT14"/>
    <mergeCell ref="DRU14:DSA14"/>
    <mergeCell ref="DSB14:DSH14"/>
    <mergeCell ref="DSI14:DSO14"/>
    <mergeCell ref="DSP14:DSV14"/>
    <mergeCell ref="DSW14:DTC14"/>
    <mergeCell ref="DTD14:DTJ14"/>
    <mergeCell ref="DTK14:DTQ14"/>
    <mergeCell ref="DOV14:DPB14"/>
    <mergeCell ref="DPC14:DPI14"/>
    <mergeCell ref="DPJ14:DPP14"/>
    <mergeCell ref="DPQ14:DPW14"/>
    <mergeCell ref="DPX14:DQD14"/>
    <mergeCell ref="DQE14:DQK14"/>
    <mergeCell ref="DQL14:DQR14"/>
    <mergeCell ref="DQS14:DQY14"/>
    <mergeCell ref="DQZ14:DRF14"/>
    <mergeCell ref="DMK14:DMQ14"/>
    <mergeCell ref="DMR14:DMX14"/>
    <mergeCell ref="DMY14:DNE14"/>
    <mergeCell ref="DNF14:DNL14"/>
    <mergeCell ref="DNM14:DNS14"/>
    <mergeCell ref="DNT14:DNZ14"/>
    <mergeCell ref="DOA14:DOG14"/>
    <mergeCell ref="DOH14:DON14"/>
    <mergeCell ref="DOO14:DOU14"/>
    <mergeCell ref="DJZ14:DKF14"/>
    <mergeCell ref="DKG14:DKM14"/>
    <mergeCell ref="DKN14:DKT14"/>
    <mergeCell ref="DKU14:DLA14"/>
    <mergeCell ref="DLB14:DLH14"/>
    <mergeCell ref="DLI14:DLO14"/>
    <mergeCell ref="DLP14:DLV14"/>
    <mergeCell ref="DLW14:DMC14"/>
    <mergeCell ref="DMD14:DMJ14"/>
    <mergeCell ref="DHO14:DHU14"/>
    <mergeCell ref="DHV14:DIB14"/>
    <mergeCell ref="DIC14:DII14"/>
    <mergeCell ref="DIJ14:DIP14"/>
    <mergeCell ref="DIQ14:DIW14"/>
    <mergeCell ref="DIX14:DJD14"/>
    <mergeCell ref="DJE14:DJK14"/>
    <mergeCell ref="DJL14:DJR14"/>
    <mergeCell ref="DJS14:DJY14"/>
    <mergeCell ref="DFD14:DFJ14"/>
    <mergeCell ref="DFK14:DFQ14"/>
    <mergeCell ref="DFR14:DFX14"/>
    <mergeCell ref="DFY14:DGE14"/>
    <mergeCell ref="DGF14:DGL14"/>
    <mergeCell ref="DGM14:DGS14"/>
    <mergeCell ref="DGT14:DGZ14"/>
    <mergeCell ref="DHA14:DHG14"/>
    <mergeCell ref="DHH14:DHN14"/>
    <mergeCell ref="DCS14:DCY14"/>
    <mergeCell ref="DCZ14:DDF14"/>
    <mergeCell ref="DDG14:DDM14"/>
    <mergeCell ref="DDN14:DDT14"/>
    <mergeCell ref="DDU14:DEA14"/>
    <mergeCell ref="DEB14:DEH14"/>
    <mergeCell ref="DEI14:DEO14"/>
    <mergeCell ref="DEP14:DEV14"/>
    <mergeCell ref="DEW14:DFC14"/>
    <mergeCell ref="DAH14:DAN14"/>
    <mergeCell ref="DAO14:DAU14"/>
    <mergeCell ref="DAV14:DBB14"/>
    <mergeCell ref="DBC14:DBI14"/>
    <mergeCell ref="DBJ14:DBP14"/>
    <mergeCell ref="DBQ14:DBW14"/>
    <mergeCell ref="DBX14:DCD14"/>
    <mergeCell ref="DCE14:DCK14"/>
    <mergeCell ref="DCL14:DCR14"/>
    <mergeCell ref="CXW14:CYC14"/>
    <mergeCell ref="CYD14:CYJ14"/>
    <mergeCell ref="CYK14:CYQ14"/>
    <mergeCell ref="CYR14:CYX14"/>
    <mergeCell ref="CYY14:CZE14"/>
    <mergeCell ref="CZF14:CZL14"/>
    <mergeCell ref="CZM14:CZS14"/>
    <mergeCell ref="CZT14:CZZ14"/>
    <mergeCell ref="DAA14:DAG14"/>
    <mergeCell ref="CVL14:CVR14"/>
    <mergeCell ref="CVS14:CVY14"/>
    <mergeCell ref="CVZ14:CWF14"/>
    <mergeCell ref="CWG14:CWM14"/>
    <mergeCell ref="CWN14:CWT14"/>
    <mergeCell ref="CWU14:CXA14"/>
    <mergeCell ref="CXB14:CXH14"/>
    <mergeCell ref="CXI14:CXO14"/>
    <mergeCell ref="CXP14:CXV14"/>
    <mergeCell ref="CTA14:CTG14"/>
    <mergeCell ref="CTH14:CTN14"/>
    <mergeCell ref="CTO14:CTU14"/>
    <mergeCell ref="CTV14:CUB14"/>
    <mergeCell ref="CUC14:CUI14"/>
    <mergeCell ref="CUJ14:CUP14"/>
    <mergeCell ref="CUQ14:CUW14"/>
    <mergeCell ref="CUX14:CVD14"/>
    <mergeCell ref="CVE14:CVK14"/>
    <mergeCell ref="CQP14:CQV14"/>
    <mergeCell ref="CQW14:CRC14"/>
    <mergeCell ref="CRD14:CRJ14"/>
    <mergeCell ref="CRK14:CRQ14"/>
    <mergeCell ref="CRR14:CRX14"/>
    <mergeCell ref="CRY14:CSE14"/>
    <mergeCell ref="CSF14:CSL14"/>
    <mergeCell ref="CSM14:CSS14"/>
    <mergeCell ref="CST14:CSZ14"/>
    <mergeCell ref="COE14:COK14"/>
    <mergeCell ref="COL14:COR14"/>
    <mergeCell ref="COS14:COY14"/>
    <mergeCell ref="COZ14:CPF14"/>
    <mergeCell ref="CPG14:CPM14"/>
    <mergeCell ref="CPN14:CPT14"/>
    <mergeCell ref="CPU14:CQA14"/>
    <mergeCell ref="CQB14:CQH14"/>
    <mergeCell ref="CQI14:CQO14"/>
    <mergeCell ref="CLT14:CLZ14"/>
    <mergeCell ref="CMA14:CMG14"/>
    <mergeCell ref="CMH14:CMN14"/>
    <mergeCell ref="CMO14:CMU14"/>
    <mergeCell ref="CMV14:CNB14"/>
    <mergeCell ref="CNC14:CNI14"/>
    <mergeCell ref="CNJ14:CNP14"/>
    <mergeCell ref="CNQ14:CNW14"/>
    <mergeCell ref="CNX14:COD14"/>
    <mergeCell ref="CJI14:CJO14"/>
    <mergeCell ref="CJP14:CJV14"/>
    <mergeCell ref="CJW14:CKC14"/>
    <mergeCell ref="CKD14:CKJ14"/>
    <mergeCell ref="CKK14:CKQ14"/>
    <mergeCell ref="CKR14:CKX14"/>
    <mergeCell ref="CKY14:CLE14"/>
    <mergeCell ref="CLF14:CLL14"/>
    <mergeCell ref="CLM14:CLS14"/>
    <mergeCell ref="CGX14:CHD14"/>
    <mergeCell ref="CHE14:CHK14"/>
    <mergeCell ref="CHL14:CHR14"/>
    <mergeCell ref="CHS14:CHY14"/>
    <mergeCell ref="CHZ14:CIF14"/>
    <mergeCell ref="CIG14:CIM14"/>
    <mergeCell ref="CIN14:CIT14"/>
    <mergeCell ref="CIU14:CJA14"/>
    <mergeCell ref="CJB14:CJH14"/>
    <mergeCell ref="CEM14:CES14"/>
    <mergeCell ref="CET14:CEZ14"/>
    <mergeCell ref="CFA14:CFG14"/>
    <mergeCell ref="CFH14:CFN14"/>
    <mergeCell ref="CFO14:CFU14"/>
    <mergeCell ref="CFV14:CGB14"/>
    <mergeCell ref="CGC14:CGI14"/>
    <mergeCell ref="CGJ14:CGP14"/>
    <mergeCell ref="CGQ14:CGW14"/>
    <mergeCell ref="CCB14:CCH14"/>
    <mergeCell ref="CCI14:CCO14"/>
    <mergeCell ref="CCP14:CCV14"/>
    <mergeCell ref="CCW14:CDC14"/>
    <mergeCell ref="CDD14:CDJ14"/>
    <mergeCell ref="CDK14:CDQ14"/>
    <mergeCell ref="CDR14:CDX14"/>
    <mergeCell ref="CDY14:CEE14"/>
    <mergeCell ref="CEF14:CEL14"/>
    <mergeCell ref="BZQ14:BZW14"/>
    <mergeCell ref="BZX14:CAD14"/>
    <mergeCell ref="CAE14:CAK14"/>
    <mergeCell ref="CAL14:CAR14"/>
    <mergeCell ref="CAS14:CAY14"/>
    <mergeCell ref="CAZ14:CBF14"/>
    <mergeCell ref="CBG14:CBM14"/>
    <mergeCell ref="CBN14:CBT14"/>
    <mergeCell ref="CBU14:CCA14"/>
    <mergeCell ref="BXF14:BXL14"/>
    <mergeCell ref="BXM14:BXS14"/>
    <mergeCell ref="BXT14:BXZ14"/>
    <mergeCell ref="BYA14:BYG14"/>
    <mergeCell ref="BYH14:BYN14"/>
    <mergeCell ref="BYO14:BYU14"/>
    <mergeCell ref="BYV14:BZB14"/>
    <mergeCell ref="BZC14:BZI14"/>
    <mergeCell ref="BZJ14:BZP14"/>
    <mergeCell ref="BUU14:BVA14"/>
    <mergeCell ref="BVB14:BVH14"/>
    <mergeCell ref="BVI14:BVO14"/>
    <mergeCell ref="BVP14:BVV14"/>
    <mergeCell ref="BVW14:BWC14"/>
    <mergeCell ref="BWD14:BWJ14"/>
    <mergeCell ref="BWK14:BWQ14"/>
    <mergeCell ref="BWR14:BWX14"/>
    <mergeCell ref="BWY14:BXE14"/>
    <mergeCell ref="BSJ14:BSP14"/>
    <mergeCell ref="BSQ14:BSW14"/>
    <mergeCell ref="BSX14:BTD14"/>
    <mergeCell ref="BTE14:BTK14"/>
    <mergeCell ref="BTL14:BTR14"/>
    <mergeCell ref="BTS14:BTY14"/>
    <mergeCell ref="BTZ14:BUF14"/>
    <mergeCell ref="BUG14:BUM14"/>
    <mergeCell ref="BUN14:BUT14"/>
    <mergeCell ref="BPY14:BQE14"/>
    <mergeCell ref="BQF14:BQL14"/>
    <mergeCell ref="BQM14:BQS14"/>
    <mergeCell ref="BQT14:BQZ14"/>
    <mergeCell ref="BRA14:BRG14"/>
    <mergeCell ref="BRH14:BRN14"/>
    <mergeCell ref="BRO14:BRU14"/>
    <mergeCell ref="BRV14:BSB14"/>
    <mergeCell ref="BSC14:BSI14"/>
    <mergeCell ref="BNN14:BNT14"/>
    <mergeCell ref="BNU14:BOA14"/>
    <mergeCell ref="BOB14:BOH14"/>
    <mergeCell ref="BOI14:BOO14"/>
    <mergeCell ref="BOP14:BOV14"/>
    <mergeCell ref="BOW14:BPC14"/>
    <mergeCell ref="BPD14:BPJ14"/>
    <mergeCell ref="BPK14:BPQ14"/>
    <mergeCell ref="BPR14:BPX14"/>
    <mergeCell ref="BLC14:BLI14"/>
    <mergeCell ref="BLJ14:BLP14"/>
    <mergeCell ref="BLQ14:BLW14"/>
    <mergeCell ref="BLX14:BMD14"/>
    <mergeCell ref="BME14:BMK14"/>
    <mergeCell ref="BML14:BMR14"/>
    <mergeCell ref="BMS14:BMY14"/>
    <mergeCell ref="BMZ14:BNF14"/>
    <mergeCell ref="BNG14:BNM14"/>
    <mergeCell ref="BIR14:BIX14"/>
    <mergeCell ref="BIY14:BJE14"/>
    <mergeCell ref="BJF14:BJL14"/>
    <mergeCell ref="BJM14:BJS14"/>
    <mergeCell ref="BJT14:BJZ14"/>
    <mergeCell ref="BKA14:BKG14"/>
    <mergeCell ref="BKH14:BKN14"/>
    <mergeCell ref="BKO14:BKU14"/>
    <mergeCell ref="BKV14:BLB14"/>
    <mergeCell ref="BGG14:BGM14"/>
    <mergeCell ref="BGN14:BGT14"/>
    <mergeCell ref="BGU14:BHA14"/>
    <mergeCell ref="BHB14:BHH14"/>
    <mergeCell ref="BHI14:BHO14"/>
    <mergeCell ref="BHP14:BHV14"/>
    <mergeCell ref="BHW14:BIC14"/>
    <mergeCell ref="BID14:BIJ14"/>
    <mergeCell ref="BIK14:BIQ14"/>
    <mergeCell ref="BDV14:BEB14"/>
    <mergeCell ref="BEC14:BEI14"/>
    <mergeCell ref="BEJ14:BEP14"/>
    <mergeCell ref="BEQ14:BEW14"/>
    <mergeCell ref="BEX14:BFD14"/>
    <mergeCell ref="BFE14:BFK14"/>
    <mergeCell ref="BFL14:BFR14"/>
    <mergeCell ref="BFS14:BFY14"/>
    <mergeCell ref="BFZ14:BGF14"/>
    <mergeCell ref="BBK14:BBQ14"/>
    <mergeCell ref="BBR14:BBX14"/>
    <mergeCell ref="BBY14:BCE14"/>
    <mergeCell ref="BCF14:BCL14"/>
    <mergeCell ref="BCM14:BCS14"/>
    <mergeCell ref="BCT14:BCZ14"/>
    <mergeCell ref="BDA14:BDG14"/>
    <mergeCell ref="BDH14:BDN14"/>
    <mergeCell ref="BDO14:BDU14"/>
    <mergeCell ref="AYZ14:AZF14"/>
    <mergeCell ref="AZG14:AZM14"/>
    <mergeCell ref="AZN14:AZT14"/>
    <mergeCell ref="AZU14:BAA14"/>
    <mergeCell ref="BAB14:BAH14"/>
    <mergeCell ref="BAI14:BAO14"/>
    <mergeCell ref="BAP14:BAV14"/>
    <mergeCell ref="BAW14:BBC14"/>
    <mergeCell ref="BBD14:BBJ14"/>
    <mergeCell ref="AWO14:AWU14"/>
    <mergeCell ref="AWV14:AXB14"/>
    <mergeCell ref="AXC14:AXI14"/>
    <mergeCell ref="AXJ14:AXP14"/>
    <mergeCell ref="AXQ14:AXW14"/>
    <mergeCell ref="AXX14:AYD14"/>
    <mergeCell ref="AYE14:AYK14"/>
    <mergeCell ref="AYL14:AYR14"/>
    <mergeCell ref="AYS14:AYY14"/>
    <mergeCell ref="AUD14:AUJ14"/>
    <mergeCell ref="AUK14:AUQ14"/>
    <mergeCell ref="AUR14:AUX14"/>
    <mergeCell ref="AUY14:AVE14"/>
    <mergeCell ref="AVF14:AVL14"/>
    <mergeCell ref="AVM14:AVS14"/>
    <mergeCell ref="AVT14:AVZ14"/>
    <mergeCell ref="AWA14:AWG14"/>
    <mergeCell ref="AWH14:AWN14"/>
    <mergeCell ref="ARS14:ARY14"/>
    <mergeCell ref="ARZ14:ASF14"/>
    <mergeCell ref="ASG14:ASM14"/>
    <mergeCell ref="ASN14:AST14"/>
    <mergeCell ref="ASU14:ATA14"/>
    <mergeCell ref="ATB14:ATH14"/>
    <mergeCell ref="ATI14:ATO14"/>
    <mergeCell ref="ATP14:ATV14"/>
    <mergeCell ref="ATW14:AUC14"/>
    <mergeCell ref="APH14:APN14"/>
    <mergeCell ref="APO14:APU14"/>
    <mergeCell ref="APV14:AQB14"/>
    <mergeCell ref="AQC14:AQI14"/>
    <mergeCell ref="AQJ14:AQP14"/>
    <mergeCell ref="AQQ14:AQW14"/>
    <mergeCell ref="AQX14:ARD14"/>
    <mergeCell ref="ARE14:ARK14"/>
    <mergeCell ref="ARL14:ARR14"/>
    <mergeCell ref="AMW14:ANC14"/>
    <mergeCell ref="AND14:ANJ14"/>
    <mergeCell ref="ANK14:ANQ14"/>
    <mergeCell ref="ANR14:ANX14"/>
    <mergeCell ref="ANY14:AOE14"/>
    <mergeCell ref="AOF14:AOL14"/>
    <mergeCell ref="AOM14:AOS14"/>
    <mergeCell ref="AOT14:AOZ14"/>
    <mergeCell ref="APA14:APG14"/>
    <mergeCell ref="UA14:UG14"/>
    <mergeCell ref="UH14:UN14"/>
    <mergeCell ref="UO14:UU14"/>
    <mergeCell ref="UV14:VB14"/>
    <mergeCell ref="VC14:VI14"/>
    <mergeCell ref="VJ14:VP14"/>
    <mergeCell ref="VQ14:VW14"/>
    <mergeCell ref="AKL14:AKR14"/>
    <mergeCell ref="AKS14:AKY14"/>
    <mergeCell ref="AKZ14:ALF14"/>
    <mergeCell ref="ALG14:ALM14"/>
    <mergeCell ref="ALN14:ALT14"/>
    <mergeCell ref="ALU14:AMA14"/>
    <mergeCell ref="AMB14:AMH14"/>
    <mergeCell ref="AMI14:AMO14"/>
    <mergeCell ref="AMP14:AMV14"/>
    <mergeCell ref="AIA14:AIG14"/>
    <mergeCell ref="AIH14:AIN14"/>
    <mergeCell ref="AIO14:AIU14"/>
    <mergeCell ref="AIV14:AJB14"/>
    <mergeCell ref="AJC14:AJI14"/>
    <mergeCell ref="AJJ14:AJP14"/>
    <mergeCell ref="AJQ14:AJW14"/>
    <mergeCell ref="AJX14:AKD14"/>
    <mergeCell ref="AKE14:AKK14"/>
    <mergeCell ref="AFP14:AFV14"/>
    <mergeCell ref="AFW14:AGC14"/>
    <mergeCell ref="AGD14:AGJ14"/>
    <mergeCell ref="AGK14:AGQ14"/>
    <mergeCell ref="AGR14:AGX14"/>
    <mergeCell ref="AGY14:AHE14"/>
    <mergeCell ref="AHF14:AHL14"/>
    <mergeCell ref="AHM14:AHS14"/>
    <mergeCell ref="AHT14:AHZ14"/>
    <mergeCell ref="ADE14:ADK14"/>
    <mergeCell ref="ADL14:ADR14"/>
    <mergeCell ref="ADS14:ADY14"/>
    <mergeCell ref="ADZ14:AEF14"/>
    <mergeCell ref="AEG14:AEM14"/>
    <mergeCell ref="AEN14:AET14"/>
    <mergeCell ref="AEU14:AFA14"/>
    <mergeCell ref="AFB14:AFH14"/>
    <mergeCell ref="AFI14:AFO14"/>
    <mergeCell ref="CN14:CT14"/>
    <mergeCell ref="CU14:DA14"/>
    <mergeCell ref="DB14:DH14"/>
    <mergeCell ref="DI14:DO14"/>
    <mergeCell ref="DP14:DV14"/>
    <mergeCell ref="DW14:EC14"/>
    <mergeCell ref="ED14:EJ14"/>
    <mergeCell ref="EK14:EQ14"/>
    <mergeCell ref="ER14:EX14"/>
    <mergeCell ref="AJ14:AP14"/>
    <mergeCell ref="AQ14:AW14"/>
    <mergeCell ref="AX14:BD14"/>
    <mergeCell ref="BE14:BK14"/>
    <mergeCell ref="BL14:BR14"/>
    <mergeCell ref="BS14:BY14"/>
    <mergeCell ref="BZ14:CF14"/>
    <mergeCell ref="CG14:CM14"/>
    <mergeCell ref="RB14:RH14"/>
    <mergeCell ref="RI14:RO14"/>
    <mergeCell ref="RP14:RV14"/>
    <mergeCell ref="RW14:SC14"/>
    <mergeCell ref="SD14:SJ14"/>
    <mergeCell ref="SK14:SQ14"/>
    <mergeCell ref="SR14:SX14"/>
    <mergeCell ref="SY14:TE14"/>
    <mergeCell ref="TF14:TL14"/>
    <mergeCell ref="OQ14:OW14"/>
    <mergeCell ref="OX14:PD14"/>
    <mergeCell ref="PE14:PK14"/>
    <mergeCell ref="PL14:PR14"/>
    <mergeCell ref="PS14:PY14"/>
    <mergeCell ref="PZ14:QF14"/>
    <mergeCell ref="QG14:QM14"/>
    <mergeCell ref="QN14:QT14"/>
    <mergeCell ref="QU14:RA14"/>
    <mergeCell ref="MF14:ML14"/>
    <mergeCell ref="MM14:MS14"/>
    <mergeCell ref="MT14:MZ14"/>
    <mergeCell ref="NA14:NG14"/>
    <mergeCell ref="NH14:NN14"/>
    <mergeCell ref="NO14:NU14"/>
    <mergeCell ref="NV14:OB14"/>
    <mergeCell ref="OC14:OI14"/>
    <mergeCell ref="OJ14:OP14"/>
    <mergeCell ref="JU14:KA14"/>
    <mergeCell ref="KB14:KH14"/>
    <mergeCell ref="KI14:KO14"/>
    <mergeCell ref="KP14:KV14"/>
    <mergeCell ref="KW14:LC14"/>
    <mergeCell ref="LD14:LJ14"/>
    <mergeCell ref="LK14:LQ14"/>
    <mergeCell ref="LR14:LX14"/>
    <mergeCell ref="LY14:ME14"/>
    <mergeCell ref="WOP13:WOV13"/>
    <mergeCell ref="WOW13:WPC13"/>
    <mergeCell ref="WPD13:WPJ13"/>
    <mergeCell ref="WPK13:WPQ13"/>
    <mergeCell ref="WPR13:WPX13"/>
    <mergeCell ref="WPY13:WQE13"/>
    <mergeCell ref="WQF13:WQL13"/>
    <mergeCell ref="WQM13:WQS13"/>
    <mergeCell ref="WLX13:WMD13"/>
    <mergeCell ref="WME13:WMK13"/>
    <mergeCell ref="WML13:WMR13"/>
    <mergeCell ref="WMS13:WMY13"/>
    <mergeCell ref="WMZ13:WNF13"/>
    <mergeCell ref="WNG13:WNM13"/>
    <mergeCell ref="WNN13:WNT13"/>
    <mergeCell ref="WNU13:WOA13"/>
    <mergeCell ref="WOB13:WOH13"/>
    <mergeCell ref="HJ14:HP14"/>
    <mergeCell ref="HQ14:HW14"/>
    <mergeCell ref="HX14:ID14"/>
    <mergeCell ref="IE14:IK14"/>
    <mergeCell ref="IL14:IR14"/>
    <mergeCell ref="IS14:IY14"/>
    <mergeCell ref="IZ14:JF14"/>
    <mergeCell ref="JG14:JM14"/>
    <mergeCell ref="JN14:JT14"/>
    <mergeCell ref="EY14:FE14"/>
    <mergeCell ref="FF14:FL14"/>
    <mergeCell ref="FM14:FS14"/>
    <mergeCell ref="FT14:FZ14"/>
    <mergeCell ref="GA14:GG14"/>
    <mergeCell ref="GH14:GN14"/>
    <mergeCell ref="GO14:GU14"/>
    <mergeCell ref="GV14:HB14"/>
    <mergeCell ref="HC14:HI14"/>
    <mergeCell ref="AAT14:AAZ14"/>
    <mergeCell ref="ABA14:ABG14"/>
    <mergeCell ref="ABH14:ABN14"/>
    <mergeCell ref="ABO14:ABU14"/>
    <mergeCell ref="ABV14:ACB14"/>
    <mergeCell ref="ACC14:ACI14"/>
    <mergeCell ref="ACJ14:ACP14"/>
    <mergeCell ref="ACQ14:ACW14"/>
    <mergeCell ref="ACX14:ADD14"/>
    <mergeCell ref="YI14:YO14"/>
    <mergeCell ref="YP14:YV14"/>
    <mergeCell ref="YW14:ZC14"/>
    <mergeCell ref="ZD14:ZJ14"/>
    <mergeCell ref="ZK14:ZQ14"/>
    <mergeCell ref="ZR14:ZX14"/>
    <mergeCell ref="ZY14:AAE14"/>
    <mergeCell ref="AAF14:AAL14"/>
    <mergeCell ref="AAM14:AAS14"/>
    <mergeCell ref="VX14:WD14"/>
    <mergeCell ref="WE14:WK14"/>
    <mergeCell ref="WL14:WR14"/>
    <mergeCell ref="WS14:WY14"/>
    <mergeCell ref="WZ14:XF14"/>
    <mergeCell ref="XG14:XM14"/>
    <mergeCell ref="XN14:XT14"/>
    <mergeCell ref="XU14:YA14"/>
    <mergeCell ref="YB14:YH14"/>
    <mergeCell ref="TM14:TS14"/>
    <mergeCell ref="TT14:TZ14"/>
    <mergeCell ref="WJM13:WJS13"/>
    <mergeCell ref="WJT13:WJZ13"/>
    <mergeCell ref="WKA13:WKG13"/>
    <mergeCell ref="WKH13:WKN13"/>
    <mergeCell ref="XET13:XEZ13"/>
    <mergeCell ref="XFA13:XFD13"/>
    <mergeCell ref="XAL13:XAR13"/>
    <mergeCell ref="XAS13:XAY13"/>
    <mergeCell ref="XAZ13:XBF13"/>
    <mergeCell ref="XBG13:XBM13"/>
    <mergeCell ref="XBN13:XBT13"/>
    <mergeCell ref="XBU13:XCA13"/>
    <mergeCell ref="XCB13:XCH13"/>
    <mergeCell ref="XCI13:XCO13"/>
    <mergeCell ref="XCP13:XCV13"/>
    <mergeCell ref="WYA13:WYG13"/>
    <mergeCell ref="WYH13:WYN13"/>
    <mergeCell ref="WYO13:WYU13"/>
    <mergeCell ref="WYV13:WZB13"/>
    <mergeCell ref="WZC13:WZI13"/>
    <mergeCell ref="WZJ13:WZP13"/>
    <mergeCell ref="WZQ13:WZW13"/>
    <mergeCell ref="WZX13:XAD13"/>
    <mergeCell ref="XAE13:XAK13"/>
    <mergeCell ref="WVP13:WVV13"/>
    <mergeCell ref="WVW13:WWC13"/>
    <mergeCell ref="WWD13:WWJ13"/>
    <mergeCell ref="WWK13:WWQ13"/>
    <mergeCell ref="WWR13:WWX13"/>
    <mergeCell ref="WWY13:WXE13"/>
    <mergeCell ref="WXF13:WXL13"/>
    <mergeCell ref="WXM13:WXS13"/>
    <mergeCell ref="WXT13:WXZ13"/>
    <mergeCell ref="WTE13:WTK13"/>
    <mergeCell ref="WTL13:WTR13"/>
    <mergeCell ref="WTS13:WTY13"/>
    <mergeCell ref="WTZ13:WUF13"/>
    <mergeCell ref="WUG13:WUM13"/>
    <mergeCell ref="WUN13:WUT13"/>
    <mergeCell ref="WUU13:WVA13"/>
    <mergeCell ref="WVB13:WVH13"/>
    <mergeCell ref="WVI13:WVO13"/>
    <mergeCell ref="WKO13:WKU13"/>
    <mergeCell ref="WKV13:WLB13"/>
    <mergeCell ref="WLC13:WLI13"/>
    <mergeCell ref="WLJ13:WLP13"/>
    <mergeCell ref="WLQ13:WLW13"/>
    <mergeCell ref="XCW13:XDC13"/>
    <mergeCell ref="XDD13:XDJ13"/>
    <mergeCell ref="XDK13:XDQ13"/>
    <mergeCell ref="XDR13:XDX13"/>
    <mergeCell ref="XDY13:XEE13"/>
    <mergeCell ref="XEF13:XEL13"/>
    <mergeCell ref="XEM13:XES13"/>
    <mergeCell ref="WQT13:WQZ13"/>
    <mergeCell ref="WRA13:WRG13"/>
    <mergeCell ref="WRH13:WRN13"/>
    <mergeCell ref="WRO13:WRU13"/>
    <mergeCell ref="WRV13:WSB13"/>
    <mergeCell ref="WSC13:WSI13"/>
    <mergeCell ref="WSJ13:WSP13"/>
    <mergeCell ref="WSQ13:WSW13"/>
    <mergeCell ref="WSX13:WTD13"/>
    <mergeCell ref="WOI13:WOO13"/>
    <mergeCell ref="WHB13:WHH13"/>
    <mergeCell ref="WHI13:WHO13"/>
    <mergeCell ref="WHP13:WHV13"/>
    <mergeCell ref="WHW13:WIC13"/>
    <mergeCell ref="WID13:WIJ13"/>
    <mergeCell ref="WIK13:WIQ13"/>
    <mergeCell ref="WIR13:WIX13"/>
    <mergeCell ref="WIY13:WJE13"/>
    <mergeCell ref="WJF13:WJL13"/>
    <mergeCell ref="WEQ13:WEW13"/>
    <mergeCell ref="WEX13:WFD13"/>
    <mergeCell ref="WFE13:WFK13"/>
    <mergeCell ref="WFL13:WFR13"/>
    <mergeCell ref="WFS13:WFY13"/>
    <mergeCell ref="WFZ13:WGF13"/>
    <mergeCell ref="WGG13:WGM13"/>
    <mergeCell ref="WGN13:WGT13"/>
    <mergeCell ref="WGU13:WHA13"/>
    <mergeCell ref="WCF13:WCL13"/>
    <mergeCell ref="WCM13:WCS13"/>
    <mergeCell ref="WCT13:WCZ13"/>
    <mergeCell ref="WDA13:WDG13"/>
    <mergeCell ref="WDH13:WDN13"/>
    <mergeCell ref="WDO13:WDU13"/>
    <mergeCell ref="WDV13:WEB13"/>
    <mergeCell ref="WEC13:WEI13"/>
    <mergeCell ref="WEJ13:WEP13"/>
    <mergeCell ref="VZU13:WAA13"/>
    <mergeCell ref="WAB13:WAH13"/>
    <mergeCell ref="WAI13:WAO13"/>
    <mergeCell ref="WAP13:WAV13"/>
    <mergeCell ref="WAW13:WBC13"/>
    <mergeCell ref="WBD13:WBJ13"/>
    <mergeCell ref="WBK13:WBQ13"/>
    <mergeCell ref="WBR13:WBX13"/>
    <mergeCell ref="WBY13:WCE13"/>
    <mergeCell ref="VXJ13:VXP13"/>
    <mergeCell ref="VXQ13:VXW13"/>
    <mergeCell ref="VXX13:VYD13"/>
    <mergeCell ref="VYE13:VYK13"/>
    <mergeCell ref="VYL13:VYR13"/>
    <mergeCell ref="VYS13:VYY13"/>
    <mergeCell ref="VYZ13:VZF13"/>
    <mergeCell ref="VZG13:VZM13"/>
    <mergeCell ref="VZN13:VZT13"/>
    <mergeCell ref="VUY13:VVE13"/>
    <mergeCell ref="VVF13:VVL13"/>
    <mergeCell ref="VVM13:VVS13"/>
    <mergeCell ref="VVT13:VVZ13"/>
    <mergeCell ref="VWA13:VWG13"/>
    <mergeCell ref="VWH13:VWN13"/>
    <mergeCell ref="VWO13:VWU13"/>
    <mergeCell ref="VWV13:VXB13"/>
    <mergeCell ref="VXC13:VXI13"/>
    <mergeCell ref="VSN13:VST13"/>
    <mergeCell ref="VSU13:VTA13"/>
    <mergeCell ref="VTB13:VTH13"/>
    <mergeCell ref="VTI13:VTO13"/>
    <mergeCell ref="VTP13:VTV13"/>
    <mergeCell ref="VTW13:VUC13"/>
    <mergeCell ref="VUD13:VUJ13"/>
    <mergeCell ref="VUK13:VUQ13"/>
    <mergeCell ref="VUR13:VUX13"/>
    <mergeCell ref="VQC13:VQI13"/>
    <mergeCell ref="VQJ13:VQP13"/>
    <mergeCell ref="VQQ13:VQW13"/>
    <mergeCell ref="VQX13:VRD13"/>
    <mergeCell ref="VRE13:VRK13"/>
    <mergeCell ref="VRL13:VRR13"/>
    <mergeCell ref="VRS13:VRY13"/>
    <mergeCell ref="VRZ13:VSF13"/>
    <mergeCell ref="VSG13:VSM13"/>
    <mergeCell ref="VNR13:VNX13"/>
    <mergeCell ref="VNY13:VOE13"/>
    <mergeCell ref="VOF13:VOL13"/>
    <mergeCell ref="VOM13:VOS13"/>
    <mergeCell ref="VOT13:VOZ13"/>
    <mergeCell ref="VPA13:VPG13"/>
    <mergeCell ref="VPH13:VPN13"/>
    <mergeCell ref="VPO13:VPU13"/>
    <mergeCell ref="VPV13:VQB13"/>
    <mergeCell ref="VLG13:VLM13"/>
    <mergeCell ref="VLN13:VLT13"/>
    <mergeCell ref="VLU13:VMA13"/>
    <mergeCell ref="VMB13:VMH13"/>
    <mergeCell ref="VMI13:VMO13"/>
    <mergeCell ref="VMP13:VMV13"/>
    <mergeCell ref="VMW13:VNC13"/>
    <mergeCell ref="VND13:VNJ13"/>
    <mergeCell ref="VNK13:VNQ13"/>
    <mergeCell ref="VIV13:VJB13"/>
    <mergeCell ref="VJC13:VJI13"/>
    <mergeCell ref="VJJ13:VJP13"/>
    <mergeCell ref="VJQ13:VJW13"/>
    <mergeCell ref="VJX13:VKD13"/>
    <mergeCell ref="VKE13:VKK13"/>
    <mergeCell ref="VKL13:VKR13"/>
    <mergeCell ref="VKS13:VKY13"/>
    <mergeCell ref="VKZ13:VLF13"/>
    <mergeCell ref="VGK13:VGQ13"/>
    <mergeCell ref="VGR13:VGX13"/>
    <mergeCell ref="VGY13:VHE13"/>
    <mergeCell ref="VHF13:VHL13"/>
    <mergeCell ref="VHM13:VHS13"/>
    <mergeCell ref="VHT13:VHZ13"/>
    <mergeCell ref="VIA13:VIG13"/>
    <mergeCell ref="VIH13:VIN13"/>
    <mergeCell ref="VIO13:VIU13"/>
    <mergeCell ref="VDZ13:VEF13"/>
    <mergeCell ref="VEG13:VEM13"/>
    <mergeCell ref="VEN13:VET13"/>
    <mergeCell ref="VEU13:VFA13"/>
    <mergeCell ref="VFB13:VFH13"/>
    <mergeCell ref="VFI13:VFO13"/>
    <mergeCell ref="VFP13:VFV13"/>
    <mergeCell ref="VFW13:VGC13"/>
    <mergeCell ref="VGD13:VGJ13"/>
    <mergeCell ref="VBO13:VBU13"/>
    <mergeCell ref="VBV13:VCB13"/>
    <mergeCell ref="VCC13:VCI13"/>
    <mergeCell ref="VCJ13:VCP13"/>
    <mergeCell ref="VCQ13:VCW13"/>
    <mergeCell ref="VCX13:VDD13"/>
    <mergeCell ref="VDE13:VDK13"/>
    <mergeCell ref="VDL13:VDR13"/>
    <mergeCell ref="VDS13:VDY13"/>
    <mergeCell ref="UZD13:UZJ13"/>
    <mergeCell ref="UZK13:UZQ13"/>
    <mergeCell ref="UZR13:UZX13"/>
    <mergeCell ref="UZY13:VAE13"/>
    <mergeCell ref="VAF13:VAL13"/>
    <mergeCell ref="VAM13:VAS13"/>
    <mergeCell ref="VAT13:VAZ13"/>
    <mergeCell ref="VBA13:VBG13"/>
    <mergeCell ref="VBH13:VBN13"/>
    <mergeCell ref="UWS13:UWY13"/>
    <mergeCell ref="UWZ13:UXF13"/>
    <mergeCell ref="UXG13:UXM13"/>
    <mergeCell ref="UXN13:UXT13"/>
    <mergeCell ref="UXU13:UYA13"/>
    <mergeCell ref="UYB13:UYH13"/>
    <mergeCell ref="UYI13:UYO13"/>
    <mergeCell ref="UYP13:UYV13"/>
    <mergeCell ref="UYW13:UZC13"/>
    <mergeCell ref="UUH13:UUN13"/>
    <mergeCell ref="UUO13:UUU13"/>
    <mergeCell ref="UUV13:UVB13"/>
    <mergeCell ref="UVC13:UVI13"/>
    <mergeCell ref="UVJ13:UVP13"/>
    <mergeCell ref="UVQ13:UVW13"/>
    <mergeCell ref="UVX13:UWD13"/>
    <mergeCell ref="UWE13:UWK13"/>
    <mergeCell ref="UWL13:UWR13"/>
    <mergeCell ref="URW13:USC13"/>
    <mergeCell ref="USD13:USJ13"/>
    <mergeCell ref="USK13:USQ13"/>
    <mergeCell ref="USR13:USX13"/>
    <mergeCell ref="USY13:UTE13"/>
    <mergeCell ref="UTF13:UTL13"/>
    <mergeCell ref="UTM13:UTS13"/>
    <mergeCell ref="UTT13:UTZ13"/>
    <mergeCell ref="UUA13:UUG13"/>
    <mergeCell ref="UPL13:UPR13"/>
    <mergeCell ref="UPS13:UPY13"/>
    <mergeCell ref="UPZ13:UQF13"/>
    <mergeCell ref="UQG13:UQM13"/>
    <mergeCell ref="UQN13:UQT13"/>
    <mergeCell ref="UQU13:URA13"/>
    <mergeCell ref="URB13:URH13"/>
    <mergeCell ref="URI13:URO13"/>
    <mergeCell ref="URP13:URV13"/>
    <mergeCell ref="UNA13:UNG13"/>
    <mergeCell ref="UNH13:UNN13"/>
    <mergeCell ref="UNO13:UNU13"/>
    <mergeCell ref="UNV13:UOB13"/>
    <mergeCell ref="UOC13:UOI13"/>
    <mergeCell ref="UOJ13:UOP13"/>
    <mergeCell ref="UOQ13:UOW13"/>
    <mergeCell ref="UOX13:UPD13"/>
    <mergeCell ref="UPE13:UPK13"/>
    <mergeCell ref="UKP13:UKV13"/>
    <mergeCell ref="UKW13:ULC13"/>
    <mergeCell ref="ULD13:ULJ13"/>
    <mergeCell ref="ULK13:ULQ13"/>
    <mergeCell ref="ULR13:ULX13"/>
    <mergeCell ref="ULY13:UME13"/>
    <mergeCell ref="UMF13:UML13"/>
    <mergeCell ref="UMM13:UMS13"/>
    <mergeCell ref="UMT13:UMZ13"/>
    <mergeCell ref="UIE13:UIK13"/>
    <mergeCell ref="UIL13:UIR13"/>
    <mergeCell ref="UIS13:UIY13"/>
    <mergeCell ref="UIZ13:UJF13"/>
    <mergeCell ref="UJG13:UJM13"/>
    <mergeCell ref="UJN13:UJT13"/>
    <mergeCell ref="UJU13:UKA13"/>
    <mergeCell ref="UKB13:UKH13"/>
    <mergeCell ref="UKI13:UKO13"/>
    <mergeCell ref="UFT13:UFZ13"/>
    <mergeCell ref="UGA13:UGG13"/>
    <mergeCell ref="UGH13:UGN13"/>
    <mergeCell ref="UGO13:UGU13"/>
    <mergeCell ref="UGV13:UHB13"/>
    <mergeCell ref="UHC13:UHI13"/>
    <mergeCell ref="UHJ13:UHP13"/>
    <mergeCell ref="UHQ13:UHW13"/>
    <mergeCell ref="UHX13:UID13"/>
    <mergeCell ref="UDI13:UDO13"/>
    <mergeCell ref="UDP13:UDV13"/>
    <mergeCell ref="UDW13:UEC13"/>
    <mergeCell ref="UED13:UEJ13"/>
    <mergeCell ref="UEK13:UEQ13"/>
    <mergeCell ref="UER13:UEX13"/>
    <mergeCell ref="UEY13:UFE13"/>
    <mergeCell ref="UFF13:UFL13"/>
    <mergeCell ref="UFM13:UFS13"/>
    <mergeCell ref="UAX13:UBD13"/>
    <mergeCell ref="UBE13:UBK13"/>
    <mergeCell ref="UBL13:UBR13"/>
    <mergeCell ref="UBS13:UBY13"/>
    <mergeCell ref="UBZ13:UCF13"/>
    <mergeCell ref="UCG13:UCM13"/>
    <mergeCell ref="UCN13:UCT13"/>
    <mergeCell ref="UCU13:UDA13"/>
    <mergeCell ref="UDB13:UDH13"/>
    <mergeCell ref="TYM13:TYS13"/>
    <mergeCell ref="TYT13:TYZ13"/>
    <mergeCell ref="TZA13:TZG13"/>
    <mergeCell ref="TZH13:TZN13"/>
    <mergeCell ref="TZO13:TZU13"/>
    <mergeCell ref="TZV13:UAB13"/>
    <mergeCell ref="UAC13:UAI13"/>
    <mergeCell ref="UAJ13:UAP13"/>
    <mergeCell ref="UAQ13:UAW13"/>
    <mergeCell ref="TWB13:TWH13"/>
    <mergeCell ref="TWI13:TWO13"/>
    <mergeCell ref="TWP13:TWV13"/>
    <mergeCell ref="TWW13:TXC13"/>
    <mergeCell ref="TXD13:TXJ13"/>
    <mergeCell ref="TXK13:TXQ13"/>
    <mergeCell ref="TXR13:TXX13"/>
    <mergeCell ref="TXY13:TYE13"/>
    <mergeCell ref="TYF13:TYL13"/>
    <mergeCell ref="TTQ13:TTW13"/>
    <mergeCell ref="TTX13:TUD13"/>
    <mergeCell ref="TUE13:TUK13"/>
    <mergeCell ref="TUL13:TUR13"/>
    <mergeCell ref="TUS13:TUY13"/>
    <mergeCell ref="TUZ13:TVF13"/>
    <mergeCell ref="TVG13:TVM13"/>
    <mergeCell ref="TVN13:TVT13"/>
    <mergeCell ref="TVU13:TWA13"/>
    <mergeCell ref="TRF13:TRL13"/>
    <mergeCell ref="TRM13:TRS13"/>
    <mergeCell ref="TRT13:TRZ13"/>
    <mergeCell ref="TSA13:TSG13"/>
    <mergeCell ref="TSH13:TSN13"/>
    <mergeCell ref="TSO13:TSU13"/>
    <mergeCell ref="TSV13:TTB13"/>
    <mergeCell ref="TTC13:TTI13"/>
    <mergeCell ref="TTJ13:TTP13"/>
    <mergeCell ref="TOU13:TPA13"/>
    <mergeCell ref="TPB13:TPH13"/>
    <mergeCell ref="TPI13:TPO13"/>
    <mergeCell ref="TPP13:TPV13"/>
    <mergeCell ref="TPW13:TQC13"/>
    <mergeCell ref="TQD13:TQJ13"/>
    <mergeCell ref="TQK13:TQQ13"/>
    <mergeCell ref="TQR13:TQX13"/>
    <mergeCell ref="TQY13:TRE13"/>
    <mergeCell ref="TMJ13:TMP13"/>
    <mergeCell ref="TMQ13:TMW13"/>
    <mergeCell ref="TMX13:TND13"/>
    <mergeCell ref="TNE13:TNK13"/>
    <mergeCell ref="TNL13:TNR13"/>
    <mergeCell ref="TNS13:TNY13"/>
    <mergeCell ref="TNZ13:TOF13"/>
    <mergeCell ref="TOG13:TOM13"/>
    <mergeCell ref="TON13:TOT13"/>
    <mergeCell ref="TJY13:TKE13"/>
    <mergeCell ref="TKF13:TKL13"/>
    <mergeCell ref="TKM13:TKS13"/>
    <mergeCell ref="TKT13:TKZ13"/>
    <mergeCell ref="TLA13:TLG13"/>
    <mergeCell ref="TLH13:TLN13"/>
    <mergeCell ref="TLO13:TLU13"/>
    <mergeCell ref="TLV13:TMB13"/>
    <mergeCell ref="TMC13:TMI13"/>
    <mergeCell ref="THN13:THT13"/>
    <mergeCell ref="THU13:TIA13"/>
    <mergeCell ref="TIB13:TIH13"/>
    <mergeCell ref="TII13:TIO13"/>
    <mergeCell ref="TIP13:TIV13"/>
    <mergeCell ref="TIW13:TJC13"/>
    <mergeCell ref="TJD13:TJJ13"/>
    <mergeCell ref="TJK13:TJQ13"/>
    <mergeCell ref="TJR13:TJX13"/>
    <mergeCell ref="TFC13:TFI13"/>
    <mergeCell ref="TFJ13:TFP13"/>
    <mergeCell ref="TFQ13:TFW13"/>
    <mergeCell ref="TFX13:TGD13"/>
    <mergeCell ref="TGE13:TGK13"/>
    <mergeCell ref="TGL13:TGR13"/>
    <mergeCell ref="TGS13:TGY13"/>
    <mergeCell ref="TGZ13:THF13"/>
    <mergeCell ref="THG13:THM13"/>
    <mergeCell ref="TCR13:TCX13"/>
    <mergeCell ref="TCY13:TDE13"/>
    <mergeCell ref="TDF13:TDL13"/>
    <mergeCell ref="TDM13:TDS13"/>
    <mergeCell ref="TDT13:TDZ13"/>
    <mergeCell ref="TEA13:TEG13"/>
    <mergeCell ref="TEH13:TEN13"/>
    <mergeCell ref="TEO13:TEU13"/>
    <mergeCell ref="TEV13:TFB13"/>
    <mergeCell ref="TAG13:TAM13"/>
    <mergeCell ref="TAN13:TAT13"/>
    <mergeCell ref="TAU13:TBA13"/>
    <mergeCell ref="TBB13:TBH13"/>
    <mergeCell ref="TBI13:TBO13"/>
    <mergeCell ref="TBP13:TBV13"/>
    <mergeCell ref="TBW13:TCC13"/>
    <mergeCell ref="TCD13:TCJ13"/>
    <mergeCell ref="TCK13:TCQ13"/>
    <mergeCell ref="SXV13:SYB13"/>
    <mergeCell ref="SYC13:SYI13"/>
    <mergeCell ref="SYJ13:SYP13"/>
    <mergeCell ref="SYQ13:SYW13"/>
    <mergeCell ref="SYX13:SZD13"/>
    <mergeCell ref="SZE13:SZK13"/>
    <mergeCell ref="SZL13:SZR13"/>
    <mergeCell ref="SZS13:SZY13"/>
    <mergeCell ref="SZZ13:TAF13"/>
    <mergeCell ref="SVK13:SVQ13"/>
    <mergeCell ref="SVR13:SVX13"/>
    <mergeCell ref="SVY13:SWE13"/>
    <mergeCell ref="SWF13:SWL13"/>
    <mergeCell ref="SWM13:SWS13"/>
    <mergeCell ref="SWT13:SWZ13"/>
    <mergeCell ref="SXA13:SXG13"/>
    <mergeCell ref="SXH13:SXN13"/>
    <mergeCell ref="SXO13:SXU13"/>
    <mergeCell ref="SSZ13:STF13"/>
    <mergeCell ref="STG13:STM13"/>
    <mergeCell ref="STN13:STT13"/>
    <mergeCell ref="STU13:SUA13"/>
    <mergeCell ref="SUB13:SUH13"/>
    <mergeCell ref="SUI13:SUO13"/>
    <mergeCell ref="SUP13:SUV13"/>
    <mergeCell ref="SUW13:SVC13"/>
    <mergeCell ref="SVD13:SVJ13"/>
    <mergeCell ref="SQO13:SQU13"/>
    <mergeCell ref="SQV13:SRB13"/>
    <mergeCell ref="SRC13:SRI13"/>
    <mergeCell ref="SRJ13:SRP13"/>
    <mergeCell ref="SRQ13:SRW13"/>
    <mergeCell ref="SRX13:SSD13"/>
    <mergeCell ref="SSE13:SSK13"/>
    <mergeCell ref="SSL13:SSR13"/>
    <mergeCell ref="SSS13:SSY13"/>
    <mergeCell ref="SOD13:SOJ13"/>
    <mergeCell ref="SOK13:SOQ13"/>
    <mergeCell ref="SOR13:SOX13"/>
    <mergeCell ref="SOY13:SPE13"/>
    <mergeCell ref="SPF13:SPL13"/>
    <mergeCell ref="SPM13:SPS13"/>
    <mergeCell ref="SPT13:SPZ13"/>
    <mergeCell ref="SQA13:SQG13"/>
    <mergeCell ref="SQH13:SQN13"/>
    <mergeCell ref="SLS13:SLY13"/>
    <mergeCell ref="SLZ13:SMF13"/>
    <mergeCell ref="SMG13:SMM13"/>
    <mergeCell ref="SMN13:SMT13"/>
    <mergeCell ref="SMU13:SNA13"/>
    <mergeCell ref="SNB13:SNH13"/>
    <mergeCell ref="SNI13:SNO13"/>
    <mergeCell ref="SNP13:SNV13"/>
    <mergeCell ref="SNW13:SOC13"/>
    <mergeCell ref="SJH13:SJN13"/>
    <mergeCell ref="SJO13:SJU13"/>
    <mergeCell ref="SJV13:SKB13"/>
    <mergeCell ref="SKC13:SKI13"/>
    <mergeCell ref="SKJ13:SKP13"/>
    <mergeCell ref="SKQ13:SKW13"/>
    <mergeCell ref="SKX13:SLD13"/>
    <mergeCell ref="SLE13:SLK13"/>
    <mergeCell ref="SLL13:SLR13"/>
    <mergeCell ref="SGW13:SHC13"/>
    <mergeCell ref="SHD13:SHJ13"/>
    <mergeCell ref="SHK13:SHQ13"/>
    <mergeCell ref="SHR13:SHX13"/>
    <mergeCell ref="SHY13:SIE13"/>
    <mergeCell ref="SIF13:SIL13"/>
    <mergeCell ref="SIM13:SIS13"/>
    <mergeCell ref="SIT13:SIZ13"/>
    <mergeCell ref="SJA13:SJG13"/>
    <mergeCell ref="SEL13:SER13"/>
    <mergeCell ref="SES13:SEY13"/>
    <mergeCell ref="SEZ13:SFF13"/>
    <mergeCell ref="SFG13:SFM13"/>
    <mergeCell ref="SFN13:SFT13"/>
    <mergeCell ref="SFU13:SGA13"/>
    <mergeCell ref="SGB13:SGH13"/>
    <mergeCell ref="SGI13:SGO13"/>
    <mergeCell ref="SGP13:SGV13"/>
    <mergeCell ref="SCA13:SCG13"/>
    <mergeCell ref="SCH13:SCN13"/>
    <mergeCell ref="SCO13:SCU13"/>
    <mergeCell ref="SCV13:SDB13"/>
    <mergeCell ref="SDC13:SDI13"/>
    <mergeCell ref="SDJ13:SDP13"/>
    <mergeCell ref="SDQ13:SDW13"/>
    <mergeCell ref="SDX13:SED13"/>
    <mergeCell ref="SEE13:SEK13"/>
    <mergeCell ref="RZP13:RZV13"/>
    <mergeCell ref="RZW13:SAC13"/>
    <mergeCell ref="SAD13:SAJ13"/>
    <mergeCell ref="SAK13:SAQ13"/>
    <mergeCell ref="SAR13:SAX13"/>
    <mergeCell ref="SAY13:SBE13"/>
    <mergeCell ref="SBF13:SBL13"/>
    <mergeCell ref="SBM13:SBS13"/>
    <mergeCell ref="SBT13:SBZ13"/>
    <mergeCell ref="RXE13:RXK13"/>
    <mergeCell ref="RXL13:RXR13"/>
    <mergeCell ref="RXS13:RXY13"/>
    <mergeCell ref="RXZ13:RYF13"/>
    <mergeCell ref="RYG13:RYM13"/>
    <mergeCell ref="RYN13:RYT13"/>
    <mergeCell ref="RYU13:RZA13"/>
    <mergeCell ref="RZB13:RZH13"/>
    <mergeCell ref="RZI13:RZO13"/>
    <mergeCell ref="RUT13:RUZ13"/>
    <mergeCell ref="RVA13:RVG13"/>
    <mergeCell ref="RVH13:RVN13"/>
    <mergeCell ref="RVO13:RVU13"/>
    <mergeCell ref="RVV13:RWB13"/>
    <mergeCell ref="RWC13:RWI13"/>
    <mergeCell ref="RWJ13:RWP13"/>
    <mergeCell ref="RWQ13:RWW13"/>
    <mergeCell ref="RWX13:RXD13"/>
    <mergeCell ref="RSI13:RSO13"/>
    <mergeCell ref="RSP13:RSV13"/>
    <mergeCell ref="RSW13:RTC13"/>
    <mergeCell ref="RTD13:RTJ13"/>
    <mergeCell ref="RTK13:RTQ13"/>
    <mergeCell ref="RTR13:RTX13"/>
    <mergeCell ref="RTY13:RUE13"/>
    <mergeCell ref="RUF13:RUL13"/>
    <mergeCell ref="RUM13:RUS13"/>
    <mergeCell ref="RPX13:RQD13"/>
    <mergeCell ref="RQE13:RQK13"/>
    <mergeCell ref="RQL13:RQR13"/>
    <mergeCell ref="RQS13:RQY13"/>
    <mergeCell ref="RQZ13:RRF13"/>
    <mergeCell ref="RRG13:RRM13"/>
    <mergeCell ref="RRN13:RRT13"/>
    <mergeCell ref="RRU13:RSA13"/>
    <mergeCell ref="RSB13:RSH13"/>
    <mergeCell ref="RNM13:RNS13"/>
    <mergeCell ref="RNT13:RNZ13"/>
    <mergeCell ref="ROA13:ROG13"/>
    <mergeCell ref="ROH13:RON13"/>
    <mergeCell ref="ROO13:ROU13"/>
    <mergeCell ref="ROV13:RPB13"/>
    <mergeCell ref="RPC13:RPI13"/>
    <mergeCell ref="RPJ13:RPP13"/>
    <mergeCell ref="RPQ13:RPW13"/>
    <mergeCell ref="RLB13:RLH13"/>
    <mergeCell ref="RLI13:RLO13"/>
    <mergeCell ref="RLP13:RLV13"/>
    <mergeCell ref="RLW13:RMC13"/>
    <mergeCell ref="RMD13:RMJ13"/>
    <mergeCell ref="RMK13:RMQ13"/>
    <mergeCell ref="RMR13:RMX13"/>
    <mergeCell ref="RMY13:RNE13"/>
    <mergeCell ref="RNF13:RNL13"/>
    <mergeCell ref="RIQ13:RIW13"/>
    <mergeCell ref="RIX13:RJD13"/>
    <mergeCell ref="RJE13:RJK13"/>
    <mergeCell ref="RJL13:RJR13"/>
    <mergeCell ref="RJS13:RJY13"/>
    <mergeCell ref="RJZ13:RKF13"/>
    <mergeCell ref="RKG13:RKM13"/>
    <mergeCell ref="RKN13:RKT13"/>
    <mergeCell ref="RKU13:RLA13"/>
    <mergeCell ref="RGF13:RGL13"/>
    <mergeCell ref="RGM13:RGS13"/>
    <mergeCell ref="RGT13:RGZ13"/>
    <mergeCell ref="RHA13:RHG13"/>
    <mergeCell ref="RHH13:RHN13"/>
    <mergeCell ref="RHO13:RHU13"/>
    <mergeCell ref="RHV13:RIB13"/>
    <mergeCell ref="RIC13:RII13"/>
    <mergeCell ref="RIJ13:RIP13"/>
    <mergeCell ref="RDU13:REA13"/>
    <mergeCell ref="REB13:REH13"/>
    <mergeCell ref="REI13:REO13"/>
    <mergeCell ref="REP13:REV13"/>
    <mergeCell ref="REW13:RFC13"/>
    <mergeCell ref="RFD13:RFJ13"/>
    <mergeCell ref="RFK13:RFQ13"/>
    <mergeCell ref="RFR13:RFX13"/>
    <mergeCell ref="RFY13:RGE13"/>
    <mergeCell ref="RBJ13:RBP13"/>
    <mergeCell ref="RBQ13:RBW13"/>
    <mergeCell ref="RBX13:RCD13"/>
    <mergeCell ref="RCE13:RCK13"/>
    <mergeCell ref="RCL13:RCR13"/>
    <mergeCell ref="RCS13:RCY13"/>
    <mergeCell ref="RCZ13:RDF13"/>
    <mergeCell ref="RDG13:RDM13"/>
    <mergeCell ref="RDN13:RDT13"/>
    <mergeCell ref="QYY13:QZE13"/>
    <mergeCell ref="QZF13:QZL13"/>
    <mergeCell ref="QZM13:QZS13"/>
    <mergeCell ref="QZT13:QZZ13"/>
    <mergeCell ref="RAA13:RAG13"/>
    <mergeCell ref="RAH13:RAN13"/>
    <mergeCell ref="RAO13:RAU13"/>
    <mergeCell ref="RAV13:RBB13"/>
    <mergeCell ref="RBC13:RBI13"/>
    <mergeCell ref="QWN13:QWT13"/>
    <mergeCell ref="QWU13:QXA13"/>
    <mergeCell ref="QXB13:QXH13"/>
    <mergeCell ref="QXI13:QXO13"/>
    <mergeCell ref="QXP13:QXV13"/>
    <mergeCell ref="QXW13:QYC13"/>
    <mergeCell ref="QYD13:QYJ13"/>
    <mergeCell ref="QYK13:QYQ13"/>
    <mergeCell ref="QYR13:QYX13"/>
    <mergeCell ref="QUC13:QUI13"/>
    <mergeCell ref="QUJ13:QUP13"/>
    <mergeCell ref="QUQ13:QUW13"/>
    <mergeCell ref="QUX13:QVD13"/>
    <mergeCell ref="QVE13:QVK13"/>
    <mergeCell ref="QVL13:QVR13"/>
    <mergeCell ref="QVS13:QVY13"/>
    <mergeCell ref="QVZ13:QWF13"/>
    <mergeCell ref="QWG13:QWM13"/>
    <mergeCell ref="QRR13:QRX13"/>
    <mergeCell ref="QRY13:QSE13"/>
    <mergeCell ref="QSF13:QSL13"/>
    <mergeCell ref="QSM13:QSS13"/>
    <mergeCell ref="QST13:QSZ13"/>
    <mergeCell ref="QTA13:QTG13"/>
    <mergeCell ref="QTH13:QTN13"/>
    <mergeCell ref="QTO13:QTU13"/>
    <mergeCell ref="QTV13:QUB13"/>
    <mergeCell ref="QPG13:QPM13"/>
    <mergeCell ref="QPN13:QPT13"/>
    <mergeCell ref="QPU13:QQA13"/>
    <mergeCell ref="QQB13:QQH13"/>
    <mergeCell ref="QQI13:QQO13"/>
    <mergeCell ref="QQP13:QQV13"/>
    <mergeCell ref="QQW13:QRC13"/>
    <mergeCell ref="QRD13:QRJ13"/>
    <mergeCell ref="QRK13:QRQ13"/>
    <mergeCell ref="QMV13:QNB13"/>
    <mergeCell ref="QNC13:QNI13"/>
    <mergeCell ref="QNJ13:QNP13"/>
    <mergeCell ref="QNQ13:QNW13"/>
    <mergeCell ref="QNX13:QOD13"/>
    <mergeCell ref="QOE13:QOK13"/>
    <mergeCell ref="QOL13:QOR13"/>
    <mergeCell ref="QOS13:QOY13"/>
    <mergeCell ref="QOZ13:QPF13"/>
    <mergeCell ref="QKK13:QKQ13"/>
    <mergeCell ref="QKR13:QKX13"/>
    <mergeCell ref="QKY13:QLE13"/>
    <mergeCell ref="QLF13:QLL13"/>
    <mergeCell ref="QLM13:QLS13"/>
    <mergeCell ref="QLT13:QLZ13"/>
    <mergeCell ref="QMA13:QMG13"/>
    <mergeCell ref="QMH13:QMN13"/>
    <mergeCell ref="QMO13:QMU13"/>
    <mergeCell ref="QHZ13:QIF13"/>
    <mergeCell ref="QIG13:QIM13"/>
    <mergeCell ref="QIN13:QIT13"/>
    <mergeCell ref="QIU13:QJA13"/>
    <mergeCell ref="QJB13:QJH13"/>
    <mergeCell ref="QJI13:QJO13"/>
    <mergeCell ref="QJP13:QJV13"/>
    <mergeCell ref="QJW13:QKC13"/>
    <mergeCell ref="QKD13:QKJ13"/>
    <mergeCell ref="QFO13:QFU13"/>
    <mergeCell ref="QFV13:QGB13"/>
    <mergeCell ref="QGC13:QGI13"/>
    <mergeCell ref="QGJ13:QGP13"/>
    <mergeCell ref="QGQ13:QGW13"/>
    <mergeCell ref="QGX13:QHD13"/>
    <mergeCell ref="QHE13:QHK13"/>
    <mergeCell ref="QHL13:QHR13"/>
    <mergeCell ref="QHS13:QHY13"/>
    <mergeCell ref="QDD13:QDJ13"/>
    <mergeCell ref="QDK13:QDQ13"/>
    <mergeCell ref="QDR13:QDX13"/>
    <mergeCell ref="QDY13:QEE13"/>
    <mergeCell ref="QEF13:QEL13"/>
    <mergeCell ref="QEM13:QES13"/>
    <mergeCell ref="QET13:QEZ13"/>
    <mergeCell ref="QFA13:QFG13"/>
    <mergeCell ref="QFH13:QFN13"/>
    <mergeCell ref="QAS13:QAY13"/>
    <mergeCell ref="QAZ13:QBF13"/>
    <mergeCell ref="QBG13:QBM13"/>
    <mergeCell ref="QBN13:QBT13"/>
    <mergeCell ref="QBU13:QCA13"/>
    <mergeCell ref="QCB13:QCH13"/>
    <mergeCell ref="QCI13:QCO13"/>
    <mergeCell ref="QCP13:QCV13"/>
    <mergeCell ref="QCW13:QDC13"/>
    <mergeCell ref="PYH13:PYN13"/>
    <mergeCell ref="PYO13:PYU13"/>
    <mergeCell ref="PYV13:PZB13"/>
    <mergeCell ref="PZC13:PZI13"/>
    <mergeCell ref="PZJ13:PZP13"/>
    <mergeCell ref="PZQ13:PZW13"/>
    <mergeCell ref="PZX13:QAD13"/>
    <mergeCell ref="QAE13:QAK13"/>
    <mergeCell ref="QAL13:QAR13"/>
    <mergeCell ref="PVW13:PWC13"/>
    <mergeCell ref="PWD13:PWJ13"/>
    <mergeCell ref="PWK13:PWQ13"/>
    <mergeCell ref="PWR13:PWX13"/>
    <mergeCell ref="PWY13:PXE13"/>
    <mergeCell ref="PXF13:PXL13"/>
    <mergeCell ref="PXM13:PXS13"/>
    <mergeCell ref="PXT13:PXZ13"/>
    <mergeCell ref="PYA13:PYG13"/>
    <mergeCell ref="PTL13:PTR13"/>
    <mergeCell ref="PTS13:PTY13"/>
    <mergeCell ref="PTZ13:PUF13"/>
    <mergeCell ref="PUG13:PUM13"/>
    <mergeCell ref="PUN13:PUT13"/>
    <mergeCell ref="PUU13:PVA13"/>
    <mergeCell ref="PVB13:PVH13"/>
    <mergeCell ref="PVI13:PVO13"/>
    <mergeCell ref="PVP13:PVV13"/>
    <mergeCell ref="PRA13:PRG13"/>
    <mergeCell ref="PRH13:PRN13"/>
    <mergeCell ref="PRO13:PRU13"/>
    <mergeCell ref="PRV13:PSB13"/>
    <mergeCell ref="PSC13:PSI13"/>
    <mergeCell ref="PSJ13:PSP13"/>
    <mergeCell ref="PSQ13:PSW13"/>
    <mergeCell ref="PSX13:PTD13"/>
    <mergeCell ref="PTE13:PTK13"/>
    <mergeCell ref="POP13:POV13"/>
    <mergeCell ref="POW13:PPC13"/>
    <mergeCell ref="PPD13:PPJ13"/>
    <mergeCell ref="PPK13:PPQ13"/>
    <mergeCell ref="PPR13:PPX13"/>
    <mergeCell ref="PPY13:PQE13"/>
    <mergeCell ref="PQF13:PQL13"/>
    <mergeCell ref="PQM13:PQS13"/>
    <mergeCell ref="PQT13:PQZ13"/>
    <mergeCell ref="PME13:PMK13"/>
    <mergeCell ref="PML13:PMR13"/>
    <mergeCell ref="PMS13:PMY13"/>
    <mergeCell ref="PMZ13:PNF13"/>
    <mergeCell ref="PNG13:PNM13"/>
    <mergeCell ref="PNN13:PNT13"/>
    <mergeCell ref="PNU13:POA13"/>
    <mergeCell ref="POB13:POH13"/>
    <mergeCell ref="POI13:POO13"/>
    <mergeCell ref="PJT13:PJZ13"/>
    <mergeCell ref="PKA13:PKG13"/>
    <mergeCell ref="PKH13:PKN13"/>
    <mergeCell ref="PKO13:PKU13"/>
    <mergeCell ref="PKV13:PLB13"/>
    <mergeCell ref="PLC13:PLI13"/>
    <mergeCell ref="PLJ13:PLP13"/>
    <mergeCell ref="PLQ13:PLW13"/>
    <mergeCell ref="PLX13:PMD13"/>
    <mergeCell ref="PHI13:PHO13"/>
    <mergeCell ref="PHP13:PHV13"/>
    <mergeCell ref="PHW13:PIC13"/>
    <mergeCell ref="PID13:PIJ13"/>
    <mergeCell ref="PIK13:PIQ13"/>
    <mergeCell ref="PIR13:PIX13"/>
    <mergeCell ref="PIY13:PJE13"/>
    <mergeCell ref="PJF13:PJL13"/>
    <mergeCell ref="PJM13:PJS13"/>
    <mergeCell ref="PEX13:PFD13"/>
    <mergeCell ref="PFE13:PFK13"/>
    <mergeCell ref="PFL13:PFR13"/>
    <mergeCell ref="PFS13:PFY13"/>
    <mergeCell ref="PFZ13:PGF13"/>
    <mergeCell ref="PGG13:PGM13"/>
    <mergeCell ref="PGN13:PGT13"/>
    <mergeCell ref="PGU13:PHA13"/>
    <mergeCell ref="PHB13:PHH13"/>
    <mergeCell ref="PCM13:PCS13"/>
    <mergeCell ref="PCT13:PCZ13"/>
    <mergeCell ref="PDA13:PDG13"/>
    <mergeCell ref="PDH13:PDN13"/>
    <mergeCell ref="PDO13:PDU13"/>
    <mergeCell ref="PDV13:PEB13"/>
    <mergeCell ref="PEC13:PEI13"/>
    <mergeCell ref="PEJ13:PEP13"/>
    <mergeCell ref="PEQ13:PEW13"/>
    <mergeCell ref="PAB13:PAH13"/>
    <mergeCell ref="PAI13:PAO13"/>
    <mergeCell ref="PAP13:PAV13"/>
    <mergeCell ref="PAW13:PBC13"/>
    <mergeCell ref="PBD13:PBJ13"/>
    <mergeCell ref="PBK13:PBQ13"/>
    <mergeCell ref="PBR13:PBX13"/>
    <mergeCell ref="PBY13:PCE13"/>
    <mergeCell ref="PCF13:PCL13"/>
    <mergeCell ref="OXQ13:OXW13"/>
    <mergeCell ref="OXX13:OYD13"/>
    <mergeCell ref="OYE13:OYK13"/>
    <mergeCell ref="OYL13:OYR13"/>
    <mergeCell ref="OYS13:OYY13"/>
    <mergeCell ref="OYZ13:OZF13"/>
    <mergeCell ref="OZG13:OZM13"/>
    <mergeCell ref="OZN13:OZT13"/>
    <mergeCell ref="OZU13:PAA13"/>
    <mergeCell ref="OVF13:OVL13"/>
    <mergeCell ref="OVM13:OVS13"/>
    <mergeCell ref="OVT13:OVZ13"/>
    <mergeCell ref="OWA13:OWG13"/>
    <mergeCell ref="OWH13:OWN13"/>
    <mergeCell ref="OWO13:OWU13"/>
    <mergeCell ref="OWV13:OXB13"/>
    <mergeCell ref="OXC13:OXI13"/>
    <mergeCell ref="OXJ13:OXP13"/>
    <mergeCell ref="OSU13:OTA13"/>
    <mergeCell ref="OTB13:OTH13"/>
    <mergeCell ref="OTI13:OTO13"/>
    <mergeCell ref="OTP13:OTV13"/>
    <mergeCell ref="OTW13:OUC13"/>
    <mergeCell ref="OUD13:OUJ13"/>
    <mergeCell ref="OUK13:OUQ13"/>
    <mergeCell ref="OUR13:OUX13"/>
    <mergeCell ref="OUY13:OVE13"/>
    <mergeCell ref="OQJ13:OQP13"/>
    <mergeCell ref="OQQ13:OQW13"/>
    <mergeCell ref="OQX13:ORD13"/>
    <mergeCell ref="ORE13:ORK13"/>
    <mergeCell ref="ORL13:ORR13"/>
    <mergeCell ref="ORS13:ORY13"/>
    <mergeCell ref="ORZ13:OSF13"/>
    <mergeCell ref="OSG13:OSM13"/>
    <mergeCell ref="OSN13:OST13"/>
    <mergeCell ref="ONY13:OOE13"/>
    <mergeCell ref="OOF13:OOL13"/>
    <mergeCell ref="OOM13:OOS13"/>
    <mergeCell ref="OOT13:OOZ13"/>
    <mergeCell ref="OPA13:OPG13"/>
    <mergeCell ref="OPH13:OPN13"/>
    <mergeCell ref="OPO13:OPU13"/>
    <mergeCell ref="OPV13:OQB13"/>
    <mergeCell ref="OQC13:OQI13"/>
    <mergeCell ref="OLN13:OLT13"/>
    <mergeCell ref="OLU13:OMA13"/>
    <mergeCell ref="OMB13:OMH13"/>
    <mergeCell ref="OMI13:OMO13"/>
    <mergeCell ref="OMP13:OMV13"/>
    <mergeCell ref="OMW13:ONC13"/>
    <mergeCell ref="OND13:ONJ13"/>
    <mergeCell ref="ONK13:ONQ13"/>
    <mergeCell ref="ONR13:ONX13"/>
    <mergeCell ref="OJC13:OJI13"/>
    <mergeCell ref="OJJ13:OJP13"/>
    <mergeCell ref="OJQ13:OJW13"/>
    <mergeCell ref="OJX13:OKD13"/>
    <mergeCell ref="OKE13:OKK13"/>
    <mergeCell ref="OKL13:OKR13"/>
    <mergeCell ref="OKS13:OKY13"/>
    <mergeCell ref="OKZ13:OLF13"/>
    <mergeCell ref="OLG13:OLM13"/>
    <mergeCell ref="OGR13:OGX13"/>
    <mergeCell ref="OGY13:OHE13"/>
    <mergeCell ref="OHF13:OHL13"/>
    <mergeCell ref="OHM13:OHS13"/>
    <mergeCell ref="OHT13:OHZ13"/>
    <mergeCell ref="OIA13:OIG13"/>
    <mergeCell ref="OIH13:OIN13"/>
    <mergeCell ref="OIO13:OIU13"/>
    <mergeCell ref="OIV13:OJB13"/>
    <mergeCell ref="OEG13:OEM13"/>
    <mergeCell ref="OEN13:OET13"/>
    <mergeCell ref="OEU13:OFA13"/>
    <mergeCell ref="OFB13:OFH13"/>
    <mergeCell ref="OFI13:OFO13"/>
    <mergeCell ref="OFP13:OFV13"/>
    <mergeCell ref="OFW13:OGC13"/>
    <mergeCell ref="OGD13:OGJ13"/>
    <mergeCell ref="OGK13:OGQ13"/>
    <mergeCell ref="OBV13:OCB13"/>
    <mergeCell ref="OCC13:OCI13"/>
    <mergeCell ref="OCJ13:OCP13"/>
    <mergeCell ref="OCQ13:OCW13"/>
    <mergeCell ref="OCX13:ODD13"/>
    <mergeCell ref="ODE13:ODK13"/>
    <mergeCell ref="ODL13:ODR13"/>
    <mergeCell ref="ODS13:ODY13"/>
    <mergeCell ref="ODZ13:OEF13"/>
    <mergeCell ref="NZK13:NZQ13"/>
    <mergeCell ref="NZR13:NZX13"/>
    <mergeCell ref="NZY13:OAE13"/>
    <mergeCell ref="OAF13:OAL13"/>
    <mergeCell ref="OAM13:OAS13"/>
    <mergeCell ref="OAT13:OAZ13"/>
    <mergeCell ref="OBA13:OBG13"/>
    <mergeCell ref="OBH13:OBN13"/>
    <mergeCell ref="OBO13:OBU13"/>
    <mergeCell ref="NWZ13:NXF13"/>
    <mergeCell ref="NXG13:NXM13"/>
    <mergeCell ref="NXN13:NXT13"/>
    <mergeCell ref="NXU13:NYA13"/>
    <mergeCell ref="NYB13:NYH13"/>
    <mergeCell ref="NYI13:NYO13"/>
    <mergeCell ref="NYP13:NYV13"/>
    <mergeCell ref="NYW13:NZC13"/>
    <mergeCell ref="NZD13:NZJ13"/>
    <mergeCell ref="NUO13:NUU13"/>
    <mergeCell ref="NUV13:NVB13"/>
    <mergeCell ref="NVC13:NVI13"/>
    <mergeCell ref="NVJ13:NVP13"/>
    <mergeCell ref="NVQ13:NVW13"/>
    <mergeCell ref="NVX13:NWD13"/>
    <mergeCell ref="NWE13:NWK13"/>
    <mergeCell ref="NWL13:NWR13"/>
    <mergeCell ref="NWS13:NWY13"/>
    <mergeCell ref="NSD13:NSJ13"/>
    <mergeCell ref="NSK13:NSQ13"/>
    <mergeCell ref="NSR13:NSX13"/>
    <mergeCell ref="NSY13:NTE13"/>
    <mergeCell ref="NTF13:NTL13"/>
    <mergeCell ref="NTM13:NTS13"/>
    <mergeCell ref="NTT13:NTZ13"/>
    <mergeCell ref="NUA13:NUG13"/>
    <mergeCell ref="NUH13:NUN13"/>
    <mergeCell ref="NPS13:NPY13"/>
    <mergeCell ref="NPZ13:NQF13"/>
    <mergeCell ref="NQG13:NQM13"/>
    <mergeCell ref="NQN13:NQT13"/>
    <mergeCell ref="NQU13:NRA13"/>
    <mergeCell ref="NRB13:NRH13"/>
    <mergeCell ref="NRI13:NRO13"/>
    <mergeCell ref="NRP13:NRV13"/>
    <mergeCell ref="NRW13:NSC13"/>
    <mergeCell ref="NNH13:NNN13"/>
    <mergeCell ref="NNO13:NNU13"/>
    <mergeCell ref="NNV13:NOB13"/>
    <mergeCell ref="NOC13:NOI13"/>
    <mergeCell ref="NOJ13:NOP13"/>
    <mergeCell ref="NOQ13:NOW13"/>
    <mergeCell ref="NOX13:NPD13"/>
    <mergeCell ref="NPE13:NPK13"/>
    <mergeCell ref="NPL13:NPR13"/>
    <mergeCell ref="NKW13:NLC13"/>
    <mergeCell ref="NLD13:NLJ13"/>
    <mergeCell ref="NLK13:NLQ13"/>
    <mergeCell ref="NLR13:NLX13"/>
    <mergeCell ref="NLY13:NME13"/>
    <mergeCell ref="NMF13:NML13"/>
    <mergeCell ref="NMM13:NMS13"/>
    <mergeCell ref="NMT13:NMZ13"/>
    <mergeCell ref="NNA13:NNG13"/>
    <mergeCell ref="NIL13:NIR13"/>
    <mergeCell ref="NIS13:NIY13"/>
    <mergeCell ref="NIZ13:NJF13"/>
    <mergeCell ref="NJG13:NJM13"/>
    <mergeCell ref="NJN13:NJT13"/>
    <mergeCell ref="NJU13:NKA13"/>
    <mergeCell ref="NKB13:NKH13"/>
    <mergeCell ref="NKI13:NKO13"/>
    <mergeCell ref="NKP13:NKV13"/>
    <mergeCell ref="NGA13:NGG13"/>
    <mergeCell ref="NGH13:NGN13"/>
    <mergeCell ref="NGO13:NGU13"/>
    <mergeCell ref="NGV13:NHB13"/>
    <mergeCell ref="NHC13:NHI13"/>
    <mergeCell ref="NHJ13:NHP13"/>
    <mergeCell ref="NHQ13:NHW13"/>
    <mergeCell ref="NHX13:NID13"/>
    <mergeCell ref="NIE13:NIK13"/>
    <mergeCell ref="NDP13:NDV13"/>
    <mergeCell ref="NDW13:NEC13"/>
    <mergeCell ref="NED13:NEJ13"/>
    <mergeCell ref="NEK13:NEQ13"/>
    <mergeCell ref="NER13:NEX13"/>
    <mergeCell ref="NEY13:NFE13"/>
    <mergeCell ref="NFF13:NFL13"/>
    <mergeCell ref="NFM13:NFS13"/>
    <mergeCell ref="NFT13:NFZ13"/>
    <mergeCell ref="NBE13:NBK13"/>
    <mergeCell ref="NBL13:NBR13"/>
    <mergeCell ref="NBS13:NBY13"/>
    <mergeCell ref="NBZ13:NCF13"/>
    <mergeCell ref="NCG13:NCM13"/>
    <mergeCell ref="NCN13:NCT13"/>
    <mergeCell ref="NCU13:NDA13"/>
    <mergeCell ref="NDB13:NDH13"/>
    <mergeCell ref="NDI13:NDO13"/>
    <mergeCell ref="MYT13:MYZ13"/>
    <mergeCell ref="MZA13:MZG13"/>
    <mergeCell ref="MZH13:MZN13"/>
    <mergeCell ref="MZO13:MZU13"/>
    <mergeCell ref="MZV13:NAB13"/>
    <mergeCell ref="NAC13:NAI13"/>
    <mergeCell ref="NAJ13:NAP13"/>
    <mergeCell ref="NAQ13:NAW13"/>
    <mergeCell ref="NAX13:NBD13"/>
    <mergeCell ref="MWI13:MWO13"/>
    <mergeCell ref="MWP13:MWV13"/>
    <mergeCell ref="MWW13:MXC13"/>
    <mergeCell ref="MXD13:MXJ13"/>
    <mergeCell ref="MXK13:MXQ13"/>
    <mergeCell ref="MXR13:MXX13"/>
    <mergeCell ref="MXY13:MYE13"/>
    <mergeCell ref="MYF13:MYL13"/>
    <mergeCell ref="MYM13:MYS13"/>
    <mergeCell ref="MTX13:MUD13"/>
    <mergeCell ref="MUE13:MUK13"/>
    <mergeCell ref="MUL13:MUR13"/>
    <mergeCell ref="MUS13:MUY13"/>
    <mergeCell ref="MUZ13:MVF13"/>
    <mergeCell ref="MVG13:MVM13"/>
    <mergeCell ref="MVN13:MVT13"/>
    <mergeCell ref="MVU13:MWA13"/>
    <mergeCell ref="MWB13:MWH13"/>
    <mergeCell ref="MRM13:MRS13"/>
    <mergeCell ref="MRT13:MRZ13"/>
    <mergeCell ref="MSA13:MSG13"/>
    <mergeCell ref="MSH13:MSN13"/>
    <mergeCell ref="MSO13:MSU13"/>
    <mergeCell ref="MSV13:MTB13"/>
    <mergeCell ref="MTC13:MTI13"/>
    <mergeCell ref="MTJ13:MTP13"/>
    <mergeCell ref="MTQ13:MTW13"/>
    <mergeCell ref="MPB13:MPH13"/>
    <mergeCell ref="MPI13:MPO13"/>
    <mergeCell ref="MPP13:MPV13"/>
    <mergeCell ref="MPW13:MQC13"/>
    <mergeCell ref="MQD13:MQJ13"/>
    <mergeCell ref="MQK13:MQQ13"/>
    <mergeCell ref="MQR13:MQX13"/>
    <mergeCell ref="MQY13:MRE13"/>
    <mergeCell ref="MRF13:MRL13"/>
    <mergeCell ref="MMQ13:MMW13"/>
    <mergeCell ref="MMX13:MND13"/>
    <mergeCell ref="MNE13:MNK13"/>
    <mergeCell ref="MNL13:MNR13"/>
    <mergeCell ref="MNS13:MNY13"/>
    <mergeCell ref="MNZ13:MOF13"/>
    <mergeCell ref="MOG13:MOM13"/>
    <mergeCell ref="MON13:MOT13"/>
    <mergeCell ref="MOU13:MPA13"/>
    <mergeCell ref="MKF13:MKL13"/>
    <mergeCell ref="MKM13:MKS13"/>
    <mergeCell ref="MKT13:MKZ13"/>
    <mergeCell ref="MLA13:MLG13"/>
    <mergeCell ref="MLH13:MLN13"/>
    <mergeCell ref="MLO13:MLU13"/>
    <mergeCell ref="MLV13:MMB13"/>
    <mergeCell ref="MMC13:MMI13"/>
    <mergeCell ref="MMJ13:MMP13"/>
    <mergeCell ref="MHU13:MIA13"/>
    <mergeCell ref="MIB13:MIH13"/>
    <mergeCell ref="MII13:MIO13"/>
    <mergeCell ref="MIP13:MIV13"/>
    <mergeCell ref="MIW13:MJC13"/>
    <mergeCell ref="MJD13:MJJ13"/>
    <mergeCell ref="MJK13:MJQ13"/>
    <mergeCell ref="MJR13:MJX13"/>
    <mergeCell ref="MJY13:MKE13"/>
    <mergeCell ref="MFJ13:MFP13"/>
    <mergeCell ref="MFQ13:MFW13"/>
    <mergeCell ref="MFX13:MGD13"/>
    <mergeCell ref="MGE13:MGK13"/>
    <mergeCell ref="MGL13:MGR13"/>
    <mergeCell ref="MGS13:MGY13"/>
    <mergeCell ref="MGZ13:MHF13"/>
    <mergeCell ref="MHG13:MHM13"/>
    <mergeCell ref="MHN13:MHT13"/>
    <mergeCell ref="MCY13:MDE13"/>
    <mergeCell ref="MDF13:MDL13"/>
    <mergeCell ref="MDM13:MDS13"/>
    <mergeCell ref="MDT13:MDZ13"/>
    <mergeCell ref="MEA13:MEG13"/>
    <mergeCell ref="MEH13:MEN13"/>
    <mergeCell ref="MEO13:MEU13"/>
    <mergeCell ref="MEV13:MFB13"/>
    <mergeCell ref="MFC13:MFI13"/>
    <mergeCell ref="MAN13:MAT13"/>
    <mergeCell ref="MAU13:MBA13"/>
    <mergeCell ref="MBB13:MBH13"/>
    <mergeCell ref="MBI13:MBO13"/>
    <mergeCell ref="MBP13:MBV13"/>
    <mergeCell ref="MBW13:MCC13"/>
    <mergeCell ref="MCD13:MCJ13"/>
    <mergeCell ref="MCK13:MCQ13"/>
    <mergeCell ref="MCR13:MCX13"/>
    <mergeCell ref="LYC13:LYI13"/>
    <mergeCell ref="LYJ13:LYP13"/>
    <mergeCell ref="LYQ13:LYW13"/>
    <mergeCell ref="LYX13:LZD13"/>
    <mergeCell ref="LZE13:LZK13"/>
    <mergeCell ref="LZL13:LZR13"/>
    <mergeCell ref="LZS13:LZY13"/>
    <mergeCell ref="LZZ13:MAF13"/>
    <mergeCell ref="MAG13:MAM13"/>
    <mergeCell ref="LVR13:LVX13"/>
    <mergeCell ref="LVY13:LWE13"/>
    <mergeCell ref="LWF13:LWL13"/>
    <mergeCell ref="LWM13:LWS13"/>
    <mergeCell ref="LWT13:LWZ13"/>
    <mergeCell ref="LXA13:LXG13"/>
    <mergeCell ref="LXH13:LXN13"/>
    <mergeCell ref="LXO13:LXU13"/>
    <mergeCell ref="LXV13:LYB13"/>
    <mergeCell ref="LTG13:LTM13"/>
    <mergeCell ref="LTN13:LTT13"/>
    <mergeCell ref="LTU13:LUA13"/>
    <mergeCell ref="LUB13:LUH13"/>
    <mergeCell ref="LUI13:LUO13"/>
    <mergeCell ref="LUP13:LUV13"/>
    <mergeCell ref="LUW13:LVC13"/>
    <mergeCell ref="LVD13:LVJ13"/>
    <mergeCell ref="LVK13:LVQ13"/>
    <mergeCell ref="LQV13:LRB13"/>
    <mergeCell ref="LRC13:LRI13"/>
    <mergeCell ref="LRJ13:LRP13"/>
    <mergeCell ref="LRQ13:LRW13"/>
    <mergeCell ref="LRX13:LSD13"/>
    <mergeCell ref="LSE13:LSK13"/>
    <mergeCell ref="LSL13:LSR13"/>
    <mergeCell ref="LSS13:LSY13"/>
    <mergeCell ref="LSZ13:LTF13"/>
    <mergeCell ref="LOK13:LOQ13"/>
    <mergeCell ref="LOR13:LOX13"/>
    <mergeCell ref="LOY13:LPE13"/>
    <mergeCell ref="LPF13:LPL13"/>
    <mergeCell ref="LPM13:LPS13"/>
    <mergeCell ref="LPT13:LPZ13"/>
    <mergeCell ref="LQA13:LQG13"/>
    <mergeCell ref="LQH13:LQN13"/>
    <mergeCell ref="LQO13:LQU13"/>
    <mergeCell ref="LLZ13:LMF13"/>
    <mergeCell ref="LMG13:LMM13"/>
    <mergeCell ref="LMN13:LMT13"/>
    <mergeCell ref="LMU13:LNA13"/>
    <mergeCell ref="LNB13:LNH13"/>
    <mergeCell ref="LNI13:LNO13"/>
    <mergeCell ref="LNP13:LNV13"/>
    <mergeCell ref="LNW13:LOC13"/>
    <mergeCell ref="LOD13:LOJ13"/>
    <mergeCell ref="LJO13:LJU13"/>
    <mergeCell ref="LJV13:LKB13"/>
    <mergeCell ref="LKC13:LKI13"/>
    <mergeCell ref="LKJ13:LKP13"/>
    <mergeCell ref="LKQ13:LKW13"/>
    <mergeCell ref="LKX13:LLD13"/>
    <mergeCell ref="LLE13:LLK13"/>
    <mergeCell ref="LLL13:LLR13"/>
    <mergeCell ref="LLS13:LLY13"/>
    <mergeCell ref="LHD13:LHJ13"/>
    <mergeCell ref="LHK13:LHQ13"/>
    <mergeCell ref="LHR13:LHX13"/>
    <mergeCell ref="LHY13:LIE13"/>
    <mergeCell ref="LIF13:LIL13"/>
    <mergeCell ref="LIM13:LIS13"/>
    <mergeCell ref="LIT13:LIZ13"/>
    <mergeCell ref="LJA13:LJG13"/>
    <mergeCell ref="LJH13:LJN13"/>
    <mergeCell ref="LES13:LEY13"/>
    <mergeCell ref="LEZ13:LFF13"/>
    <mergeCell ref="LFG13:LFM13"/>
    <mergeCell ref="LFN13:LFT13"/>
    <mergeCell ref="LFU13:LGA13"/>
    <mergeCell ref="LGB13:LGH13"/>
    <mergeCell ref="LGI13:LGO13"/>
    <mergeCell ref="LGP13:LGV13"/>
    <mergeCell ref="LGW13:LHC13"/>
    <mergeCell ref="LCH13:LCN13"/>
    <mergeCell ref="LCO13:LCU13"/>
    <mergeCell ref="LCV13:LDB13"/>
    <mergeCell ref="LDC13:LDI13"/>
    <mergeCell ref="LDJ13:LDP13"/>
    <mergeCell ref="LDQ13:LDW13"/>
    <mergeCell ref="LDX13:LED13"/>
    <mergeCell ref="LEE13:LEK13"/>
    <mergeCell ref="LEL13:LER13"/>
    <mergeCell ref="KZW13:LAC13"/>
    <mergeCell ref="LAD13:LAJ13"/>
    <mergeCell ref="LAK13:LAQ13"/>
    <mergeCell ref="LAR13:LAX13"/>
    <mergeCell ref="LAY13:LBE13"/>
    <mergeCell ref="LBF13:LBL13"/>
    <mergeCell ref="LBM13:LBS13"/>
    <mergeCell ref="LBT13:LBZ13"/>
    <mergeCell ref="LCA13:LCG13"/>
    <mergeCell ref="KXL13:KXR13"/>
    <mergeCell ref="KXS13:KXY13"/>
    <mergeCell ref="KXZ13:KYF13"/>
    <mergeCell ref="KYG13:KYM13"/>
    <mergeCell ref="KYN13:KYT13"/>
    <mergeCell ref="KYU13:KZA13"/>
    <mergeCell ref="KZB13:KZH13"/>
    <mergeCell ref="KZI13:KZO13"/>
    <mergeCell ref="KZP13:KZV13"/>
    <mergeCell ref="KVA13:KVG13"/>
    <mergeCell ref="KVH13:KVN13"/>
    <mergeCell ref="KVO13:KVU13"/>
    <mergeCell ref="KVV13:KWB13"/>
    <mergeCell ref="KWC13:KWI13"/>
    <mergeCell ref="KWJ13:KWP13"/>
    <mergeCell ref="KWQ13:KWW13"/>
    <mergeCell ref="KWX13:KXD13"/>
    <mergeCell ref="KXE13:KXK13"/>
    <mergeCell ref="KSP13:KSV13"/>
    <mergeCell ref="KSW13:KTC13"/>
    <mergeCell ref="KTD13:KTJ13"/>
    <mergeCell ref="KTK13:KTQ13"/>
    <mergeCell ref="KTR13:KTX13"/>
    <mergeCell ref="KTY13:KUE13"/>
    <mergeCell ref="KUF13:KUL13"/>
    <mergeCell ref="KUM13:KUS13"/>
    <mergeCell ref="KUT13:KUZ13"/>
    <mergeCell ref="KQE13:KQK13"/>
    <mergeCell ref="KQL13:KQR13"/>
    <mergeCell ref="KQS13:KQY13"/>
    <mergeCell ref="KQZ13:KRF13"/>
    <mergeCell ref="KRG13:KRM13"/>
    <mergeCell ref="KRN13:KRT13"/>
    <mergeCell ref="KRU13:KSA13"/>
    <mergeCell ref="KSB13:KSH13"/>
    <mergeCell ref="KSI13:KSO13"/>
    <mergeCell ref="KNT13:KNZ13"/>
    <mergeCell ref="KOA13:KOG13"/>
    <mergeCell ref="KOH13:KON13"/>
    <mergeCell ref="KOO13:KOU13"/>
    <mergeCell ref="KOV13:KPB13"/>
    <mergeCell ref="KPC13:KPI13"/>
    <mergeCell ref="KPJ13:KPP13"/>
    <mergeCell ref="KPQ13:KPW13"/>
    <mergeCell ref="KPX13:KQD13"/>
    <mergeCell ref="KLI13:KLO13"/>
    <mergeCell ref="KLP13:KLV13"/>
    <mergeCell ref="KLW13:KMC13"/>
    <mergeCell ref="KMD13:KMJ13"/>
    <mergeCell ref="KMK13:KMQ13"/>
    <mergeCell ref="KMR13:KMX13"/>
    <mergeCell ref="KMY13:KNE13"/>
    <mergeCell ref="KNF13:KNL13"/>
    <mergeCell ref="KNM13:KNS13"/>
    <mergeCell ref="KIX13:KJD13"/>
    <mergeCell ref="KJE13:KJK13"/>
    <mergeCell ref="KJL13:KJR13"/>
    <mergeCell ref="KJS13:KJY13"/>
    <mergeCell ref="KJZ13:KKF13"/>
    <mergeCell ref="KKG13:KKM13"/>
    <mergeCell ref="KKN13:KKT13"/>
    <mergeCell ref="KKU13:KLA13"/>
    <mergeCell ref="KLB13:KLH13"/>
    <mergeCell ref="KGM13:KGS13"/>
    <mergeCell ref="KGT13:KGZ13"/>
    <mergeCell ref="KHA13:KHG13"/>
    <mergeCell ref="KHH13:KHN13"/>
    <mergeCell ref="KHO13:KHU13"/>
    <mergeCell ref="KHV13:KIB13"/>
    <mergeCell ref="KIC13:KII13"/>
    <mergeCell ref="KIJ13:KIP13"/>
    <mergeCell ref="KIQ13:KIW13"/>
    <mergeCell ref="KEB13:KEH13"/>
    <mergeCell ref="KEI13:KEO13"/>
    <mergeCell ref="KEP13:KEV13"/>
    <mergeCell ref="KEW13:KFC13"/>
    <mergeCell ref="KFD13:KFJ13"/>
    <mergeCell ref="KFK13:KFQ13"/>
    <mergeCell ref="KFR13:KFX13"/>
    <mergeCell ref="KFY13:KGE13"/>
    <mergeCell ref="KGF13:KGL13"/>
    <mergeCell ref="KBQ13:KBW13"/>
    <mergeCell ref="KBX13:KCD13"/>
    <mergeCell ref="KCE13:KCK13"/>
    <mergeCell ref="KCL13:KCR13"/>
    <mergeCell ref="KCS13:KCY13"/>
    <mergeCell ref="KCZ13:KDF13"/>
    <mergeCell ref="KDG13:KDM13"/>
    <mergeCell ref="KDN13:KDT13"/>
    <mergeCell ref="KDU13:KEA13"/>
    <mergeCell ref="JZF13:JZL13"/>
    <mergeCell ref="JZM13:JZS13"/>
    <mergeCell ref="JZT13:JZZ13"/>
    <mergeCell ref="KAA13:KAG13"/>
    <mergeCell ref="KAH13:KAN13"/>
    <mergeCell ref="KAO13:KAU13"/>
    <mergeCell ref="KAV13:KBB13"/>
    <mergeCell ref="KBC13:KBI13"/>
    <mergeCell ref="KBJ13:KBP13"/>
    <mergeCell ref="JWU13:JXA13"/>
    <mergeCell ref="JXB13:JXH13"/>
    <mergeCell ref="JXI13:JXO13"/>
    <mergeCell ref="JXP13:JXV13"/>
    <mergeCell ref="JXW13:JYC13"/>
    <mergeCell ref="JYD13:JYJ13"/>
    <mergeCell ref="JYK13:JYQ13"/>
    <mergeCell ref="JYR13:JYX13"/>
    <mergeCell ref="JYY13:JZE13"/>
    <mergeCell ref="JUJ13:JUP13"/>
    <mergeCell ref="JUQ13:JUW13"/>
    <mergeCell ref="JUX13:JVD13"/>
    <mergeCell ref="JVE13:JVK13"/>
    <mergeCell ref="JVL13:JVR13"/>
    <mergeCell ref="JVS13:JVY13"/>
    <mergeCell ref="JVZ13:JWF13"/>
    <mergeCell ref="JWG13:JWM13"/>
    <mergeCell ref="JWN13:JWT13"/>
    <mergeCell ref="JRY13:JSE13"/>
    <mergeCell ref="JSF13:JSL13"/>
    <mergeCell ref="JSM13:JSS13"/>
    <mergeCell ref="JST13:JSZ13"/>
    <mergeCell ref="JTA13:JTG13"/>
    <mergeCell ref="JTH13:JTN13"/>
    <mergeCell ref="JTO13:JTU13"/>
    <mergeCell ref="JTV13:JUB13"/>
    <mergeCell ref="JUC13:JUI13"/>
    <mergeCell ref="JPN13:JPT13"/>
    <mergeCell ref="JPU13:JQA13"/>
    <mergeCell ref="JQB13:JQH13"/>
    <mergeCell ref="JQI13:JQO13"/>
    <mergeCell ref="JQP13:JQV13"/>
    <mergeCell ref="JQW13:JRC13"/>
    <mergeCell ref="JRD13:JRJ13"/>
    <mergeCell ref="JRK13:JRQ13"/>
    <mergeCell ref="JRR13:JRX13"/>
    <mergeCell ref="JNC13:JNI13"/>
    <mergeCell ref="JNJ13:JNP13"/>
    <mergeCell ref="JNQ13:JNW13"/>
    <mergeCell ref="JNX13:JOD13"/>
    <mergeCell ref="JOE13:JOK13"/>
    <mergeCell ref="JOL13:JOR13"/>
    <mergeCell ref="JOS13:JOY13"/>
    <mergeCell ref="JOZ13:JPF13"/>
    <mergeCell ref="JPG13:JPM13"/>
    <mergeCell ref="JKR13:JKX13"/>
    <mergeCell ref="JKY13:JLE13"/>
    <mergeCell ref="JLF13:JLL13"/>
    <mergeCell ref="JLM13:JLS13"/>
    <mergeCell ref="JLT13:JLZ13"/>
    <mergeCell ref="JMA13:JMG13"/>
    <mergeCell ref="JMH13:JMN13"/>
    <mergeCell ref="JMO13:JMU13"/>
    <mergeCell ref="JMV13:JNB13"/>
    <mergeCell ref="JIG13:JIM13"/>
    <mergeCell ref="JIN13:JIT13"/>
    <mergeCell ref="JIU13:JJA13"/>
    <mergeCell ref="JJB13:JJH13"/>
    <mergeCell ref="JJI13:JJO13"/>
    <mergeCell ref="JJP13:JJV13"/>
    <mergeCell ref="JJW13:JKC13"/>
    <mergeCell ref="JKD13:JKJ13"/>
    <mergeCell ref="JKK13:JKQ13"/>
    <mergeCell ref="JFV13:JGB13"/>
    <mergeCell ref="JGC13:JGI13"/>
    <mergeCell ref="JGJ13:JGP13"/>
    <mergeCell ref="JGQ13:JGW13"/>
    <mergeCell ref="JGX13:JHD13"/>
    <mergeCell ref="JHE13:JHK13"/>
    <mergeCell ref="JHL13:JHR13"/>
    <mergeCell ref="JHS13:JHY13"/>
    <mergeCell ref="JHZ13:JIF13"/>
    <mergeCell ref="JDK13:JDQ13"/>
    <mergeCell ref="JDR13:JDX13"/>
    <mergeCell ref="JDY13:JEE13"/>
    <mergeCell ref="JEF13:JEL13"/>
    <mergeCell ref="JEM13:JES13"/>
    <mergeCell ref="JET13:JEZ13"/>
    <mergeCell ref="JFA13:JFG13"/>
    <mergeCell ref="JFH13:JFN13"/>
    <mergeCell ref="JFO13:JFU13"/>
    <mergeCell ref="JAZ13:JBF13"/>
    <mergeCell ref="JBG13:JBM13"/>
    <mergeCell ref="JBN13:JBT13"/>
    <mergeCell ref="JBU13:JCA13"/>
    <mergeCell ref="JCB13:JCH13"/>
    <mergeCell ref="JCI13:JCO13"/>
    <mergeCell ref="JCP13:JCV13"/>
    <mergeCell ref="JCW13:JDC13"/>
    <mergeCell ref="JDD13:JDJ13"/>
    <mergeCell ref="IYO13:IYU13"/>
    <mergeCell ref="IYV13:IZB13"/>
    <mergeCell ref="IZC13:IZI13"/>
    <mergeCell ref="IZJ13:IZP13"/>
    <mergeCell ref="IZQ13:IZW13"/>
    <mergeCell ref="IZX13:JAD13"/>
    <mergeCell ref="JAE13:JAK13"/>
    <mergeCell ref="JAL13:JAR13"/>
    <mergeCell ref="JAS13:JAY13"/>
    <mergeCell ref="IWD13:IWJ13"/>
    <mergeCell ref="IWK13:IWQ13"/>
    <mergeCell ref="IWR13:IWX13"/>
    <mergeCell ref="IWY13:IXE13"/>
    <mergeCell ref="IXF13:IXL13"/>
    <mergeCell ref="IXM13:IXS13"/>
    <mergeCell ref="IXT13:IXZ13"/>
    <mergeCell ref="IYA13:IYG13"/>
    <mergeCell ref="IYH13:IYN13"/>
    <mergeCell ref="ITS13:ITY13"/>
    <mergeCell ref="ITZ13:IUF13"/>
    <mergeCell ref="IUG13:IUM13"/>
    <mergeCell ref="IUN13:IUT13"/>
    <mergeCell ref="IUU13:IVA13"/>
    <mergeCell ref="IVB13:IVH13"/>
    <mergeCell ref="IVI13:IVO13"/>
    <mergeCell ref="IVP13:IVV13"/>
    <mergeCell ref="IVW13:IWC13"/>
    <mergeCell ref="IRH13:IRN13"/>
    <mergeCell ref="IRO13:IRU13"/>
    <mergeCell ref="IRV13:ISB13"/>
    <mergeCell ref="ISC13:ISI13"/>
    <mergeCell ref="ISJ13:ISP13"/>
    <mergeCell ref="ISQ13:ISW13"/>
    <mergeCell ref="ISX13:ITD13"/>
    <mergeCell ref="ITE13:ITK13"/>
    <mergeCell ref="ITL13:ITR13"/>
    <mergeCell ref="IOW13:IPC13"/>
    <mergeCell ref="IPD13:IPJ13"/>
    <mergeCell ref="IPK13:IPQ13"/>
    <mergeCell ref="IPR13:IPX13"/>
    <mergeCell ref="IPY13:IQE13"/>
    <mergeCell ref="IQF13:IQL13"/>
    <mergeCell ref="IQM13:IQS13"/>
    <mergeCell ref="IQT13:IQZ13"/>
    <mergeCell ref="IRA13:IRG13"/>
    <mergeCell ref="IML13:IMR13"/>
    <mergeCell ref="IMS13:IMY13"/>
    <mergeCell ref="IMZ13:INF13"/>
    <mergeCell ref="ING13:INM13"/>
    <mergeCell ref="INN13:INT13"/>
    <mergeCell ref="INU13:IOA13"/>
    <mergeCell ref="IOB13:IOH13"/>
    <mergeCell ref="IOI13:IOO13"/>
    <mergeCell ref="IOP13:IOV13"/>
    <mergeCell ref="IKA13:IKG13"/>
    <mergeCell ref="IKH13:IKN13"/>
    <mergeCell ref="IKO13:IKU13"/>
    <mergeCell ref="IKV13:ILB13"/>
    <mergeCell ref="ILC13:ILI13"/>
    <mergeCell ref="ILJ13:ILP13"/>
    <mergeCell ref="ILQ13:ILW13"/>
    <mergeCell ref="ILX13:IMD13"/>
    <mergeCell ref="IME13:IMK13"/>
    <mergeCell ref="IHP13:IHV13"/>
    <mergeCell ref="IHW13:IIC13"/>
    <mergeCell ref="IID13:IIJ13"/>
    <mergeCell ref="IIK13:IIQ13"/>
    <mergeCell ref="IIR13:IIX13"/>
    <mergeCell ref="IIY13:IJE13"/>
    <mergeCell ref="IJF13:IJL13"/>
    <mergeCell ref="IJM13:IJS13"/>
    <mergeCell ref="IJT13:IJZ13"/>
    <mergeCell ref="IFE13:IFK13"/>
    <mergeCell ref="IFL13:IFR13"/>
    <mergeCell ref="IFS13:IFY13"/>
    <mergeCell ref="IFZ13:IGF13"/>
    <mergeCell ref="IGG13:IGM13"/>
    <mergeCell ref="IGN13:IGT13"/>
    <mergeCell ref="IGU13:IHA13"/>
    <mergeCell ref="IHB13:IHH13"/>
    <mergeCell ref="IHI13:IHO13"/>
    <mergeCell ref="ICT13:ICZ13"/>
    <mergeCell ref="IDA13:IDG13"/>
    <mergeCell ref="IDH13:IDN13"/>
    <mergeCell ref="IDO13:IDU13"/>
    <mergeCell ref="IDV13:IEB13"/>
    <mergeCell ref="IEC13:IEI13"/>
    <mergeCell ref="IEJ13:IEP13"/>
    <mergeCell ref="IEQ13:IEW13"/>
    <mergeCell ref="IEX13:IFD13"/>
    <mergeCell ref="IAI13:IAO13"/>
    <mergeCell ref="IAP13:IAV13"/>
    <mergeCell ref="IAW13:IBC13"/>
    <mergeCell ref="IBD13:IBJ13"/>
    <mergeCell ref="IBK13:IBQ13"/>
    <mergeCell ref="IBR13:IBX13"/>
    <mergeCell ref="IBY13:ICE13"/>
    <mergeCell ref="ICF13:ICL13"/>
    <mergeCell ref="ICM13:ICS13"/>
    <mergeCell ref="HXX13:HYD13"/>
    <mergeCell ref="HYE13:HYK13"/>
    <mergeCell ref="HYL13:HYR13"/>
    <mergeCell ref="HYS13:HYY13"/>
    <mergeCell ref="HYZ13:HZF13"/>
    <mergeCell ref="HZG13:HZM13"/>
    <mergeCell ref="HZN13:HZT13"/>
    <mergeCell ref="HZU13:IAA13"/>
    <mergeCell ref="IAB13:IAH13"/>
    <mergeCell ref="HVM13:HVS13"/>
    <mergeCell ref="HVT13:HVZ13"/>
    <mergeCell ref="HWA13:HWG13"/>
    <mergeCell ref="HWH13:HWN13"/>
    <mergeCell ref="HWO13:HWU13"/>
    <mergeCell ref="HWV13:HXB13"/>
    <mergeCell ref="HXC13:HXI13"/>
    <mergeCell ref="HXJ13:HXP13"/>
    <mergeCell ref="HXQ13:HXW13"/>
    <mergeCell ref="HTB13:HTH13"/>
    <mergeCell ref="HTI13:HTO13"/>
    <mergeCell ref="HTP13:HTV13"/>
    <mergeCell ref="HTW13:HUC13"/>
    <mergeCell ref="HUD13:HUJ13"/>
    <mergeCell ref="HUK13:HUQ13"/>
    <mergeCell ref="HUR13:HUX13"/>
    <mergeCell ref="HUY13:HVE13"/>
    <mergeCell ref="HVF13:HVL13"/>
    <mergeCell ref="HQQ13:HQW13"/>
    <mergeCell ref="HQX13:HRD13"/>
    <mergeCell ref="HRE13:HRK13"/>
    <mergeCell ref="HRL13:HRR13"/>
    <mergeCell ref="HRS13:HRY13"/>
    <mergeCell ref="HRZ13:HSF13"/>
    <mergeCell ref="HSG13:HSM13"/>
    <mergeCell ref="HSN13:HST13"/>
    <mergeCell ref="HSU13:HTA13"/>
    <mergeCell ref="HOF13:HOL13"/>
    <mergeCell ref="HOM13:HOS13"/>
    <mergeCell ref="HOT13:HOZ13"/>
    <mergeCell ref="HPA13:HPG13"/>
    <mergeCell ref="HPH13:HPN13"/>
    <mergeCell ref="HPO13:HPU13"/>
    <mergeCell ref="HPV13:HQB13"/>
    <mergeCell ref="HQC13:HQI13"/>
    <mergeCell ref="HQJ13:HQP13"/>
    <mergeCell ref="HLU13:HMA13"/>
    <mergeCell ref="HMB13:HMH13"/>
    <mergeCell ref="HMI13:HMO13"/>
    <mergeCell ref="HMP13:HMV13"/>
    <mergeCell ref="HMW13:HNC13"/>
    <mergeCell ref="HND13:HNJ13"/>
    <mergeCell ref="HNK13:HNQ13"/>
    <mergeCell ref="HNR13:HNX13"/>
    <mergeCell ref="HNY13:HOE13"/>
    <mergeCell ref="HJJ13:HJP13"/>
    <mergeCell ref="HJQ13:HJW13"/>
    <mergeCell ref="HJX13:HKD13"/>
    <mergeCell ref="HKE13:HKK13"/>
    <mergeCell ref="HKL13:HKR13"/>
    <mergeCell ref="HKS13:HKY13"/>
    <mergeCell ref="HKZ13:HLF13"/>
    <mergeCell ref="HLG13:HLM13"/>
    <mergeCell ref="HLN13:HLT13"/>
    <mergeCell ref="HGY13:HHE13"/>
    <mergeCell ref="HHF13:HHL13"/>
    <mergeCell ref="HHM13:HHS13"/>
    <mergeCell ref="HHT13:HHZ13"/>
    <mergeCell ref="HIA13:HIG13"/>
    <mergeCell ref="HIH13:HIN13"/>
    <mergeCell ref="HIO13:HIU13"/>
    <mergeCell ref="HIV13:HJB13"/>
    <mergeCell ref="HJC13:HJI13"/>
    <mergeCell ref="HEN13:HET13"/>
    <mergeCell ref="HEU13:HFA13"/>
    <mergeCell ref="HFB13:HFH13"/>
    <mergeCell ref="HFI13:HFO13"/>
    <mergeCell ref="HFP13:HFV13"/>
    <mergeCell ref="HFW13:HGC13"/>
    <mergeCell ref="HGD13:HGJ13"/>
    <mergeCell ref="HGK13:HGQ13"/>
    <mergeCell ref="HGR13:HGX13"/>
    <mergeCell ref="HCC13:HCI13"/>
    <mergeCell ref="HCJ13:HCP13"/>
    <mergeCell ref="HCQ13:HCW13"/>
    <mergeCell ref="HCX13:HDD13"/>
    <mergeCell ref="HDE13:HDK13"/>
    <mergeCell ref="HDL13:HDR13"/>
    <mergeCell ref="HDS13:HDY13"/>
    <mergeCell ref="HDZ13:HEF13"/>
    <mergeCell ref="HEG13:HEM13"/>
    <mergeCell ref="GZR13:GZX13"/>
    <mergeCell ref="GZY13:HAE13"/>
    <mergeCell ref="HAF13:HAL13"/>
    <mergeCell ref="HAM13:HAS13"/>
    <mergeCell ref="HAT13:HAZ13"/>
    <mergeCell ref="HBA13:HBG13"/>
    <mergeCell ref="HBH13:HBN13"/>
    <mergeCell ref="HBO13:HBU13"/>
    <mergeCell ref="HBV13:HCB13"/>
    <mergeCell ref="GXG13:GXM13"/>
    <mergeCell ref="GXN13:GXT13"/>
    <mergeCell ref="GXU13:GYA13"/>
    <mergeCell ref="GYB13:GYH13"/>
    <mergeCell ref="GYI13:GYO13"/>
    <mergeCell ref="GYP13:GYV13"/>
    <mergeCell ref="GYW13:GZC13"/>
    <mergeCell ref="GZD13:GZJ13"/>
    <mergeCell ref="GZK13:GZQ13"/>
    <mergeCell ref="GUV13:GVB13"/>
    <mergeCell ref="GVC13:GVI13"/>
    <mergeCell ref="GVJ13:GVP13"/>
    <mergeCell ref="GVQ13:GVW13"/>
    <mergeCell ref="GVX13:GWD13"/>
    <mergeCell ref="GWE13:GWK13"/>
    <mergeCell ref="GWL13:GWR13"/>
    <mergeCell ref="GWS13:GWY13"/>
    <mergeCell ref="GWZ13:GXF13"/>
    <mergeCell ref="GSK13:GSQ13"/>
    <mergeCell ref="GSR13:GSX13"/>
    <mergeCell ref="GSY13:GTE13"/>
    <mergeCell ref="GTF13:GTL13"/>
    <mergeCell ref="GTM13:GTS13"/>
    <mergeCell ref="GTT13:GTZ13"/>
    <mergeCell ref="GUA13:GUG13"/>
    <mergeCell ref="GUH13:GUN13"/>
    <mergeCell ref="GUO13:GUU13"/>
    <mergeCell ref="GPZ13:GQF13"/>
    <mergeCell ref="GQG13:GQM13"/>
    <mergeCell ref="GQN13:GQT13"/>
    <mergeCell ref="GQU13:GRA13"/>
    <mergeCell ref="GRB13:GRH13"/>
    <mergeCell ref="GRI13:GRO13"/>
    <mergeCell ref="GRP13:GRV13"/>
    <mergeCell ref="GRW13:GSC13"/>
    <mergeCell ref="GSD13:GSJ13"/>
    <mergeCell ref="GNO13:GNU13"/>
    <mergeCell ref="GNV13:GOB13"/>
    <mergeCell ref="GOC13:GOI13"/>
    <mergeCell ref="GOJ13:GOP13"/>
    <mergeCell ref="GOQ13:GOW13"/>
    <mergeCell ref="GOX13:GPD13"/>
    <mergeCell ref="GPE13:GPK13"/>
    <mergeCell ref="GPL13:GPR13"/>
    <mergeCell ref="GPS13:GPY13"/>
    <mergeCell ref="GLD13:GLJ13"/>
    <mergeCell ref="GLK13:GLQ13"/>
    <mergeCell ref="GLR13:GLX13"/>
    <mergeCell ref="GLY13:GME13"/>
    <mergeCell ref="GMF13:GML13"/>
    <mergeCell ref="GMM13:GMS13"/>
    <mergeCell ref="GMT13:GMZ13"/>
    <mergeCell ref="GNA13:GNG13"/>
    <mergeCell ref="GNH13:GNN13"/>
    <mergeCell ref="GIS13:GIY13"/>
    <mergeCell ref="GIZ13:GJF13"/>
    <mergeCell ref="GJG13:GJM13"/>
    <mergeCell ref="GJN13:GJT13"/>
    <mergeCell ref="GJU13:GKA13"/>
    <mergeCell ref="GKB13:GKH13"/>
    <mergeCell ref="GKI13:GKO13"/>
    <mergeCell ref="GKP13:GKV13"/>
    <mergeCell ref="GKW13:GLC13"/>
    <mergeCell ref="GGH13:GGN13"/>
    <mergeCell ref="GGO13:GGU13"/>
    <mergeCell ref="GGV13:GHB13"/>
    <mergeCell ref="GHC13:GHI13"/>
    <mergeCell ref="GHJ13:GHP13"/>
    <mergeCell ref="GHQ13:GHW13"/>
    <mergeCell ref="GHX13:GID13"/>
    <mergeCell ref="GIE13:GIK13"/>
    <mergeCell ref="GIL13:GIR13"/>
    <mergeCell ref="GDW13:GEC13"/>
    <mergeCell ref="GED13:GEJ13"/>
    <mergeCell ref="GEK13:GEQ13"/>
    <mergeCell ref="GER13:GEX13"/>
    <mergeCell ref="GEY13:GFE13"/>
    <mergeCell ref="GFF13:GFL13"/>
    <mergeCell ref="GFM13:GFS13"/>
    <mergeCell ref="GFT13:GFZ13"/>
    <mergeCell ref="GGA13:GGG13"/>
    <mergeCell ref="GBL13:GBR13"/>
    <mergeCell ref="GBS13:GBY13"/>
    <mergeCell ref="GBZ13:GCF13"/>
    <mergeCell ref="GCG13:GCM13"/>
    <mergeCell ref="GCN13:GCT13"/>
    <mergeCell ref="GCU13:GDA13"/>
    <mergeCell ref="GDB13:GDH13"/>
    <mergeCell ref="GDI13:GDO13"/>
    <mergeCell ref="GDP13:GDV13"/>
    <mergeCell ref="FZA13:FZG13"/>
    <mergeCell ref="FZH13:FZN13"/>
    <mergeCell ref="FZO13:FZU13"/>
    <mergeCell ref="FZV13:GAB13"/>
    <mergeCell ref="GAC13:GAI13"/>
    <mergeCell ref="GAJ13:GAP13"/>
    <mergeCell ref="GAQ13:GAW13"/>
    <mergeCell ref="GAX13:GBD13"/>
    <mergeCell ref="GBE13:GBK13"/>
    <mergeCell ref="FWP13:FWV13"/>
    <mergeCell ref="FWW13:FXC13"/>
    <mergeCell ref="FXD13:FXJ13"/>
    <mergeCell ref="FXK13:FXQ13"/>
    <mergeCell ref="FXR13:FXX13"/>
    <mergeCell ref="FXY13:FYE13"/>
    <mergeCell ref="FYF13:FYL13"/>
    <mergeCell ref="FYM13:FYS13"/>
    <mergeCell ref="FYT13:FYZ13"/>
    <mergeCell ref="FUE13:FUK13"/>
    <mergeCell ref="FUL13:FUR13"/>
    <mergeCell ref="FUS13:FUY13"/>
    <mergeCell ref="FUZ13:FVF13"/>
    <mergeCell ref="FVG13:FVM13"/>
    <mergeCell ref="FVN13:FVT13"/>
    <mergeCell ref="FVU13:FWA13"/>
    <mergeCell ref="FWB13:FWH13"/>
    <mergeCell ref="FWI13:FWO13"/>
    <mergeCell ref="FRT13:FRZ13"/>
    <mergeCell ref="FSA13:FSG13"/>
    <mergeCell ref="FSH13:FSN13"/>
    <mergeCell ref="FSO13:FSU13"/>
    <mergeCell ref="FSV13:FTB13"/>
    <mergeCell ref="FTC13:FTI13"/>
    <mergeCell ref="FTJ13:FTP13"/>
    <mergeCell ref="FTQ13:FTW13"/>
    <mergeCell ref="FTX13:FUD13"/>
    <mergeCell ref="FPI13:FPO13"/>
    <mergeCell ref="FPP13:FPV13"/>
    <mergeCell ref="FPW13:FQC13"/>
    <mergeCell ref="FQD13:FQJ13"/>
    <mergeCell ref="FQK13:FQQ13"/>
    <mergeCell ref="FQR13:FQX13"/>
    <mergeCell ref="FQY13:FRE13"/>
    <mergeCell ref="FRF13:FRL13"/>
    <mergeCell ref="FRM13:FRS13"/>
    <mergeCell ref="FMX13:FND13"/>
    <mergeCell ref="FNE13:FNK13"/>
    <mergeCell ref="FNL13:FNR13"/>
    <mergeCell ref="FNS13:FNY13"/>
    <mergeCell ref="FNZ13:FOF13"/>
    <mergeCell ref="FOG13:FOM13"/>
    <mergeCell ref="FON13:FOT13"/>
    <mergeCell ref="FOU13:FPA13"/>
    <mergeCell ref="FPB13:FPH13"/>
    <mergeCell ref="FKM13:FKS13"/>
    <mergeCell ref="FKT13:FKZ13"/>
    <mergeCell ref="FLA13:FLG13"/>
    <mergeCell ref="FLH13:FLN13"/>
    <mergeCell ref="FLO13:FLU13"/>
    <mergeCell ref="FLV13:FMB13"/>
    <mergeCell ref="FMC13:FMI13"/>
    <mergeCell ref="FMJ13:FMP13"/>
    <mergeCell ref="FMQ13:FMW13"/>
    <mergeCell ref="FIB13:FIH13"/>
    <mergeCell ref="FII13:FIO13"/>
    <mergeCell ref="FIP13:FIV13"/>
    <mergeCell ref="FIW13:FJC13"/>
    <mergeCell ref="FJD13:FJJ13"/>
    <mergeCell ref="FJK13:FJQ13"/>
    <mergeCell ref="FJR13:FJX13"/>
    <mergeCell ref="FJY13:FKE13"/>
    <mergeCell ref="FKF13:FKL13"/>
    <mergeCell ref="FFQ13:FFW13"/>
    <mergeCell ref="FFX13:FGD13"/>
    <mergeCell ref="FGE13:FGK13"/>
    <mergeCell ref="FGL13:FGR13"/>
    <mergeCell ref="FGS13:FGY13"/>
    <mergeCell ref="FGZ13:FHF13"/>
    <mergeCell ref="FHG13:FHM13"/>
    <mergeCell ref="FHN13:FHT13"/>
    <mergeCell ref="FHU13:FIA13"/>
    <mergeCell ref="FDF13:FDL13"/>
    <mergeCell ref="FDM13:FDS13"/>
    <mergeCell ref="FDT13:FDZ13"/>
    <mergeCell ref="FEA13:FEG13"/>
    <mergeCell ref="FEH13:FEN13"/>
    <mergeCell ref="FEO13:FEU13"/>
    <mergeCell ref="FEV13:FFB13"/>
    <mergeCell ref="FFC13:FFI13"/>
    <mergeCell ref="FFJ13:FFP13"/>
    <mergeCell ref="FAU13:FBA13"/>
    <mergeCell ref="FBB13:FBH13"/>
    <mergeCell ref="FBI13:FBO13"/>
    <mergeCell ref="FBP13:FBV13"/>
    <mergeCell ref="FBW13:FCC13"/>
    <mergeCell ref="FCD13:FCJ13"/>
    <mergeCell ref="FCK13:FCQ13"/>
    <mergeCell ref="FCR13:FCX13"/>
    <mergeCell ref="FCY13:FDE13"/>
    <mergeCell ref="EYJ13:EYP13"/>
    <mergeCell ref="EYQ13:EYW13"/>
    <mergeCell ref="EYX13:EZD13"/>
    <mergeCell ref="EZE13:EZK13"/>
    <mergeCell ref="EZL13:EZR13"/>
    <mergeCell ref="EZS13:EZY13"/>
    <mergeCell ref="EZZ13:FAF13"/>
    <mergeCell ref="FAG13:FAM13"/>
    <mergeCell ref="FAN13:FAT13"/>
    <mergeCell ref="EVY13:EWE13"/>
    <mergeCell ref="EWF13:EWL13"/>
    <mergeCell ref="EWM13:EWS13"/>
    <mergeCell ref="EWT13:EWZ13"/>
    <mergeCell ref="EXA13:EXG13"/>
    <mergeCell ref="EXH13:EXN13"/>
    <mergeCell ref="EXO13:EXU13"/>
    <mergeCell ref="EXV13:EYB13"/>
    <mergeCell ref="EYC13:EYI13"/>
    <mergeCell ref="ETN13:ETT13"/>
    <mergeCell ref="ETU13:EUA13"/>
    <mergeCell ref="EUB13:EUH13"/>
    <mergeCell ref="EUI13:EUO13"/>
    <mergeCell ref="EUP13:EUV13"/>
    <mergeCell ref="EUW13:EVC13"/>
    <mergeCell ref="EVD13:EVJ13"/>
    <mergeCell ref="EVK13:EVQ13"/>
    <mergeCell ref="EVR13:EVX13"/>
    <mergeCell ref="ERC13:ERI13"/>
    <mergeCell ref="ERJ13:ERP13"/>
    <mergeCell ref="ERQ13:ERW13"/>
    <mergeCell ref="ERX13:ESD13"/>
    <mergeCell ref="ESE13:ESK13"/>
    <mergeCell ref="ESL13:ESR13"/>
    <mergeCell ref="ESS13:ESY13"/>
    <mergeCell ref="ESZ13:ETF13"/>
    <mergeCell ref="ETG13:ETM13"/>
    <mergeCell ref="EOR13:EOX13"/>
    <mergeCell ref="EOY13:EPE13"/>
    <mergeCell ref="EPF13:EPL13"/>
    <mergeCell ref="EPM13:EPS13"/>
    <mergeCell ref="EPT13:EPZ13"/>
    <mergeCell ref="EQA13:EQG13"/>
    <mergeCell ref="EQH13:EQN13"/>
    <mergeCell ref="EQO13:EQU13"/>
    <mergeCell ref="EQV13:ERB13"/>
    <mergeCell ref="EMG13:EMM13"/>
    <mergeCell ref="EMN13:EMT13"/>
    <mergeCell ref="EMU13:ENA13"/>
    <mergeCell ref="ENB13:ENH13"/>
    <mergeCell ref="ENI13:ENO13"/>
    <mergeCell ref="ENP13:ENV13"/>
    <mergeCell ref="ENW13:EOC13"/>
    <mergeCell ref="EOD13:EOJ13"/>
    <mergeCell ref="EOK13:EOQ13"/>
    <mergeCell ref="EJV13:EKB13"/>
    <mergeCell ref="EKC13:EKI13"/>
    <mergeCell ref="EKJ13:EKP13"/>
    <mergeCell ref="EKQ13:EKW13"/>
    <mergeCell ref="EKX13:ELD13"/>
    <mergeCell ref="ELE13:ELK13"/>
    <mergeCell ref="ELL13:ELR13"/>
    <mergeCell ref="ELS13:ELY13"/>
    <mergeCell ref="ELZ13:EMF13"/>
    <mergeCell ref="EHK13:EHQ13"/>
    <mergeCell ref="EHR13:EHX13"/>
    <mergeCell ref="EHY13:EIE13"/>
    <mergeCell ref="EIF13:EIL13"/>
    <mergeCell ref="EIM13:EIS13"/>
    <mergeCell ref="EIT13:EIZ13"/>
    <mergeCell ref="EJA13:EJG13"/>
    <mergeCell ref="EJH13:EJN13"/>
    <mergeCell ref="EJO13:EJU13"/>
    <mergeCell ref="EEZ13:EFF13"/>
    <mergeCell ref="EFG13:EFM13"/>
    <mergeCell ref="EFN13:EFT13"/>
    <mergeCell ref="EFU13:EGA13"/>
    <mergeCell ref="EGB13:EGH13"/>
    <mergeCell ref="EGI13:EGO13"/>
    <mergeCell ref="EGP13:EGV13"/>
    <mergeCell ref="EGW13:EHC13"/>
    <mergeCell ref="EHD13:EHJ13"/>
    <mergeCell ref="ECO13:ECU13"/>
    <mergeCell ref="ECV13:EDB13"/>
    <mergeCell ref="EDC13:EDI13"/>
    <mergeCell ref="EDJ13:EDP13"/>
    <mergeCell ref="EDQ13:EDW13"/>
    <mergeCell ref="EDX13:EED13"/>
    <mergeCell ref="EEE13:EEK13"/>
    <mergeCell ref="EEL13:EER13"/>
    <mergeCell ref="EES13:EEY13"/>
    <mergeCell ref="EAD13:EAJ13"/>
    <mergeCell ref="EAK13:EAQ13"/>
    <mergeCell ref="EAR13:EAX13"/>
    <mergeCell ref="EAY13:EBE13"/>
    <mergeCell ref="EBF13:EBL13"/>
    <mergeCell ref="EBM13:EBS13"/>
    <mergeCell ref="EBT13:EBZ13"/>
    <mergeCell ref="ECA13:ECG13"/>
    <mergeCell ref="ECH13:ECN13"/>
    <mergeCell ref="DXS13:DXY13"/>
    <mergeCell ref="DXZ13:DYF13"/>
    <mergeCell ref="DYG13:DYM13"/>
    <mergeCell ref="DYN13:DYT13"/>
    <mergeCell ref="DYU13:DZA13"/>
    <mergeCell ref="DZB13:DZH13"/>
    <mergeCell ref="DZI13:DZO13"/>
    <mergeCell ref="DZP13:DZV13"/>
    <mergeCell ref="DZW13:EAC13"/>
    <mergeCell ref="DVH13:DVN13"/>
    <mergeCell ref="DVO13:DVU13"/>
    <mergeCell ref="DVV13:DWB13"/>
    <mergeCell ref="DWC13:DWI13"/>
    <mergeCell ref="DWJ13:DWP13"/>
    <mergeCell ref="DWQ13:DWW13"/>
    <mergeCell ref="DWX13:DXD13"/>
    <mergeCell ref="DXE13:DXK13"/>
    <mergeCell ref="DXL13:DXR13"/>
    <mergeCell ref="DSW13:DTC13"/>
    <mergeCell ref="DTD13:DTJ13"/>
    <mergeCell ref="DTK13:DTQ13"/>
    <mergeCell ref="DTR13:DTX13"/>
    <mergeCell ref="DTY13:DUE13"/>
    <mergeCell ref="DUF13:DUL13"/>
    <mergeCell ref="DUM13:DUS13"/>
    <mergeCell ref="DUT13:DUZ13"/>
    <mergeCell ref="DVA13:DVG13"/>
    <mergeCell ref="DQL13:DQR13"/>
    <mergeCell ref="DQS13:DQY13"/>
    <mergeCell ref="DQZ13:DRF13"/>
    <mergeCell ref="DRG13:DRM13"/>
    <mergeCell ref="DRN13:DRT13"/>
    <mergeCell ref="DRU13:DSA13"/>
    <mergeCell ref="DSB13:DSH13"/>
    <mergeCell ref="DSI13:DSO13"/>
    <mergeCell ref="DSP13:DSV13"/>
    <mergeCell ref="DOA13:DOG13"/>
    <mergeCell ref="DOH13:DON13"/>
    <mergeCell ref="DOO13:DOU13"/>
    <mergeCell ref="DOV13:DPB13"/>
    <mergeCell ref="DPC13:DPI13"/>
    <mergeCell ref="DPJ13:DPP13"/>
    <mergeCell ref="DPQ13:DPW13"/>
    <mergeCell ref="DPX13:DQD13"/>
    <mergeCell ref="DQE13:DQK13"/>
    <mergeCell ref="DLP13:DLV13"/>
    <mergeCell ref="DLW13:DMC13"/>
    <mergeCell ref="DMD13:DMJ13"/>
    <mergeCell ref="DMK13:DMQ13"/>
    <mergeCell ref="DMR13:DMX13"/>
    <mergeCell ref="DMY13:DNE13"/>
    <mergeCell ref="DNF13:DNL13"/>
    <mergeCell ref="DNM13:DNS13"/>
    <mergeCell ref="DNT13:DNZ13"/>
    <mergeCell ref="DJE13:DJK13"/>
    <mergeCell ref="DJL13:DJR13"/>
    <mergeCell ref="DJS13:DJY13"/>
    <mergeCell ref="DJZ13:DKF13"/>
    <mergeCell ref="DKG13:DKM13"/>
    <mergeCell ref="DKN13:DKT13"/>
    <mergeCell ref="DKU13:DLA13"/>
    <mergeCell ref="DLB13:DLH13"/>
    <mergeCell ref="DLI13:DLO13"/>
    <mergeCell ref="DGT13:DGZ13"/>
    <mergeCell ref="DHA13:DHG13"/>
    <mergeCell ref="DHH13:DHN13"/>
    <mergeCell ref="DHO13:DHU13"/>
    <mergeCell ref="DHV13:DIB13"/>
    <mergeCell ref="DIC13:DII13"/>
    <mergeCell ref="DIJ13:DIP13"/>
    <mergeCell ref="DIQ13:DIW13"/>
    <mergeCell ref="DIX13:DJD13"/>
    <mergeCell ref="DEI13:DEO13"/>
    <mergeCell ref="DEP13:DEV13"/>
    <mergeCell ref="DEW13:DFC13"/>
    <mergeCell ref="DFD13:DFJ13"/>
    <mergeCell ref="DFK13:DFQ13"/>
    <mergeCell ref="DFR13:DFX13"/>
    <mergeCell ref="DFY13:DGE13"/>
    <mergeCell ref="DGF13:DGL13"/>
    <mergeCell ref="DGM13:DGS13"/>
    <mergeCell ref="DBX13:DCD13"/>
    <mergeCell ref="DCE13:DCK13"/>
    <mergeCell ref="DCL13:DCR13"/>
    <mergeCell ref="DCS13:DCY13"/>
    <mergeCell ref="DCZ13:DDF13"/>
    <mergeCell ref="DDG13:DDM13"/>
    <mergeCell ref="DDN13:DDT13"/>
    <mergeCell ref="DDU13:DEA13"/>
    <mergeCell ref="DEB13:DEH13"/>
    <mergeCell ref="CZM13:CZS13"/>
    <mergeCell ref="CZT13:CZZ13"/>
    <mergeCell ref="DAA13:DAG13"/>
    <mergeCell ref="DAH13:DAN13"/>
    <mergeCell ref="DAO13:DAU13"/>
    <mergeCell ref="DAV13:DBB13"/>
    <mergeCell ref="DBC13:DBI13"/>
    <mergeCell ref="DBJ13:DBP13"/>
    <mergeCell ref="DBQ13:DBW13"/>
    <mergeCell ref="CXB13:CXH13"/>
    <mergeCell ref="CXI13:CXO13"/>
    <mergeCell ref="CXP13:CXV13"/>
    <mergeCell ref="CXW13:CYC13"/>
    <mergeCell ref="CYD13:CYJ13"/>
    <mergeCell ref="CYK13:CYQ13"/>
    <mergeCell ref="CYR13:CYX13"/>
    <mergeCell ref="CYY13:CZE13"/>
    <mergeCell ref="CZF13:CZL13"/>
    <mergeCell ref="CUQ13:CUW13"/>
    <mergeCell ref="CUX13:CVD13"/>
    <mergeCell ref="CVE13:CVK13"/>
    <mergeCell ref="CVL13:CVR13"/>
    <mergeCell ref="CVS13:CVY13"/>
    <mergeCell ref="CVZ13:CWF13"/>
    <mergeCell ref="CWG13:CWM13"/>
    <mergeCell ref="CWN13:CWT13"/>
    <mergeCell ref="CWU13:CXA13"/>
    <mergeCell ref="CSF13:CSL13"/>
    <mergeCell ref="CSM13:CSS13"/>
    <mergeCell ref="CST13:CSZ13"/>
    <mergeCell ref="CTA13:CTG13"/>
    <mergeCell ref="CTH13:CTN13"/>
    <mergeCell ref="CTO13:CTU13"/>
    <mergeCell ref="CTV13:CUB13"/>
    <mergeCell ref="CUC13:CUI13"/>
    <mergeCell ref="CUJ13:CUP13"/>
    <mergeCell ref="CPU13:CQA13"/>
    <mergeCell ref="CQB13:CQH13"/>
    <mergeCell ref="CQI13:CQO13"/>
    <mergeCell ref="CQP13:CQV13"/>
    <mergeCell ref="CQW13:CRC13"/>
    <mergeCell ref="CRD13:CRJ13"/>
    <mergeCell ref="CRK13:CRQ13"/>
    <mergeCell ref="CRR13:CRX13"/>
    <mergeCell ref="CRY13:CSE13"/>
    <mergeCell ref="CNJ13:CNP13"/>
    <mergeCell ref="CNQ13:CNW13"/>
    <mergeCell ref="CNX13:COD13"/>
    <mergeCell ref="COE13:COK13"/>
    <mergeCell ref="COL13:COR13"/>
    <mergeCell ref="COS13:COY13"/>
    <mergeCell ref="COZ13:CPF13"/>
    <mergeCell ref="CPG13:CPM13"/>
    <mergeCell ref="CPN13:CPT13"/>
    <mergeCell ref="CKY13:CLE13"/>
    <mergeCell ref="CLF13:CLL13"/>
    <mergeCell ref="CLM13:CLS13"/>
    <mergeCell ref="CLT13:CLZ13"/>
    <mergeCell ref="CMA13:CMG13"/>
    <mergeCell ref="CMH13:CMN13"/>
    <mergeCell ref="CMO13:CMU13"/>
    <mergeCell ref="CMV13:CNB13"/>
    <mergeCell ref="CNC13:CNI13"/>
    <mergeCell ref="CIN13:CIT13"/>
    <mergeCell ref="CIU13:CJA13"/>
    <mergeCell ref="CJB13:CJH13"/>
    <mergeCell ref="CJI13:CJO13"/>
    <mergeCell ref="CJP13:CJV13"/>
    <mergeCell ref="CJW13:CKC13"/>
    <mergeCell ref="CKD13:CKJ13"/>
    <mergeCell ref="CKK13:CKQ13"/>
    <mergeCell ref="CKR13:CKX13"/>
    <mergeCell ref="CGC13:CGI13"/>
    <mergeCell ref="CGJ13:CGP13"/>
    <mergeCell ref="CGQ13:CGW13"/>
    <mergeCell ref="CGX13:CHD13"/>
    <mergeCell ref="CHE13:CHK13"/>
    <mergeCell ref="CHL13:CHR13"/>
    <mergeCell ref="CHS13:CHY13"/>
    <mergeCell ref="CHZ13:CIF13"/>
    <mergeCell ref="CIG13:CIM13"/>
    <mergeCell ref="CDR13:CDX13"/>
    <mergeCell ref="CDY13:CEE13"/>
    <mergeCell ref="CEF13:CEL13"/>
    <mergeCell ref="CEM13:CES13"/>
    <mergeCell ref="CET13:CEZ13"/>
    <mergeCell ref="CFA13:CFG13"/>
    <mergeCell ref="CFH13:CFN13"/>
    <mergeCell ref="CFO13:CFU13"/>
    <mergeCell ref="CFV13:CGB13"/>
    <mergeCell ref="CBG13:CBM13"/>
    <mergeCell ref="CBN13:CBT13"/>
    <mergeCell ref="CBU13:CCA13"/>
    <mergeCell ref="CCB13:CCH13"/>
    <mergeCell ref="CCI13:CCO13"/>
    <mergeCell ref="CCP13:CCV13"/>
    <mergeCell ref="CCW13:CDC13"/>
    <mergeCell ref="CDD13:CDJ13"/>
    <mergeCell ref="CDK13:CDQ13"/>
    <mergeCell ref="BYV13:BZB13"/>
    <mergeCell ref="BZC13:BZI13"/>
    <mergeCell ref="BZJ13:BZP13"/>
    <mergeCell ref="BZQ13:BZW13"/>
    <mergeCell ref="BZX13:CAD13"/>
    <mergeCell ref="CAE13:CAK13"/>
    <mergeCell ref="CAL13:CAR13"/>
    <mergeCell ref="CAS13:CAY13"/>
    <mergeCell ref="CAZ13:CBF13"/>
    <mergeCell ref="BWK13:BWQ13"/>
    <mergeCell ref="BWR13:BWX13"/>
    <mergeCell ref="BWY13:BXE13"/>
    <mergeCell ref="BXF13:BXL13"/>
    <mergeCell ref="BXM13:BXS13"/>
    <mergeCell ref="BXT13:BXZ13"/>
    <mergeCell ref="BYA13:BYG13"/>
    <mergeCell ref="BYH13:BYN13"/>
    <mergeCell ref="BYO13:BYU13"/>
    <mergeCell ref="BTZ13:BUF13"/>
    <mergeCell ref="BUG13:BUM13"/>
    <mergeCell ref="BUN13:BUT13"/>
    <mergeCell ref="BUU13:BVA13"/>
    <mergeCell ref="BVB13:BVH13"/>
    <mergeCell ref="BVI13:BVO13"/>
    <mergeCell ref="BVP13:BVV13"/>
    <mergeCell ref="BVW13:BWC13"/>
    <mergeCell ref="BWD13:BWJ13"/>
    <mergeCell ref="BRO13:BRU13"/>
    <mergeCell ref="BRV13:BSB13"/>
    <mergeCell ref="BSC13:BSI13"/>
    <mergeCell ref="BSJ13:BSP13"/>
    <mergeCell ref="BSQ13:BSW13"/>
    <mergeCell ref="BSX13:BTD13"/>
    <mergeCell ref="BTE13:BTK13"/>
    <mergeCell ref="BTL13:BTR13"/>
    <mergeCell ref="BTS13:BTY13"/>
    <mergeCell ref="BPD13:BPJ13"/>
    <mergeCell ref="BPK13:BPQ13"/>
    <mergeCell ref="BPR13:BPX13"/>
    <mergeCell ref="BPY13:BQE13"/>
    <mergeCell ref="BQF13:BQL13"/>
    <mergeCell ref="BQM13:BQS13"/>
    <mergeCell ref="BQT13:BQZ13"/>
    <mergeCell ref="BRA13:BRG13"/>
    <mergeCell ref="BRH13:BRN13"/>
    <mergeCell ref="BMS13:BMY13"/>
    <mergeCell ref="BMZ13:BNF13"/>
    <mergeCell ref="BNG13:BNM13"/>
    <mergeCell ref="BNN13:BNT13"/>
    <mergeCell ref="BNU13:BOA13"/>
    <mergeCell ref="BOB13:BOH13"/>
    <mergeCell ref="BOI13:BOO13"/>
    <mergeCell ref="BOP13:BOV13"/>
    <mergeCell ref="BOW13:BPC13"/>
    <mergeCell ref="BKH13:BKN13"/>
    <mergeCell ref="BKO13:BKU13"/>
    <mergeCell ref="BKV13:BLB13"/>
    <mergeCell ref="BLC13:BLI13"/>
    <mergeCell ref="BLJ13:BLP13"/>
    <mergeCell ref="BLQ13:BLW13"/>
    <mergeCell ref="BLX13:BMD13"/>
    <mergeCell ref="BME13:BMK13"/>
    <mergeCell ref="BML13:BMR13"/>
    <mergeCell ref="BHW13:BIC13"/>
    <mergeCell ref="BID13:BIJ13"/>
    <mergeCell ref="BIK13:BIQ13"/>
    <mergeCell ref="BIR13:BIX13"/>
    <mergeCell ref="BIY13:BJE13"/>
    <mergeCell ref="BJF13:BJL13"/>
    <mergeCell ref="BJM13:BJS13"/>
    <mergeCell ref="BJT13:BJZ13"/>
    <mergeCell ref="BKA13:BKG13"/>
    <mergeCell ref="BFL13:BFR13"/>
    <mergeCell ref="BFS13:BFY13"/>
    <mergeCell ref="BFZ13:BGF13"/>
    <mergeCell ref="BGG13:BGM13"/>
    <mergeCell ref="BGN13:BGT13"/>
    <mergeCell ref="BGU13:BHA13"/>
    <mergeCell ref="BHB13:BHH13"/>
    <mergeCell ref="BHI13:BHO13"/>
    <mergeCell ref="BHP13:BHV13"/>
    <mergeCell ref="BDA13:BDG13"/>
    <mergeCell ref="BDH13:BDN13"/>
    <mergeCell ref="BDO13:BDU13"/>
    <mergeCell ref="BDV13:BEB13"/>
    <mergeCell ref="BEC13:BEI13"/>
    <mergeCell ref="BEJ13:BEP13"/>
    <mergeCell ref="BEQ13:BEW13"/>
    <mergeCell ref="BEX13:BFD13"/>
    <mergeCell ref="BFE13:BFK13"/>
    <mergeCell ref="BAP13:BAV13"/>
    <mergeCell ref="BAW13:BBC13"/>
    <mergeCell ref="BBD13:BBJ13"/>
    <mergeCell ref="BBK13:BBQ13"/>
    <mergeCell ref="BBR13:BBX13"/>
    <mergeCell ref="BBY13:BCE13"/>
    <mergeCell ref="BCF13:BCL13"/>
    <mergeCell ref="BCM13:BCS13"/>
    <mergeCell ref="BCT13:BCZ13"/>
    <mergeCell ref="AYE13:AYK13"/>
    <mergeCell ref="AYL13:AYR13"/>
    <mergeCell ref="AYS13:AYY13"/>
    <mergeCell ref="AYZ13:AZF13"/>
    <mergeCell ref="AZG13:AZM13"/>
    <mergeCell ref="AZN13:AZT13"/>
    <mergeCell ref="AZU13:BAA13"/>
    <mergeCell ref="BAB13:BAH13"/>
    <mergeCell ref="BAI13:BAO13"/>
    <mergeCell ref="AVT13:AVZ13"/>
    <mergeCell ref="AWA13:AWG13"/>
    <mergeCell ref="AWH13:AWN13"/>
    <mergeCell ref="AWO13:AWU13"/>
    <mergeCell ref="AWV13:AXB13"/>
    <mergeCell ref="AXC13:AXI13"/>
    <mergeCell ref="AXJ13:AXP13"/>
    <mergeCell ref="AXQ13:AXW13"/>
    <mergeCell ref="AXX13:AYD13"/>
    <mergeCell ref="ATI13:ATO13"/>
    <mergeCell ref="ATP13:ATV13"/>
    <mergeCell ref="ATW13:AUC13"/>
    <mergeCell ref="AUD13:AUJ13"/>
    <mergeCell ref="AUK13:AUQ13"/>
    <mergeCell ref="AUR13:AUX13"/>
    <mergeCell ref="AUY13:AVE13"/>
    <mergeCell ref="AVF13:AVL13"/>
    <mergeCell ref="AVM13:AVS13"/>
    <mergeCell ref="AQX13:ARD13"/>
    <mergeCell ref="ARE13:ARK13"/>
    <mergeCell ref="ARL13:ARR13"/>
    <mergeCell ref="ARS13:ARY13"/>
    <mergeCell ref="ARZ13:ASF13"/>
    <mergeCell ref="ASG13:ASM13"/>
    <mergeCell ref="ASN13:AST13"/>
    <mergeCell ref="ASU13:ATA13"/>
    <mergeCell ref="ATB13:ATH13"/>
    <mergeCell ref="AOM13:AOS13"/>
    <mergeCell ref="AOT13:AOZ13"/>
    <mergeCell ref="APA13:APG13"/>
    <mergeCell ref="APH13:APN13"/>
    <mergeCell ref="APO13:APU13"/>
    <mergeCell ref="APV13:AQB13"/>
    <mergeCell ref="AQC13:AQI13"/>
    <mergeCell ref="AQJ13:AQP13"/>
    <mergeCell ref="AQQ13:AQW13"/>
    <mergeCell ref="AMB13:AMH13"/>
    <mergeCell ref="AMI13:AMO13"/>
    <mergeCell ref="AMP13:AMV13"/>
    <mergeCell ref="AMW13:ANC13"/>
    <mergeCell ref="AND13:ANJ13"/>
    <mergeCell ref="ANK13:ANQ13"/>
    <mergeCell ref="ANR13:ANX13"/>
    <mergeCell ref="ANY13:AOE13"/>
    <mergeCell ref="AOF13:AOL13"/>
    <mergeCell ref="AJQ13:AJW13"/>
    <mergeCell ref="AJX13:AKD13"/>
    <mergeCell ref="AKE13:AKK13"/>
    <mergeCell ref="AKL13:AKR13"/>
    <mergeCell ref="AKS13:AKY13"/>
    <mergeCell ref="AKZ13:ALF13"/>
    <mergeCell ref="ALG13:ALM13"/>
    <mergeCell ref="ALN13:ALT13"/>
    <mergeCell ref="ALU13:AMA13"/>
    <mergeCell ref="AHF13:AHL13"/>
    <mergeCell ref="AHM13:AHS13"/>
    <mergeCell ref="AHT13:AHZ13"/>
    <mergeCell ref="AIA13:AIG13"/>
    <mergeCell ref="AIH13:AIN13"/>
    <mergeCell ref="AIO13:AIU13"/>
    <mergeCell ref="AIV13:AJB13"/>
    <mergeCell ref="AJC13:AJI13"/>
    <mergeCell ref="AJJ13:AJP13"/>
    <mergeCell ref="AEU13:AFA13"/>
    <mergeCell ref="AFB13:AFH13"/>
    <mergeCell ref="AFI13:AFO13"/>
    <mergeCell ref="AFP13:AFV13"/>
    <mergeCell ref="AFW13:AGC13"/>
    <mergeCell ref="AGD13:AGJ13"/>
    <mergeCell ref="AGK13:AGQ13"/>
    <mergeCell ref="AGR13:AGX13"/>
    <mergeCell ref="AGY13:AHE13"/>
    <mergeCell ref="ACJ13:ACP13"/>
    <mergeCell ref="ACQ13:ACW13"/>
    <mergeCell ref="ACX13:ADD13"/>
    <mergeCell ref="ADE13:ADK13"/>
    <mergeCell ref="ADL13:ADR13"/>
    <mergeCell ref="ADS13:ADY13"/>
    <mergeCell ref="ADZ13:AEF13"/>
    <mergeCell ref="AEG13:AEM13"/>
    <mergeCell ref="AEN13:AET13"/>
    <mergeCell ref="ZY13:AAE13"/>
    <mergeCell ref="AAF13:AAL13"/>
    <mergeCell ref="AAM13:AAS13"/>
    <mergeCell ref="AAT13:AAZ13"/>
    <mergeCell ref="ABA13:ABG13"/>
    <mergeCell ref="ABH13:ABN13"/>
    <mergeCell ref="ABO13:ABU13"/>
    <mergeCell ref="ABV13:ACB13"/>
    <mergeCell ref="ACC13:ACI13"/>
    <mergeCell ref="XN13:XT13"/>
    <mergeCell ref="XU13:YA13"/>
    <mergeCell ref="YB13:YH13"/>
    <mergeCell ref="YI13:YO13"/>
    <mergeCell ref="YP13:YV13"/>
    <mergeCell ref="YW13:ZC13"/>
    <mergeCell ref="ZD13:ZJ13"/>
    <mergeCell ref="ZK13:ZQ13"/>
    <mergeCell ref="ZR13:ZX13"/>
    <mergeCell ref="VC13:VI13"/>
    <mergeCell ref="VJ13:VP13"/>
    <mergeCell ref="VQ13:VW13"/>
    <mergeCell ref="VX13:WD13"/>
    <mergeCell ref="WE13:WK13"/>
    <mergeCell ref="WL13:WR13"/>
    <mergeCell ref="WS13:WY13"/>
    <mergeCell ref="WZ13:XF13"/>
    <mergeCell ref="XG13:XM13"/>
    <mergeCell ref="SR13:SX13"/>
    <mergeCell ref="SY13:TE13"/>
    <mergeCell ref="TF13:TL13"/>
    <mergeCell ref="TM13:TS13"/>
    <mergeCell ref="TT13:TZ13"/>
    <mergeCell ref="UA13:UG13"/>
    <mergeCell ref="UH13:UN13"/>
    <mergeCell ref="UO13:UU13"/>
    <mergeCell ref="UV13:VB13"/>
    <mergeCell ref="QG13:QM13"/>
    <mergeCell ref="QN13:QT13"/>
    <mergeCell ref="QU13:RA13"/>
    <mergeCell ref="RB13:RH13"/>
    <mergeCell ref="RI13:RO13"/>
    <mergeCell ref="RP13:RV13"/>
    <mergeCell ref="RW13:SC13"/>
    <mergeCell ref="SD13:SJ13"/>
    <mergeCell ref="SK13:SQ13"/>
    <mergeCell ref="NV13:OB13"/>
    <mergeCell ref="OC13:OI13"/>
    <mergeCell ref="OJ13:OP13"/>
    <mergeCell ref="OQ13:OW13"/>
    <mergeCell ref="OX13:PD13"/>
    <mergeCell ref="PE13:PK13"/>
    <mergeCell ref="PL13:PR13"/>
    <mergeCell ref="PS13:PY13"/>
    <mergeCell ref="PZ13:QF13"/>
    <mergeCell ref="LK13:LQ13"/>
    <mergeCell ref="LR13:LX13"/>
    <mergeCell ref="LY13:ME13"/>
    <mergeCell ref="MF13:ML13"/>
    <mergeCell ref="MM13:MS13"/>
    <mergeCell ref="MT13:MZ13"/>
    <mergeCell ref="NA13:NG13"/>
    <mergeCell ref="NH13:NN13"/>
    <mergeCell ref="NO13:NU13"/>
    <mergeCell ref="IZ13:JF13"/>
    <mergeCell ref="JG13:JM13"/>
    <mergeCell ref="JN13:JT13"/>
    <mergeCell ref="JU13:KA13"/>
    <mergeCell ref="KB13:KH13"/>
    <mergeCell ref="KI13:KO13"/>
    <mergeCell ref="KP13:KV13"/>
    <mergeCell ref="KW13:LC13"/>
    <mergeCell ref="LD13:LJ13"/>
    <mergeCell ref="GO13:GU13"/>
    <mergeCell ref="GV13:HB13"/>
    <mergeCell ref="HC13:HI13"/>
    <mergeCell ref="HJ13:HP13"/>
    <mergeCell ref="HQ13:HW13"/>
    <mergeCell ref="HX13:ID13"/>
    <mergeCell ref="IE13:IK13"/>
    <mergeCell ref="IL13:IR13"/>
    <mergeCell ref="IS13:IY13"/>
    <mergeCell ref="ED13:EJ13"/>
    <mergeCell ref="EK13:EQ13"/>
    <mergeCell ref="ER13:EX13"/>
    <mergeCell ref="EY13:FE13"/>
    <mergeCell ref="FF13:FL13"/>
    <mergeCell ref="FM13:FS13"/>
    <mergeCell ref="FT13:FZ13"/>
    <mergeCell ref="GA13:GG13"/>
    <mergeCell ref="GH13:GN13"/>
    <mergeCell ref="XDR12:XDX12"/>
    <mergeCell ref="XDY12:XEE12"/>
    <mergeCell ref="XEF12:XEL12"/>
    <mergeCell ref="XEM12:XES12"/>
    <mergeCell ref="XET12:XEZ12"/>
    <mergeCell ref="XFA12:XFD12"/>
    <mergeCell ref="AJ13:AP13"/>
    <mergeCell ref="AQ13:AW13"/>
    <mergeCell ref="AX13:BD13"/>
    <mergeCell ref="BE13:BK13"/>
    <mergeCell ref="BL13:BR13"/>
    <mergeCell ref="BS13:BY13"/>
    <mergeCell ref="BZ13:CF13"/>
    <mergeCell ref="CG13:CM13"/>
    <mergeCell ref="CN13:CT13"/>
    <mergeCell ref="CU13:DA13"/>
    <mergeCell ref="DB13:DH13"/>
    <mergeCell ref="DI13:DO13"/>
    <mergeCell ref="DP13:DV13"/>
    <mergeCell ref="DW13:EC13"/>
    <mergeCell ref="XBG12:XBM12"/>
    <mergeCell ref="XBN12:XBT12"/>
    <mergeCell ref="XBU12:XCA12"/>
    <mergeCell ref="XCB12:XCH12"/>
    <mergeCell ref="XCI12:XCO12"/>
    <mergeCell ref="XCP12:XCV12"/>
    <mergeCell ref="XCW12:XDC12"/>
    <mergeCell ref="XDD12:XDJ12"/>
    <mergeCell ref="XDK12:XDQ12"/>
    <mergeCell ref="WYV12:WZB12"/>
    <mergeCell ref="WZC12:WZI12"/>
    <mergeCell ref="WZJ12:WZP12"/>
    <mergeCell ref="WZQ12:WZW12"/>
    <mergeCell ref="WZX12:XAD12"/>
    <mergeCell ref="XAE12:XAK12"/>
    <mergeCell ref="XAL12:XAR12"/>
    <mergeCell ref="XAS12:XAY12"/>
    <mergeCell ref="XAZ12:XBF12"/>
    <mergeCell ref="WWK12:WWQ12"/>
    <mergeCell ref="WWR12:WWX12"/>
    <mergeCell ref="WWY12:WXE12"/>
    <mergeCell ref="WXF12:WXL12"/>
    <mergeCell ref="WXM12:WXS12"/>
    <mergeCell ref="WXT12:WXZ12"/>
    <mergeCell ref="WYA12:WYG12"/>
    <mergeCell ref="WYH12:WYN12"/>
    <mergeCell ref="WYO12:WYU12"/>
    <mergeCell ref="WTZ12:WUF12"/>
    <mergeCell ref="WUG12:WUM12"/>
    <mergeCell ref="WUN12:WUT12"/>
    <mergeCell ref="WUU12:WVA12"/>
    <mergeCell ref="WVB12:WVH12"/>
    <mergeCell ref="WVI12:WVO12"/>
    <mergeCell ref="WVP12:WVV12"/>
    <mergeCell ref="WVW12:WWC12"/>
    <mergeCell ref="WWD12:WWJ12"/>
    <mergeCell ref="WRO12:WRU12"/>
    <mergeCell ref="WRV12:WSB12"/>
    <mergeCell ref="WSC12:WSI12"/>
    <mergeCell ref="WSJ12:WSP12"/>
    <mergeCell ref="WSQ12:WSW12"/>
    <mergeCell ref="WSX12:WTD12"/>
    <mergeCell ref="WTE12:WTK12"/>
    <mergeCell ref="WTL12:WTR12"/>
    <mergeCell ref="WTS12:WTY12"/>
    <mergeCell ref="WPD12:WPJ12"/>
    <mergeCell ref="WPK12:WPQ12"/>
    <mergeCell ref="WPR12:WPX12"/>
    <mergeCell ref="WPY12:WQE12"/>
    <mergeCell ref="WQF12:WQL12"/>
    <mergeCell ref="WQM12:WQS12"/>
    <mergeCell ref="WQT12:WQZ12"/>
    <mergeCell ref="WRA12:WRG12"/>
    <mergeCell ref="WRH12:WRN12"/>
    <mergeCell ref="WMS12:WMY12"/>
    <mergeCell ref="WMZ12:WNF12"/>
    <mergeCell ref="WNG12:WNM12"/>
    <mergeCell ref="WNN12:WNT12"/>
    <mergeCell ref="WNU12:WOA12"/>
    <mergeCell ref="WOB12:WOH12"/>
    <mergeCell ref="WOI12:WOO12"/>
    <mergeCell ref="WOP12:WOV12"/>
    <mergeCell ref="WOW12:WPC12"/>
    <mergeCell ref="WKH12:WKN12"/>
    <mergeCell ref="WKO12:WKU12"/>
    <mergeCell ref="WKV12:WLB12"/>
    <mergeCell ref="WLC12:WLI12"/>
    <mergeCell ref="WLJ12:WLP12"/>
    <mergeCell ref="WLQ12:WLW12"/>
    <mergeCell ref="WLX12:WMD12"/>
    <mergeCell ref="WME12:WMK12"/>
    <mergeCell ref="WML12:WMR12"/>
    <mergeCell ref="WHW12:WIC12"/>
    <mergeCell ref="WID12:WIJ12"/>
    <mergeCell ref="WIK12:WIQ12"/>
    <mergeCell ref="WIR12:WIX12"/>
    <mergeCell ref="WIY12:WJE12"/>
    <mergeCell ref="WJF12:WJL12"/>
    <mergeCell ref="WJM12:WJS12"/>
    <mergeCell ref="WJT12:WJZ12"/>
    <mergeCell ref="WKA12:WKG12"/>
    <mergeCell ref="WFL12:WFR12"/>
    <mergeCell ref="WFS12:WFY12"/>
    <mergeCell ref="WFZ12:WGF12"/>
    <mergeCell ref="WGG12:WGM12"/>
    <mergeCell ref="WGN12:WGT12"/>
    <mergeCell ref="WGU12:WHA12"/>
    <mergeCell ref="WHB12:WHH12"/>
    <mergeCell ref="WHI12:WHO12"/>
    <mergeCell ref="WHP12:WHV12"/>
    <mergeCell ref="WDA12:WDG12"/>
    <mergeCell ref="WDH12:WDN12"/>
    <mergeCell ref="WDO12:WDU12"/>
    <mergeCell ref="WDV12:WEB12"/>
    <mergeCell ref="WEC12:WEI12"/>
    <mergeCell ref="WEJ12:WEP12"/>
    <mergeCell ref="WEQ12:WEW12"/>
    <mergeCell ref="WEX12:WFD12"/>
    <mergeCell ref="WFE12:WFK12"/>
    <mergeCell ref="WAP12:WAV12"/>
    <mergeCell ref="WAW12:WBC12"/>
    <mergeCell ref="WBD12:WBJ12"/>
    <mergeCell ref="WBK12:WBQ12"/>
    <mergeCell ref="WBR12:WBX12"/>
    <mergeCell ref="WBY12:WCE12"/>
    <mergeCell ref="WCF12:WCL12"/>
    <mergeCell ref="WCM12:WCS12"/>
    <mergeCell ref="WCT12:WCZ12"/>
    <mergeCell ref="VYE12:VYK12"/>
    <mergeCell ref="VYL12:VYR12"/>
    <mergeCell ref="VYS12:VYY12"/>
    <mergeCell ref="VYZ12:VZF12"/>
    <mergeCell ref="VZG12:VZM12"/>
    <mergeCell ref="VZN12:VZT12"/>
    <mergeCell ref="VZU12:WAA12"/>
    <mergeCell ref="WAB12:WAH12"/>
    <mergeCell ref="WAI12:WAO12"/>
    <mergeCell ref="VVT12:VVZ12"/>
    <mergeCell ref="VWA12:VWG12"/>
    <mergeCell ref="VWH12:VWN12"/>
    <mergeCell ref="VWO12:VWU12"/>
    <mergeCell ref="VWV12:VXB12"/>
    <mergeCell ref="VXC12:VXI12"/>
    <mergeCell ref="VXJ12:VXP12"/>
    <mergeCell ref="VXQ12:VXW12"/>
    <mergeCell ref="VXX12:VYD12"/>
    <mergeCell ref="VTI12:VTO12"/>
    <mergeCell ref="VTP12:VTV12"/>
    <mergeCell ref="VTW12:VUC12"/>
    <mergeCell ref="VUD12:VUJ12"/>
    <mergeCell ref="VUK12:VUQ12"/>
    <mergeCell ref="VUR12:VUX12"/>
    <mergeCell ref="VUY12:VVE12"/>
    <mergeCell ref="VVF12:VVL12"/>
    <mergeCell ref="VVM12:VVS12"/>
    <mergeCell ref="VQX12:VRD12"/>
    <mergeCell ref="VRE12:VRK12"/>
    <mergeCell ref="VRL12:VRR12"/>
    <mergeCell ref="VRS12:VRY12"/>
    <mergeCell ref="VRZ12:VSF12"/>
    <mergeCell ref="VSG12:VSM12"/>
    <mergeCell ref="VSN12:VST12"/>
    <mergeCell ref="VSU12:VTA12"/>
    <mergeCell ref="VTB12:VTH12"/>
    <mergeCell ref="VOM12:VOS12"/>
    <mergeCell ref="VOT12:VOZ12"/>
    <mergeCell ref="VPA12:VPG12"/>
    <mergeCell ref="VPH12:VPN12"/>
    <mergeCell ref="VPO12:VPU12"/>
    <mergeCell ref="VPV12:VQB12"/>
    <mergeCell ref="VQC12:VQI12"/>
    <mergeCell ref="VQJ12:VQP12"/>
    <mergeCell ref="VQQ12:VQW12"/>
    <mergeCell ref="VMB12:VMH12"/>
    <mergeCell ref="VMI12:VMO12"/>
    <mergeCell ref="VMP12:VMV12"/>
    <mergeCell ref="VMW12:VNC12"/>
    <mergeCell ref="VND12:VNJ12"/>
    <mergeCell ref="VNK12:VNQ12"/>
    <mergeCell ref="VNR12:VNX12"/>
    <mergeCell ref="VNY12:VOE12"/>
    <mergeCell ref="VOF12:VOL12"/>
    <mergeCell ref="VJQ12:VJW12"/>
    <mergeCell ref="VJX12:VKD12"/>
    <mergeCell ref="VKE12:VKK12"/>
    <mergeCell ref="VKL12:VKR12"/>
    <mergeCell ref="VKS12:VKY12"/>
    <mergeCell ref="VKZ12:VLF12"/>
    <mergeCell ref="VLG12:VLM12"/>
    <mergeCell ref="VLN12:VLT12"/>
    <mergeCell ref="VLU12:VMA12"/>
    <mergeCell ref="VHF12:VHL12"/>
    <mergeCell ref="VHM12:VHS12"/>
    <mergeCell ref="VHT12:VHZ12"/>
    <mergeCell ref="VIA12:VIG12"/>
    <mergeCell ref="VIH12:VIN12"/>
    <mergeCell ref="VIO12:VIU12"/>
    <mergeCell ref="VIV12:VJB12"/>
    <mergeCell ref="VJC12:VJI12"/>
    <mergeCell ref="VJJ12:VJP12"/>
    <mergeCell ref="VEU12:VFA12"/>
    <mergeCell ref="VFB12:VFH12"/>
    <mergeCell ref="VFI12:VFO12"/>
    <mergeCell ref="VFP12:VFV12"/>
    <mergeCell ref="VFW12:VGC12"/>
    <mergeCell ref="VGD12:VGJ12"/>
    <mergeCell ref="VGK12:VGQ12"/>
    <mergeCell ref="VGR12:VGX12"/>
    <mergeCell ref="VGY12:VHE12"/>
    <mergeCell ref="VCJ12:VCP12"/>
    <mergeCell ref="VCQ12:VCW12"/>
    <mergeCell ref="VCX12:VDD12"/>
    <mergeCell ref="VDE12:VDK12"/>
    <mergeCell ref="VDL12:VDR12"/>
    <mergeCell ref="VDS12:VDY12"/>
    <mergeCell ref="VDZ12:VEF12"/>
    <mergeCell ref="VEG12:VEM12"/>
    <mergeCell ref="VEN12:VET12"/>
    <mergeCell ref="UZY12:VAE12"/>
    <mergeCell ref="VAF12:VAL12"/>
    <mergeCell ref="VAM12:VAS12"/>
    <mergeCell ref="VAT12:VAZ12"/>
    <mergeCell ref="VBA12:VBG12"/>
    <mergeCell ref="VBH12:VBN12"/>
    <mergeCell ref="VBO12:VBU12"/>
    <mergeCell ref="VBV12:VCB12"/>
    <mergeCell ref="VCC12:VCI12"/>
    <mergeCell ref="UXN12:UXT12"/>
    <mergeCell ref="UXU12:UYA12"/>
    <mergeCell ref="UYB12:UYH12"/>
    <mergeCell ref="UYI12:UYO12"/>
    <mergeCell ref="UYP12:UYV12"/>
    <mergeCell ref="UYW12:UZC12"/>
    <mergeCell ref="UZD12:UZJ12"/>
    <mergeCell ref="UZK12:UZQ12"/>
    <mergeCell ref="UZR12:UZX12"/>
    <mergeCell ref="UVC12:UVI12"/>
    <mergeCell ref="UVJ12:UVP12"/>
    <mergeCell ref="UVQ12:UVW12"/>
    <mergeCell ref="UVX12:UWD12"/>
    <mergeCell ref="UWE12:UWK12"/>
    <mergeCell ref="UWL12:UWR12"/>
    <mergeCell ref="UWS12:UWY12"/>
    <mergeCell ref="UWZ12:UXF12"/>
    <mergeCell ref="UXG12:UXM12"/>
    <mergeCell ref="USR12:USX12"/>
    <mergeCell ref="USY12:UTE12"/>
    <mergeCell ref="UTF12:UTL12"/>
    <mergeCell ref="UTM12:UTS12"/>
    <mergeCell ref="UTT12:UTZ12"/>
    <mergeCell ref="UUA12:UUG12"/>
    <mergeCell ref="UUH12:UUN12"/>
    <mergeCell ref="UUO12:UUU12"/>
    <mergeCell ref="UUV12:UVB12"/>
    <mergeCell ref="UQG12:UQM12"/>
    <mergeCell ref="UQN12:UQT12"/>
    <mergeCell ref="UQU12:URA12"/>
    <mergeCell ref="URB12:URH12"/>
    <mergeCell ref="URI12:URO12"/>
    <mergeCell ref="URP12:URV12"/>
    <mergeCell ref="URW12:USC12"/>
    <mergeCell ref="USD12:USJ12"/>
    <mergeCell ref="USK12:USQ12"/>
    <mergeCell ref="UNV12:UOB12"/>
    <mergeCell ref="UOC12:UOI12"/>
    <mergeCell ref="UOJ12:UOP12"/>
    <mergeCell ref="UOQ12:UOW12"/>
    <mergeCell ref="UOX12:UPD12"/>
    <mergeCell ref="UPE12:UPK12"/>
    <mergeCell ref="UPL12:UPR12"/>
    <mergeCell ref="UPS12:UPY12"/>
    <mergeCell ref="UPZ12:UQF12"/>
    <mergeCell ref="ULK12:ULQ12"/>
    <mergeCell ref="ULR12:ULX12"/>
    <mergeCell ref="ULY12:UME12"/>
    <mergeCell ref="UMF12:UML12"/>
    <mergeCell ref="UMM12:UMS12"/>
    <mergeCell ref="UMT12:UMZ12"/>
    <mergeCell ref="UNA12:UNG12"/>
    <mergeCell ref="UNH12:UNN12"/>
    <mergeCell ref="UNO12:UNU12"/>
    <mergeCell ref="UIZ12:UJF12"/>
    <mergeCell ref="UJG12:UJM12"/>
    <mergeCell ref="UJN12:UJT12"/>
    <mergeCell ref="UJU12:UKA12"/>
    <mergeCell ref="UKB12:UKH12"/>
    <mergeCell ref="UKI12:UKO12"/>
    <mergeCell ref="UKP12:UKV12"/>
    <mergeCell ref="UKW12:ULC12"/>
    <mergeCell ref="ULD12:ULJ12"/>
    <mergeCell ref="UGO12:UGU12"/>
    <mergeCell ref="UGV12:UHB12"/>
    <mergeCell ref="UHC12:UHI12"/>
    <mergeCell ref="UHJ12:UHP12"/>
    <mergeCell ref="UHQ12:UHW12"/>
    <mergeCell ref="UHX12:UID12"/>
    <mergeCell ref="UIE12:UIK12"/>
    <mergeCell ref="UIL12:UIR12"/>
    <mergeCell ref="UIS12:UIY12"/>
    <mergeCell ref="UED12:UEJ12"/>
    <mergeCell ref="UEK12:UEQ12"/>
    <mergeCell ref="UER12:UEX12"/>
    <mergeCell ref="UEY12:UFE12"/>
    <mergeCell ref="UFF12:UFL12"/>
    <mergeCell ref="UFM12:UFS12"/>
    <mergeCell ref="UFT12:UFZ12"/>
    <mergeCell ref="UGA12:UGG12"/>
    <mergeCell ref="UGH12:UGN12"/>
    <mergeCell ref="UBS12:UBY12"/>
    <mergeCell ref="UBZ12:UCF12"/>
    <mergeCell ref="UCG12:UCM12"/>
    <mergeCell ref="UCN12:UCT12"/>
    <mergeCell ref="UCU12:UDA12"/>
    <mergeCell ref="UDB12:UDH12"/>
    <mergeCell ref="UDI12:UDO12"/>
    <mergeCell ref="UDP12:UDV12"/>
    <mergeCell ref="UDW12:UEC12"/>
    <mergeCell ref="TZH12:TZN12"/>
    <mergeCell ref="TZO12:TZU12"/>
    <mergeCell ref="TZV12:UAB12"/>
    <mergeCell ref="UAC12:UAI12"/>
    <mergeCell ref="UAJ12:UAP12"/>
    <mergeCell ref="UAQ12:UAW12"/>
    <mergeCell ref="UAX12:UBD12"/>
    <mergeCell ref="UBE12:UBK12"/>
    <mergeCell ref="UBL12:UBR12"/>
    <mergeCell ref="TWW12:TXC12"/>
    <mergeCell ref="TXD12:TXJ12"/>
    <mergeCell ref="TXK12:TXQ12"/>
    <mergeCell ref="TXR12:TXX12"/>
    <mergeCell ref="TXY12:TYE12"/>
    <mergeCell ref="TYF12:TYL12"/>
    <mergeCell ref="TYM12:TYS12"/>
    <mergeCell ref="TYT12:TYZ12"/>
    <mergeCell ref="TZA12:TZG12"/>
    <mergeCell ref="TUL12:TUR12"/>
    <mergeCell ref="TUS12:TUY12"/>
    <mergeCell ref="TUZ12:TVF12"/>
    <mergeCell ref="TVG12:TVM12"/>
    <mergeCell ref="TVN12:TVT12"/>
    <mergeCell ref="TVU12:TWA12"/>
    <mergeCell ref="TWB12:TWH12"/>
    <mergeCell ref="TWI12:TWO12"/>
    <mergeCell ref="TWP12:TWV12"/>
    <mergeCell ref="TSA12:TSG12"/>
    <mergeCell ref="TSH12:TSN12"/>
    <mergeCell ref="TSO12:TSU12"/>
    <mergeCell ref="TSV12:TTB12"/>
    <mergeCell ref="TTC12:TTI12"/>
    <mergeCell ref="TTJ12:TTP12"/>
    <mergeCell ref="TTQ12:TTW12"/>
    <mergeCell ref="TTX12:TUD12"/>
    <mergeCell ref="TUE12:TUK12"/>
    <mergeCell ref="TPP12:TPV12"/>
    <mergeCell ref="TPW12:TQC12"/>
    <mergeCell ref="TQD12:TQJ12"/>
    <mergeCell ref="TQK12:TQQ12"/>
    <mergeCell ref="TQR12:TQX12"/>
    <mergeCell ref="TQY12:TRE12"/>
    <mergeCell ref="TRF12:TRL12"/>
    <mergeCell ref="TRM12:TRS12"/>
    <mergeCell ref="TRT12:TRZ12"/>
    <mergeCell ref="TNE12:TNK12"/>
    <mergeCell ref="TNL12:TNR12"/>
    <mergeCell ref="TNS12:TNY12"/>
    <mergeCell ref="TNZ12:TOF12"/>
    <mergeCell ref="TOG12:TOM12"/>
    <mergeCell ref="TON12:TOT12"/>
    <mergeCell ref="TOU12:TPA12"/>
    <mergeCell ref="TPB12:TPH12"/>
    <mergeCell ref="TPI12:TPO12"/>
    <mergeCell ref="TKT12:TKZ12"/>
    <mergeCell ref="TLA12:TLG12"/>
    <mergeCell ref="TLH12:TLN12"/>
    <mergeCell ref="TLO12:TLU12"/>
    <mergeCell ref="TLV12:TMB12"/>
    <mergeCell ref="TMC12:TMI12"/>
    <mergeCell ref="TMJ12:TMP12"/>
    <mergeCell ref="TMQ12:TMW12"/>
    <mergeCell ref="TMX12:TND12"/>
    <mergeCell ref="TII12:TIO12"/>
    <mergeCell ref="TIP12:TIV12"/>
    <mergeCell ref="TIW12:TJC12"/>
    <mergeCell ref="TJD12:TJJ12"/>
    <mergeCell ref="TJK12:TJQ12"/>
    <mergeCell ref="TJR12:TJX12"/>
    <mergeCell ref="TJY12:TKE12"/>
    <mergeCell ref="TKF12:TKL12"/>
    <mergeCell ref="TKM12:TKS12"/>
    <mergeCell ref="TFX12:TGD12"/>
    <mergeCell ref="TGE12:TGK12"/>
    <mergeCell ref="TGL12:TGR12"/>
    <mergeCell ref="TGS12:TGY12"/>
    <mergeCell ref="TGZ12:THF12"/>
    <mergeCell ref="THG12:THM12"/>
    <mergeCell ref="THN12:THT12"/>
    <mergeCell ref="THU12:TIA12"/>
    <mergeCell ref="TIB12:TIH12"/>
    <mergeCell ref="TDM12:TDS12"/>
    <mergeCell ref="TDT12:TDZ12"/>
    <mergeCell ref="TEA12:TEG12"/>
    <mergeCell ref="TEH12:TEN12"/>
    <mergeCell ref="TEO12:TEU12"/>
    <mergeCell ref="TEV12:TFB12"/>
    <mergeCell ref="TFC12:TFI12"/>
    <mergeCell ref="TFJ12:TFP12"/>
    <mergeCell ref="TFQ12:TFW12"/>
    <mergeCell ref="TBB12:TBH12"/>
    <mergeCell ref="TBI12:TBO12"/>
    <mergeCell ref="TBP12:TBV12"/>
    <mergeCell ref="TBW12:TCC12"/>
    <mergeCell ref="TCD12:TCJ12"/>
    <mergeCell ref="TCK12:TCQ12"/>
    <mergeCell ref="TCR12:TCX12"/>
    <mergeCell ref="TCY12:TDE12"/>
    <mergeCell ref="TDF12:TDL12"/>
    <mergeCell ref="SYQ12:SYW12"/>
    <mergeCell ref="SYX12:SZD12"/>
    <mergeCell ref="SZE12:SZK12"/>
    <mergeCell ref="SZL12:SZR12"/>
    <mergeCell ref="SZS12:SZY12"/>
    <mergeCell ref="SZZ12:TAF12"/>
    <mergeCell ref="TAG12:TAM12"/>
    <mergeCell ref="TAN12:TAT12"/>
    <mergeCell ref="TAU12:TBA12"/>
    <mergeCell ref="SWF12:SWL12"/>
    <mergeCell ref="SWM12:SWS12"/>
    <mergeCell ref="SWT12:SWZ12"/>
    <mergeCell ref="SXA12:SXG12"/>
    <mergeCell ref="SXH12:SXN12"/>
    <mergeCell ref="SXO12:SXU12"/>
    <mergeCell ref="SXV12:SYB12"/>
    <mergeCell ref="SYC12:SYI12"/>
    <mergeCell ref="SYJ12:SYP12"/>
    <mergeCell ref="STU12:SUA12"/>
    <mergeCell ref="SUB12:SUH12"/>
    <mergeCell ref="SUI12:SUO12"/>
    <mergeCell ref="SUP12:SUV12"/>
    <mergeCell ref="SUW12:SVC12"/>
    <mergeCell ref="SVD12:SVJ12"/>
    <mergeCell ref="SVK12:SVQ12"/>
    <mergeCell ref="SVR12:SVX12"/>
    <mergeCell ref="SVY12:SWE12"/>
    <mergeCell ref="SRJ12:SRP12"/>
    <mergeCell ref="SRQ12:SRW12"/>
    <mergeCell ref="SRX12:SSD12"/>
    <mergeCell ref="SSE12:SSK12"/>
    <mergeCell ref="SSL12:SSR12"/>
    <mergeCell ref="SSS12:SSY12"/>
    <mergeCell ref="SSZ12:STF12"/>
    <mergeCell ref="STG12:STM12"/>
    <mergeCell ref="STN12:STT12"/>
    <mergeCell ref="SOY12:SPE12"/>
    <mergeCell ref="SPF12:SPL12"/>
    <mergeCell ref="SPM12:SPS12"/>
    <mergeCell ref="SPT12:SPZ12"/>
    <mergeCell ref="SQA12:SQG12"/>
    <mergeCell ref="SQH12:SQN12"/>
    <mergeCell ref="SQO12:SQU12"/>
    <mergeCell ref="SQV12:SRB12"/>
    <mergeCell ref="SRC12:SRI12"/>
    <mergeCell ref="SMN12:SMT12"/>
    <mergeCell ref="SMU12:SNA12"/>
    <mergeCell ref="SNB12:SNH12"/>
    <mergeCell ref="SNI12:SNO12"/>
    <mergeCell ref="SNP12:SNV12"/>
    <mergeCell ref="SNW12:SOC12"/>
    <mergeCell ref="SOD12:SOJ12"/>
    <mergeCell ref="SOK12:SOQ12"/>
    <mergeCell ref="SOR12:SOX12"/>
    <mergeCell ref="SKC12:SKI12"/>
    <mergeCell ref="SKJ12:SKP12"/>
    <mergeCell ref="SKQ12:SKW12"/>
    <mergeCell ref="SKX12:SLD12"/>
    <mergeCell ref="SLE12:SLK12"/>
    <mergeCell ref="SLL12:SLR12"/>
    <mergeCell ref="SLS12:SLY12"/>
    <mergeCell ref="SLZ12:SMF12"/>
    <mergeCell ref="SMG12:SMM12"/>
    <mergeCell ref="SHR12:SHX12"/>
    <mergeCell ref="SHY12:SIE12"/>
    <mergeCell ref="SIF12:SIL12"/>
    <mergeCell ref="SIM12:SIS12"/>
    <mergeCell ref="SIT12:SIZ12"/>
    <mergeCell ref="SJA12:SJG12"/>
    <mergeCell ref="SJH12:SJN12"/>
    <mergeCell ref="SJO12:SJU12"/>
    <mergeCell ref="SJV12:SKB12"/>
    <mergeCell ref="SFG12:SFM12"/>
    <mergeCell ref="SFN12:SFT12"/>
    <mergeCell ref="SFU12:SGA12"/>
    <mergeCell ref="SGB12:SGH12"/>
    <mergeCell ref="SGI12:SGO12"/>
    <mergeCell ref="SGP12:SGV12"/>
    <mergeCell ref="SGW12:SHC12"/>
    <mergeCell ref="SHD12:SHJ12"/>
    <mergeCell ref="SHK12:SHQ12"/>
    <mergeCell ref="SCV12:SDB12"/>
    <mergeCell ref="SDC12:SDI12"/>
    <mergeCell ref="SDJ12:SDP12"/>
    <mergeCell ref="SDQ12:SDW12"/>
    <mergeCell ref="SDX12:SED12"/>
    <mergeCell ref="SEE12:SEK12"/>
    <mergeCell ref="SEL12:SER12"/>
    <mergeCell ref="SES12:SEY12"/>
    <mergeCell ref="SEZ12:SFF12"/>
    <mergeCell ref="SAK12:SAQ12"/>
    <mergeCell ref="SAR12:SAX12"/>
    <mergeCell ref="SAY12:SBE12"/>
    <mergeCell ref="SBF12:SBL12"/>
    <mergeCell ref="SBM12:SBS12"/>
    <mergeCell ref="SBT12:SBZ12"/>
    <mergeCell ref="SCA12:SCG12"/>
    <mergeCell ref="SCH12:SCN12"/>
    <mergeCell ref="SCO12:SCU12"/>
    <mergeCell ref="RXZ12:RYF12"/>
    <mergeCell ref="RYG12:RYM12"/>
    <mergeCell ref="RYN12:RYT12"/>
    <mergeCell ref="RYU12:RZA12"/>
    <mergeCell ref="RZB12:RZH12"/>
    <mergeCell ref="RZI12:RZO12"/>
    <mergeCell ref="RZP12:RZV12"/>
    <mergeCell ref="RZW12:SAC12"/>
    <mergeCell ref="SAD12:SAJ12"/>
    <mergeCell ref="RVO12:RVU12"/>
    <mergeCell ref="RVV12:RWB12"/>
    <mergeCell ref="RWC12:RWI12"/>
    <mergeCell ref="RWJ12:RWP12"/>
    <mergeCell ref="RWQ12:RWW12"/>
    <mergeCell ref="RWX12:RXD12"/>
    <mergeCell ref="RXE12:RXK12"/>
    <mergeCell ref="RXL12:RXR12"/>
    <mergeCell ref="RXS12:RXY12"/>
    <mergeCell ref="RTD12:RTJ12"/>
    <mergeCell ref="RTK12:RTQ12"/>
    <mergeCell ref="RTR12:RTX12"/>
    <mergeCell ref="RTY12:RUE12"/>
    <mergeCell ref="RUF12:RUL12"/>
    <mergeCell ref="RUM12:RUS12"/>
    <mergeCell ref="RUT12:RUZ12"/>
    <mergeCell ref="RVA12:RVG12"/>
    <mergeCell ref="RVH12:RVN12"/>
    <mergeCell ref="RQS12:RQY12"/>
    <mergeCell ref="RQZ12:RRF12"/>
    <mergeCell ref="RRG12:RRM12"/>
    <mergeCell ref="RRN12:RRT12"/>
    <mergeCell ref="RRU12:RSA12"/>
    <mergeCell ref="RSB12:RSH12"/>
    <mergeCell ref="RSI12:RSO12"/>
    <mergeCell ref="RSP12:RSV12"/>
    <mergeCell ref="RSW12:RTC12"/>
    <mergeCell ref="ROH12:RON12"/>
    <mergeCell ref="ROO12:ROU12"/>
    <mergeCell ref="ROV12:RPB12"/>
    <mergeCell ref="RPC12:RPI12"/>
    <mergeCell ref="RPJ12:RPP12"/>
    <mergeCell ref="RPQ12:RPW12"/>
    <mergeCell ref="RPX12:RQD12"/>
    <mergeCell ref="RQE12:RQK12"/>
    <mergeCell ref="RQL12:RQR12"/>
    <mergeCell ref="RLW12:RMC12"/>
    <mergeCell ref="RMD12:RMJ12"/>
    <mergeCell ref="RMK12:RMQ12"/>
    <mergeCell ref="RMR12:RMX12"/>
    <mergeCell ref="RMY12:RNE12"/>
    <mergeCell ref="RNF12:RNL12"/>
    <mergeCell ref="RNM12:RNS12"/>
    <mergeCell ref="RNT12:RNZ12"/>
    <mergeCell ref="ROA12:ROG12"/>
    <mergeCell ref="RJL12:RJR12"/>
    <mergeCell ref="RJS12:RJY12"/>
    <mergeCell ref="RJZ12:RKF12"/>
    <mergeCell ref="RKG12:RKM12"/>
    <mergeCell ref="RKN12:RKT12"/>
    <mergeCell ref="RKU12:RLA12"/>
    <mergeCell ref="RLB12:RLH12"/>
    <mergeCell ref="RLI12:RLO12"/>
    <mergeCell ref="RLP12:RLV12"/>
    <mergeCell ref="RHA12:RHG12"/>
    <mergeCell ref="RHH12:RHN12"/>
    <mergeCell ref="RHO12:RHU12"/>
    <mergeCell ref="RHV12:RIB12"/>
    <mergeCell ref="RIC12:RII12"/>
    <mergeCell ref="RIJ12:RIP12"/>
    <mergeCell ref="RIQ12:RIW12"/>
    <mergeCell ref="RIX12:RJD12"/>
    <mergeCell ref="RJE12:RJK12"/>
    <mergeCell ref="REP12:REV12"/>
    <mergeCell ref="REW12:RFC12"/>
    <mergeCell ref="RFD12:RFJ12"/>
    <mergeCell ref="RFK12:RFQ12"/>
    <mergeCell ref="RFR12:RFX12"/>
    <mergeCell ref="RFY12:RGE12"/>
    <mergeCell ref="RGF12:RGL12"/>
    <mergeCell ref="RGM12:RGS12"/>
    <mergeCell ref="RGT12:RGZ12"/>
    <mergeCell ref="RCE12:RCK12"/>
    <mergeCell ref="RCL12:RCR12"/>
    <mergeCell ref="RCS12:RCY12"/>
    <mergeCell ref="RCZ12:RDF12"/>
    <mergeCell ref="RDG12:RDM12"/>
    <mergeCell ref="RDN12:RDT12"/>
    <mergeCell ref="RDU12:REA12"/>
    <mergeCell ref="REB12:REH12"/>
    <mergeCell ref="REI12:REO12"/>
    <mergeCell ref="QZT12:QZZ12"/>
    <mergeCell ref="RAA12:RAG12"/>
    <mergeCell ref="RAH12:RAN12"/>
    <mergeCell ref="RAO12:RAU12"/>
    <mergeCell ref="RAV12:RBB12"/>
    <mergeCell ref="RBC12:RBI12"/>
    <mergeCell ref="RBJ12:RBP12"/>
    <mergeCell ref="RBQ12:RBW12"/>
    <mergeCell ref="RBX12:RCD12"/>
    <mergeCell ref="QXI12:QXO12"/>
    <mergeCell ref="QXP12:QXV12"/>
    <mergeCell ref="QXW12:QYC12"/>
    <mergeCell ref="QYD12:QYJ12"/>
    <mergeCell ref="QYK12:QYQ12"/>
    <mergeCell ref="QYR12:QYX12"/>
    <mergeCell ref="QYY12:QZE12"/>
    <mergeCell ref="QZF12:QZL12"/>
    <mergeCell ref="QZM12:QZS12"/>
    <mergeCell ref="QUX12:QVD12"/>
    <mergeCell ref="QVE12:QVK12"/>
    <mergeCell ref="QVL12:QVR12"/>
    <mergeCell ref="QVS12:QVY12"/>
    <mergeCell ref="QVZ12:QWF12"/>
    <mergeCell ref="QWG12:QWM12"/>
    <mergeCell ref="QWN12:QWT12"/>
    <mergeCell ref="QWU12:QXA12"/>
    <mergeCell ref="QXB12:QXH12"/>
    <mergeCell ref="QSM12:QSS12"/>
    <mergeCell ref="QST12:QSZ12"/>
    <mergeCell ref="QTA12:QTG12"/>
    <mergeCell ref="QTH12:QTN12"/>
    <mergeCell ref="QTO12:QTU12"/>
    <mergeCell ref="QTV12:QUB12"/>
    <mergeCell ref="QUC12:QUI12"/>
    <mergeCell ref="QUJ12:QUP12"/>
    <mergeCell ref="QUQ12:QUW12"/>
    <mergeCell ref="QQB12:QQH12"/>
    <mergeCell ref="QQI12:QQO12"/>
    <mergeCell ref="QQP12:QQV12"/>
    <mergeCell ref="QQW12:QRC12"/>
    <mergeCell ref="QRD12:QRJ12"/>
    <mergeCell ref="QRK12:QRQ12"/>
    <mergeCell ref="QRR12:QRX12"/>
    <mergeCell ref="QRY12:QSE12"/>
    <mergeCell ref="QSF12:QSL12"/>
    <mergeCell ref="QNQ12:QNW12"/>
    <mergeCell ref="QNX12:QOD12"/>
    <mergeCell ref="QOE12:QOK12"/>
    <mergeCell ref="QOL12:QOR12"/>
    <mergeCell ref="QOS12:QOY12"/>
    <mergeCell ref="QOZ12:QPF12"/>
    <mergeCell ref="QPG12:QPM12"/>
    <mergeCell ref="QPN12:QPT12"/>
    <mergeCell ref="QPU12:QQA12"/>
    <mergeCell ref="QLF12:QLL12"/>
    <mergeCell ref="QLM12:QLS12"/>
    <mergeCell ref="QLT12:QLZ12"/>
    <mergeCell ref="QMA12:QMG12"/>
    <mergeCell ref="QMH12:QMN12"/>
    <mergeCell ref="QMO12:QMU12"/>
    <mergeCell ref="QMV12:QNB12"/>
    <mergeCell ref="QNC12:QNI12"/>
    <mergeCell ref="QNJ12:QNP12"/>
    <mergeCell ref="QIU12:QJA12"/>
    <mergeCell ref="QJB12:QJH12"/>
    <mergeCell ref="QJI12:QJO12"/>
    <mergeCell ref="QJP12:QJV12"/>
    <mergeCell ref="QJW12:QKC12"/>
    <mergeCell ref="QKD12:QKJ12"/>
    <mergeCell ref="QKK12:QKQ12"/>
    <mergeCell ref="QKR12:QKX12"/>
    <mergeCell ref="QKY12:QLE12"/>
    <mergeCell ref="QGJ12:QGP12"/>
    <mergeCell ref="QGQ12:QGW12"/>
    <mergeCell ref="QGX12:QHD12"/>
    <mergeCell ref="QHE12:QHK12"/>
    <mergeCell ref="QHL12:QHR12"/>
    <mergeCell ref="QHS12:QHY12"/>
    <mergeCell ref="QHZ12:QIF12"/>
    <mergeCell ref="QIG12:QIM12"/>
    <mergeCell ref="QIN12:QIT12"/>
    <mergeCell ref="QDY12:QEE12"/>
    <mergeCell ref="QEF12:QEL12"/>
    <mergeCell ref="QEM12:QES12"/>
    <mergeCell ref="QET12:QEZ12"/>
    <mergeCell ref="QFA12:QFG12"/>
    <mergeCell ref="QFH12:QFN12"/>
    <mergeCell ref="QFO12:QFU12"/>
    <mergeCell ref="QFV12:QGB12"/>
    <mergeCell ref="QGC12:QGI12"/>
    <mergeCell ref="QBN12:QBT12"/>
    <mergeCell ref="QBU12:QCA12"/>
    <mergeCell ref="QCB12:QCH12"/>
    <mergeCell ref="QCI12:QCO12"/>
    <mergeCell ref="QCP12:QCV12"/>
    <mergeCell ref="QCW12:QDC12"/>
    <mergeCell ref="QDD12:QDJ12"/>
    <mergeCell ref="QDK12:QDQ12"/>
    <mergeCell ref="QDR12:QDX12"/>
    <mergeCell ref="PZC12:PZI12"/>
    <mergeCell ref="PZJ12:PZP12"/>
    <mergeCell ref="PZQ12:PZW12"/>
    <mergeCell ref="PZX12:QAD12"/>
    <mergeCell ref="QAE12:QAK12"/>
    <mergeCell ref="QAL12:QAR12"/>
    <mergeCell ref="QAS12:QAY12"/>
    <mergeCell ref="QAZ12:QBF12"/>
    <mergeCell ref="QBG12:QBM12"/>
    <mergeCell ref="PWR12:PWX12"/>
    <mergeCell ref="PWY12:PXE12"/>
    <mergeCell ref="PXF12:PXL12"/>
    <mergeCell ref="PXM12:PXS12"/>
    <mergeCell ref="PXT12:PXZ12"/>
    <mergeCell ref="PYA12:PYG12"/>
    <mergeCell ref="PYH12:PYN12"/>
    <mergeCell ref="PYO12:PYU12"/>
    <mergeCell ref="PYV12:PZB12"/>
    <mergeCell ref="PUG12:PUM12"/>
    <mergeCell ref="PUN12:PUT12"/>
    <mergeCell ref="PUU12:PVA12"/>
    <mergeCell ref="PVB12:PVH12"/>
    <mergeCell ref="PVI12:PVO12"/>
    <mergeCell ref="PVP12:PVV12"/>
    <mergeCell ref="PVW12:PWC12"/>
    <mergeCell ref="PWD12:PWJ12"/>
    <mergeCell ref="PWK12:PWQ12"/>
    <mergeCell ref="PRV12:PSB12"/>
    <mergeCell ref="PSC12:PSI12"/>
    <mergeCell ref="PSJ12:PSP12"/>
    <mergeCell ref="PSQ12:PSW12"/>
    <mergeCell ref="PSX12:PTD12"/>
    <mergeCell ref="PTE12:PTK12"/>
    <mergeCell ref="PTL12:PTR12"/>
    <mergeCell ref="PTS12:PTY12"/>
    <mergeCell ref="PTZ12:PUF12"/>
    <mergeCell ref="PPK12:PPQ12"/>
    <mergeCell ref="PPR12:PPX12"/>
    <mergeCell ref="PPY12:PQE12"/>
    <mergeCell ref="PQF12:PQL12"/>
    <mergeCell ref="PQM12:PQS12"/>
    <mergeCell ref="PQT12:PQZ12"/>
    <mergeCell ref="PRA12:PRG12"/>
    <mergeCell ref="PRH12:PRN12"/>
    <mergeCell ref="PRO12:PRU12"/>
    <mergeCell ref="PMZ12:PNF12"/>
    <mergeCell ref="PNG12:PNM12"/>
    <mergeCell ref="PNN12:PNT12"/>
    <mergeCell ref="PNU12:POA12"/>
    <mergeCell ref="POB12:POH12"/>
    <mergeCell ref="POI12:POO12"/>
    <mergeCell ref="POP12:POV12"/>
    <mergeCell ref="POW12:PPC12"/>
    <mergeCell ref="PPD12:PPJ12"/>
    <mergeCell ref="PKO12:PKU12"/>
    <mergeCell ref="PKV12:PLB12"/>
    <mergeCell ref="PLC12:PLI12"/>
    <mergeCell ref="PLJ12:PLP12"/>
    <mergeCell ref="PLQ12:PLW12"/>
    <mergeCell ref="PLX12:PMD12"/>
    <mergeCell ref="PME12:PMK12"/>
    <mergeCell ref="PML12:PMR12"/>
    <mergeCell ref="PMS12:PMY12"/>
    <mergeCell ref="PID12:PIJ12"/>
    <mergeCell ref="PIK12:PIQ12"/>
    <mergeCell ref="PIR12:PIX12"/>
    <mergeCell ref="PIY12:PJE12"/>
    <mergeCell ref="PJF12:PJL12"/>
    <mergeCell ref="PJM12:PJS12"/>
    <mergeCell ref="PJT12:PJZ12"/>
    <mergeCell ref="PKA12:PKG12"/>
    <mergeCell ref="PKH12:PKN12"/>
    <mergeCell ref="PFS12:PFY12"/>
    <mergeCell ref="PFZ12:PGF12"/>
    <mergeCell ref="PGG12:PGM12"/>
    <mergeCell ref="PGN12:PGT12"/>
    <mergeCell ref="PGU12:PHA12"/>
    <mergeCell ref="PHB12:PHH12"/>
    <mergeCell ref="PHI12:PHO12"/>
    <mergeCell ref="PHP12:PHV12"/>
    <mergeCell ref="PHW12:PIC12"/>
    <mergeCell ref="PDH12:PDN12"/>
    <mergeCell ref="PDO12:PDU12"/>
    <mergeCell ref="PDV12:PEB12"/>
    <mergeCell ref="PEC12:PEI12"/>
    <mergeCell ref="PEJ12:PEP12"/>
    <mergeCell ref="PEQ12:PEW12"/>
    <mergeCell ref="PEX12:PFD12"/>
    <mergeCell ref="PFE12:PFK12"/>
    <mergeCell ref="PFL12:PFR12"/>
    <mergeCell ref="PAW12:PBC12"/>
    <mergeCell ref="PBD12:PBJ12"/>
    <mergeCell ref="PBK12:PBQ12"/>
    <mergeCell ref="PBR12:PBX12"/>
    <mergeCell ref="PBY12:PCE12"/>
    <mergeCell ref="PCF12:PCL12"/>
    <mergeCell ref="PCM12:PCS12"/>
    <mergeCell ref="PCT12:PCZ12"/>
    <mergeCell ref="PDA12:PDG12"/>
    <mergeCell ref="OYL12:OYR12"/>
    <mergeCell ref="OYS12:OYY12"/>
    <mergeCell ref="OYZ12:OZF12"/>
    <mergeCell ref="OZG12:OZM12"/>
    <mergeCell ref="OZN12:OZT12"/>
    <mergeCell ref="OZU12:PAA12"/>
    <mergeCell ref="PAB12:PAH12"/>
    <mergeCell ref="PAI12:PAO12"/>
    <mergeCell ref="PAP12:PAV12"/>
    <mergeCell ref="OWA12:OWG12"/>
    <mergeCell ref="OWH12:OWN12"/>
    <mergeCell ref="OWO12:OWU12"/>
    <mergeCell ref="OWV12:OXB12"/>
    <mergeCell ref="OXC12:OXI12"/>
    <mergeCell ref="OXJ12:OXP12"/>
    <mergeCell ref="OXQ12:OXW12"/>
    <mergeCell ref="OXX12:OYD12"/>
    <mergeCell ref="OYE12:OYK12"/>
    <mergeCell ref="OTP12:OTV12"/>
    <mergeCell ref="OTW12:OUC12"/>
    <mergeCell ref="OUD12:OUJ12"/>
    <mergeCell ref="OUK12:OUQ12"/>
    <mergeCell ref="OUR12:OUX12"/>
    <mergeCell ref="OUY12:OVE12"/>
    <mergeCell ref="OVF12:OVL12"/>
    <mergeCell ref="OVM12:OVS12"/>
    <mergeCell ref="OVT12:OVZ12"/>
    <mergeCell ref="ORE12:ORK12"/>
    <mergeCell ref="ORL12:ORR12"/>
    <mergeCell ref="ORS12:ORY12"/>
    <mergeCell ref="ORZ12:OSF12"/>
    <mergeCell ref="OSG12:OSM12"/>
    <mergeCell ref="OSN12:OST12"/>
    <mergeCell ref="OSU12:OTA12"/>
    <mergeCell ref="OTB12:OTH12"/>
    <mergeCell ref="OTI12:OTO12"/>
    <mergeCell ref="OOT12:OOZ12"/>
    <mergeCell ref="OPA12:OPG12"/>
    <mergeCell ref="OPH12:OPN12"/>
    <mergeCell ref="OPO12:OPU12"/>
    <mergeCell ref="OPV12:OQB12"/>
    <mergeCell ref="OQC12:OQI12"/>
    <mergeCell ref="OQJ12:OQP12"/>
    <mergeCell ref="OQQ12:OQW12"/>
    <mergeCell ref="OQX12:ORD12"/>
    <mergeCell ref="OMI12:OMO12"/>
    <mergeCell ref="OMP12:OMV12"/>
    <mergeCell ref="OMW12:ONC12"/>
    <mergeCell ref="OND12:ONJ12"/>
    <mergeCell ref="ONK12:ONQ12"/>
    <mergeCell ref="ONR12:ONX12"/>
    <mergeCell ref="ONY12:OOE12"/>
    <mergeCell ref="OOF12:OOL12"/>
    <mergeCell ref="OOM12:OOS12"/>
    <mergeCell ref="OJX12:OKD12"/>
    <mergeCell ref="OKE12:OKK12"/>
    <mergeCell ref="OKL12:OKR12"/>
    <mergeCell ref="OKS12:OKY12"/>
    <mergeCell ref="OKZ12:OLF12"/>
    <mergeCell ref="OLG12:OLM12"/>
    <mergeCell ref="OLN12:OLT12"/>
    <mergeCell ref="OLU12:OMA12"/>
    <mergeCell ref="OMB12:OMH12"/>
    <mergeCell ref="OHM12:OHS12"/>
    <mergeCell ref="OHT12:OHZ12"/>
    <mergeCell ref="OIA12:OIG12"/>
    <mergeCell ref="OIH12:OIN12"/>
    <mergeCell ref="OIO12:OIU12"/>
    <mergeCell ref="OIV12:OJB12"/>
    <mergeCell ref="OJC12:OJI12"/>
    <mergeCell ref="OJJ12:OJP12"/>
    <mergeCell ref="OJQ12:OJW12"/>
    <mergeCell ref="OFB12:OFH12"/>
    <mergeCell ref="OFI12:OFO12"/>
    <mergeCell ref="OFP12:OFV12"/>
    <mergeCell ref="OFW12:OGC12"/>
    <mergeCell ref="OGD12:OGJ12"/>
    <mergeCell ref="OGK12:OGQ12"/>
    <mergeCell ref="OGR12:OGX12"/>
    <mergeCell ref="OGY12:OHE12"/>
    <mergeCell ref="OHF12:OHL12"/>
    <mergeCell ref="OCQ12:OCW12"/>
    <mergeCell ref="OCX12:ODD12"/>
    <mergeCell ref="ODE12:ODK12"/>
    <mergeCell ref="ODL12:ODR12"/>
    <mergeCell ref="ODS12:ODY12"/>
    <mergeCell ref="ODZ12:OEF12"/>
    <mergeCell ref="OEG12:OEM12"/>
    <mergeCell ref="OEN12:OET12"/>
    <mergeCell ref="OEU12:OFA12"/>
    <mergeCell ref="OAF12:OAL12"/>
    <mergeCell ref="OAM12:OAS12"/>
    <mergeCell ref="OAT12:OAZ12"/>
    <mergeCell ref="OBA12:OBG12"/>
    <mergeCell ref="OBH12:OBN12"/>
    <mergeCell ref="OBO12:OBU12"/>
    <mergeCell ref="OBV12:OCB12"/>
    <mergeCell ref="OCC12:OCI12"/>
    <mergeCell ref="OCJ12:OCP12"/>
    <mergeCell ref="NXU12:NYA12"/>
    <mergeCell ref="NYB12:NYH12"/>
    <mergeCell ref="NYI12:NYO12"/>
    <mergeCell ref="NYP12:NYV12"/>
    <mergeCell ref="NYW12:NZC12"/>
    <mergeCell ref="NZD12:NZJ12"/>
    <mergeCell ref="NZK12:NZQ12"/>
    <mergeCell ref="NZR12:NZX12"/>
    <mergeCell ref="NZY12:OAE12"/>
    <mergeCell ref="NVJ12:NVP12"/>
    <mergeCell ref="NVQ12:NVW12"/>
    <mergeCell ref="NVX12:NWD12"/>
    <mergeCell ref="NWE12:NWK12"/>
    <mergeCell ref="NWL12:NWR12"/>
    <mergeCell ref="NWS12:NWY12"/>
    <mergeCell ref="NWZ12:NXF12"/>
    <mergeCell ref="NXG12:NXM12"/>
    <mergeCell ref="NXN12:NXT12"/>
    <mergeCell ref="NSY12:NTE12"/>
    <mergeCell ref="NTF12:NTL12"/>
    <mergeCell ref="NTM12:NTS12"/>
    <mergeCell ref="NTT12:NTZ12"/>
    <mergeCell ref="NUA12:NUG12"/>
    <mergeCell ref="NUH12:NUN12"/>
    <mergeCell ref="NUO12:NUU12"/>
    <mergeCell ref="NUV12:NVB12"/>
    <mergeCell ref="NVC12:NVI12"/>
    <mergeCell ref="NQN12:NQT12"/>
    <mergeCell ref="NQU12:NRA12"/>
    <mergeCell ref="NRB12:NRH12"/>
    <mergeCell ref="NRI12:NRO12"/>
    <mergeCell ref="NRP12:NRV12"/>
    <mergeCell ref="NRW12:NSC12"/>
    <mergeCell ref="NSD12:NSJ12"/>
    <mergeCell ref="NSK12:NSQ12"/>
    <mergeCell ref="NSR12:NSX12"/>
    <mergeCell ref="NOC12:NOI12"/>
    <mergeCell ref="NOJ12:NOP12"/>
    <mergeCell ref="NOQ12:NOW12"/>
    <mergeCell ref="NOX12:NPD12"/>
    <mergeCell ref="NPE12:NPK12"/>
    <mergeCell ref="NPL12:NPR12"/>
    <mergeCell ref="NPS12:NPY12"/>
    <mergeCell ref="NPZ12:NQF12"/>
    <mergeCell ref="NQG12:NQM12"/>
    <mergeCell ref="NLR12:NLX12"/>
    <mergeCell ref="NLY12:NME12"/>
    <mergeCell ref="NMF12:NML12"/>
    <mergeCell ref="NMM12:NMS12"/>
    <mergeCell ref="NMT12:NMZ12"/>
    <mergeCell ref="NNA12:NNG12"/>
    <mergeCell ref="NNH12:NNN12"/>
    <mergeCell ref="NNO12:NNU12"/>
    <mergeCell ref="NNV12:NOB12"/>
    <mergeCell ref="NJG12:NJM12"/>
    <mergeCell ref="NJN12:NJT12"/>
    <mergeCell ref="NJU12:NKA12"/>
    <mergeCell ref="NKB12:NKH12"/>
    <mergeCell ref="NKI12:NKO12"/>
    <mergeCell ref="NKP12:NKV12"/>
    <mergeCell ref="NKW12:NLC12"/>
    <mergeCell ref="NLD12:NLJ12"/>
    <mergeCell ref="NLK12:NLQ12"/>
    <mergeCell ref="NGV12:NHB12"/>
    <mergeCell ref="NHC12:NHI12"/>
    <mergeCell ref="NHJ12:NHP12"/>
    <mergeCell ref="NHQ12:NHW12"/>
    <mergeCell ref="NHX12:NID12"/>
    <mergeCell ref="NIE12:NIK12"/>
    <mergeCell ref="NIL12:NIR12"/>
    <mergeCell ref="NIS12:NIY12"/>
    <mergeCell ref="NIZ12:NJF12"/>
    <mergeCell ref="NEK12:NEQ12"/>
    <mergeCell ref="NER12:NEX12"/>
    <mergeCell ref="NEY12:NFE12"/>
    <mergeCell ref="NFF12:NFL12"/>
    <mergeCell ref="NFM12:NFS12"/>
    <mergeCell ref="NFT12:NFZ12"/>
    <mergeCell ref="NGA12:NGG12"/>
    <mergeCell ref="NGH12:NGN12"/>
    <mergeCell ref="NGO12:NGU12"/>
    <mergeCell ref="NBZ12:NCF12"/>
    <mergeCell ref="NCG12:NCM12"/>
    <mergeCell ref="NCN12:NCT12"/>
    <mergeCell ref="NCU12:NDA12"/>
    <mergeCell ref="NDB12:NDH12"/>
    <mergeCell ref="NDI12:NDO12"/>
    <mergeCell ref="NDP12:NDV12"/>
    <mergeCell ref="NDW12:NEC12"/>
    <mergeCell ref="NED12:NEJ12"/>
    <mergeCell ref="MZO12:MZU12"/>
    <mergeCell ref="MZV12:NAB12"/>
    <mergeCell ref="NAC12:NAI12"/>
    <mergeCell ref="NAJ12:NAP12"/>
    <mergeCell ref="NAQ12:NAW12"/>
    <mergeCell ref="NAX12:NBD12"/>
    <mergeCell ref="NBE12:NBK12"/>
    <mergeCell ref="NBL12:NBR12"/>
    <mergeCell ref="NBS12:NBY12"/>
    <mergeCell ref="MXD12:MXJ12"/>
    <mergeCell ref="MXK12:MXQ12"/>
    <mergeCell ref="MXR12:MXX12"/>
    <mergeCell ref="MXY12:MYE12"/>
    <mergeCell ref="MYF12:MYL12"/>
    <mergeCell ref="MYM12:MYS12"/>
    <mergeCell ref="MYT12:MYZ12"/>
    <mergeCell ref="MZA12:MZG12"/>
    <mergeCell ref="MZH12:MZN12"/>
    <mergeCell ref="MUS12:MUY12"/>
    <mergeCell ref="MUZ12:MVF12"/>
    <mergeCell ref="MVG12:MVM12"/>
    <mergeCell ref="MVN12:MVT12"/>
    <mergeCell ref="MVU12:MWA12"/>
    <mergeCell ref="MWB12:MWH12"/>
    <mergeCell ref="MWI12:MWO12"/>
    <mergeCell ref="MWP12:MWV12"/>
    <mergeCell ref="MWW12:MXC12"/>
    <mergeCell ref="MSH12:MSN12"/>
    <mergeCell ref="MSO12:MSU12"/>
    <mergeCell ref="MSV12:MTB12"/>
    <mergeCell ref="MTC12:MTI12"/>
    <mergeCell ref="MTJ12:MTP12"/>
    <mergeCell ref="MTQ12:MTW12"/>
    <mergeCell ref="MTX12:MUD12"/>
    <mergeCell ref="MUE12:MUK12"/>
    <mergeCell ref="MUL12:MUR12"/>
    <mergeCell ref="MPW12:MQC12"/>
    <mergeCell ref="MQD12:MQJ12"/>
    <mergeCell ref="MQK12:MQQ12"/>
    <mergeCell ref="MQR12:MQX12"/>
    <mergeCell ref="MQY12:MRE12"/>
    <mergeCell ref="MRF12:MRL12"/>
    <mergeCell ref="MRM12:MRS12"/>
    <mergeCell ref="MRT12:MRZ12"/>
    <mergeCell ref="MSA12:MSG12"/>
    <mergeCell ref="MNL12:MNR12"/>
    <mergeCell ref="MNS12:MNY12"/>
    <mergeCell ref="MNZ12:MOF12"/>
    <mergeCell ref="MOG12:MOM12"/>
    <mergeCell ref="MON12:MOT12"/>
    <mergeCell ref="MOU12:MPA12"/>
    <mergeCell ref="MPB12:MPH12"/>
    <mergeCell ref="MPI12:MPO12"/>
    <mergeCell ref="MPP12:MPV12"/>
    <mergeCell ref="MLA12:MLG12"/>
    <mergeCell ref="MLH12:MLN12"/>
    <mergeCell ref="MLO12:MLU12"/>
    <mergeCell ref="MLV12:MMB12"/>
    <mergeCell ref="MMC12:MMI12"/>
    <mergeCell ref="MMJ12:MMP12"/>
    <mergeCell ref="MMQ12:MMW12"/>
    <mergeCell ref="MMX12:MND12"/>
    <mergeCell ref="MNE12:MNK12"/>
    <mergeCell ref="MIP12:MIV12"/>
    <mergeCell ref="MIW12:MJC12"/>
    <mergeCell ref="MJD12:MJJ12"/>
    <mergeCell ref="MJK12:MJQ12"/>
    <mergeCell ref="MJR12:MJX12"/>
    <mergeCell ref="MJY12:MKE12"/>
    <mergeCell ref="MKF12:MKL12"/>
    <mergeCell ref="MKM12:MKS12"/>
    <mergeCell ref="MKT12:MKZ12"/>
    <mergeCell ref="MGE12:MGK12"/>
    <mergeCell ref="MGL12:MGR12"/>
    <mergeCell ref="MGS12:MGY12"/>
    <mergeCell ref="MGZ12:MHF12"/>
    <mergeCell ref="MHG12:MHM12"/>
    <mergeCell ref="MHN12:MHT12"/>
    <mergeCell ref="MHU12:MIA12"/>
    <mergeCell ref="MIB12:MIH12"/>
    <mergeCell ref="MII12:MIO12"/>
    <mergeCell ref="MDT12:MDZ12"/>
    <mergeCell ref="MEA12:MEG12"/>
    <mergeCell ref="MEH12:MEN12"/>
    <mergeCell ref="MEO12:MEU12"/>
    <mergeCell ref="MEV12:MFB12"/>
    <mergeCell ref="MFC12:MFI12"/>
    <mergeCell ref="MFJ12:MFP12"/>
    <mergeCell ref="MFQ12:MFW12"/>
    <mergeCell ref="MFX12:MGD12"/>
    <mergeCell ref="MBI12:MBO12"/>
    <mergeCell ref="MBP12:MBV12"/>
    <mergeCell ref="MBW12:MCC12"/>
    <mergeCell ref="MCD12:MCJ12"/>
    <mergeCell ref="MCK12:MCQ12"/>
    <mergeCell ref="MCR12:MCX12"/>
    <mergeCell ref="MCY12:MDE12"/>
    <mergeCell ref="MDF12:MDL12"/>
    <mergeCell ref="MDM12:MDS12"/>
    <mergeCell ref="LYX12:LZD12"/>
    <mergeCell ref="LZE12:LZK12"/>
    <mergeCell ref="LZL12:LZR12"/>
    <mergeCell ref="LZS12:LZY12"/>
    <mergeCell ref="LZZ12:MAF12"/>
    <mergeCell ref="MAG12:MAM12"/>
    <mergeCell ref="MAN12:MAT12"/>
    <mergeCell ref="MAU12:MBA12"/>
    <mergeCell ref="MBB12:MBH12"/>
    <mergeCell ref="LWM12:LWS12"/>
    <mergeCell ref="LWT12:LWZ12"/>
    <mergeCell ref="LXA12:LXG12"/>
    <mergeCell ref="LXH12:LXN12"/>
    <mergeCell ref="LXO12:LXU12"/>
    <mergeCell ref="LXV12:LYB12"/>
    <mergeCell ref="LYC12:LYI12"/>
    <mergeCell ref="LYJ12:LYP12"/>
    <mergeCell ref="LYQ12:LYW12"/>
    <mergeCell ref="LUB12:LUH12"/>
    <mergeCell ref="LUI12:LUO12"/>
    <mergeCell ref="LUP12:LUV12"/>
    <mergeCell ref="LUW12:LVC12"/>
    <mergeCell ref="LVD12:LVJ12"/>
    <mergeCell ref="LVK12:LVQ12"/>
    <mergeCell ref="LVR12:LVX12"/>
    <mergeCell ref="LVY12:LWE12"/>
    <mergeCell ref="LWF12:LWL12"/>
    <mergeCell ref="LRQ12:LRW12"/>
    <mergeCell ref="LRX12:LSD12"/>
    <mergeCell ref="LSE12:LSK12"/>
    <mergeCell ref="LSL12:LSR12"/>
    <mergeCell ref="LSS12:LSY12"/>
    <mergeCell ref="LSZ12:LTF12"/>
    <mergeCell ref="LTG12:LTM12"/>
    <mergeCell ref="LTN12:LTT12"/>
    <mergeCell ref="LTU12:LUA12"/>
    <mergeCell ref="LPF12:LPL12"/>
    <mergeCell ref="LPM12:LPS12"/>
    <mergeCell ref="LPT12:LPZ12"/>
    <mergeCell ref="LQA12:LQG12"/>
    <mergeCell ref="LQH12:LQN12"/>
    <mergeCell ref="LQO12:LQU12"/>
    <mergeCell ref="LQV12:LRB12"/>
    <mergeCell ref="LRC12:LRI12"/>
    <mergeCell ref="LRJ12:LRP12"/>
    <mergeCell ref="LMU12:LNA12"/>
    <mergeCell ref="LNB12:LNH12"/>
    <mergeCell ref="LNI12:LNO12"/>
    <mergeCell ref="LNP12:LNV12"/>
    <mergeCell ref="LNW12:LOC12"/>
    <mergeCell ref="LOD12:LOJ12"/>
    <mergeCell ref="LOK12:LOQ12"/>
    <mergeCell ref="LOR12:LOX12"/>
    <mergeCell ref="LOY12:LPE12"/>
    <mergeCell ref="LKJ12:LKP12"/>
    <mergeCell ref="LKQ12:LKW12"/>
    <mergeCell ref="LKX12:LLD12"/>
    <mergeCell ref="LLE12:LLK12"/>
    <mergeCell ref="LLL12:LLR12"/>
    <mergeCell ref="LLS12:LLY12"/>
    <mergeCell ref="LLZ12:LMF12"/>
    <mergeCell ref="LMG12:LMM12"/>
    <mergeCell ref="LMN12:LMT12"/>
    <mergeCell ref="LHY12:LIE12"/>
    <mergeCell ref="LIF12:LIL12"/>
    <mergeCell ref="LIM12:LIS12"/>
    <mergeCell ref="LIT12:LIZ12"/>
    <mergeCell ref="LJA12:LJG12"/>
    <mergeCell ref="LJH12:LJN12"/>
    <mergeCell ref="LJO12:LJU12"/>
    <mergeCell ref="LJV12:LKB12"/>
    <mergeCell ref="LKC12:LKI12"/>
    <mergeCell ref="LFN12:LFT12"/>
    <mergeCell ref="LFU12:LGA12"/>
    <mergeCell ref="LGB12:LGH12"/>
    <mergeCell ref="LGI12:LGO12"/>
    <mergeCell ref="LGP12:LGV12"/>
    <mergeCell ref="LGW12:LHC12"/>
    <mergeCell ref="LHD12:LHJ12"/>
    <mergeCell ref="LHK12:LHQ12"/>
    <mergeCell ref="LHR12:LHX12"/>
    <mergeCell ref="LDC12:LDI12"/>
    <mergeCell ref="LDJ12:LDP12"/>
    <mergeCell ref="LDQ12:LDW12"/>
    <mergeCell ref="LDX12:LED12"/>
    <mergeCell ref="LEE12:LEK12"/>
    <mergeCell ref="LEL12:LER12"/>
    <mergeCell ref="LES12:LEY12"/>
    <mergeCell ref="LEZ12:LFF12"/>
    <mergeCell ref="LFG12:LFM12"/>
    <mergeCell ref="LAR12:LAX12"/>
    <mergeCell ref="LAY12:LBE12"/>
    <mergeCell ref="LBF12:LBL12"/>
    <mergeCell ref="LBM12:LBS12"/>
    <mergeCell ref="LBT12:LBZ12"/>
    <mergeCell ref="LCA12:LCG12"/>
    <mergeCell ref="LCH12:LCN12"/>
    <mergeCell ref="LCO12:LCU12"/>
    <mergeCell ref="LCV12:LDB12"/>
    <mergeCell ref="KYG12:KYM12"/>
    <mergeCell ref="KYN12:KYT12"/>
    <mergeCell ref="KYU12:KZA12"/>
    <mergeCell ref="KZB12:KZH12"/>
    <mergeCell ref="KZI12:KZO12"/>
    <mergeCell ref="KZP12:KZV12"/>
    <mergeCell ref="KZW12:LAC12"/>
    <mergeCell ref="LAD12:LAJ12"/>
    <mergeCell ref="LAK12:LAQ12"/>
    <mergeCell ref="KVV12:KWB12"/>
    <mergeCell ref="KWC12:KWI12"/>
    <mergeCell ref="KWJ12:KWP12"/>
    <mergeCell ref="KWQ12:KWW12"/>
    <mergeCell ref="KWX12:KXD12"/>
    <mergeCell ref="KXE12:KXK12"/>
    <mergeCell ref="KXL12:KXR12"/>
    <mergeCell ref="KXS12:KXY12"/>
    <mergeCell ref="KXZ12:KYF12"/>
    <mergeCell ref="KTK12:KTQ12"/>
    <mergeCell ref="KTR12:KTX12"/>
    <mergeCell ref="KTY12:KUE12"/>
    <mergeCell ref="KUF12:KUL12"/>
    <mergeCell ref="KUM12:KUS12"/>
    <mergeCell ref="KUT12:KUZ12"/>
    <mergeCell ref="KVA12:KVG12"/>
    <mergeCell ref="KVH12:KVN12"/>
    <mergeCell ref="KVO12:KVU12"/>
    <mergeCell ref="KQZ12:KRF12"/>
    <mergeCell ref="KRG12:KRM12"/>
    <mergeCell ref="KRN12:KRT12"/>
    <mergeCell ref="KRU12:KSA12"/>
    <mergeCell ref="KSB12:KSH12"/>
    <mergeCell ref="KSI12:KSO12"/>
    <mergeCell ref="KSP12:KSV12"/>
    <mergeCell ref="KSW12:KTC12"/>
    <mergeCell ref="KTD12:KTJ12"/>
    <mergeCell ref="KOO12:KOU12"/>
    <mergeCell ref="KOV12:KPB12"/>
    <mergeCell ref="KPC12:KPI12"/>
    <mergeCell ref="KPJ12:KPP12"/>
    <mergeCell ref="KPQ12:KPW12"/>
    <mergeCell ref="KPX12:KQD12"/>
    <mergeCell ref="KQE12:KQK12"/>
    <mergeCell ref="KQL12:KQR12"/>
    <mergeCell ref="KQS12:KQY12"/>
    <mergeCell ref="KMD12:KMJ12"/>
    <mergeCell ref="KMK12:KMQ12"/>
    <mergeCell ref="KMR12:KMX12"/>
    <mergeCell ref="KMY12:KNE12"/>
    <mergeCell ref="KNF12:KNL12"/>
    <mergeCell ref="KNM12:KNS12"/>
    <mergeCell ref="KNT12:KNZ12"/>
    <mergeCell ref="KOA12:KOG12"/>
    <mergeCell ref="KOH12:KON12"/>
    <mergeCell ref="KJS12:KJY12"/>
    <mergeCell ref="KJZ12:KKF12"/>
    <mergeCell ref="KKG12:KKM12"/>
    <mergeCell ref="KKN12:KKT12"/>
    <mergeCell ref="KKU12:KLA12"/>
    <mergeCell ref="KLB12:KLH12"/>
    <mergeCell ref="KLI12:KLO12"/>
    <mergeCell ref="KLP12:KLV12"/>
    <mergeCell ref="KLW12:KMC12"/>
    <mergeCell ref="KHH12:KHN12"/>
    <mergeCell ref="KHO12:KHU12"/>
    <mergeCell ref="KHV12:KIB12"/>
    <mergeCell ref="KIC12:KII12"/>
    <mergeCell ref="KIJ12:KIP12"/>
    <mergeCell ref="KIQ12:KIW12"/>
    <mergeCell ref="KIX12:KJD12"/>
    <mergeCell ref="KJE12:KJK12"/>
    <mergeCell ref="KJL12:KJR12"/>
    <mergeCell ref="KEW12:KFC12"/>
    <mergeCell ref="KFD12:KFJ12"/>
    <mergeCell ref="KFK12:KFQ12"/>
    <mergeCell ref="KFR12:KFX12"/>
    <mergeCell ref="KFY12:KGE12"/>
    <mergeCell ref="KGF12:KGL12"/>
    <mergeCell ref="KGM12:KGS12"/>
    <mergeCell ref="KGT12:KGZ12"/>
    <mergeCell ref="KHA12:KHG12"/>
    <mergeCell ref="KCL12:KCR12"/>
    <mergeCell ref="KCS12:KCY12"/>
    <mergeCell ref="KCZ12:KDF12"/>
    <mergeCell ref="KDG12:KDM12"/>
    <mergeCell ref="KDN12:KDT12"/>
    <mergeCell ref="KDU12:KEA12"/>
    <mergeCell ref="KEB12:KEH12"/>
    <mergeCell ref="KEI12:KEO12"/>
    <mergeCell ref="KEP12:KEV12"/>
    <mergeCell ref="KAA12:KAG12"/>
    <mergeCell ref="KAH12:KAN12"/>
    <mergeCell ref="KAO12:KAU12"/>
    <mergeCell ref="KAV12:KBB12"/>
    <mergeCell ref="KBC12:KBI12"/>
    <mergeCell ref="KBJ12:KBP12"/>
    <mergeCell ref="KBQ12:KBW12"/>
    <mergeCell ref="KBX12:KCD12"/>
    <mergeCell ref="KCE12:KCK12"/>
    <mergeCell ref="JXP12:JXV12"/>
    <mergeCell ref="JXW12:JYC12"/>
    <mergeCell ref="JYD12:JYJ12"/>
    <mergeCell ref="JYK12:JYQ12"/>
    <mergeCell ref="JYR12:JYX12"/>
    <mergeCell ref="JYY12:JZE12"/>
    <mergeCell ref="JZF12:JZL12"/>
    <mergeCell ref="JZM12:JZS12"/>
    <mergeCell ref="JZT12:JZZ12"/>
    <mergeCell ref="JVE12:JVK12"/>
    <mergeCell ref="JVL12:JVR12"/>
    <mergeCell ref="JVS12:JVY12"/>
    <mergeCell ref="JVZ12:JWF12"/>
    <mergeCell ref="JWG12:JWM12"/>
    <mergeCell ref="JWN12:JWT12"/>
    <mergeCell ref="JWU12:JXA12"/>
    <mergeCell ref="JXB12:JXH12"/>
    <mergeCell ref="JXI12:JXO12"/>
    <mergeCell ref="JST12:JSZ12"/>
    <mergeCell ref="JTA12:JTG12"/>
    <mergeCell ref="JTH12:JTN12"/>
    <mergeCell ref="JTO12:JTU12"/>
    <mergeCell ref="JTV12:JUB12"/>
    <mergeCell ref="JUC12:JUI12"/>
    <mergeCell ref="JUJ12:JUP12"/>
    <mergeCell ref="JUQ12:JUW12"/>
    <mergeCell ref="JUX12:JVD12"/>
    <mergeCell ref="JQI12:JQO12"/>
    <mergeCell ref="JQP12:JQV12"/>
    <mergeCell ref="JQW12:JRC12"/>
    <mergeCell ref="JRD12:JRJ12"/>
    <mergeCell ref="JRK12:JRQ12"/>
    <mergeCell ref="JRR12:JRX12"/>
    <mergeCell ref="JRY12:JSE12"/>
    <mergeCell ref="JSF12:JSL12"/>
    <mergeCell ref="JSM12:JSS12"/>
    <mergeCell ref="JNX12:JOD12"/>
    <mergeCell ref="JOE12:JOK12"/>
    <mergeCell ref="JOL12:JOR12"/>
    <mergeCell ref="JOS12:JOY12"/>
    <mergeCell ref="JOZ12:JPF12"/>
    <mergeCell ref="JPG12:JPM12"/>
    <mergeCell ref="JPN12:JPT12"/>
    <mergeCell ref="JPU12:JQA12"/>
    <mergeCell ref="JQB12:JQH12"/>
    <mergeCell ref="JLM12:JLS12"/>
    <mergeCell ref="JLT12:JLZ12"/>
    <mergeCell ref="JMA12:JMG12"/>
    <mergeCell ref="JMH12:JMN12"/>
    <mergeCell ref="JMO12:JMU12"/>
    <mergeCell ref="JMV12:JNB12"/>
    <mergeCell ref="JNC12:JNI12"/>
    <mergeCell ref="JNJ12:JNP12"/>
    <mergeCell ref="JNQ12:JNW12"/>
    <mergeCell ref="JJB12:JJH12"/>
    <mergeCell ref="JJI12:JJO12"/>
    <mergeCell ref="JJP12:JJV12"/>
    <mergeCell ref="JJW12:JKC12"/>
    <mergeCell ref="JKD12:JKJ12"/>
    <mergeCell ref="JKK12:JKQ12"/>
    <mergeCell ref="JKR12:JKX12"/>
    <mergeCell ref="JKY12:JLE12"/>
    <mergeCell ref="JLF12:JLL12"/>
    <mergeCell ref="JGQ12:JGW12"/>
    <mergeCell ref="JGX12:JHD12"/>
    <mergeCell ref="JHE12:JHK12"/>
    <mergeCell ref="JHL12:JHR12"/>
    <mergeCell ref="JHS12:JHY12"/>
    <mergeCell ref="JHZ12:JIF12"/>
    <mergeCell ref="JIG12:JIM12"/>
    <mergeCell ref="JIN12:JIT12"/>
    <mergeCell ref="JIU12:JJA12"/>
    <mergeCell ref="JEF12:JEL12"/>
    <mergeCell ref="JEM12:JES12"/>
    <mergeCell ref="JET12:JEZ12"/>
    <mergeCell ref="JFA12:JFG12"/>
    <mergeCell ref="JFH12:JFN12"/>
    <mergeCell ref="JFO12:JFU12"/>
    <mergeCell ref="JFV12:JGB12"/>
    <mergeCell ref="JGC12:JGI12"/>
    <mergeCell ref="JGJ12:JGP12"/>
    <mergeCell ref="JBU12:JCA12"/>
    <mergeCell ref="JCB12:JCH12"/>
    <mergeCell ref="JCI12:JCO12"/>
    <mergeCell ref="JCP12:JCV12"/>
    <mergeCell ref="JCW12:JDC12"/>
    <mergeCell ref="JDD12:JDJ12"/>
    <mergeCell ref="JDK12:JDQ12"/>
    <mergeCell ref="JDR12:JDX12"/>
    <mergeCell ref="JDY12:JEE12"/>
    <mergeCell ref="IZJ12:IZP12"/>
    <mergeCell ref="IZQ12:IZW12"/>
    <mergeCell ref="IZX12:JAD12"/>
    <mergeCell ref="JAE12:JAK12"/>
    <mergeCell ref="JAL12:JAR12"/>
    <mergeCell ref="JAS12:JAY12"/>
    <mergeCell ref="JAZ12:JBF12"/>
    <mergeCell ref="JBG12:JBM12"/>
    <mergeCell ref="JBN12:JBT12"/>
    <mergeCell ref="IWY12:IXE12"/>
    <mergeCell ref="IXF12:IXL12"/>
    <mergeCell ref="IXM12:IXS12"/>
    <mergeCell ref="IXT12:IXZ12"/>
    <mergeCell ref="IYA12:IYG12"/>
    <mergeCell ref="IYH12:IYN12"/>
    <mergeCell ref="IYO12:IYU12"/>
    <mergeCell ref="IYV12:IZB12"/>
    <mergeCell ref="IZC12:IZI12"/>
    <mergeCell ref="IUN12:IUT12"/>
    <mergeCell ref="IUU12:IVA12"/>
    <mergeCell ref="IVB12:IVH12"/>
    <mergeCell ref="IVI12:IVO12"/>
    <mergeCell ref="IVP12:IVV12"/>
    <mergeCell ref="IVW12:IWC12"/>
    <mergeCell ref="IWD12:IWJ12"/>
    <mergeCell ref="IWK12:IWQ12"/>
    <mergeCell ref="IWR12:IWX12"/>
    <mergeCell ref="ISC12:ISI12"/>
    <mergeCell ref="ISJ12:ISP12"/>
    <mergeCell ref="ISQ12:ISW12"/>
    <mergeCell ref="ISX12:ITD12"/>
    <mergeCell ref="ITE12:ITK12"/>
    <mergeCell ref="ITL12:ITR12"/>
    <mergeCell ref="ITS12:ITY12"/>
    <mergeCell ref="ITZ12:IUF12"/>
    <mergeCell ref="IUG12:IUM12"/>
    <mergeCell ref="IPR12:IPX12"/>
    <mergeCell ref="IPY12:IQE12"/>
    <mergeCell ref="IQF12:IQL12"/>
    <mergeCell ref="IQM12:IQS12"/>
    <mergeCell ref="IQT12:IQZ12"/>
    <mergeCell ref="IRA12:IRG12"/>
    <mergeCell ref="IRH12:IRN12"/>
    <mergeCell ref="IRO12:IRU12"/>
    <mergeCell ref="IRV12:ISB12"/>
    <mergeCell ref="ING12:INM12"/>
    <mergeCell ref="INN12:INT12"/>
    <mergeCell ref="INU12:IOA12"/>
    <mergeCell ref="IOB12:IOH12"/>
    <mergeCell ref="IOI12:IOO12"/>
    <mergeCell ref="IOP12:IOV12"/>
    <mergeCell ref="IOW12:IPC12"/>
    <mergeCell ref="IPD12:IPJ12"/>
    <mergeCell ref="IPK12:IPQ12"/>
    <mergeCell ref="IKV12:ILB12"/>
    <mergeCell ref="ILC12:ILI12"/>
    <mergeCell ref="ILJ12:ILP12"/>
    <mergeCell ref="ILQ12:ILW12"/>
    <mergeCell ref="ILX12:IMD12"/>
    <mergeCell ref="IME12:IMK12"/>
    <mergeCell ref="IML12:IMR12"/>
    <mergeCell ref="IMS12:IMY12"/>
    <mergeCell ref="IMZ12:INF12"/>
    <mergeCell ref="IIK12:IIQ12"/>
    <mergeCell ref="IIR12:IIX12"/>
    <mergeCell ref="IIY12:IJE12"/>
    <mergeCell ref="IJF12:IJL12"/>
    <mergeCell ref="IJM12:IJS12"/>
    <mergeCell ref="IJT12:IJZ12"/>
    <mergeCell ref="IKA12:IKG12"/>
    <mergeCell ref="IKH12:IKN12"/>
    <mergeCell ref="IKO12:IKU12"/>
    <mergeCell ref="IFZ12:IGF12"/>
    <mergeCell ref="IGG12:IGM12"/>
    <mergeCell ref="IGN12:IGT12"/>
    <mergeCell ref="IGU12:IHA12"/>
    <mergeCell ref="IHB12:IHH12"/>
    <mergeCell ref="IHI12:IHO12"/>
    <mergeCell ref="IHP12:IHV12"/>
    <mergeCell ref="IHW12:IIC12"/>
    <mergeCell ref="IID12:IIJ12"/>
    <mergeCell ref="IDO12:IDU12"/>
    <mergeCell ref="IDV12:IEB12"/>
    <mergeCell ref="IEC12:IEI12"/>
    <mergeCell ref="IEJ12:IEP12"/>
    <mergeCell ref="IEQ12:IEW12"/>
    <mergeCell ref="IEX12:IFD12"/>
    <mergeCell ref="IFE12:IFK12"/>
    <mergeCell ref="IFL12:IFR12"/>
    <mergeCell ref="IFS12:IFY12"/>
    <mergeCell ref="IBD12:IBJ12"/>
    <mergeCell ref="IBK12:IBQ12"/>
    <mergeCell ref="IBR12:IBX12"/>
    <mergeCell ref="IBY12:ICE12"/>
    <mergeCell ref="ICF12:ICL12"/>
    <mergeCell ref="ICM12:ICS12"/>
    <mergeCell ref="ICT12:ICZ12"/>
    <mergeCell ref="IDA12:IDG12"/>
    <mergeCell ref="IDH12:IDN12"/>
    <mergeCell ref="HYS12:HYY12"/>
    <mergeCell ref="HYZ12:HZF12"/>
    <mergeCell ref="HZG12:HZM12"/>
    <mergeCell ref="HZN12:HZT12"/>
    <mergeCell ref="HZU12:IAA12"/>
    <mergeCell ref="IAB12:IAH12"/>
    <mergeCell ref="IAI12:IAO12"/>
    <mergeCell ref="IAP12:IAV12"/>
    <mergeCell ref="IAW12:IBC12"/>
    <mergeCell ref="HWH12:HWN12"/>
    <mergeCell ref="HWO12:HWU12"/>
    <mergeCell ref="HWV12:HXB12"/>
    <mergeCell ref="HXC12:HXI12"/>
    <mergeCell ref="HXJ12:HXP12"/>
    <mergeCell ref="HXQ12:HXW12"/>
    <mergeCell ref="HXX12:HYD12"/>
    <mergeCell ref="HYE12:HYK12"/>
    <mergeCell ref="HYL12:HYR12"/>
    <mergeCell ref="HTW12:HUC12"/>
    <mergeCell ref="HUD12:HUJ12"/>
    <mergeCell ref="HUK12:HUQ12"/>
    <mergeCell ref="HUR12:HUX12"/>
    <mergeCell ref="HUY12:HVE12"/>
    <mergeCell ref="HVF12:HVL12"/>
    <mergeCell ref="HVM12:HVS12"/>
    <mergeCell ref="HVT12:HVZ12"/>
    <mergeCell ref="HWA12:HWG12"/>
    <mergeCell ref="HRL12:HRR12"/>
    <mergeCell ref="HRS12:HRY12"/>
    <mergeCell ref="HRZ12:HSF12"/>
    <mergeCell ref="HSG12:HSM12"/>
    <mergeCell ref="HSN12:HST12"/>
    <mergeCell ref="HSU12:HTA12"/>
    <mergeCell ref="HTB12:HTH12"/>
    <mergeCell ref="HTI12:HTO12"/>
    <mergeCell ref="HTP12:HTV12"/>
    <mergeCell ref="HPA12:HPG12"/>
    <mergeCell ref="HPH12:HPN12"/>
    <mergeCell ref="HPO12:HPU12"/>
    <mergeCell ref="HPV12:HQB12"/>
    <mergeCell ref="HQC12:HQI12"/>
    <mergeCell ref="HQJ12:HQP12"/>
    <mergeCell ref="HQQ12:HQW12"/>
    <mergeCell ref="HQX12:HRD12"/>
    <mergeCell ref="HRE12:HRK12"/>
    <mergeCell ref="HMP12:HMV12"/>
    <mergeCell ref="HMW12:HNC12"/>
    <mergeCell ref="HND12:HNJ12"/>
    <mergeCell ref="HNK12:HNQ12"/>
    <mergeCell ref="HNR12:HNX12"/>
    <mergeCell ref="HNY12:HOE12"/>
    <mergeCell ref="HOF12:HOL12"/>
    <mergeCell ref="HOM12:HOS12"/>
    <mergeCell ref="HOT12:HOZ12"/>
    <mergeCell ref="HKE12:HKK12"/>
    <mergeCell ref="HKL12:HKR12"/>
    <mergeCell ref="HKS12:HKY12"/>
    <mergeCell ref="HKZ12:HLF12"/>
    <mergeCell ref="HLG12:HLM12"/>
    <mergeCell ref="HLN12:HLT12"/>
    <mergeCell ref="HLU12:HMA12"/>
    <mergeCell ref="HMB12:HMH12"/>
    <mergeCell ref="HMI12:HMO12"/>
    <mergeCell ref="HHT12:HHZ12"/>
    <mergeCell ref="HIA12:HIG12"/>
    <mergeCell ref="HIH12:HIN12"/>
    <mergeCell ref="HIO12:HIU12"/>
    <mergeCell ref="HIV12:HJB12"/>
    <mergeCell ref="HJC12:HJI12"/>
    <mergeCell ref="HJJ12:HJP12"/>
    <mergeCell ref="HJQ12:HJW12"/>
    <mergeCell ref="HJX12:HKD12"/>
    <mergeCell ref="HFI12:HFO12"/>
    <mergeCell ref="HFP12:HFV12"/>
    <mergeCell ref="HFW12:HGC12"/>
    <mergeCell ref="HGD12:HGJ12"/>
    <mergeCell ref="HGK12:HGQ12"/>
    <mergeCell ref="HGR12:HGX12"/>
    <mergeCell ref="HGY12:HHE12"/>
    <mergeCell ref="HHF12:HHL12"/>
    <mergeCell ref="HHM12:HHS12"/>
    <mergeCell ref="HCX12:HDD12"/>
    <mergeCell ref="HDE12:HDK12"/>
    <mergeCell ref="HDL12:HDR12"/>
    <mergeCell ref="HDS12:HDY12"/>
    <mergeCell ref="HDZ12:HEF12"/>
    <mergeCell ref="HEG12:HEM12"/>
    <mergeCell ref="HEN12:HET12"/>
    <mergeCell ref="HEU12:HFA12"/>
    <mergeCell ref="HFB12:HFH12"/>
    <mergeCell ref="HAM12:HAS12"/>
    <mergeCell ref="HAT12:HAZ12"/>
    <mergeCell ref="HBA12:HBG12"/>
    <mergeCell ref="HBH12:HBN12"/>
    <mergeCell ref="HBO12:HBU12"/>
    <mergeCell ref="HBV12:HCB12"/>
    <mergeCell ref="HCC12:HCI12"/>
    <mergeCell ref="HCJ12:HCP12"/>
    <mergeCell ref="HCQ12:HCW12"/>
    <mergeCell ref="GYB12:GYH12"/>
    <mergeCell ref="GYI12:GYO12"/>
    <mergeCell ref="GYP12:GYV12"/>
    <mergeCell ref="GYW12:GZC12"/>
    <mergeCell ref="GZD12:GZJ12"/>
    <mergeCell ref="GZK12:GZQ12"/>
    <mergeCell ref="GZR12:GZX12"/>
    <mergeCell ref="GZY12:HAE12"/>
    <mergeCell ref="HAF12:HAL12"/>
    <mergeCell ref="GVQ12:GVW12"/>
    <mergeCell ref="GVX12:GWD12"/>
    <mergeCell ref="GWE12:GWK12"/>
    <mergeCell ref="GWL12:GWR12"/>
    <mergeCell ref="GWS12:GWY12"/>
    <mergeCell ref="GWZ12:GXF12"/>
    <mergeCell ref="GXG12:GXM12"/>
    <mergeCell ref="GXN12:GXT12"/>
    <mergeCell ref="GXU12:GYA12"/>
    <mergeCell ref="GTF12:GTL12"/>
    <mergeCell ref="GTM12:GTS12"/>
    <mergeCell ref="GTT12:GTZ12"/>
    <mergeCell ref="GUA12:GUG12"/>
    <mergeCell ref="GUH12:GUN12"/>
    <mergeCell ref="GUO12:GUU12"/>
    <mergeCell ref="GUV12:GVB12"/>
    <mergeCell ref="GVC12:GVI12"/>
    <mergeCell ref="GVJ12:GVP12"/>
    <mergeCell ref="GQU12:GRA12"/>
    <mergeCell ref="GRB12:GRH12"/>
    <mergeCell ref="GRI12:GRO12"/>
    <mergeCell ref="GRP12:GRV12"/>
    <mergeCell ref="GRW12:GSC12"/>
    <mergeCell ref="GSD12:GSJ12"/>
    <mergeCell ref="GSK12:GSQ12"/>
    <mergeCell ref="GSR12:GSX12"/>
    <mergeCell ref="GSY12:GTE12"/>
    <mergeCell ref="GOJ12:GOP12"/>
    <mergeCell ref="GOQ12:GOW12"/>
    <mergeCell ref="GOX12:GPD12"/>
    <mergeCell ref="GPE12:GPK12"/>
    <mergeCell ref="GPL12:GPR12"/>
    <mergeCell ref="GPS12:GPY12"/>
    <mergeCell ref="GPZ12:GQF12"/>
    <mergeCell ref="GQG12:GQM12"/>
    <mergeCell ref="GQN12:GQT12"/>
    <mergeCell ref="GLY12:GME12"/>
    <mergeCell ref="GMF12:GML12"/>
    <mergeCell ref="GMM12:GMS12"/>
    <mergeCell ref="GMT12:GMZ12"/>
    <mergeCell ref="GNA12:GNG12"/>
    <mergeCell ref="GNH12:GNN12"/>
    <mergeCell ref="GNO12:GNU12"/>
    <mergeCell ref="GNV12:GOB12"/>
    <mergeCell ref="GOC12:GOI12"/>
    <mergeCell ref="GJN12:GJT12"/>
    <mergeCell ref="GJU12:GKA12"/>
    <mergeCell ref="GKB12:GKH12"/>
    <mergeCell ref="GKI12:GKO12"/>
    <mergeCell ref="GKP12:GKV12"/>
    <mergeCell ref="GKW12:GLC12"/>
    <mergeCell ref="GLD12:GLJ12"/>
    <mergeCell ref="GLK12:GLQ12"/>
    <mergeCell ref="GLR12:GLX12"/>
    <mergeCell ref="GHC12:GHI12"/>
    <mergeCell ref="GHJ12:GHP12"/>
    <mergeCell ref="GHQ12:GHW12"/>
    <mergeCell ref="GHX12:GID12"/>
    <mergeCell ref="GIE12:GIK12"/>
    <mergeCell ref="GIL12:GIR12"/>
    <mergeCell ref="GIS12:GIY12"/>
    <mergeCell ref="GIZ12:GJF12"/>
    <mergeCell ref="GJG12:GJM12"/>
    <mergeCell ref="GER12:GEX12"/>
    <mergeCell ref="GEY12:GFE12"/>
    <mergeCell ref="GFF12:GFL12"/>
    <mergeCell ref="GFM12:GFS12"/>
    <mergeCell ref="GFT12:GFZ12"/>
    <mergeCell ref="GGA12:GGG12"/>
    <mergeCell ref="GGH12:GGN12"/>
    <mergeCell ref="GGO12:GGU12"/>
    <mergeCell ref="GGV12:GHB12"/>
    <mergeCell ref="GCG12:GCM12"/>
    <mergeCell ref="GCN12:GCT12"/>
    <mergeCell ref="GCU12:GDA12"/>
    <mergeCell ref="GDB12:GDH12"/>
    <mergeCell ref="GDI12:GDO12"/>
    <mergeCell ref="GDP12:GDV12"/>
    <mergeCell ref="GDW12:GEC12"/>
    <mergeCell ref="GED12:GEJ12"/>
    <mergeCell ref="GEK12:GEQ12"/>
    <mergeCell ref="FZV12:GAB12"/>
    <mergeCell ref="GAC12:GAI12"/>
    <mergeCell ref="GAJ12:GAP12"/>
    <mergeCell ref="GAQ12:GAW12"/>
    <mergeCell ref="GAX12:GBD12"/>
    <mergeCell ref="GBE12:GBK12"/>
    <mergeCell ref="GBL12:GBR12"/>
    <mergeCell ref="GBS12:GBY12"/>
    <mergeCell ref="GBZ12:GCF12"/>
    <mergeCell ref="FXK12:FXQ12"/>
    <mergeCell ref="FXR12:FXX12"/>
    <mergeCell ref="FXY12:FYE12"/>
    <mergeCell ref="FYF12:FYL12"/>
    <mergeCell ref="FYM12:FYS12"/>
    <mergeCell ref="FYT12:FYZ12"/>
    <mergeCell ref="FZA12:FZG12"/>
    <mergeCell ref="FZH12:FZN12"/>
    <mergeCell ref="FZO12:FZU12"/>
    <mergeCell ref="FUZ12:FVF12"/>
    <mergeCell ref="FVG12:FVM12"/>
    <mergeCell ref="FVN12:FVT12"/>
    <mergeCell ref="FVU12:FWA12"/>
    <mergeCell ref="FWB12:FWH12"/>
    <mergeCell ref="FWI12:FWO12"/>
    <mergeCell ref="FWP12:FWV12"/>
    <mergeCell ref="FWW12:FXC12"/>
    <mergeCell ref="FXD12:FXJ12"/>
    <mergeCell ref="FSO12:FSU12"/>
    <mergeCell ref="FSV12:FTB12"/>
    <mergeCell ref="FTC12:FTI12"/>
    <mergeCell ref="FTJ12:FTP12"/>
    <mergeCell ref="FTQ12:FTW12"/>
    <mergeCell ref="FTX12:FUD12"/>
    <mergeCell ref="FUE12:FUK12"/>
    <mergeCell ref="FUL12:FUR12"/>
    <mergeCell ref="FUS12:FUY12"/>
    <mergeCell ref="FQD12:FQJ12"/>
    <mergeCell ref="FQK12:FQQ12"/>
    <mergeCell ref="FQR12:FQX12"/>
    <mergeCell ref="FQY12:FRE12"/>
    <mergeCell ref="FRF12:FRL12"/>
    <mergeCell ref="FRM12:FRS12"/>
    <mergeCell ref="FRT12:FRZ12"/>
    <mergeCell ref="FSA12:FSG12"/>
    <mergeCell ref="FSH12:FSN12"/>
    <mergeCell ref="FNS12:FNY12"/>
    <mergeCell ref="FNZ12:FOF12"/>
    <mergeCell ref="FOG12:FOM12"/>
    <mergeCell ref="FON12:FOT12"/>
    <mergeCell ref="FOU12:FPA12"/>
    <mergeCell ref="FPB12:FPH12"/>
    <mergeCell ref="FPI12:FPO12"/>
    <mergeCell ref="FPP12:FPV12"/>
    <mergeCell ref="FPW12:FQC12"/>
    <mergeCell ref="FLH12:FLN12"/>
    <mergeCell ref="FLO12:FLU12"/>
    <mergeCell ref="FLV12:FMB12"/>
    <mergeCell ref="FMC12:FMI12"/>
    <mergeCell ref="FMJ12:FMP12"/>
    <mergeCell ref="FMQ12:FMW12"/>
    <mergeCell ref="FMX12:FND12"/>
    <mergeCell ref="FNE12:FNK12"/>
    <mergeCell ref="FNL12:FNR12"/>
    <mergeCell ref="FIW12:FJC12"/>
    <mergeCell ref="FJD12:FJJ12"/>
    <mergeCell ref="FJK12:FJQ12"/>
    <mergeCell ref="FJR12:FJX12"/>
    <mergeCell ref="FJY12:FKE12"/>
    <mergeCell ref="FKF12:FKL12"/>
    <mergeCell ref="FKM12:FKS12"/>
    <mergeCell ref="FKT12:FKZ12"/>
    <mergeCell ref="FLA12:FLG12"/>
    <mergeCell ref="FGL12:FGR12"/>
    <mergeCell ref="FGS12:FGY12"/>
    <mergeCell ref="FGZ12:FHF12"/>
    <mergeCell ref="FHG12:FHM12"/>
    <mergeCell ref="FHN12:FHT12"/>
    <mergeCell ref="FHU12:FIA12"/>
    <mergeCell ref="FIB12:FIH12"/>
    <mergeCell ref="FII12:FIO12"/>
    <mergeCell ref="FIP12:FIV12"/>
    <mergeCell ref="FEA12:FEG12"/>
    <mergeCell ref="FEH12:FEN12"/>
    <mergeCell ref="FEO12:FEU12"/>
    <mergeCell ref="FEV12:FFB12"/>
    <mergeCell ref="FFC12:FFI12"/>
    <mergeCell ref="FFJ12:FFP12"/>
    <mergeCell ref="FFQ12:FFW12"/>
    <mergeCell ref="FFX12:FGD12"/>
    <mergeCell ref="FGE12:FGK12"/>
    <mergeCell ref="FBP12:FBV12"/>
    <mergeCell ref="FBW12:FCC12"/>
    <mergeCell ref="FCD12:FCJ12"/>
    <mergeCell ref="FCK12:FCQ12"/>
    <mergeCell ref="FCR12:FCX12"/>
    <mergeCell ref="FCY12:FDE12"/>
    <mergeCell ref="FDF12:FDL12"/>
    <mergeCell ref="FDM12:FDS12"/>
    <mergeCell ref="FDT12:FDZ12"/>
    <mergeCell ref="EZE12:EZK12"/>
    <mergeCell ref="EZL12:EZR12"/>
    <mergeCell ref="EZS12:EZY12"/>
    <mergeCell ref="EZZ12:FAF12"/>
    <mergeCell ref="FAG12:FAM12"/>
    <mergeCell ref="FAN12:FAT12"/>
    <mergeCell ref="FAU12:FBA12"/>
    <mergeCell ref="FBB12:FBH12"/>
    <mergeCell ref="FBI12:FBO12"/>
    <mergeCell ref="EWT12:EWZ12"/>
    <mergeCell ref="EXA12:EXG12"/>
    <mergeCell ref="EXH12:EXN12"/>
    <mergeCell ref="EXO12:EXU12"/>
    <mergeCell ref="EXV12:EYB12"/>
    <mergeCell ref="EYC12:EYI12"/>
    <mergeCell ref="EYJ12:EYP12"/>
    <mergeCell ref="EYQ12:EYW12"/>
    <mergeCell ref="EYX12:EZD12"/>
    <mergeCell ref="EUI12:EUO12"/>
    <mergeCell ref="EUP12:EUV12"/>
    <mergeCell ref="EUW12:EVC12"/>
    <mergeCell ref="EVD12:EVJ12"/>
    <mergeCell ref="EVK12:EVQ12"/>
    <mergeCell ref="EVR12:EVX12"/>
    <mergeCell ref="EVY12:EWE12"/>
    <mergeCell ref="EWF12:EWL12"/>
    <mergeCell ref="EWM12:EWS12"/>
    <mergeCell ref="ERX12:ESD12"/>
    <mergeCell ref="ESE12:ESK12"/>
    <mergeCell ref="ESL12:ESR12"/>
    <mergeCell ref="ESS12:ESY12"/>
    <mergeCell ref="ESZ12:ETF12"/>
    <mergeCell ref="ETG12:ETM12"/>
    <mergeCell ref="ETN12:ETT12"/>
    <mergeCell ref="ETU12:EUA12"/>
    <mergeCell ref="EUB12:EUH12"/>
    <mergeCell ref="EPM12:EPS12"/>
    <mergeCell ref="EPT12:EPZ12"/>
    <mergeCell ref="EQA12:EQG12"/>
    <mergeCell ref="EQH12:EQN12"/>
    <mergeCell ref="EQO12:EQU12"/>
    <mergeCell ref="EQV12:ERB12"/>
    <mergeCell ref="ERC12:ERI12"/>
    <mergeCell ref="ERJ12:ERP12"/>
    <mergeCell ref="ERQ12:ERW12"/>
    <mergeCell ref="ENB12:ENH12"/>
    <mergeCell ref="ENI12:ENO12"/>
    <mergeCell ref="ENP12:ENV12"/>
    <mergeCell ref="ENW12:EOC12"/>
    <mergeCell ref="EOD12:EOJ12"/>
    <mergeCell ref="EOK12:EOQ12"/>
    <mergeCell ref="EOR12:EOX12"/>
    <mergeCell ref="EOY12:EPE12"/>
    <mergeCell ref="EPF12:EPL12"/>
    <mergeCell ref="EKQ12:EKW12"/>
    <mergeCell ref="EKX12:ELD12"/>
    <mergeCell ref="ELE12:ELK12"/>
    <mergeCell ref="ELL12:ELR12"/>
    <mergeCell ref="ELS12:ELY12"/>
    <mergeCell ref="ELZ12:EMF12"/>
    <mergeCell ref="EMG12:EMM12"/>
    <mergeCell ref="EMN12:EMT12"/>
    <mergeCell ref="EMU12:ENA12"/>
    <mergeCell ref="EIF12:EIL12"/>
    <mergeCell ref="EIM12:EIS12"/>
    <mergeCell ref="EIT12:EIZ12"/>
    <mergeCell ref="EJA12:EJG12"/>
    <mergeCell ref="EJH12:EJN12"/>
    <mergeCell ref="EJO12:EJU12"/>
    <mergeCell ref="EJV12:EKB12"/>
    <mergeCell ref="EKC12:EKI12"/>
    <mergeCell ref="EKJ12:EKP12"/>
    <mergeCell ref="EFU12:EGA12"/>
    <mergeCell ref="EGB12:EGH12"/>
    <mergeCell ref="EGI12:EGO12"/>
    <mergeCell ref="EGP12:EGV12"/>
    <mergeCell ref="EGW12:EHC12"/>
    <mergeCell ref="EHD12:EHJ12"/>
    <mergeCell ref="EHK12:EHQ12"/>
    <mergeCell ref="EHR12:EHX12"/>
    <mergeCell ref="EHY12:EIE12"/>
    <mergeCell ref="EDJ12:EDP12"/>
    <mergeCell ref="EDQ12:EDW12"/>
    <mergeCell ref="EDX12:EED12"/>
    <mergeCell ref="EEE12:EEK12"/>
    <mergeCell ref="EEL12:EER12"/>
    <mergeCell ref="EES12:EEY12"/>
    <mergeCell ref="EEZ12:EFF12"/>
    <mergeCell ref="EFG12:EFM12"/>
    <mergeCell ref="EFN12:EFT12"/>
    <mergeCell ref="EAY12:EBE12"/>
    <mergeCell ref="EBF12:EBL12"/>
    <mergeCell ref="EBM12:EBS12"/>
    <mergeCell ref="EBT12:EBZ12"/>
    <mergeCell ref="ECA12:ECG12"/>
    <mergeCell ref="ECH12:ECN12"/>
    <mergeCell ref="ECO12:ECU12"/>
    <mergeCell ref="ECV12:EDB12"/>
    <mergeCell ref="EDC12:EDI12"/>
    <mergeCell ref="DYN12:DYT12"/>
    <mergeCell ref="DYU12:DZA12"/>
    <mergeCell ref="DZB12:DZH12"/>
    <mergeCell ref="DZI12:DZO12"/>
    <mergeCell ref="DZP12:DZV12"/>
    <mergeCell ref="DZW12:EAC12"/>
    <mergeCell ref="EAD12:EAJ12"/>
    <mergeCell ref="EAK12:EAQ12"/>
    <mergeCell ref="EAR12:EAX12"/>
    <mergeCell ref="DWC12:DWI12"/>
    <mergeCell ref="DWJ12:DWP12"/>
    <mergeCell ref="DWQ12:DWW12"/>
    <mergeCell ref="DWX12:DXD12"/>
    <mergeCell ref="DXE12:DXK12"/>
    <mergeCell ref="DXL12:DXR12"/>
    <mergeCell ref="DXS12:DXY12"/>
    <mergeCell ref="DXZ12:DYF12"/>
    <mergeCell ref="DYG12:DYM12"/>
    <mergeCell ref="DTR12:DTX12"/>
    <mergeCell ref="DTY12:DUE12"/>
    <mergeCell ref="DUF12:DUL12"/>
    <mergeCell ref="DUM12:DUS12"/>
    <mergeCell ref="DUT12:DUZ12"/>
    <mergeCell ref="DVA12:DVG12"/>
    <mergeCell ref="DVH12:DVN12"/>
    <mergeCell ref="DVO12:DVU12"/>
    <mergeCell ref="DVV12:DWB12"/>
    <mergeCell ref="DRG12:DRM12"/>
    <mergeCell ref="DRN12:DRT12"/>
    <mergeCell ref="DRU12:DSA12"/>
    <mergeCell ref="DSB12:DSH12"/>
    <mergeCell ref="DSI12:DSO12"/>
    <mergeCell ref="DSP12:DSV12"/>
    <mergeCell ref="DSW12:DTC12"/>
    <mergeCell ref="DTD12:DTJ12"/>
    <mergeCell ref="DTK12:DTQ12"/>
    <mergeCell ref="DOV12:DPB12"/>
    <mergeCell ref="DPC12:DPI12"/>
    <mergeCell ref="DPJ12:DPP12"/>
    <mergeCell ref="DPQ12:DPW12"/>
    <mergeCell ref="DPX12:DQD12"/>
    <mergeCell ref="DQE12:DQK12"/>
    <mergeCell ref="DQL12:DQR12"/>
    <mergeCell ref="DQS12:DQY12"/>
    <mergeCell ref="DQZ12:DRF12"/>
    <mergeCell ref="DMK12:DMQ12"/>
    <mergeCell ref="DMR12:DMX12"/>
    <mergeCell ref="DMY12:DNE12"/>
    <mergeCell ref="DNF12:DNL12"/>
    <mergeCell ref="DNM12:DNS12"/>
    <mergeCell ref="DNT12:DNZ12"/>
    <mergeCell ref="DOA12:DOG12"/>
    <mergeCell ref="DOH12:DON12"/>
    <mergeCell ref="DOO12:DOU12"/>
    <mergeCell ref="DJZ12:DKF12"/>
    <mergeCell ref="DKG12:DKM12"/>
    <mergeCell ref="DKN12:DKT12"/>
    <mergeCell ref="DKU12:DLA12"/>
    <mergeCell ref="DLB12:DLH12"/>
    <mergeCell ref="DLI12:DLO12"/>
    <mergeCell ref="DLP12:DLV12"/>
    <mergeCell ref="DLW12:DMC12"/>
    <mergeCell ref="DMD12:DMJ12"/>
    <mergeCell ref="DHO12:DHU12"/>
    <mergeCell ref="DHV12:DIB12"/>
    <mergeCell ref="DIC12:DII12"/>
    <mergeCell ref="DIJ12:DIP12"/>
    <mergeCell ref="DIQ12:DIW12"/>
    <mergeCell ref="DIX12:DJD12"/>
    <mergeCell ref="DJE12:DJK12"/>
    <mergeCell ref="DJL12:DJR12"/>
    <mergeCell ref="DJS12:DJY12"/>
    <mergeCell ref="DFD12:DFJ12"/>
    <mergeCell ref="DFK12:DFQ12"/>
    <mergeCell ref="DFR12:DFX12"/>
    <mergeCell ref="DFY12:DGE12"/>
    <mergeCell ref="DGF12:DGL12"/>
    <mergeCell ref="DGM12:DGS12"/>
    <mergeCell ref="DGT12:DGZ12"/>
    <mergeCell ref="DHA12:DHG12"/>
    <mergeCell ref="DHH12:DHN12"/>
    <mergeCell ref="DCS12:DCY12"/>
    <mergeCell ref="DCZ12:DDF12"/>
    <mergeCell ref="DDG12:DDM12"/>
    <mergeCell ref="DDN12:DDT12"/>
    <mergeCell ref="DDU12:DEA12"/>
    <mergeCell ref="DEB12:DEH12"/>
    <mergeCell ref="DEI12:DEO12"/>
    <mergeCell ref="DEP12:DEV12"/>
    <mergeCell ref="DEW12:DFC12"/>
    <mergeCell ref="DAH12:DAN12"/>
    <mergeCell ref="DAO12:DAU12"/>
    <mergeCell ref="DAV12:DBB12"/>
    <mergeCell ref="DBC12:DBI12"/>
    <mergeCell ref="DBJ12:DBP12"/>
    <mergeCell ref="DBQ12:DBW12"/>
    <mergeCell ref="DBX12:DCD12"/>
    <mergeCell ref="DCE12:DCK12"/>
    <mergeCell ref="DCL12:DCR12"/>
    <mergeCell ref="CXW12:CYC12"/>
    <mergeCell ref="CYD12:CYJ12"/>
    <mergeCell ref="CYK12:CYQ12"/>
    <mergeCell ref="CYR12:CYX12"/>
    <mergeCell ref="CYY12:CZE12"/>
    <mergeCell ref="CZF12:CZL12"/>
    <mergeCell ref="CZM12:CZS12"/>
    <mergeCell ref="CZT12:CZZ12"/>
    <mergeCell ref="DAA12:DAG12"/>
    <mergeCell ref="CVL12:CVR12"/>
    <mergeCell ref="CVS12:CVY12"/>
    <mergeCell ref="CVZ12:CWF12"/>
    <mergeCell ref="CWG12:CWM12"/>
    <mergeCell ref="CWN12:CWT12"/>
    <mergeCell ref="CWU12:CXA12"/>
    <mergeCell ref="CXB12:CXH12"/>
    <mergeCell ref="CXI12:CXO12"/>
    <mergeCell ref="CXP12:CXV12"/>
    <mergeCell ref="CTA12:CTG12"/>
    <mergeCell ref="CTH12:CTN12"/>
    <mergeCell ref="CTO12:CTU12"/>
    <mergeCell ref="CTV12:CUB12"/>
    <mergeCell ref="CUC12:CUI12"/>
    <mergeCell ref="CUJ12:CUP12"/>
    <mergeCell ref="CUQ12:CUW12"/>
    <mergeCell ref="CUX12:CVD12"/>
    <mergeCell ref="CVE12:CVK12"/>
    <mergeCell ref="CQP12:CQV12"/>
    <mergeCell ref="CQW12:CRC12"/>
    <mergeCell ref="CRD12:CRJ12"/>
    <mergeCell ref="CRK12:CRQ12"/>
    <mergeCell ref="CRR12:CRX12"/>
    <mergeCell ref="CRY12:CSE12"/>
    <mergeCell ref="CSF12:CSL12"/>
    <mergeCell ref="CSM12:CSS12"/>
    <mergeCell ref="CST12:CSZ12"/>
    <mergeCell ref="COE12:COK12"/>
    <mergeCell ref="COL12:COR12"/>
    <mergeCell ref="COS12:COY12"/>
    <mergeCell ref="COZ12:CPF12"/>
    <mergeCell ref="CPG12:CPM12"/>
    <mergeCell ref="CPN12:CPT12"/>
    <mergeCell ref="CPU12:CQA12"/>
    <mergeCell ref="CQB12:CQH12"/>
    <mergeCell ref="CQI12:CQO12"/>
    <mergeCell ref="CLT12:CLZ12"/>
    <mergeCell ref="CMA12:CMG12"/>
    <mergeCell ref="CMH12:CMN12"/>
    <mergeCell ref="CMO12:CMU12"/>
    <mergeCell ref="CMV12:CNB12"/>
    <mergeCell ref="CNC12:CNI12"/>
    <mergeCell ref="CNJ12:CNP12"/>
    <mergeCell ref="CNQ12:CNW12"/>
    <mergeCell ref="CNX12:COD12"/>
    <mergeCell ref="CJI12:CJO12"/>
    <mergeCell ref="CJP12:CJV12"/>
    <mergeCell ref="CJW12:CKC12"/>
    <mergeCell ref="CKD12:CKJ12"/>
    <mergeCell ref="CKK12:CKQ12"/>
    <mergeCell ref="CKR12:CKX12"/>
    <mergeCell ref="CKY12:CLE12"/>
    <mergeCell ref="CLF12:CLL12"/>
    <mergeCell ref="CLM12:CLS12"/>
    <mergeCell ref="CGX12:CHD12"/>
    <mergeCell ref="CHE12:CHK12"/>
    <mergeCell ref="CHL12:CHR12"/>
    <mergeCell ref="CHS12:CHY12"/>
    <mergeCell ref="CHZ12:CIF12"/>
    <mergeCell ref="CIG12:CIM12"/>
    <mergeCell ref="CIN12:CIT12"/>
    <mergeCell ref="CIU12:CJA12"/>
    <mergeCell ref="CJB12:CJH12"/>
    <mergeCell ref="CEM12:CES12"/>
    <mergeCell ref="CET12:CEZ12"/>
    <mergeCell ref="CFA12:CFG12"/>
    <mergeCell ref="CFH12:CFN12"/>
    <mergeCell ref="CFO12:CFU12"/>
    <mergeCell ref="CFV12:CGB12"/>
    <mergeCell ref="CGC12:CGI12"/>
    <mergeCell ref="CGJ12:CGP12"/>
    <mergeCell ref="CGQ12:CGW12"/>
    <mergeCell ref="CCB12:CCH12"/>
    <mergeCell ref="CCI12:CCO12"/>
    <mergeCell ref="CCP12:CCV12"/>
    <mergeCell ref="CCW12:CDC12"/>
    <mergeCell ref="CDD12:CDJ12"/>
    <mergeCell ref="CDK12:CDQ12"/>
    <mergeCell ref="CDR12:CDX12"/>
    <mergeCell ref="CDY12:CEE12"/>
    <mergeCell ref="CEF12:CEL12"/>
    <mergeCell ref="BZQ12:BZW12"/>
    <mergeCell ref="BZX12:CAD12"/>
    <mergeCell ref="CAE12:CAK12"/>
    <mergeCell ref="CAL12:CAR12"/>
    <mergeCell ref="CAS12:CAY12"/>
    <mergeCell ref="CAZ12:CBF12"/>
    <mergeCell ref="CBG12:CBM12"/>
    <mergeCell ref="CBN12:CBT12"/>
    <mergeCell ref="CBU12:CCA12"/>
    <mergeCell ref="BXF12:BXL12"/>
    <mergeCell ref="BXM12:BXS12"/>
    <mergeCell ref="BXT12:BXZ12"/>
    <mergeCell ref="BYA12:BYG12"/>
    <mergeCell ref="BYH12:BYN12"/>
    <mergeCell ref="BYO12:BYU12"/>
    <mergeCell ref="BYV12:BZB12"/>
    <mergeCell ref="BZC12:BZI12"/>
    <mergeCell ref="BZJ12:BZP12"/>
    <mergeCell ref="BUU12:BVA12"/>
    <mergeCell ref="BVB12:BVH12"/>
    <mergeCell ref="BVI12:BVO12"/>
    <mergeCell ref="BVP12:BVV12"/>
    <mergeCell ref="BVW12:BWC12"/>
    <mergeCell ref="BWD12:BWJ12"/>
    <mergeCell ref="BWK12:BWQ12"/>
    <mergeCell ref="BWR12:BWX12"/>
    <mergeCell ref="BWY12:BXE12"/>
    <mergeCell ref="BSJ12:BSP12"/>
    <mergeCell ref="BSQ12:BSW12"/>
    <mergeCell ref="BSX12:BTD12"/>
    <mergeCell ref="BTE12:BTK12"/>
    <mergeCell ref="BTL12:BTR12"/>
    <mergeCell ref="BTS12:BTY12"/>
    <mergeCell ref="BTZ12:BUF12"/>
    <mergeCell ref="BUG12:BUM12"/>
    <mergeCell ref="BUN12:BUT12"/>
    <mergeCell ref="BPY12:BQE12"/>
    <mergeCell ref="BQF12:BQL12"/>
    <mergeCell ref="BQM12:BQS12"/>
    <mergeCell ref="BQT12:BQZ12"/>
    <mergeCell ref="BRA12:BRG12"/>
    <mergeCell ref="BRH12:BRN12"/>
    <mergeCell ref="BRO12:BRU12"/>
    <mergeCell ref="BRV12:BSB12"/>
    <mergeCell ref="BSC12:BSI12"/>
    <mergeCell ref="BNN12:BNT12"/>
    <mergeCell ref="BNU12:BOA12"/>
    <mergeCell ref="BOB12:BOH12"/>
    <mergeCell ref="BOI12:BOO12"/>
    <mergeCell ref="BOP12:BOV12"/>
    <mergeCell ref="BOW12:BPC12"/>
    <mergeCell ref="BPD12:BPJ12"/>
    <mergeCell ref="BPK12:BPQ12"/>
    <mergeCell ref="BPR12:BPX12"/>
    <mergeCell ref="BLC12:BLI12"/>
    <mergeCell ref="BLJ12:BLP12"/>
    <mergeCell ref="BLQ12:BLW12"/>
    <mergeCell ref="BLX12:BMD12"/>
    <mergeCell ref="BME12:BMK12"/>
    <mergeCell ref="BML12:BMR12"/>
    <mergeCell ref="BMS12:BMY12"/>
    <mergeCell ref="BMZ12:BNF12"/>
    <mergeCell ref="BNG12:BNM12"/>
    <mergeCell ref="BIR12:BIX12"/>
    <mergeCell ref="BIY12:BJE12"/>
    <mergeCell ref="BJF12:BJL12"/>
    <mergeCell ref="BJM12:BJS12"/>
    <mergeCell ref="BJT12:BJZ12"/>
    <mergeCell ref="BKA12:BKG12"/>
    <mergeCell ref="BKH12:BKN12"/>
    <mergeCell ref="BKO12:BKU12"/>
    <mergeCell ref="BKV12:BLB12"/>
    <mergeCell ref="BGG12:BGM12"/>
    <mergeCell ref="BGN12:BGT12"/>
    <mergeCell ref="BGU12:BHA12"/>
    <mergeCell ref="BHB12:BHH12"/>
    <mergeCell ref="BHI12:BHO12"/>
    <mergeCell ref="BHP12:BHV12"/>
    <mergeCell ref="BHW12:BIC12"/>
    <mergeCell ref="BID12:BIJ12"/>
    <mergeCell ref="BIK12:BIQ12"/>
    <mergeCell ref="BDV12:BEB12"/>
    <mergeCell ref="BEC12:BEI12"/>
    <mergeCell ref="BEJ12:BEP12"/>
    <mergeCell ref="BEQ12:BEW12"/>
    <mergeCell ref="BEX12:BFD12"/>
    <mergeCell ref="BFE12:BFK12"/>
    <mergeCell ref="BFL12:BFR12"/>
    <mergeCell ref="BFS12:BFY12"/>
    <mergeCell ref="BFZ12:BGF12"/>
    <mergeCell ref="BBK12:BBQ12"/>
    <mergeCell ref="BBR12:BBX12"/>
    <mergeCell ref="BBY12:BCE12"/>
    <mergeCell ref="BCF12:BCL12"/>
    <mergeCell ref="BCM12:BCS12"/>
    <mergeCell ref="BCT12:BCZ12"/>
    <mergeCell ref="BDA12:BDG12"/>
    <mergeCell ref="BDH12:BDN12"/>
    <mergeCell ref="BDO12:BDU12"/>
    <mergeCell ref="AYZ12:AZF12"/>
    <mergeCell ref="AZG12:AZM12"/>
    <mergeCell ref="AZN12:AZT12"/>
    <mergeCell ref="AZU12:BAA12"/>
    <mergeCell ref="BAB12:BAH12"/>
    <mergeCell ref="BAI12:BAO12"/>
    <mergeCell ref="BAP12:BAV12"/>
    <mergeCell ref="BAW12:BBC12"/>
    <mergeCell ref="BBD12:BBJ12"/>
    <mergeCell ref="AWO12:AWU12"/>
    <mergeCell ref="AWV12:AXB12"/>
    <mergeCell ref="AXC12:AXI12"/>
    <mergeCell ref="AXJ12:AXP12"/>
    <mergeCell ref="AXQ12:AXW12"/>
    <mergeCell ref="AXX12:AYD12"/>
    <mergeCell ref="AYE12:AYK12"/>
    <mergeCell ref="AYL12:AYR12"/>
    <mergeCell ref="AYS12:AYY12"/>
    <mergeCell ref="AUD12:AUJ12"/>
    <mergeCell ref="AUK12:AUQ12"/>
    <mergeCell ref="AUR12:AUX12"/>
    <mergeCell ref="AUY12:AVE12"/>
    <mergeCell ref="AVF12:AVL12"/>
    <mergeCell ref="AVM12:AVS12"/>
    <mergeCell ref="AVT12:AVZ12"/>
    <mergeCell ref="AWA12:AWG12"/>
    <mergeCell ref="AWH12:AWN12"/>
    <mergeCell ref="ARS12:ARY12"/>
    <mergeCell ref="ARZ12:ASF12"/>
    <mergeCell ref="ASG12:ASM12"/>
    <mergeCell ref="ASN12:AST12"/>
    <mergeCell ref="ASU12:ATA12"/>
    <mergeCell ref="ATB12:ATH12"/>
    <mergeCell ref="ATI12:ATO12"/>
    <mergeCell ref="ATP12:ATV12"/>
    <mergeCell ref="ATW12:AUC12"/>
    <mergeCell ref="APH12:APN12"/>
    <mergeCell ref="APO12:APU12"/>
    <mergeCell ref="APV12:AQB12"/>
    <mergeCell ref="AQC12:AQI12"/>
    <mergeCell ref="AQJ12:AQP12"/>
    <mergeCell ref="AQQ12:AQW12"/>
    <mergeCell ref="AQX12:ARD12"/>
    <mergeCell ref="ARE12:ARK12"/>
    <mergeCell ref="ARL12:ARR12"/>
    <mergeCell ref="AMW12:ANC12"/>
    <mergeCell ref="AND12:ANJ12"/>
    <mergeCell ref="ANK12:ANQ12"/>
    <mergeCell ref="ANR12:ANX12"/>
    <mergeCell ref="ANY12:AOE12"/>
    <mergeCell ref="AOF12:AOL12"/>
    <mergeCell ref="AOM12:AOS12"/>
    <mergeCell ref="AOT12:AOZ12"/>
    <mergeCell ref="APA12:APG12"/>
    <mergeCell ref="AKL12:AKR12"/>
    <mergeCell ref="AKS12:AKY12"/>
    <mergeCell ref="AKZ12:ALF12"/>
    <mergeCell ref="ALG12:ALM12"/>
    <mergeCell ref="ALN12:ALT12"/>
    <mergeCell ref="ALU12:AMA12"/>
    <mergeCell ref="AMB12:AMH12"/>
    <mergeCell ref="AMI12:AMO12"/>
    <mergeCell ref="AMP12:AMV12"/>
    <mergeCell ref="AIA12:AIG12"/>
    <mergeCell ref="AIH12:AIN12"/>
    <mergeCell ref="AIO12:AIU12"/>
    <mergeCell ref="AIV12:AJB12"/>
    <mergeCell ref="AJC12:AJI12"/>
    <mergeCell ref="AJJ12:AJP12"/>
    <mergeCell ref="AJQ12:AJW12"/>
    <mergeCell ref="AJX12:AKD12"/>
    <mergeCell ref="AKE12:AKK12"/>
    <mergeCell ref="AFP12:AFV12"/>
    <mergeCell ref="AFW12:AGC12"/>
    <mergeCell ref="AGD12:AGJ12"/>
    <mergeCell ref="AGK12:AGQ12"/>
    <mergeCell ref="AGR12:AGX12"/>
    <mergeCell ref="AGY12:AHE12"/>
    <mergeCell ref="AHF12:AHL12"/>
    <mergeCell ref="AHM12:AHS12"/>
    <mergeCell ref="AHT12:AHZ12"/>
    <mergeCell ref="ADE12:ADK12"/>
    <mergeCell ref="ADL12:ADR12"/>
    <mergeCell ref="ADS12:ADY12"/>
    <mergeCell ref="ADZ12:AEF12"/>
    <mergeCell ref="AEG12:AEM12"/>
    <mergeCell ref="AEN12:AET12"/>
    <mergeCell ref="AEU12:AFA12"/>
    <mergeCell ref="AFB12:AFH12"/>
    <mergeCell ref="AFI12:AFO12"/>
    <mergeCell ref="AAT12:AAZ12"/>
    <mergeCell ref="ABA12:ABG12"/>
    <mergeCell ref="ABH12:ABN12"/>
    <mergeCell ref="ABO12:ABU12"/>
    <mergeCell ref="ABV12:ACB12"/>
    <mergeCell ref="ACC12:ACI12"/>
    <mergeCell ref="ACJ12:ACP12"/>
    <mergeCell ref="ACQ12:ACW12"/>
    <mergeCell ref="ACX12:ADD12"/>
    <mergeCell ref="YI12:YO12"/>
    <mergeCell ref="YP12:YV12"/>
    <mergeCell ref="YW12:ZC12"/>
    <mergeCell ref="ZD12:ZJ12"/>
    <mergeCell ref="ZK12:ZQ12"/>
    <mergeCell ref="ZR12:ZX12"/>
    <mergeCell ref="ZY12:AAE12"/>
    <mergeCell ref="AAF12:AAL12"/>
    <mergeCell ref="AAM12:AAS12"/>
    <mergeCell ref="VX12:WD12"/>
    <mergeCell ref="WE12:WK12"/>
    <mergeCell ref="WL12:WR12"/>
    <mergeCell ref="WS12:WY12"/>
    <mergeCell ref="WZ12:XF12"/>
    <mergeCell ref="XG12:XM12"/>
    <mergeCell ref="XN12:XT12"/>
    <mergeCell ref="XU12:YA12"/>
    <mergeCell ref="YB12:YH12"/>
    <mergeCell ref="TM12:TS12"/>
    <mergeCell ref="TT12:TZ12"/>
    <mergeCell ref="UA12:UG12"/>
    <mergeCell ref="UH12:UN12"/>
    <mergeCell ref="UO12:UU12"/>
    <mergeCell ref="UV12:VB12"/>
    <mergeCell ref="VC12:VI12"/>
    <mergeCell ref="VJ12:VP12"/>
    <mergeCell ref="VQ12:VW12"/>
    <mergeCell ref="RB12:RH12"/>
    <mergeCell ref="RI12:RO12"/>
    <mergeCell ref="RP12:RV12"/>
    <mergeCell ref="RW12:SC12"/>
    <mergeCell ref="SD12:SJ12"/>
    <mergeCell ref="SK12:SQ12"/>
    <mergeCell ref="SR12:SX12"/>
    <mergeCell ref="SY12:TE12"/>
    <mergeCell ref="TF12:TL12"/>
    <mergeCell ref="OQ12:OW12"/>
    <mergeCell ref="OX12:PD12"/>
    <mergeCell ref="PE12:PK12"/>
    <mergeCell ref="PL12:PR12"/>
    <mergeCell ref="PS12:PY12"/>
    <mergeCell ref="PZ12:QF12"/>
    <mergeCell ref="QG12:QM12"/>
    <mergeCell ref="QN12:QT12"/>
    <mergeCell ref="QU12:RA12"/>
    <mergeCell ref="MF12:ML12"/>
    <mergeCell ref="MM12:MS12"/>
    <mergeCell ref="MT12:MZ12"/>
    <mergeCell ref="NA12:NG12"/>
    <mergeCell ref="NH12:NN12"/>
    <mergeCell ref="NO12:NU12"/>
    <mergeCell ref="NV12:OB12"/>
    <mergeCell ref="OC12:OI12"/>
    <mergeCell ref="OJ12:OP12"/>
    <mergeCell ref="JU12:KA12"/>
    <mergeCell ref="KB12:KH12"/>
    <mergeCell ref="KI12:KO12"/>
    <mergeCell ref="KP12:KV12"/>
    <mergeCell ref="KW12:LC12"/>
    <mergeCell ref="LD12:LJ12"/>
    <mergeCell ref="LK12:LQ12"/>
    <mergeCell ref="LR12:LX12"/>
    <mergeCell ref="LY12:ME12"/>
    <mergeCell ref="HJ12:HP12"/>
    <mergeCell ref="HQ12:HW12"/>
    <mergeCell ref="HX12:ID12"/>
    <mergeCell ref="IE12:IK12"/>
    <mergeCell ref="IL12:IR12"/>
    <mergeCell ref="IS12:IY12"/>
    <mergeCell ref="IZ12:JF12"/>
    <mergeCell ref="JG12:JM12"/>
    <mergeCell ref="JN12:JT12"/>
    <mergeCell ref="EY12:FE12"/>
    <mergeCell ref="FF12:FL12"/>
    <mergeCell ref="FM12:FS12"/>
    <mergeCell ref="FT12:FZ12"/>
    <mergeCell ref="GA12:GG12"/>
    <mergeCell ref="GH12:GN12"/>
    <mergeCell ref="GO12:GU12"/>
    <mergeCell ref="GV12:HB12"/>
    <mergeCell ref="HC12:HI12"/>
    <mergeCell ref="CN12:CT12"/>
    <mergeCell ref="CU12:DA12"/>
    <mergeCell ref="DB12:DH12"/>
    <mergeCell ref="DI12:DO12"/>
    <mergeCell ref="DP12:DV12"/>
    <mergeCell ref="DW12:EC12"/>
    <mergeCell ref="ED12:EJ12"/>
    <mergeCell ref="EK12:EQ12"/>
    <mergeCell ref="ER12:EX12"/>
    <mergeCell ref="XDD19:XDJ19"/>
    <mergeCell ref="XDK19:XDQ19"/>
    <mergeCell ref="XDR19:XDX19"/>
    <mergeCell ref="XDY19:XEE19"/>
    <mergeCell ref="XEF19:XEL19"/>
    <mergeCell ref="XEM19:XES19"/>
    <mergeCell ref="XET19:XEZ19"/>
    <mergeCell ref="XFA19:XFD19"/>
    <mergeCell ref="A12:G12"/>
    <mergeCell ref="A13:G13"/>
    <mergeCell ref="A14:G14"/>
    <mergeCell ref="A15:G15"/>
    <mergeCell ref="AJ12:AP12"/>
    <mergeCell ref="AQ12:AW12"/>
    <mergeCell ref="AX12:BD12"/>
    <mergeCell ref="BE12:BK12"/>
    <mergeCell ref="BL12:BR12"/>
    <mergeCell ref="BS12:BY12"/>
    <mergeCell ref="BZ12:CF12"/>
    <mergeCell ref="CG12:CM12"/>
    <mergeCell ref="XAS19:XAY19"/>
    <mergeCell ref="XAZ19:XBF19"/>
    <mergeCell ref="XBG19:XBM19"/>
    <mergeCell ref="XBN19:XBT19"/>
    <mergeCell ref="XBU19:XCA19"/>
    <mergeCell ref="XCB19:XCH19"/>
    <mergeCell ref="XCI19:XCO19"/>
    <mergeCell ref="XCP19:XCV19"/>
    <mergeCell ref="XCW19:XDC19"/>
    <mergeCell ref="WYH19:WYN19"/>
    <mergeCell ref="WYO19:WYU19"/>
    <mergeCell ref="WYV19:WZB19"/>
    <mergeCell ref="WZC19:WZI19"/>
    <mergeCell ref="WZJ19:WZP19"/>
    <mergeCell ref="WZQ19:WZW19"/>
    <mergeCell ref="WZX19:XAD19"/>
    <mergeCell ref="XAE19:XAK19"/>
    <mergeCell ref="XAL19:XAR19"/>
    <mergeCell ref="WVW19:WWC19"/>
    <mergeCell ref="WWD19:WWJ19"/>
    <mergeCell ref="WWK19:WWQ19"/>
    <mergeCell ref="WWR19:WWX19"/>
    <mergeCell ref="WWY19:WXE19"/>
    <mergeCell ref="WXF19:WXL19"/>
    <mergeCell ref="WXM19:WXS19"/>
    <mergeCell ref="WXT19:WXZ19"/>
    <mergeCell ref="WYA19:WYG19"/>
    <mergeCell ref="WTL19:WTR19"/>
    <mergeCell ref="WTS19:WTY19"/>
    <mergeCell ref="WTZ19:WUF19"/>
    <mergeCell ref="WUG19:WUM19"/>
    <mergeCell ref="WUN19:WUT19"/>
    <mergeCell ref="WUU19:WVA19"/>
    <mergeCell ref="WVB19:WVH19"/>
    <mergeCell ref="WVI19:WVO19"/>
    <mergeCell ref="WVP19:WVV19"/>
    <mergeCell ref="WRA19:WRG19"/>
    <mergeCell ref="WRH19:WRN19"/>
    <mergeCell ref="WRO19:WRU19"/>
    <mergeCell ref="WRV19:WSB19"/>
    <mergeCell ref="WSC19:WSI19"/>
    <mergeCell ref="WSJ19:WSP19"/>
    <mergeCell ref="WSQ19:WSW19"/>
    <mergeCell ref="WSX19:WTD19"/>
    <mergeCell ref="WTE19:WTK19"/>
    <mergeCell ref="WOP19:WOV19"/>
    <mergeCell ref="WOW19:WPC19"/>
    <mergeCell ref="WPD19:WPJ19"/>
    <mergeCell ref="WPK19:WPQ19"/>
    <mergeCell ref="WPR19:WPX19"/>
    <mergeCell ref="WPY19:WQE19"/>
    <mergeCell ref="WQF19:WQL19"/>
    <mergeCell ref="WQM19:WQS19"/>
    <mergeCell ref="WQT19:WQZ19"/>
    <mergeCell ref="WME19:WMK19"/>
    <mergeCell ref="WML19:WMR19"/>
    <mergeCell ref="WMS19:WMY19"/>
    <mergeCell ref="WMZ19:WNF19"/>
    <mergeCell ref="WNG19:WNM19"/>
    <mergeCell ref="WNN19:WNT19"/>
    <mergeCell ref="WNU19:WOA19"/>
    <mergeCell ref="WOB19:WOH19"/>
    <mergeCell ref="WOI19:WOO19"/>
    <mergeCell ref="WJT19:WJZ19"/>
    <mergeCell ref="WKA19:WKG19"/>
    <mergeCell ref="WKH19:WKN19"/>
    <mergeCell ref="WKO19:WKU19"/>
    <mergeCell ref="WKV19:WLB19"/>
    <mergeCell ref="WLC19:WLI19"/>
    <mergeCell ref="WLJ19:WLP19"/>
    <mergeCell ref="WLQ19:WLW19"/>
    <mergeCell ref="WLX19:WMD19"/>
    <mergeCell ref="WHI19:WHO19"/>
    <mergeCell ref="WHP19:WHV19"/>
    <mergeCell ref="WHW19:WIC19"/>
    <mergeCell ref="WID19:WIJ19"/>
    <mergeCell ref="WIK19:WIQ19"/>
    <mergeCell ref="WIR19:WIX19"/>
    <mergeCell ref="WIY19:WJE19"/>
    <mergeCell ref="WJF19:WJL19"/>
    <mergeCell ref="WJM19:WJS19"/>
    <mergeCell ref="WEX19:WFD19"/>
    <mergeCell ref="WFE19:WFK19"/>
    <mergeCell ref="WFL19:WFR19"/>
    <mergeCell ref="WFS19:WFY19"/>
    <mergeCell ref="WFZ19:WGF19"/>
    <mergeCell ref="WGG19:WGM19"/>
    <mergeCell ref="WGN19:WGT19"/>
    <mergeCell ref="WGU19:WHA19"/>
    <mergeCell ref="WHB19:WHH19"/>
    <mergeCell ref="WCM19:WCS19"/>
    <mergeCell ref="WCT19:WCZ19"/>
    <mergeCell ref="WDA19:WDG19"/>
    <mergeCell ref="WDH19:WDN19"/>
    <mergeCell ref="WDO19:WDU19"/>
    <mergeCell ref="WDV19:WEB19"/>
    <mergeCell ref="WEC19:WEI19"/>
    <mergeCell ref="WEJ19:WEP19"/>
    <mergeCell ref="WEQ19:WEW19"/>
    <mergeCell ref="WAB19:WAH19"/>
    <mergeCell ref="WAI19:WAO19"/>
    <mergeCell ref="WAP19:WAV19"/>
    <mergeCell ref="WAW19:WBC19"/>
    <mergeCell ref="WBD19:WBJ19"/>
    <mergeCell ref="WBK19:WBQ19"/>
    <mergeCell ref="WBR19:WBX19"/>
    <mergeCell ref="WBY19:WCE19"/>
    <mergeCell ref="WCF19:WCL19"/>
    <mergeCell ref="VXQ19:VXW19"/>
    <mergeCell ref="VXX19:VYD19"/>
    <mergeCell ref="VYE19:VYK19"/>
    <mergeCell ref="VYL19:VYR19"/>
    <mergeCell ref="VYS19:VYY19"/>
    <mergeCell ref="VYZ19:VZF19"/>
    <mergeCell ref="VZG19:VZM19"/>
    <mergeCell ref="VZN19:VZT19"/>
    <mergeCell ref="VZU19:WAA19"/>
    <mergeCell ref="VVF19:VVL19"/>
    <mergeCell ref="VVM19:VVS19"/>
    <mergeCell ref="VVT19:VVZ19"/>
    <mergeCell ref="VWA19:VWG19"/>
    <mergeCell ref="VWH19:VWN19"/>
    <mergeCell ref="VWO19:VWU19"/>
    <mergeCell ref="VWV19:VXB19"/>
    <mergeCell ref="VXC19:VXI19"/>
    <mergeCell ref="VXJ19:VXP19"/>
    <mergeCell ref="VSU19:VTA19"/>
    <mergeCell ref="VTB19:VTH19"/>
    <mergeCell ref="VTI19:VTO19"/>
    <mergeCell ref="VTP19:VTV19"/>
    <mergeCell ref="VTW19:VUC19"/>
    <mergeCell ref="VUD19:VUJ19"/>
    <mergeCell ref="VUK19:VUQ19"/>
    <mergeCell ref="VUR19:VUX19"/>
    <mergeCell ref="VUY19:VVE19"/>
    <mergeCell ref="VQJ19:VQP19"/>
    <mergeCell ref="VQQ19:VQW19"/>
    <mergeCell ref="VQX19:VRD19"/>
    <mergeCell ref="VRE19:VRK19"/>
    <mergeCell ref="VRL19:VRR19"/>
    <mergeCell ref="VRS19:VRY19"/>
    <mergeCell ref="VRZ19:VSF19"/>
    <mergeCell ref="VSG19:VSM19"/>
    <mergeCell ref="VSN19:VST19"/>
    <mergeCell ref="VNY19:VOE19"/>
    <mergeCell ref="VOF19:VOL19"/>
    <mergeCell ref="VOM19:VOS19"/>
    <mergeCell ref="VOT19:VOZ19"/>
    <mergeCell ref="VPA19:VPG19"/>
    <mergeCell ref="VPH19:VPN19"/>
    <mergeCell ref="VPO19:VPU19"/>
    <mergeCell ref="VPV19:VQB19"/>
    <mergeCell ref="VQC19:VQI19"/>
    <mergeCell ref="VLN19:VLT19"/>
    <mergeCell ref="VLU19:VMA19"/>
    <mergeCell ref="VMB19:VMH19"/>
    <mergeCell ref="VMI19:VMO19"/>
    <mergeCell ref="VMP19:VMV19"/>
    <mergeCell ref="VMW19:VNC19"/>
    <mergeCell ref="VND19:VNJ19"/>
    <mergeCell ref="VNK19:VNQ19"/>
    <mergeCell ref="VNR19:VNX19"/>
    <mergeCell ref="VJC19:VJI19"/>
    <mergeCell ref="VJJ19:VJP19"/>
    <mergeCell ref="VJQ19:VJW19"/>
    <mergeCell ref="VJX19:VKD19"/>
    <mergeCell ref="VKE19:VKK19"/>
    <mergeCell ref="VKL19:VKR19"/>
    <mergeCell ref="VKS19:VKY19"/>
    <mergeCell ref="VKZ19:VLF19"/>
    <mergeCell ref="VLG19:VLM19"/>
    <mergeCell ref="VGR19:VGX19"/>
    <mergeCell ref="VGY19:VHE19"/>
    <mergeCell ref="VHF19:VHL19"/>
    <mergeCell ref="VHM19:VHS19"/>
    <mergeCell ref="VHT19:VHZ19"/>
    <mergeCell ref="VIA19:VIG19"/>
    <mergeCell ref="VIH19:VIN19"/>
    <mergeCell ref="VIO19:VIU19"/>
    <mergeCell ref="VIV19:VJB19"/>
    <mergeCell ref="VEG19:VEM19"/>
    <mergeCell ref="VEN19:VET19"/>
    <mergeCell ref="VEU19:VFA19"/>
    <mergeCell ref="VFB19:VFH19"/>
    <mergeCell ref="VFI19:VFO19"/>
    <mergeCell ref="VFP19:VFV19"/>
    <mergeCell ref="VFW19:VGC19"/>
    <mergeCell ref="VGD19:VGJ19"/>
    <mergeCell ref="VGK19:VGQ19"/>
    <mergeCell ref="VBV19:VCB19"/>
    <mergeCell ref="VCC19:VCI19"/>
    <mergeCell ref="VCJ19:VCP19"/>
    <mergeCell ref="VCQ19:VCW19"/>
    <mergeCell ref="VCX19:VDD19"/>
    <mergeCell ref="VDE19:VDK19"/>
    <mergeCell ref="VDL19:VDR19"/>
    <mergeCell ref="VDS19:VDY19"/>
    <mergeCell ref="VDZ19:VEF19"/>
    <mergeCell ref="UZK19:UZQ19"/>
    <mergeCell ref="UZR19:UZX19"/>
    <mergeCell ref="UZY19:VAE19"/>
    <mergeCell ref="VAF19:VAL19"/>
    <mergeCell ref="VAM19:VAS19"/>
    <mergeCell ref="VAT19:VAZ19"/>
    <mergeCell ref="VBA19:VBG19"/>
    <mergeCell ref="VBH19:VBN19"/>
    <mergeCell ref="VBO19:VBU19"/>
    <mergeCell ref="UWZ19:UXF19"/>
    <mergeCell ref="UXG19:UXM19"/>
    <mergeCell ref="UXN19:UXT19"/>
    <mergeCell ref="UXU19:UYA19"/>
    <mergeCell ref="UYB19:UYH19"/>
    <mergeCell ref="UYI19:UYO19"/>
    <mergeCell ref="UYP19:UYV19"/>
    <mergeCell ref="UYW19:UZC19"/>
    <mergeCell ref="UZD19:UZJ19"/>
    <mergeCell ref="UUO19:UUU19"/>
    <mergeCell ref="UUV19:UVB19"/>
    <mergeCell ref="UVC19:UVI19"/>
    <mergeCell ref="UVJ19:UVP19"/>
    <mergeCell ref="UVQ19:UVW19"/>
    <mergeCell ref="UVX19:UWD19"/>
    <mergeCell ref="UWE19:UWK19"/>
    <mergeCell ref="UWL19:UWR19"/>
    <mergeCell ref="UWS19:UWY19"/>
    <mergeCell ref="USD19:USJ19"/>
    <mergeCell ref="USK19:USQ19"/>
    <mergeCell ref="USR19:USX19"/>
    <mergeCell ref="USY19:UTE19"/>
    <mergeCell ref="UTF19:UTL19"/>
    <mergeCell ref="UTM19:UTS19"/>
    <mergeCell ref="UTT19:UTZ19"/>
    <mergeCell ref="UUA19:UUG19"/>
    <mergeCell ref="UUH19:UUN19"/>
    <mergeCell ref="UPS19:UPY19"/>
    <mergeCell ref="UPZ19:UQF19"/>
    <mergeCell ref="UQG19:UQM19"/>
    <mergeCell ref="UQN19:UQT19"/>
    <mergeCell ref="UQU19:URA19"/>
    <mergeCell ref="URB19:URH19"/>
    <mergeCell ref="URI19:URO19"/>
    <mergeCell ref="URP19:URV19"/>
    <mergeCell ref="URW19:USC19"/>
    <mergeCell ref="UNH19:UNN19"/>
    <mergeCell ref="UNO19:UNU19"/>
    <mergeCell ref="UNV19:UOB19"/>
    <mergeCell ref="UOC19:UOI19"/>
    <mergeCell ref="UOJ19:UOP19"/>
    <mergeCell ref="UOQ19:UOW19"/>
    <mergeCell ref="UOX19:UPD19"/>
    <mergeCell ref="UPE19:UPK19"/>
    <mergeCell ref="UPL19:UPR19"/>
    <mergeCell ref="UKW19:ULC19"/>
    <mergeCell ref="ULD19:ULJ19"/>
    <mergeCell ref="ULK19:ULQ19"/>
    <mergeCell ref="ULR19:ULX19"/>
    <mergeCell ref="ULY19:UME19"/>
    <mergeCell ref="UMF19:UML19"/>
    <mergeCell ref="UMM19:UMS19"/>
    <mergeCell ref="UMT19:UMZ19"/>
    <mergeCell ref="UNA19:UNG19"/>
    <mergeCell ref="UIL19:UIR19"/>
    <mergeCell ref="UIS19:UIY19"/>
    <mergeCell ref="UIZ19:UJF19"/>
    <mergeCell ref="UJG19:UJM19"/>
    <mergeCell ref="UJN19:UJT19"/>
    <mergeCell ref="UJU19:UKA19"/>
    <mergeCell ref="UKB19:UKH19"/>
    <mergeCell ref="UKI19:UKO19"/>
    <mergeCell ref="UKP19:UKV19"/>
    <mergeCell ref="UGA19:UGG19"/>
    <mergeCell ref="UGH19:UGN19"/>
    <mergeCell ref="UGO19:UGU19"/>
    <mergeCell ref="UGV19:UHB19"/>
    <mergeCell ref="UHC19:UHI19"/>
    <mergeCell ref="UHJ19:UHP19"/>
    <mergeCell ref="UHQ19:UHW19"/>
    <mergeCell ref="UHX19:UID19"/>
    <mergeCell ref="UIE19:UIK19"/>
    <mergeCell ref="UDP19:UDV19"/>
    <mergeCell ref="UDW19:UEC19"/>
    <mergeCell ref="UED19:UEJ19"/>
    <mergeCell ref="UEK19:UEQ19"/>
    <mergeCell ref="UER19:UEX19"/>
    <mergeCell ref="UEY19:UFE19"/>
    <mergeCell ref="UFF19:UFL19"/>
    <mergeCell ref="UFM19:UFS19"/>
    <mergeCell ref="UFT19:UFZ19"/>
    <mergeCell ref="UBE19:UBK19"/>
    <mergeCell ref="UBL19:UBR19"/>
    <mergeCell ref="UBS19:UBY19"/>
    <mergeCell ref="UBZ19:UCF19"/>
    <mergeCell ref="UCG19:UCM19"/>
    <mergeCell ref="UCN19:UCT19"/>
    <mergeCell ref="UCU19:UDA19"/>
    <mergeCell ref="UDB19:UDH19"/>
    <mergeCell ref="UDI19:UDO19"/>
    <mergeCell ref="TYT19:TYZ19"/>
    <mergeCell ref="TZA19:TZG19"/>
    <mergeCell ref="TZH19:TZN19"/>
    <mergeCell ref="TZO19:TZU19"/>
    <mergeCell ref="TZV19:UAB19"/>
    <mergeCell ref="UAC19:UAI19"/>
    <mergeCell ref="UAJ19:UAP19"/>
    <mergeCell ref="UAQ19:UAW19"/>
    <mergeCell ref="UAX19:UBD19"/>
    <mergeCell ref="TWI19:TWO19"/>
    <mergeCell ref="TWP19:TWV19"/>
    <mergeCell ref="TWW19:TXC19"/>
    <mergeCell ref="TXD19:TXJ19"/>
    <mergeCell ref="TXK19:TXQ19"/>
    <mergeCell ref="TXR19:TXX19"/>
    <mergeCell ref="TXY19:TYE19"/>
    <mergeCell ref="TYF19:TYL19"/>
    <mergeCell ref="TYM19:TYS19"/>
    <mergeCell ref="TTX19:TUD19"/>
    <mergeCell ref="TUE19:TUK19"/>
    <mergeCell ref="TUL19:TUR19"/>
    <mergeCell ref="TUS19:TUY19"/>
    <mergeCell ref="TUZ19:TVF19"/>
    <mergeCell ref="TVG19:TVM19"/>
    <mergeCell ref="TVN19:TVT19"/>
    <mergeCell ref="TVU19:TWA19"/>
    <mergeCell ref="TWB19:TWH19"/>
    <mergeCell ref="TRM19:TRS19"/>
    <mergeCell ref="TRT19:TRZ19"/>
    <mergeCell ref="TSA19:TSG19"/>
    <mergeCell ref="TSH19:TSN19"/>
    <mergeCell ref="TSO19:TSU19"/>
    <mergeCell ref="TSV19:TTB19"/>
    <mergeCell ref="TTC19:TTI19"/>
    <mergeCell ref="TTJ19:TTP19"/>
    <mergeCell ref="TTQ19:TTW19"/>
    <mergeCell ref="TPB19:TPH19"/>
    <mergeCell ref="TPI19:TPO19"/>
    <mergeCell ref="TPP19:TPV19"/>
    <mergeCell ref="TPW19:TQC19"/>
    <mergeCell ref="TQD19:TQJ19"/>
    <mergeCell ref="TQK19:TQQ19"/>
    <mergeCell ref="TQR19:TQX19"/>
    <mergeCell ref="TQY19:TRE19"/>
    <mergeCell ref="TRF19:TRL19"/>
    <mergeCell ref="TMQ19:TMW19"/>
    <mergeCell ref="TMX19:TND19"/>
    <mergeCell ref="TNE19:TNK19"/>
    <mergeCell ref="TNL19:TNR19"/>
    <mergeCell ref="TNS19:TNY19"/>
    <mergeCell ref="TNZ19:TOF19"/>
    <mergeCell ref="TOG19:TOM19"/>
    <mergeCell ref="TON19:TOT19"/>
    <mergeCell ref="TOU19:TPA19"/>
    <mergeCell ref="TKF19:TKL19"/>
    <mergeCell ref="TKM19:TKS19"/>
    <mergeCell ref="TKT19:TKZ19"/>
    <mergeCell ref="TLA19:TLG19"/>
    <mergeCell ref="TLH19:TLN19"/>
    <mergeCell ref="TLO19:TLU19"/>
    <mergeCell ref="TLV19:TMB19"/>
    <mergeCell ref="TMC19:TMI19"/>
    <mergeCell ref="TMJ19:TMP19"/>
    <mergeCell ref="THU19:TIA19"/>
    <mergeCell ref="TIB19:TIH19"/>
    <mergeCell ref="TII19:TIO19"/>
    <mergeCell ref="TIP19:TIV19"/>
    <mergeCell ref="TIW19:TJC19"/>
    <mergeCell ref="TJD19:TJJ19"/>
    <mergeCell ref="TJK19:TJQ19"/>
    <mergeCell ref="TJR19:TJX19"/>
    <mergeCell ref="TJY19:TKE19"/>
    <mergeCell ref="TFJ19:TFP19"/>
    <mergeCell ref="TFQ19:TFW19"/>
    <mergeCell ref="TFX19:TGD19"/>
    <mergeCell ref="TGE19:TGK19"/>
    <mergeCell ref="TGL19:TGR19"/>
    <mergeCell ref="TGS19:TGY19"/>
    <mergeCell ref="TGZ19:THF19"/>
    <mergeCell ref="THG19:THM19"/>
    <mergeCell ref="THN19:THT19"/>
    <mergeCell ref="TCY19:TDE19"/>
    <mergeCell ref="TDF19:TDL19"/>
    <mergeCell ref="TDM19:TDS19"/>
    <mergeCell ref="TDT19:TDZ19"/>
    <mergeCell ref="TEA19:TEG19"/>
    <mergeCell ref="TEH19:TEN19"/>
    <mergeCell ref="TEO19:TEU19"/>
    <mergeCell ref="TEV19:TFB19"/>
    <mergeCell ref="TFC19:TFI19"/>
    <mergeCell ref="TAN19:TAT19"/>
    <mergeCell ref="TAU19:TBA19"/>
    <mergeCell ref="TBB19:TBH19"/>
    <mergeCell ref="TBI19:TBO19"/>
    <mergeCell ref="TBP19:TBV19"/>
    <mergeCell ref="TBW19:TCC19"/>
    <mergeCell ref="TCD19:TCJ19"/>
    <mergeCell ref="TCK19:TCQ19"/>
    <mergeCell ref="TCR19:TCX19"/>
    <mergeCell ref="SYC19:SYI19"/>
    <mergeCell ref="SYJ19:SYP19"/>
    <mergeCell ref="SYQ19:SYW19"/>
    <mergeCell ref="SYX19:SZD19"/>
    <mergeCell ref="SZE19:SZK19"/>
    <mergeCell ref="SZL19:SZR19"/>
    <mergeCell ref="SZS19:SZY19"/>
    <mergeCell ref="SZZ19:TAF19"/>
    <mergeCell ref="TAG19:TAM19"/>
    <mergeCell ref="SVR19:SVX19"/>
    <mergeCell ref="SVY19:SWE19"/>
    <mergeCell ref="SWF19:SWL19"/>
    <mergeCell ref="SWM19:SWS19"/>
    <mergeCell ref="SWT19:SWZ19"/>
    <mergeCell ref="SXA19:SXG19"/>
    <mergeCell ref="SXH19:SXN19"/>
    <mergeCell ref="SXO19:SXU19"/>
    <mergeCell ref="SXV19:SYB19"/>
    <mergeCell ref="STG19:STM19"/>
    <mergeCell ref="STN19:STT19"/>
    <mergeCell ref="STU19:SUA19"/>
    <mergeCell ref="SUB19:SUH19"/>
    <mergeCell ref="SUI19:SUO19"/>
    <mergeCell ref="SUP19:SUV19"/>
    <mergeCell ref="SUW19:SVC19"/>
    <mergeCell ref="SVD19:SVJ19"/>
    <mergeCell ref="SVK19:SVQ19"/>
    <mergeCell ref="SQV19:SRB19"/>
    <mergeCell ref="SRC19:SRI19"/>
    <mergeCell ref="SRJ19:SRP19"/>
    <mergeCell ref="SRQ19:SRW19"/>
    <mergeCell ref="SRX19:SSD19"/>
    <mergeCell ref="SSE19:SSK19"/>
    <mergeCell ref="SSL19:SSR19"/>
    <mergeCell ref="SSS19:SSY19"/>
    <mergeCell ref="SSZ19:STF19"/>
    <mergeCell ref="SOK19:SOQ19"/>
    <mergeCell ref="SOR19:SOX19"/>
    <mergeCell ref="SOY19:SPE19"/>
    <mergeCell ref="SPF19:SPL19"/>
    <mergeCell ref="SPM19:SPS19"/>
    <mergeCell ref="SPT19:SPZ19"/>
    <mergeCell ref="SQA19:SQG19"/>
    <mergeCell ref="SQH19:SQN19"/>
    <mergeCell ref="SQO19:SQU19"/>
    <mergeCell ref="SLZ19:SMF19"/>
    <mergeCell ref="SMG19:SMM19"/>
    <mergeCell ref="SMN19:SMT19"/>
    <mergeCell ref="SMU19:SNA19"/>
    <mergeCell ref="SNB19:SNH19"/>
    <mergeCell ref="SNI19:SNO19"/>
    <mergeCell ref="SNP19:SNV19"/>
    <mergeCell ref="SNW19:SOC19"/>
    <mergeCell ref="SOD19:SOJ19"/>
    <mergeCell ref="SJO19:SJU19"/>
    <mergeCell ref="SJV19:SKB19"/>
    <mergeCell ref="SKC19:SKI19"/>
    <mergeCell ref="SKJ19:SKP19"/>
    <mergeCell ref="SKQ19:SKW19"/>
    <mergeCell ref="SKX19:SLD19"/>
    <mergeCell ref="SLE19:SLK19"/>
    <mergeCell ref="SLL19:SLR19"/>
    <mergeCell ref="SLS19:SLY19"/>
    <mergeCell ref="SHD19:SHJ19"/>
    <mergeCell ref="SHK19:SHQ19"/>
    <mergeCell ref="SHR19:SHX19"/>
    <mergeCell ref="SHY19:SIE19"/>
    <mergeCell ref="SIF19:SIL19"/>
    <mergeCell ref="SIM19:SIS19"/>
    <mergeCell ref="SIT19:SIZ19"/>
    <mergeCell ref="SJA19:SJG19"/>
    <mergeCell ref="SJH19:SJN19"/>
    <mergeCell ref="SES19:SEY19"/>
    <mergeCell ref="SEZ19:SFF19"/>
    <mergeCell ref="SFG19:SFM19"/>
    <mergeCell ref="SFN19:SFT19"/>
    <mergeCell ref="SFU19:SGA19"/>
    <mergeCell ref="SGB19:SGH19"/>
    <mergeCell ref="SGI19:SGO19"/>
    <mergeCell ref="SGP19:SGV19"/>
    <mergeCell ref="SGW19:SHC19"/>
    <mergeCell ref="SCH19:SCN19"/>
    <mergeCell ref="SCO19:SCU19"/>
    <mergeCell ref="SCV19:SDB19"/>
    <mergeCell ref="SDC19:SDI19"/>
    <mergeCell ref="SDJ19:SDP19"/>
    <mergeCell ref="SDQ19:SDW19"/>
    <mergeCell ref="SDX19:SED19"/>
    <mergeCell ref="SEE19:SEK19"/>
    <mergeCell ref="SEL19:SER19"/>
    <mergeCell ref="RZW19:SAC19"/>
    <mergeCell ref="SAD19:SAJ19"/>
    <mergeCell ref="SAK19:SAQ19"/>
    <mergeCell ref="SAR19:SAX19"/>
    <mergeCell ref="SAY19:SBE19"/>
    <mergeCell ref="SBF19:SBL19"/>
    <mergeCell ref="SBM19:SBS19"/>
    <mergeCell ref="SBT19:SBZ19"/>
    <mergeCell ref="SCA19:SCG19"/>
    <mergeCell ref="RXL19:RXR19"/>
    <mergeCell ref="RXS19:RXY19"/>
    <mergeCell ref="RXZ19:RYF19"/>
    <mergeCell ref="RYG19:RYM19"/>
    <mergeCell ref="RYN19:RYT19"/>
    <mergeCell ref="RYU19:RZA19"/>
    <mergeCell ref="RZB19:RZH19"/>
    <mergeCell ref="RZI19:RZO19"/>
    <mergeCell ref="RZP19:RZV19"/>
    <mergeCell ref="RVA19:RVG19"/>
    <mergeCell ref="RVH19:RVN19"/>
    <mergeCell ref="RVO19:RVU19"/>
    <mergeCell ref="RVV19:RWB19"/>
    <mergeCell ref="RWC19:RWI19"/>
    <mergeCell ref="RWJ19:RWP19"/>
    <mergeCell ref="RWQ19:RWW19"/>
    <mergeCell ref="RWX19:RXD19"/>
    <mergeCell ref="RXE19:RXK19"/>
    <mergeCell ref="RSP19:RSV19"/>
    <mergeCell ref="RSW19:RTC19"/>
    <mergeCell ref="RTD19:RTJ19"/>
    <mergeCell ref="RTK19:RTQ19"/>
    <mergeCell ref="RTR19:RTX19"/>
    <mergeCell ref="RTY19:RUE19"/>
    <mergeCell ref="RUF19:RUL19"/>
    <mergeCell ref="RUM19:RUS19"/>
    <mergeCell ref="RUT19:RUZ19"/>
    <mergeCell ref="RQE19:RQK19"/>
    <mergeCell ref="RQL19:RQR19"/>
    <mergeCell ref="RQS19:RQY19"/>
    <mergeCell ref="RQZ19:RRF19"/>
    <mergeCell ref="RRG19:RRM19"/>
    <mergeCell ref="RRN19:RRT19"/>
    <mergeCell ref="RRU19:RSA19"/>
    <mergeCell ref="RSB19:RSH19"/>
    <mergeCell ref="RSI19:RSO19"/>
    <mergeCell ref="RNT19:RNZ19"/>
    <mergeCell ref="ROA19:ROG19"/>
    <mergeCell ref="ROH19:RON19"/>
    <mergeCell ref="ROO19:ROU19"/>
    <mergeCell ref="ROV19:RPB19"/>
    <mergeCell ref="RPC19:RPI19"/>
    <mergeCell ref="RPJ19:RPP19"/>
    <mergeCell ref="RPQ19:RPW19"/>
    <mergeCell ref="RPX19:RQD19"/>
    <mergeCell ref="RLI19:RLO19"/>
    <mergeCell ref="RLP19:RLV19"/>
    <mergeCell ref="RLW19:RMC19"/>
    <mergeCell ref="RMD19:RMJ19"/>
    <mergeCell ref="RMK19:RMQ19"/>
    <mergeCell ref="RMR19:RMX19"/>
    <mergeCell ref="RMY19:RNE19"/>
    <mergeCell ref="RNF19:RNL19"/>
    <mergeCell ref="RNM19:RNS19"/>
    <mergeCell ref="RIX19:RJD19"/>
    <mergeCell ref="RJE19:RJK19"/>
    <mergeCell ref="RJL19:RJR19"/>
    <mergeCell ref="RJS19:RJY19"/>
    <mergeCell ref="RJZ19:RKF19"/>
    <mergeCell ref="RKG19:RKM19"/>
    <mergeCell ref="RKN19:RKT19"/>
    <mergeCell ref="RKU19:RLA19"/>
    <mergeCell ref="RLB19:RLH19"/>
    <mergeCell ref="RGM19:RGS19"/>
    <mergeCell ref="RGT19:RGZ19"/>
    <mergeCell ref="RHA19:RHG19"/>
    <mergeCell ref="RHH19:RHN19"/>
    <mergeCell ref="RHO19:RHU19"/>
    <mergeCell ref="RHV19:RIB19"/>
    <mergeCell ref="RIC19:RII19"/>
    <mergeCell ref="RIJ19:RIP19"/>
    <mergeCell ref="RIQ19:RIW19"/>
    <mergeCell ref="REB19:REH19"/>
    <mergeCell ref="REI19:REO19"/>
    <mergeCell ref="REP19:REV19"/>
    <mergeCell ref="REW19:RFC19"/>
    <mergeCell ref="RFD19:RFJ19"/>
    <mergeCell ref="RFK19:RFQ19"/>
    <mergeCell ref="RFR19:RFX19"/>
    <mergeCell ref="RFY19:RGE19"/>
    <mergeCell ref="RGF19:RGL19"/>
    <mergeCell ref="RBQ19:RBW19"/>
    <mergeCell ref="RBX19:RCD19"/>
    <mergeCell ref="RCE19:RCK19"/>
    <mergeCell ref="RCL19:RCR19"/>
    <mergeCell ref="RCS19:RCY19"/>
    <mergeCell ref="RCZ19:RDF19"/>
    <mergeCell ref="RDG19:RDM19"/>
    <mergeCell ref="RDN19:RDT19"/>
    <mergeCell ref="RDU19:REA19"/>
    <mergeCell ref="QZF19:QZL19"/>
    <mergeCell ref="QZM19:QZS19"/>
    <mergeCell ref="QZT19:QZZ19"/>
    <mergeCell ref="RAA19:RAG19"/>
    <mergeCell ref="RAH19:RAN19"/>
    <mergeCell ref="RAO19:RAU19"/>
    <mergeCell ref="RAV19:RBB19"/>
    <mergeCell ref="RBC19:RBI19"/>
    <mergeCell ref="RBJ19:RBP19"/>
    <mergeCell ref="QWU19:QXA19"/>
    <mergeCell ref="QXB19:QXH19"/>
    <mergeCell ref="QXI19:QXO19"/>
    <mergeCell ref="QXP19:QXV19"/>
    <mergeCell ref="QXW19:QYC19"/>
    <mergeCell ref="QYD19:QYJ19"/>
    <mergeCell ref="QYK19:QYQ19"/>
    <mergeCell ref="QYR19:QYX19"/>
    <mergeCell ref="QYY19:QZE19"/>
    <mergeCell ref="QUJ19:QUP19"/>
    <mergeCell ref="QUQ19:QUW19"/>
    <mergeCell ref="QUX19:QVD19"/>
    <mergeCell ref="QVE19:QVK19"/>
    <mergeCell ref="QVL19:QVR19"/>
    <mergeCell ref="QVS19:QVY19"/>
    <mergeCell ref="QVZ19:QWF19"/>
    <mergeCell ref="QWG19:QWM19"/>
    <mergeCell ref="QWN19:QWT19"/>
    <mergeCell ref="QRY19:QSE19"/>
    <mergeCell ref="QSF19:QSL19"/>
    <mergeCell ref="QSM19:QSS19"/>
    <mergeCell ref="QST19:QSZ19"/>
    <mergeCell ref="QTA19:QTG19"/>
    <mergeCell ref="QTH19:QTN19"/>
    <mergeCell ref="QTO19:QTU19"/>
    <mergeCell ref="QTV19:QUB19"/>
    <mergeCell ref="QUC19:QUI19"/>
    <mergeCell ref="QPN19:QPT19"/>
    <mergeCell ref="QPU19:QQA19"/>
    <mergeCell ref="QQB19:QQH19"/>
    <mergeCell ref="QQI19:QQO19"/>
    <mergeCell ref="QQP19:QQV19"/>
    <mergeCell ref="QQW19:QRC19"/>
    <mergeCell ref="QRD19:QRJ19"/>
    <mergeCell ref="QRK19:QRQ19"/>
    <mergeCell ref="QRR19:QRX19"/>
    <mergeCell ref="QNC19:QNI19"/>
    <mergeCell ref="QNJ19:QNP19"/>
    <mergeCell ref="QNQ19:QNW19"/>
    <mergeCell ref="QNX19:QOD19"/>
    <mergeCell ref="QOE19:QOK19"/>
    <mergeCell ref="QOL19:QOR19"/>
    <mergeCell ref="QOS19:QOY19"/>
    <mergeCell ref="QOZ19:QPF19"/>
    <mergeCell ref="QPG19:QPM19"/>
    <mergeCell ref="QKR19:QKX19"/>
    <mergeCell ref="QKY19:QLE19"/>
    <mergeCell ref="QLF19:QLL19"/>
    <mergeCell ref="QLM19:QLS19"/>
    <mergeCell ref="QLT19:QLZ19"/>
    <mergeCell ref="QMA19:QMG19"/>
    <mergeCell ref="QMH19:QMN19"/>
    <mergeCell ref="QMO19:QMU19"/>
    <mergeCell ref="QMV19:QNB19"/>
    <mergeCell ref="QIG19:QIM19"/>
    <mergeCell ref="QIN19:QIT19"/>
    <mergeCell ref="QIU19:QJA19"/>
    <mergeCell ref="QJB19:QJH19"/>
    <mergeCell ref="QJI19:QJO19"/>
    <mergeCell ref="QJP19:QJV19"/>
    <mergeCell ref="QJW19:QKC19"/>
    <mergeCell ref="QKD19:QKJ19"/>
    <mergeCell ref="QKK19:QKQ19"/>
    <mergeCell ref="QFV19:QGB19"/>
    <mergeCell ref="QGC19:QGI19"/>
    <mergeCell ref="QGJ19:QGP19"/>
    <mergeCell ref="QGQ19:QGW19"/>
    <mergeCell ref="QGX19:QHD19"/>
    <mergeCell ref="QHE19:QHK19"/>
    <mergeCell ref="QHL19:QHR19"/>
    <mergeCell ref="QHS19:QHY19"/>
    <mergeCell ref="QHZ19:QIF19"/>
    <mergeCell ref="QDK19:QDQ19"/>
    <mergeCell ref="QDR19:QDX19"/>
    <mergeCell ref="QDY19:QEE19"/>
    <mergeCell ref="QEF19:QEL19"/>
    <mergeCell ref="QEM19:QES19"/>
    <mergeCell ref="QET19:QEZ19"/>
    <mergeCell ref="QFA19:QFG19"/>
    <mergeCell ref="QFH19:QFN19"/>
    <mergeCell ref="QFO19:QFU19"/>
    <mergeCell ref="QAZ19:QBF19"/>
    <mergeCell ref="QBG19:QBM19"/>
    <mergeCell ref="QBN19:QBT19"/>
    <mergeCell ref="QBU19:QCA19"/>
    <mergeCell ref="QCB19:QCH19"/>
    <mergeCell ref="QCI19:QCO19"/>
    <mergeCell ref="QCP19:QCV19"/>
    <mergeCell ref="QCW19:QDC19"/>
    <mergeCell ref="QDD19:QDJ19"/>
    <mergeCell ref="PYO19:PYU19"/>
    <mergeCell ref="PYV19:PZB19"/>
    <mergeCell ref="PZC19:PZI19"/>
    <mergeCell ref="PZJ19:PZP19"/>
    <mergeCell ref="PZQ19:PZW19"/>
    <mergeCell ref="PZX19:QAD19"/>
    <mergeCell ref="QAE19:QAK19"/>
    <mergeCell ref="QAL19:QAR19"/>
    <mergeCell ref="QAS19:QAY19"/>
    <mergeCell ref="PWD19:PWJ19"/>
    <mergeCell ref="PWK19:PWQ19"/>
    <mergeCell ref="PWR19:PWX19"/>
    <mergeCell ref="PWY19:PXE19"/>
    <mergeCell ref="PXF19:PXL19"/>
    <mergeCell ref="PXM19:PXS19"/>
    <mergeCell ref="PXT19:PXZ19"/>
    <mergeCell ref="PYA19:PYG19"/>
    <mergeCell ref="PYH19:PYN19"/>
    <mergeCell ref="PTS19:PTY19"/>
    <mergeCell ref="PTZ19:PUF19"/>
    <mergeCell ref="PUG19:PUM19"/>
    <mergeCell ref="PUN19:PUT19"/>
    <mergeCell ref="PUU19:PVA19"/>
    <mergeCell ref="PVB19:PVH19"/>
    <mergeCell ref="PVI19:PVO19"/>
    <mergeCell ref="PVP19:PVV19"/>
    <mergeCell ref="PVW19:PWC19"/>
    <mergeCell ref="PRH19:PRN19"/>
    <mergeCell ref="PRO19:PRU19"/>
    <mergeCell ref="PRV19:PSB19"/>
    <mergeCell ref="PSC19:PSI19"/>
    <mergeCell ref="PSJ19:PSP19"/>
    <mergeCell ref="PSQ19:PSW19"/>
    <mergeCell ref="PSX19:PTD19"/>
    <mergeCell ref="PTE19:PTK19"/>
    <mergeCell ref="PTL19:PTR19"/>
    <mergeCell ref="POW19:PPC19"/>
    <mergeCell ref="PPD19:PPJ19"/>
    <mergeCell ref="PPK19:PPQ19"/>
    <mergeCell ref="PPR19:PPX19"/>
    <mergeCell ref="PPY19:PQE19"/>
    <mergeCell ref="PQF19:PQL19"/>
    <mergeCell ref="PQM19:PQS19"/>
    <mergeCell ref="PQT19:PQZ19"/>
    <mergeCell ref="PRA19:PRG19"/>
    <mergeCell ref="PML19:PMR19"/>
    <mergeCell ref="PMS19:PMY19"/>
    <mergeCell ref="PMZ19:PNF19"/>
    <mergeCell ref="PNG19:PNM19"/>
    <mergeCell ref="PNN19:PNT19"/>
    <mergeCell ref="PNU19:POA19"/>
    <mergeCell ref="POB19:POH19"/>
    <mergeCell ref="POI19:POO19"/>
    <mergeCell ref="POP19:POV19"/>
    <mergeCell ref="PKA19:PKG19"/>
    <mergeCell ref="PKH19:PKN19"/>
    <mergeCell ref="PKO19:PKU19"/>
    <mergeCell ref="PKV19:PLB19"/>
    <mergeCell ref="PLC19:PLI19"/>
    <mergeCell ref="PLJ19:PLP19"/>
    <mergeCell ref="PLQ19:PLW19"/>
    <mergeCell ref="PLX19:PMD19"/>
    <mergeCell ref="PME19:PMK19"/>
    <mergeCell ref="PHP19:PHV19"/>
    <mergeCell ref="PHW19:PIC19"/>
    <mergeCell ref="PID19:PIJ19"/>
    <mergeCell ref="PIK19:PIQ19"/>
    <mergeCell ref="PIR19:PIX19"/>
    <mergeCell ref="PIY19:PJE19"/>
    <mergeCell ref="PJF19:PJL19"/>
    <mergeCell ref="PJM19:PJS19"/>
    <mergeCell ref="PJT19:PJZ19"/>
    <mergeCell ref="PFE19:PFK19"/>
    <mergeCell ref="PFL19:PFR19"/>
    <mergeCell ref="PFS19:PFY19"/>
    <mergeCell ref="PFZ19:PGF19"/>
    <mergeCell ref="PGG19:PGM19"/>
    <mergeCell ref="PGN19:PGT19"/>
    <mergeCell ref="PGU19:PHA19"/>
    <mergeCell ref="PHB19:PHH19"/>
    <mergeCell ref="PHI19:PHO19"/>
    <mergeCell ref="PCT19:PCZ19"/>
    <mergeCell ref="PDA19:PDG19"/>
    <mergeCell ref="PDH19:PDN19"/>
    <mergeCell ref="PDO19:PDU19"/>
    <mergeCell ref="PDV19:PEB19"/>
    <mergeCell ref="PEC19:PEI19"/>
    <mergeCell ref="PEJ19:PEP19"/>
    <mergeCell ref="PEQ19:PEW19"/>
    <mergeCell ref="PEX19:PFD19"/>
    <mergeCell ref="PAI19:PAO19"/>
    <mergeCell ref="PAP19:PAV19"/>
    <mergeCell ref="PAW19:PBC19"/>
    <mergeCell ref="PBD19:PBJ19"/>
    <mergeCell ref="PBK19:PBQ19"/>
    <mergeCell ref="PBR19:PBX19"/>
    <mergeCell ref="PBY19:PCE19"/>
    <mergeCell ref="PCF19:PCL19"/>
    <mergeCell ref="PCM19:PCS19"/>
    <mergeCell ref="OXX19:OYD19"/>
    <mergeCell ref="OYE19:OYK19"/>
    <mergeCell ref="OYL19:OYR19"/>
    <mergeCell ref="OYS19:OYY19"/>
    <mergeCell ref="OYZ19:OZF19"/>
    <mergeCell ref="OZG19:OZM19"/>
    <mergeCell ref="OZN19:OZT19"/>
    <mergeCell ref="OZU19:PAA19"/>
    <mergeCell ref="PAB19:PAH19"/>
    <mergeCell ref="OVM19:OVS19"/>
    <mergeCell ref="OVT19:OVZ19"/>
    <mergeCell ref="OWA19:OWG19"/>
    <mergeCell ref="OWH19:OWN19"/>
    <mergeCell ref="OWO19:OWU19"/>
    <mergeCell ref="OWV19:OXB19"/>
    <mergeCell ref="OXC19:OXI19"/>
    <mergeCell ref="OXJ19:OXP19"/>
    <mergeCell ref="OXQ19:OXW19"/>
    <mergeCell ref="OTB19:OTH19"/>
    <mergeCell ref="OTI19:OTO19"/>
    <mergeCell ref="OTP19:OTV19"/>
    <mergeCell ref="OTW19:OUC19"/>
    <mergeCell ref="OUD19:OUJ19"/>
    <mergeCell ref="OUK19:OUQ19"/>
    <mergeCell ref="OUR19:OUX19"/>
    <mergeCell ref="OUY19:OVE19"/>
    <mergeCell ref="OVF19:OVL19"/>
    <mergeCell ref="OQQ19:OQW19"/>
    <mergeCell ref="OQX19:ORD19"/>
    <mergeCell ref="ORE19:ORK19"/>
    <mergeCell ref="ORL19:ORR19"/>
    <mergeCell ref="ORS19:ORY19"/>
    <mergeCell ref="ORZ19:OSF19"/>
    <mergeCell ref="OSG19:OSM19"/>
    <mergeCell ref="OSN19:OST19"/>
    <mergeCell ref="OSU19:OTA19"/>
    <mergeCell ref="OOF19:OOL19"/>
    <mergeCell ref="OOM19:OOS19"/>
    <mergeCell ref="OOT19:OOZ19"/>
    <mergeCell ref="OPA19:OPG19"/>
    <mergeCell ref="OPH19:OPN19"/>
    <mergeCell ref="OPO19:OPU19"/>
    <mergeCell ref="OPV19:OQB19"/>
    <mergeCell ref="OQC19:OQI19"/>
    <mergeCell ref="OQJ19:OQP19"/>
    <mergeCell ref="OLU19:OMA19"/>
    <mergeCell ref="OMB19:OMH19"/>
    <mergeCell ref="OMI19:OMO19"/>
    <mergeCell ref="OMP19:OMV19"/>
    <mergeCell ref="OMW19:ONC19"/>
    <mergeCell ref="OND19:ONJ19"/>
    <mergeCell ref="ONK19:ONQ19"/>
    <mergeCell ref="ONR19:ONX19"/>
    <mergeCell ref="ONY19:OOE19"/>
    <mergeCell ref="OJJ19:OJP19"/>
    <mergeCell ref="OJQ19:OJW19"/>
    <mergeCell ref="OJX19:OKD19"/>
    <mergeCell ref="OKE19:OKK19"/>
    <mergeCell ref="OKL19:OKR19"/>
    <mergeCell ref="OKS19:OKY19"/>
    <mergeCell ref="OKZ19:OLF19"/>
    <mergeCell ref="OLG19:OLM19"/>
    <mergeCell ref="OLN19:OLT19"/>
    <mergeCell ref="OGY19:OHE19"/>
    <mergeCell ref="OHF19:OHL19"/>
    <mergeCell ref="OHM19:OHS19"/>
    <mergeCell ref="OHT19:OHZ19"/>
    <mergeCell ref="OIA19:OIG19"/>
    <mergeCell ref="OIH19:OIN19"/>
    <mergeCell ref="OIO19:OIU19"/>
    <mergeCell ref="OIV19:OJB19"/>
    <mergeCell ref="OJC19:OJI19"/>
    <mergeCell ref="OEN19:OET19"/>
    <mergeCell ref="OEU19:OFA19"/>
    <mergeCell ref="OFB19:OFH19"/>
    <mergeCell ref="OFI19:OFO19"/>
    <mergeCell ref="OFP19:OFV19"/>
    <mergeCell ref="OFW19:OGC19"/>
    <mergeCell ref="OGD19:OGJ19"/>
    <mergeCell ref="OGK19:OGQ19"/>
    <mergeCell ref="OGR19:OGX19"/>
    <mergeCell ref="OCC19:OCI19"/>
    <mergeCell ref="OCJ19:OCP19"/>
    <mergeCell ref="OCQ19:OCW19"/>
    <mergeCell ref="OCX19:ODD19"/>
    <mergeCell ref="ODE19:ODK19"/>
    <mergeCell ref="ODL19:ODR19"/>
    <mergeCell ref="ODS19:ODY19"/>
    <mergeCell ref="ODZ19:OEF19"/>
    <mergeCell ref="OEG19:OEM19"/>
    <mergeCell ref="NZR19:NZX19"/>
    <mergeCell ref="NZY19:OAE19"/>
    <mergeCell ref="OAF19:OAL19"/>
    <mergeCell ref="OAM19:OAS19"/>
    <mergeCell ref="OAT19:OAZ19"/>
    <mergeCell ref="OBA19:OBG19"/>
    <mergeCell ref="OBH19:OBN19"/>
    <mergeCell ref="OBO19:OBU19"/>
    <mergeCell ref="OBV19:OCB19"/>
    <mergeCell ref="NXG19:NXM19"/>
    <mergeCell ref="NXN19:NXT19"/>
    <mergeCell ref="NXU19:NYA19"/>
    <mergeCell ref="NYB19:NYH19"/>
    <mergeCell ref="NYI19:NYO19"/>
    <mergeCell ref="NYP19:NYV19"/>
    <mergeCell ref="NYW19:NZC19"/>
    <mergeCell ref="NZD19:NZJ19"/>
    <mergeCell ref="NZK19:NZQ19"/>
    <mergeCell ref="NUV19:NVB19"/>
    <mergeCell ref="NVC19:NVI19"/>
    <mergeCell ref="NVJ19:NVP19"/>
    <mergeCell ref="NVQ19:NVW19"/>
    <mergeCell ref="NVX19:NWD19"/>
    <mergeCell ref="NWE19:NWK19"/>
    <mergeCell ref="NWL19:NWR19"/>
    <mergeCell ref="NWS19:NWY19"/>
    <mergeCell ref="NWZ19:NXF19"/>
    <mergeCell ref="NSK19:NSQ19"/>
    <mergeCell ref="NSR19:NSX19"/>
    <mergeCell ref="NSY19:NTE19"/>
    <mergeCell ref="NTF19:NTL19"/>
    <mergeCell ref="NTM19:NTS19"/>
    <mergeCell ref="NTT19:NTZ19"/>
    <mergeCell ref="NUA19:NUG19"/>
    <mergeCell ref="NUH19:NUN19"/>
    <mergeCell ref="NUO19:NUU19"/>
    <mergeCell ref="NPZ19:NQF19"/>
    <mergeCell ref="NQG19:NQM19"/>
    <mergeCell ref="NQN19:NQT19"/>
    <mergeCell ref="NQU19:NRA19"/>
    <mergeCell ref="NRB19:NRH19"/>
    <mergeCell ref="NRI19:NRO19"/>
    <mergeCell ref="NRP19:NRV19"/>
    <mergeCell ref="NRW19:NSC19"/>
    <mergeCell ref="NSD19:NSJ19"/>
    <mergeCell ref="NNO19:NNU19"/>
    <mergeCell ref="NNV19:NOB19"/>
    <mergeCell ref="NOC19:NOI19"/>
    <mergeCell ref="NOJ19:NOP19"/>
    <mergeCell ref="NOQ19:NOW19"/>
    <mergeCell ref="NOX19:NPD19"/>
    <mergeCell ref="NPE19:NPK19"/>
    <mergeCell ref="NPL19:NPR19"/>
    <mergeCell ref="NPS19:NPY19"/>
    <mergeCell ref="NLD19:NLJ19"/>
    <mergeCell ref="NLK19:NLQ19"/>
    <mergeCell ref="NLR19:NLX19"/>
    <mergeCell ref="NLY19:NME19"/>
    <mergeCell ref="NMF19:NML19"/>
    <mergeCell ref="NMM19:NMS19"/>
    <mergeCell ref="NMT19:NMZ19"/>
    <mergeCell ref="NNA19:NNG19"/>
    <mergeCell ref="NNH19:NNN19"/>
    <mergeCell ref="NIS19:NIY19"/>
    <mergeCell ref="NIZ19:NJF19"/>
    <mergeCell ref="NJG19:NJM19"/>
    <mergeCell ref="NJN19:NJT19"/>
    <mergeCell ref="NJU19:NKA19"/>
    <mergeCell ref="NKB19:NKH19"/>
    <mergeCell ref="NKI19:NKO19"/>
    <mergeCell ref="NKP19:NKV19"/>
    <mergeCell ref="NKW19:NLC19"/>
    <mergeCell ref="NGH19:NGN19"/>
    <mergeCell ref="NGO19:NGU19"/>
    <mergeCell ref="NGV19:NHB19"/>
    <mergeCell ref="NHC19:NHI19"/>
    <mergeCell ref="NHJ19:NHP19"/>
    <mergeCell ref="NHQ19:NHW19"/>
    <mergeCell ref="NHX19:NID19"/>
    <mergeCell ref="NIE19:NIK19"/>
    <mergeCell ref="NIL19:NIR19"/>
    <mergeCell ref="NDW19:NEC19"/>
    <mergeCell ref="NED19:NEJ19"/>
    <mergeCell ref="NEK19:NEQ19"/>
    <mergeCell ref="NER19:NEX19"/>
    <mergeCell ref="NEY19:NFE19"/>
    <mergeCell ref="NFF19:NFL19"/>
    <mergeCell ref="NFM19:NFS19"/>
    <mergeCell ref="NFT19:NFZ19"/>
    <mergeCell ref="NGA19:NGG19"/>
    <mergeCell ref="NBL19:NBR19"/>
    <mergeCell ref="NBS19:NBY19"/>
    <mergeCell ref="NBZ19:NCF19"/>
    <mergeCell ref="NCG19:NCM19"/>
    <mergeCell ref="NCN19:NCT19"/>
    <mergeCell ref="NCU19:NDA19"/>
    <mergeCell ref="NDB19:NDH19"/>
    <mergeCell ref="NDI19:NDO19"/>
    <mergeCell ref="NDP19:NDV19"/>
    <mergeCell ref="MZA19:MZG19"/>
    <mergeCell ref="MZH19:MZN19"/>
    <mergeCell ref="MZO19:MZU19"/>
    <mergeCell ref="MZV19:NAB19"/>
    <mergeCell ref="NAC19:NAI19"/>
    <mergeCell ref="NAJ19:NAP19"/>
    <mergeCell ref="NAQ19:NAW19"/>
    <mergeCell ref="NAX19:NBD19"/>
    <mergeCell ref="NBE19:NBK19"/>
    <mergeCell ref="MWP19:MWV19"/>
    <mergeCell ref="MWW19:MXC19"/>
    <mergeCell ref="MXD19:MXJ19"/>
    <mergeCell ref="MXK19:MXQ19"/>
    <mergeCell ref="MXR19:MXX19"/>
    <mergeCell ref="MXY19:MYE19"/>
    <mergeCell ref="MYF19:MYL19"/>
    <mergeCell ref="MYM19:MYS19"/>
    <mergeCell ref="MYT19:MYZ19"/>
    <mergeCell ref="MUE19:MUK19"/>
    <mergeCell ref="MUL19:MUR19"/>
    <mergeCell ref="MUS19:MUY19"/>
    <mergeCell ref="MUZ19:MVF19"/>
    <mergeCell ref="MVG19:MVM19"/>
    <mergeCell ref="MVN19:MVT19"/>
    <mergeCell ref="MVU19:MWA19"/>
    <mergeCell ref="MWB19:MWH19"/>
    <mergeCell ref="MWI19:MWO19"/>
    <mergeCell ref="MRT19:MRZ19"/>
    <mergeCell ref="MSA19:MSG19"/>
    <mergeCell ref="MSH19:MSN19"/>
    <mergeCell ref="MSO19:MSU19"/>
    <mergeCell ref="MSV19:MTB19"/>
    <mergeCell ref="MTC19:MTI19"/>
    <mergeCell ref="MTJ19:MTP19"/>
    <mergeCell ref="MTQ19:MTW19"/>
    <mergeCell ref="MTX19:MUD19"/>
    <mergeCell ref="MPI19:MPO19"/>
    <mergeCell ref="MPP19:MPV19"/>
    <mergeCell ref="MPW19:MQC19"/>
    <mergeCell ref="MQD19:MQJ19"/>
    <mergeCell ref="MQK19:MQQ19"/>
    <mergeCell ref="MQR19:MQX19"/>
    <mergeCell ref="MQY19:MRE19"/>
    <mergeCell ref="MRF19:MRL19"/>
    <mergeCell ref="MRM19:MRS19"/>
    <mergeCell ref="MMX19:MND19"/>
    <mergeCell ref="MNE19:MNK19"/>
    <mergeCell ref="MNL19:MNR19"/>
    <mergeCell ref="MNS19:MNY19"/>
    <mergeCell ref="MNZ19:MOF19"/>
    <mergeCell ref="MOG19:MOM19"/>
    <mergeCell ref="MON19:MOT19"/>
    <mergeCell ref="MOU19:MPA19"/>
    <mergeCell ref="MPB19:MPH19"/>
    <mergeCell ref="MKM19:MKS19"/>
    <mergeCell ref="MKT19:MKZ19"/>
    <mergeCell ref="MLA19:MLG19"/>
    <mergeCell ref="MLH19:MLN19"/>
    <mergeCell ref="MLO19:MLU19"/>
    <mergeCell ref="MLV19:MMB19"/>
    <mergeCell ref="MMC19:MMI19"/>
    <mergeCell ref="MMJ19:MMP19"/>
    <mergeCell ref="MMQ19:MMW19"/>
    <mergeCell ref="MIB19:MIH19"/>
    <mergeCell ref="MII19:MIO19"/>
    <mergeCell ref="MIP19:MIV19"/>
    <mergeCell ref="MIW19:MJC19"/>
    <mergeCell ref="MJD19:MJJ19"/>
    <mergeCell ref="MJK19:MJQ19"/>
    <mergeCell ref="MJR19:MJX19"/>
    <mergeCell ref="MJY19:MKE19"/>
    <mergeCell ref="MKF19:MKL19"/>
    <mergeCell ref="MFQ19:MFW19"/>
    <mergeCell ref="MFX19:MGD19"/>
    <mergeCell ref="MGE19:MGK19"/>
    <mergeCell ref="MGL19:MGR19"/>
    <mergeCell ref="MGS19:MGY19"/>
    <mergeCell ref="MGZ19:MHF19"/>
    <mergeCell ref="MHG19:MHM19"/>
    <mergeCell ref="MHN19:MHT19"/>
    <mergeCell ref="MHU19:MIA19"/>
    <mergeCell ref="MDF19:MDL19"/>
    <mergeCell ref="MDM19:MDS19"/>
    <mergeCell ref="MDT19:MDZ19"/>
    <mergeCell ref="MEA19:MEG19"/>
    <mergeCell ref="MEH19:MEN19"/>
    <mergeCell ref="MEO19:MEU19"/>
    <mergeCell ref="MEV19:MFB19"/>
    <mergeCell ref="MFC19:MFI19"/>
    <mergeCell ref="MFJ19:MFP19"/>
    <mergeCell ref="MAU19:MBA19"/>
    <mergeCell ref="MBB19:MBH19"/>
    <mergeCell ref="MBI19:MBO19"/>
    <mergeCell ref="MBP19:MBV19"/>
    <mergeCell ref="MBW19:MCC19"/>
    <mergeCell ref="MCD19:MCJ19"/>
    <mergeCell ref="MCK19:MCQ19"/>
    <mergeCell ref="MCR19:MCX19"/>
    <mergeCell ref="MCY19:MDE19"/>
    <mergeCell ref="LYJ19:LYP19"/>
    <mergeCell ref="LYQ19:LYW19"/>
    <mergeCell ref="LYX19:LZD19"/>
    <mergeCell ref="LZE19:LZK19"/>
    <mergeCell ref="LZL19:LZR19"/>
    <mergeCell ref="LZS19:LZY19"/>
    <mergeCell ref="LZZ19:MAF19"/>
    <mergeCell ref="MAG19:MAM19"/>
    <mergeCell ref="MAN19:MAT19"/>
    <mergeCell ref="LVY19:LWE19"/>
    <mergeCell ref="LWF19:LWL19"/>
    <mergeCell ref="LWM19:LWS19"/>
    <mergeCell ref="LWT19:LWZ19"/>
    <mergeCell ref="LXA19:LXG19"/>
    <mergeCell ref="LXH19:LXN19"/>
    <mergeCell ref="LXO19:LXU19"/>
    <mergeCell ref="LXV19:LYB19"/>
    <mergeCell ref="LYC19:LYI19"/>
    <mergeCell ref="LTN19:LTT19"/>
    <mergeCell ref="LTU19:LUA19"/>
    <mergeCell ref="LUB19:LUH19"/>
    <mergeCell ref="LUI19:LUO19"/>
    <mergeCell ref="LUP19:LUV19"/>
    <mergeCell ref="LUW19:LVC19"/>
    <mergeCell ref="LVD19:LVJ19"/>
    <mergeCell ref="LVK19:LVQ19"/>
    <mergeCell ref="LVR19:LVX19"/>
    <mergeCell ref="LRC19:LRI19"/>
    <mergeCell ref="LRJ19:LRP19"/>
    <mergeCell ref="LRQ19:LRW19"/>
    <mergeCell ref="LRX19:LSD19"/>
    <mergeCell ref="LSE19:LSK19"/>
    <mergeCell ref="LSL19:LSR19"/>
    <mergeCell ref="LSS19:LSY19"/>
    <mergeCell ref="LSZ19:LTF19"/>
    <mergeCell ref="LTG19:LTM19"/>
    <mergeCell ref="LOR19:LOX19"/>
    <mergeCell ref="LOY19:LPE19"/>
    <mergeCell ref="LPF19:LPL19"/>
    <mergeCell ref="LPM19:LPS19"/>
    <mergeCell ref="LPT19:LPZ19"/>
    <mergeCell ref="LQA19:LQG19"/>
    <mergeCell ref="LQH19:LQN19"/>
    <mergeCell ref="LQO19:LQU19"/>
    <mergeCell ref="LQV19:LRB19"/>
    <mergeCell ref="LMG19:LMM19"/>
    <mergeCell ref="LMN19:LMT19"/>
    <mergeCell ref="LMU19:LNA19"/>
    <mergeCell ref="LNB19:LNH19"/>
    <mergeCell ref="LNI19:LNO19"/>
    <mergeCell ref="LNP19:LNV19"/>
    <mergeCell ref="LNW19:LOC19"/>
    <mergeCell ref="LOD19:LOJ19"/>
    <mergeCell ref="LOK19:LOQ19"/>
    <mergeCell ref="LJV19:LKB19"/>
    <mergeCell ref="LKC19:LKI19"/>
    <mergeCell ref="LKJ19:LKP19"/>
    <mergeCell ref="LKQ19:LKW19"/>
    <mergeCell ref="LKX19:LLD19"/>
    <mergeCell ref="LLE19:LLK19"/>
    <mergeCell ref="LLL19:LLR19"/>
    <mergeCell ref="LLS19:LLY19"/>
    <mergeCell ref="LLZ19:LMF19"/>
    <mergeCell ref="LHK19:LHQ19"/>
    <mergeCell ref="LHR19:LHX19"/>
    <mergeCell ref="LHY19:LIE19"/>
    <mergeCell ref="LIF19:LIL19"/>
    <mergeCell ref="LIM19:LIS19"/>
    <mergeCell ref="LIT19:LIZ19"/>
    <mergeCell ref="LJA19:LJG19"/>
    <mergeCell ref="LJH19:LJN19"/>
    <mergeCell ref="LJO19:LJU19"/>
    <mergeCell ref="LEZ19:LFF19"/>
    <mergeCell ref="LFG19:LFM19"/>
    <mergeCell ref="LFN19:LFT19"/>
    <mergeCell ref="LFU19:LGA19"/>
    <mergeCell ref="LGB19:LGH19"/>
    <mergeCell ref="LGI19:LGO19"/>
    <mergeCell ref="LGP19:LGV19"/>
    <mergeCell ref="LGW19:LHC19"/>
    <mergeCell ref="LHD19:LHJ19"/>
    <mergeCell ref="LCO19:LCU19"/>
    <mergeCell ref="LCV19:LDB19"/>
    <mergeCell ref="LDC19:LDI19"/>
    <mergeCell ref="LDJ19:LDP19"/>
    <mergeCell ref="LDQ19:LDW19"/>
    <mergeCell ref="LDX19:LED19"/>
    <mergeCell ref="LEE19:LEK19"/>
    <mergeCell ref="LEL19:LER19"/>
    <mergeCell ref="LES19:LEY19"/>
    <mergeCell ref="LAD19:LAJ19"/>
    <mergeCell ref="LAK19:LAQ19"/>
    <mergeCell ref="LAR19:LAX19"/>
    <mergeCell ref="LAY19:LBE19"/>
    <mergeCell ref="LBF19:LBL19"/>
    <mergeCell ref="LBM19:LBS19"/>
    <mergeCell ref="LBT19:LBZ19"/>
    <mergeCell ref="LCA19:LCG19"/>
    <mergeCell ref="LCH19:LCN19"/>
    <mergeCell ref="KXS19:KXY19"/>
    <mergeCell ref="KXZ19:KYF19"/>
    <mergeCell ref="KYG19:KYM19"/>
    <mergeCell ref="KYN19:KYT19"/>
    <mergeCell ref="KYU19:KZA19"/>
    <mergeCell ref="KZB19:KZH19"/>
    <mergeCell ref="KZI19:KZO19"/>
    <mergeCell ref="KZP19:KZV19"/>
    <mergeCell ref="KZW19:LAC19"/>
    <mergeCell ref="KVH19:KVN19"/>
    <mergeCell ref="KVO19:KVU19"/>
    <mergeCell ref="KVV19:KWB19"/>
    <mergeCell ref="KWC19:KWI19"/>
    <mergeCell ref="KWJ19:KWP19"/>
    <mergeCell ref="KWQ19:KWW19"/>
    <mergeCell ref="KWX19:KXD19"/>
    <mergeCell ref="KXE19:KXK19"/>
    <mergeCell ref="KXL19:KXR19"/>
    <mergeCell ref="KSW19:KTC19"/>
    <mergeCell ref="KTD19:KTJ19"/>
    <mergeCell ref="KTK19:KTQ19"/>
    <mergeCell ref="KTR19:KTX19"/>
    <mergeCell ref="KTY19:KUE19"/>
    <mergeCell ref="KUF19:KUL19"/>
    <mergeCell ref="KUM19:KUS19"/>
    <mergeCell ref="KUT19:KUZ19"/>
    <mergeCell ref="KVA19:KVG19"/>
    <mergeCell ref="KQL19:KQR19"/>
    <mergeCell ref="KQS19:KQY19"/>
    <mergeCell ref="KQZ19:KRF19"/>
    <mergeCell ref="KRG19:KRM19"/>
    <mergeCell ref="KRN19:KRT19"/>
    <mergeCell ref="KRU19:KSA19"/>
    <mergeCell ref="KSB19:KSH19"/>
    <mergeCell ref="KSI19:KSO19"/>
    <mergeCell ref="KSP19:KSV19"/>
    <mergeCell ref="KOA19:KOG19"/>
    <mergeCell ref="KOH19:KON19"/>
    <mergeCell ref="KOO19:KOU19"/>
    <mergeCell ref="KOV19:KPB19"/>
    <mergeCell ref="KPC19:KPI19"/>
    <mergeCell ref="KPJ19:KPP19"/>
    <mergeCell ref="KPQ19:KPW19"/>
    <mergeCell ref="KPX19:KQD19"/>
    <mergeCell ref="KQE19:KQK19"/>
    <mergeCell ref="KLP19:KLV19"/>
    <mergeCell ref="KLW19:KMC19"/>
    <mergeCell ref="KMD19:KMJ19"/>
    <mergeCell ref="KMK19:KMQ19"/>
    <mergeCell ref="KMR19:KMX19"/>
    <mergeCell ref="KMY19:KNE19"/>
    <mergeCell ref="KNF19:KNL19"/>
    <mergeCell ref="KNM19:KNS19"/>
    <mergeCell ref="KNT19:KNZ19"/>
    <mergeCell ref="KJE19:KJK19"/>
    <mergeCell ref="KJL19:KJR19"/>
    <mergeCell ref="KJS19:KJY19"/>
    <mergeCell ref="KJZ19:KKF19"/>
    <mergeCell ref="KKG19:KKM19"/>
    <mergeCell ref="KKN19:KKT19"/>
    <mergeCell ref="KKU19:KLA19"/>
    <mergeCell ref="KLB19:KLH19"/>
    <mergeCell ref="KLI19:KLO19"/>
    <mergeCell ref="KGT19:KGZ19"/>
    <mergeCell ref="KHA19:KHG19"/>
    <mergeCell ref="KHH19:KHN19"/>
    <mergeCell ref="KHO19:KHU19"/>
    <mergeCell ref="KHV19:KIB19"/>
    <mergeCell ref="KIC19:KII19"/>
    <mergeCell ref="KIJ19:KIP19"/>
    <mergeCell ref="KIQ19:KIW19"/>
    <mergeCell ref="KIX19:KJD19"/>
    <mergeCell ref="KEI19:KEO19"/>
    <mergeCell ref="KEP19:KEV19"/>
    <mergeCell ref="KEW19:KFC19"/>
    <mergeCell ref="KFD19:KFJ19"/>
    <mergeCell ref="KFK19:KFQ19"/>
    <mergeCell ref="KFR19:KFX19"/>
    <mergeCell ref="KFY19:KGE19"/>
    <mergeCell ref="KGF19:KGL19"/>
    <mergeCell ref="KGM19:KGS19"/>
    <mergeCell ref="KBX19:KCD19"/>
    <mergeCell ref="KCE19:KCK19"/>
    <mergeCell ref="KCL19:KCR19"/>
    <mergeCell ref="KCS19:KCY19"/>
    <mergeCell ref="KCZ19:KDF19"/>
    <mergeCell ref="KDG19:KDM19"/>
    <mergeCell ref="KDN19:KDT19"/>
    <mergeCell ref="KDU19:KEA19"/>
    <mergeCell ref="KEB19:KEH19"/>
    <mergeCell ref="JZM19:JZS19"/>
    <mergeCell ref="JZT19:JZZ19"/>
    <mergeCell ref="KAA19:KAG19"/>
    <mergeCell ref="KAH19:KAN19"/>
    <mergeCell ref="KAO19:KAU19"/>
    <mergeCell ref="KAV19:KBB19"/>
    <mergeCell ref="KBC19:KBI19"/>
    <mergeCell ref="KBJ19:KBP19"/>
    <mergeCell ref="KBQ19:KBW19"/>
    <mergeCell ref="JXB19:JXH19"/>
    <mergeCell ref="JXI19:JXO19"/>
    <mergeCell ref="JXP19:JXV19"/>
    <mergeCell ref="JXW19:JYC19"/>
    <mergeCell ref="JYD19:JYJ19"/>
    <mergeCell ref="JYK19:JYQ19"/>
    <mergeCell ref="JYR19:JYX19"/>
    <mergeCell ref="JYY19:JZE19"/>
    <mergeCell ref="JZF19:JZL19"/>
    <mergeCell ref="JUQ19:JUW19"/>
    <mergeCell ref="JUX19:JVD19"/>
    <mergeCell ref="JVE19:JVK19"/>
    <mergeCell ref="JVL19:JVR19"/>
    <mergeCell ref="JVS19:JVY19"/>
    <mergeCell ref="JVZ19:JWF19"/>
    <mergeCell ref="JWG19:JWM19"/>
    <mergeCell ref="JWN19:JWT19"/>
    <mergeCell ref="JWU19:JXA19"/>
    <mergeCell ref="JSF19:JSL19"/>
    <mergeCell ref="JSM19:JSS19"/>
    <mergeCell ref="JST19:JSZ19"/>
    <mergeCell ref="JTA19:JTG19"/>
    <mergeCell ref="JTH19:JTN19"/>
    <mergeCell ref="JTO19:JTU19"/>
    <mergeCell ref="JTV19:JUB19"/>
    <mergeCell ref="JUC19:JUI19"/>
    <mergeCell ref="JUJ19:JUP19"/>
    <mergeCell ref="JPU19:JQA19"/>
    <mergeCell ref="JQB19:JQH19"/>
    <mergeCell ref="JQI19:JQO19"/>
    <mergeCell ref="JQP19:JQV19"/>
    <mergeCell ref="JQW19:JRC19"/>
    <mergeCell ref="JRD19:JRJ19"/>
    <mergeCell ref="JRK19:JRQ19"/>
    <mergeCell ref="JRR19:JRX19"/>
    <mergeCell ref="JRY19:JSE19"/>
    <mergeCell ref="JNJ19:JNP19"/>
    <mergeCell ref="JNQ19:JNW19"/>
    <mergeCell ref="JNX19:JOD19"/>
    <mergeCell ref="JOE19:JOK19"/>
    <mergeCell ref="JOL19:JOR19"/>
    <mergeCell ref="JOS19:JOY19"/>
    <mergeCell ref="JOZ19:JPF19"/>
    <mergeCell ref="JPG19:JPM19"/>
    <mergeCell ref="JPN19:JPT19"/>
    <mergeCell ref="JKY19:JLE19"/>
    <mergeCell ref="JLF19:JLL19"/>
    <mergeCell ref="JLM19:JLS19"/>
    <mergeCell ref="JLT19:JLZ19"/>
    <mergeCell ref="JMA19:JMG19"/>
    <mergeCell ref="JMH19:JMN19"/>
    <mergeCell ref="JMO19:JMU19"/>
    <mergeCell ref="JMV19:JNB19"/>
    <mergeCell ref="JNC19:JNI19"/>
    <mergeCell ref="JIN19:JIT19"/>
    <mergeCell ref="JIU19:JJA19"/>
    <mergeCell ref="JJB19:JJH19"/>
    <mergeCell ref="JJI19:JJO19"/>
    <mergeCell ref="JJP19:JJV19"/>
    <mergeCell ref="JJW19:JKC19"/>
    <mergeCell ref="JKD19:JKJ19"/>
    <mergeCell ref="JKK19:JKQ19"/>
    <mergeCell ref="JKR19:JKX19"/>
    <mergeCell ref="JGC19:JGI19"/>
    <mergeCell ref="JGJ19:JGP19"/>
    <mergeCell ref="JGQ19:JGW19"/>
    <mergeCell ref="JGX19:JHD19"/>
    <mergeCell ref="JHE19:JHK19"/>
    <mergeCell ref="JHL19:JHR19"/>
    <mergeCell ref="JHS19:JHY19"/>
    <mergeCell ref="JHZ19:JIF19"/>
    <mergeCell ref="JIG19:JIM19"/>
    <mergeCell ref="JDR19:JDX19"/>
    <mergeCell ref="JDY19:JEE19"/>
    <mergeCell ref="JEF19:JEL19"/>
    <mergeCell ref="JEM19:JES19"/>
    <mergeCell ref="JET19:JEZ19"/>
    <mergeCell ref="JFA19:JFG19"/>
    <mergeCell ref="JFH19:JFN19"/>
    <mergeCell ref="JFO19:JFU19"/>
    <mergeCell ref="JFV19:JGB19"/>
    <mergeCell ref="JBG19:JBM19"/>
    <mergeCell ref="JBN19:JBT19"/>
    <mergeCell ref="JBU19:JCA19"/>
    <mergeCell ref="JCB19:JCH19"/>
    <mergeCell ref="JCI19:JCO19"/>
    <mergeCell ref="JCP19:JCV19"/>
    <mergeCell ref="JCW19:JDC19"/>
    <mergeCell ref="JDD19:JDJ19"/>
    <mergeCell ref="JDK19:JDQ19"/>
    <mergeCell ref="IYV19:IZB19"/>
    <mergeCell ref="IZC19:IZI19"/>
    <mergeCell ref="IZJ19:IZP19"/>
    <mergeCell ref="IZQ19:IZW19"/>
    <mergeCell ref="IZX19:JAD19"/>
    <mergeCell ref="JAE19:JAK19"/>
    <mergeCell ref="JAL19:JAR19"/>
    <mergeCell ref="JAS19:JAY19"/>
    <mergeCell ref="JAZ19:JBF19"/>
    <mergeCell ref="IWK19:IWQ19"/>
    <mergeCell ref="IWR19:IWX19"/>
    <mergeCell ref="IWY19:IXE19"/>
    <mergeCell ref="IXF19:IXL19"/>
    <mergeCell ref="IXM19:IXS19"/>
    <mergeCell ref="IXT19:IXZ19"/>
    <mergeCell ref="IYA19:IYG19"/>
    <mergeCell ref="IYH19:IYN19"/>
    <mergeCell ref="IYO19:IYU19"/>
    <mergeCell ref="ITZ19:IUF19"/>
    <mergeCell ref="IUG19:IUM19"/>
    <mergeCell ref="IUN19:IUT19"/>
    <mergeCell ref="IUU19:IVA19"/>
    <mergeCell ref="IVB19:IVH19"/>
    <mergeCell ref="IVI19:IVO19"/>
    <mergeCell ref="IVP19:IVV19"/>
    <mergeCell ref="IVW19:IWC19"/>
    <mergeCell ref="IWD19:IWJ19"/>
    <mergeCell ref="IRO19:IRU19"/>
    <mergeCell ref="IRV19:ISB19"/>
    <mergeCell ref="ISC19:ISI19"/>
    <mergeCell ref="ISJ19:ISP19"/>
    <mergeCell ref="ISQ19:ISW19"/>
    <mergeCell ref="ISX19:ITD19"/>
    <mergeCell ref="ITE19:ITK19"/>
    <mergeCell ref="ITL19:ITR19"/>
    <mergeCell ref="ITS19:ITY19"/>
    <mergeCell ref="IPD19:IPJ19"/>
    <mergeCell ref="IPK19:IPQ19"/>
    <mergeCell ref="IPR19:IPX19"/>
    <mergeCell ref="IPY19:IQE19"/>
    <mergeCell ref="IQF19:IQL19"/>
    <mergeCell ref="IQM19:IQS19"/>
    <mergeCell ref="IQT19:IQZ19"/>
    <mergeCell ref="IRA19:IRG19"/>
    <mergeCell ref="IRH19:IRN19"/>
    <mergeCell ref="IMS19:IMY19"/>
    <mergeCell ref="IMZ19:INF19"/>
    <mergeCell ref="ING19:INM19"/>
    <mergeCell ref="INN19:INT19"/>
    <mergeCell ref="INU19:IOA19"/>
    <mergeCell ref="IOB19:IOH19"/>
    <mergeCell ref="IOI19:IOO19"/>
    <mergeCell ref="IOP19:IOV19"/>
    <mergeCell ref="IOW19:IPC19"/>
    <mergeCell ref="IKH19:IKN19"/>
    <mergeCell ref="IKO19:IKU19"/>
    <mergeCell ref="IKV19:ILB19"/>
    <mergeCell ref="ILC19:ILI19"/>
    <mergeCell ref="ILJ19:ILP19"/>
    <mergeCell ref="ILQ19:ILW19"/>
    <mergeCell ref="ILX19:IMD19"/>
    <mergeCell ref="IME19:IMK19"/>
    <mergeCell ref="IML19:IMR19"/>
    <mergeCell ref="IHW19:IIC19"/>
    <mergeCell ref="IID19:IIJ19"/>
    <mergeCell ref="IIK19:IIQ19"/>
    <mergeCell ref="IIR19:IIX19"/>
    <mergeCell ref="IIY19:IJE19"/>
    <mergeCell ref="IJF19:IJL19"/>
    <mergeCell ref="IJM19:IJS19"/>
    <mergeCell ref="IJT19:IJZ19"/>
    <mergeCell ref="IKA19:IKG19"/>
    <mergeCell ref="IFL19:IFR19"/>
    <mergeCell ref="IFS19:IFY19"/>
    <mergeCell ref="IFZ19:IGF19"/>
    <mergeCell ref="IGG19:IGM19"/>
    <mergeCell ref="IGN19:IGT19"/>
    <mergeCell ref="IGU19:IHA19"/>
    <mergeCell ref="IHB19:IHH19"/>
    <mergeCell ref="IHI19:IHO19"/>
    <mergeCell ref="IHP19:IHV19"/>
    <mergeCell ref="IDA19:IDG19"/>
    <mergeCell ref="IDH19:IDN19"/>
    <mergeCell ref="IDO19:IDU19"/>
    <mergeCell ref="IDV19:IEB19"/>
    <mergeCell ref="IEC19:IEI19"/>
    <mergeCell ref="IEJ19:IEP19"/>
    <mergeCell ref="IEQ19:IEW19"/>
    <mergeCell ref="IEX19:IFD19"/>
    <mergeCell ref="IFE19:IFK19"/>
    <mergeCell ref="IAP19:IAV19"/>
    <mergeCell ref="IAW19:IBC19"/>
    <mergeCell ref="IBD19:IBJ19"/>
    <mergeCell ref="IBK19:IBQ19"/>
    <mergeCell ref="IBR19:IBX19"/>
    <mergeCell ref="IBY19:ICE19"/>
    <mergeCell ref="ICF19:ICL19"/>
    <mergeCell ref="ICM19:ICS19"/>
    <mergeCell ref="ICT19:ICZ19"/>
    <mergeCell ref="HYE19:HYK19"/>
    <mergeCell ref="HYL19:HYR19"/>
    <mergeCell ref="HYS19:HYY19"/>
    <mergeCell ref="HYZ19:HZF19"/>
    <mergeCell ref="HZG19:HZM19"/>
    <mergeCell ref="HZN19:HZT19"/>
    <mergeCell ref="HZU19:IAA19"/>
    <mergeCell ref="IAB19:IAH19"/>
    <mergeCell ref="IAI19:IAO19"/>
    <mergeCell ref="HVT19:HVZ19"/>
    <mergeCell ref="HWA19:HWG19"/>
    <mergeCell ref="HWH19:HWN19"/>
    <mergeCell ref="HWO19:HWU19"/>
    <mergeCell ref="HWV19:HXB19"/>
    <mergeCell ref="HXC19:HXI19"/>
    <mergeCell ref="HXJ19:HXP19"/>
    <mergeCell ref="HXQ19:HXW19"/>
    <mergeCell ref="HXX19:HYD19"/>
    <mergeCell ref="HTI19:HTO19"/>
    <mergeCell ref="HTP19:HTV19"/>
    <mergeCell ref="HTW19:HUC19"/>
    <mergeCell ref="HUD19:HUJ19"/>
    <mergeCell ref="HUK19:HUQ19"/>
    <mergeCell ref="HUR19:HUX19"/>
    <mergeCell ref="HUY19:HVE19"/>
    <mergeCell ref="HVF19:HVL19"/>
    <mergeCell ref="HVM19:HVS19"/>
    <mergeCell ref="HQX19:HRD19"/>
    <mergeCell ref="HRE19:HRK19"/>
    <mergeCell ref="HRL19:HRR19"/>
    <mergeCell ref="HRS19:HRY19"/>
    <mergeCell ref="HRZ19:HSF19"/>
    <mergeCell ref="HSG19:HSM19"/>
    <mergeCell ref="HSN19:HST19"/>
    <mergeCell ref="HSU19:HTA19"/>
    <mergeCell ref="HTB19:HTH19"/>
    <mergeCell ref="HOM19:HOS19"/>
    <mergeCell ref="HOT19:HOZ19"/>
    <mergeCell ref="HPA19:HPG19"/>
    <mergeCell ref="HPH19:HPN19"/>
    <mergeCell ref="HPO19:HPU19"/>
    <mergeCell ref="HPV19:HQB19"/>
    <mergeCell ref="HQC19:HQI19"/>
    <mergeCell ref="HQJ19:HQP19"/>
    <mergeCell ref="HQQ19:HQW19"/>
    <mergeCell ref="HMB19:HMH19"/>
    <mergeCell ref="HMI19:HMO19"/>
    <mergeCell ref="HMP19:HMV19"/>
    <mergeCell ref="HMW19:HNC19"/>
    <mergeCell ref="HND19:HNJ19"/>
    <mergeCell ref="HNK19:HNQ19"/>
    <mergeCell ref="HNR19:HNX19"/>
    <mergeCell ref="HNY19:HOE19"/>
    <mergeCell ref="HOF19:HOL19"/>
    <mergeCell ref="HJQ19:HJW19"/>
    <mergeCell ref="HJX19:HKD19"/>
    <mergeCell ref="HKE19:HKK19"/>
    <mergeCell ref="HKL19:HKR19"/>
    <mergeCell ref="HKS19:HKY19"/>
    <mergeCell ref="HKZ19:HLF19"/>
    <mergeCell ref="HLG19:HLM19"/>
    <mergeCell ref="HLN19:HLT19"/>
    <mergeCell ref="HLU19:HMA19"/>
    <mergeCell ref="HHF19:HHL19"/>
    <mergeCell ref="HHM19:HHS19"/>
    <mergeCell ref="HHT19:HHZ19"/>
    <mergeCell ref="HIA19:HIG19"/>
    <mergeCell ref="HIH19:HIN19"/>
    <mergeCell ref="HIO19:HIU19"/>
    <mergeCell ref="HIV19:HJB19"/>
    <mergeCell ref="HJC19:HJI19"/>
    <mergeCell ref="HJJ19:HJP19"/>
    <mergeCell ref="HEU19:HFA19"/>
    <mergeCell ref="HFB19:HFH19"/>
    <mergeCell ref="HFI19:HFO19"/>
    <mergeCell ref="HFP19:HFV19"/>
    <mergeCell ref="HFW19:HGC19"/>
    <mergeCell ref="HGD19:HGJ19"/>
    <mergeCell ref="HGK19:HGQ19"/>
    <mergeCell ref="HGR19:HGX19"/>
    <mergeCell ref="HGY19:HHE19"/>
    <mergeCell ref="HCJ19:HCP19"/>
    <mergeCell ref="HCQ19:HCW19"/>
    <mergeCell ref="HCX19:HDD19"/>
    <mergeCell ref="HDE19:HDK19"/>
    <mergeCell ref="HDL19:HDR19"/>
    <mergeCell ref="HDS19:HDY19"/>
    <mergeCell ref="HDZ19:HEF19"/>
    <mergeCell ref="HEG19:HEM19"/>
    <mergeCell ref="HEN19:HET19"/>
    <mergeCell ref="GZY19:HAE19"/>
    <mergeCell ref="HAF19:HAL19"/>
    <mergeCell ref="HAM19:HAS19"/>
    <mergeCell ref="HAT19:HAZ19"/>
    <mergeCell ref="HBA19:HBG19"/>
    <mergeCell ref="HBH19:HBN19"/>
    <mergeCell ref="HBO19:HBU19"/>
    <mergeCell ref="HBV19:HCB19"/>
    <mergeCell ref="HCC19:HCI19"/>
    <mergeCell ref="GXN19:GXT19"/>
    <mergeCell ref="GXU19:GYA19"/>
    <mergeCell ref="GYB19:GYH19"/>
    <mergeCell ref="GYI19:GYO19"/>
    <mergeCell ref="GYP19:GYV19"/>
    <mergeCell ref="GYW19:GZC19"/>
    <mergeCell ref="GZD19:GZJ19"/>
    <mergeCell ref="GZK19:GZQ19"/>
    <mergeCell ref="GZR19:GZX19"/>
    <mergeCell ref="GVC19:GVI19"/>
    <mergeCell ref="GVJ19:GVP19"/>
    <mergeCell ref="GVQ19:GVW19"/>
    <mergeCell ref="GVX19:GWD19"/>
    <mergeCell ref="GWE19:GWK19"/>
    <mergeCell ref="GWL19:GWR19"/>
    <mergeCell ref="GWS19:GWY19"/>
    <mergeCell ref="GWZ19:GXF19"/>
    <mergeCell ref="GXG19:GXM19"/>
    <mergeCell ref="GSR19:GSX19"/>
    <mergeCell ref="GSY19:GTE19"/>
    <mergeCell ref="GTF19:GTL19"/>
    <mergeCell ref="GTM19:GTS19"/>
    <mergeCell ref="GTT19:GTZ19"/>
    <mergeCell ref="GUA19:GUG19"/>
    <mergeCell ref="GUH19:GUN19"/>
    <mergeCell ref="GUO19:GUU19"/>
    <mergeCell ref="GUV19:GVB19"/>
    <mergeCell ref="GQG19:GQM19"/>
    <mergeCell ref="GQN19:GQT19"/>
    <mergeCell ref="GQU19:GRA19"/>
    <mergeCell ref="GRB19:GRH19"/>
    <mergeCell ref="GRI19:GRO19"/>
    <mergeCell ref="GRP19:GRV19"/>
    <mergeCell ref="GRW19:GSC19"/>
    <mergeCell ref="GSD19:GSJ19"/>
    <mergeCell ref="GSK19:GSQ19"/>
    <mergeCell ref="GNV19:GOB19"/>
    <mergeCell ref="GOC19:GOI19"/>
    <mergeCell ref="GOJ19:GOP19"/>
    <mergeCell ref="GOQ19:GOW19"/>
    <mergeCell ref="GOX19:GPD19"/>
    <mergeCell ref="GPE19:GPK19"/>
    <mergeCell ref="GPL19:GPR19"/>
    <mergeCell ref="GPS19:GPY19"/>
    <mergeCell ref="GPZ19:GQF19"/>
    <mergeCell ref="GLK19:GLQ19"/>
    <mergeCell ref="GLR19:GLX19"/>
    <mergeCell ref="GLY19:GME19"/>
    <mergeCell ref="GMF19:GML19"/>
    <mergeCell ref="GMM19:GMS19"/>
    <mergeCell ref="GMT19:GMZ19"/>
    <mergeCell ref="GNA19:GNG19"/>
    <mergeCell ref="GNH19:GNN19"/>
    <mergeCell ref="GNO19:GNU19"/>
    <mergeCell ref="GIZ19:GJF19"/>
    <mergeCell ref="GJG19:GJM19"/>
    <mergeCell ref="GJN19:GJT19"/>
    <mergeCell ref="GJU19:GKA19"/>
    <mergeCell ref="GKB19:GKH19"/>
    <mergeCell ref="GKI19:GKO19"/>
    <mergeCell ref="GKP19:GKV19"/>
    <mergeCell ref="GKW19:GLC19"/>
    <mergeCell ref="GLD19:GLJ19"/>
    <mergeCell ref="GGO19:GGU19"/>
    <mergeCell ref="GGV19:GHB19"/>
    <mergeCell ref="GHC19:GHI19"/>
    <mergeCell ref="GHJ19:GHP19"/>
    <mergeCell ref="GHQ19:GHW19"/>
    <mergeCell ref="GHX19:GID19"/>
    <mergeCell ref="GIE19:GIK19"/>
    <mergeCell ref="GIL19:GIR19"/>
    <mergeCell ref="GIS19:GIY19"/>
    <mergeCell ref="GED19:GEJ19"/>
    <mergeCell ref="GEK19:GEQ19"/>
    <mergeCell ref="GER19:GEX19"/>
    <mergeCell ref="GEY19:GFE19"/>
    <mergeCell ref="GFF19:GFL19"/>
    <mergeCell ref="GFM19:GFS19"/>
    <mergeCell ref="GFT19:GFZ19"/>
    <mergeCell ref="GGA19:GGG19"/>
    <mergeCell ref="GGH19:GGN19"/>
    <mergeCell ref="GBS19:GBY19"/>
    <mergeCell ref="GBZ19:GCF19"/>
    <mergeCell ref="GCG19:GCM19"/>
    <mergeCell ref="GCN19:GCT19"/>
    <mergeCell ref="GCU19:GDA19"/>
    <mergeCell ref="GDB19:GDH19"/>
    <mergeCell ref="GDI19:GDO19"/>
    <mergeCell ref="GDP19:GDV19"/>
    <mergeCell ref="GDW19:GEC19"/>
    <mergeCell ref="FZH19:FZN19"/>
    <mergeCell ref="FZO19:FZU19"/>
    <mergeCell ref="FZV19:GAB19"/>
    <mergeCell ref="GAC19:GAI19"/>
    <mergeCell ref="GAJ19:GAP19"/>
    <mergeCell ref="GAQ19:GAW19"/>
    <mergeCell ref="GAX19:GBD19"/>
    <mergeCell ref="GBE19:GBK19"/>
    <mergeCell ref="GBL19:GBR19"/>
    <mergeCell ref="FWW19:FXC19"/>
    <mergeCell ref="FXD19:FXJ19"/>
    <mergeCell ref="FXK19:FXQ19"/>
    <mergeCell ref="FXR19:FXX19"/>
    <mergeCell ref="FXY19:FYE19"/>
    <mergeCell ref="FYF19:FYL19"/>
    <mergeCell ref="FYM19:FYS19"/>
    <mergeCell ref="FYT19:FYZ19"/>
    <mergeCell ref="FZA19:FZG19"/>
    <mergeCell ref="FUL19:FUR19"/>
    <mergeCell ref="FUS19:FUY19"/>
    <mergeCell ref="FUZ19:FVF19"/>
    <mergeCell ref="FVG19:FVM19"/>
    <mergeCell ref="FVN19:FVT19"/>
    <mergeCell ref="FVU19:FWA19"/>
    <mergeCell ref="FWB19:FWH19"/>
    <mergeCell ref="FWI19:FWO19"/>
    <mergeCell ref="FWP19:FWV19"/>
    <mergeCell ref="FSA19:FSG19"/>
    <mergeCell ref="FSH19:FSN19"/>
    <mergeCell ref="FSO19:FSU19"/>
    <mergeCell ref="FSV19:FTB19"/>
    <mergeCell ref="FTC19:FTI19"/>
    <mergeCell ref="FTJ19:FTP19"/>
    <mergeCell ref="FTQ19:FTW19"/>
    <mergeCell ref="FTX19:FUD19"/>
    <mergeCell ref="FUE19:FUK19"/>
    <mergeCell ref="FPP19:FPV19"/>
    <mergeCell ref="FPW19:FQC19"/>
    <mergeCell ref="FQD19:FQJ19"/>
    <mergeCell ref="FQK19:FQQ19"/>
    <mergeCell ref="FQR19:FQX19"/>
    <mergeCell ref="FQY19:FRE19"/>
    <mergeCell ref="FRF19:FRL19"/>
    <mergeCell ref="FRM19:FRS19"/>
    <mergeCell ref="FRT19:FRZ19"/>
    <mergeCell ref="FNE19:FNK19"/>
    <mergeCell ref="FNL19:FNR19"/>
    <mergeCell ref="FNS19:FNY19"/>
    <mergeCell ref="FNZ19:FOF19"/>
    <mergeCell ref="FOG19:FOM19"/>
    <mergeCell ref="FON19:FOT19"/>
    <mergeCell ref="FOU19:FPA19"/>
    <mergeCell ref="FPB19:FPH19"/>
    <mergeCell ref="FPI19:FPO19"/>
    <mergeCell ref="FKT19:FKZ19"/>
    <mergeCell ref="FLA19:FLG19"/>
    <mergeCell ref="FLH19:FLN19"/>
    <mergeCell ref="FLO19:FLU19"/>
    <mergeCell ref="FLV19:FMB19"/>
    <mergeCell ref="FMC19:FMI19"/>
    <mergeCell ref="FMJ19:FMP19"/>
    <mergeCell ref="FMQ19:FMW19"/>
    <mergeCell ref="FMX19:FND19"/>
    <mergeCell ref="FII19:FIO19"/>
    <mergeCell ref="FIP19:FIV19"/>
    <mergeCell ref="FIW19:FJC19"/>
    <mergeCell ref="FJD19:FJJ19"/>
    <mergeCell ref="FJK19:FJQ19"/>
    <mergeCell ref="FJR19:FJX19"/>
    <mergeCell ref="FJY19:FKE19"/>
    <mergeCell ref="FKF19:FKL19"/>
    <mergeCell ref="FKM19:FKS19"/>
    <mergeCell ref="FFX19:FGD19"/>
    <mergeCell ref="FGE19:FGK19"/>
    <mergeCell ref="FGL19:FGR19"/>
    <mergeCell ref="FGS19:FGY19"/>
    <mergeCell ref="FGZ19:FHF19"/>
    <mergeCell ref="FHG19:FHM19"/>
    <mergeCell ref="FHN19:FHT19"/>
    <mergeCell ref="FHU19:FIA19"/>
    <mergeCell ref="FIB19:FIH19"/>
    <mergeCell ref="FDM19:FDS19"/>
    <mergeCell ref="FDT19:FDZ19"/>
    <mergeCell ref="FEA19:FEG19"/>
    <mergeCell ref="FEH19:FEN19"/>
    <mergeCell ref="FEO19:FEU19"/>
    <mergeCell ref="FEV19:FFB19"/>
    <mergeCell ref="FFC19:FFI19"/>
    <mergeCell ref="FFJ19:FFP19"/>
    <mergeCell ref="FFQ19:FFW19"/>
    <mergeCell ref="FBB19:FBH19"/>
    <mergeCell ref="FBI19:FBO19"/>
    <mergeCell ref="FBP19:FBV19"/>
    <mergeCell ref="FBW19:FCC19"/>
    <mergeCell ref="FCD19:FCJ19"/>
    <mergeCell ref="FCK19:FCQ19"/>
    <mergeCell ref="FCR19:FCX19"/>
    <mergeCell ref="FCY19:FDE19"/>
    <mergeCell ref="FDF19:FDL19"/>
    <mergeCell ref="EYQ19:EYW19"/>
    <mergeCell ref="EYX19:EZD19"/>
    <mergeCell ref="EZE19:EZK19"/>
    <mergeCell ref="EZL19:EZR19"/>
    <mergeCell ref="EZS19:EZY19"/>
    <mergeCell ref="EZZ19:FAF19"/>
    <mergeCell ref="FAG19:FAM19"/>
    <mergeCell ref="FAN19:FAT19"/>
    <mergeCell ref="FAU19:FBA19"/>
    <mergeCell ref="EWF19:EWL19"/>
    <mergeCell ref="EWM19:EWS19"/>
    <mergeCell ref="EWT19:EWZ19"/>
    <mergeCell ref="EXA19:EXG19"/>
    <mergeCell ref="EXH19:EXN19"/>
    <mergeCell ref="EXO19:EXU19"/>
    <mergeCell ref="EXV19:EYB19"/>
    <mergeCell ref="EYC19:EYI19"/>
    <mergeCell ref="EYJ19:EYP19"/>
    <mergeCell ref="ETU19:EUA19"/>
    <mergeCell ref="EUB19:EUH19"/>
    <mergeCell ref="EUI19:EUO19"/>
    <mergeCell ref="EUP19:EUV19"/>
    <mergeCell ref="EUW19:EVC19"/>
    <mergeCell ref="EVD19:EVJ19"/>
    <mergeCell ref="EVK19:EVQ19"/>
    <mergeCell ref="EVR19:EVX19"/>
    <mergeCell ref="EVY19:EWE19"/>
    <mergeCell ref="ERJ19:ERP19"/>
    <mergeCell ref="ERQ19:ERW19"/>
    <mergeCell ref="ERX19:ESD19"/>
    <mergeCell ref="ESE19:ESK19"/>
    <mergeCell ref="ESL19:ESR19"/>
    <mergeCell ref="ESS19:ESY19"/>
    <mergeCell ref="ESZ19:ETF19"/>
    <mergeCell ref="ETG19:ETM19"/>
    <mergeCell ref="ETN19:ETT19"/>
    <mergeCell ref="EOY19:EPE19"/>
    <mergeCell ref="EPF19:EPL19"/>
    <mergeCell ref="EPM19:EPS19"/>
    <mergeCell ref="EPT19:EPZ19"/>
    <mergeCell ref="EQA19:EQG19"/>
    <mergeCell ref="EQH19:EQN19"/>
    <mergeCell ref="EQO19:EQU19"/>
    <mergeCell ref="EQV19:ERB19"/>
    <mergeCell ref="ERC19:ERI19"/>
    <mergeCell ref="EMN19:EMT19"/>
    <mergeCell ref="EMU19:ENA19"/>
    <mergeCell ref="ENB19:ENH19"/>
    <mergeCell ref="ENI19:ENO19"/>
    <mergeCell ref="ENP19:ENV19"/>
    <mergeCell ref="ENW19:EOC19"/>
    <mergeCell ref="EOD19:EOJ19"/>
    <mergeCell ref="EOK19:EOQ19"/>
    <mergeCell ref="EOR19:EOX19"/>
    <mergeCell ref="EKC19:EKI19"/>
    <mergeCell ref="EKJ19:EKP19"/>
    <mergeCell ref="EKQ19:EKW19"/>
    <mergeCell ref="EKX19:ELD19"/>
    <mergeCell ref="ELE19:ELK19"/>
    <mergeCell ref="ELL19:ELR19"/>
    <mergeCell ref="ELS19:ELY19"/>
    <mergeCell ref="ELZ19:EMF19"/>
    <mergeCell ref="EMG19:EMM19"/>
    <mergeCell ref="EHR19:EHX19"/>
    <mergeCell ref="EHY19:EIE19"/>
    <mergeCell ref="EIF19:EIL19"/>
    <mergeCell ref="EIM19:EIS19"/>
    <mergeCell ref="EIT19:EIZ19"/>
    <mergeCell ref="EJA19:EJG19"/>
    <mergeCell ref="EJH19:EJN19"/>
    <mergeCell ref="EJO19:EJU19"/>
    <mergeCell ref="EJV19:EKB19"/>
    <mergeCell ref="EFG19:EFM19"/>
    <mergeCell ref="EFN19:EFT19"/>
    <mergeCell ref="EFU19:EGA19"/>
    <mergeCell ref="EGB19:EGH19"/>
    <mergeCell ref="EGI19:EGO19"/>
    <mergeCell ref="EGP19:EGV19"/>
    <mergeCell ref="EGW19:EHC19"/>
    <mergeCell ref="EHD19:EHJ19"/>
    <mergeCell ref="EHK19:EHQ19"/>
    <mergeCell ref="ECV19:EDB19"/>
    <mergeCell ref="EDC19:EDI19"/>
    <mergeCell ref="EDJ19:EDP19"/>
    <mergeCell ref="EDQ19:EDW19"/>
    <mergeCell ref="EDX19:EED19"/>
    <mergeCell ref="EEE19:EEK19"/>
    <mergeCell ref="EEL19:EER19"/>
    <mergeCell ref="EES19:EEY19"/>
    <mergeCell ref="EEZ19:EFF19"/>
    <mergeCell ref="EAK19:EAQ19"/>
    <mergeCell ref="EAR19:EAX19"/>
    <mergeCell ref="EAY19:EBE19"/>
    <mergeCell ref="EBF19:EBL19"/>
    <mergeCell ref="EBM19:EBS19"/>
    <mergeCell ref="EBT19:EBZ19"/>
    <mergeCell ref="ECA19:ECG19"/>
    <mergeCell ref="ECH19:ECN19"/>
    <mergeCell ref="ECO19:ECU19"/>
    <mergeCell ref="DXZ19:DYF19"/>
    <mergeCell ref="DYG19:DYM19"/>
    <mergeCell ref="DYN19:DYT19"/>
    <mergeCell ref="DYU19:DZA19"/>
    <mergeCell ref="DZB19:DZH19"/>
    <mergeCell ref="DZI19:DZO19"/>
    <mergeCell ref="DZP19:DZV19"/>
    <mergeCell ref="DZW19:EAC19"/>
    <mergeCell ref="EAD19:EAJ19"/>
    <mergeCell ref="DVO19:DVU19"/>
    <mergeCell ref="DVV19:DWB19"/>
    <mergeCell ref="DWC19:DWI19"/>
    <mergeCell ref="DWJ19:DWP19"/>
    <mergeCell ref="DWQ19:DWW19"/>
    <mergeCell ref="DWX19:DXD19"/>
    <mergeCell ref="DXE19:DXK19"/>
    <mergeCell ref="DXL19:DXR19"/>
    <mergeCell ref="DXS19:DXY19"/>
    <mergeCell ref="DTD19:DTJ19"/>
    <mergeCell ref="DTK19:DTQ19"/>
    <mergeCell ref="DTR19:DTX19"/>
    <mergeCell ref="DTY19:DUE19"/>
    <mergeCell ref="DUF19:DUL19"/>
    <mergeCell ref="DUM19:DUS19"/>
    <mergeCell ref="DUT19:DUZ19"/>
    <mergeCell ref="DVA19:DVG19"/>
    <mergeCell ref="DVH19:DVN19"/>
    <mergeCell ref="DQS19:DQY19"/>
    <mergeCell ref="DQZ19:DRF19"/>
    <mergeCell ref="DRG19:DRM19"/>
    <mergeCell ref="DRN19:DRT19"/>
    <mergeCell ref="DRU19:DSA19"/>
    <mergeCell ref="DSB19:DSH19"/>
    <mergeCell ref="DSI19:DSO19"/>
    <mergeCell ref="DSP19:DSV19"/>
    <mergeCell ref="DSW19:DTC19"/>
    <mergeCell ref="DOH19:DON19"/>
    <mergeCell ref="DOO19:DOU19"/>
    <mergeCell ref="DOV19:DPB19"/>
    <mergeCell ref="DPC19:DPI19"/>
    <mergeCell ref="DPJ19:DPP19"/>
    <mergeCell ref="DPQ19:DPW19"/>
    <mergeCell ref="DPX19:DQD19"/>
    <mergeCell ref="DQE19:DQK19"/>
    <mergeCell ref="DQL19:DQR19"/>
    <mergeCell ref="DLW19:DMC19"/>
    <mergeCell ref="DMD19:DMJ19"/>
    <mergeCell ref="DMK19:DMQ19"/>
    <mergeCell ref="DMR19:DMX19"/>
    <mergeCell ref="DMY19:DNE19"/>
    <mergeCell ref="DNF19:DNL19"/>
    <mergeCell ref="DNM19:DNS19"/>
    <mergeCell ref="DNT19:DNZ19"/>
    <mergeCell ref="DOA19:DOG19"/>
    <mergeCell ref="DJL19:DJR19"/>
    <mergeCell ref="DJS19:DJY19"/>
    <mergeCell ref="DJZ19:DKF19"/>
    <mergeCell ref="DKG19:DKM19"/>
    <mergeCell ref="DKN19:DKT19"/>
    <mergeCell ref="DKU19:DLA19"/>
    <mergeCell ref="DLB19:DLH19"/>
    <mergeCell ref="DLI19:DLO19"/>
    <mergeCell ref="DLP19:DLV19"/>
    <mergeCell ref="DHA19:DHG19"/>
    <mergeCell ref="DHH19:DHN19"/>
    <mergeCell ref="DHO19:DHU19"/>
    <mergeCell ref="DHV19:DIB19"/>
    <mergeCell ref="DIC19:DII19"/>
    <mergeCell ref="DIJ19:DIP19"/>
    <mergeCell ref="DIQ19:DIW19"/>
    <mergeCell ref="DIX19:DJD19"/>
    <mergeCell ref="DJE19:DJK19"/>
    <mergeCell ref="DEP19:DEV19"/>
    <mergeCell ref="DEW19:DFC19"/>
    <mergeCell ref="DFD19:DFJ19"/>
    <mergeCell ref="DFK19:DFQ19"/>
    <mergeCell ref="DFR19:DFX19"/>
    <mergeCell ref="DFY19:DGE19"/>
    <mergeCell ref="DGF19:DGL19"/>
    <mergeCell ref="DGM19:DGS19"/>
    <mergeCell ref="DGT19:DGZ19"/>
    <mergeCell ref="DCE19:DCK19"/>
    <mergeCell ref="DCL19:DCR19"/>
    <mergeCell ref="DCS19:DCY19"/>
    <mergeCell ref="DCZ19:DDF19"/>
    <mergeCell ref="DDG19:DDM19"/>
    <mergeCell ref="DDN19:DDT19"/>
    <mergeCell ref="DDU19:DEA19"/>
    <mergeCell ref="DEB19:DEH19"/>
    <mergeCell ref="DEI19:DEO19"/>
    <mergeCell ref="CZT19:CZZ19"/>
    <mergeCell ref="DAA19:DAG19"/>
    <mergeCell ref="DAH19:DAN19"/>
    <mergeCell ref="DAO19:DAU19"/>
    <mergeCell ref="DAV19:DBB19"/>
    <mergeCell ref="DBC19:DBI19"/>
    <mergeCell ref="DBJ19:DBP19"/>
    <mergeCell ref="DBQ19:DBW19"/>
    <mergeCell ref="DBX19:DCD19"/>
    <mergeCell ref="CXI19:CXO19"/>
    <mergeCell ref="CXP19:CXV19"/>
    <mergeCell ref="CXW19:CYC19"/>
    <mergeCell ref="CYD19:CYJ19"/>
    <mergeCell ref="CYK19:CYQ19"/>
    <mergeCell ref="CYR19:CYX19"/>
    <mergeCell ref="CYY19:CZE19"/>
    <mergeCell ref="CZF19:CZL19"/>
    <mergeCell ref="CZM19:CZS19"/>
    <mergeCell ref="CUX19:CVD19"/>
    <mergeCell ref="CVE19:CVK19"/>
    <mergeCell ref="CVL19:CVR19"/>
    <mergeCell ref="CVS19:CVY19"/>
    <mergeCell ref="CVZ19:CWF19"/>
    <mergeCell ref="CWG19:CWM19"/>
    <mergeCell ref="CWN19:CWT19"/>
    <mergeCell ref="CWU19:CXA19"/>
    <mergeCell ref="CXB19:CXH19"/>
    <mergeCell ref="CSM19:CSS19"/>
    <mergeCell ref="CST19:CSZ19"/>
    <mergeCell ref="CTA19:CTG19"/>
    <mergeCell ref="CTH19:CTN19"/>
    <mergeCell ref="CTO19:CTU19"/>
    <mergeCell ref="CTV19:CUB19"/>
    <mergeCell ref="CUC19:CUI19"/>
    <mergeCell ref="CUJ19:CUP19"/>
    <mergeCell ref="CUQ19:CUW19"/>
    <mergeCell ref="CQB19:CQH19"/>
    <mergeCell ref="CQI19:CQO19"/>
    <mergeCell ref="CQP19:CQV19"/>
    <mergeCell ref="CQW19:CRC19"/>
    <mergeCell ref="CRD19:CRJ19"/>
    <mergeCell ref="CRK19:CRQ19"/>
    <mergeCell ref="CRR19:CRX19"/>
    <mergeCell ref="CRY19:CSE19"/>
    <mergeCell ref="CSF19:CSL19"/>
    <mergeCell ref="CNQ19:CNW19"/>
    <mergeCell ref="CNX19:COD19"/>
    <mergeCell ref="COE19:COK19"/>
    <mergeCell ref="COL19:COR19"/>
    <mergeCell ref="COS19:COY19"/>
    <mergeCell ref="COZ19:CPF19"/>
    <mergeCell ref="CPG19:CPM19"/>
    <mergeCell ref="CPN19:CPT19"/>
    <mergeCell ref="CPU19:CQA19"/>
    <mergeCell ref="CLF19:CLL19"/>
    <mergeCell ref="CLM19:CLS19"/>
    <mergeCell ref="CLT19:CLZ19"/>
    <mergeCell ref="CMA19:CMG19"/>
    <mergeCell ref="CMH19:CMN19"/>
    <mergeCell ref="CMO19:CMU19"/>
    <mergeCell ref="CMV19:CNB19"/>
    <mergeCell ref="CNC19:CNI19"/>
    <mergeCell ref="CNJ19:CNP19"/>
    <mergeCell ref="CIU19:CJA19"/>
    <mergeCell ref="CJB19:CJH19"/>
    <mergeCell ref="CJI19:CJO19"/>
    <mergeCell ref="CJP19:CJV19"/>
    <mergeCell ref="CJW19:CKC19"/>
    <mergeCell ref="CKD19:CKJ19"/>
    <mergeCell ref="CKK19:CKQ19"/>
    <mergeCell ref="CKR19:CKX19"/>
    <mergeCell ref="CKY19:CLE19"/>
    <mergeCell ref="CGJ19:CGP19"/>
    <mergeCell ref="CGQ19:CGW19"/>
    <mergeCell ref="CGX19:CHD19"/>
    <mergeCell ref="CHE19:CHK19"/>
    <mergeCell ref="CHL19:CHR19"/>
    <mergeCell ref="CHS19:CHY19"/>
    <mergeCell ref="CHZ19:CIF19"/>
    <mergeCell ref="CIG19:CIM19"/>
    <mergeCell ref="CIN19:CIT19"/>
    <mergeCell ref="CDY19:CEE19"/>
    <mergeCell ref="CEF19:CEL19"/>
    <mergeCell ref="CEM19:CES19"/>
    <mergeCell ref="CET19:CEZ19"/>
    <mergeCell ref="CFA19:CFG19"/>
    <mergeCell ref="CFH19:CFN19"/>
    <mergeCell ref="CFO19:CFU19"/>
    <mergeCell ref="CFV19:CGB19"/>
    <mergeCell ref="CGC19:CGI19"/>
    <mergeCell ref="CBN19:CBT19"/>
    <mergeCell ref="CBU19:CCA19"/>
    <mergeCell ref="CCB19:CCH19"/>
    <mergeCell ref="CCI19:CCO19"/>
    <mergeCell ref="CCP19:CCV19"/>
    <mergeCell ref="CCW19:CDC19"/>
    <mergeCell ref="CDD19:CDJ19"/>
    <mergeCell ref="CDK19:CDQ19"/>
    <mergeCell ref="CDR19:CDX19"/>
    <mergeCell ref="BZC19:BZI19"/>
    <mergeCell ref="BZJ19:BZP19"/>
    <mergeCell ref="BZQ19:BZW19"/>
    <mergeCell ref="BZX19:CAD19"/>
    <mergeCell ref="CAE19:CAK19"/>
    <mergeCell ref="CAL19:CAR19"/>
    <mergeCell ref="CAS19:CAY19"/>
    <mergeCell ref="CAZ19:CBF19"/>
    <mergeCell ref="CBG19:CBM19"/>
    <mergeCell ref="BWR19:BWX19"/>
    <mergeCell ref="BWY19:BXE19"/>
    <mergeCell ref="BXF19:BXL19"/>
    <mergeCell ref="BXM19:BXS19"/>
    <mergeCell ref="BXT19:BXZ19"/>
    <mergeCell ref="BYA19:BYG19"/>
    <mergeCell ref="BYH19:BYN19"/>
    <mergeCell ref="BYO19:BYU19"/>
    <mergeCell ref="BYV19:BZB19"/>
    <mergeCell ref="BUG19:BUM19"/>
    <mergeCell ref="BUN19:BUT19"/>
    <mergeCell ref="BUU19:BVA19"/>
    <mergeCell ref="BVB19:BVH19"/>
    <mergeCell ref="BVI19:BVO19"/>
    <mergeCell ref="BVP19:BVV19"/>
    <mergeCell ref="BVW19:BWC19"/>
    <mergeCell ref="BWD19:BWJ19"/>
    <mergeCell ref="BWK19:BWQ19"/>
    <mergeCell ref="BRV19:BSB19"/>
    <mergeCell ref="BSC19:BSI19"/>
    <mergeCell ref="BSJ19:BSP19"/>
    <mergeCell ref="BSQ19:BSW19"/>
    <mergeCell ref="BSX19:BTD19"/>
    <mergeCell ref="BTE19:BTK19"/>
    <mergeCell ref="BTL19:BTR19"/>
    <mergeCell ref="BTS19:BTY19"/>
    <mergeCell ref="BTZ19:BUF19"/>
    <mergeCell ref="BPK19:BPQ19"/>
    <mergeCell ref="BPR19:BPX19"/>
    <mergeCell ref="BPY19:BQE19"/>
    <mergeCell ref="BQF19:BQL19"/>
    <mergeCell ref="BQM19:BQS19"/>
    <mergeCell ref="BQT19:BQZ19"/>
    <mergeCell ref="BRA19:BRG19"/>
    <mergeCell ref="BRH19:BRN19"/>
    <mergeCell ref="BRO19:BRU19"/>
    <mergeCell ref="BMZ19:BNF19"/>
    <mergeCell ref="BNG19:BNM19"/>
    <mergeCell ref="BNN19:BNT19"/>
    <mergeCell ref="BNU19:BOA19"/>
    <mergeCell ref="BOB19:BOH19"/>
    <mergeCell ref="BOI19:BOO19"/>
    <mergeCell ref="BOP19:BOV19"/>
    <mergeCell ref="BOW19:BPC19"/>
    <mergeCell ref="BPD19:BPJ19"/>
    <mergeCell ref="BKO19:BKU19"/>
    <mergeCell ref="BKV19:BLB19"/>
    <mergeCell ref="BLC19:BLI19"/>
    <mergeCell ref="BLJ19:BLP19"/>
    <mergeCell ref="BLQ19:BLW19"/>
    <mergeCell ref="BLX19:BMD19"/>
    <mergeCell ref="BME19:BMK19"/>
    <mergeCell ref="BML19:BMR19"/>
    <mergeCell ref="BMS19:BMY19"/>
    <mergeCell ref="BID19:BIJ19"/>
    <mergeCell ref="BIK19:BIQ19"/>
    <mergeCell ref="BIR19:BIX19"/>
    <mergeCell ref="BIY19:BJE19"/>
    <mergeCell ref="BJF19:BJL19"/>
    <mergeCell ref="BJM19:BJS19"/>
    <mergeCell ref="BJT19:BJZ19"/>
    <mergeCell ref="BKA19:BKG19"/>
    <mergeCell ref="BKH19:BKN19"/>
    <mergeCell ref="BFS19:BFY19"/>
    <mergeCell ref="BFZ19:BGF19"/>
    <mergeCell ref="BGG19:BGM19"/>
    <mergeCell ref="BGN19:BGT19"/>
    <mergeCell ref="BGU19:BHA19"/>
    <mergeCell ref="BHB19:BHH19"/>
    <mergeCell ref="BHI19:BHO19"/>
    <mergeCell ref="BHP19:BHV19"/>
    <mergeCell ref="BHW19:BIC19"/>
    <mergeCell ref="BDH19:BDN19"/>
    <mergeCell ref="BDO19:BDU19"/>
    <mergeCell ref="BDV19:BEB19"/>
    <mergeCell ref="BEC19:BEI19"/>
    <mergeCell ref="BEJ19:BEP19"/>
    <mergeCell ref="BEQ19:BEW19"/>
    <mergeCell ref="BEX19:BFD19"/>
    <mergeCell ref="BFE19:BFK19"/>
    <mergeCell ref="BFL19:BFR19"/>
    <mergeCell ref="BAW19:BBC19"/>
    <mergeCell ref="BBD19:BBJ19"/>
    <mergeCell ref="BBK19:BBQ19"/>
    <mergeCell ref="BBR19:BBX19"/>
    <mergeCell ref="BBY19:BCE19"/>
    <mergeCell ref="BCF19:BCL19"/>
    <mergeCell ref="BCM19:BCS19"/>
    <mergeCell ref="BCT19:BCZ19"/>
    <mergeCell ref="BDA19:BDG19"/>
    <mergeCell ref="AYL19:AYR19"/>
    <mergeCell ref="AYS19:AYY19"/>
    <mergeCell ref="AYZ19:AZF19"/>
    <mergeCell ref="AZG19:AZM19"/>
    <mergeCell ref="AZN19:AZT19"/>
    <mergeCell ref="AZU19:BAA19"/>
    <mergeCell ref="BAB19:BAH19"/>
    <mergeCell ref="BAI19:BAO19"/>
    <mergeCell ref="BAP19:BAV19"/>
    <mergeCell ref="AWA19:AWG19"/>
    <mergeCell ref="AWH19:AWN19"/>
    <mergeCell ref="AWO19:AWU19"/>
    <mergeCell ref="AWV19:AXB19"/>
    <mergeCell ref="AXC19:AXI19"/>
    <mergeCell ref="AXJ19:AXP19"/>
    <mergeCell ref="AXQ19:AXW19"/>
    <mergeCell ref="AXX19:AYD19"/>
    <mergeCell ref="AYE19:AYK19"/>
    <mergeCell ref="ATP19:ATV19"/>
    <mergeCell ref="ATW19:AUC19"/>
    <mergeCell ref="AUD19:AUJ19"/>
    <mergeCell ref="AUK19:AUQ19"/>
    <mergeCell ref="AUR19:AUX19"/>
    <mergeCell ref="AUY19:AVE19"/>
    <mergeCell ref="AVF19:AVL19"/>
    <mergeCell ref="AVM19:AVS19"/>
    <mergeCell ref="AVT19:AVZ19"/>
    <mergeCell ref="ARE19:ARK19"/>
    <mergeCell ref="ARL19:ARR19"/>
    <mergeCell ref="ARS19:ARY19"/>
    <mergeCell ref="ARZ19:ASF19"/>
    <mergeCell ref="ASG19:ASM19"/>
    <mergeCell ref="ASN19:AST19"/>
    <mergeCell ref="ASU19:ATA19"/>
    <mergeCell ref="ATB19:ATH19"/>
    <mergeCell ref="ATI19:ATO19"/>
    <mergeCell ref="AOT19:AOZ19"/>
    <mergeCell ref="APA19:APG19"/>
    <mergeCell ref="APH19:APN19"/>
    <mergeCell ref="APO19:APU19"/>
    <mergeCell ref="APV19:AQB19"/>
    <mergeCell ref="AQC19:AQI19"/>
    <mergeCell ref="AQJ19:AQP19"/>
    <mergeCell ref="AQQ19:AQW19"/>
    <mergeCell ref="AQX19:ARD19"/>
    <mergeCell ref="AMI19:AMO19"/>
    <mergeCell ref="AMP19:AMV19"/>
    <mergeCell ref="AMW19:ANC19"/>
    <mergeCell ref="AND19:ANJ19"/>
    <mergeCell ref="ANK19:ANQ19"/>
    <mergeCell ref="ANR19:ANX19"/>
    <mergeCell ref="ANY19:AOE19"/>
    <mergeCell ref="AOF19:AOL19"/>
    <mergeCell ref="AOM19:AOS19"/>
    <mergeCell ref="AJX19:AKD19"/>
    <mergeCell ref="AKE19:AKK19"/>
    <mergeCell ref="AKL19:AKR19"/>
    <mergeCell ref="AKS19:AKY19"/>
    <mergeCell ref="AKZ19:ALF19"/>
    <mergeCell ref="ALG19:ALM19"/>
    <mergeCell ref="ALN19:ALT19"/>
    <mergeCell ref="ALU19:AMA19"/>
    <mergeCell ref="AMB19:AMH19"/>
    <mergeCell ref="AHM19:AHS19"/>
    <mergeCell ref="AHT19:AHZ19"/>
    <mergeCell ref="AIA19:AIG19"/>
    <mergeCell ref="AIH19:AIN19"/>
    <mergeCell ref="AIO19:AIU19"/>
    <mergeCell ref="AIV19:AJB19"/>
    <mergeCell ref="AJC19:AJI19"/>
    <mergeCell ref="AJJ19:AJP19"/>
    <mergeCell ref="AJQ19:AJW19"/>
    <mergeCell ref="AFB19:AFH19"/>
    <mergeCell ref="AFI19:AFO19"/>
    <mergeCell ref="AFP19:AFV19"/>
    <mergeCell ref="AFW19:AGC19"/>
    <mergeCell ref="AGD19:AGJ19"/>
    <mergeCell ref="AGK19:AGQ19"/>
    <mergeCell ref="AGR19:AGX19"/>
    <mergeCell ref="AGY19:AHE19"/>
    <mergeCell ref="AHF19:AHL19"/>
    <mergeCell ref="ACQ19:ACW19"/>
    <mergeCell ref="ACX19:ADD19"/>
    <mergeCell ref="ADE19:ADK19"/>
    <mergeCell ref="ADL19:ADR19"/>
    <mergeCell ref="ADS19:ADY19"/>
    <mergeCell ref="ADZ19:AEF19"/>
    <mergeCell ref="AEG19:AEM19"/>
    <mergeCell ref="AEN19:AET19"/>
    <mergeCell ref="AEU19:AFA19"/>
    <mergeCell ref="AAF19:AAL19"/>
    <mergeCell ref="AAM19:AAS19"/>
    <mergeCell ref="AAT19:AAZ19"/>
    <mergeCell ref="ABA19:ABG19"/>
    <mergeCell ref="ABH19:ABN19"/>
    <mergeCell ref="ABO19:ABU19"/>
    <mergeCell ref="ABV19:ACB19"/>
    <mergeCell ref="ACC19:ACI19"/>
    <mergeCell ref="ACJ19:ACP19"/>
    <mergeCell ref="XU19:YA19"/>
    <mergeCell ref="YB19:YH19"/>
    <mergeCell ref="YI19:YO19"/>
    <mergeCell ref="YP19:YV19"/>
    <mergeCell ref="YW19:ZC19"/>
    <mergeCell ref="ZD19:ZJ19"/>
    <mergeCell ref="ZK19:ZQ19"/>
    <mergeCell ref="ZR19:ZX19"/>
    <mergeCell ref="ZY19:AAE19"/>
    <mergeCell ref="VJ19:VP19"/>
    <mergeCell ref="VQ19:VW19"/>
    <mergeCell ref="VX19:WD19"/>
    <mergeCell ref="WE19:WK19"/>
    <mergeCell ref="WL19:WR19"/>
    <mergeCell ref="WS19:WY19"/>
    <mergeCell ref="WZ19:XF19"/>
    <mergeCell ref="XG19:XM19"/>
    <mergeCell ref="XN19:XT19"/>
    <mergeCell ref="SY19:TE19"/>
    <mergeCell ref="TF19:TL19"/>
    <mergeCell ref="TM19:TS19"/>
    <mergeCell ref="TT19:TZ19"/>
    <mergeCell ref="UA19:UG19"/>
    <mergeCell ref="UH19:UN19"/>
    <mergeCell ref="UO19:UU19"/>
    <mergeCell ref="UV19:VB19"/>
    <mergeCell ref="VC19:VI19"/>
    <mergeCell ref="QN19:QT19"/>
    <mergeCell ref="QU19:RA19"/>
    <mergeCell ref="RB19:RH19"/>
    <mergeCell ref="RI19:RO19"/>
    <mergeCell ref="RP19:RV19"/>
    <mergeCell ref="RW19:SC19"/>
    <mergeCell ref="SD19:SJ19"/>
    <mergeCell ref="SK19:SQ19"/>
    <mergeCell ref="SR19:SX19"/>
    <mergeCell ref="OC19:OI19"/>
    <mergeCell ref="OJ19:OP19"/>
    <mergeCell ref="OQ19:OW19"/>
    <mergeCell ref="OX19:PD19"/>
    <mergeCell ref="PE19:PK19"/>
    <mergeCell ref="PL19:PR19"/>
    <mergeCell ref="PS19:PY19"/>
    <mergeCell ref="PZ19:QF19"/>
    <mergeCell ref="QG19:QM19"/>
    <mergeCell ref="LR19:LX19"/>
    <mergeCell ref="LY19:ME19"/>
    <mergeCell ref="MF19:ML19"/>
    <mergeCell ref="MM19:MS19"/>
    <mergeCell ref="MT19:MZ19"/>
    <mergeCell ref="NA19:NG19"/>
    <mergeCell ref="NH19:NN19"/>
    <mergeCell ref="NO19:NU19"/>
    <mergeCell ref="NV19:OB19"/>
    <mergeCell ref="JG19:JM19"/>
    <mergeCell ref="JN19:JT19"/>
    <mergeCell ref="JU19:KA19"/>
    <mergeCell ref="KB19:KH19"/>
    <mergeCell ref="KI19:KO19"/>
    <mergeCell ref="KP19:KV19"/>
    <mergeCell ref="KW19:LC19"/>
    <mergeCell ref="LD19:LJ19"/>
    <mergeCell ref="LK19:LQ19"/>
    <mergeCell ref="GV19:HB19"/>
    <mergeCell ref="HC19:HI19"/>
    <mergeCell ref="HJ19:HP19"/>
    <mergeCell ref="HQ19:HW19"/>
    <mergeCell ref="HX19:ID19"/>
    <mergeCell ref="IE19:IK19"/>
    <mergeCell ref="IL19:IR19"/>
    <mergeCell ref="IS19:IY19"/>
    <mergeCell ref="IZ19:JF19"/>
    <mergeCell ref="EK19:EQ19"/>
    <mergeCell ref="ER19:EX19"/>
    <mergeCell ref="EY19:FE19"/>
    <mergeCell ref="FF19:FL19"/>
    <mergeCell ref="FM19:FS19"/>
    <mergeCell ref="FT19:FZ19"/>
    <mergeCell ref="GA19:GG19"/>
    <mergeCell ref="GH19:GN19"/>
    <mergeCell ref="GO19:GU19"/>
    <mergeCell ref="XDY18:XEE18"/>
    <mergeCell ref="XEF18:XEL18"/>
    <mergeCell ref="XEM18:XES18"/>
    <mergeCell ref="XET18:XEZ18"/>
    <mergeCell ref="XFA18:XFD18"/>
    <mergeCell ref="AJ19:AP19"/>
    <mergeCell ref="AQ19:AW19"/>
    <mergeCell ref="AX19:BD19"/>
    <mergeCell ref="BE19:BK19"/>
    <mergeCell ref="BL19:BR19"/>
    <mergeCell ref="BS19:BY19"/>
    <mergeCell ref="BZ19:CF19"/>
    <mergeCell ref="CG19:CM19"/>
    <mergeCell ref="CN19:CT19"/>
    <mergeCell ref="CU19:DA19"/>
    <mergeCell ref="DB19:DH19"/>
    <mergeCell ref="DI19:DO19"/>
    <mergeCell ref="DP19:DV19"/>
    <mergeCell ref="DW19:EC19"/>
    <mergeCell ref="ED19:EJ19"/>
    <mergeCell ref="XBN18:XBT18"/>
    <mergeCell ref="XBU18:XCA18"/>
    <mergeCell ref="XCB18:XCH18"/>
    <mergeCell ref="XCI18:XCO18"/>
    <mergeCell ref="XCP18:XCV18"/>
    <mergeCell ref="XCW18:XDC18"/>
    <mergeCell ref="XDD18:XDJ18"/>
    <mergeCell ref="XDK18:XDQ18"/>
    <mergeCell ref="XDR18:XDX18"/>
    <mergeCell ref="WZC18:WZI18"/>
    <mergeCell ref="WZJ18:WZP18"/>
    <mergeCell ref="WZQ18:WZW18"/>
    <mergeCell ref="WZX18:XAD18"/>
    <mergeCell ref="XAE18:XAK18"/>
    <mergeCell ref="XAL18:XAR18"/>
    <mergeCell ref="XAS18:XAY18"/>
    <mergeCell ref="XAZ18:XBF18"/>
    <mergeCell ref="XBG18:XBM18"/>
    <mergeCell ref="WWR18:WWX18"/>
    <mergeCell ref="WWY18:WXE18"/>
    <mergeCell ref="WXF18:WXL18"/>
    <mergeCell ref="WXM18:WXS18"/>
    <mergeCell ref="WXT18:WXZ18"/>
    <mergeCell ref="WYA18:WYG18"/>
    <mergeCell ref="WYH18:WYN18"/>
    <mergeCell ref="WYO18:WYU18"/>
    <mergeCell ref="WYV18:WZB18"/>
    <mergeCell ref="WUG18:WUM18"/>
    <mergeCell ref="WUN18:WUT18"/>
    <mergeCell ref="WUU18:WVA18"/>
    <mergeCell ref="WVB18:WVH18"/>
    <mergeCell ref="WVI18:WVO18"/>
    <mergeCell ref="WVP18:WVV18"/>
    <mergeCell ref="WVW18:WWC18"/>
    <mergeCell ref="WWD18:WWJ18"/>
    <mergeCell ref="WWK18:WWQ18"/>
    <mergeCell ref="WRV18:WSB18"/>
    <mergeCell ref="WSC18:WSI18"/>
    <mergeCell ref="WSJ18:WSP18"/>
    <mergeCell ref="WSQ18:WSW18"/>
    <mergeCell ref="WSX18:WTD18"/>
    <mergeCell ref="WTE18:WTK18"/>
    <mergeCell ref="WTL18:WTR18"/>
    <mergeCell ref="WTS18:WTY18"/>
    <mergeCell ref="WTZ18:WUF18"/>
    <mergeCell ref="WPK18:WPQ18"/>
    <mergeCell ref="WPR18:WPX18"/>
    <mergeCell ref="WPY18:WQE18"/>
    <mergeCell ref="WQF18:WQL18"/>
    <mergeCell ref="WQM18:WQS18"/>
    <mergeCell ref="WQT18:WQZ18"/>
    <mergeCell ref="WRA18:WRG18"/>
    <mergeCell ref="WRH18:WRN18"/>
    <mergeCell ref="WRO18:WRU18"/>
    <mergeCell ref="WMZ18:WNF18"/>
    <mergeCell ref="WNG18:WNM18"/>
    <mergeCell ref="WNN18:WNT18"/>
    <mergeCell ref="WNU18:WOA18"/>
    <mergeCell ref="WOB18:WOH18"/>
    <mergeCell ref="WOI18:WOO18"/>
    <mergeCell ref="WOP18:WOV18"/>
    <mergeCell ref="WOW18:WPC18"/>
    <mergeCell ref="WPD18:WPJ18"/>
    <mergeCell ref="WKO18:WKU18"/>
    <mergeCell ref="WKV18:WLB18"/>
    <mergeCell ref="WLC18:WLI18"/>
    <mergeCell ref="WLJ18:WLP18"/>
    <mergeCell ref="WLQ18:WLW18"/>
    <mergeCell ref="WLX18:WMD18"/>
    <mergeCell ref="WME18:WMK18"/>
    <mergeCell ref="WML18:WMR18"/>
    <mergeCell ref="WMS18:WMY18"/>
    <mergeCell ref="WID18:WIJ18"/>
    <mergeCell ref="WIK18:WIQ18"/>
    <mergeCell ref="WIR18:WIX18"/>
    <mergeCell ref="WIY18:WJE18"/>
    <mergeCell ref="WJF18:WJL18"/>
    <mergeCell ref="WJM18:WJS18"/>
    <mergeCell ref="WJT18:WJZ18"/>
    <mergeCell ref="WKA18:WKG18"/>
    <mergeCell ref="WKH18:WKN18"/>
    <mergeCell ref="WFS18:WFY18"/>
    <mergeCell ref="WFZ18:WGF18"/>
    <mergeCell ref="WGG18:WGM18"/>
    <mergeCell ref="WGN18:WGT18"/>
    <mergeCell ref="WGU18:WHA18"/>
    <mergeCell ref="WHB18:WHH18"/>
    <mergeCell ref="WHI18:WHO18"/>
    <mergeCell ref="WHP18:WHV18"/>
    <mergeCell ref="WHW18:WIC18"/>
    <mergeCell ref="WDH18:WDN18"/>
    <mergeCell ref="WDO18:WDU18"/>
    <mergeCell ref="WDV18:WEB18"/>
    <mergeCell ref="WEC18:WEI18"/>
    <mergeCell ref="WEJ18:WEP18"/>
    <mergeCell ref="WEQ18:WEW18"/>
    <mergeCell ref="WEX18:WFD18"/>
    <mergeCell ref="WFE18:WFK18"/>
    <mergeCell ref="WFL18:WFR18"/>
    <mergeCell ref="WAW18:WBC18"/>
    <mergeCell ref="WBD18:WBJ18"/>
    <mergeCell ref="WBK18:WBQ18"/>
    <mergeCell ref="WBR18:WBX18"/>
    <mergeCell ref="WBY18:WCE18"/>
    <mergeCell ref="WCF18:WCL18"/>
    <mergeCell ref="WCM18:WCS18"/>
    <mergeCell ref="WCT18:WCZ18"/>
    <mergeCell ref="WDA18:WDG18"/>
    <mergeCell ref="VYL18:VYR18"/>
    <mergeCell ref="VYS18:VYY18"/>
    <mergeCell ref="VYZ18:VZF18"/>
    <mergeCell ref="VZG18:VZM18"/>
    <mergeCell ref="VZN18:VZT18"/>
    <mergeCell ref="VZU18:WAA18"/>
    <mergeCell ref="WAB18:WAH18"/>
    <mergeCell ref="WAI18:WAO18"/>
    <mergeCell ref="WAP18:WAV18"/>
    <mergeCell ref="VWA18:VWG18"/>
    <mergeCell ref="VWH18:VWN18"/>
    <mergeCell ref="VWO18:VWU18"/>
    <mergeCell ref="VWV18:VXB18"/>
    <mergeCell ref="VXC18:VXI18"/>
    <mergeCell ref="VXJ18:VXP18"/>
    <mergeCell ref="VXQ18:VXW18"/>
    <mergeCell ref="VXX18:VYD18"/>
    <mergeCell ref="VYE18:VYK18"/>
    <mergeCell ref="VTP18:VTV18"/>
    <mergeCell ref="VTW18:VUC18"/>
    <mergeCell ref="VUD18:VUJ18"/>
    <mergeCell ref="VUK18:VUQ18"/>
    <mergeCell ref="VUR18:VUX18"/>
    <mergeCell ref="VUY18:VVE18"/>
    <mergeCell ref="VVF18:VVL18"/>
    <mergeCell ref="VVM18:VVS18"/>
    <mergeCell ref="VVT18:VVZ18"/>
    <mergeCell ref="VRE18:VRK18"/>
    <mergeCell ref="VRL18:VRR18"/>
    <mergeCell ref="VRS18:VRY18"/>
    <mergeCell ref="VRZ18:VSF18"/>
    <mergeCell ref="VSG18:VSM18"/>
    <mergeCell ref="VSN18:VST18"/>
    <mergeCell ref="VSU18:VTA18"/>
    <mergeCell ref="VTB18:VTH18"/>
    <mergeCell ref="VTI18:VTO18"/>
    <mergeCell ref="VOT18:VOZ18"/>
    <mergeCell ref="VPA18:VPG18"/>
    <mergeCell ref="VPH18:VPN18"/>
    <mergeCell ref="VPO18:VPU18"/>
    <mergeCell ref="VPV18:VQB18"/>
    <mergeCell ref="VQC18:VQI18"/>
    <mergeCell ref="VQJ18:VQP18"/>
    <mergeCell ref="VQQ18:VQW18"/>
    <mergeCell ref="VQX18:VRD18"/>
    <mergeCell ref="VMI18:VMO18"/>
    <mergeCell ref="VMP18:VMV18"/>
    <mergeCell ref="VMW18:VNC18"/>
    <mergeCell ref="VND18:VNJ18"/>
    <mergeCell ref="VNK18:VNQ18"/>
    <mergeCell ref="VNR18:VNX18"/>
    <mergeCell ref="VNY18:VOE18"/>
    <mergeCell ref="VOF18:VOL18"/>
    <mergeCell ref="VOM18:VOS18"/>
    <mergeCell ref="VJX18:VKD18"/>
    <mergeCell ref="VKE18:VKK18"/>
    <mergeCell ref="VKL18:VKR18"/>
    <mergeCell ref="VKS18:VKY18"/>
    <mergeCell ref="VKZ18:VLF18"/>
    <mergeCell ref="VLG18:VLM18"/>
    <mergeCell ref="VLN18:VLT18"/>
    <mergeCell ref="VLU18:VMA18"/>
    <mergeCell ref="VMB18:VMH18"/>
    <mergeCell ref="VHM18:VHS18"/>
    <mergeCell ref="VHT18:VHZ18"/>
    <mergeCell ref="VIA18:VIG18"/>
    <mergeCell ref="VIH18:VIN18"/>
    <mergeCell ref="VIO18:VIU18"/>
    <mergeCell ref="VIV18:VJB18"/>
    <mergeCell ref="VJC18:VJI18"/>
    <mergeCell ref="VJJ18:VJP18"/>
    <mergeCell ref="VJQ18:VJW18"/>
    <mergeCell ref="VFB18:VFH18"/>
    <mergeCell ref="VFI18:VFO18"/>
    <mergeCell ref="VFP18:VFV18"/>
    <mergeCell ref="VFW18:VGC18"/>
    <mergeCell ref="VGD18:VGJ18"/>
    <mergeCell ref="VGK18:VGQ18"/>
    <mergeCell ref="VGR18:VGX18"/>
    <mergeCell ref="VGY18:VHE18"/>
    <mergeCell ref="VHF18:VHL18"/>
    <mergeCell ref="VCQ18:VCW18"/>
    <mergeCell ref="VCX18:VDD18"/>
    <mergeCell ref="VDE18:VDK18"/>
    <mergeCell ref="VDL18:VDR18"/>
    <mergeCell ref="VDS18:VDY18"/>
    <mergeCell ref="VDZ18:VEF18"/>
    <mergeCell ref="VEG18:VEM18"/>
    <mergeCell ref="VEN18:VET18"/>
    <mergeCell ref="VEU18:VFA18"/>
    <mergeCell ref="VAF18:VAL18"/>
    <mergeCell ref="VAM18:VAS18"/>
    <mergeCell ref="VAT18:VAZ18"/>
    <mergeCell ref="VBA18:VBG18"/>
    <mergeCell ref="VBH18:VBN18"/>
    <mergeCell ref="VBO18:VBU18"/>
    <mergeCell ref="VBV18:VCB18"/>
    <mergeCell ref="VCC18:VCI18"/>
    <mergeCell ref="VCJ18:VCP18"/>
    <mergeCell ref="UXU18:UYA18"/>
    <mergeCell ref="UYB18:UYH18"/>
    <mergeCell ref="UYI18:UYO18"/>
    <mergeCell ref="UYP18:UYV18"/>
    <mergeCell ref="UYW18:UZC18"/>
    <mergeCell ref="UZD18:UZJ18"/>
    <mergeCell ref="UZK18:UZQ18"/>
    <mergeCell ref="UZR18:UZX18"/>
    <mergeCell ref="UZY18:VAE18"/>
    <mergeCell ref="UVJ18:UVP18"/>
    <mergeCell ref="UVQ18:UVW18"/>
    <mergeCell ref="UVX18:UWD18"/>
    <mergeCell ref="UWE18:UWK18"/>
    <mergeCell ref="UWL18:UWR18"/>
    <mergeCell ref="UWS18:UWY18"/>
    <mergeCell ref="UWZ18:UXF18"/>
    <mergeCell ref="UXG18:UXM18"/>
    <mergeCell ref="UXN18:UXT18"/>
    <mergeCell ref="USY18:UTE18"/>
    <mergeCell ref="UTF18:UTL18"/>
    <mergeCell ref="UTM18:UTS18"/>
    <mergeCell ref="UTT18:UTZ18"/>
    <mergeCell ref="UUA18:UUG18"/>
    <mergeCell ref="UUH18:UUN18"/>
    <mergeCell ref="UUO18:UUU18"/>
    <mergeCell ref="UUV18:UVB18"/>
    <mergeCell ref="UVC18:UVI18"/>
    <mergeCell ref="UQN18:UQT18"/>
    <mergeCell ref="UQU18:URA18"/>
    <mergeCell ref="URB18:URH18"/>
    <mergeCell ref="URI18:URO18"/>
    <mergeCell ref="URP18:URV18"/>
    <mergeCell ref="URW18:USC18"/>
    <mergeCell ref="USD18:USJ18"/>
    <mergeCell ref="USK18:USQ18"/>
    <mergeCell ref="USR18:USX18"/>
    <mergeCell ref="UOC18:UOI18"/>
    <mergeCell ref="UOJ18:UOP18"/>
    <mergeCell ref="UOQ18:UOW18"/>
    <mergeCell ref="UOX18:UPD18"/>
    <mergeCell ref="UPE18:UPK18"/>
    <mergeCell ref="UPL18:UPR18"/>
    <mergeCell ref="UPS18:UPY18"/>
    <mergeCell ref="UPZ18:UQF18"/>
    <mergeCell ref="UQG18:UQM18"/>
    <mergeCell ref="ULR18:ULX18"/>
    <mergeCell ref="ULY18:UME18"/>
    <mergeCell ref="UMF18:UML18"/>
    <mergeCell ref="UMM18:UMS18"/>
    <mergeCell ref="UMT18:UMZ18"/>
    <mergeCell ref="UNA18:UNG18"/>
    <mergeCell ref="UNH18:UNN18"/>
    <mergeCell ref="UNO18:UNU18"/>
    <mergeCell ref="UNV18:UOB18"/>
    <mergeCell ref="UJG18:UJM18"/>
    <mergeCell ref="UJN18:UJT18"/>
    <mergeCell ref="UJU18:UKA18"/>
    <mergeCell ref="UKB18:UKH18"/>
    <mergeCell ref="UKI18:UKO18"/>
    <mergeCell ref="UKP18:UKV18"/>
    <mergeCell ref="UKW18:ULC18"/>
    <mergeCell ref="ULD18:ULJ18"/>
    <mergeCell ref="ULK18:ULQ18"/>
    <mergeCell ref="UGV18:UHB18"/>
    <mergeCell ref="UHC18:UHI18"/>
    <mergeCell ref="UHJ18:UHP18"/>
    <mergeCell ref="UHQ18:UHW18"/>
    <mergeCell ref="UHX18:UID18"/>
    <mergeCell ref="UIE18:UIK18"/>
    <mergeCell ref="UIL18:UIR18"/>
    <mergeCell ref="UIS18:UIY18"/>
    <mergeCell ref="UIZ18:UJF18"/>
    <mergeCell ref="UEK18:UEQ18"/>
    <mergeCell ref="UER18:UEX18"/>
    <mergeCell ref="UEY18:UFE18"/>
    <mergeCell ref="UFF18:UFL18"/>
    <mergeCell ref="UFM18:UFS18"/>
    <mergeCell ref="UFT18:UFZ18"/>
    <mergeCell ref="UGA18:UGG18"/>
    <mergeCell ref="UGH18:UGN18"/>
    <mergeCell ref="UGO18:UGU18"/>
    <mergeCell ref="UBZ18:UCF18"/>
    <mergeCell ref="UCG18:UCM18"/>
    <mergeCell ref="UCN18:UCT18"/>
    <mergeCell ref="UCU18:UDA18"/>
    <mergeCell ref="UDB18:UDH18"/>
    <mergeCell ref="UDI18:UDO18"/>
    <mergeCell ref="UDP18:UDV18"/>
    <mergeCell ref="UDW18:UEC18"/>
    <mergeCell ref="UED18:UEJ18"/>
    <mergeCell ref="TZO18:TZU18"/>
    <mergeCell ref="TZV18:UAB18"/>
    <mergeCell ref="UAC18:UAI18"/>
    <mergeCell ref="UAJ18:UAP18"/>
    <mergeCell ref="UAQ18:UAW18"/>
    <mergeCell ref="UAX18:UBD18"/>
    <mergeCell ref="UBE18:UBK18"/>
    <mergeCell ref="UBL18:UBR18"/>
    <mergeCell ref="UBS18:UBY18"/>
    <mergeCell ref="TXD18:TXJ18"/>
    <mergeCell ref="TXK18:TXQ18"/>
    <mergeCell ref="TXR18:TXX18"/>
    <mergeCell ref="TXY18:TYE18"/>
    <mergeCell ref="TYF18:TYL18"/>
    <mergeCell ref="TYM18:TYS18"/>
    <mergeCell ref="TYT18:TYZ18"/>
    <mergeCell ref="TZA18:TZG18"/>
    <mergeCell ref="TZH18:TZN18"/>
    <mergeCell ref="TUS18:TUY18"/>
    <mergeCell ref="TUZ18:TVF18"/>
    <mergeCell ref="TVG18:TVM18"/>
    <mergeCell ref="TVN18:TVT18"/>
    <mergeCell ref="TVU18:TWA18"/>
    <mergeCell ref="TWB18:TWH18"/>
    <mergeCell ref="TWI18:TWO18"/>
    <mergeCell ref="TWP18:TWV18"/>
    <mergeCell ref="TWW18:TXC18"/>
    <mergeCell ref="TSH18:TSN18"/>
    <mergeCell ref="TSO18:TSU18"/>
    <mergeCell ref="TSV18:TTB18"/>
    <mergeCell ref="TTC18:TTI18"/>
    <mergeCell ref="TTJ18:TTP18"/>
    <mergeCell ref="TTQ18:TTW18"/>
    <mergeCell ref="TTX18:TUD18"/>
    <mergeCell ref="TUE18:TUK18"/>
    <mergeCell ref="TUL18:TUR18"/>
    <mergeCell ref="TPW18:TQC18"/>
    <mergeCell ref="TQD18:TQJ18"/>
    <mergeCell ref="TQK18:TQQ18"/>
    <mergeCell ref="TQR18:TQX18"/>
    <mergeCell ref="TQY18:TRE18"/>
    <mergeCell ref="TRF18:TRL18"/>
    <mergeCell ref="TRM18:TRS18"/>
    <mergeCell ref="TRT18:TRZ18"/>
    <mergeCell ref="TSA18:TSG18"/>
    <mergeCell ref="TNL18:TNR18"/>
    <mergeCell ref="TNS18:TNY18"/>
    <mergeCell ref="TNZ18:TOF18"/>
    <mergeCell ref="TOG18:TOM18"/>
    <mergeCell ref="TON18:TOT18"/>
    <mergeCell ref="TOU18:TPA18"/>
    <mergeCell ref="TPB18:TPH18"/>
    <mergeCell ref="TPI18:TPO18"/>
    <mergeCell ref="TPP18:TPV18"/>
    <mergeCell ref="TLA18:TLG18"/>
    <mergeCell ref="TLH18:TLN18"/>
    <mergeCell ref="TLO18:TLU18"/>
    <mergeCell ref="TLV18:TMB18"/>
    <mergeCell ref="TMC18:TMI18"/>
    <mergeCell ref="TMJ18:TMP18"/>
    <mergeCell ref="TMQ18:TMW18"/>
    <mergeCell ref="TMX18:TND18"/>
    <mergeCell ref="TNE18:TNK18"/>
    <mergeCell ref="TIP18:TIV18"/>
    <mergeCell ref="TIW18:TJC18"/>
    <mergeCell ref="TJD18:TJJ18"/>
    <mergeCell ref="TJK18:TJQ18"/>
    <mergeCell ref="TJR18:TJX18"/>
    <mergeCell ref="TJY18:TKE18"/>
    <mergeCell ref="TKF18:TKL18"/>
    <mergeCell ref="TKM18:TKS18"/>
    <mergeCell ref="TKT18:TKZ18"/>
    <mergeCell ref="TGE18:TGK18"/>
    <mergeCell ref="TGL18:TGR18"/>
    <mergeCell ref="TGS18:TGY18"/>
    <mergeCell ref="TGZ18:THF18"/>
    <mergeCell ref="THG18:THM18"/>
    <mergeCell ref="THN18:THT18"/>
    <mergeCell ref="THU18:TIA18"/>
    <mergeCell ref="TIB18:TIH18"/>
    <mergeCell ref="TII18:TIO18"/>
    <mergeCell ref="TDT18:TDZ18"/>
    <mergeCell ref="TEA18:TEG18"/>
    <mergeCell ref="TEH18:TEN18"/>
    <mergeCell ref="TEO18:TEU18"/>
    <mergeCell ref="TEV18:TFB18"/>
    <mergeCell ref="TFC18:TFI18"/>
    <mergeCell ref="TFJ18:TFP18"/>
    <mergeCell ref="TFQ18:TFW18"/>
    <mergeCell ref="TFX18:TGD18"/>
    <mergeCell ref="TBI18:TBO18"/>
    <mergeCell ref="TBP18:TBV18"/>
    <mergeCell ref="TBW18:TCC18"/>
    <mergeCell ref="TCD18:TCJ18"/>
    <mergeCell ref="TCK18:TCQ18"/>
    <mergeCell ref="TCR18:TCX18"/>
    <mergeCell ref="TCY18:TDE18"/>
    <mergeCell ref="TDF18:TDL18"/>
    <mergeCell ref="TDM18:TDS18"/>
    <mergeCell ref="SYX18:SZD18"/>
    <mergeCell ref="SZE18:SZK18"/>
    <mergeCell ref="SZL18:SZR18"/>
    <mergeCell ref="SZS18:SZY18"/>
    <mergeCell ref="SZZ18:TAF18"/>
    <mergeCell ref="TAG18:TAM18"/>
    <mergeCell ref="TAN18:TAT18"/>
    <mergeCell ref="TAU18:TBA18"/>
    <mergeCell ref="TBB18:TBH18"/>
    <mergeCell ref="SWM18:SWS18"/>
    <mergeCell ref="SWT18:SWZ18"/>
    <mergeCell ref="SXA18:SXG18"/>
    <mergeCell ref="SXH18:SXN18"/>
    <mergeCell ref="SXO18:SXU18"/>
    <mergeCell ref="SXV18:SYB18"/>
    <mergeCell ref="SYC18:SYI18"/>
    <mergeCell ref="SYJ18:SYP18"/>
    <mergeCell ref="SYQ18:SYW18"/>
    <mergeCell ref="SUB18:SUH18"/>
    <mergeCell ref="SUI18:SUO18"/>
    <mergeCell ref="SUP18:SUV18"/>
    <mergeCell ref="SUW18:SVC18"/>
    <mergeCell ref="SVD18:SVJ18"/>
    <mergeCell ref="SVK18:SVQ18"/>
    <mergeCell ref="SVR18:SVX18"/>
    <mergeCell ref="SVY18:SWE18"/>
    <mergeCell ref="SWF18:SWL18"/>
    <mergeCell ref="SRQ18:SRW18"/>
    <mergeCell ref="SRX18:SSD18"/>
    <mergeCell ref="SSE18:SSK18"/>
    <mergeCell ref="SSL18:SSR18"/>
    <mergeCell ref="SSS18:SSY18"/>
    <mergeCell ref="SSZ18:STF18"/>
    <mergeCell ref="STG18:STM18"/>
    <mergeCell ref="STN18:STT18"/>
    <mergeCell ref="STU18:SUA18"/>
    <mergeCell ref="SPF18:SPL18"/>
    <mergeCell ref="SPM18:SPS18"/>
    <mergeCell ref="SPT18:SPZ18"/>
    <mergeCell ref="SQA18:SQG18"/>
    <mergeCell ref="SQH18:SQN18"/>
    <mergeCell ref="SQO18:SQU18"/>
    <mergeCell ref="SQV18:SRB18"/>
    <mergeCell ref="SRC18:SRI18"/>
    <mergeCell ref="SRJ18:SRP18"/>
    <mergeCell ref="SMU18:SNA18"/>
    <mergeCell ref="SNB18:SNH18"/>
    <mergeCell ref="SNI18:SNO18"/>
    <mergeCell ref="SNP18:SNV18"/>
    <mergeCell ref="SNW18:SOC18"/>
    <mergeCell ref="SOD18:SOJ18"/>
    <mergeCell ref="SOK18:SOQ18"/>
    <mergeCell ref="SOR18:SOX18"/>
    <mergeCell ref="SOY18:SPE18"/>
    <mergeCell ref="SKJ18:SKP18"/>
    <mergeCell ref="SKQ18:SKW18"/>
    <mergeCell ref="SKX18:SLD18"/>
    <mergeCell ref="SLE18:SLK18"/>
    <mergeCell ref="SLL18:SLR18"/>
    <mergeCell ref="SLS18:SLY18"/>
    <mergeCell ref="SLZ18:SMF18"/>
    <mergeCell ref="SMG18:SMM18"/>
    <mergeCell ref="SMN18:SMT18"/>
    <mergeCell ref="SHY18:SIE18"/>
    <mergeCell ref="SIF18:SIL18"/>
    <mergeCell ref="SIM18:SIS18"/>
    <mergeCell ref="SIT18:SIZ18"/>
    <mergeCell ref="SJA18:SJG18"/>
    <mergeCell ref="SJH18:SJN18"/>
    <mergeCell ref="SJO18:SJU18"/>
    <mergeCell ref="SJV18:SKB18"/>
    <mergeCell ref="SKC18:SKI18"/>
    <mergeCell ref="SFN18:SFT18"/>
    <mergeCell ref="SFU18:SGA18"/>
    <mergeCell ref="SGB18:SGH18"/>
    <mergeCell ref="SGI18:SGO18"/>
    <mergeCell ref="SGP18:SGV18"/>
    <mergeCell ref="SGW18:SHC18"/>
    <mergeCell ref="SHD18:SHJ18"/>
    <mergeCell ref="SHK18:SHQ18"/>
    <mergeCell ref="SHR18:SHX18"/>
    <mergeCell ref="SDC18:SDI18"/>
    <mergeCell ref="SDJ18:SDP18"/>
    <mergeCell ref="SDQ18:SDW18"/>
    <mergeCell ref="SDX18:SED18"/>
    <mergeCell ref="SEE18:SEK18"/>
    <mergeCell ref="SEL18:SER18"/>
    <mergeCell ref="SES18:SEY18"/>
    <mergeCell ref="SEZ18:SFF18"/>
    <mergeCell ref="SFG18:SFM18"/>
    <mergeCell ref="SAR18:SAX18"/>
    <mergeCell ref="SAY18:SBE18"/>
    <mergeCell ref="SBF18:SBL18"/>
    <mergeCell ref="SBM18:SBS18"/>
    <mergeCell ref="SBT18:SBZ18"/>
    <mergeCell ref="SCA18:SCG18"/>
    <mergeCell ref="SCH18:SCN18"/>
    <mergeCell ref="SCO18:SCU18"/>
    <mergeCell ref="SCV18:SDB18"/>
    <mergeCell ref="RYG18:RYM18"/>
    <mergeCell ref="RYN18:RYT18"/>
    <mergeCell ref="RYU18:RZA18"/>
    <mergeCell ref="RZB18:RZH18"/>
    <mergeCell ref="RZI18:RZO18"/>
    <mergeCell ref="RZP18:RZV18"/>
    <mergeCell ref="RZW18:SAC18"/>
    <mergeCell ref="SAD18:SAJ18"/>
    <mergeCell ref="SAK18:SAQ18"/>
    <mergeCell ref="RVV18:RWB18"/>
    <mergeCell ref="RWC18:RWI18"/>
    <mergeCell ref="RWJ18:RWP18"/>
    <mergeCell ref="RWQ18:RWW18"/>
    <mergeCell ref="RWX18:RXD18"/>
    <mergeCell ref="RXE18:RXK18"/>
    <mergeCell ref="RXL18:RXR18"/>
    <mergeCell ref="RXS18:RXY18"/>
    <mergeCell ref="RXZ18:RYF18"/>
    <mergeCell ref="RTK18:RTQ18"/>
    <mergeCell ref="RTR18:RTX18"/>
    <mergeCell ref="RTY18:RUE18"/>
    <mergeCell ref="RUF18:RUL18"/>
    <mergeCell ref="RUM18:RUS18"/>
    <mergeCell ref="RUT18:RUZ18"/>
    <mergeCell ref="RVA18:RVG18"/>
    <mergeCell ref="RVH18:RVN18"/>
    <mergeCell ref="RVO18:RVU18"/>
    <mergeCell ref="RQZ18:RRF18"/>
    <mergeCell ref="RRG18:RRM18"/>
    <mergeCell ref="RRN18:RRT18"/>
    <mergeCell ref="RRU18:RSA18"/>
    <mergeCell ref="RSB18:RSH18"/>
    <mergeCell ref="RSI18:RSO18"/>
    <mergeCell ref="RSP18:RSV18"/>
    <mergeCell ref="RSW18:RTC18"/>
    <mergeCell ref="RTD18:RTJ18"/>
    <mergeCell ref="ROO18:ROU18"/>
    <mergeCell ref="ROV18:RPB18"/>
    <mergeCell ref="RPC18:RPI18"/>
    <mergeCell ref="RPJ18:RPP18"/>
    <mergeCell ref="RPQ18:RPW18"/>
    <mergeCell ref="RPX18:RQD18"/>
    <mergeCell ref="RQE18:RQK18"/>
    <mergeCell ref="RQL18:RQR18"/>
    <mergeCell ref="RQS18:RQY18"/>
    <mergeCell ref="RMD18:RMJ18"/>
    <mergeCell ref="RMK18:RMQ18"/>
    <mergeCell ref="RMR18:RMX18"/>
    <mergeCell ref="RMY18:RNE18"/>
    <mergeCell ref="RNF18:RNL18"/>
    <mergeCell ref="RNM18:RNS18"/>
    <mergeCell ref="RNT18:RNZ18"/>
    <mergeCell ref="ROA18:ROG18"/>
    <mergeCell ref="ROH18:RON18"/>
    <mergeCell ref="RJS18:RJY18"/>
    <mergeCell ref="RJZ18:RKF18"/>
    <mergeCell ref="RKG18:RKM18"/>
    <mergeCell ref="RKN18:RKT18"/>
    <mergeCell ref="RKU18:RLA18"/>
    <mergeCell ref="RLB18:RLH18"/>
    <mergeCell ref="RLI18:RLO18"/>
    <mergeCell ref="RLP18:RLV18"/>
    <mergeCell ref="RLW18:RMC18"/>
    <mergeCell ref="RHH18:RHN18"/>
    <mergeCell ref="RHO18:RHU18"/>
    <mergeCell ref="RHV18:RIB18"/>
    <mergeCell ref="RIC18:RII18"/>
    <mergeCell ref="RIJ18:RIP18"/>
    <mergeCell ref="RIQ18:RIW18"/>
    <mergeCell ref="RIX18:RJD18"/>
    <mergeCell ref="RJE18:RJK18"/>
    <mergeCell ref="RJL18:RJR18"/>
    <mergeCell ref="REW18:RFC18"/>
    <mergeCell ref="RFD18:RFJ18"/>
    <mergeCell ref="RFK18:RFQ18"/>
    <mergeCell ref="RFR18:RFX18"/>
    <mergeCell ref="RFY18:RGE18"/>
    <mergeCell ref="RGF18:RGL18"/>
    <mergeCell ref="RGM18:RGS18"/>
    <mergeCell ref="RGT18:RGZ18"/>
    <mergeCell ref="RHA18:RHG18"/>
    <mergeCell ref="RCL18:RCR18"/>
    <mergeCell ref="RCS18:RCY18"/>
    <mergeCell ref="RCZ18:RDF18"/>
    <mergeCell ref="RDG18:RDM18"/>
    <mergeCell ref="RDN18:RDT18"/>
    <mergeCell ref="RDU18:REA18"/>
    <mergeCell ref="REB18:REH18"/>
    <mergeCell ref="REI18:REO18"/>
    <mergeCell ref="REP18:REV18"/>
    <mergeCell ref="RAA18:RAG18"/>
    <mergeCell ref="RAH18:RAN18"/>
    <mergeCell ref="RAO18:RAU18"/>
    <mergeCell ref="RAV18:RBB18"/>
    <mergeCell ref="RBC18:RBI18"/>
    <mergeCell ref="RBJ18:RBP18"/>
    <mergeCell ref="RBQ18:RBW18"/>
    <mergeCell ref="RBX18:RCD18"/>
    <mergeCell ref="RCE18:RCK18"/>
    <mergeCell ref="QXP18:QXV18"/>
    <mergeCell ref="QXW18:QYC18"/>
    <mergeCell ref="QYD18:QYJ18"/>
    <mergeCell ref="QYK18:QYQ18"/>
    <mergeCell ref="QYR18:QYX18"/>
    <mergeCell ref="QYY18:QZE18"/>
    <mergeCell ref="QZF18:QZL18"/>
    <mergeCell ref="QZM18:QZS18"/>
    <mergeCell ref="QZT18:QZZ18"/>
    <mergeCell ref="QVE18:QVK18"/>
    <mergeCell ref="QVL18:QVR18"/>
    <mergeCell ref="QVS18:QVY18"/>
    <mergeCell ref="QVZ18:QWF18"/>
    <mergeCell ref="QWG18:QWM18"/>
    <mergeCell ref="QWN18:QWT18"/>
    <mergeCell ref="QWU18:QXA18"/>
    <mergeCell ref="QXB18:QXH18"/>
    <mergeCell ref="QXI18:QXO18"/>
    <mergeCell ref="QST18:QSZ18"/>
    <mergeCell ref="QTA18:QTG18"/>
    <mergeCell ref="QTH18:QTN18"/>
    <mergeCell ref="QTO18:QTU18"/>
    <mergeCell ref="QTV18:QUB18"/>
    <mergeCell ref="QUC18:QUI18"/>
    <mergeCell ref="QUJ18:QUP18"/>
    <mergeCell ref="QUQ18:QUW18"/>
    <mergeCell ref="QUX18:QVD18"/>
    <mergeCell ref="QQI18:QQO18"/>
    <mergeCell ref="QQP18:QQV18"/>
    <mergeCell ref="QQW18:QRC18"/>
    <mergeCell ref="QRD18:QRJ18"/>
    <mergeCell ref="QRK18:QRQ18"/>
    <mergeCell ref="QRR18:QRX18"/>
    <mergeCell ref="QRY18:QSE18"/>
    <mergeCell ref="QSF18:QSL18"/>
    <mergeCell ref="QSM18:QSS18"/>
    <mergeCell ref="QNX18:QOD18"/>
    <mergeCell ref="QOE18:QOK18"/>
    <mergeCell ref="QOL18:QOR18"/>
    <mergeCell ref="QOS18:QOY18"/>
    <mergeCell ref="QOZ18:QPF18"/>
    <mergeCell ref="QPG18:QPM18"/>
    <mergeCell ref="QPN18:QPT18"/>
    <mergeCell ref="QPU18:QQA18"/>
    <mergeCell ref="QQB18:QQH18"/>
    <mergeCell ref="QLM18:QLS18"/>
    <mergeCell ref="QLT18:QLZ18"/>
    <mergeCell ref="QMA18:QMG18"/>
    <mergeCell ref="QMH18:QMN18"/>
    <mergeCell ref="QMO18:QMU18"/>
    <mergeCell ref="QMV18:QNB18"/>
    <mergeCell ref="QNC18:QNI18"/>
    <mergeCell ref="QNJ18:QNP18"/>
    <mergeCell ref="QNQ18:QNW18"/>
    <mergeCell ref="QJB18:QJH18"/>
    <mergeCell ref="QJI18:QJO18"/>
    <mergeCell ref="QJP18:QJV18"/>
    <mergeCell ref="QJW18:QKC18"/>
    <mergeCell ref="QKD18:QKJ18"/>
    <mergeCell ref="QKK18:QKQ18"/>
    <mergeCell ref="QKR18:QKX18"/>
    <mergeCell ref="QKY18:QLE18"/>
    <mergeCell ref="QLF18:QLL18"/>
    <mergeCell ref="QGQ18:QGW18"/>
    <mergeCell ref="QGX18:QHD18"/>
    <mergeCell ref="QHE18:QHK18"/>
    <mergeCell ref="QHL18:QHR18"/>
    <mergeCell ref="QHS18:QHY18"/>
    <mergeCell ref="QHZ18:QIF18"/>
    <mergeCell ref="QIG18:QIM18"/>
    <mergeCell ref="QIN18:QIT18"/>
    <mergeCell ref="QIU18:QJA18"/>
    <mergeCell ref="QEF18:QEL18"/>
    <mergeCell ref="QEM18:QES18"/>
    <mergeCell ref="QET18:QEZ18"/>
    <mergeCell ref="QFA18:QFG18"/>
    <mergeCell ref="QFH18:QFN18"/>
    <mergeCell ref="QFO18:QFU18"/>
    <mergeCell ref="QFV18:QGB18"/>
    <mergeCell ref="QGC18:QGI18"/>
    <mergeCell ref="QGJ18:QGP18"/>
    <mergeCell ref="QBU18:QCA18"/>
    <mergeCell ref="QCB18:QCH18"/>
    <mergeCell ref="QCI18:QCO18"/>
    <mergeCell ref="QCP18:QCV18"/>
    <mergeCell ref="QCW18:QDC18"/>
    <mergeCell ref="QDD18:QDJ18"/>
    <mergeCell ref="QDK18:QDQ18"/>
    <mergeCell ref="QDR18:QDX18"/>
    <mergeCell ref="QDY18:QEE18"/>
    <mergeCell ref="PZJ18:PZP18"/>
    <mergeCell ref="PZQ18:PZW18"/>
    <mergeCell ref="PZX18:QAD18"/>
    <mergeCell ref="QAE18:QAK18"/>
    <mergeCell ref="QAL18:QAR18"/>
    <mergeCell ref="QAS18:QAY18"/>
    <mergeCell ref="QAZ18:QBF18"/>
    <mergeCell ref="QBG18:QBM18"/>
    <mergeCell ref="QBN18:QBT18"/>
    <mergeCell ref="PWY18:PXE18"/>
    <mergeCell ref="PXF18:PXL18"/>
    <mergeCell ref="PXM18:PXS18"/>
    <mergeCell ref="PXT18:PXZ18"/>
    <mergeCell ref="PYA18:PYG18"/>
    <mergeCell ref="PYH18:PYN18"/>
    <mergeCell ref="PYO18:PYU18"/>
    <mergeCell ref="PYV18:PZB18"/>
    <mergeCell ref="PZC18:PZI18"/>
    <mergeCell ref="PUN18:PUT18"/>
    <mergeCell ref="PUU18:PVA18"/>
    <mergeCell ref="PVB18:PVH18"/>
    <mergeCell ref="PVI18:PVO18"/>
    <mergeCell ref="PVP18:PVV18"/>
    <mergeCell ref="PVW18:PWC18"/>
    <mergeCell ref="PWD18:PWJ18"/>
    <mergeCell ref="PWK18:PWQ18"/>
    <mergeCell ref="PWR18:PWX18"/>
    <mergeCell ref="PSC18:PSI18"/>
    <mergeCell ref="PSJ18:PSP18"/>
    <mergeCell ref="PSQ18:PSW18"/>
    <mergeCell ref="PSX18:PTD18"/>
    <mergeCell ref="PTE18:PTK18"/>
    <mergeCell ref="PTL18:PTR18"/>
    <mergeCell ref="PTS18:PTY18"/>
    <mergeCell ref="PTZ18:PUF18"/>
    <mergeCell ref="PUG18:PUM18"/>
    <mergeCell ref="PPR18:PPX18"/>
    <mergeCell ref="PPY18:PQE18"/>
    <mergeCell ref="PQF18:PQL18"/>
    <mergeCell ref="PQM18:PQS18"/>
    <mergeCell ref="PQT18:PQZ18"/>
    <mergeCell ref="PRA18:PRG18"/>
    <mergeCell ref="PRH18:PRN18"/>
    <mergeCell ref="PRO18:PRU18"/>
    <mergeCell ref="PRV18:PSB18"/>
    <mergeCell ref="PNG18:PNM18"/>
    <mergeCell ref="PNN18:PNT18"/>
    <mergeCell ref="PNU18:POA18"/>
    <mergeCell ref="POB18:POH18"/>
    <mergeCell ref="POI18:POO18"/>
    <mergeCell ref="POP18:POV18"/>
    <mergeCell ref="POW18:PPC18"/>
    <mergeCell ref="PPD18:PPJ18"/>
    <mergeCell ref="PPK18:PPQ18"/>
    <mergeCell ref="PKV18:PLB18"/>
    <mergeCell ref="PLC18:PLI18"/>
    <mergeCell ref="PLJ18:PLP18"/>
    <mergeCell ref="PLQ18:PLW18"/>
    <mergeCell ref="PLX18:PMD18"/>
    <mergeCell ref="PME18:PMK18"/>
    <mergeCell ref="PML18:PMR18"/>
    <mergeCell ref="PMS18:PMY18"/>
    <mergeCell ref="PMZ18:PNF18"/>
    <mergeCell ref="PIK18:PIQ18"/>
    <mergeCell ref="PIR18:PIX18"/>
    <mergeCell ref="PIY18:PJE18"/>
    <mergeCell ref="PJF18:PJL18"/>
    <mergeCell ref="PJM18:PJS18"/>
    <mergeCell ref="PJT18:PJZ18"/>
    <mergeCell ref="PKA18:PKG18"/>
    <mergeCell ref="PKH18:PKN18"/>
    <mergeCell ref="PKO18:PKU18"/>
    <mergeCell ref="PFZ18:PGF18"/>
    <mergeCell ref="PGG18:PGM18"/>
    <mergeCell ref="PGN18:PGT18"/>
    <mergeCell ref="PGU18:PHA18"/>
    <mergeCell ref="PHB18:PHH18"/>
    <mergeCell ref="PHI18:PHO18"/>
    <mergeCell ref="PHP18:PHV18"/>
    <mergeCell ref="PHW18:PIC18"/>
    <mergeCell ref="PID18:PIJ18"/>
    <mergeCell ref="PDO18:PDU18"/>
    <mergeCell ref="PDV18:PEB18"/>
    <mergeCell ref="PEC18:PEI18"/>
    <mergeCell ref="PEJ18:PEP18"/>
    <mergeCell ref="PEQ18:PEW18"/>
    <mergeCell ref="PEX18:PFD18"/>
    <mergeCell ref="PFE18:PFK18"/>
    <mergeCell ref="PFL18:PFR18"/>
    <mergeCell ref="PFS18:PFY18"/>
    <mergeCell ref="PBD18:PBJ18"/>
    <mergeCell ref="PBK18:PBQ18"/>
    <mergeCell ref="PBR18:PBX18"/>
    <mergeCell ref="PBY18:PCE18"/>
    <mergeCell ref="PCF18:PCL18"/>
    <mergeCell ref="PCM18:PCS18"/>
    <mergeCell ref="PCT18:PCZ18"/>
    <mergeCell ref="PDA18:PDG18"/>
    <mergeCell ref="PDH18:PDN18"/>
    <mergeCell ref="OYS18:OYY18"/>
    <mergeCell ref="OYZ18:OZF18"/>
    <mergeCell ref="OZG18:OZM18"/>
    <mergeCell ref="OZN18:OZT18"/>
    <mergeCell ref="OZU18:PAA18"/>
    <mergeCell ref="PAB18:PAH18"/>
    <mergeCell ref="PAI18:PAO18"/>
    <mergeCell ref="PAP18:PAV18"/>
    <mergeCell ref="PAW18:PBC18"/>
    <mergeCell ref="OWH18:OWN18"/>
    <mergeCell ref="OWO18:OWU18"/>
    <mergeCell ref="OWV18:OXB18"/>
    <mergeCell ref="OXC18:OXI18"/>
    <mergeCell ref="OXJ18:OXP18"/>
    <mergeCell ref="OXQ18:OXW18"/>
    <mergeCell ref="OXX18:OYD18"/>
    <mergeCell ref="OYE18:OYK18"/>
    <mergeCell ref="OYL18:OYR18"/>
    <mergeCell ref="OTW18:OUC18"/>
    <mergeCell ref="OUD18:OUJ18"/>
    <mergeCell ref="OUK18:OUQ18"/>
    <mergeCell ref="OUR18:OUX18"/>
    <mergeCell ref="OUY18:OVE18"/>
    <mergeCell ref="OVF18:OVL18"/>
    <mergeCell ref="OVM18:OVS18"/>
    <mergeCell ref="OVT18:OVZ18"/>
    <mergeCell ref="OWA18:OWG18"/>
    <mergeCell ref="ORL18:ORR18"/>
    <mergeCell ref="ORS18:ORY18"/>
    <mergeCell ref="ORZ18:OSF18"/>
    <mergeCell ref="OSG18:OSM18"/>
    <mergeCell ref="OSN18:OST18"/>
    <mergeCell ref="OSU18:OTA18"/>
    <mergeCell ref="OTB18:OTH18"/>
    <mergeCell ref="OTI18:OTO18"/>
    <mergeCell ref="OTP18:OTV18"/>
    <mergeCell ref="OPA18:OPG18"/>
    <mergeCell ref="OPH18:OPN18"/>
    <mergeCell ref="OPO18:OPU18"/>
    <mergeCell ref="OPV18:OQB18"/>
    <mergeCell ref="OQC18:OQI18"/>
    <mergeCell ref="OQJ18:OQP18"/>
    <mergeCell ref="OQQ18:OQW18"/>
    <mergeCell ref="OQX18:ORD18"/>
    <mergeCell ref="ORE18:ORK18"/>
    <mergeCell ref="OMP18:OMV18"/>
    <mergeCell ref="OMW18:ONC18"/>
    <mergeCell ref="OND18:ONJ18"/>
    <mergeCell ref="ONK18:ONQ18"/>
    <mergeCell ref="ONR18:ONX18"/>
    <mergeCell ref="ONY18:OOE18"/>
    <mergeCell ref="OOF18:OOL18"/>
    <mergeCell ref="OOM18:OOS18"/>
    <mergeCell ref="OOT18:OOZ18"/>
    <mergeCell ref="OKE18:OKK18"/>
    <mergeCell ref="OKL18:OKR18"/>
    <mergeCell ref="OKS18:OKY18"/>
    <mergeCell ref="OKZ18:OLF18"/>
    <mergeCell ref="OLG18:OLM18"/>
    <mergeCell ref="OLN18:OLT18"/>
    <mergeCell ref="OLU18:OMA18"/>
    <mergeCell ref="OMB18:OMH18"/>
    <mergeCell ref="OMI18:OMO18"/>
    <mergeCell ref="OHT18:OHZ18"/>
    <mergeCell ref="OIA18:OIG18"/>
    <mergeCell ref="OIH18:OIN18"/>
    <mergeCell ref="OIO18:OIU18"/>
    <mergeCell ref="OIV18:OJB18"/>
    <mergeCell ref="OJC18:OJI18"/>
    <mergeCell ref="OJJ18:OJP18"/>
    <mergeCell ref="OJQ18:OJW18"/>
    <mergeCell ref="OJX18:OKD18"/>
    <mergeCell ref="OFI18:OFO18"/>
    <mergeCell ref="OFP18:OFV18"/>
    <mergeCell ref="OFW18:OGC18"/>
    <mergeCell ref="OGD18:OGJ18"/>
    <mergeCell ref="OGK18:OGQ18"/>
    <mergeCell ref="OGR18:OGX18"/>
    <mergeCell ref="OGY18:OHE18"/>
    <mergeCell ref="OHF18:OHL18"/>
    <mergeCell ref="OHM18:OHS18"/>
    <mergeCell ref="OCX18:ODD18"/>
    <mergeCell ref="ODE18:ODK18"/>
    <mergeCell ref="ODL18:ODR18"/>
    <mergeCell ref="ODS18:ODY18"/>
    <mergeCell ref="ODZ18:OEF18"/>
    <mergeCell ref="OEG18:OEM18"/>
    <mergeCell ref="OEN18:OET18"/>
    <mergeCell ref="OEU18:OFA18"/>
    <mergeCell ref="OFB18:OFH18"/>
    <mergeCell ref="OAM18:OAS18"/>
    <mergeCell ref="OAT18:OAZ18"/>
    <mergeCell ref="OBA18:OBG18"/>
    <mergeCell ref="OBH18:OBN18"/>
    <mergeCell ref="OBO18:OBU18"/>
    <mergeCell ref="OBV18:OCB18"/>
    <mergeCell ref="OCC18:OCI18"/>
    <mergeCell ref="OCJ18:OCP18"/>
    <mergeCell ref="OCQ18:OCW18"/>
    <mergeCell ref="NYB18:NYH18"/>
    <mergeCell ref="NYI18:NYO18"/>
    <mergeCell ref="NYP18:NYV18"/>
    <mergeCell ref="NYW18:NZC18"/>
    <mergeCell ref="NZD18:NZJ18"/>
    <mergeCell ref="NZK18:NZQ18"/>
    <mergeCell ref="NZR18:NZX18"/>
    <mergeCell ref="NZY18:OAE18"/>
    <mergeCell ref="OAF18:OAL18"/>
    <mergeCell ref="NVQ18:NVW18"/>
    <mergeCell ref="NVX18:NWD18"/>
    <mergeCell ref="NWE18:NWK18"/>
    <mergeCell ref="NWL18:NWR18"/>
    <mergeCell ref="NWS18:NWY18"/>
    <mergeCell ref="NWZ18:NXF18"/>
    <mergeCell ref="NXG18:NXM18"/>
    <mergeCell ref="NXN18:NXT18"/>
    <mergeCell ref="NXU18:NYA18"/>
    <mergeCell ref="NTF18:NTL18"/>
    <mergeCell ref="NTM18:NTS18"/>
    <mergeCell ref="NTT18:NTZ18"/>
    <mergeCell ref="NUA18:NUG18"/>
    <mergeCell ref="NUH18:NUN18"/>
    <mergeCell ref="NUO18:NUU18"/>
    <mergeCell ref="NUV18:NVB18"/>
    <mergeCell ref="NVC18:NVI18"/>
    <mergeCell ref="NVJ18:NVP18"/>
    <mergeCell ref="NQU18:NRA18"/>
    <mergeCell ref="NRB18:NRH18"/>
    <mergeCell ref="NRI18:NRO18"/>
    <mergeCell ref="NRP18:NRV18"/>
    <mergeCell ref="NRW18:NSC18"/>
    <mergeCell ref="NSD18:NSJ18"/>
    <mergeCell ref="NSK18:NSQ18"/>
    <mergeCell ref="NSR18:NSX18"/>
    <mergeCell ref="NSY18:NTE18"/>
    <mergeCell ref="NOJ18:NOP18"/>
    <mergeCell ref="NOQ18:NOW18"/>
    <mergeCell ref="NOX18:NPD18"/>
    <mergeCell ref="NPE18:NPK18"/>
    <mergeCell ref="NPL18:NPR18"/>
    <mergeCell ref="NPS18:NPY18"/>
    <mergeCell ref="NPZ18:NQF18"/>
    <mergeCell ref="NQG18:NQM18"/>
    <mergeCell ref="NQN18:NQT18"/>
    <mergeCell ref="NLY18:NME18"/>
    <mergeCell ref="NMF18:NML18"/>
    <mergeCell ref="NMM18:NMS18"/>
    <mergeCell ref="NMT18:NMZ18"/>
    <mergeCell ref="NNA18:NNG18"/>
    <mergeCell ref="NNH18:NNN18"/>
    <mergeCell ref="NNO18:NNU18"/>
    <mergeCell ref="NNV18:NOB18"/>
    <mergeCell ref="NOC18:NOI18"/>
    <mergeCell ref="NJN18:NJT18"/>
    <mergeCell ref="NJU18:NKA18"/>
    <mergeCell ref="NKB18:NKH18"/>
    <mergeCell ref="NKI18:NKO18"/>
    <mergeCell ref="NKP18:NKV18"/>
    <mergeCell ref="NKW18:NLC18"/>
    <mergeCell ref="NLD18:NLJ18"/>
    <mergeCell ref="NLK18:NLQ18"/>
    <mergeCell ref="NLR18:NLX18"/>
    <mergeCell ref="NHC18:NHI18"/>
    <mergeCell ref="NHJ18:NHP18"/>
    <mergeCell ref="NHQ18:NHW18"/>
    <mergeCell ref="NHX18:NID18"/>
    <mergeCell ref="NIE18:NIK18"/>
    <mergeCell ref="NIL18:NIR18"/>
    <mergeCell ref="NIS18:NIY18"/>
    <mergeCell ref="NIZ18:NJF18"/>
    <mergeCell ref="NJG18:NJM18"/>
    <mergeCell ref="NER18:NEX18"/>
    <mergeCell ref="NEY18:NFE18"/>
    <mergeCell ref="NFF18:NFL18"/>
    <mergeCell ref="NFM18:NFS18"/>
    <mergeCell ref="NFT18:NFZ18"/>
    <mergeCell ref="NGA18:NGG18"/>
    <mergeCell ref="NGH18:NGN18"/>
    <mergeCell ref="NGO18:NGU18"/>
    <mergeCell ref="NGV18:NHB18"/>
    <mergeCell ref="NCG18:NCM18"/>
    <mergeCell ref="NCN18:NCT18"/>
    <mergeCell ref="NCU18:NDA18"/>
    <mergeCell ref="NDB18:NDH18"/>
    <mergeCell ref="NDI18:NDO18"/>
    <mergeCell ref="NDP18:NDV18"/>
    <mergeCell ref="NDW18:NEC18"/>
    <mergeCell ref="NED18:NEJ18"/>
    <mergeCell ref="NEK18:NEQ18"/>
    <mergeCell ref="MZV18:NAB18"/>
    <mergeCell ref="NAC18:NAI18"/>
    <mergeCell ref="NAJ18:NAP18"/>
    <mergeCell ref="NAQ18:NAW18"/>
    <mergeCell ref="NAX18:NBD18"/>
    <mergeCell ref="NBE18:NBK18"/>
    <mergeCell ref="NBL18:NBR18"/>
    <mergeCell ref="NBS18:NBY18"/>
    <mergeCell ref="NBZ18:NCF18"/>
    <mergeCell ref="MXK18:MXQ18"/>
    <mergeCell ref="MXR18:MXX18"/>
    <mergeCell ref="MXY18:MYE18"/>
    <mergeCell ref="MYF18:MYL18"/>
    <mergeCell ref="MYM18:MYS18"/>
    <mergeCell ref="MYT18:MYZ18"/>
    <mergeCell ref="MZA18:MZG18"/>
    <mergeCell ref="MZH18:MZN18"/>
    <mergeCell ref="MZO18:MZU18"/>
    <mergeCell ref="MUZ18:MVF18"/>
    <mergeCell ref="MVG18:MVM18"/>
    <mergeCell ref="MVN18:MVT18"/>
    <mergeCell ref="MVU18:MWA18"/>
    <mergeCell ref="MWB18:MWH18"/>
    <mergeCell ref="MWI18:MWO18"/>
    <mergeCell ref="MWP18:MWV18"/>
    <mergeCell ref="MWW18:MXC18"/>
    <mergeCell ref="MXD18:MXJ18"/>
    <mergeCell ref="MSO18:MSU18"/>
    <mergeCell ref="MSV18:MTB18"/>
    <mergeCell ref="MTC18:MTI18"/>
    <mergeCell ref="MTJ18:MTP18"/>
    <mergeCell ref="MTQ18:MTW18"/>
    <mergeCell ref="MTX18:MUD18"/>
    <mergeCell ref="MUE18:MUK18"/>
    <mergeCell ref="MUL18:MUR18"/>
    <mergeCell ref="MUS18:MUY18"/>
    <mergeCell ref="MQD18:MQJ18"/>
    <mergeCell ref="MQK18:MQQ18"/>
    <mergeCell ref="MQR18:MQX18"/>
    <mergeCell ref="MQY18:MRE18"/>
    <mergeCell ref="MRF18:MRL18"/>
    <mergeCell ref="MRM18:MRS18"/>
    <mergeCell ref="MRT18:MRZ18"/>
    <mergeCell ref="MSA18:MSG18"/>
    <mergeCell ref="MSH18:MSN18"/>
    <mergeCell ref="MNS18:MNY18"/>
    <mergeCell ref="MNZ18:MOF18"/>
    <mergeCell ref="MOG18:MOM18"/>
    <mergeCell ref="MON18:MOT18"/>
    <mergeCell ref="MOU18:MPA18"/>
    <mergeCell ref="MPB18:MPH18"/>
    <mergeCell ref="MPI18:MPO18"/>
    <mergeCell ref="MPP18:MPV18"/>
    <mergeCell ref="MPW18:MQC18"/>
    <mergeCell ref="MLH18:MLN18"/>
    <mergeCell ref="MLO18:MLU18"/>
    <mergeCell ref="MLV18:MMB18"/>
    <mergeCell ref="MMC18:MMI18"/>
    <mergeCell ref="MMJ18:MMP18"/>
    <mergeCell ref="MMQ18:MMW18"/>
    <mergeCell ref="MMX18:MND18"/>
    <mergeCell ref="MNE18:MNK18"/>
    <mergeCell ref="MNL18:MNR18"/>
    <mergeCell ref="MIW18:MJC18"/>
    <mergeCell ref="MJD18:MJJ18"/>
    <mergeCell ref="MJK18:MJQ18"/>
    <mergeCell ref="MJR18:MJX18"/>
    <mergeCell ref="MJY18:MKE18"/>
    <mergeCell ref="MKF18:MKL18"/>
    <mergeCell ref="MKM18:MKS18"/>
    <mergeCell ref="MKT18:MKZ18"/>
    <mergeCell ref="MLA18:MLG18"/>
    <mergeCell ref="MGL18:MGR18"/>
    <mergeCell ref="MGS18:MGY18"/>
    <mergeCell ref="MGZ18:MHF18"/>
    <mergeCell ref="MHG18:MHM18"/>
    <mergeCell ref="MHN18:MHT18"/>
    <mergeCell ref="MHU18:MIA18"/>
    <mergeCell ref="MIB18:MIH18"/>
    <mergeCell ref="MII18:MIO18"/>
    <mergeCell ref="MIP18:MIV18"/>
    <mergeCell ref="MEA18:MEG18"/>
    <mergeCell ref="MEH18:MEN18"/>
    <mergeCell ref="MEO18:MEU18"/>
    <mergeCell ref="MEV18:MFB18"/>
    <mergeCell ref="MFC18:MFI18"/>
    <mergeCell ref="MFJ18:MFP18"/>
    <mergeCell ref="MFQ18:MFW18"/>
    <mergeCell ref="MFX18:MGD18"/>
    <mergeCell ref="MGE18:MGK18"/>
    <mergeCell ref="MBP18:MBV18"/>
    <mergeCell ref="MBW18:MCC18"/>
    <mergeCell ref="MCD18:MCJ18"/>
    <mergeCell ref="MCK18:MCQ18"/>
    <mergeCell ref="MCR18:MCX18"/>
    <mergeCell ref="MCY18:MDE18"/>
    <mergeCell ref="MDF18:MDL18"/>
    <mergeCell ref="MDM18:MDS18"/>
    <mergeCell ref="MDT18:MDZ18"/>
    <mergeCell ref="LZE18:LZK18"/>
    <mergeCell ref="LZL18:LZR18"/>
    <mergeCell ref="LZS18:LZY18"/>
    <mergeCell ref="LZZ18:MAF18"/>
    <mergeCell ref="MAG18:MAM18"/>
    <mergeCell ref="MAN18:MAT18"/>
    <mergeCell ref="MAU18:MBA18"/>
    <mergeCell ref="MBB18:MBH18"/>
    <mergeCell ref="MBI18:MBO18"/>
    <mergeCell ref="LWT18:LWZ18"/>
    <mergeCell ref="LXA18:LXG18"/>
    <mergeCell ref="LXH18:LXN18"/>
    <mergeCell ref="LXO18:LXU18"/>
    <mergeCell ref="LXV18:LYB18"/>
    <mergeCell ref="LYC18:LYI18"/>
    <mergeCell ref="LYJ18:LYP18"/>
    <mergeCell ref="LYQ18:LYW18"/>
    <mergeCell ref="LYX18:LZD18"/>
    <mergeCell ref="LUI18:LUO18"/>
    <mergeCell ref="LUP18:LUV18"/>
    <mergeCell ref="LUW18:LVC18"/>
    <mergeCell ref="LVD18:LVJ18"/>
    <mergeCell ref="LVK18:LVQ18"/>
    <mergeCell ref="LVR18:LVX18"/>
    <mergeCell ref="LVY18:LWE18"/>
    <mergeCell ref="LWF18:LWL18"/>
    <mergeCell ref="LWM18:LWS18"/>
    <mergeCell ref="LRX18:LSD18"/>
    <mergeCell ref="LSE18:LSK18"/>
    <mergeCell ref="LSL18:LSR18"/>
    <mergeCell ref="LSS18:LSY18"/>
    <mergeCell ref="LSZ18:LTF18"/>
    <mergeCell ref="LTG18:LTM18"/>
    <mergeCell ref="LTN18:LTT18"/>
    <mergeCell ref="LTU18:LUA18"/>
    <mergeCell ref="LUB18:LUH18"/>
    <mergeCell ref="LPM18:LPS18"/>
    <mergeCell ref="LPT18:LPZ18"/>
    <mergeCell ref="LQA18:LQG18"/>
    <mergeCell ref="LQH18:LQN18"/>
    <mergeCell ref="LQO18:LQU18"/>
    <mergeCell ref="LQV18:LRB18"/>
    <mergeCell ref="LRC18:LRI18"/>
    <mergeCell ref="LRJ18:LRP18"/>
    <mergeCell ref="LRQ18:LRW18"/>
    <mergeCell ref="LNB18:LNH18"/>
    <mergeCell ref="LNI18:LNO18"/>
    <mergeCell ref="LNP18:LNV18"/>
    <mergeCell ref="LNW18:LOC18"/>
    <mergeCell ref="LOD18:LOJ18"/>
    <mergeCell ref="LOK18:LOQ18"/>
    <mergeCell ref="LOR18:LOX18"/>
    <mergeCell ref="LOY18:LPE18"/>
    <mergeCell ref="LPF18:LPL18"/>
    <mergeCell ref="LKQ18:LKW18"/>
    <mergeCell ref="LKX18:LLD18"/>
    <mergeCell ref="LLE18:LLK18"/>
    <mergeCell ref="LLL18:LLR18"/>
    <mergeCell ref="LLS18:LLY18"/>
    <mergeCell ref="LLZ18:LMF18"/>
    <mergeCell ref="LMG18:LMM18"/>
    <mergeCell ref="LMN18:LMT18"/>
    <mergeCell ref="LMU18:LNA18"/>
    <mergeCell ref="LIF18:LIL18"/>
    <mergeCell ref="LIM18:LIS18"/>
    <mergeCell ref="LIT18:LIZ18"/>
    <mergeCell ref="LJA18:LJG18"/>
    <mergeCell ref="LJH18:LJN18"/>
    <mergeCell ref="LJO18:LJU18"/>
    <mergeCell ref="LJV18:LKB18"/>
    <mergeCell ref="LKC18:LKI18"/>
    <mergeCell ref="LKJ18:LKP18"/>
    <mergeCell ref="LFU18:LGA18"/>
    <mergeCell ref="LGB18:LGH18"/>
    <mergeCell ref="LGI18:LGO18"/>
    <mergeCell ref="LGP18:LGV18"/>
    <mergeCell ref="LGW18:LHC18"/>
    <mergeCell ref="LHD18:LHJ18"/>
    <mergeCell ref="LHK18:LHQ18"/>
    <mergeCell ref="LHR18:LHX18"/>
    <mergeCell ref="LHY18:LIE18"/>
    <mergeCell ref="LDJ18:LDP18"/>
    <mergeCell ref="LDQ18:LDW18"/>
    <mergeCell ref="LDX18:LED18"/>
    <mergeCell ref="LEE18:LEK18"/>
    <mergeCell ref="LEL18:LER18"/>
    <mergeCell ref="LES18:LEY18"/>
    <mergeCell ref="LEZ18:LFF18"/>
    <mergeCell ref="LFG18:LFM18"/>
    <mergeCell ref="LFN18:LFT18"/>
    <mergeCell ref="LAY18:LBE18"/>
    <mergeCell ref="LBF18:LBL18"/>
    <mergeCell ref="LBM18:LBS18"/>
    <mergeCell ref="LBT18:LBZ18"/>
    <mergeCell ref="LCA18:LCG18"/>
    <mergeCell ref="LCH18:LCN18"/>
    <mergeCell ref="LCO18:LCU18"/>
    <mergeCell ref="LCV18:LDB18"/>
    <mergeCell ref="LDC18:LDI18"/>
    <mergeCell ref="KYN18:KYT18"/>
    <mergeCell ref="KYU18:KZA18"/>
    <mergeCell ref="KZB18:KZH18"/>
    <mergeCell ref="KZI18:KZO18"/>
    <mergeCell ref="KZP18:KZV18"/>
    <mergeCell ref="KZW18:LAC18"/>
    <mergeCell ref="LAD18:LAJ18"/>
    <mergeCell ref="LAK18:LAQ18"/>
    <mergeCell ref="LAR18:LAX18"/>
    <mergeCell ref="KWC18:KWI18"/>
    <mergeCell ref="KWJ18:KWP18"/>
    <mergeCell ref="KWQ18:KWW18"/>
    <mergeCell ref="KWX18:KXD18"/>
    <mergeCell ref="KXE18:KXK18"/>
    <mergeCell ref="KXL18:KXR18"/>
    <mergeCell ref="KXS18:KXY18"/>
    <mergeCell ref="KXZ18:KYF18"/>
    <mergeCell ref="KYG18:KYM18"/>
    <mergeCell ref="KTR18:KTX18"/>
    <mergeCell ref="KTY18:KUE18"/>
    <mergeCell ref="KUF18:KUL18"/>
    <mergeCell ref="KUM18:KUS18"/>
    <mergeCell ref="KUT18:KUZ18"/>
    <mergeCell ref="KVA18:KVG18"/>
    <mergeCell ref="KVH18:KVN18"/>
    <mergeCell ref="KVO18:KVU18"/>
    <mergeCell ref="KVV18:KWB18"/>
    <mergeCell ref="KRG18:KRM18"/>
    <mergeCell ref="KRN18:KRT18"/>
    <mergeCell ref="KRU18:KSA18"/>
    <mergeCell ref="KSB18:KSH18"/>
    <mergeCell ref="KSI18:KSO18"/>
    <mergeCell ref="KSP18:KSV18"/>
    <mergeCell ref="KSW18:KTC18"/>
    <mergeCell ref="KTD18:KTJ18"/>
    <mergeCell ref="KTK18:KTQ18"/>
    <mergeCell ref="KOV18:KPB18"/>
    <mergeCell ref="KPC18:KPI18"/>
    <mergeCell ref="KPJ18:KPP18"/>
    <mergeCell ref="KPQ18:KPW18"/>
    <mergeCell ref="KPX18:KQD18"/>
    <mergeCell ref="KQE18:KQK18"/>
    <mergeCell ref="KQL18:KQR18"/>
    <mergeCell ref="KQS18:KQY18"/>
    <mergeCell ref="KQZ18:KRF18"/>
    <mergeCell ref="KMK18:KMQ18"/>
    <mergeCell ref="KMR18:KMX18"/>
    <mergeCell ref="KMY18:KNE18"/>
    <mergeCell ref="KNF18:KNL18"/>
    <mergeCell ref="KNM18:KNS18"/>
    <mergeCell ref="KNT18:KNZ18"/>
    <mergeCell ref="KOA18:KOG18"/>
    <mergeCell ref="KOH18:KON18"/>
    <mergeCell ref="KOO18:KOU18"/>
    <mergeCell ref="KJZ18:KKF18"/>
    <mergeCell ref="KKG18:KKM18"/>
    <mergeCell ref="KKN18:KKT18"/>
    <mergeCell ref="KKU18:KLA18"/>
    <mergeCell ref="KLB18:KLH18"/>
    <mergeCell ref="KLI18:KLO18"/>
    <mergeCell ref="KLP18:KLV18"/>
    <mergeCell ref="KLW18:KMC18"/>
    <mergeCell ref="KMD18:KMJ18"/>
    <mergeCell ref="KHO18:KHU18"/>
    <mergeCell ref="KHV18:KIB18"/>
    <mergeCell ref="KIC18:KII18"/>
    <mergeCell ref="KIJ18:KIP18"/>
    <mergeCell ref="KIQ18:KIW18"/>
    <mergeCell ref="KIX18:KJD18"/>
    <mergeCell ref="KJE18:KJK18"/>
    <mergeCell ref="KJL18:KJR18"/>
    <mergeCell ref="KJS18:KJY18"/>
    <mergeCell ref="KFD18:KFJ18"/>
    <mergeCell ref="KFK18:KFQ18"/>
    <mergeCell ref="KFR18:KFX18"/>
    <mergeCell ref="KFY18:KGE18"/>
    <mergeCell ref="KGF18:KGL18"/>
    <mergeCell ref="KGM18:KGS18"/>
    <mergeCell ref="KGT18:KGZ18"/>
    <mergeCell ref="KHA18:KHG18"/>
    <mergeCell ref="KHH18:KHN18"/>
    <mergeCell ref="KCS18:KCY18"/>
    <mergeCell ref="KCZ18:KDF18"/>
    <mergeCell ref="KDG18:KDM18"/>
    <mergeCell ref="KDN18:KDT18"/>
    <mergeCell ref="KDU18:KEA18"/>
    <mergeCell ref="KEB18:KEH18"/>
    <mergeCell ref="KEI18:KEO18"/>
    <mergeCell ref="KEP18:KEV18"/>
    <mergeCell ref="KEW18:KFC18"/>
    <mergeCell ref="KAH18:KAN18"/>
    <mergeCell ref="KAO18:KAU18"/>
    <mergeCell ref="KAV18:KBB18"/>
    <mergeCell ref="KBC18:KBI18"/>
    <mergeCell ref="KBJ18:KBP18"/>
    <mergeCell ref="KBQ18:KBW18"/>
    <mergeCell ref="KBX18:KCD18"/>
    <mergeCell ref="KCE18:KCK18"/>
    <mergeCell ref="KCL18:KCR18"/>
    <mergeCell ref="JXW18:JYC18"/>
    <mergeCell ref="JYD18:JYJ18"/>
    <mergeCell ref="JYK18:JYQ18"/>
    <mergeCell ref="JYR18:JYX18"/>
    <mergeCell ref="JYY18:JZE18"/>
    <mergeCell ref="JZF18:JZL18"/>
    <mergeCell ref="JZM18:JZS18"/>
    <mergeCell ref="JZT18:JZZ18"/>
    <mergeCell ref="KAA18:KAG18"/>
    <mergeCell ref="JVL18:JVR18"/>
    <mergeCell ref="JVS18:JVY18"/>
    <mergeCell ref="JVZ18:JWF18"/>
    <mergeCell ref="JWG18:JWM18"/>
    <mergeCell ref="JWN18:JWT18"/>
    <mergeCell ref="JWU18:JXA18"/>
    <mergeCell ref="JXB18:JXH18"/>
    <mergeCell ref="JXI18:JXO18"/>
    <mergeCell ref="JXP18:JXV18"/>
    <mergeCell ref="JTA18:JTG18"/>
    <mergeCell ref="JTH18:JTN18"/>
    <mergeCell ref="JTO18:JTU18"/>
    <mergeCell ref="JTV18:JUB18"/>
    <mergeCell ref="JUC18:JUI18"/>
    <mergeCell ref="JUJ18:JUP18"/>
    <mergeCell ref="JUQ18:JUW18"/>
    <mergeCell ref="JUX18:JVD18"/>
    <mergeCell ref="JVE18:JVK18"/>
    <mergeCell ref="JQP18:JQV18"/>
    <mergeCell ref="JQW18:JRC18"/>
    <mergeCell ref="JRD18:JRJ18"/>
    <mergeCell ref="JRK18:JRQ18"/>
    <mergeCell ref="JRR18:JRX18"/>
    <mergeCell ref="JRY18:JSE18"/>
    <mergeCell ref="JSF18:JSL18"/>
    <mergeCell ref="JSM18:JSS18"/>
    <mergeCell ref="JST18:JSZ18"/>
    <mergeCell ref="JOE18:JOK18"/>
    <mergeCell ref="JOL18:JOR18"/>
    <mergeCell ref="JOS18:JOY18"/>
    <mergeCell ref="JOZ18:JPF18"/>
    <mergeCell ref="JPG18:JPM18"/>
    <mergeCell ref="JPN18:JPT18"/>
    <mergeCell ref="JPU18:JQA18"/>
    <mergeCell ref="JQB18:JQH18"/>
    <mergeCell ref="JQI18:JQO18"/>
    <mergeCell ref="JLT18:JLZ18"/>
    <mergeCell ref="JMA18:JMG18"/>
    <mergeCell ref="JMH18:JMN18"/>
    <mergeCell ref="JMO18:JMU18"/>
    <mergeCell ref="JMV18:JNB18"/>
    <mergeCell ref="JNC18:JNI18"/>
    <mergeCell ref="JNJ18:JNP18"/>
    <mergeCell ref="JNQ18:JNW18"/>
    <mergeCell ref="JNX18:JOD18"/>
    <mergeCell ref="JJI18:JJO18"/>
    <mergeCell ref="JJP18:JJV18"/>
    <mergeCell ref="JJW18:JKC18"/>
    <mergeCell ref="JKD18:JKJ18"/>
    <mergeCell ref="JKK18:JKQ18"/>
    <mergeCell ref="JKR18:JKX18"/>
    <mergeCell ref="JKY18:JLE18"/>
    <mergeCell ref="JLF18:JLL18"/>
    <mergeCell ref="JLM18:JLS18"/>
    <mergeCell ref="JGX18:JHD18"/>
    <mergeCell ref="JHE18:JHK18"/>
    <mergeCell ref="JHL18:JHR18"/>
    <mergeCell ref="JHS18:JHY18"/>
    <mergeCell ref="JHZ18:JIF18"/>
    <mergeCell ref="JIG18:JIM18"/>
    <mergeCell ref="JIN18:JIT18"/>
    <mergeCell ref="JIU18:JJA18"/>
    <mergeCell ref="JJB18:JJH18"/>
    <mergeCell ref="JEM18:JES18"/>
    <mergeCell ref="JET18:JEZ18"/>
    <mergeCell ref="JFA18:JFG18"/>
    <mergeCell ref="JFH18:JFN18"/>
    <mergeCell ref="JFO18:JFU18"/>
    <mergeCell ref="JFV18:JGB18"/>
    <mergeCell ref="JGC18:JGI18"/>
    <mergeCell ref="JGJ18:JGP18"/>
    <mergeCell ref="JGQ18:JGW18"/>
    <mergeCell ref="JCB18:JCH18"/>
    <mergeCell ref="JCI18:JCO18"/>
    <mergeCell ref="JCP18:JCV18"/>
    <mergeCell ref="JCW18:JDC18"/>
    <mergeCell ref="JDD18:JDJ18"/>
    <mergeCell ref="JDK18:JDQ18"/>
    <mergeCell ref="JDR18:JDX18"/>
    <mergeCell ref="JDY18:JEE18"/>
    <mergeCell ref="JEF18:JEL18"/>
    <mergeCell ref="IZQ18:IZW18"/>
    <mergeCell ref="IZX18:JAD18"/>
    <mergeCell ref="JAE18:JAK18"/>
    <mergeCell ref="JAL18:JAR18"/>
    <mergeCell ref="JAS18:JAY18"/>
    <mergeCell ref="JAZ18:JBF18"/>
    <mergeCell ref="JBG18:JBM18"/>
    <mergeCell ref="JBN18:JBT18"/>
    <mergeCell ref="JBU18:JCA18"/>
    <mergeCell ref="IXF18:IXL18"/>
    <mergeCell ref="IXM18:IXS18"/>
    <mergeCell ref="IXT18:IXZ18"/>
    <mergeCell ref="IYA18:IYG18"/>
    <mergeCell ref="IYH18:IYN18"/>
    <mergeCell ref="IYO18:IYU18"/>
    <mergeCell ref="IYV18:IZB18"/>
    <mergeCell ref="IZC18:IZI18"/>
    <mergeCell ref="IZJ18:IZP18"/>
    <mergeCell ref="IUU18:IVA18"/>
    <mergeCell ref="IVB18:IVH18"/>
    <mergeCell ref="IVI18:IVO18"/>
    <mergeCell ref="IVP18:IVV18"/>
    <mergeCell ref="IVW18:IWC18"/>
    <mergeCell ref="IWD18:IWJ18"/>
    <mergeCell ref="IWK18:IWQ18"/>
    <mergeCell ref="IWR18:IWX18"/>
    <mergeCell ref="IWY18:IXE18"/>
    <mergeCell ref="ISJ18:ISP18"/>
    <mergeCell ref="ISQ18:ISW18"/>
    <mergeCell ref="ISX18:ITD18"/>
    <mergeCell ref="ITE18:ITK18"/>
    <mergeCell ref="ITL18:ITR18"/>
    <mergeCell ref="ITS18:ITY18"/>
    <mergeCell ref="ITZ18:IUF18"/>
    <mergeCell ref="IUG18:IUM18"/>
    <mergeCell ref="IUN18:IUT18"/>
    <mergeCell ref="IPY18:IQE18"/>
    <mergeCell ref="IQF18:IQL18"/>
    <mergeCell ref="IQM18:IQS18"/>
    <mergeCell ref="IQT18:IQZ18"/>
    <mergeCell ref="IRA18:IRG18"/>
    <mergeCell ref="IRH18:IRN18"/>
    <mergeCell ref="IRO18:IRU18"/>
    <mergeCell ref="IRV18:ISB18"/>
    <mergeCell ref="ISC18:ISI18"/>
    <mergeCell ref="INN18:INT18"/>
    <mergeCell ref="INU18:IOA18"/>
    <mergeCell ref="IOB18:IOH18"/>
    <mergeCell ref="IOI18:IOO18"/>
    <mergeCell ref="IOP18:IOV18"/>
    <mergeCell ref="IOW18:IPC18"/>
    <mergeCell ref="IPD18:IPJ18"/>
    <mergeCell ref="IPK18:IPQ18"/>
    <mergeCell ref="IPR18:IPX18"/>
    <mergeCell ref="ILC18:ILI18"/>
    <mergeCell ref="ILJ18:ILP18"/>
    <mergeCell ref="ILQ18:ILW18"/>
    <mergeCell ref="ILX18:IMD18"/>
    <mergeCell ref="IME18:IMK18"/>
    <mergeCell ref="IML18:IMR18"/>
    <mergeCell ref="IMS18:IMY18"/>
    <mergeCell ref="IMZ18:INF18"/>
    <mergeCell ref="ING18:INM18"/>
    <mergeCell ref="IIR18:IIX18"/>
    <mergeCell ref="IIY18:IJE18"/>
    <mergeCell ref="IJF18:IJL18"/>
    <mergeCell ref="IJM18:IJS18"/>
    <mergeCell ref="IJT18:IJZ18"/>
    <mergeCell ref="IKA18:IKG18"/>
    <mergeCell ref="IKH18:IKN18"/>
    <mergeCell ref="IKO18:IKU18"/>
    <mergeCell ref="IKV18:ILB18"/>
    <mergeCell ref="IGG18:IGM18"/>
    <mergeCell ref="IGN18:IGT18"/>
    <mergeCell ref="IGU18:IHA18"/>
    <mergeCell ref="IHB18:IHH18"/>
    <mergeCell ref="IHI18:IHO18"/>
    <mergeCell ref="IHP18:IHV18"/>
    <mergeCell ref="IHW18:IIC18"/>
    <mergeCell ref="IID18:IIJ18"/>
    <mergeCell ref="IIK18:IIQ18"/>
    <mergeCell ref="IDV18:IEB18"/>
    <mergeCell ref="IEC18:IEI18"/>
    <mergeCell ref="IEJ18:IEP18"/>
    <mergeCell ref="IEQ18:IEW18"/>
    <mergeCell ref="IEX18:IFD18"/>
    <mergeCell ref="IFE18:IFK18"/>
    <mergeCell ref="IFL18:IFR18"/>
    <mergeCell ref="IFS18:IFY18"/>
    <mergeCell ref="IFZ18:IGF18"/>
    <mergeCell ref="IBK18:IBQ18"/>
    <mergeCell ref="IBR18:IBX18"/>
    <mergeCell ref="IBY18:ICE18"/>
    <mergeCell ref="ICF18:ICL18"/>
    <mergeCell ref="ICM18:ICS18"/>
    <mergeCell ref="ICT18:ICZ18"/>
    <mergeCell ref="IDA18:IDG18"/>
    <mergeCell ref="IDH18:IDN18"/>
    <mergeCell ref="IDO18:IDU18"/>
    <mergeCell ref="HYZ18:HZF18"/>
    <mergeCell ref="HZG18:HZM18"/>
    <mergeCell ref="HZN18:HZT18"/>
    <mergeCell ref="HZU18:IAA18"/>
    <mergeCell ref="IAB18:IAH18"/>
    <mergeCell ref="IAI18:IAO18"/>
    <mergeCell ref="IAP18:IAV18"/>
    <mergeCell ref="IAW18:IBC18"/>
    <mergeCell ref="IBD18:IBJ18"/>
    <mergeCell ref="HWO18:HWU18"/>
    <mergeCell ref="HWV18:HXB18"/>
    <mergeCell ref="HXC18:HXI18"/>
    <mergeCell ref="HXJ18:HXP18"/>
    <mergeCell ref="HXQ18:HXW18"/>
    <mergeCell ref="HXX18:HYD18"/>
    <mergeCell ref="HYE18:HYK18"/>
    <mergeCell ref="HYL18:HYR18"/>
    <mergeCell ref="HYS18:HYY18"/>
    <mergeCell ref="HUD18:HUJ18"/>
    <mergeCell ref="HUK18:HUQ18"/>
    <mergeCell ref="HUR18:HUX18"/>
    <mergeCell ref="HUY18:HVE18"/>
    <mergeCell ref="HVF18:HVL18"/>
    <mergeCell ref="HVM18:HVS18"/>
    <mergeCell ref="HVT18:HVZ18"/>
    <mergeCell ref="HWA18:HWG18"/>
    <mergeCell ref="HWH18:HWN18"/>
    <mergeCell ref="HRS18:HRY18"/>
    <mergeCell ref="HRZ18:HSF18"/>
    <mergeCell ref="HSG18:HSM18"/>
    <mergeCell ref="HSN18:HST18"/>
    <mergeCell ref="HSU18:HTA18"/>
    <mergeCell ref="HTB18:HTH18"/>
    <mergeCell ref="HTI18:HTO18"/>
    <mergeCell ref="HTP18:HTV18"/>
    <mergeCell ref="HTW18:HUC18"/>
    <mergeCell ref="HPH18:HPN18"/>
    <mergeCell ref="HPO18:HPU18"/>
    <mergeCell ref="HPV18:HQB18"/>
    <mergeCell ref="HQC18:HQI18"/>
    <mergeCell ref="HQJ18:HQP18"/>
    <mergeCell ref="HQQ18:HQW18"/>
    <mergeCell ref="HQX18:HRD18"/>
    <mergeCell ref="HRE18:HRK18"/>
    <mergeCell ref="HRL18:HRR18"/>
    <mergeCell ref="HMW18:HNC18"/>
    <mergeCell ref="HND18:HNJ18"/>
    <mergeCell ref="HNK18:HNQ18"/>
    <mergeCell ref="HNR18:HNX18"/>
    <mergeCell ref="HNY18:HOE18"/>
    <mergeCell ref="HOF18:HOL18"/>
    <mergeCell ref="HOM18:HOS18"/>
    <mergeCell ref="HOT18:HOZ18"/>
    <mergeCell ref="HPA18:HPG18"/>
    <mergeCell ref="HKL18:HKR18"/>
    <mergeCell ref="HKS18:HKY18"/>
    <mergeCell ref="HKZ18:HLF18"/>
    <mergeCell ref="HLG18:HLM18"/>
    <mergeCell ref="HLN18:HLT18"/>
    <mergeCell ref="HLU18:HMA18"/>
    <mergeCell ref="HMB18:HMH18"/>
    <mergeCell ref="HMI18:HMO18"/>
    <mergeCell ref="HMP18:HMV18"/>
    <mergeCell ref="HIA18:HIG18"/>
    <mergeCell ref="HIH18:HIN18"/>
    <mergeCell ref="HIO18:HIU18"/>
    <mergeCell ref="HIV18:HJB18"/>
    <mergeCell ref="HJC18:HJI18"/>
    <mergeCell ref="HJJ18:HJP18"/>
    <mergeCell ref="HJQ18:HJW18"/>
    <mergeCell ref="HJX18:HKD18"/>
    <mergeCell ref="HKE18:HKK18"/>
    <mergeCell ref="HFP18:HFV18"/>
    <mergeCell ref="HFW18:HGC18"/>
    <mergeCell ref="HGD18:HGJ18"/>
    <mergeCell ref="HGK18:HGQ18"/>
    <mergeCell ref="HGR18:HGX18"/>
    <mergeCell ref="HGY18:HHE18"/>
    <mergeCell ref="HHF18:HHL18"/>
    <mergeCell ref="HHM18:HHS18"/>
    <mergeCell ref="HHT18:HHZ18"/>
    <mergeCell ref="HDE18:HDK18"/>
    <mergeCell ref="HDL18:HDR18"/>
    <mergeCell ref="HDS18:HDY18"/>
    <mergeCell ref="HDZ18:HEF18"/>
    <mergeCell ref="HEG18:HEM18"/>
    <mergeCell ref="HEN18:HET18"/>
    <mergeCell ref="HEU18:HFA18"/>
    <mergeCell ref="HFB18:HFH18"/>
    <mergeCell ref="HFI18:HFO18"/>
    <mergeCell ref="HAT18:HAZ18"/>
    <mergeCell ref="HBA18:HBG18"/>
    <mergeCell ref="HBH18:HBN18"/>
    <mergeCell ref="HBO18:HBU18"/>
    <mergeCell ref="HBV18:HCB18"/>
    <mergeCell ref="HCC18:HCI18"/>
    <mergeCell ref="HCJ18:HCP18"/>
    <mergeCell ref="HCQ18:HCW18"/>
    <mergeCell ref="HCX18:HDD18"/>
    <mergeCell ref="GYI18:GYO18"/>
    <mergeCell ref="GYP18:GYV18"/>
    <mergeCell ref="GYW18:GZC18"/>
    <mergeCell ref="GZD18:GZJ18"/>
    <mergeCell ref="GZK18:GZQ18"/>
    <mergeCell ref="GZR18:GZX18"/>
    <mergeCell ref="GZY18:HAE18"/>
    <mergeCell ref="HAF18:HAL18"/>
    <mergeCell ref="HAM18:HAS18"/>
    <mergeCell ref="GVX18:GWD18"/>
    <mergeCell ref="GWE18:GWK18"/>
    <mergeCell ref="GWL18:GWR18"/>
    <mergeCell ref="GWS18:GWY18"/>
    <mergeCell ref="GWZ18:GXF18"/>
    <mergeCell ref="GXG18:GXM18"/>
    <mergeCell ref="GXN18:GXT18"/>
    <mergeCell ref="GXU18:GYA18"/>
    <mergeCell ref="GYB18:GYH18"/>
    <mergeCell ref="GTM18:GTS18"/>
    <mergeCell ref="GTT18:GTZ18"/>
    <mergeCell ref="GUA18:GUG18"/>
    <mergeCell ref="GUH18:GUN18"/>
    <mergeCell ref="GUO18:GUU18"/>
    <mergeCell ref="GUV18:GVB18"/>
    <mergeCell ref="GVC18:GVI18"/>
    <mergeCell ref="GVJ18:GVP18"/>
    <mergeCell ref="GVQ18:GVW18"/>
    <mergeCell ref="GRB18:GRH18"/>
    <mergeCell ref="GRI18:GRO18"/>
    <mergeCell ref="GRP18:GRV18"/>
    <mergeCell ref="GRW18:GSC18"/>
    <mergeCell ref="GSD18:GSJ18"/>
    <mergeCell ref="GSK18:GSQ18"/>
    <mergeCell ref="GSR18:GSX18"/>
    <mergeCell ref="GSY18:GTE18"/>
    <mergeCell ref="GTF18:GTL18"/>
    <mergeCell ref="GOQ18:GOW18"/>
    <mergeCell ref="GOX18:GPD18"/>
    <mergeCell ref="GPE18:GPK18"/>
    <mergeCell ref="GPL18:GPR18"/>
    <mergeCell ref="GPS18:GPY18"/>
    <mergeCell ref="GPZ18:GQF18"/>
    <mergeCell ref="GQG18:GQM18"/>
    <mergeCell ref="GQN18:GQT18"/>
    <mergeCell ref="GQU18:GRA18"/>
    <mergeCell ref="GMF18:GML18"/>
    <mergeCell ref="GMM18:GMS18"/>
    <mergeCell ref="GMT18:GMZ18"/>
    <mergeCell ref="GNA18:GNG18"/>
    <mergeCell ref="GNH18:GNN18"/>
    <mergeCell ref="GNO18:GNU18"/>
    <mergeCell ref="GNV18:GOB18"/>
    <mergeCell ref="GOC18:GOI18"/>
    <mergeCell ref="GOJ18:GOP18"/>
    <mergeCell ref="GJU18:GKA18"/>
    <mergeCell ref="GKB18:GKH18"/>
    <mergeCell ref="GKI18:GKO18"/>
    <mergeCell ref="GKP18:GKV18"/>
    <mergeCell ref="GKW18:GLC18"/>
    <mergeCell ref="GLD18:GLJ18"/>
    <mergeCell ref="GLK18:GLQ18"/>
    <mergeCell ref="GLR18:GLX18"/>
    <mergeCell ref="GLY18:GME18"/>
    <mergeCell ref="GHJ18:GHP18"/>
    <mergeCell ref="GHQ18:GHW18"/>
    <mergeCell ref="GHX18:GID18"/>
    <mergeCell ref="GIE18:GIK18"/>
    <mergeCell ref="GIL18:GIR18"/>
    <mergeCell ref="GIS18:GIY18"/>
    <mergeCell ref="GIZ18:GJF18"/>
    <mergeCell ref="GJG18:GJM18"/>
    <mergeCell ref="GJN18:GJT18"/>
    <mergeCell ref="GEY18:GFE18"/>
    <mergeCell ref="GFF18:GFL18"/>
    <mergeCell ref="GFM18:GFS18"/>
    <mergeCell ref="GFT18:GFZ18"/>
    <mergeCell ref="GGA18:GGG18"/>
    <mergeCell ref="GGH18:GGN18"/>
    <mergeCell ref="GGO18:GGU18"/>
    <mergeCell ref="GGV18:GHB18"/>
    <mergeCell ref="GHC18:GHI18"/>
    <mergeCell ref="GCN18:GCT18"/>
    <mergeCell ref="GCU18:GDA18"/>
    <mergeCell ref="GDB18:GDH18"/>
    <mergeCell ref="GDI18:GDO18"/>
    <mergeCell ref="GDP18:GDV18"/>
    <mergeCell ref="GDW18:GEC18"/>
    <mergeCell ref="GED18:GEJ18"/>
    <mergeCell ref="GEK18:GEQ18"/>
    <mergeCell ref="GER18:GEX18"/>
    <mergeCell ref="GAC18:GAI18"/>
    <mergeCell ref="GAJ18:GAP18"/>
    <mergeCell ref="GAQ18:GAW18"/>
    <mergeCell ref="GAX18:GBD18"/>
    <mergeCell ref="GBE18:GBK18"/>
    <mergeCell ref="GBL18:GBR18"/>
    <mergeCell ref="GBS18:GBY18"/>
    <mergeCell ref="GBZ18:GCF18"/>
    <mergeCell ref="GCG18:GCM18"/>
    <mergeCell ref="FXR18:FXX18"/>
    <mergeCell ref="FXY18:FYE18"/>
    <mergeCell ref="FYF18:FYL18"/>
    <mergeCell ref="FYM18:FYS18"/>
    <mergeCell ref="FYT18:FYZ18"/>
    <mergeCell ref="FZA18:FZG18"/>
    <mergeCell ref="FZH18:FZN18"/>
    <mergeCell ref="FZO18:FZU18"/>
    <mergeCell ref="FZV18:GAB18"/>
    <mergeCell ref="FVG18:FVM18"/>
    <mergeCell ref="FVN18:FVT18"/>
    <mergeCell ref="FVU18:FWA18"/>
    <mergeCell ref="FWB18:FWH18"/>
    <mergeCell ref="FWI18:FWO18"/>
    <mergeCell ref="FWP18:FWV18"/>
    <mergeCell ref="FWW18:FXC18"/>
    <mergeCell ref="FXD18:FXJ18"/>
    <mergeCell ref="FXK18:FXQ18"/>
    <mergeCell ref="FSV18:FTB18"/>
    <mergeCell ref="FTC18:FTI18"/>
    <mergeCell ref="FTJ18:FTP18"/>
    <mergeCell ref="FTQ18:FTW18"/>
    <mergeCell ref="FTX18:FUD18"/>
    <mergeCell ref="FUE18:FUK18"/>
    <mergeCell ref="FUL18:FUR18"/>
    <mergeCell ref="FUS18:FUY18"/>
    <mergeCell ref="FUZ18:FVF18"/>
    <mergeCell ref="FQK18:FQQ18"/>
    <mergeCell ref="FQR18:FQX18"/>
    <mergeCell ref="FQY18:FRE18"/>
    <mergeCell ref="FRF18:FRL18"/>
    <mergeCell ref="FRM18:FRS18"/>
    <mergeCell ref="FRT18:FRZ18"/>
    <mergeCell ref="FSA18:FSG18"/>
    <mergeCell ref="FSH18:FSN18"/>
    <mergeCell ref="FSO18:FSU18"/>
    <mergeCell ref="FNZ18:FOF18"/>
    <mergeCell ref="FOG18:FOM18"/>
    <mergeCell ref="FON18:FOT18"/>
    <mergeCell ref="FOU18:FPA18"/>
    <mergeCell ref="FPB18:FPH18"/>
    <mergeCell ref="FPI18:FPO18"/>
    <mergeCell ref="FPP18:FPV18"/>
    <mergeCell ref="FPW18:FQC18"/>
    <mergeCell ref="FQD18:FQJ18"/>
    <mergeCell ref="FLO18:FLU18"/>
    <mergeCell ref="FLV18:FMB18"/>
    <mergeCell ref="FMC18:FMI18"/>
    <mergeCell ref="FMJ18:FMP18"/>
    <mergeCell ref="FMQ18:FMW18"/>
    <mergeCell ref="FMX18:FND18"/>
    <mergeCell ref="FNE18:FNK18"/>
    <mergeCell ref="FNL18:FNR18"/>
    <mergeCell ref="FNS18:FNY18"/>
    <mergeCell ref="FJD18:FJJ18"/>
    <mergeCell ref="FJK18:FJQ18"/>
    <mergeCell ref="FJR18:FJX18"/>
    <mergeCell ref="FJY18:FKE18"/>
    <mergeCell ref="FKF18:FKL18"/>
    <mergeCell ref="FKM18:FKS18"/>
    <mergeCell ref="FKT18:FKZ18"/>
    <mergeCell ref="FLA18:FLG18"/>
    <mergeCell ref="FLH18:FLN18"/>
    <mergeCell ref="FGS18:FGY18"/>
    <mergeCell ref="FGZ18:FHF18"/>
    <mergeCell ref="FHG18:FHM18"/>
    <mergeCell ref="FHN18:FHT18"/>
    <mergeCell ref="FHU18:FIA18"/>
    <mergeCell ref="FIB18:FIH18"/>
    <mergeCell ref="FII18:FIO18"/>
    <mergeCell ref="FIP18:FIV18"/>
    <mergeCell ref="FIW18:FJC18"/>
    <mergeCell ref="FEH18:FEN18"/>
    <mergeCell ref="FEO18:FEU18"/>
    <mergeCell ref="FEV18:FFB18"/>
    <mergeCell ref="FFC18:FFI18"/>
    <mergeCell ref="FFJ18:FFP18"/>
    <mergeCell ref="FFQ18:FFW18"/>
    <mergeCell ref="FFX18:FGD18"/>
    <mergeCell ref="FGE18:FGK18"/>
    <mergeCell ref="FGL18:FGR18"/>
    <mergeCell ref="FBW18:FCC18"/>
    <mergeCell ref="FCD18:FCJ18"/>
    <mergeCell ref="FCK18:FCQ18"/>
    <mergeCell ref="FCR18:FCX18"/>
    <mergeCell ref="FCY18:FDE18"/>
    <mergeCell ref="FDF18:FDL18"/>
    <mergeCell ref="FDM18:FDS18"/>
    <mergeCell ref="FDT18:FDZ18"/>
    <mergeCell ref="FEA18:FEG18"/>
    <mergeCell ref="EZL18:EZR18"/>
    <mergeCell ref="EZS18:EZY18"/>
    <mergeCell ref="EZZ18:FAF18"/>
    <mergeCell ref="FAG18:FAM18"/>
    <mergeCell ref="FAN18:FAT18"/>
    <mergeCell ref="FAU18:FBA18"/>
    <mergeCell ref="FBB18:FBH18"/>
    <mergeCell ref="FBI18:FBO18"/>
    <mergeCell ref="FBP18:FBV18"/>
    <mergeCell ref="EXA18:EXG18"/>
    <mergeCell ref="EXH18:EXN18"/>
    <mergeCell ref="EXO18:EXU18"/>
    <mergeCell ref="EXV18:EYB18"/>
    <mergeCell ref="EYC18:EYI18"/>
    <mergeCell ref="EYJ18:EYP18"/>
    <mergeCell ref="EYQ18:EYW18"/>
    <mergeCell ref="EYX18:EZD18"/>
    <mergeCell ref="EZE18:EZK18"/>
    <mergeCell ref="EUP18:EUV18"/>
    <mergeCell ref="EUW18:EVC18"/>
    <mergeCell ref="EVD18:EVJ18"/>
    <mergeCell ref="EVK18:EVQ18"/>
    <mergeCell ref="EVR18:EVX18"/>
    <mergeCell ref="EVY18:EWE18"/>
    <mergeCell ref="EWF18:EWL18"/>
    <mergeCell ref="EWM18:EWS18"/>
    <mergeCell ref="EWT18:EWZ18"/>
    <mergeCell ref="ESE18:ESK18"/>
    <mergeCell ref="ESL18:ESR18"/>
    <mergeCell ref="ESS18:ESY18"/>
    <mergeCell ref="ESZ18:ETF18"/>
    <mergeCell ref="ETG18:ETM18"/>
    <mergeCell ref="ETN18:ETT18"/>
    <mergeCell ref="ETU18:EUA18"/>
    <mergeCell ref="EUB18:EUH18"/>
    <mergeCell ref="EUI18:EUO18"/>
    <mergeCell ref="EPT18:EPZ18"/>
    <mergeCell ref="EQA18:EQG18"/>
    <mergeCell ref="EQH18:EQN18"/>
    <mergeCell ref="EQO18:EQU18"/>
    <mergeCell ref="EQV18:ERB18"/>
    <mergeCell ref="ERC18:ERI18"/>
    <mergeCell ref="ERJ18:ERP18"/>
    <mergeCell ref="ERQ18:ERW18"/>
    <mergeCell ref="ERX18:ESD18"/>
    <mergeCell ref="ENI18:ENO18"/>
    <mergeCell ref="ENP18:ENV18"/>
    <mergeCell ref="ENW18:EOC18"/>
    <mergeCell ref="EOD18:EOJ18"/>
    <mergeCell ref="EOK18:EOQ18"/>
    <mergeCell ref="EOR18:EOX18"/>
    <mergeCell ref="EOY18:EPE18"/>
    <mergeCell ref="EPF18:EPL18"/>
    <mergeCell ref="EPM18:EPS18"/>
    <mergeCell ref="EKX18:ELD18"/>
    <mergeCell ref="ELE18:ELK18"/>
    <mergeCell ref="ELL18:ELR18"/>
    <mergeCell ref="ELS18:ELY18"/>
    <mergeCell ref="ELZ18:EMF18"/>
    <mergeCell ref="EMG18:EMM18"/>
    <mergeCell ref="EMN18:EMT18"/>
    <mergeCell ref="EMU18:ENA18"/>
    <mergeCell ref="ENB18:ENH18"/>
    <mergeCell ref="EIM18:EIS18"/>
    <mergeCell ref="EIT18:EIZ18"/>
    <mergeCell ref="EJA18:EJG18"/>
    <mergeCell ref="EJH18:EJN18"/>
    <mergeCell ref="EJO18:EJU18"/>
    <mergeCell ref="EJV18:EKB18"/>
    <mergeCell ref="EKC18:EKI18"/>
    <mergeCell ref="EKJ18:EKP18"/>
    <mergeCell ref="EKQ18:EKW18"/>
    <mergeCell ref="EGB18:EGH18"/>
    <mergeCell ref="EGI18:EGO18"/>
    <mergeCell ref="EGP18:EGV18"/>
    <mergeCell ref="EGW18:EHC18"/>
    <mergeCell ref="EHD18:EHJ18"/>
    <mergeCell ref="EHK18:EHQ18"/>
    <mergeCell ref="EHR18:EHX18"/>
    <mergeCell ref="EHY18:EIE18"/>
    <mergeCell ref="EIF18:EIL18"/>
    <mergeCell ref="EDQ18:EDW18"/>
    <mergeCell ref="EDX18:EED18"/>
    <mergeCell ref="EEE18:EEK18"/>
    <mergeCell ref="EEL18:EER18"/>
    <mergeCell ref="EES18:EEY18"/>
    <mergeCell ref="EEZ18:EFF18"/>
    <mergeCell ref="EFG18:EFM18"/>
    <mergeCell ref="EFN18:EFT18"/>
    <mergeCell ref="EFU18:EGA18"/>
    <mergeCell ref="EBF18:EBL18"/>
    <mergeCell ref="EBM18:EBS18"/>
    <mergeCell ref="EBT18:EBZ18"/>
    <mergeCell ref="ECA18:ECG18"/>
    <mergeCell ref="ECH18:ECN18"/>
    <mergeCell ref="ECO18:ECU18"/>
    <mergeCell ref="ECV18:EDB18"/>
    <mergeCell ref="EDC18:EDI18"/>
    <mergeCell ref="EDJ18:EDP18"/>
    <mergeCell ref="DYU18:DZA18"/>
    <mergeCell ref="DZB18:DZH18"/>
    <mergeCell ref="DZI18:DZO18"/>
    <mergeCell ref="DZP18:DZV18"/>
    <mergeCell ref="DZW18:EAC18"/>
    <mergeCell ref="EAD18:EAJ18"/>
    <mergeCell ref="EAK18:EAQ18"/>
    <mergeCell ref="EAR18:EAX18"/>
    <mergeCell ref="EAY18:EBE18"/>
    <mergeCell ref="DWJ18:DWP18"/>
    <mergeCell ref="DWQ18:DWW18"/>
    <mergeCell ref="DWX18:DXD18"/>
    <mergeCell ref="DXE18:DXK18"/>
    <mergeCell ref="DXL18:DXR18"/>
    <mergeCell ref="DXS18:DXY18"/>
    <mergeCell ref="DXZ18:DYF18"/>
    <mergeCell ref="DYG18:DYM18"/>
    <mergeCell ref="DYN18:DYT18"/>
    <mergeCell ref="DTY18:DUE18"/>
    <mergeCell ref="DUF18:DUL18"/>
    <mergeCell ref="DUM18:DUS18"/>
    <mergeCell ref="DUT18:DUZ18"/>
    <mergeCell ref="DVA18:DVG18"/>
    <mergeCell ref="DVH18:DVN18"/>
    <mergeCell ref="DVO18:DVU18"/>
    <mergeCell ref="DVV18:DWB18"/>
    <mergeCell ref="DWC18:DWI18"/>
    <mergeCell ref="DRN18:DRT18"/>
    <mergeCell ref="DRU18:DSA18"/>
    <mergeCell ref="DSB18:DSH18"/>
    <mergeCell ref="DSI18:DSO18"/>
    <mergeCell ref="DSP18:DSV18"/>
    <mergeCell ref="DSW18:DTC18"/>
    <mergeCell ref="DTD18:DTJ18"/>
    <mergeCell ref="DTK18:DTQ18"/>
    <mergeCell ref="DTR18:DTX18"/>
    <mergeCell ref="DPC18:DPI18"/>
    <mergeCell ref="DPJ18:DPP18"/>
    <mergeCell ref="DPQ18:DPW18"/>
    <mergeCell ref="DPX18:DQD18"/>
    <mergeCell ref="DQE18:DQK18"/>
    <mergeCell ref="DQL18:DQR18"/>
    <mergeCell ref="DQS18:DQY18"/>
    <mergeCell ref="DQZ18:DRF18"/>
    <mergeCell ref="DRG18:DRM18"/>
    <mergeCell ref="DMR18:DMX18"/>
    <mergeCell ref="DMY18:DNE18"/>
    <mergeCell ref="DNF18:DNL18"/>
    <mergeCell ref="DNM18:DNS18"/>
    <mergeCell ref="DNT18:DNZ18"/>
    <mergeCell ref="DOA18:DOG18"/>
    <mergeCell ref="DOH18:DON18"/>
    <mergeCell ref="DOO18:DOU18"/>
    <mergeCell ref="DOV18:DPB18"/>
    <mergeCell ref="DKG18:DKM18"/>
    <mergeCell ref="DKN18:DKT18"/>
    <mergeCell ref="DKU18:DLA18"/>
    <mergeCell ref="DLB18:DLH18"/>
    <mergeCell ref="DLI18:DLO18"/>
    <mergeCell ref="DLP18:DLV18"/>
    <mergeCell ref="DLW18:DMC18"/>
    <mergeCell ref="DMD18:DMJ18"/>
    <mergeCell ref="DMK18:DMQ18"/>
    <mergeCell ref="DHV18:DIB18"/>
    <mergeCell ref="DIC18:DII18"/>
    <mergeCell ref="DIJ18:DIP18"/>
    <mergeCell ref="DIQ18:DIW18"/>
    <mergeCell ref="DIX18:DJD18"/>
    <mergeCell ref="DJE18:DJK18"/>
    <mergeCell ref="DJL18:DJR18"/>
    <mergeCell ref="DJS18:DJY18"/>
    <mergeCell ref="DJZ18:DKF18"/>
    <mergeCell ref="DFK18:DFQ18"/>
    <mergeCell ref="DFR18:DFX18"/>
    <mergeCell ref="DFY18:DGE18"/>
    <mergeCell ref="DGF18:DGL18"/>
    <mergeCell ref="DGM18:DGS18"/>
    <mergeCell ref="DGT18:DGZ18"/>
    <mergeCell ref="DHA18:DHG18"/>
    <mergeCell ref="DHH18:DHN18"/>
    <mergeCell ref="DHO18:DHU18"/>
    <mergeCell ref="DCZ18:DDF18"/>
    <mergeCell ref="DDG18:DDM18"/>
    <mergeCell ref="DDN18:DDT18"/>
    <mergeCell ref="DDU18:DEA18"/>
    <mergeCell ref="DEB18:DEH18"/>
    <mergeCell ref="DEI18:DEO18"/>
    <mergeCell ref="DEP18:DEV18"/>
    <mergeCell ref="DEW18:DFC18"/>
    <mergeCell ref="DFD18:DFJ18"/>
    <mergeCell ref="DAO18:DAU18"/>
    <mergeCell ref="DAV18:DBB18"/>
    <mergeCell ref="DBC18:DBI18"/>
    <mergeCell ref="DBJ18:DBP18"/>
    <mergeCell ref="DBQ18:DBW18"/>
    <mergeCell ref="DBX18:DCD18"/>
    <mergeCell ref="DCE18:DCK18"/>
    <mergeCell ref="DCL18:DCR18"/>
    <mergeCell ref="DCS18:DCY18"/>
    <mergeCell ref="CYD18:CYJ18"/>
    <mergeCell ref="CYK18:CYQ18"/>
    <mergeCell ref="CYR18:CYX18"/>
    <mergeCell ref="CYY18:CZE18"/>
    <mergeCell ref="CZF18:CZL18"/>
    <mergeCell ref="CZM18:CZS18"/>
    <mergeCell ref="CZT18:CZZ18"/>
    <mergeCell ref="DAA18:DAG18"/>
    <mergeCell ref="DAH18:DAN18"/>
    <mergeCell ref="CVS18:CVY18"/>
    <mergeCell ref="CVZ18:CWF18"/>
    <mergeCell ref="CWG18:CWM18"/>
    <mergeCell ref="CWN18:CWT18"/>
    <mergeCell ref="CWU18:CXA18"/>
    <mergeCell ref="CXB18:CXH18"/>
    <mergeCell ref="CXI18:CXO18"/>
    <mergeCell ref="CXP18:CXV18"/>
    <mergeCell ref="CXW18:CYC18"/>
    <mergeCell ref="CTH18:CTN18"/>
    <mergeCell ref="CTO18:CTU18"/>
    <mergeCell ref="CTV18:CUB18"/>
    <mergeCell ref="CUC18:CUI18"/>
    <mergeCell ref="CUJ18:CUP18"/>
    <mergeCell ref="CUQ18:CUW18"/>
    <mergeCell ref="CUX18:CVD18"/>
    <mergeCell ref="CVE18:CVK18"/>
    <mergeCell ref="CVL18:CVR18"/>
    <mergeCell ref="CQW18:CRC18"/>
    <mergeCell ref="CRD18:CRJ18"/>
    <mergeCell ref="CRK18:CRQ18"/>
    <mergeCell ref="CRR18:CRX18"/>
    <mergeCell ref="CRY18:CSE18"/>
    <mergeCell ref="CSF18:CSL18"/>
    <mergeCell ref="CSM18:CSS18"/>
    <mergeCell ref="CST18:CSZ18"/>
    <mergeCell ref="CTA18:CTG18"/>
    <mergeCell ref="COL18:COR18"/>
    <mergeCell ref="COS18:COY18"/>
    <mergeCell ref="COZ18:CPF18"/>
    <mergeCell ref="CPG18:CPM18"/>
    <mergeCell ref="CPN18:CPT18"/>
    <mergeCell ref="CPU18:CQA18"/>
    <mergeCell ref="CQB18:CQH18"/>
    <mergeCell ref="CQI18:CQO18"/>
    <mergeCell ref="CQP18:CQV18"/>
    <mergeCell ref="CMA18:CMG18"/>
    <mergeCell ref="CMH18:CMN18"/>
    <mergeCell ref="CMO18:CMU18"/>
    <mergeCell ref="CMV18:CNB18"/>
    <mergeCell ref="CNC18:CNI18"/>
    <mergeCell ref="CNJ18:CNP18"/>
    <mergeCell ref="CNQ18:CNW18"/>
    <mergeCell ref="CNX18:COD18"/>
    <mergeCell ref="COE18:COK18"/>
    <mergeCell ref="CJP18:CJV18"/>
    <mergeCell ref="CJW18:CKC18"/>
    <mergeCell ref="CKD18:CKJ18"/>
    <mergeCell ref="CKK18:CKQ18"/>
    <mergeCell ref="CKR18:CKX18"/>
    <mergeCell ref="CKY18:CLE18"/>
    <mergeCell ref="CLF18:CLL18"/>
    <mergeCell ref="CLM18:CLS18"/>
    <mergeCell ref="CLT18:CLZ18"/>
    <mergeCell ref="CHE18:CHK18"/>
    <mergeCell ref="CHL18:CHR18"/>
    <mergeCell ref="CHS18:CHY18"/>
    <mergeCell ref="CHZ18:CIF18"/>
    <mergeCell ref="CIG18:CIM18"/>
    <mergeCell ref="CIN18:CIT18"/>
    <mergeCell ref="CIU18:CJA18"/>
    <mergeCell ref="CJB18:CJH18"/>
    <mergeCell ref="CJI18:CJO18"/>
    <mergeCell ref="CET18:CEZ18"/>
    <mergeCell ref="CFA18:CFG18"/>
    <mergeCell ref="CFH18:CFN18"/>
    <mergeCell ref="CFO18:CFU18"/>
    <mergeCell ref="CFV18:CGB18"/>
    <mergeCell ref="CGC18:CGI18"/>
    <mergeCell ref="CGJ18:CGP18"/>
    <mergeCell ref="CGQ18:CGW18"/>
    <mergeCell ref="CGX18:CHD18"/>
    <mergeCell ref="CCI18:CCO18"/>
    <mergeCell ref="CCP18:CCV18"/>
    <mergeCell ref="CCW18:CDC18"/>
    <mergeCell ref="CDD18:CDJ18"/>
    <mergeCell ref="CDK18:CDQ18"/>
    <mergeCell ref="CDR18:CDX18"/>
    <mergeCell ref="CDY18:CEE18"/>
    <mergeCell ref="CEF18:CEL18"/>
    <mergeCell ref="CEM18:CES18"/>
    <mergeCell ref="BZX18:CAD18"/>
    <mergeCell ref="CAE18:CAK18"/>
    <mergeCell ref="CAL18:CAR18"/>
    <mergeCell ref="CAS18:CAY18"/>
    <mergeCell ref="CAZ18:CBF18"/>
    <mergeCell ref="CBG18:CBM18"/>
    <mergeCell ref="CBN18:CBT18"/>
    <mergeCell ref="CBU18:CCA18"/>
    <mergeCell ref="CCB18:CCH18"/>
    <mergeCell ref="BXM18:BXS18"/>
    <mergeCell ref="BXT18:BXZ18"/>
    <mergeCell ref="BYA18:BYG18"/>
    <mergeCell ref="BYH18:BYN18"/>
    <mergeCell ref="BYO18:BYU18"/>
    <mergeCell ref="BYV18:BZB18"/>
    <mergeCell ref="BZC18:BZI18"/>
    <mergeCell ref="BZJ18:BZP18"/>
    <mergeCell ref="BZQ18:BZW18"/>
    <mergeCell ref="BVB18:BVH18"/>
    <mergeCell ref="BVI18:BVO18"/>
    <mergeCell ref="BVP18:BVV18"/>
    <mergeCell ref="BVW18:BWC18"/>
    <mergeCell ref="BWD18:BWJ18"/>
    <mergeCell ref="BWK18:BWQ18"/>
    <mergeCell ref="BWR18:BWX18"/>
    <mergeCell ref="BWY18:BXE18"/>
    <mergeCell ref="BXF18:BXL18"/>
    <mergeCell ref="BSQ18:BSW18"/>
    <mergeCell ref="BSX18:BTD18"/>
    <mergeCell ref="BTE18:BTK18"/>
    <mergeCell ref="BTL18:BTR18"/>
    <mergeCell ref="BTS18:BTY18"/>
    <mergeCell ref="BTZ18:BUF18"/>
    <mergeCell ref="BUG18:BUM18"/>
    <mergeCell ref="BUN18:BUT18"/>
    <mergeCell ref="BUU18:BVA18"/>
    <mergeCell ref="BQF18:BQL18"/>
    <mergeCell ref="BQM18:BQS18"/>
    <mergeCell ref="BQT18:BQZ18"/>
    <mergeCell ref="BRA18:BRG18"/>
    <mergeCell ref="BRH18:BRN18"/>
    <mergeCell ref="BRO18:BRU18"/>
    <mergeCell ref="BRV18:BSB18"/>
    <mergeCell ref="BSC18:BSI18"/>
    <mergeCell ref="BSJ18:BSP18"/>
    <mergeCell ref="BNU18:BOA18"/>
    <mergeCell ref="BOB18:BOH18"/>
    <mergeCell ref="BOI18:BOO18"/>
    <mergeCell ref="BOP18:BOV18"/>
    <mergeCell ref="BOW18:BPC18"/>
    <mergeCell ref="BPD18:BPJ18"/>
    <mergeCell ref="BPK18:BPQ18"/>
    <mergeCell ref="BPR18:BPX18"/>
    <mergeCell ref="BPY18:BQE18"/>
    <mergeCell ref="BLJ18:BLP18"/>
    <mergeCell ref="BLQ18:BLW18"/>
    <mergeCell ref="BLX18:BMD18"/>
    <mergeCell ref="BME18:BMK18"/>
    <mergeCell ref="BML18:BMR18"/>
    <mergeCell ref="BMS18:BMY18"/>
    <mergeCell ref="BMZ18:BNF18"/>
    <mergeCell ref="BNG18:BNM18"/>
    <mergeCell ref="BNN18:BNT18"/>
    <mergeCell ref="BIY18:BJE18"/>
    <mergeCell ref="BJF18:BJL18"/>
    <mergeCell ref="BJM18:BJS18"/>
    <mergeCell ref="BJT18:BJZ18"/>
    <mergeCell ref="BKA18:BKG18"/>
    <mergeCell ref="BKH18:BKN18"/>
    <mergeCell ref="BKO18:BKU18"/>
    <mergeCell ref="BKV18:BLB18"/>
    <mergeCell ref="BLC18:BLI18"/>
    <mergeCell ref="BGN18:BGT18"/>
    <mergeCell ref="BGU18:BHA18"/>
    <mergeCell ref="BHB18:BHH18"/>
    <mergeCell ref="BHI18:BHO18"/>
    <mergeCell ref="BHP18:BHV18"/>
    <mergeCell ref="BHW18:BIC18"/>
    <mergeCell ref="BID18:BIJ18"/>
    <mergeCell ref="BIK18:BIQ18"/>
    <mergeCell ref="BIR18:BIX18"/>
    <mergeCell ref="BEC18:BEI18"/>
    <mergeCell ref="BEJ18:BEP18"/>
    <mergeCell ref="BEQ18:BEW18"/>
    <mergeCell ref="BEX18:BFD18"/>
    <mergeCell ref="BFE18:BFK18"/>
    <mergeCell ref="BFL18:BFR18"/>
    <mergeCell ref="BFS18:BFY18"/>
    <mergeCell ref="BFZ18:BGF18"/>
    <mergeCell ref="BGG18:BGM18"/>
    <mergeCell ref="BBR18:BBX18"/>
    <mergeCell ref="BBY18:BCE18"/>
    <mergeCell ref="BCF18:BCL18"/>
    <mergeCell ref="BCM18:BCS18"/>
    <mergeCell ref="BCT18:BCZ18"/>
    <mergeCell ref="BDA18:BDG18"/>
    <mergeCell ref="BDH18:BDN18"/>
    <mergeCell ref="BDO18:BDU18"/>
    <mergeCell ref="BDV18:BEB18"/>
    <mergeCell ref="AZG18:AZM18"/>
    <mergeCell ref="AZN18:AZT18"/>
    <mergeCell ref="AZU18:BAA18"/>
    <mergeCell ref="BAB18:BAH18"/>
    <mergeCell ref="BAI18:BAO18"/>
    <mergeCell ref="BAP18:BAV18"/>
    <mergeCell ref="BAW18:BBC18"/>
    <mergeCell ref="BBD18:BBJ18"/>
    <mergeCell ref="BBK18:BBQ18"/>
    <mergeCell ref="AWV18:AXB18"/>
    <mergeCell ref="AXC18:AXI18"/>
    <mergeCell ref="AXJ18:AXP18"/>
    <mergeCell ref="AXQ18:AXW18"/>
    <mergeCell ref="AXX18:AYD18"/>
    <mergeCell ref="AYE18:AYK18"/>
    <mergeCell ref="AYL18:AYR18"/>
    <mergeCell ref="AYS18:AYY18"/>
    <mergeCell ref="AYZ18:AZF18"/>
    <mergeCell ref="AUK18:AUQ18"/>
    <mergeCell ref="AUR18:AUX18"/>
    <mergeCell ref="AUY18:AVE18"/>
    <mergeCell ref="AVF18:AVL18"/>
    <mergeCell ref="AVM18:AVS18"/>
    <mergeCell ref="AVT18:AVZ18"/>
    <mergeCell ref="AWA18:AWG18"/>
    <mergeCell ref="AWH18:AWN18"/>
    <mergeCell ref="AWO18:AWU18"/>
    <mergeCell ref="ARZ18:ASF18"/>
    <mergeCell ref="ASG18:ASM18"/>
    <mergeCell ref="ASN18:AST18"/>
    <mergeCell ref="ASU18:ATA18"/>
    <mergeCell ref="ATB18:ATH18"/>
    <mergeCell ref="ATI18:ATO18"/>
    <mergeCell ref="ATP18:ATV18"/>
    <mergeCell ref="ATW18:AUC18"/>
    <mergeCell ref="AUD18:AUJ18"/>
    <mergeCell ref="APO18:APU18"/>
    <mergeCell ref="APV18:AQB18"/>
    <mergeCell ref="AQC18:AQI18"/>
    <mergeCell ref="AQJ18:AQP18"/>
    <mergeCell ref="AQQ18:AQW18"/>
    <mergeCell ref="AQX18:ARD18"/>
    <mergeCell ref="ARE18:ARK18"/>
    <mergeCell ref="ARL18:ARR18"/>
    <mergeCell ref="ARS18:ARY18"/>
    <mergeCell ref="AND18:ANJ18"/>
    <mergeCell ref="ANK18:ANQ18"/>
    <mergeCell ref="ANR18:ANX18"/>
    <mergeCell ref="ANY18:AOE18"/>
    <mergeCell ref="AOF18:AOL18"/>
    <mergeCell ref="AOM18:AOS18"/>
    <mergeCell ref="AOT18:AOZ18"/>
    <mergeCell ref="APA18:APG18"/>
    <mergeCell ref="APH18:APN18"/>
    <mergeCell ref="AKS18:AKY18"/>
    <mergeCell ref="AKZ18:ALF18"/>
    <mergeCell ref="ALG18:ALM18"/>
    <mergeCell ref="ALN18:ALT18"/>
    <mergeCell ref="ALU18:AMA18"/>
    <mergeCell ref="AMB18:AMH18"/>
    <mergeCell ref="AMI18:AMO18"/>
    <mergeCell ref="AMP18:AMV18"/>
    <mergeCell ref="AMW18:ANC18"/>
    <mergeCell ref="AIH18:AIN18"/>
    <mergeCell ref="AIO18:AIU18"/>
    <mergeCell ref="AIV18:AJB18"/>
    <mergeCell ref="AJC18:AJI18"/>
    <mergeCell ref="AJJ18:AJP18"/>
    <mergeCell ref="AJQ18:AJW18"/>
    <mergeCell ref="AJX18:AKD18"/>
    <mergeCell ref="AKE18:AKK18"/>
    <mergeCell ref="AKL18:AKR18"/>
    <mergeCell ref="AFW18:AGC18"/>
    <mergeCell ref="AGD18:AGJ18"/>
    <mergeCell ref="AGK18:AGQ18"/>
    <mergeCell ref="AGR18:AGX18"/>
    <mergeCell ref="AGY18:AHE18"/>
    <mergeCell ref="AHF18:AHL18"/>
    <mergeCell ref="AHM18:AHS18"/>
    <mergeCell ref="AHT18:AHZ18"/>
    <mergeCell ref="AIA18:AIG18"/>
    <mergeCell ref="ADL18:ADR18"/>
    <mergeCell ref="ADS18:ADY18"/>
    <mergeCell ref="ADZ18:AEF18"/>
    <mergeCell ref="AEG18:AEM18"/>
    <mergeCell ref="AEN18:AET18"/>
    <mergeCell ref="AEU18:AFA18"/>
    <mergeCell ref="AFB18:AFH18"/>
    <mergeCell ref="AFI18:AFO18"/>
    <mergeCell ref="AFP18:AFV18"/>
    <mergeCell ref="ABA18:ABG18"/>
    <mergeCell ref="ABH18:ABN18"/>
    <mergeCell ref="ABO18:ABU18"/>
    <mergeCell ref="ABV18:ACB18"/>
    <mergeCell ref="ACC18:ACI18"/>
    <mergeCell ref="ACJ18:ACP18"/>
    <mergeCell ref="ACQ18:ACW18"/>
    <mergeCell ref="ACX18:ADD18"/>
    <mergeCell ref="ADE18:ADK18"/>
    <mergeCell ref="YP18:YV18"/>
    <mergeCell ref="YW18:ZC18"/>
    <mergeCell ref="ZD18:ZJ18"/>
    <mergeCell ref="ZK18:ZQ18"/>
    <mergeCell ref="ZR18:ZX18"/>
    <mergeCell ref="ZY18:AAE18"/>
    <mergeCell ref="AAF18:AAL18"/>
    <mergeCell ref="AAM18:AAS18"/>
    <mergeCell ref="AAT18:AAZ18"/>
    <mergeCell ref="WE18:WK18"/>
    <mergeCell ref="WL18:WR18"/>
    <mergeCell ref="WS18:WY18"/>
    <mergeCell ref="WZ18:XF18"/>
    <mergeCell ref="XG18:XM18"/>
    <mergeCell ref="XN18:XT18"/>
    <mergeCell ref="XU18:YA18"/>
    <mergeCell ref="YB18:YH18"/>
    <mergeCell ref="YI18:YO18"/>
    <mergeCell ref="TT18:TZ18"/>
    <mergeCell ref="UA18:UG18"/>
    <mergeCell ref="UH18:UN18"/>
    <mergeCell ref="UO18:UU18"/>
    <mergeCell ref="UV18:VB18"/>
    <mergeCell ref="VC18:VI18"/>
    <mergeCell ref="VJ18:VP18"/>
    <mergeCell ref="VQ18:VW18"/>
    <mergeCell ref="VX18:WD18"/>
    <mergeCell ref="RI18:RO18"/>
    <mergeCell ref="RP18:RV18"/>
    <mergeCell ref="RW18:SC18"/>
    <mergeCell ref="SD18:SJ18"/>
    <mergeCell ref="SK18:SQ18"/>
    <mergeCell ref="SR18:SX18"/>
    <mergeCell ref="SY18:TE18"/>
    <mergeCell ref="TF18:TL18"/>
    <mergeCell ref="TM18:TS18"/>
    <mergeCell ref="OX18:PD18"/>
    <mergeCell ref="PE18:PK18"/>
    <mergeCell ref="PL18:PR18"/>
    <mergeCell ref="PS18:PY18"/>
    <mergeCell ref="PZ18:QF18"/>
    <mergeCell ref="QG18:QM18"/>
    <mergeCell ref="QN18:QT18"/>
    <mergeCell ref="QU18:RA18"/>
    <mergeCell ref="RB18:RH18"/>
    <mergeCell ref="MM18:MS18"/>
    <mergeCell ref="MT18:MZ18"/>
    <mergeCell ref="NA18:NG18"/>
    <mergeCell ref="NH18:NN18"/>
    <mergeCell ref="NO18:NU18"/>
    <mergeCell ref="NV18:OB18"/>
    <mergeCell ref="OC18:OI18"/>
    <mergeCell ref="OJ18:OP18"/>
    <mergeCell ref="OQ18:OW18"/>
    <mergeCell ref="KB18:KH18"/>
    <mergeCell ref="KI18:KO18"/>
    <mergeCell ref="KP18:KV18"/>
    <mergeCell ref="KW18:LC18"/>
    <mergeCell ref="LD18:LJ18"/>
    <mergeCell ref="LK18:LQ18"/>
    <mergeCell ref="LR18:LX18"/>
    <mergeCell ref="LY18:ME18"/>
    <mergeCell ref="MF18:ML18"/>
    <mergeCell ref="HQ18:HW18"/>
    <mergeCell ref="HX18:ID18"/>
    <mergeCell ref="IE18:IK18"/>
    <mergeCell ref="IL18:IR18"/>
    <mergeCell ref="IS18:IY18"/>
    <mergeCell ref="IZ18:JF18"/>
    <mergeCell ref="JG18:JM18"/>
    <mergeCell ref="JN18:JT18"/>
    <mergeCell ref="JU18:KA18"/>
    <mergeCell ref="FF18:FL18"/>
    <mergeCell ref="FM18:FS18"/>
    <mergeCell ref="FT18:FZ18"/>
    <mergeCell ref="GA18:GG18"/>
    <mergeCell ref="GH18:GN18"/>
    <mergeCell ref="GO18:GU18"/>
    <mergeCell ref="GV18:HB18"/>
    <mergeCell ref="HC18:HI18"/>
    <mergeCell ref="HJ18:HP18"/>
    <mergeCell ref="XFA17:XFD17"/>
    <mergeCell ref="A18:G18"/>
    <mergeCell ref="AJ18:AP18"/>
    <mergeCell ref="AQ18:AW18"/>
    <mergeCell ref="AX18:BD18"/>
    <mergeCell ref="BE18:BK18"/>
    <mergeCell ref="BL18:BR18"/>
    <mergeCell ref="BS18:BY18"/>
    <mergeCell ref="BZ18:CF18"/>
    <mergeCell ref="CG18:CM18"/>
    <mergeCell ref="CN18:CT18"/>
    <mergeCell ref="CU18:DA18"/>
    <mergeCell ref="DB18:DH18"/>
    <mergeCell ref="DI18:DO18"/>
    <mergeCell ref="DP18:DV18"/>
    <mergeCell ref="DW18:EC18"/>
    <mergeCell ref="ED18:EJ18"/>
    <mergeCell ref="EK18:EQ18"/>
    <mergeCell ref="ER18:EX18"/>
    <mergeCell ref="EY18:FE18"/>
    <mergeCell ref="XCP17:XCV17"/>
    <mergeCell ref="XCW17:XDC17"/>
    <mergeCell ref="XDD17:XDJ17"/>
    <mergeCell ref="XDK17:XDQ17"/>
    <mergeCell ref="XDR17:XDX17"/>
    <mergeCell ref="XDY17:XEE17"/>
    <mergeCell ref="XEF17:XEL17"/>
    <mergeCell ref="XEM17:XES17"/>
    <mergeCell ref="XET17:XEZ17"/>
    <mergeCell ref="XAE17:XAK17"/>
    <mergeCell ref="XAL17:XAR17"/>
    <mergeCell ref="XAS17:XAY17"/>
    <mergeCell ref="XAZ17:XBF17"/>
    <mergeCell ref="XBG17:XBM17"/>
    <mergeCell ref="XBN17:XBT17"/>
    <mergeCell ref="XBU17:XCA17"/>
    <mergeCell ref="XCB17:XCH17"/>
    <mergeCell ref="XCI17:XCO17"/>
    <mergeCell ref="WXT17:WXZ17"/>
    <mergeCell ref="WYA17:WYG17"/>
    <mergeCell ref="WYH17:WYN17"/>
    <mergeCell ref="WYO17:WYU17"/>
    <mergeCell ref="WYV17:WZB17"/>
    <mergeCell ref="WZC17:WZI17"/>
    <mergeCell ref="WZJ17:WZP17"/>
    <mergeCell ref="WZQ17:WZW17"/>
    <mergeCell ref="WZX17:XAD17"/>
    <mergeCell ref="WVI17:WVO17"/>
    <mergeCell ref="WVP17:WVV17"/>
    <mergeCell ref="WVW17:WWC17"/>
    <mergeCell ref="WWD17:WWJ17"/>
    <mergeCell ref="WWK17:WWQ17"/>
    <mergeCell ref="WWR17:WWX17"/>
    <mergeCell ref="WWY17:WXE17"/>
    <mergeCell ref="WXF17:WXL17"/>
    <mergeCell ref="WXM17:WXS17"/>
    <mergeCell ref="WSX17:WTD17"/>
    <mergeCell ref="WTE17:WTK17"/>
    <mergeCell ref="WTL17:WTR17"/>
    <mergeCell ref="WTS17:WTY17"/>
    <mergeCell ref="WTZ17:WUF17"/>
    <mergeCell ref="WUG17:WUM17"/>
    <mergeCell ref="WUN17:WUT17"/>
    <mergeCell ref="WUU17:WVA17"/>
    <mergeCell ref="WVB17:WVH17"/>
    <mergeCell ref="WQM17:WQS17"/>
    <mergeCell ref="WQT17:WQZ17"/>
    <mergeCell ref="WRA17:WRG17"/>
    <mergeCell ref="WRH17:WRN17"/>
    <mergeCell ref="WRO17:WRU17"/>
    <mergeCell ref="WRV17:WSB17"/>
    <mergeCell ref="WSC17:WSI17"/>
    <mergeCell ref="WSJ17:WSP17"/>
    <mergeCell ref="WSQ17:WSW17"/>
    <mergeCell ref="WOB17:WOH17"/>
    <mergeCell ref="WOI17:WOO17"/>
    <mergeCell ref="WOP17:WOV17"/>
    <mergeCell ref="WOW17:WPC17"/>
    <mergeCell ref="WPD17:WPJ17"/>
    <mergeCell ref="WPK17:WPQ17"/>
    <mergeCell ref="WPR17:WPX17"/>
    <mergeCell ref="WPY17:WQE17"/>
    <mergeCell ref="WQF17:WQL17"/>
    <mergeCell ref="WLQ17:WLW17"/>
    <mergeCell ref="WLX17:WMD17"/>
    <mergeCell ref="WME17:WMK17"/>
    <mergeCell ref="WML17:WMR17"/>
    <mergeCell ref="WMS17:WMY17"/>
    <mergeCell ref="WMZ17:WNF17"/>
    <mergeCell ref="WNG17:WNM17"/>
    <mergeCell ref="WNN17:WNT17"/>
    <mergeCell ref="WNU17:WOA17"/>
    <mergeCell ref="WJF17:WJL17"/>
    <mergeCell ref="WJM17:WJS17"/>
    <mergeCell ref="WJT17:WJZ17"/>
    <mergeCell ref="WKA17:WKG17"/>
    <mergeCell ref="WKH17:WKN17"/>
    <mergeCell ref="WKO17:WKU17"/>
    <mergeCell ref="WKV17:WLB17"/>
    <mergeCell ref="WLC17:WLI17"/>
    <mergeCell ref="WLJ17:WLP17"/>
    <mergeCell ref="WGU17:WHA17"/>
    <mergeCell ref="WHB17:WHH17"/>
    <mergeCell ref="WHI17:WHO17"/>
    <mergeCell ref="WHP17:WHV17"/>
    <mergeCell ref="WHW17:WIC17"/>
    <mergeCell ref="WID17:WIJ17"/>
    <mergeCell ref="WIK17:WIQ17"/>
    <mergeCell ref="WIR17:WIX17"/>
    <mergeCell ref="WIY17:WJE17"/>
    <mergeCell ref="WEJ17:WEP17"/>
    <mergeCell ref="WEQ17:WEW17"/>
    <mergeCell ref="WEX17:WFD17"/>
    <mergeCell ref="WFE17:WFK17"/>
    <mergeCell ref="WFL17:WFR17"/>
    <mergeCell ref="WFS17:WFY17"/>
    <mergeCell ref="WFZ17:WGF17"/>
    <mergeCell ref="WGG17:WGM17"/>
    <mergeCell ref="WGN17:WGT17"/>
    <mergeCell ref="WBY17:WCE17"/>
    <mergeCell ref="WCF17:WCL17"/>
    <mergeCell ref="WCM17:WCS17"/>
    <mergeCell ref="WCT17:WCZ17"/>
    <mergeCell ref="WDA17:WDG17"/>
    <mergeCell ref="WDH17:WDN17"/>
    <mergeCell ref="WDO17:WDU17"/>
    <mergeCell ref="WDV17:WEB17"/>
    <mergeCell ref="WEC17:WEI17"/>
    <mergeCell ref="VZN17:VZT17"/>
    <mergeCell ref="VZU17:WAA17"/>
    <mergeCell ref="WAB17:WAH17"/>
    <mergeCell ref="WAI17:WAO17"/>
    <mergeCell ref="WAP17:WAV17"/>
    <mergeCell ref="WAW17:WBC17"/>
    <mergeCell ref="WBD17:WBJ17"/>
    <mergeCell ref="WBK17:WBQ17"/>
    <mergeCell ref="WBR17:WBX17"/>
    <mergeCell ref="VXC17:VXI17"/>
    <mergeCell ref="VXJ17:VXP17"/>
    <mergeCell ref="VXQ17:VXW17"/>
    <mergeCell ref="VXX17:VYD17"/>
    <mergeCell ref="VYE17:VYK17"/>
    <mergeCell ref="VYL17:VYR17"/>
    <mergeCell ref="VYS17:VYY17"/>
    <mergeCell ref="VYZ17:VZF17"/>
    <mergeCell ref="VZG17:VZM17"/>
    <mergeCell ref="VUR17:VUX17"/>
    <mergeCell ref="VUY17:VVE17"/>
    <mergeCell ref="VVF17:VVL17"/>
    <mergeCell ref="VVM17:VVS17"/>
    <mergeCell ref="VVT17:VVZ17"/>
    <mergeCell ref="VWA17:VWG17"/>
    <mergeCell ref="VWH17:VWN17"/>
    <mergeCell ref="VWO17:VWU17"/>
    <mergeCell ref="VWV17:VXB17"/>
    <mergeCell ref="VSG17:VSM17"/>
    <mergeCell ref="VSN17:VST17"/>
    <mergeCell ref="VSU17:VTA17"/>
    <mergeCell ref="VTB17:VTH17"/>
    <mergeCell ref="VTI17:VTO17"/>
    <mergeCell ref="VTP17:VTV17"/>
    <mergeCell ref="VTW17:VUC17"/>
    <mergeCell ref="VUD17:VUJ17"/>
    <mergeCell ref="VUK17:VUQ17"/>
    <mergeCell ref="VPV17:VQB17"/>
    <mergeCell ref="VQC17:VQI17"/>
    <mergeCell ref="VQJ17:VQP17"/>
    <mergeCell ref="VQQ17:VQW17"/>
    <mergeCell ref="VQX17:VRD17"/>
    <mergeCell ref="VRE17:VRK17"/>
    <mergeCell ref="VRL17:VRR17"/>
    <mergeCell ref="VRS17:VRY17"/>
    <mergeCell ref="VRZ17:VSF17"/>
    <mergeCell ref="VNK17:VNQ17"/>
    <mergeCell ref="VNR17:VNX17"/>
    <mergeCell ref="VNY17:VOE17"/>
    <mergeCell ref="VOF17:VOL17"/>
    <mergeCell ref="VOM17:VOS17"/>
    <mergeCell ref="VOT17:VOZ17"/>
    <mergeCell ref="VPA17:VPG17"/>
    <mergeCell ref="VPH17:VPN17"/>
    <mergeCell ref="VPO17:VPU17"/>
    <mergeCell ref="VKZ17:VLF17"/>
    <mergeCell ref="VLG17:VLM17"/>
    <mergeCell ref="VLN17:VLT17"/>
    <mergeCell ref="VLU17:VMA17"/>
    <mergeCell ref="VMB17:VMH17"/>
    <mergeCell ref="VMI17:VMO17"/>
    <mergeCell ref="VMP17:VMV17"/>
    <mergeCell ref="VMW17:VNC17"/>
    <mergeCell ref="VND17:VNJ17"/>
    <mergeCell ref="VIO17:VIU17"/>
    <mergeCell ref="VIV17:VJB17"/>
    <mergeCell ref="VJC17:VJI17"/>
    <mergeCell ref="VJJ17:VJP17"/>
    <mergeCell ref="VJQ17:VJW17"/>
    <mergeCell ref="VJX17:VKD17"/>
    <mergeCell ref="VKE17:VKK17"/>
    <mergeCell ref="VKL17:VKR17"/>
    <mergeCell ref="VKS17:VKY17"/>
    <mergeCell ref="VGD17:VGJ17"/>
    <mergeCell ref="VGK17:VGQ17"/>
    <mergeCell ref="VGR17:VGX17"/>
    <mergeCell ref="VGY17:VHE17"/>
    <mergeCell ref="VHF17:VHL17"/>
    <mergeCell ref="VHM17:VHS17"/>
    <mergeCell ref="VHT17:VHZ17"/>
    <mergeCell ref="VIA17:VIG17"/>
    <mergeCell ref="VIH17:VIN17"/>
    <mergeCell ref="VDS17:VDY17"/>
    <mergeCell ref="VDZ17:VEF17"/>
    <mergeCell ref="VEG17:VEM17"/>
    <mergeCell ref="VEN17:VET17"/>
    <mergeCell ref="VEU17:VFA17"/>
    <mergeCell ref="VFB17:VFH17"/>
    <mergeCell ref="VFI17:VFO17"/>
    <mergeCell ref="VFP17:VFV17"/>
    <mergeCell ref="VFW17:VGC17"/>
    <mergeCell ref="VBH17:VBN17"/>
    <mergeCell ref="VBO17:VBU17"/>
    <mergeCell ref="VBV17:VCB17"/>
    <mergeCell ref="VCC17:VCI17"/>
    <mergeCell ref="VCJ17:VCP17"/>
    <mergeCell ref="VCQ17:VCW17"/>
    <mergeCell ref="VCX17:VDD17"/>
    <mergeCell ref="VDE17:VDK17"/>
    <mergeCell ref="VDL17:VDR17"/>
    <mergeCell ref="UYW17:UZC17"/>
    <mergeCell ref="UZD17:UZJ17"/>
    <mergeCell ref="UZK17:UZQ17"/>
    <mergeCell ref="UZR17:UZX17"/>
    <mergeCell ref="UZY17:VAE17"/>
    <mergeCell ref="VAF17:VAL17"/>
    <mergeCell ref="VAM17:VAS17"/>
    <mergeCell ref="VAT17:VAZ17"/>
    <mergeCell ref="VBA17:VBG17"/>
    <mergeCell ref="UWL17:UWR17"/>
    <mergeCell ref="UWS17:UWY17"/>
    <mergeCell ref="UWZ17:UXF17"/>
    <mergeCell ref="UXG17:UXM17"/>
    <mergeCell ref="UXN17:UXT17"/>
    <mergeCell ref="UXU17:UYA17"/>
    <mergeCell ref="UYB17:UYH17"/>
    <mergeCell ref="UYI17:UYO17"/>
    <mergeCell ref="UYP17:UYV17"/>
    <mergeCell ref="UUA17:UUG17"/>
    <mergeCell ref="UUH17:UUN17"/>
    <mergeCell ref="UUO17:UUU17"/>
    <mergeCell ref="UUV17:UVB17"/>
    <mergeCell ref="UVC17:UVI17"/>
    <mergeCell ref="UVJ17:UVP17"/>
    <mergeCell ref="UVQ17:UVW17"/>
    <mergeCell ref="UVX17:UWD17"/>
    <mergeCell ref="UWE17:UWK17"/>
    <mergeCell ref="URP17:URV17"/>
    <mergeCell ref="URW17:USC17"/>
    <mergeCell ref="USD17:USJ17"/>
    <mergeCell ref="USK17:USQ17"/>
    <mergeCell ref="USR17:USX17"/>
    <mergeCell ref="USY17:UTE17"/>
    <mergeCell ref="UTF17:UTL17"/>
    <mergeCell ref="UTM17:UTS17"/>
    <mergeCell ref="UTT17:UTZ17"/>
    <mergeCell ref="UPE17:UPK17"/>
    <mergeCell ref="UPL17:UPR17"/>
    <mergeCell ref="UPS17:UPY17"/>
    <mergeCell ref="UPZ17:UQF17"/>
    <mergeCell ref="UQG17:UQM17"/>
    <mergeCell ref="UQN17:UQT17"/>
    <mergeCell ref="UQU17:URA17"/>
    <mergeCell ref="URB17:URH17"/>
    <mergeCell ref="URI17:URO17"/>
    <mergeCell ref="UMT17:UMZ17"/>
    <mergeCell ref="UNA17:UNG17"/>
    <mergeCell ref="UNH17:UNN17"/>
    <mergeCell ref="UNO17:UNU17"/>
    <mergeCell ref="UNV17:UOB17"/>
    <mergeCell ref="UOC17:UOI17"/>
    <mergeCell ref="UOJ17:UOP17"/>
    <mergeCell ref="UOQ17:UOW17"/>
    <mergeCell ref="UOX17:UPD17"/>
    <mergeCell ref="UKI17:UKO17"/>
    <mergeCell ref="UKP17:UKV17"/>
    <mergeCell ref="UKW17:ULC17"/>
    <mergeCell ref="ULD17:ULJ17"/>
    <mergeCell ref="ULK17:ULQ17"/>
    <mergeCell ref="ULR17:ULX17"/>
    <mergeCell ref="ULY17:UME17"/>
    <mergeCell ref="UMF17:UML17"/>
    <mergeCell ref="UMM17:UMS17"/>
    <mergeCell ref="UHX17:UID17"/>
    <mergeCell ref="UIE17:UIK17"/>
    <mergeCell ref="UIL17:UIR17"/>
    <mergeCell ref="UIS17:UIY17"/>
    <mergeCell ref="UIZ17:UJF17"/>
    <mergeCell ref="UJG17:UJM17"/>
    <mergeCell ref="UJN17:UJT17"/>
    <mergeCell ref="UJU17:UKA17"/>
    <mergeCell ref="UKB17:UKH17"/>
    <mergeCell ref="UFM17:UFS17"/>
    <mergeCell ref="UFT17:UFZ17"/>
    <mergeCell ref="UGA17:UGG17"/>
    <mergeCell ref="UGH17:UGN17"/>
    <mergeCell ref="UGO17:UGU17"/>
    <mergeCell ref="UGV17:UHB17"/>
    <mergeCell ref="UHC17:UHI17"/>
    <mergeCell ref="UHJ17:UHP17"/>
    <mergeCell ref="UHQ17:UHW17"/>
    <mergeCell ref="UDB17:UDH17"/>
    <mergeCell ref="UDI17:UDO17"/>
    <mergeCell ref="UDP17:UDV17"/>
    <mergeCell ref="UDW17:UEC17"/>
    <mergeCell ref="UED17:UEJ17"/>
    <mergeCell ref="UEK17:UEQ17"/>
    <mergeCell ref="UER17:UEX17"/>
    <mergeCell ref="UEY17:UFE17"/>
    <mergeCell ref="UFF17:UFL17"/>
    <mergeCell ref="UAQ17:UAW17"/>
    <mergeCell ref="UAX17:UBD17"/>
    <mergeCell ref="UBE17:UBK17"/>
    <mergeCell ref="UBL17:UBR17"/>
    <mergeCell ref="UBS17:UBY17"/>
    <mergeCell ref="UBZ17:UCF17"/>
    <mergeCell ref="UCG17:UCM17"/>
    <mergeCell ref="UCN17:UCT17"/>
    <mergeCell ref="UCU17:UDA17"/>
    <mergeCell ref="TYF17:TYL17"/>
    <mergeCell ref="TYM17:TYS17"/>
    <mergeCell ref="TYT17:TYZ17"/>
    <mergeCell ref="TZA17:TZG17"/>
    <mergeCell ref="TZH17:TZN17"/>
    <mergeCell ref="TZO17:TZU17"/>
    <mergeCell ref="TZV17:UAB17"/>
    <mergeCell ref="UAC17:UAI17"/>
    <mergeCell ref="UAJ17:UAP17"/>
    <mergeCell ref="TVU17:TWA17"/>
    <mergeCell ref="TWB17:TWH17"/>
    <mergeCell ref="TWI17:TWO17"/>
    <mergeCell ref="TWP17:TWV17"/>
    <mergeCell ref="TWW17:TXC17"/>
    <mergeCell ref="TXD17:TXJ17"/>
    <mergeCell ref="TXK17:TXQ17"/>
    <mergeCell ref="TXR17:TXX17"/>
    <mergeCell ref="TXY17:TYE17"/>
    <mergeCell ref="TTJ17:TTP17"/>
    <mergeCell ref="TTQ17:TTW17"/>
    <mergeCell ref="TTX17:TUD17"/>
    <mergeCell ref="TUE17:TUK17"/>
    <mergeCell ref="TUL17:TUR17"/>
    <mergeCell ref="TUS17:TUY17"/>
    <mergeCell ref="TUZ17:TVF17"/>
    <mergeCell ref="TVG17:TVM17"/>
    <mergeCell ref="TVN17:TVT17"/>
    <mergeCell ref="TQY17:TRE17"/>
    <mergeCell ref="TRF17:TRL17"/>
    <mergeCell ref="TRM17:TRS17"/>
    <mergeCell ref="TRT17:TRZ17"/>
    <mergeCell ref="TSA17:TSG17"/>
    <mergeCell ref="TSH17:TSN17"/>
    <mergeCell ref="TSO17:TSU17"/>
    <mergeCell ref="TSV17:TTB17"/>
    <mergeCell ref="TTC17:TTI17"/>
    <mergeCell ref="TON17:TOT17"/>
    <mergeCell ref="TOU17:TPA17"/>
    <mergeCell ref="TPB17:TPH17"/>
    <mergeCell ref="TPI17:TPO17"/>
    <mergeCell ref="TPP17:TPV17"/>
    <mergeCell ref="TPW17:TQC17"/>
    <mergeCell ref="TQD17:TQJ17"/>
    <mergeCell ref="TQK17:TQQ17"/>
    <mergeCell ref="TQR17:TQX17"/>
    <mergeCell ref="TMC17:TMI17"/>
    <mergeCell ref="TMJ17:TMP17"/>
    <mergeCell ref="TMQ17:TMW17"/>
    <mergeCell ref="TMX17:TND17"/>
    <mergeCell ref="TNE17:TNK17"/>
    <mergeCell ref="TNL17:TNR17"/>
    <mergeCell ref="TNS17:TNY17"/>
    <mergeCell ref="TNZ17:TOF17"/>
    <mergeCell ref="TOG17:TOM17"/>
    <mergeCell ref="TJR17:TJX17"/>
    <mergeCell ref="TJY17:TKE17"/>
    <mergeCell ref="TKF17:TKL17"/>
    <mergeCell ref="TKM17:TKS17"/>
    <mergeCell ref="TKT17:TKZ17"/>
    <mergeCell ref="TLA17:TLG17"/>
    <mergeCell ref="TLH17:TLN17"/>
    <mergeCell ref="TLO17:TLU17"/>
    <mergeCell ref="TLV17:TMB17"/>
    <mergeCell ref="THG17:THM17"/>
    <mergeCell ref="THN17:THT17"/>
    <mergeCell ref="THU17:TIA17"/>
    <mergeCell ref="TIB17:TIH17"/>
    <mergeCell ref="TII17:TIO17"/>
    <mergeCell ref="TIP17:TIV17"/>
    <mergeCell ref="TIW17:TJC17"/>
    <mergeCell ref="TJD17:TJJ17"/>
    <mergeCell ref="TJK17:TJQ17"/>
    <mergeCell ref="TEV17:TFB17"/>
    <mergeCell ref="TFC17:TFI17"/>
    <mergeCell ref="TFJ17:TFP17"/>
    <mergeCell ref="TFQ17:TFW17"/>
    <mergeCell ref="TFX17:TGD17"/>
    <mergeCell ref="TGE17:TGK17"/>
    <mergeCell ref="TGL17:TGR17"/>
    <mergeCell ref="TGS17:TGY17"/>
    <mergeCell ref="TGZ17:THF17"/>
    <mergeCell ref="TCK17:TCQ17"/>
    <mergeCell ref="TCR17:TCX17"/>
    <mergeCell ref="TCY17:TDE17"/>
    <mergeCell ref="TDF17:TDL17"/>
    <mergeCell ref="TDM17:TDS17"/>
    <mergeCell ref="TDT17:TDZ17"/>
    <mergeCell ref="TEA17:TEG17"/>
    <mergeCell ref="TEH17:TEN17"/>
    <mergeCell ref="TEO17:TEU17"/>
    <mergeCell ref="SZZ17:TAF17"/>
    <mergeCell ref="TAG17:TAM17"/>
    <mergeCell ref="TAN17:TAT17"/>
    <mergeCell ref="TAU17:TBA17"/>
    <mergeCell ref="TBB17:TBH17"/>
    <mergeCell ref="TBI17:TBO17"/>
    <mergeCell ref="TBP17:TBV17"/>
    <mergeCell ref="TBW17:TCC17"/>
    <mergeCell ref="TCD17:TCJ17"/>
    <mergeCell ref="SXO17:SXU17"/>
    <mergeCell ref="SXV17:SYB17"/>
    <mergeCell ref="SYC17:SYI17"/>
    <mergeCell ref="SYJ17:SYP17"/>
    <mergeCell ref="SYQ17:SYW17"/>
    <mergeCell ref="SYX17:SZD17"/>
    <mergeCell ref="SZE17:SZK17"/>
    <mergeCell ref="SZL17:SZR17"/>
    <mergeCell ref="SZS17:SZY17"/>
    <mergeCell ref="SVD17:SVJ17"/>
    <mergeCell ref="SVK17:SVQ17"/>
    <mergeCell ref="SVR17:SVX17"/>
    <mergeCell ref="SVY17:SWE17"/>
    <mergeCell ref="SWF17:SWL17"/>
    <mergeCell ref="SWM17:SWS17"/>
    <mergeCell ref="SWT17:SWZ17"/>
    <mergeCell ref="SXA17:SXG17"/>
    <mergeCell ref="SXH17:SXN17"/>
    <mergeCell ref="SSS17:SSY17"/>
    <mergeCell ref="SSZ17:STF17"/>
    <mergeCell ref="STG17:STM17"/>
    <mergeCell ref="STN17:STT17"/>
    <mergeCell ref="STU17:SUA17"/>
    <mergeCell ref="SUB17:SUH17"/>
    <mergeCell ref="SUI17:SUO17"/>
    <mergeCell ref="SUP17:SUV17"/>
    <mergeCell ref="SUW17:SVC17"/>
    <mergeCell ref="SQH17:SQN17"/>
    <mergeCell ref="SQO17:SQU17"/>
    <mergeCell ref="SQV17:SRB17"/>
    <mergeCell ref="SRC17:SRI17"/>
    <mergeCell ref="SRJ17:SRP17"/>
    <mergeCell ref="SRQ17:SRW17"/>
    <mergeCell ref="SRX17:SSD17"/>
    <mergeCell ref="SSE17:SSK17"/>
    <mergeCell ref="SSL17:SSR17"/>
    <mergeCell ref="SNW17:SOC17"/>
    <mergeCell ref="SOD17:SOJ17"/>
    <mergeCell ref="SOK17:SOQ17"/>
    <mergeCell ref="SOR17:SOX17"/>
    <mergeCell ref="SOY17:SPE17"/>
    <mergeCell ref="SPF17:SPL17"/>
    <mergeCell ref="SPM17:SPS17"/>
    <mergeCell ref="SPT17:SPZ17"/>
    <mergeCell ref="SQA17:SQG17"/>
    <mergeCell ref="SLL17:SLR17"/>
    <mergeCell ref="SLS17:SLY17"/>
    <mergeCell ref="SLZ17:SMF17"/>
    <mergeCell ref="SMG17:SMM17"/>
    <mergeCell ref="SMN17:SMT17"/>
    <mergeCell ref="SMU17:SNA17"/>
    <mergeCell ref="SNB17:SNH17"/>
    <mergeCell ref="SNI17:SNO17"/>
    <mergeCell ref="SNP17:SNV17"/>
    <mergeCell ref="SJA17:SJG17"/>
    <mergeCell ref="SJH17:SJN17"/>
    <mergeCell ref="SJO17:SJU17"/>
    <mergeCell ref="SJV17:SKB17"/>
    <mergeCell ref="SKC17:SKI17"/>
    <mergeCell ref="SKJ17:SKP17"/>
    <mergeCell ref="SKQ17:SKW17"/>
    <mergeCell ref="SKX17:SLD17"/>
    <mergeCell ref="SLE17:SLK17"/>
    <mergeCell ref="SGP17:SGV17"/>
    <mergeCell ref="SGW17:SHC17"/>
    <mergeCell ref="SHD17:SHJ17"/>
    <mergeCell ref="SHK17:SHQ17"/>
    <mergeCell ref="SHR17:SHX17"/>
    <mergeCell ref="SHY17:SIE17"/>
    <mergeCell ref="SIF17:SIL17"/>
    <mergeCell ref="SIM17:SIS17"/>
    <mergeCell ref="SIT17:SIZ17"/>
    <mergeCell ref="SEE17:SEK17"/>
    <mergeCell ref="SEL17:SER17"/>
    <mergeCell ref="SES17:SEY17"/>
    <mergeCell ref="SEZ17:SFF17"/>
    <mergeCell ref="SFG17:SFM17"/>
    <mergeCell ref="SFN17:SFT17"/>
    <mergeCell ref="SFU17:SGA17"/>
    <mergeCell ref="SGB17:SGH17"/>
    <mergeCell ref="SGI17:SGO17"/>
    <mergeCell ref="SBT17:SBZ17"/>
    <mergeCell ref="SCA17:SCG17"/>
    <mergeCell ref="SCH17:SCN17"/>
    <mergeCell ref="SCO17:SCU17"/>
    <mergeCell ref="SCV17:SDB17"/>
    <mergeCell ref="SDC17:SDI17"/>
    <mergeCell ref="SDJ17:SDP17"/>
    <mergeCell ref="SDQ17:SDW17"/>
    <mergeCell ref="SDX17:SED17"/>
    <mergeCell ref="RZI17:RZO17"/>
    <mergeCell ref="RZP17:RZV17"/>
    <mergeCell ref="RZW17:SAC17"/>
    <mergeCell ref="SAD17:SAJ17"/>
    <mergeCell ref="SAK17:SAQ17"/>
    <mergeCell ref="SAR17:SAX17"/>
    <mergeCell ref="SAY17:SBE17"/>
    <mergeCell ref="SBF17:SBL17"/>
    <mergeCell ref="SBM17:SBS17"/>
    <mergeCell ref="RWX17:RXD17"/>
    <mergeCell ref="RXE17:RXK17"/>
    <mergeCell ref="RXL17:RXR17"/>
    <mergeCell ref="RXS17:RXY17"/>
    <mergeCell ref="RXZ17:RYF17"/>
    <mergeCell ref="RYG17:RYM17"/>
    <mergeCell ref="RYN17:RYT17"/>
    <mergeCell ref="RYU17:RZA17"/>
    <mergeCell ref="RZB17:RZH17"/>
    <mergeCell ref="RUM17:RUS17"/>
    <mergeCell ref="RUT17:RUZ17"/>
    <mergeCell ref="RVA17:RVG17"/>
    <mergeCell ref="RVH17:RVN17"/>
    <mergeCell ref="RVO17:RVU17"/>
    <mergeCell ref="RVV17:RWB17"/>
    <mergeCell ref="RWC17:RWI17"/>
    <mergeCell ref="RWJ17:RWP17"/>
    <mergeCell ref="RWQ17:RWW17"/>
    <mergeCell ref="RSB17:RSH17"/>
    <mergeCell ref="RSI17:RSO17"/>
    <mergeCell ref="RSP17:RSV17"/>
    <mergeCell ref="RSW17:RTC17"/>
    <mergeCell ref="RTD17:RTJ17"/>
    <mergeCell ref="RTK17:RTQ17"/>
    <mergeCell ref="RTR17:RTX17"/>
    <mergeCell ref="RTY17:RUE17"/>
    <mergeCell ref="RUF17:RUL17"/>
    <mergeCell ref="RPQ17:RPW17"/>
    <mergeCell ref="RPX17:RQD17"/>
    <mergeCell ref="RQE17:RQK17"/>
    <mergeCell ref="RQL17:RQR17"/>
    <mergeCell ref="RQS17:RQY17"/>
    <mergeCell ref="RQZ17:RRF17"/>
    <mergeCell ref="RRG17:RRM17"/>
    <mergeCell ref="RRN17:RRT17"/>
    <mergeCell ref="RRU17:RSA17"/>
    <mergeCell ref="RNF17:RNL17"/>
    <mergeCell ref="RNM17:RNS17"/>
    <mergeCell ref="RNT17:RNZ17"/>
    <mergeCell ref="ROA17:ROG17"/>
    <mergeCell ref="ROH17:RON17"/>
    <mergeCell ref="ROO17:ROU17"/>
    <mergeCell ref="ROV17:RPB17"/>
    <mergeCell ref="RPC17:RPI17"/>
    <mergeCell ref="RPJ17:RPP17"/>
    <mergeCell ref="RKU17:RLA17"/>
    <mergeCell ref="RLB17:RLH17"/>
    <mergeCell ref="RLI17:RLO17"/>
    <mergeCell ref="RLP17:RLV17"/>
    <mergeCell ref="RLW17:RMC17"/>
    <mergeCell ref="RMD17:RMJ17"/>
    <mergeCell ref="RMK17:RMQ17"/>
    <mergeCell ref="RMR17:RMX17"/>
    <mergeCell ref="RMY17:RNE17"/>
    <mergeCell ref="RIJ17:RIP17"/>
    <mergeCell ref="RIQ17:RIW17"/>
    <mergeCell ref="RIX17:RJD17"/>
    <mergeCell ref="RJE17:RJK17"/>
    <mergeCell ref="RJL17:RJR17"/>
    <mergeCell ref="RJS17:RJY17"/>
    <mergeCell ref="RJZ17:RKF17"/>
    <mergeCell ref="RKG17:RKM17"/>
    <mergeCell ref="RKN17:RKT17"/>
    <mergeCell ref="RFY17:RGE17"/>
    <mergeCell ref="RGF17:RGL17"/>
    <mergeCell ref="RGM17:RGS17"/>
    <mergeCell ref="RGT17:RGZ17"/>
    <mergeCell ref="RHA17:RHG17"/>
    <mergeCell ref="RHH17:RHN17"/>
    <mergeCell ref="RHO17:RHU17"/>
    <mergeCell ref="RHV17:RIB17"/>
    <mergeCell ref="RIC17:RII17"/>
    <mergeCell ref="RDN17:RDT17"/>
    <mergeCell ref="RDU17:REA17"/>
    <mergeCell ref="REB17:REH17"/>
    <mergeCell ref="REI17:REO17"/>
    <mergeCell ref="REP17:REV17"/>
    <mergeCell ref="REW17:RFC17"/>
    <mergeCell ref="RFD17:RFJ17"/>
    <mergeCell ref="RFK17:RFQ17"/>
    <mergeCell ref="RFR17:RFX17"/>
    <mergeCell ref="RBC17:RBI17"/>
    <mergeCell ref="RBJ17:RBP17"/>
    <mergeCell ref="RBQ17:RBW17"/>
    <mergeCell ref="RBX17:RCD17"/>
    <mergeCell ref="RCE17:RCK17"/>
    <mergeCell ref="RCL17:RCR17"/>
    <mergeCell ref="RCS17:RCY17"/>
    <mergeCell ref="RCZ17:RDF17"/>
    <mergeCell ref="RDG17:RDM17"/>
    <mergeCell ref="QYR17:QYX17"/>
    <mergeCell ref="QYY17:QZE17"/>
    <mergeCell ref="QZF17:QZL17"/>
    <mergeCell ref="QZM17:QZS17"/>
    <mergeCell ref="QZT17:QZZ17"/>
    <mergeCell ref="RAA17:RAG17"/>
    <mergeCell ref="RAH17:RAN17"/>
    <mergeCell ref="RAO17:RAU17"/>
    <mergeCell ref="RAV17:RBB17"/>
    <mergeCell ref="QWG17:QWM17"/>
    <mergeCell ref="QWN17:QWT17"/>
    <mergeCell ref="QWU17:QXA17"/>
    <mergeCell ref="QXB17:QXH17"/>
    <mergeCell ref="QXI17:QXO17"/>
    <mergeCell ref="QXP17:QXV17"/>
    <mergeCell ref="QXW17:QYC17"/>
    <mergeCell ref="QYD17:QYJ17"/>
    <mergeCell ref="QYK17:QYQ17"/>
    <mergeCell ref="QTV17:QUB17"/>
    <mergeCell ref="QUC17:QUI17"/>
    <mergeCell ref="QUJ17:QUP17"/>
    <mergeCell ref="QUQ17:QUW17"/>
    <mergeCell ref="QUX17:QVD17"/>
    <mergeCell ref="QVE17:QVK17"/>
    <mergeCell ref="QVL17:QVR17"/>
    <mergeCell ref="QVS17:QVY17"/>
    <mergeCell ref="QVZ17:QWF17"/>
    <mergeCell ref="QRK17:QRQ17"/>
    <mergeCell ref="QRR17:QRX17"/>
    <mergeCell ref="QRY17:QSE17"/>
    <mergeCell ref="QSF17:QSL17"/>
    <mergeCell ref="QSM17:QSS17"/>
    <mergeCell ref="QST17:QSZ17"/>
    <mergeCell ref="QTA17:QTG17"/>
    <mergeCell ref="QTH17:QTN17"/>
    <mergeCell ref="QTO17:QTU17"/>
    <mergeCell ref="QOZ17:QPF17"/>
    <mergeCell ref="QPG17:QPM17"/>
    <mergeCell ref="QPN17:QPT17"/>
    <mergeCell ref="QPU17:QQA17"/>
    <mergeCell ref="QQB17:QQH17"/>
    <mergeCell ref="QQI17:QQO17"/>
    <mergeCell ref="QQP17:QQV17"/>
    <mergeCell ref="QQW17:QRC17"/>
    <mergeCell ref="QRD17:QRJ17"/>
    <mergeCell ref="QMO17:QMU17"/>
    <mergeCell ref="QMV17:QNB17"/>
    <mergeCell ref="QNC17:QNI17"/>
    <mergeCell ref="QNJ17:QNP17"/>
    <mergeCell ref="QNQ17:QNW17"/>
    <mergeCell ref="QNX17:QOD17"/>
    <mergeCell ref="QOE17:QOK17"/>
    <mergeCell ref="QOL17:QOR17"/>
    <mergeCell ref="QOS17:QOY17"/>
    <mergeCell ref="QKD17:QKJ17"/>
    <mergeCell ref="QKK17:QKQ17"/>
    <mergeCell ref="QKR17:QKX17"/>
    <mergeCell ref="QKY17:QLE17"/>
    <mergeCell ref="QLF17:QLL17"/>
    <mergeCell ref="QLM17:QLS17"/>
    <mergeCell ref="QLT17:QLZ17"/>
    <mergeCell ref="QMA17:QMG17"/>
    <mergeCell ref="QMH17:QMN17"/>
    <mergeCell ref="QHS17:QHY17"/>
    <mergeCell ref="QHZ17:QIF17"/>
    <mergeCell ref="QIG17:QIM17"/>
    <mergeCell ref="QIN17:QIT17"/>
    <mergeCell ref="QIU17:QJA17"/>
    <mergeCell ref="QJB17:QJH17"/>
    <mergeCell ref="QJI17:QJO17"/>
    <mergeCell ref="QJP17:QJV17"/>
    <mergeCell ref="QJW17:QKC17"/>
    <mergeCell ref="QFH17:QFN17"/>
    <mergeCell ref="QFO17:QFU17"/>
    <mergeCell ref="QFV17:QGB17"/>
    <mergeCell ref="QGC17:QGI17"/>
    <mergeCell ref="QGJ17:QGP17"/>
    <mergeCell ref="QGQ17:QGW17"/>
    <mergeCell ref="QGX17:QHD17"/>
    <mergeCell ref="QHE17:QHK17"/>
    <mergeCell ref="QHL17:QHR17"/>
    <mergeCell ref="QCW17:QDC17"/>
    <mergeCell ref="QDD17:QDJ17"/>
    <mergeCell ref="QDK17:QDQ17"/>
    <mergeCell ref="QDR17:QDX17"/>
    <mergeCell ref="QDY17:QEE17"/>
    <mergeCell ref="QEF17:QEL17"/>
    <mergeCell ref="QEM17:QES17"/>
    <mergeCell ref="QET17:QEZ17"/>
    <mergeCell ref="QFA17:QFG17"/>
    <mergeCell ref="QAL17:QAR17"/>
    <mergeCell ref="QAS17:QAY17"/>
    <mergeCell ref="QAZ17:QBF17"/>
    <mergeCell ref="QBG17:QBM17"/>
    <mergeCell ref="QBN17:QBT17"/>
    <mergeCell ref="QBU17:QCA17"/>
    <mergeCell ref="QCB17:QCH17"/>
    <mergeCell ref="QCI17:QCO17"/>
    <mergeCell ref="QCP17:QCV17"/>
    <mergeCell ref="PYA17:PYG17"/>
    <mergeCell ref="PYH17:PYN17"/>
    <mergeCell ref="PYO17:PYU17"/>
    <mergeCell ref="PYV17:PZB17"/>
    <mergeCell ref="PZC17:PZI17"/>
    <mergeCell ref="PZJ17:PZP17"/>
    <mergeCell ref="PZQ17:PZW17"/>
    <mergeCell ref="PZX17:QAD17"/>
    <mergeCell ref="QAE17:QAK17"/>
    <mergeCell ref="PVP17:PVV17"/>
    <mergeCell ref="PVW17:PWC17"/>
    <mergeCell ref="PWD17:PWJ17"/>
    <mergeCell ref="PWK17:PWQ17"/>
    <mergeCell ref="PWR17:PWX17"/>
    <mergeCell ref="PWY17:PXE17"/>
    <mergeCell ref="PXF17:PXL17"/>
    <mergeCell ref="PXM17:PXS17"/>
    <mergeCell ref="PXT17:PXZ17"/>
    <mergeCell ref="PTE17:PTK17"/>
    <mergeCell ref="PTL17:PTR17"/>
    <mergeCell ref="PTS17:PTY17"/>
    <mergeCell ref="PTZ17:PUF17"/>
    <mergeCell ref="PUG17:PUM17"/>
    <mergeCell ref="PUN17:PUT17"/>
    <mergeCell ref="PUU17:PVA17"/>
    <mergeCell ref="PVB17:PVH17"/>
    <mergeCell ref="PVI17:PVO17"/>
    <mergeCell ref="PQT17:PQZ17"/>
    <mergeCell ref="PRA17:PRG17"/>
    <mergeCell ref="PRH17:PRN17"/>
    <mergeCell ref="PRO17:PRU17"/>
    <mergeCell ref="PRV17:PSB17"/>
    <mergeCell ref="PSC17:PSI17"/>
    <mergeCell ref="PSJ17:PSP17"/>
    <mergeCell ref="PSQ17:PSW17"/>
    <mergeCell ref="PSX17:PTD17"/>
    <mergeCell ref="POI17:POO17"/>
    <mergeCell ref="POP17:POV17"/>
    <mergeCell ref="POW17:PPC17"/>
    <mergeCell ref="PPD17:PPJ17"/>
    <mergeCell ref="PPK17:PPQ17"/>
    <mergeCell ref="PPR17:PPX17"/>
    <mergeCell ref="PPY17:PQE17"/>
    <mergeCell ref="PQF17:PQL17"/>
    <mergeCell ref="PQM17:PQS17"/>
    <mergeCell ref="PLX17:PMD17"/>
    <mergeCell ref="PME17:PMK17"/>
    <mergeCell ref="PML17:PMR17"/>
    <mergeCell ref="PMS17:PMY17"/>
    <mergeCell ref="PMZ17:PNF17"/>
    <mergeCell ref="PNG17:PNM17"/>
    <mergeCell ref="PNN17:PNT17"/>
    <mergeCell ref="PNU17:POA17"/>
    <mergeCell ref="POB17:POH17"/>
    <mergeCell ref="PJM17:PJS17"/>
    <mergeCell ref="PJT17:PJZ17"/>
    <mergeCell ref="PKA17:PKG17"/>
    <mergeCell ref="PKH17:PKN17"/>
    <mergeCell ref="PKO17:PKU17"/>
    <mergeCell ref="PKV17:PLB17"/>
    <mergeCell ref="PLC17:PLI17"/>
    <mergeCell ref="PLJ17:PLP17"/>
    <mergeCell ref="PLQ17:PLW17"/>
    <mergeCell ref="PHB17:PHH17"/>
    <mergeCell ref="PHI17:PHO17"/>
    <mergeCell ref="PHP17:PHV17"/>
    <mergeCell ref="PHW17:PIC17"/>
    <mergeCell ref="PID17:PIJ17"/>
    <mergeCell ref="PIK17:PIQ17"/>
    <mergeCell ref="PIR17:PIX17"/>
    <mergeCell ref="PIY17:PJE17"/>
    <mergeCell ref="PJF17:PJL17"/>
    <mergeCell ref="PEQ17:PEW17"/>
    <mergeCell ref="PEX17:PFD17"/>
    <mergeCell ref="PFE17:PFK17"/>
    <mergeCell ref="PFL17:PFR17"/>
    <mergeCell ref="PFS17:PFY17"/>
    <mergeCell ref="PFZ17:PGF17"/>
    <mergeCell ref="PGG17:PGM17"/>
    <mergeCell ref="PGN17:PGT17"/>
    <mergeCell ref="PGU17:PHA17"/>
    <mergeCell ref="PCF17:PCL17"/>
    <mergeCell ref="PCM17:PCS17"/>
    <mergeCell ref="PCT17:PCZ17"/>
    <mergeCell ref="PDA17:PDG17"/>
    <mergeCell ref="PDH17:PDN17"/>
    <mergeCell ref="PDO17:PDU17"/>
    <mergeCell ref="PDV17:PEB17"/>
    <mergeCell ref="PEC17:PEI17"/>
    <mergeCell ref="PEJ17:PEP17"/>
    <mergeCell ref="OZU17:PAA17"/>
    <mergeCell ref="PAB17:PAH17"/>
    <mergeCell ref="PAI17:PAO17"/>
    <mergeCell ref="PAP17:PAV17"/>
    <mergeCell ref="PAW17:PBC17"/>
    <mergeCell ref="PBD17:PBJ17"/>
    <mergeCell ref="PBK17:PBQ17"/>
    <mergeCell ref="PBR17:PBX17"/>
    <mergeCell ref="PBY17:PCE17"/>
    <mergeCell ref="OXJ17:OXP17"/>
    <mergeCell ref="OXQ17:OXW17"/>
    <mergeCell ref="OXX17:OYD17"/>
    <mergeCell ref="OYE17:OYK17"/>
    <mergeCell ref="OYL17:OYR17"/>
    <mergeCell ref="OYS17:OYY17"/>
    <mergeCell ref="OYZ17:OZF17"/>
    <mergeCell ref="OZG17:OZM17"/>
    <mergeCell ref="OZN17:OZT17"/>
    <mergeCell ref="OUY17:OVE17"/>
    <mergeCell ref="OVF17:OVL17"/>
    <mergeCell ref="OVM17:OVS17"/>
    <mergeCell ref="OVT17:OVZ17"/>
    <mergeCell ref="OWA17:OWG17"/>
    <mergeCell ref="OWH17:OWN17"/>
    <mergeCell ref="OWO17:OWU17"/>
    <mergeCell ref="OWV17:OXB17"/>
    <mergeCell ref="OXC17:OXI17"/>
    <mergeCell ref="OSN17:OST17"/>
    <mergeCell ref="OSU17:OTA17"/>
    <mergeCell ref="OTB17:OTH17"/>
    <mergeCell ref="OTI17:OTO17"/>
    <mergeCell ref="OTP17:OTV17"/>
    <mergeCell ref="OTW17:OUC17"/>
    <mergeCell ref="OUD17:OUJ17"/>
    <mergeCell ref="OUK17:OUQ17"/>
    <mergeCell ref="OUR17:OUX17"/>
    <mergeCell ref="OQC17:OQI17"/>
    <mergeCell ref="OQJ17:OQP17"/>
    <mergeCell ref="OQQ17:OQW17"/>
    <mergeCell ref="OQX17:ORD17"/>
    <mergeCell ref="ORE17:ORK17"/>
    <mergeCell ref="ORL17:ORR17"/>
    <mergeCell ref="ORS17:ORY17"/>
    <mergeCell ref="ORZ17:OSF17"/>
    <mergeCell ref="OSG17:OSM17"/>
    <mergeCell ref="ONR17:ONX17"/>
    <mergeCell ref="ONY17:OOE17"/>
    <mergeCell ref="OOF17:OOL17"/>
    <mergeCell ref="OOM17:OOS17"/>
    <mergeCell ref="OOT17:OOZ17"/>
    <mergeCell ref="OPA17:OPG17"/>
    <mergeCell ref="OPH17:OPN17"/>
    <mergeCell ref="OPO17:OPU17"/>
    <mergeCell ref="OPV17:OQB17"/>
    <mergeCell ref="OLG17:OLM17"/>
    <mergeCell ref="OLN17:OLT17"/>
    <mergeCell ref="OLU17:OMA17"/>
    <mergeCell ref="OMB17:OMH17"/>
    <mergeCell ref="OMI17:OMO17"/>
    <mergeCell ref="OMP17:OMV17"/>
    <mergeCell ref="OMW17:ONC17"/>
    <mergeCell ref="OND17:ONJ17"/>
    <mergeCell ref="ONK17:ONQ17"/>
    <mergeCell ref="OIV17:OJB17"/>
    <mergeCell ref="OJC17:OJI17"/>
    <mergeCell ref="OJJ17:OJP17"/>
    <mergeCell ref="OJQ17:OJW17"/>
    <mergeCell ref="OJX17:OKD17"/>
    <mergeCell ref="OKE17:OKK17"/>
    <mergeCell ref="OKL17:OKR17"/>
    <mergeCell ref="OKS17:OKY17"/>
    <mergeCell ref="OKZ17:OLF17"/>
    <mergeCell ref="OGK17:OGQ17"/>
    <mergeCell ref="OGR17:OGX17"/>
    <mergeCell ref="OGY17:OHE17"/>
    <mergeCell ref="OHF17:OHL17"/>
    <mergeCell ref="OHM17:OHS17"/>
    <mergeCell ref="OHT17:OHZ17"/>
    <mergeCell ref="OIA17:OIG17"/>
    <mergeCell ref="OIH17:OIN17"/>
    <mergeCell ref="OIO17:OIU17"/>
    <mergeCell ref="ODZ17:OEF17"/>
    <mergeCell ref="OEG17:OEM17"/>
    <mergeCell ref="OEN17:OET17"/>
    <mergeCell ref="OEU17:OFA17"/>
    <mergeCell ref="OFB17:OFH17"/>
    <mergeCell ref="OFI17:OFO17"/>
    <mergeCell ref="OFP17:OFV17"/>
    <mergeCell ref="OFW17:OGC17"/>
    <mergeCell ref="OGD17:OGJ17"/>
    <mergeCell ref="OBO17:OBU17"/>
    <mergeCell ref="OBV17:OCB17"/>
    <mergeCell ref="OCC17:OCI17"/>
    <mergeCell ref="OCJ17:OCP17"/>
    <mergeCell ref="OCQ17:OCW17"/>
    <mergeCell ref="OCX17:ODD17"/>
    <mergeCell ref="ODE17:ODK17"/>
    <mergeCell ref="ODL17:ODR17"/>
    <mergeCell ref="ODS17:ODY17"/>
    <mergeCell ref="NZD17:NZJ17"/>
    <mergeCell ref="NZK17:NZQ17"/>
    <mergeCell ref="NZR17:NZX17"/>
    <mergeCell ref="NZY17:OAE17"/>
    <mergeCell ref="OAF17:OAL17"/>
    <mergeCell ref="OAM17:OAS17"/>
    <mergeCell ref="OAT17:OAZ17"/>
    <mergeCell ref="OBA17:OBG17"/>
    <mergeCell ref="OBH17:OBN17"/>
    <mergeCell ref="NWS17:NWY17"/>
    <mergeCell ref="NWZ17:NXF17"/>
    <mergeCell ref="NXG17:NXM17"/>
    <mergeCell ref="NXN17:NXT17"/>
    <mergeCell ref="NXU17:NYA17"/>
    <mergeCell ref="NYB17:NYH17"/>
    <mergeCell ref="NYI17:NYO17"/>
    <mergeCell ref="NYP17:NYV17"/>
    <mergeCell ref="NYW17:NZC17"/>
    <mergeCell ref="NUH17:NUN17"/>
    <mergeCell ref="NUO17:NUU17"/>
    <mergeCell ref="NUV17:NVB17"/>
    <mergeCell ref="NVC17:NVI17"/>
    <mergeCell ref="NVJ17:NVP17"/>
    <mergeCell ref="NVQ17:NVW17"/>
    <mergeCell ref="NVX17:NWD17"/>
    <mergeCell ref="NWE17:NWK17"/>
    <mergeCell ref="NWL17:NWR17"/>
    <mergeCell ref="NRW17:NSC17"/>
    <mergeCell ref="NSD17:NSJ17"/>
    <mergeCell ref="NSK17:NSQ17"/>
    <mergeCell ref="NSR17:NSX17"/>
    <mergeCell ref="NSY17:NTE17"/>
    <mergeCell ref="NTF17:NTL17"/>
    <mergeCell ref="NTM17:NTS17"/>
    <mergeCell ref="NTT17:NTZ17"/>
    <mergeCell ref="NUA17:NUG17"/>
    <mergeCell ref="NPL17:NPR17"/>
    <mergeCell ref="NPS17:NPY17"/>
    <mergeCell ref="NPZ17:NQF17"/>
    <mergeCell ref="NQG17:NQM17"/>
    <mergeCell ref="NQN17:NQT17"/>
    <mergeCell ref="NQU17:NRA17"/>
    <mergeCell ref="NRB17:NRH17"/>
    <mergeCell ref="NRI17:NRO17"/>
    <mergeCell ref="NRP17:NRV17"/>
    <mergeCell ref="NNA17:NNG17"/>
    <mergeCell ref="NNH17:NNN17"/>
    <mergeCell ref="NNO17:NNU17"/>
    <mergeCell ref="NNV17:NOB17"/>
    <mergeCell ref="NOC17:NOI17"/>
    <mergeCell ref="NOJ17:NOP17"/>
    <mergeCell ref="NOQ17:NOW17"/>
    <mergeCell ref="NOX17:NPD17"/>
    <mergeCell ref="NPE17:NPK17"/>
    <mergeCell ref="NKP17:NKV17"/>
    <mergeCell ref="NKW17:NLC17"/>
    <mergeCell ref="NLD17:NLJ17"/>
    <mergeCell ref="NLK17:NLQ17"/>
    <mergeCell ref="NLR17:NLX17"/>
    <mergeCell ref="NLY17:NME17"/>
    <mergeCell ref="NMF17:NML17"/>
    <mergeCell ref="NMM17:NMS17"/>
    <mergeCell ref="NMT17:NMZ17"/>
    <mergeCell ref="NIE17:NIK17"/>
    <mergeCell ref="NIL17:NIR17"/>
    <mergeCell ref="NIS17:NIY17"/>
    <mergeCell ref="NIZ17:NJF17"/>
    <mergeCell ref="NJG17:NJM17"/>
    <mergeCell ref="NJN17:NJT17"/>
    <mergeCell ref="NJU17:NKA17"/>
    <mergeCell ref="NKB17:NKH17"/>
    <mergeCell ref="NKI17:NKO17"/>
    <mergeCell ref="NFT17:NFZ17"/>
    <mergeCell ref="NGA17:NGG17"/>
    <mergeCell ref="NGH17:NGN17"/>
    <mergeCell ref="NGO17:NGU17"/>
    <mergeCell ref="NGV17:NHB17"/>
    <mergeCell ref="NHC17:NHI17"/>
    <mergeCell ref="NHJ17:NHP17"/>
    <mergeCell ref="NHQ17:NHW17"/>
    <mergeCell ref="NHX17:NID17"/>
    <mergeCell ref="NDI17:NDO17"/>
    <mergeCell ref="NDP17:NDV17"/>
    <mergeCell ref="NDW17:NEC17"/>
    <mergeCell ref="NED17:NEJ17"/>
    <mergeCell ref="NEK17:NEQ17"/>
    <mergeCell ref="NER17:NEX17"/>
    <mergeCell ref="NEY17:NFE17"/>
    <mergeCell ref="NFF17:NFL17"/>
    <mergeCell ref="NFM17:NFS17"/>
    <mergeCell ref="NAX17:NBD17"/>
    <mergeCell ref="NBE17:NBK17"/>
    <mergeCell ref="NBL17:NBR17"/>
    <mergeCell ref="NBS17:NBY17"/>
    <mergeCell ref="NBZ17:NCF17"/>
    <mergeCell ref="NCG17:NCM17"/>
    <mergeCell ref="NCN17:NCT17"/>
    <mergeCell ref="NCU17:NDA17"/>
    <mergeCell ref="NDB17:NDH17"/>
    <mergeCell ref="MYM17:MYS17"/>
    <mergeCell ref="MYT17:MYZ17"/>
    <mergeCell ref="MZA17:MZG17"/>
    <mergeCell ref="MZH17:MZN17"/>
    <mergeCell ref="MZO17:MZU17"/>
    <mergeCell ref="MZV17:NAB17"/>
    <mergeCell ref="NAC17:NAI17"/>
    <mergeCell ref="NAJ17:NAP17"/>
    <mergeCell ref="NAQ17:NAW17"/>
    <mergeCell ref="MWB17:MWH17"/>
    <mergeCell ref="MWI17:MWO17"/>
    <mergeCell ref="MWP17:MWV17"/>
    <mergeCell ref="MWW17:MXC17"/>
    <mergeCell ref="MXD17:MXJ17"/>
    <mergeCell ref="MXK17:MXQ17"/>
    <mergeCell ref="MXR17:MXX17"/>
    <mergeCell ref="MXY17:MYE17"/>
    <mergeCell ref="MYF17:MYL17"/>
    <mergeCell ref="MTQ17:MTW17"/>
    <mergeCell ref="MTX17:MUD17"/>
    <mergeCell ref="MUE17:MUK17"/>
    <mergeCell ref="MUL17:MUR17"/>
    <mergeCell ref="MUS17:MUY17"/>
    <mergeCell ref="MUZ17:MVF17"/>
    <mergeCell ref="MVG17:MVM17"/>
    <mergeCell ref="MVN17:MVT17"/>
    <mergeCell ref="MVU17:MWA17"/>
    <mergeCell ref="MRF17:MRL17"/>
    <mergeCell ref="MRM17:MRS17"/>
    <mergeCell ref="MRT17:MRZ17"/>
    <mergeCell ref="MSA17:MSG17"/>
    <mergeCell ref="MSH17:MSN17"/>
    <mergeCell ref="MSO17:MSU17"/>
    <mergeCell ref="MSV17:MTB17"/>
    <mergeCell ref="MTC17:MTI17"/>
    <mergeCell ref="MTJ17:MTP17"/>
    <mergeCell ref="MOU17:MPA17"/>
    <mergeCell ref="MPB17:MPH17"/>
    <mergeCell ref="MPI17:MPO17"/>
    <mergeCell ref="MPP17:MPV17"/>
    <mergeCell ref="MPW17:MQC17"/>
    <mergeCell ref="MQD17:MQJ17"/>
    <mergeCell ref="MQK17:MQQ17"/>
    <mergeCell ref="MQR17:MQX17"/>
    <mergeCell ref="MQY17:MRE17"/>
    <mergeCell ref="MMJ17:MMP17"/>
    <mergeCell ref="MMQ17:MMW17"/>
    <mergeCell ref="MMX17:MND17"/>
    <mergeCell ref="MNE17:MNK17"/>
    <mergeCell ref="MNL17:MNR17"/>
    <mergeCell ref="MNS17:MNY17"/>
    <mergeCell ref="MNZ17:MOF17"/>
    <mergeCell ref="MOG17:MOM17"/>
    <mergeCell ref="MON17:MOT17"/>
    <mergeCell ref="MJY17:MKE17"/>
    <mergeCell ref="MKF17:MKL17"/>
    <mergeCell ref="MKM17:MKS17"/>
    <mergeCell ref="MKT17:MKZ17"/>
    <mergeCell ref="MLA17:MLG17"/>
    <mergeCell ref="MLH17:MLN17"/>
    <mergeCell ref="MLO17:MLU17"/>
    <mergeCell ref="MLV17:MMB17"/>
    <mergeCell ref="MMC17:MMI17"/>
    <mergeCell ref="MHN17:MHT17"/>
    <mergeCell ref="MHU17:MIA17"/>
    <mergeCell ref="MIB17:MIH17"/>
    <mergeCell ref="MII17:MIO17"/>
    <mergeCell ref="MIP17:MIV17"/>
    <mergeCell ref="MIW17:MJC17"/>
    <mergeCell ref="MJD17:MJJ17"/>
    <mergeCell ref="MJK17:MJQ17"/>
    <mergeCell ref="MJR17:MJX17"/>
    <mergeCell ref="MFC17:MFI17"/>
    <mergeCell ref="MFJ17:MFP17"/>
    <mergeCell ref="MFQ17:MFW17"/>
    <mergeCell ref="MFX17:MGD17"/>
    <mergeCell ref="MGE17:MGK17"/>
    <mergeCell ref="MGL17:MGR17"/>
    <mergeCell ref="MGS17:MGY17"/>
    <mergeCell ref="MGZ17:MHF17"/>
    <mergeCell ref="MHG17:MHM17"/>
    <mergeCell ref="MCR17:MCX17"/>
    <mergeCell ref="MCY17:MDE17"/>
    <mergeCell ref="MDF17:MDL17"/>
    <mergeCell ref="MDM17:MDS17"/>
    <mergeCell ref="MDT17:MDZ17"/>
    <mergeCell ref="MEA17:MEG17"/>
    <mergeCell ref="MEH17:MEN17"/>
    <mergeCell ref="MEO17:MEU17"/>
    <mergeCell ref="MEV17:MFB17"/>
    <mergeCell ref="MAG17:MAM17"/>
    <mergeCell ref="MAN17:MAT17"/>
    <mergeCell ref="MAU17:MBA17"/>
    <mergeCell ref="MBB17:MBH17"/>
    <mergeCell ref="MBI17:MBO17"/>
    <mergeCell ref="MBP17:MBV17"/>
    <mergeCell ref="MBW17:MCC17"/>
    <mergeCell ref="MCD17:MCJ17"/>
    <mergeCell ref="MCK17:MCQ17"/>
    <mergeCell ref="LXV17:LYB17"/>
    <mergeCell ref="LYC17:LYI17"/>
    <mergeCell ref="LYJ17:LYP17"/>
    <mergeCell ref="LYQ17:LYW17"/>
    <mergeCell ref="LYX17:LZD17"/>
    <mergeCell ref="LZE17:LZK17"/>
    <mergeCell ref="LZL17:LZR17"/>
    <mergeCell ref="LZS17:LZY17"/>
    <mergeCell ref="LZZ17:MAF17"/>
    <mergeCell ref="LVK17:LVQ17"/>
    <mergeCell ref="LVR17:LVX17"/>
    <mergeCell ref="LVY17:LWE17"/>
    <mergeCell ref="LWF17:LWL17"/>
    <mergeCell ref="LWM17:LWS17"/>
    <mergeCell ref="LWT17:LWZ17"/>
    <mergeCell ref="LXA17:LXG17"/>
    <mergeCell ref="LXH17:LXN17"/>
    <mergeCell ref="LXO17:LXU17"/>
    <mergeCell ref="LSZ17:LTF17"/>
    <mergeCell ref="LTG17:LTM17"/>
    <mergeCell ref="LTN17:LTT17"/>
    <mergeCell ref="LTU17:LUA17"/>
    <mergeCell ref="LUB17:LUH17"/>
    <mergeCell ref="LUI17:LUO17"/>
    <mergeCell ref="LUP17:LUV17"/>
    <mergeCell ref="LUW17:LVC17"/>
    <mergeCell ref="LVD17:LVJ17"/>
    <mergeCell ref="LQO17:LQU17"/>
    <mergeCell ref="LQV17:LRB17"/>
    <mergeCell ref="LRC17:LRI17"/>
    <mergeCell ref="LRJ17:LRP17"/>
    <mergeCell ref="LRQ17:LRW17"/>
    <mergeCell ref="LRX17:LSD17"/>
    <mergeCell ref="LSE17:LSK17"/>
    <mergeCell ref="LSL17:LSR17"/>
    <mergeCell ref="LSS17:LSY17"/>
    <mergeCell ref="LOD17:LOJ17"/>
    <mergeCell ref="LOK17:LOQ17"/>
    <mergeCell ref="LOR17:LOX17"/>
    <mergeCell ref="LOY17:LPE17"/>
    <mergeCell ref="LPF17:LPL17"/>
    <mergeCell ref="LPM17:LPS17"/>
    <mergeCell ref="LPT17:LPZ17"/>
    <mergeCell ref="LQA17:LQG17"/>
    <mergeCell ref="LQH17:LQN17"/>
    <mergeCell ref="LLS17:LLY17"/>
    <mergeCell ref="LLZ17:LMF17"/>
    <mergeCell ref="LMG17:LMM17"/>
    <mergeCell ref="LMN17:LMT17"/>
    <mergeCell ref="LMU17:LNA17"/>
    <mergeCell ref="LNB17:LNH17"/>
    <mergeCell ref="LNI17:LNO17"/>
    <mergeCell ref="LNP17:LNV17"/>
    <mergeCell ref="LNW17:LOC17"/>
    <mergeCell ref="LJH17:LJN17"/>
    <mergeCell ref="LJO17:LJU17"/>
    <mergeCell ref="LJV17:LKB17"/>
    <mergeCell ref="LKC17:LKI17"/>
    <mergeCell ref="LKJ17:LKP17"/>
    <mergeCell ref="LKQ17:LKW17"/>
    <mergeCell ref="LKX17:LLD17"/>
    <mergeCell ref="LLE17:LLK17"/>
    <mergeCell ref="LLL17:LLR17"/>
    <mergeCell ref="LGW17:LHC17"/>
    <mergeCell ref="LHD17:LHJ17"/>
    <mergeCell ref="LHK17:LHQ17"/>
    <mergeCell ref="LHR17:LHX17"/>
    <mergeCell ref="LHY17:LIE17"/>
    <mergeCell ref="LIF17:LIL17"/>
    <mergeCell ref="LIM17:LIS17"/>
    <mergeCell ref="LIT17:LIZ17"/>
    <mergeCell ref="LJA17:LJG17"/>
    <mergeCell ref="LEL17:LER17"/>
    <mergeCell ref="LES17:LEY17"/>
    <mergeCell ref="LEZ17:LFF17"/>
    <mergeCell ref="LFG17:LFM17"/>
    <mergeCell ref="LFN17:LFT17"/>
    <mergeCell ref="LFU17:LGA17"/>
    <mergeCell ref="LGB17:LGH17"/>
    <mergeCell ref="LGI17:LGO17"/>
    <mergeCell ref="LGP17:LGV17"/>
    <mergeCell ref="LCA17:LCG17"/>
    <mergeCell ref="LCH17:LCN17"/>
    <mergeCell ref="LCO17:LCU17"/>
    <mergeCell ref="LCV17:LDB17"/>
    <mergeCell ref="LDC17:LDI17"/>
    <mergeCell ref="LDJ17:LDP17"/>
    <mergeCell ref="LDQ17:LDW17"/>
    <mergeCell ref="LDX17:LED17"/>
    <mergeCell ref="LEE17:LEK17"/>
    <mergeCell ref="KZP17:KZV17"/>
    <mergeCell ref="KZW17:LAC17"/>
    <mergeCell ref="LAD17:LAJ17"/>
    <mergeCell ref="LAK17:LAQ17"/>
    <mergeCell ref="LAR17:LAX17"/>
    <mergeCell ref="LAY17:LBE17"/>
    <mergeCell ref="LBF17:LBL17"/>
    <mergeCell ref="LBM17:LBS17"/>
    <mergeCell ref="LBT17:LBZ17"/>
    <mergeCell ref="KXE17:KXK17"/>
    <mergeCell ref="KXL17:KXR17"/>
    <mergeCell ref="KXS17:KXY17"/>
    <mergeCell ref="KXZ17:KYF17"/>
    <mergeCell ref="KYG17:KYM17"/>
    <mergeCell ref="KYN17:KYT17"/>
    <mergeCell ref="KYU17:KZA17"/>
    <mergeCell ref="KZB17:KZH17"/>
    <mergeCell ref="KZI17:KZO17"/>
    <mergeCell ref="KUT17:KUZ17"/>
    <mergeCell ref="KVA17:KVG17"/>
    <mergeCell ref="KVH17:KVN17"/>
    <mergeCell ref="KVO17:KVU17"/>
    <mergeCell ref="KVV17:KWB17"/>
    <mergeCell ref="KWC17:KWI17"/>
    <mergeCell ref="KWJ17:KWP17"/>
    <mergeCell ref="KWQ17:KWW17"/>
    <mergeCell ref="KWX17:KXD17"/>
    <mergeCell ref="KSI17:KSO17"/>
    <mergeCell ref="KSP17:KSV17"/>
    <mergeCell ref="KSW17:KTC17"/>
    <mergeCell ref="KTD17:KTJ17"/>
    <mergeCell ref="KTK17:KTQ17"/>
    <mergeCell ref="KTR17:KTX17"/>
    <mergeCell ref="KTY17:KUE17"/>
    <mergeCell ref="KUF17:KUL17"/>
    <mergeCell ref="KUM17:KUS17"/>
    <mergeCell ref="KPX17:KQD17"/>
    <mergeCell ref="KQE17:KQK17"/>
    <mergeCell ref="KQL17:KQR17"/>
    <mergeCell ref="KQS17:KQY17"/>
    <mergeCell ref="KQZ17:KRF17"/>
    <mergeCell ref="KRG17:KRM17"/>
    <mergeCell ref="KRN17:KRT17"/>
    <mergeCell ref="KRU17:KSA17"/>
    <mergeCell ref="KSB17:KSH17"/>
    <mergeCell ref="KNM17:KNS17"/>
    <mergeCell ref="KNT17:KNZ17"/>
    <mergeCell ref="KOA17:KOG17"/>
    <mergeCell ref="KOH17:KON17"/>
    <mergeCell ref="KOO17:KOU17"/>
    <mergeCell ref="KOV17:KPB17"/>
    <mergeCell ref="KPC17:KPI17"/>
    <mergeCell ref="KPJ17:KPP17"/>
    <mergeCell ref="KPQ17:KPW17"/>
    <mergeCell ref="KLB17:KLH17"/>
    <mergeCell ref="KLI17:KLO17"/>
    <mergeCell ref="KLP17:KLV17"/>
    <mergeCell ref="KLW17:KMC17"/>
    <mergeCell ref="KMD17:KMJ17"/>
    <mergeCell ref="KMK17:KMQ17"/>
    <mergeCell ref="KMR17:KMX17"/>
    <mergeCell ref="KMY17:KNE17"/>
    <mergeCell ref="KNF17:KNL17"/>
    <mergeCell ref="KIQ17:KIW17"/>
    <mergeCell ref="KIX17:KJD17"/>
    <mergeCell ref="KJE17:KJK17"/>
    <mergeCell ref="KJL17:KJR17"/>
    <mergeCell ref="KJS17:KJY17"/>
    <mergeCell ref="KJZ17:KKF17"/>
    <mergeCell ref="KKG17:KKM17"/>
    <mergeCell ref="KKN17:KKT17"/>
    <mergeCell ref="KKU17:KLA17"/>
    <mergeCell ref="KGF17:KGL17"/>
    <mergeCell ref="KGM17:KGS17"/>
    <mergeCell ref="KGT17:KGZ17"/>
    <mergeCell ref="KHA17:KHG17"/>
    <mergeCell ref="KHH17:KHN17"/>
    <mergeCell ref="KHO17:KHU17"/>
    <mergeCell ref="KHV17:KIB17"/>
    <mergeCell ref="KIC17:KII17"/>
    <mergeCell ref="KIJ17:KIP17"/>
    <mergeCell ref="KDU17:KEA17"/>
    <mergeCell ref="KEB17:KEH17"/>
    <mergeCell ref="KEI17:KEO17"/>
    <mergeCell ref="KEP17:KEV17"/>
    <mergeCell ref="KEW17:KFC17"/>
    <mergeCell ref="KFD17:KFJ17"/>
    <mergeCell ref="KFK17:KFQ17"/>
    <mergeCell ref="KFR17:KFX17"/>
    <mergeCell ref="KFY17:KGE17"/>
    <mergeCell ref="KBJ17:KBP17"/>
    <mergeCell ref="KBQ17:KBW17"/>
    <mergeCell ref="KBX17:KCD17"/>
    <mergeCell ref="KCE17:KCK17"/>
    <mergeCell ref="KCL17:KCR17"/>
    <mergeCell ref="KCS17:KCY17"/>
    <mergeCell ref="KCZ17:KDF17"/>
    <mergeCell ref="KDG17:KDM17"/>
    <mergeCell ref="KDN17:KDT17"/>
    <mergeCell ref="JYY17:JZE17"/>
    <mergeCell ref="JZF17:JZL17"/>
    <mergeCell ref="JZM17:JZS17"/>
    <mergeCell ref="JZT17:JZZ17"/>
    <mergeCell ref="KAA17:KAG17"/>
    <mergeCell ref="KAH17:KAN17"/>
    <mergeCell ref="KAO17:KAU17"/>
    <mergeCell ref="KAV17:KBB17"/>
    <mergeCell ref="KBC17:KBI17"/>
    <mergeCell ref="JWN17:JWT17"/>
    <mergeCell ref="JWU17:JXA17"/>
    <mergeCell ref="JXB17:JXH17"/>
    <mergeCell ref="JXI17:JXO17"/>
    <mergeCell ref="JXP17:JXV17"/>
    <mergeCell ref="JXW17:JYC17"/>
    <mergeCell ref="JYD17:JYJ17"/>
    <mergeCell ref="JYK17:JYQ17"/>
    <mergeCell ref="JYR17:JYX17"/>
    <mergeCell ref="JUC17:JUI17"/>
    <mergeCell ref="JUJ17:JUP17"/>
    <mergeCell ref="JUQ17:JUW17"/>
    <mergeCell ref="JUX17:JVD17"/>
    <mergeCell ref="JVE17:JVK17"/>
    <mergeCell ref="JVL17:JVR17"/>
    <mergeCell ref="JVS17:JVY17"/>
    <mergeCell ref="JVZ17:JWF17"/>
    <mergeCell ref="JWG17:JWM17"/>
    <mergeCell ref="JRR17:JRX17"/>
    <mergeCell ref="JRY17:JSE17"/>
    <mergeCell ref="JSF17:JSL17"/>
    <mergeCell ref="JSM17:JSS17"/>
    <mergeCell ref="JST17:JSZ17"/>
    <mergeCell ref="JTA17:JTG17"/>
    <mergeCell ref="JTH17:JTN17"/>
    <mergeCell ref="JTO17:JTU17"/>
    <mergeCell ref="JTV17:JUB17"/>
    <mergeCell ref="JPG17:JPM17"/>
    <mergeCell ref="JPN17:JPT17"/>
    <mergeCell ref="JPU17:JQA17"/>
    <mergeCell ref="JQB17:JQH17"/>
    <mergeCell ref="JQI17:JQO17"/>
    <mergeCell ref="JQP17:JQV17"/>
    <mergeCell ref="JQW17:JRC17"/>
    <mergeCell ref="JRD17:JRJ17"/>
    <mergeCell ref="JRK17:JRQ17"/>
    <mergeCell ref="JMV17:JNB17"/>
    <mergeCell ref="JNC17:JNI17"/>
    <mergeCell ref="JNJ17:JNP17"/>
    <mergeCell ref="JNQ17:JNW17"/>
    <mergeCell ref="JNX17:JOD17"/>
    <mergeCell ref="JOE17:JOK17"/>
    <mergeCell ref="JOL17:JOR17"/>
    <mergeCell ref="JOS17:JOY17"/>
    <mergeCell ref="JOZ17:JPF17"/>
    <mergeCell ref="JKK17:JKQ17"/>
    <mergeCell ref="JKR17:JKX17"/>
    <mergeCell ref="JKY17:JLE17"/>
    <mergeCell ref="JLF17:JLL17"/>
    <mergeCell ref="JLM17:JLS17"/>
    <mergeCell ref="JLT17:JLZ17"/>
    <mergeCell ref="JMA17:JMG17"/>
    <mergeCell ref="JMH17:JMN17"/>
    <mergeCell ref="JMO17:JMU17"/>
    <mergeCell ref="JHZ17:JIF17"/>
    <mergeCell ref="JIG17:JIM17"/>
    <mergeCell ref="JIN17:JIT17"/>
    <mergeCell ref="JIU17:JJA17"/>
    <mergeCell ref="JJB17:JJH17"/>
    <mergeCell ref="JJI17:JJO17"/>
    <mergeCell ref="JJP17:JJV17"/>
    <mergeCell ref="JJW17:JKC17"/>
    <mergeCell ref="JKD17:JKJ17"/>
    <mergeCell ref="JFO17:JFU17"/>
    <mergeCell ref="JFV17:JGB17"/>
    <mergeCell ref="JGC17:JGI17"/>
    <mergeCell ref="JGJ17:JGP17"/>
    <mergeCell ref="JGQ17:JGW17"/>
    <mergeCell ref="JGX17:JHD17"/>
    <mergeCell ref="JHE17:JHK17"/>
    <mergeCell ref="JHL17:JHR17"/>
    <mergeCell ref="JHS17:JHY17"/>
    <mergeCell ref="JDD17:JDJ17"/>
    <mergeCell ref="JDK17:JDQ17"/>
    <mergeCell ref="JDR17:JDX17"/>
    <mergeCell ref="JDY17:JEE17"/>
    <mergeCell ref="JEF17:JEL17"/>
    <mergeCell ref="JEM17:JES17"/>
    <mergeCell ref="JET17:JEZ17"/>
    <mergeCell ref="JFA17:JFG17"/>
    <mergeCell ref="JFH17:JFN17"/>
    <mergeCell ref="JAS17:JAY17"/>
    <mergeCell ref="JAZ17:JBF17"/>
    <mergeCell ref="JBG17:JBM17"/>
    <mergeCell ref="JBN17:JBT17"/>
    <mergeCell ref="JBU17:JCA17"/>
    <mergeCell ref="JCB17:JCH17"/>
    <mergeCell ref="JCI17:JCO17"/>
    <mergeCell ref="JCP17:JCV17"/>
    <mergeCell ref="JCW17:JDC17"/>
    <mergeCell ref="IYH17:IYN17"/>
    <mergeCell ref="IYO17:IYU17"/>
    <mergeCell ref="IYV17:IZB17"/>
    <mergeCell ref="IZC17:IZI17"/>
    <mergeCell ref="IZJ17:IZP17"/>
    <mergeCell ref="IZQ17:IZW17"/>
    <mergeCell ref="IZX17:JAD17"/>
    <mergeCell ref="JAE17:JAK17"/>
    <mergeCell ref="JAL17:JAR17"/>
    <mergeCell ref="IVW17:IWC17"/>
    <mergeCell ref="IWD17:IWJ17"/>
    <mergeCell ref="IWK17:IWQ17"/>
    <mergeCell ref="IWR17:IWX17"/>
    <mergeCell ref="IWY17:IXE17"/>
    <mergeCell ref="IXF17:IXL17"/>
    <mergeCell ref="IXM17:IXS17"/>
    <mergeCell ref="IXT17:IXZ17"/>
    <mergeCell ref="IYA17:IYG17"/>
    <mergeCell ref="ITL17:ITR17"/>
    <mergeCell ref="ITS17:ITY17"/>
    <mergeCell ref="ITZ17:IUF17"/>
    <mergeCell ref="IUG17:IUM17"/>
    <mergeCell ref="IUN17:IUT17"/>
    <mergeCell ref="IUU17:IVA17"/>
    <mergeCell ref="IVB17:IVH17"/>
    <mergeCell ref="IVI17:IVO17"/>
    <mergeCell ref="IVP17:IVV17"/>
    <mergeCell ref="IRA17:IRG17"/>
    <mergeCell ref="IRH17:IRN17"/>
    <mergeCell ref="IRO17:IRU17"/>
    <mergeCell ref="IRV17:ISB17"/>
    <mergeCell ref="ISC17:ISI17"/>
    <mergeCell ref="ISJ17:ISP17"/>
    <mergeCell ref="ISQ17:ISW17"/>
    <mergeCell ref="ISX17:ITD17"/>
    <mergeCell ref="ITE17:ITK17"/>
    <mergeCell ref="IOP17:IOV17"/>
    <mergeCell ref="IOW17:IPC17"/>
    <mergeCell ref="IPD17:IPJ17"/>
    <mergeCell ref="IPK17:IPQ17"/>
    <mergeCell ref="IPR17:IPX17"/>
    <mergeCell ref="IPY17:IQE17"/>
    <mergeCell ref="IQF17:IQL17"/>
    <mergeCell ref="IQM17:IQS17"/>
    <mergeCell ref="IQT17:IQZ17"/>
    <mergeCell ref="IME17:IMK17"/>
    <mergeCell ref="IML17:IMR17"/>
    <mergeCell ref="IMS17:IMY17"/>
    <mergeCell ref="IMZ17:INF17"/>
    <mergeCell ref="ING17:INM17"/>
    <mergeCell ref="INN17:INT17"/>
    <mergeCell ref="INU17:IOA17"/>
    <mergeCell ref="IOB17:IOH17"/>
    <mergeCell ref="IOI17:IOO17"/>
    <mergeCell ref="IJT17:IJZ17"/>
    <mergeCell ref="IKA17:IKG17"/>
    <mergeCell ref="IKH17:IKN17"/>
    <mergeCell ref="IKO17:IKU17"/>
    <mergeCell ref="IKV17:ILB17"/>
    <mergeCell ref="ILC17:ILI17"/>
    <mergeCell ref="ILJ17:ILP17"/>
    <mergeCell ref="ILQ17:ILW17"/>
    <mergeCell ref="ILX17:IMD17"/>
    <mergeCell ref="IHI17:IHO17"/>
    <mergeCell ref="IHP17:IHV17"/>
    <mergeCell ref="IHW17:IIC17"/>
    <mergeCell ref="IID17:IIJ17"/>
    <mergeCell ref="IIK17:IIQ17"/>
    <mergeCell ref="IIR17:IIX17"/>
    <mergeCell ref="IIY17:IJE17"/>
    <mergeCell ref="IJF17:IJL17"/>
    <mergeCell ref="IJM17:IJS17"/>
    <mergeCell ref="IEX17:IFD17"/>
    <mergeCell ref="IFE17:IFK17"/>
    <mergeCell ref="IFL17:IFR17"/>
    <mergeCell ref="IFS17:IFY17"/>
    <mergeCell ref="IFZ17:IGF17"/>
    <mergeCell ref="IGG17:IGM17"/>
    <mergeCell ref="IGN17:IGT17"/>
    <mergeCell ref="IGU17:IHA17"/>
    <mergeCell ref="IHB17:IHH17"/>
    <mergeCell ref="ICM17:ICS17"/>
    <mergeCell ref="ICT17:ICZ17"/>
    <mergeCell ref="IDA17:IDG17"/>
    <mergeCell ref="IDH17:IDN17"/>
    <mergeCell ref="IDO17:IDU17"/>
    <mergeCell ref="IDV17:IEB17"/>
    <mergeCell ref="IEC17:IEI17"/>
    <mergeCell ref="IEJ17:IEP17"/>
    <mergeCell ref="IEQ17:IEW17"/>
    <mergeCell ref="IAB17:IAH17"/>
    <mergeCell ref="IAI17:IAO17"/>
    <mergeCell ref="IAP17:IAV17"/>
    <mergeCell ref="IAW17:IBC17"/>
    <mergeCell ref="IBD17:IBJ17"/>
    <mergeCell ref="IBK17:IBQ17"/>
    <mergeCell ref="IBR17:IBX17"/>
    <mergeCell ref="IBY17:ICE17"/>
    <mergeCell ref="ICF17:ICL17"/>
    <mergeCell ref="HXQ17:HXW17"/>
    <mergeCell ref="HXX17:HYD17"/>
    <mergeCell ref="HYE17:HYK17"/>
    <mergeCell ref="HYL17:HYR17"/>
    <mergeCell ref="HYS17:HYY17"/>
    <mergeCell ref="HYZ17:HZF17"/>
    <mergeCell ref="HZG17:HZM17"/>
    <mergeCell ref="HZN17:HZT17"/>
    <mergeCell ref="HZU17:IAA17"/>
    <mergeCell ref="HVF17:HVL17"/>
    <mergeCell ref="HVM17:HVS17"/>
    <mergeCell ref="HVT17:HVZ17"/>
    <mergeCell ref="HWA17:HWG17"/>
    <mergeCell ref="HWH17:HWN17"/>
    <mergeCell ref="HWO17:HWU17"/>
    <mergeCell ref="HWV17:HXB17"/>
    <mergeCell ref="HXC17:HXI17"/>
    <mergeCell ref="HXJ17:HXP17"/>
    <mergeCell ref="HSU17:HTA17"/>
    <mergeCell ref="HTB17:HTH17"/>
    <mergeCell ref="HTI17:HTO17"/>
    <mergeCell ref="HTP17:HTV17"/>
    <mergeCell ref="HTW17:HUC17"/>
    <mergeCell ref="HUD17:HUJ17"/>
    <mergeCell ref="HUK17:HUQ17"/>
    <mergeCell ref="HUR17:HUX17"/>
    <mergeCell ref="HUY17:HVE17"/>
    <mergeCell ref="HQJ17:HQP17"/>
    <mergeCell ref="HQQ17:HQW17"/>
    <mergeCell ref="HQX17:HRD17"/>
    <mergeCell ref="HRE17:HRK17"/>
    <mergeCell ref="HRL17:HRR17"/>
    <mergeCell ref="HRS17:HRY17"/>
    <mergeCell ref="HRZ17:HSF17"/>
    <mergeCell ref="HSG17:HSM17"/>
    <mergeCell ref="HSN17:HST17"/>
    <mergeCell ref="HNY17:HOE17"/>
    <mergeCell ref="HOF17:HOL17"/>
    <mergeCell ref="HOM17:HOS17"/>
    <mergeCell ref="HOT17:HOZ17"/>
    <mergeCell ref="HPA17:HPG17"/>
    <mergeCell ref="HPH17:HPN17"/>
    <mergeCell ref="HPO17:HPU17"/>
    <mergeCell ref="HPV17:HQB17"/>
    <mergeCell ref="HQC17:HQI17"/>
    <mergeCell ref="HLN17:HLT17"/>
    <mergeCell ref="HLU17:HMA17"/>
    <mergeCell ref="HMB17:HMH17"/>
    <mergeCell ref="HMI17:HMO17"/>
    <mergeCell ref="HMP17:HMV17"/>
    <mergeCell ref="HMW17:HNC17"/>
    <mergeCell ref="HND17:HNJ17"/>
    <mergeCell ref="HNK17:HNQ17"/>
    <mergeCell ref="HNR17:HNX17"/>
    <mergeCell ref="HJC17:HJI17"/>
    <mergeCell ref="HJJ17:HJP17"/>
    <mergeCell ref="HJQ17:HJW17"/>
    <mergeCell ref="HJX17:HKD17"/>
    <mergeCell ref="HKE17:HKK17"/>
    <mergeCell ref="HKL17:HKR17"/>
    <mergeCell ref="HKS17:HKY17"/>
    <mergeCell ref="HKZ17:HLF17"/>
    <mergeCell ref="HLG17:HLM17"/>
    <mergeCell ref="HGR17:HGX17"/>
    <mergeCell ref="HGY17:HHE17"/>
    <mergeCell ref="HHF17:HHL17"/>
    <mergeCell ref="HHM17:HHS17"/>
    <mergeCell ref="HHT17:HHZ17"/>
    <mergeCell ref="HIA17:HIG17"/>
    <mergeCell ref="HIH17:HIN17"/>
    <mergeCell ref="HIO17:HIU17"/>
    <mergeCell ref="HIV17:HJB17"/>
    <mergeCell ref="HEG17:HEM17"/>
    <mergeCell ref="HEN17:HET17"/>
    <mergeCell ref="HEU17:HFA17"/>
    <mergeCell ref="HFB17:HFH17"/>
    <mergeCell ref="HFI17:HFO17"/>
    <mergeCell ref="HFP17:HFV17"/>
    <mergeCell ref="HFW17:HGC17"/>
    <mergeCell ref="HGD17:HGJ17"/>
    <mergeCell ref="HGK17:HGQ17"/>
    <mergeCell ref="HBV17:HCB17"/>
    <mergeCell ref="HCC17:HCI17"/>
    <mergeCell ref="HCJ17:HCP17"/>
    <mergeCell ref="HCQ17:HCW17"/>
    <mergeCell ref="HCX17:HDD17"/>
    <mergeCell ref="HDE17:HDK17"/>
    <mergeCell ref="HDL17:HDR17"/>
    <mergeCell ref="HDS17:HDY17"/>
    <mergeCell ref="HDZ17:HEF17"/>
    <mergeCell ref="GZK17:GZQ17"/>
    <mergeCell ref="GZR17:GZX17"/>
    <mergeCell ref="GZY17:HAE17"/>
    <mergeCell ref="HAF17:HAL17"/>
    <mergeCell ref="HAM17:HAS17"/>
    <mergeCell ref="HAT17:HAZ17"/>
    <mergeCell ref="HBA17:HBG17"/>
    <mergeCell ref="HBH17:HBN17"/>
    <mergeCell ref="HBO17:HBU17"/>
    <mergeCell ref="GWZ17:GXF17"/>
    <mergeCell ref="GXG17:GXM17"/>
    <mergeCell ref="GXN17:GXT17"/>
    <mergeCell ref="GXU17:GYA17"/>
    <mergeCell ref="GYB17:GYH17"/>
    <mergeCell ref="GYI17:GYO17"/>
    <mergeCell ref="GYP17:GYV17"/>
    <mergeCell ref="GYW17:GZC17"/>
    <mergeCell ref="GZD17:GZJ17"/>
    <mergeCell ref="GUO17:GUU17"/>
    <mergeCell ref="GUV17:GVB17"/>
    <mergeCell ref="GVC17:GVI17"/>
    <mergeCell ref="GVJ17:GVP17"/>
    <mergeCell ref="GVQ17:GVW17"/>
    <mergeCell ref="GVX17:GWD17"/>
    <mergeCell ref="GWE17:GWK17"/>
    <mergeCell ref="GWL17:GWR17"/>
    <mergeCell ref="GWS17:GWY17"/>
    <mergeCell ref="GSD17:GSJ17"/>
    <mergeCell ref="GSK17:GSQ17"/>
    <mergeCell ref="GSR17:GSX17"/>
    <mergeCell ref="GSY17:GTE17"/>
    <mergeCell ref="GTF17:GTL17"/>
    <mergeCell ref="GTM17:GTS17"/>
    <mergeCell ref="GTT17:GTZ17"/>
    <mergeCell ref="GUA17:GUG17"/>
    <mergeCell ref="GUH17:GUN17"/>
    <mergeCell ref="GPS17:GPY17"/>
    <mergeCell ref="GPZ17:GQF17"/>
    <mergeCell ref="GQG17:GQM17"/>
    <mergeCell ref="GQN17:GQT17"/>
    <mergeCell ref="GQU17:GRA17"/>
    <mergeCell ref="GRB17:GRH17"/>
    <mergeCell ref="GRI17:GRO17"/>
    <mergeCell ref="GRP17:GRV17"/>
    <mergeCell ref="GRW17:GSC17"/>
    <mergeCell ref="GNH17:GNN17"/>
    <mergeCell ref="GNO17:GNU17"/>
    <mergeCell ref="GNV17:GOB17"/>
    <mergeCell ref="GOC17:GOI17"/>
    <mergeCell ref="GOJ17:GOP17"/>
    <mergeCell ref="GOQ17:GOW17"/>
    <mergeCell ref="GOX17:GPD17"/>
    <mergeCell ref="GPE17:GPK17"/>
    <mergeCell ref="GPL17:GPR17"/>
    <mergeCell ref="GKW17:GLC17"/>
    <mergeCell ref="GLD17:GLJ17"/>
    <mergeCell ref="GLK17:GLQ17"/>
    <mergeCell ref="GLR17:GLX17"/>
    <mergeCell ref="GLY17:GME17"/>
    <mergeCell ref="GMF17:GML17"/>
    <mergeCell ref="GMM17:GMS17"/>
    <mergeCell ref="GMT17:GMZ17"/>
    <mergeCell ref="GNA17:GNG17"/>
    <mergeCell ref="GIL17:GIR17"/>
    <mergeCell ref="GIS17:GIY17"/>
    <mergeCell ref="GIZ17:GJF17"/>
    <mergeCell ref="GJG17:GJM17"/>
    <mergeCell ref="GJN17:GJT17"/>
    <mergeCell ref="GJU17:GKA17"/>
    <mergeCell ref="GKB17:GKH17"/>
    <mergeCell ref="GKI17:GKO17"/>
    <mergeCell ref="GKP17:GKV17"/>
    <mergeCell ref="GGA17:GGG17"/>
    <mergeCell ref="GGH17:GGN17"/>
    <mergeCell ref="GGO17:GGU17"/>
    <mergeCell ref="GGV17:GHB17"/>
    <mergeCell ref="GHC17:GHI17"/>
    <mergeCell ref="GHJ17:GHP17"/>
    <mergeCell ref="GHQ17:GHW17"/>
    <mergeCell ref="GHX17:GID17"/>
    <mergeCell ref="GIE17:GIK17"/>
    <mergeCell ref="GDP17:GDV17"/>
    <mergeCell ref="GDW17:GEC17"/>
    <mergeCell ref="GED17:GEJ17"/>
    <mergeCell ref="GEK17:GEQ17"/>
    <mergeCell ref="GER17:GEX17"/>
    <mergeCell ref="GEY17:GFE17"/>
    <mergeCell ref="GFF17:GFL17"/>
    <mergeCell ref="GFM17:GFS17"/>
    <mergeCell ref="GFT17:GFZ17"/>
    <mergeCell ref="GBE17:GBK17"/>
    <mergeCell ref="GBL17:GBR17"/>
    <mergeCell ref="GBS17:GBY17"/>
    <mergeCell ref="GBZ17:GCF17"/>
    <mergeCell ref="GCG17:GCM17"/>
    <mergeCell ref="GCN17:GCT17"/>
    <mergeCell ref="GCU17:GDA17"/>
    <mergeCell ref="GDB17:GDH17"/>
    <mergeCell ref="GDI17:GDO17"/>
    <mergeCell ref="FYT17:FYZ17"/>
    <mergeCell ref="FZA17:FZG17"/>
    <mergeCell ref="FZH17:FZN17"/>
    <mergeCell ref="FZO17:FZU17"/>
    <mergeCell ref="FZV17:GAB17"/>
    <mergeCell ref="GAC17:GAI17"/>
    <mergeCell ref="GAJ17:GAP17"/>
    <mergeCell ref="GAQ17:GAW17"/>
    <mergeCell ref="GAX17:GBD17"/>
    <mergeCell ref="FWI17:FWO17"/>
    <mergeCell ref="FWP17:FWV17"/>
    <mergeCell ref="FWW17:FXC17"/>
    <mergeCell ref="FXD17:FXJ17"/>
    <mergeCell ref="FXK17:FXQ17"/>
    <mergeCell ref="FXR17:FXX17"/>
    <mergeCell ref="FXY17:FYE17"/>
    <mergeCell ref="FYF17:FYL17"/>
    <mergeCell ref="FYM17:FYS17"/>
    <mergeCell ref="FTX17:FUD17"/>
    <mergeCell ref="FUE17:FUK17"/>
    <mergeCell ref="FUL17:FUR17"/>
    <mergeCell ref="FUS17:FUY17"/>
    <mergeCell ref="FUZ17:FVF17"/>
    <mergeCell ref="FVG17:FVM17"/>
    <mergeCell ref="FVN17:FVT17"/>
    <mergeCell ref="FVU17:FWA17"/>
    <mergeCell ref="FWB17:FWH17"/>
    <mergeCell ref="FRM17:FRS17"/>
    <mergeCell ref="FRT17:FRZ17"/>
    <mergeCell ref="FSA17:FSG17"/>
    <mergeCell ref="FSH17:FSN17"/>
    <mergeCell ref="FSO17:FSU17"/>
    <mergeCell ref="FSV17:FTB17"/>
    <mergeCell ref="FTC17:FTI17"/>
    <mergeCell ref="FTJ17:FTP17"/>
    <mergeCell ref="FTQ17:FTW17"/>
    <mergeCell ref="FPB17:FPH17"/>
    <mergeCell ref="FPI17:FPO17"/>
    <mergeCell ref="FPP17:FPV17"/>
    <mergeCell ref="FPW17:FQC17"/>
    <mergeCell ref="FQD17:FQJ17"/>
    <mergeCell ref="FQK17:FQQ17"/>
    <mergeCell ref="FQR17:FQX17"/>
    <mergeCell ref="FQY17:FRE17"/>
    <mergeCell ref="FRF17:FRL17"/>
    <mergeCell ref="FMQ17:FMW17"/>
    <mergeCell ref="FMX17:FND17"/>
    <mergeCell ref="FNE17:FNK17"/>
    <mergeCell ref="FNL17:FNR17"/>
    <mergeCell ref="FNS17:FNY17"/>
    <mergeCell ref="FNZ17:FOF17"/>
    <mergeCell ref="FOG17:FOM17"/>
    <mergeCell ref="FON17:FOT17"/>
    <mergeCell ref="FOU17:FPA17"/>
    <mergeCell ref="FKF17:FKL17"/>
    <mergeCell ref="FKM17:FKS17"/>
    <mergeCell ref="FKT17:FKZ17"/>
    <mergeCell ref="FLA17:FLG17"/>
    <mergeCell ref="FLH17:FLN17"/>
    <mergeCell ref="FLO17:FLU17"/>
    <mergeCell ref="FLV17:FMB17"/>
    <mergeCell ref="FMC17:FMI17"/>
    <mergeCell ref="FMJ17:FMP17"/>
    <mergeCell ref="FHU17:FIA17"/>
    <mergeCell ref="FIB17:FIH17"/>
    <mergeCell ref="FII17:FIO17"/>
    <mergeCell ref="FIP17:FIV17"/>
    <mergeCell ref="FIW17:FJC17"/>
    <mergeCell ref="FJD17:FJJ17"/>
    <mergeCell ref="FJK17:FJQ17"/>
    <mergeCell ref="FJR17:FJX17"/>
    <mergeCell ref="FJY17:FKE17"/>
    <mergeCell ref="FFJ17:FFP17"/>
    <mergeCell ref="FFQ17:FFW17"/>
    <mergeCell ref="FFX17:FGD17"/>
    <mergeCell ref="FGE17:FGK17"/>
    <mergeCell ref="FGL17:FGR17"/>
    <mergeCell ref="FGS17:FGY17"/>
    <mergeCell ref="FGZ17:FHF17"/>
    <mergeCell ref="FHG17:FHM17"/>
    <mergeCell ref="FHN17:FHT17"/>
    <mergeCell ref="FCY17:FDE17"/>
    <mergeCell ref="FDF17:FDL17"/>
    <mergeCell ref="FDM17:FDS17"/>
    <mergeCell ref="FDT17:FDZ17"/>
    <mergeCell ref="FEA17:FEG17"/>
    <mergeCell ref="FEH17:FEN17"/>
    <mergeCell ref="FEO17:FEU17"/>
    <mergeCell ref="FEV17:FFB17"/>
    <mergeCell ref="FFC17:FFI17"/>
    <mergeCell ref="FAN17:FAT17"/>
    <mergeCell ref="FAU17:FBA17"/>
    <mergeCell ref="FBB17:FBH17"/>
    <mergeCell ref="FBI17:FBO17"/>
    <mergeCell ref="FBP17:FBV17"/>
    <mergeCell ref="FBW17:FCC17"/>
    <mergeCell ref="FCD17:FCJ17"/>
    <mergeCell ref="FCK17:FCQ17"/>
    <mergeCell ref="FCR17:FCX17"/>
    <mergeCell ref="EYC17:EYI17"/>
    <mergeCell ref="EYJ17:EYP17"/>
    <mergeCell ref="EYQ17:EYW17"/>
    <mergeCell ref="EYX17:EZD17"/>
    <mergeCell ref="EZE17:EZK17"/>
    <mergeCell ref="EZL17:EZR17"/>
    <mergeCell ref="EZS17:EZY17"/>
    <mergeCell ref="EZZ17:FAF17"/>
    <mergeCell ref="FAG17:FAM17"/>
    <mergeCell ref="EVR17:EVX17"/>
    <mergeCell ref="EVY17:EWE17"/>
    <mergeCell ref="EWF17:EWL17"/>
    <mergeCell ref="EWM17:EWS17"/>
    <mergeCell ref="EWT17:EWZ17"/>
    <mergeCell ref="EXA17:EXG17"/>
    <mergeCell ref="EXH17:EXN17"/>
    <mergeCell ref="EXO17:EXU17"/>
    <mergeCell ref="EXV17:EYB17"/>
    <mergeCell ref="ETG17:ETM17"/>
    <mergeCell ref="ETN17:ETT17"/>
    <mergeCell ref="ETU17:EUA17"/>
    <mergeCell ref="EUB17:EUH17"/>
    <mergeCell ref="EUI17:EUO17"/>
    <mergeCell ref="EUP17:EUV17"/>
    <mergeCell ref="EUW17:EVC17"/>
    <mergeCell ref="EVD17:EVJ17"/>
    <mergeCell ref="EVK17:EVQ17"/>
    <mergeCell ref="EQV17:ERB17"/>
    <mergeCell ref="ERC17:ERI17"/>
    <mergeCell ref="ERJ17:ERP17"/>
    <mergeCell ref="ERQ17:ERW17"/>
    <mergeCell ref="ERX17:ESD17"/>
    <mergeCell ref="ESE17:ESK17"/>
    <mergeCell ref="ESL17:ESR17"/>
    <mergeCell ref="ESS17:ESY17"/>
    <mergeCell ref="ESZ17:ETF17"/>
    <mergeCell ref="EOK17:EOQ17"/>
    <mergeCell ref="EOR17:EOX17"/>
    <mergeCell ref="EOY17:EPE17"/>
    <mergeCell ref="EPF17:EPL17"/>
    <mergeCell ref="EPM17:EPS17"/>
    <mergeCell ref="EPT17:EPZ17"/>
    <mergeCell ref="EQA17:EQG17"/>
    <mergeCell ref="EQH17:EQN17"/>
    <mergeCell ref="EQO17:EQU17"/>
    <mergeCell ref="ELZ17:EMF17"/>
    <mergeCell ref="EMG17:EMM17"/>
    <mergeCell ref="EMN17:EMT17"/>
    <mergeCell ref="EMU17:ENA17"/>
    <mergeCell ref="ENB17:ENH17"/>
    <mergeCell ref="ENI17:ENO17"/>
    <mergeCell ref="ENP17:ENV17"/>
    <mergeCell ref="ENW17:EOC17"/>
    <mergeCell ref="EOD17:EOJ17"/>
    <mergeCell ref="EJO17:EJU17"/>
    <mergeCell ref="EJV17:EKB17"/>
    <mergeCell ref="EKC17:EKI17"/>
    <mergeCell ref="EKJ17:EKP17"/>
    <mergeCell ref="EKQ17:EKW17"/>
    <mergeCell ref="EKX17:ELD17"/>
    <mergeCell ref="ELE17:ELK17"/>
    <mergeCell ref="ELL17:ELR17"/>
    <mergeCell ref="ELS17:ELY17"/>
    <mergeCell ref="EHD17:EHJ17"/>
    <mergeCell ref="EHK17:EHQ17"/>
    <mergeCell ref="EHR17:EHX17"/>
    <mergeCell ref="EHY17:EIE17"/>
    <mergeCell ref="EIF17:EIL17"/>
    <mergeCell ref="EIM17:EIS17"/>
    <mergeCell ref="EIT17:EIZ17"/>
    <mergeCell ref="EJA17:EJG17"/>
    <mergeCell ref="EJH17:EJN17"/>
    <mergeCell ref="EES17:EEY17"/>
    <mergeCell ref="EEZ17:EFF17"/>
    <mergeCell ref="EFG17:EFM17"/>
    <mergeCell ref="EFN17:EFT17"/>
    <mergeCell ref="EFU17:EGA17"/>
    <mergeCell ref="EGB17:EGH17"/>
    <mergeCell ref="EGI17:EGO17"/>
    <mergeCell ref="EGP17:EGV17"/>
    <mergeCell ref="EGW17:EHC17"/>
    <mergeCell ref="ECH17:ECN17"/>
    <mergeCell ref="ECO17:ECU17"/>
    <mergeCell ref="ECV17:EDB17"/>
    <mergeCell ref="EDC17:EDI17"/>
    <mergeCell ref="EDJ17:EDP17"/>
    <mergeCell ref="EDQ17:EDW17"/>
    <mergeCell ref="EDX17:EED17"/>
    <mergeCell ref="EEE17:EEK17"/>
    <mergeCell ref="EEL17:EER17"/>
    <mergeCell ref="DZW17:EAC17"/>
    <mergeCell ref="EAD17:EAJ17"/>
    <mergeCell ref="EAK17:EAQ17"/>
    <mergeCell ref="EAR17:EAX17"/>
    <mergeCell ref="EAY17:EBE17"/>
    <mergeCell ref="EBF17:EBL17"/>
    <mergeCell ref="EBM17:EBS17"/>
    <mergeCell ref="EBT17:EBZ17"/>
    <mergeCell ref="ECA17:ECG17"/>
    <mergeCell ref="DXL17:DXR17"/>
    <mergeCell ref="DXS17:DXY17"/>
    <mergeCell ref="DXZ17:DYF17"/>
    <mergeCell ref="DYG17:DYM17"/>
    <mergeCell ref="DYN17:DYT17"/>
    <mergeCell ref="DYU17:DZA17"/>
    <mergeCell ref="DZB17:DZH17"/>
    <mergeCell ref="DZI17:DZO17"/>
    <mergeCell ref="DZP17:DZV17"/>
    <mergeCell ref="DVA17:DVG17"/>
    <mergeCell ref="DVH17:DVN17"/>
    <mergeCell ref="DVO17:DVU17"/>
    <mergeCell ref="DVV17:DWB17"/>
    <mergeCell ref="DWC17:DWI17"/>
    <mergeCell ref="DWJ17:DWP17"/>
    <mergeCell ref="DWQ17:DWW17"/>
    <mergeCell ref="DWX17:DXD17"/>
    <mergeCell ref="DXE17:DXK17"/>
    <mergeCell ref="DSP17:DSV17"/>
    <mergeCell ref="DSW17:DTC17"/>
    <mergeCell ref="DTD17:DTJ17"/>
    <mergeCell ref="DTK17:DTQ17"/>
    <mergeCell ref="DTR17:DTX17"/>
    <mergeCell ref="DTY17:DUE17"/>
    <mergeCell ref="DUF17:DUL17"/>
    <mergeCell ref="DUM17:DUS17"/>
    <mergeCell ref="DUT17:DUZ17"/>
    <mergeCell ref="DQE17:DQK17"/>
    <mergeCell ref="DQL17:DQR17"/>
    <mergeCell ref="DQS17:DQY17"/>
    <mergeCell ref="DQZ17:DRF17"/>
    <mergeCell ref="DRG17:DRM17"/>
    <mergeCell ref="DRN17:DRT17"/>
    <mergeCell ref="DRU17:DSA17"/>
    <mergeCell ref="DSB17:DSH17"/>
    <mergeCell ref="DSI17:DSO17"/>
    <mergeCell ref="DNT17:DNZ17"/>
    <mergeCell ref="DOA17:DOG17"/>
    <mergeCell ref="DOH17:DON17"/>
    <mergeCell ref="DOO17:DOU17"/>
    <mergeCell ref="DOV17:DPB17"/>
    <mergeCell ref="DPC17:DPI17"/>
    <mergeCell ref="DPJ17:DPP17"/>
    <mergeCell ref="DPQ17:DPW17"/>
    <mergeCell ref="DPX17:DQD17"/>
    <mergeCell ref="DLI17:DLO17"/>
    <mergeCell ref="DLP17:DLV17"/>
    <mergeCell ref="DLW17:DMC17"/>
    <mergeCell ref="DMD17:DMJ17"/>
    <mergeCell ref="DMK17:DMQ17"/>
    <mergeCell ref="DMR17:DMX17"/>
    <mergeCell ref="DMY17:DNE17"/>
    <mergeCell ref="DNF17:DNL17"/>
    <mergeCell ref="DNM17:DNS17"/>
    <mergeCell ref="DIX17:DJD17"/>
    <mergeCell ref="DJE17:DJK17"/>
    <mergeCell ref="DJL17:DJR17"/>
    <mergeCell ref="DJS17:DJY17"/>
    <mergeCell ref="DJZ17:DKF17"/>
    <mergeCell ref="DKG17:DKM17"/>
    <mergeCell ref="DKN17:DKT17"/>
    <mergeCell ref="DKU17:DLA17"/>
    <mergeCell ref="DLB17:DLH17"/>
    <mergeCell ref="DGM17:DGS17"/>
    <mergeCell ref="DGT17:DGZ17"/>
    <mergeCell ref="DHA17:DHG17"/>
    <mergeCell ref="DHH17:DHN17"/>
    <mergeCell ref="DHO17:DHU17"/>
    <mergeCell ref="DHV17:DIB17"/>
    <mergeCell ref="DIC17:DII17"/>
    <mergeCell ref="DIJ17:DIP17"/>
    <mergeCell ref="DIQ17:DIW17"/>
    <mergeCell ref="DEB17:DEH17"/>
    <mergeCell ref="DEI17:DEO17"/>
    <mergeCell ref="DEP17:DEV17"/>
    <mergeCell ref="DEW17:DFC17"/>
    <mergeCell ref="DFD17:DFJ17"/>
    <mergeCell ref="DFK17:DFQ17"/>
    <mergeCell ref="DFR17:DFX17"/>
    <mergeCell ref="DFY17:DGE17"/>
    <mergeCell ref="DGF17:DGL17"/>
    <mergeCell ref="DBQ17:DBW17"/>
    <mergeCell ref="DBX17:DCD17"/>
    <mergeCell ref="DCE17:DCK17"/>
    <mergeCell ref="DCL17:DCR17"/>
    <mergeCell ref="DCS17:DCY17"/>
    <mergeCell ref="DCZ17:DDF17"/>
    <mergeCell ref="DDG17:DDM17"/>
    <mergeCell ref="DDN17:DDT17"/>
    <mergeCell ref="DDU17:DEA17"/>
    <mergeCell ref="CZF17:CZL17"/>
    <mergeCell ref="CZM17:CZS17"/>
    <mergeCell ref="CZT17:CZZ17"/>
    <mergeCell ref="DAA17:DAG17"/>
    <mergeCell ref="DAH17:DAN17"/>
    <mergeCell ref="DAO17:DAU17"/>
    <mergeCell ref="DAV17:DBB17"/>
    <mergeCell ref="DBC17:DBI17"/>
    <mergeCell ref="DBJ17:DBP17"/>
    <mergeCell ref="CWU17:CXA17"/>
    <mergeCell ref="CXB17:CXH17"/>
    <mergeCell ref="CXI17:CXO17"/>
    <mergeCell ref="CXP17:CXV17"/>
    <mergeCell ref="CXW17:CYC17"/>
    <mergeCell ref="CYD17:CYJ17"/>
    <mergeCell ref="CYK17:CYQ17"/>
    <mergeCell ref="CYR17:CYX17"/>
    <mergeCell ref="CYY17:CZE17"/>
    <mergeCell ref="CUJ17:CUP17"/>
    <mergeCell ref="CUQ17:CUW17"/>
    <mergeCell ref="CUX17:CVD17"/>
    <mergeCell ref="CVE17:CVK17"/>
    <mergeCell ref="CVL17:CVR17"/>
    <mergeCell ref="CVS17:CVY17"/>
    <mergeCell ref="CVZ17:CWF17"/>
    <mergeCell ref="CWG17:CWM17"/>
    <mergeCell ref="CWN17:CWT17"/>
    <mergeCell ref="CRY17:CSE17"/>
    <mergeCell ref="CSF17:CSL17"/>
    <mergeCell ref="CSM17:CSS17"/>
    <mergeCell ref="CST17:CSZ17"/>
    <mergeCell ref="CTA17:CTG17"/>
    <mergeCell ref="CTH17:CTN17"/>
    <mergeCell ref="CTO17:CTU17"/>
    <mergeCell ref="CTV17:CUB17"/>
    <mergeCell ref="CUC17:CUI17"/>
    <mergeCell ref="CPN17:CPT17"/>
    <mergeCell ref="CPU17:CQA17"/>
    <mergeCell ref="CQB17:CQH17"/>
    <mergeCell ref="CQI17:CQO17"/>
    <mergeCell ref="CQP17:CQV17"/>
    <mergeCell ref="CQW17:CRC17"/>
    <mergeCell ref="CRD17:CRJ17"/>
    <mergeCell ref="CRK17:CRQ17"/>
    <mergeCell ref="CRR17:CRX17"/>
    <mergeCell ref="CNC17:CNI17"/>
    <mergeCell ref="CNJ17:CNP17"/>
    <mergeCell ref="CNQ17:CNW17"/>
    <mergeCell ref="CNX17:COD17"/>
    <mergeCell ref="COE17:COK17"/>
    <mergeCell ref="COL17:COR17"/>
    <mergeCell ref="COS17:COY17"/>
    <mergeCell ref="COZ17:CPF17"/>
    <mergeCell ref="CPG17:CPM17"/>
    <mergeCell ref="CKR17:CKX17"/>
    <mergeCell ref="CKY17:CLE17"/>
    <mergeCell ref="CLF17:CLL17"/>
    <mergeCell ref="CLM17:CLS17"/>
    <mergeCell ref="CLT17:CLZ17"/>
    <mergeCell ref="CMA17:CMG17"/>
    <mergeCell ref="CMH17:CMN17"/>
    <mergeCell ref="CMO17:CMU17"/>
    <mergeCell ref="CMV17:CNB17"/>
    <mergeCell ref="CIG17:CIM17"/>
    <mergeCell ref="CIN17:CIT17"/>
    <mergeCell ref="CIU17:CJA17"/>
    <mergeCell ref="CJB17:CJH17"/>
    <mergeCell ref="CJI17:CJO17"/>
    <mergeCell ref="CJP17:CJV17"/>
    <mergeCell ref="CJW17:CKC17"/>
    <mergeCell ref="CKD17:CKJ17"/>
    <mergeCell ref="CKK17:CKQ17"/>
    <mergeCell ref="CFV17:CGB17"/>
    <mergeCell ref="CGC17:CGI17"/>
    <mergeCell ref="CGJ17:CGP17"/>
    <mergeCell ref="CGQ17:CGW17"/>
    <mergeCell ref="CGX17:CHD17"/>
    <mergeCell ref="CHE17:CHK17"/>
    <mergeCell ref="CHL17:CHR17"/>
    <mergeCell ref="CHS17:CHY17"/>
    <mergeCell ref="CHZ17:CIF17"/>
    <mergeCell ref="CDK17:CDQ17"/>
    <mergeCell ref="CDR17:CDX17"/>
    <mergeCell ref="CDY17:CEE17"/>
    <mergeCell ref="CEF17:CEL17"/>
    <mergeCell ref="CEM17:CES17"/>
    <mergeCell ref="CET17:CEZ17"/>
    <mergeCell ref="CFA17:CFG17"/>
    <mergeCell ref="CFH17:CFN17"/>
    <mergeCell ref="CFO17:CFU17"/>
    <mergeCell ref="CAZ17:CBF17"/>
    <mergeCell ref="CBG17:CBM17"/>
    <mergeCell ref="CBN17:CBT17"/>
    <mergeCell ref="CBU17:CCA17"/>
    <mergeCell ref="CCB17:CCH17"/>
    <mergeCell ref="CCI17:CCO17"/>
    <mergeCell ref="CCP17:CCV17"/>
    <mergeCell ref="CCW17:CDC17"/>
    <mergeCell ref="CDD17:CDJ17"/>
    <mergeCell ref="BYO17:BYU17"/>
    <mergeCell ref="BYV17:BZB17"/>
    <mergeCell ref="BZC17:BZI17"/>
    <mergeCell ref="BZJ17:BZP17"/>
    <mergeCell ref="BZQ17:BZW17"/>
    <mergeCell ref="BZX17:CAD17"/>
    <mergeCell ref="CAE17:CAK17"/>
    <mergeCell ref="CAL17:CAR17"/>
    <mergeCell ref="CAS17:CAY17"/>
    <mergeCell ref="BWD17:BWJ17"/>
    <mergeCell ref="BWK17:BWQ17"/>
    <mergeCell ref="BWR17:BWX17"/>
    <mergeCell ref="BWY17:BXE17"/>
    <mergeCell ref="BXF17:BXL17"/>
    <mergeCell ref="BXM17:BXS17"/>
    <mergeCell ref="BXT17:BXZ17"/>
    <mergeCell ref="BYA17:BYG17"/>
    <mergeCell ref="BYH17:BYN17"/>
    <mergeCell ref="BTS17:BTY17"/>
    <mergeCell ref="BTZ17:BUF17"/>
    <mergeCell ref="BUG17:BUM17"/>
    <mergeCell ref="BUN17:BUT17"/>
    <mergeCell ref="BUU17:BVA17"/>
    <mergeCell ref="BVB17:BVH17"/>
    <mergeCell ref="BVI17:BVO17"/>
    <mergeCell ref="BVP17:BVV17"/>
    <mergeCell ref="BVW17:BWC17"/>
    <mergeCell ref="BRH17:BRN17"/>
    <mergeCell ref="BRO17:BRU17"/>
    <mergeCell ref="BRV17:BSB17"/>
    <mergeCell ref="BSC17:BSI17"/>
    <mergeCell ref="BSJ17:BSP17"/>
    <mergeCell ref="BSQ17:BSW17"/>
    <mergeCell ref="BSX17:BTD17"/>
    <mergeCell ref="BTE17:BTK17"/>
    <mergeCell ref="BTL17:BTR17"/>
    <mergeCell ref="BOW17:BPC17"/>
    <mergeCell ref="BPD17:BPJ17"/>
    <mergeCell ref="BPK17:BPQ17"/>
    <mergeCell ref="BPR17:BPX17"/>
    <mergeCell ref="BPY17:BQE17"/>
    <mergeCell ref="BQF17:BQL17"/>
    <mergeCell ref="BQM17:BQS17"/>
    <mergeCell ref="BQT17:BQZ17"/>
    <mergeCell ref="BRA17:BRG17"/>
    <mergeCell ref="BML17:BMR17"/>
    <mergeCell ref="BMS17:BMY17"/>
    <mergeCell ref="BMZ17:BNF17"/>
    <mergeCell ref="BNG17:BNM17"/>
    <mergeCell ref="BNN17:BNT17"/>
    <mergeCell ref="BNU17:BOA17"/>
    <mergeCell ref="BOB17:BOH17"/>
    <mergeCell ref="BOI17:BOO17"/>
    <mergeCell ref="BOP17:BOV17"/>
    <mergeCell ref="BKA17:BKG17"/>
    <mergeCell ref="BKH17:BKN17"/>
    <mergeCell ref="BKO17:BKU17"/>
    <mergeCell ref="BKV17:BLB17"/>
    <mergeCell ref="BLC17:BLI17"/>
    <mergeCell ref="BLJ17:BLP17"/>
    <mergeCell ref="BLQ17:BLW17"/>
    <mergeCell ref="BLX17:BMD17"/>
    <mergeCell ref="BME17:BMK17"/>
    <mergeCell ref="BHP17:BHV17"/>
    <mergeCell ref="BHW17:BIC17"/>
    <mergeCell ref="BID17:BIJ17"/>
    <mergeCell ref="BIK17:BIQ17"/>
    <mergeCell ref="BIR17:BIX17"/>
    <mergeCell ref="BIY17:BJE17"/>
    <mergeCell ref="BJF17:BJL17"/>
    <mergeCell ref="BJM17:BJS17"/>
    <mergeCell ref="BJT17:BJZ17"/>
    <mergeCell ref="BFE17:BFK17"/>
    <mergeCell ref="BFL17:BFR17"/>
    <mergeCell ref="BFS17:BFY17"/>
    <mergeCell ref="BFZ17:BGF17"/>
    <mergeCell ref="BGG17:BGM17"/>
    <mergeCell ref="BGN17:BGT17"/>
    <mergeCell ref="BGU17:BHA17"/>
    <mergeCell ref="BHB17:BHH17"/>
    <mergeCell ref="BHI17:BHO17"/>
    <mergeCell ref="BCT17:BCZ17"/>
    <mergeCell ref="BDA17:BDG17"/>
    <mergeCell ref="BDH17:BDN17"/>
    <mergeCell ref="BDO17:BDU17"/>
    <mergeCell ref="BDV17:BEB17"/>
    <mergeCell ref="BEC17:BEI17"/>
    <mergeCell ref="BEJ17:BEP17"/>
    <mergeCell ref="BEQ17:BEW17"/>
    <mergeCell ref="BEX17:BFD17"/>
    <mergeCell ref="BAI17:BAO17"/>
    <mergeCell ref="BAP17:BAV17"/>
    <mergeCell ref="BAW17:BBC17"/>
    <mergeCell ref="BBD17:BBJ17"/>
    <mergeCell ref="BBK17:BBQ17"/>
    <mergeCell ref="BBR17:BBX17"/>
    <mergeCell ref="BBY17:BCE17"/>
    <mergeCell ref="BCF17:BCL17"/>
    <mergeCell ref="BCM17:BCS17"/>
    <mergeCell ref="AXX17:AYD17"/>
    <mergeCell ref="AYE17:AYK17"/>
    <mergeCell ref="AYL17:AYR17"/>
    <mergeCell ref="AYS17:AYY17"/>
    <mergeCell ref="AYZ17:AZF17"/>
    <mergeCell ref="AZG17:AZM17"/>
    <mergeCell ref="AZN17:AZT17"/>
    <mergeCell ref="AZU17:BAA17"/>
    <mergeCell ref="BAB17:BAH17"/>
    <mergeCell ref="AVM17:AVS17"/>
    <mergeCell ref="AVT17:AVZ17"/>
    <mergeCell ref="AWA17:AWG17"/>
    <mergeCell ref="AWH17:AWN17"/>
    <mergeCell ref="AWO17:AWU17"/>
    <mergeCell ref="AWV17:AXB17"/>
    <mergeCell ref="AXC17:AXI17"/>
    <mergeCell ref="AXJ17:AXP17"/>
    <mergeCell ref="AXQ17:AXW17"/>
    <mergeCell ref="ATB17:ATH17"/>
    <mergeCell ref="ATI17:ATO17"/>
    <mergeCell ref="ATP17:ATV17"/>
    <mergeCell ref="ATW17:AUC17"/>
    <mergeCell ref="AUD17:AUJ17"/>
    <mergeCell ref="AUK17:AUQ17"/>
    <mergeCell ref="AUR17:AUX17"/>
    <mergeCell ref="AUY17:AVE17"/>
    <mergeCell ref="AVF17:AVL17"/>
    <mergeCell ref="AQQ17:AQW17"/>
    <mergeCell ref="AQX17:ARD17"/>
    <mergeCell ref="ARE17:ARK17"/>
    <mergeCell ref="ARL17:ARR17"/>
    <mergeCell ref="ARS17:ARY17"/>
    <mergeCell ref="ARZ17:ASF17"/>
    <mergeCell ref="ASG17:ASM17"/>
    <mergeCell ref="ASN17:AST17"/>
    <mergeCell ref="ASU17:ATA17"/>
    <mergeCell ref="AOF17:AOL17"/>
    <mergeCell ref="AOM17:AOS17"/>
    <mergeCell ref="AOT17:AOZ17"/>
    <mergeCell ref="APA17:APG17"/>
    <mergeCell ref="APH17:APN17"/>
    <mergeCell ref="APO17:APU17"/>
    <mergeCell ref="APV17:AQB17"/>
    <mergeCell ref="AQC17:AQI17"/>
    <mergeCell ref="AQJ17:AQP17"/>
    <mergeCell ref="ALU17:AMA17"/>
    <mergeCell ref="AMB17:AMH17"/>
    <mergeCell ref="AMI17:AMO17"/>
    <mergeCell ref="AMP17:AMV17"/>
    <mergeCell ref="AMW17:ANC17"/>
    <mergeCell ref="AND17:ANJ17"/>
    <mergeCell ref="ANK17:ANQ17"/>
    <mergeCell ref="ANR17:ANX17"/>
    <mergeCell ref="ANY17:AOE17"/>
    <mergeCell ref="AJJ17:AJP17"/>
    <mergeCell ref="AJQ17:AJW17"/>
    <mergeCell ref="AJX17:AKD17"/>
    <mergeCell ref="AKE17:AKK17"/>
    <mergeCell ref="AKL17:AKR17"/>
    <mergeCell ref="AKS17:AKY17"/>
    <mergeCell ref="AKZ17:ALF17"/>
    <mergeCell ref="ALG17:ALM17"/>
    <mergeCell ref="ALN17:ALT17"/>
    <mergeCell ref="AGY17:AHE17"/>
    <mergeCell ref="AHF17:AHL17"/>
    <mergeCell ref="AHM17:AHS17"/>
    <mergeCell ref="AHT17:AHZ17"/>
    <mergeCell ref="AIA17:AIG17"/>
    <mergeCell ref="AIH17:AIN17"/>
    <mergeCell ref="AIO17:AIU17"/>
    <mergeCell ref="AIV17:AJB17"/>
    <mergeCell ref="AJC17:AJI17"/>
    <mergeCell ref="AEN17:AET17"/>
    <mergeCell ref="AEU17:AFA17"/>
    <mergeCell ref="AFB17:AFH17"/>
    <mergeCell ref="AFI17:AFO17"/>
    <mergeCell ref="AFP17:AFV17"/>
    <mergeCell ref="AFW17:AGC17"/>
    <mergeCell ref="AGD17:AGJ17"/>
    <mergeCell ref="AGK17:AGQ17"/>
    <mergeCell ref="AGR17:AGX17"/>
    <mergeCell ref="ACC17:ACI17"/>
    <mergeCell ref="ACJ17:ACP17"/>
    <mergeCell ref="ACQ17:ACW17"/>
    <mergeCell ref="ACX17:ADD17"/>
    <mergeCell ref="ADE17:ADK17"/>
    <mergeCell ref="ADL17:ADR17"/>
    <mergeCell ref="ADS17:ADY17"/>
    <mergeCell ref="ADZ17:AEF17"/>
    <mergeCell ref="AEG17:AEM17"/>
    <mergeCell ref="ZR17:ZX17"/>
    <mergeCell ref="ZY17:AAE17"/>
    <mergeCell ref="AAF17:AAL17"/>
    <mergeCell ref="AAM17:AAS17"/>
    <mergeCell ref="AAT17:AAZ17"/>
    <mergeCell ref="ABA17:ABG17"/>
    <mergeCell ref="ABH17:ABN17"/>
    <mergeCell ref="ABO17:ABU17"/>
    <mergeCell ref="ABV17:ACB17"/>
    <mergeCell ref="XG17:XM17"/>
    <mergeCell ref="XN17:XT17"/>
    <mergeCell ref="XU17:YA17"/>
    <mergeCell ref="YB17:YH17"/>
    <mergeCell ref="YI17:YO17"/>
    <mergeCell ref="YP17:YV17"/>
    <mergeCell ref="YW17:ZC17"/>
    <mergeCell ref="ZD17:ZJ17"/>
    <mergeCell ref="ZK17:ZQ17"/>
    <mergeCell ref="UV17:VB17"/>
    <mergeCell ref="VC17:VI17"/>
    <mergeCell ref="VJ17:VP17"/>
    <mergeCell ref="VQ17:VW17"/>
    <mergeCell ref="VX17:WD17"/>
    <mergeCell ref="WE17:WK17"/>
    <mergeCell ref="WL17:WR17"/>
    <mergeCell ref="WS17:WY17"/>
    <mergeCell ref="WZ17:XF17"/>
    <mergeCell ref="SR17:SX17"/>
    <mergeCell ref="SY17:TE17"/>
    <mergeCell ref="TF17:TL17"/>
    <mergeCell ref="TM17:TS17"/>
    <mergeCell ref="TT17:TZ17"/>
    <mergeCell ref="UA17:UG17"/>
    <mergeCell ref="UH17:UN17"/>
    <mergeCell ref="UO17:UU17"/>
    <mergeCell ref="PZ17:QF17"/>
    <mergeCell ref="QG17:QM17"/>
    <mergeCell ref="QN17:QT17"/>
    <mergeCell ref="QU17:RA17"/>
    <mergeCell ref="RB17:RH17"/>
    <mergeCell ref="RI17:RO17"/>
    <mergeCell ref="RP17:RV17"/>
    <mergeCell ref="RW17:SC17"/>
    <mergeCell ref="SD17:SJ17"/>
    <mergeCell ref="NO17:NU17"/>
    <mergeCell ref="NV17:OB17"/>
    <mergeCell ref="OC17:OI17"/>
    <mergeCell ref="OJ17:OP17"/>
    <mergeCell ref="OQ17:OW17"/>
    <mergeCell ref="OX17:PD17"/>
    <mergeCell ref="PE17:PK17"/>
    <mergeCell ref="PL17:PR17"/>
    <mergeCell ref="PS17:PY17"/>
    <mergeCell ref="LD17:LJ17"/>
    <mergeCell ref="LK17:LQ17"/>
    <mergeCell ref="LR17:LX17"/>
    <mergeCell ref="LY17:ME17"/>
    <mergeCell ref="MF17:ML17"/>
    <mergeCell ref="MM17:MS17"/>
    <mergeCell ref="MT17:MZ17"/>
    <mergeCell ref="NA17:NG17"/>
    <mergeCell ref="NH17:NN17"/>
    <mergeCell ref="IZ17:JF17"/>
    <mergeCell ref="JG17:JM17"/>
    <mergeCell ref="JN17:JT17"/>
    <mergeCell ref="JU17:KA17"/>
    <mergeCell ref="KB17:KH17"/>
    <mergeCell ref="KI17:KO17"/>
    <mergeCell ref="KP17:KV17"/>
    <mergeCell ref="KW17:LC17"/>
    <mergeCell ref="GH17:GN17"/>
    <mergeCell ref="GO17:GU17"/>
    <mergeCell ref="GV17:HB17"/>
    <mergeCell ref="HC17:HI17"/>
    <mergeCell ref="HJ17:HP17"/>
    <mergeCell ref="HQ17:HW17"/>
    <mergeCell ref="HX17:ID17"/>
    <mergeCell ref="IE17:IK17"/>
    <mergeCell ref="IL17:IR17"/>
    <mergeCell ref="DW17:EC17"/>
    <mergeCell ref="ED17:EJ17"/>
    <mergeCell ref="EK17:EQ17"/>
    <mergeCell ref="ER17:EX17"/>
    <mergeCell ref="EY17:FE17"/>
    <mergeCell ref="FF17:FL17"/>
    <mergeCell ref="FM17:FS17"/>
    <mergeCell ref="FT17:FZ17"/>
    <mergeCell ref="GA17:GG17"/>
    <mergeCell ref="XDR16:XDX16"/>
    <mergeCell ref="XDY16:XEE16"/>
    <mergeCell ref="XEF16:XEL16"/>
    <mergeCell ref="XEM16:XES16"/>
    <mergeCell ref="XET16:XEZ16"/>
    <mergeCell ref="XFA16:XFD16"/>
    <mergeCell ref="WQM16:WQS16"/>
    <mergeCell ref="WQT16:WQZ16"/>
    <mergeCell ref="WRA16:WRG16"/>
    <mergeCell ref="WRH16:WRN16"/>
    <mergeCell ref="WMS16:WMY16"/>
    <mergeCell ref="WMZ16:WNF16"/>
    <mergeCell ref="WNG16:WNM16"/>
    <mergeCell ref="WNN16:WNT16"/>
    <mergeCell ref="WNU16:WOA16"/>
    <mergeCell ref="WOB16:WOH16"/>
    <mergeCell ref="WOI16:WOO16"/>
    <mergeCell ref="WOP16:WOV16"/>
    <mergeCell ref="WOW16:WPC16"/>
    <mergeCell ref="WKH16:WKN16"/>
    <mergeCell ref="WKO16:WKU16"/>
    <mergeCell ref="WKV16:WLB16"/>
    <mergeCell ref="WLC16:WLI16"/>
    <mergeCell ref="WLJ16:WLP16"/>
    <mergeCell ref="WLQ16:WLW16"/>
    <mergeCell ref="WLX16:WMD16"/>
    <mergeCell ref="WME16:WMK16"/>
    <mergeCell ref="WML16:WMR16"/>
    <mergeCell ref="WHW16:WIC16"/>
    <mergeCell ref="WID16:WIJ16"/>
    <mergeCell ref="WIK16:WIQ16"/>
    <mergeCell ref="WIR16:WIX16"/>
    <mergeCell ref="WIY16:WJE16"/>
    <mergeCell ref="WJF16:WJL16"/>
    <mergeCell ref="WJM16:WJS16"/>
    <mergeCell ref="WJT16:WJZ16"/>
    <mergeCell ref="WKA16:WKG16"/>
    <mergeCell ref="SK17:SQ17"/>
    <mergeCell ref="AJ17:AP17"/>
    <mergeCell ref="AQ17:AW17"/>
    <mergeCell ref="AX17:BD17"/>
    <mergeCell ref="BE17:BK17"/>
    <mergeCell ref="BL17:BR17"/>
    <mergeCell ref="BS17:BY17"/>
    <mergeCell ref="BZ17:CF17"/>
    <mergeCell ref="CG17:CM17"/>
    <mergeCell ref="CN17:CT17"/>
    <mergeCell ref="CU17:DA17"/>
    <mergeCell ref="DB17:DH17"/>
    <mergeCell ref="DI17:DO17"/>
    <mergeCell ref="DP17:DV17"/>
    <mergeCell ref="XBG16:XBM16"/>
    <mergeCell ref="XBN16:XBT16"/>
    <mergeCell ref="XBU16:XCA16"/>
    <mergeCell ref="XCB16:XCH16"/>
    <mergeCell ref="XCI16:XCO16"/>
    <mergeCell ref="XCP16:XCV16"/>
    <mergeCell ref="XCW16:XDC16"/>
    <mergeCell ref="XDD16:XDJ16"/>
    <mergeCell ref="XDK16:XDQ16"/>
    <mergeCell ref="WYV16:WZB16"/>
    <mergeCell ref="WZC16:WZI16"/>
    <mergeCell ref="WZJ16:WZP16"/>
    <mergeCell ref="WZQ16:WZW16"/>
    <mergeCell ref="WZX16:XAD16"/>
    <mergeCell ref="XAE16:XAK16"/>
    <mergeCell ref="XAL16:XAR16"/>
    <mergeCell ref="XAS16:XAY16"/>
    <mergeCell ref="XAZ16:XBF16"/>
    <mergeCell ref="WWK16:WWQ16"/>
    <mergeCell ref="WWR16:WWX16"/>
    <mergeCell ref="WWY16:WXE16"/>
    <mergeCell ref="WXF16:WXL16"/>
    <mergeCell ref="WXM16:WXS16"/>
    <mergeCell ref="WXT16:WXZ16"/>
    <mergeCell ref="WYA16:WYG16"/>
    <mergeCell ref="WYH16:WYN16"/>
    <mergeCell ref="WYO16:WYU16"/>
    <mergeCell ref="WTZ16:WUF16"/>
    <mergeCell ref="WUG16:WUM16"/>
    <mergeCell ref="WUN16:WUT16"/>
    <mergeCell ref="WUU16:WVA16"/>
    <mergeCell ref="WVB16:WVH16"/>
    <mergeCell ref="WVI16:WVO16"/>
    <mergeCell ref="WVP16:WVV16"/>
    <mergeCell ref="WVW16:WWC16"/>
    <mergeCell ref="WWD16:WWJ16"/>
    <mergeCell ref="WRO16:WRU16"/>
    <mergeCell ref="WRV16:WSB16"/>
    <mergeCell ref="WSC16:WSI16"/>
    <mergeCell ref="WSJ16:WSP16"/>
    <mergeCell ref="WSQ16:WSW16"/>
    <mergeCell ref="WSX16:WTD16"/>
    <mergeCell ref="WTE16:WTK16"/>
    <mergeCell ref="WTL16:WTR16"/>
    <mergeCell ref="WTS16:WTY16"/>
    <mergeCell ref="WPD16:WPJ16"/>
    <mergeCell ref="WPK16:WPQ16"/>
    <mergeCell ref="WPR16:WPX16"/>
    <mergeCell ref="WPY16:WQE16"/>
    <mergeCell ref="WQF16:WQL16"/>
    <mergeCell ref="IS17:IY17"/>
    <mergeCell ref="WFL16:WFR16"/>
    <mergeCell ref="WFS16:WFY16"/>
    <mergeCell ref="WFZ16:WGF16"/>
    <mergeCell ref="WGG16:WGM16"/>
    <mergeCell ref="WGN16:WGT16"/>
    <mergeCell ref="WGU16:WHA16"/>
    <mergeCell ref="WHB16:WHH16"/>
    <mergeCell ref="WHI16:WHO16"/>
    <mergeCell ref="WHP16:WHV16"/>
    <mergeCell ref="WDA16:WDG16"/>
    <mergeCell ref="WDH16:WDN16"/>
    <mergeCell ref="WDO16:WDU16"/>
    <mergeCell ref="WDV16:WEB16"/>
    <mergeCell ref="WEC16:WEI16"/>
    <mergeCell ref="WEJ16:WEP16"/>
    <mergeCell ref="WEQ16:WEW16"/>
    <mergeCell ref="WEX16:WFD16"/>
    <mergeCell ref="WFE16:WFK16"/>
    <mergeCell ref="WAP16:WAV16"/>
    <mergeCell ref="WAW16:WBC16"/>
    <mergeCell ref="WBD16:WBJ16"/>
    <mergeCell ref="WBK16:WBQ16"/>
    <mergeCell ref="WBR16:WBX16"/>
    <mergeCell ref="WBY16:WCE16"/>
    <mergeCell ref="WCF16:WCL16"/>
    <mergeCell ref="WCM16:WCS16"/>
    <mergeCell ref="WCT16:WCZ16"/>
    <mergeCell ref="VYE16:VYK16"/>
    <mergeCell ref="VYL16:VYR16"/>
    <mergeCell ref="VYS16:VYY16"/>
    <mergeCell ref="VYZ16:VZF16"/>
    <mergeCell ref="VZG16:VZM16"/>
    <mergeCell ref="VZN16:VZT16"/>
    <mergeCell ref="VZU16:WAA16"/>
    <mergeCell ref="WAB16:WAH16"/>
    <mergeCell ref="WAI16:WAO16"/>
    <mergeCell ref="VVT16:VVZ16"/>
    <mergeCell ref="VWA16:VWG16"/>
    <mergeCell ref="VWH16:VWN16"/>
    <mergeCell ref="VWO16:VWU16"/>
    <mergeCell ref="VWV16:VXB16"/>
    <mergeCell ref="VXC16:VXI16"/>
    <mergeCell ref="VXJ16:VXP16"/>
    <mergeCell ref="VXQ16:VXW16"/>
    <mergeCell ref="VXX16:VYD16"/>
    <mergeCell ref="VTI16:VTO16"/>
    <mergeCell ref="VTP16:VTV16"/>
    <mergeCell ref="VTW16:VUC16"/>
    <mergeCell ref="VUD16:VUJ16"/>
    <mergeCell ref="VUK16:VUQ16"/>
    <mergeCell ref="VUR16:VUX16"/>
    <mergeCell ref="VUY16:VVE16"/>
    <mergeCell ref="VVF16:VVL16"/>
    <mergeCell ref="VVM16:VVS16"/>
    <mergeCell ref="VQX16:VRD16"/>
    <mergeCell ref="VRE16:VRK16"/>
    <mergeCell ref="VRL16:VRR16"/>
    <mergeCell ref="VRS16:VRY16"/>
    <mergeCell ref="VRZ16:VSF16"/>
    <mergeCell ref="VSG16:VSM16"/>
    <mergeCell ref="VSN16:VST16"/>
    <mergeCell ref="VSU16:VTA16"/>
    <mergeCell ref="VTB16:VTH16"/>
    <mergeCell ref="VOM16:VOS16"/>
    <mergeCell ref="VOT16:VOZ16"/>
    <mergeCell ref="VPA16:VPG16"/>
    <mergeCell ref="VPH16:VPN16"/>
    <mergeCell ref="VPO16:VPU16"/>
    <mergeCell ref="VPV16:VQB16"/>
    <mergeCell ref="VQC16:VQI16"/>
    <mergeCell ref="VQJ16:VQP16"/>
    <mergeCell ref="VQQ16:VQW16"/>
    <mergeCell ref="VMB16:VMH16"/>
    <mergeCell ref="VMI16:VMO16"/>
    <mergeCell ref="VMP16:VMV16"/>
    <mergeCell ref="VMW16:VNC16"/>
    <mergeCell ref="VND16:VNJ16"/>
    <mergeCell ref="VNK16:VNQ16"/>
    <mergeCell ref="VNR16:VNX16"/>
    <mergeCell ref="VNY16:VOE16"/>
    <mergeCell ref="VOF16:VOL16"/>
    <mergeCell ref="VJQ16:VJW16"/>
    <mergeCell ref="VJX16:VKD16"/>
    <mergeCell ref="VKE16:VKK16"/>
    <mergeCell ref="VKL16:VKR16"/>
    <mergeCell ref="VKS16:VKY16"/>
    <mergeCell ref="VKZ16:VLF16"/>
    <mergeCell ref="VLG16:VLM16"/>
    <mergeCell ref="VLN16:VLT16"/>
    <mergeCell ref="VLU16:VMA16"/>
    <mergeCell ref="VHF16:VHL16"/>
    <mergeCell ref="VHM16:VHS16"/>
    <mergeCell ref="VHT16:VHZ16"/>
    <mergeCell ref="VIA16:VIG16"/>
    <mergeCell ref="VIH16:VIN16"/>
    <mergeCell ref="VIO16:VIU16"/>
    <mergeCell ref="VIV16:VJB16"/>
    <mergeCell ref="VJC16:VJI16"/>
    <mergeCell ref="VJJ16:VJP16"/>
    <mergeCell ref="VEU16:VFA16"/>
    <mergeCell ref="VFB16:VFH16"/>
    <mergeCell ref="VFI16:VFO16"/>
    <mergeCell ref="VFP16:VFV16"/>
    <mergeCell ref="VFW16:VGC16"/>
    <mergeCell ref="VGD16:VGJ16"/>
    <mergeCell ref="VGK16:VGQ16"/>
    <mergeCell ref="VGR16:VGX16"/>
    <mergeCell ref="VGY16:VHE16"/>
    <mergeCell ref="VCJ16:VCP16"/>
    <mergeCell ref="VCQ16:VCW16"/>
    <mergeCell ref="VCX16:VDD16"/>
    <mergeCell ref="VDE16:VDK16"/>
    <mergeCell ref="VDL16:VDR16"/>
    <mergeCell ref="VDS16:VDY16"/>
    <mergeCell ref="VDZ16:VEF16"/>
    <mergeCell ref="VEG16:VEM16"/>
    <mergeCell ref="VEN16:VET16"/>
    <mergeCell ref="UZY16:VAE16"/>
    <mergeCell ref="VAF16:VAL16"/>
    <mergeCell ref="VAM16:VAS16"/>
    <mergeCell ref="VAT16:VAZ16"/>
    <mergeCell ref="VBA16:VBG16"/>
    <mergeCell ref="VBH16:VBN16"/>
    <mergeCell ref="VBO16:VBU16"/>
    <mergeCell ref="VBV16:VCB16"/>
    <mergeCell ref="VCC16:VCI16"/>
    <mergeCell ref="UXN16:UXT16"/>
    <mergeCell ref="UXU16:UYA16"/>
    <mergeCell ref="UYB16:UYH16"/>
    <mergeCell ref="UYI16:UYO16"/>
    <mergeCell ref="UYP16:UYV16"/>
    <mergeCell ref="UYW16:UZC16"/>
    <mergeCell ref="UZD16:UZJ16"/>
    <mergeCell ref="UZK16:UZQ16"/>
    <mergeCell ref="UZR16:UZX16"/>
    <mergeCell ref="UVC16:UVI16"/>
    <mergeCell ref="UVJ16:UVP16"/>
    <mergeCell ref="UVQ16:UVW16"/>
    <mergeCell ref="UVX16:UWD16"/>
    <mergeCell ref="UWE16:UWK16"/>
    <mergeCell ref="UWL16:UWR16"/>
    <mergeCell ref="UWS16:UWY16"/>
    <mergeCell ref="UWZ16:UXF16"/>
    <mergeCell ref="UXG16:UXM16"/>
    <mergeCell ref="USR16:USX16"/>
    <mergeCell ref="USY16:UTE16"/>
    <mergeCell ref="UTF16:UTL16"/>
    <mergeCell ref="UTM16:UTS16"/>
    <mergeCell ref="UTT16:UTZ16"/>
    <mergeCell ref="UUA16:UUG16"/>
    <mergeCell ref="UUH16:UUN16"/>
    <mergeCell ref="UUO16:UUU16"/>
    <mergeCell ref="UUV16:UVB16"/>
    <mergeCell ref="UQG16:UQM16"/>
    <mergeCell ref="UQN16:UQT16"/>
    <mergeCell ref="UQU16:URA16"/>
    <mergeCell ref="URB16:URH16"/>
    <mergeCell ref="URI16:URO16"/>
    <mergeCell ref="URP16:URV16"/>
    <mergeCell ref="URW16:USC16"/>
    <mergeCell ref="USD16:USJ16"/>
    <mergeCell ref="USK16:USQ16"/>
    <mergeCell ref="UNV16:UOB16"/>
    <mergeCell ref="UOC16:UOI16"/>
    <mergeCell ref="UOJ16:UOP16"/>
    <mergeCell ref="UOQ16:UOW16"/>
    <mergeCell ref="UOX16:UPD16"/>
    <mergeCell ref="UPE16:UPK16"/>
    <mergeCell ref="UPL16:UPR16"/>
    <mergeCell ref="UPS16:UPY16"/>
    <mergeCell ref="UPZ16:UQF16"/>
    <mergeCell ref="ULK16:ULQ16"/>
    <mergeCell ref="ULR16:ULX16"/>
    <mergeCell ref="ULY16:UME16"/>
    <mergeCell ref="UMF16:UML16"/>
    <mergeCell ref="UMM16:UMS16"/>
    <mergeCell ref="UMT16:UMZ16"/>
    <mergeCell ref="UNA16:UNG16"/>
    <mergeCell ref="UNH16:UNN16"/>
    <mergeCell ref="UNO16:UNU16"/>
    <mergeCell ref="UIZ16:UJF16"/>
    <mergeCell ref="UJG16:UJM16"/>
    <mergeCell ref="UJN16:UJT16"/>
    <mergeCell ref="UJU16:UKA16"/>
    <mergeCell ref="UKB16:UKH16"/>
    <mergeCell ref="UKI16:UKO16"/>
    <mergeCell ref="UKP16:UKV16"/>
    <mergeCell ref="UKW16:ULC16"/>
    <mergeCell ref="ULD16:ULJ16"/>
    <mergeCell ref="UGO16:UGU16"/>
    <mergeCell ref="UGV16:UHB16"/>
    <mergeCell ref="UHC16:UHI16"/>
    <mergeCell ref="UHJ16:UHP16"/>
    <mergeCell ref="UHQ16:UHW16"/>
    <mergeCell ref="UHX16:UID16"/>
    <mergeCell ref="UIE16:UIK16"/>
    <mergeCell ref="UIL16:UIR16"/>
    <mergeCell ref="UIS16:UIY16"/>
    <mergeCell ref="UED16:UEJ16"/>
    <mergeCell ref="UEK16:UEQ16"/>
    <mergeCell ref="UER16:UEX16"/>
    <mergeCell ref="UEY16:UFE16"/>
    <mergeCell ref="UFF16:UFL16"/>
    <mergeCell ref="UFM16:UFS16"/>
    <mergeCell ref="UFT16:UFZ16"/>
    <mergeCell ref="UGA16:UGG16"/>
    <mergeCell ref="UGH16:UGN16"/>
    <mergeCell ref="UBS16:UBY16"/>
    <mergeCell ref="UBZ16:UCF16"/>
    <mergeCell ref="UCG16:UCM16"/>
    <mergeCell ref="UCN16:UCT16"/>
    <mergeCell ref="UCU16:UDA16"/>
    <mergeCell ref="UDB16:UDH16"/>
    <mergeCell ref="UDI16:UDO16"/>
    <mergeCell ref="UDP16:UDV16"/>
    <mergeCell ref="UDW16:UEC16"/>
    <mergeCell ref="TZH16:TZN16"/>
    <mergeCell ref="TZO16:TZU16"/>
    <mergeCell ref="TZV16:UAB16"/>
    <mergeCell ref="UAC16:UAI16"/>
    <mergeCell ref="UAJ16:UAP16"/>
    <mergeCell ref="UAQ16:UAW16"/>
    <mergeCell ref="UAX16:UBD16"/>
    <mergeCell ref="UBE16:UBK16"/>
    <mergeCell ref="UBL16:UBR16"/>
    <mergeCell ref="TWW16:TXC16"/>
    <mergeCell ref="TXD16:TXJ16"/>
    <mergeCell ref="TXK16:TXQ16"/>
    <mergeCell ref="TXR16:TXX16"/>
    <mergeCell ref="TXY16:TYE16"/>
    <mergeCell ref="TYF16:TYL16"/>
    <mergeCell ref="TYM16:TYS16"/>
    <mergeCell ref="TYT16:TYZ16"/>
    <mergeCell ref="TZA16:TZG16"/>
    <mergeCell ref="TUL16:TUR16"/>
    <mergeCell ref="TUS16:TUY16"/>
    <mergeCell ref="TUZ16:TVF16"/>
    <mergeCell ref="TVG16:TVM16"/>
    <mergeCell ref="TVN16:TVT16"/>
    <mergeCell ref="TVU16:TWA16"/>
    <mergeCell ref="TWB16:TWH16"/>
    <mergeCell ref="TWI16:TWO16"/>
    <mergeCell ref="TWP16:TWV16"/>
    <mergeCell ref="TSA16:TSG16"/>
    <mergeCell ref="TSH16:TSN16"/>
    <mergeCell ref="TSO16:TSU16"/>
    <mergeCell ref="TSV16:TTB16"/>
    <mergeCell ref="TTC16:TTI16"/>
    <mergeCell ref="TTJ16:TTP16"/>
    <mergeCell ref="TTQ16:TTW16"/>
    <mergeCell ref="TTX16:TUD16"/>
    <mergeCell ref="TUE16:TUK16"/>
    <mergeCell ref="TPP16:TPV16"/>
    <mergeCell ref="TPW16:TQC16"/>
    <mergeCell ref="TQD16:TQJ16"/>
    <mergeCell ref="TQK16:TQQ16"/>
    <mergeCell ref="TQR16:TQX16"/>
    <mergeCell ref="TQY16:TRE16"/>
    <mergeCell ref="TRF16:TRL16"/>
    <mergeCell ref="TRM16:TRS16"/>
    <mergeCell ref="TRT16:TRZ16"/>
    <mergeCell ref="TNE16:TNK16"/>
    <mergeCell ref="TNL16:TNR16"/>
    <mergeCell ref="TNS16:TNY16"/>
    <mergeCell ref="TNZ16:TOF16"/>
    <mergeCell ref="TOG16:TOM16"/>
    <mergeCell ref="TON16:TOT16"/>
    <mergeCell ref="TOU16:TPA16"/>
    <mergeCell ref="TPB16:TPH16"/>
    <mergeCell ref="TPI16:TPO16"/>
    <mergeCell ref="TKT16:TKZ16"/>
    <mergeCell ref="TLA16:TLG16"/>
    <mergeCell ref="TLH16:TLN16"/>
    <mergeCell ref="TLO16:TLU16"/>
    <mergeCell ref="TLV16:TMB16"/>
    <mergeCell ref="TMC16:TMI16"/>
    <mergeCell ref="TMJ16:TMP16"/>
    <mergeCell ref="TMQ16:TMW16"/>
    <mergeCell ref="TMX16:TND16"/>
    <mergeCell ref="TII16:TIO16"/>
    <mergeCell ref="TIP16:TIV16"/>
    <mergeCell ref="TIW16:TJC16"/>
    <mergeCell ref="TJD16:TJJ16"/>
    <mergeCell ref="TJK16:TJQ16"/>
    <mergeCell ref="TJR16:TJX16"/>
    <mergeCell ref="TJY16:TKE16"/>
    <mergeCell ref="TKF16:TKL16"/>
    <mergeCell ref="TKM16:TKS16"/>
    <mergeCell ref="TFX16:TGD16"/>
    <mergeCell ref="TGE16:TGK16"/>
    <mergeCell ref="TGL16:TGR16"/>
    <mergeCell ref="TGS16:TGY16"/>
    <mergeCell ref="TGZ16:THF16"/>
    <mergeCell ref="THG16:THM16"/>
    <mergeCell ref="THN16:THT16"/>
    <mergeCell ref="THU16:TIA16"/>
    <mergeCell ref="TIB16:TIH16"/>
    <mergeCell ref="TDM16:TDS16"/>
    <mergeCell ref="TDT16:TDZ16"/>
    <mergeCell ref="TEA16:TEG16"/>
    <mergeCell ref="TEH16:TEN16"/>
    <mergeCell ref="TEO16:TEU16"/>
    <mergeCell ref="TEV16:TFB16"/>
    <mergeCell ref="TFC16:TFI16"/>
    <mergeCell ref="TFJ16:TFP16"/>
    <mergeCell ref="TFQ16:TFW16"/>
    <mergeCell ref="TBB16:TBH16"/>
    <mergeCell ref="TBI16:TBO16"/>
    <mergeCell ref="TBP16:TBV16"/>
    <mergeCell ref="TBW16:TCC16"/>
    <mergeCell ref="TCD16:TCJ16"/>
    <mergeCell ref="TCK16:TCQ16"/>
    <mergeCell ref="TCR16:TCX16"/>
    <mergeCell ref="TCY16:TDE16"/>
    <mergeCell ref="TDF16:TDL16"/>
    <mergeCell ref="SYQ16:SYW16"/>
    <mergeCell ref="SYX16:SZD16"/>
    <mergeCell ref="SZE16:SZK16"/>
    <mergeCell ref="SZL16:SZR16"/>
    <mergeCell ref="SZS16:SZY16"/>
    <mergeCell ref="SZZ16:TAF16"/>
    <mergeCell ref="TAG16:TAM16"/>
    <mergeCell ref="TAN16:TAT16"/>
    <mergeCell ref="TAU16:TBA16"/>
    <mergeCell ref="SWF16:SWL16"/>
    <mergeCell ref="SWM16:SWS16"/>
    <mergeCell ref="SWT16:SWZ16"/>
    <mergeCell ref="SXA16:SXG16"/>
    <mergeCell ref="SXH16:SXN16"/>
    <mergeCell ref="SXO16:SXU16"/>
    <mergeCell ref="SXV16:SYB16"/>
    <mergeCell ref="SYC16:SYI16"/>
    <mergeCell ref="SYJ16:SYP16"/>
    <mergeCell ref="STU16:SUA16"/>
    <mergeCell ref="SUB16:SUH16"/>
    <mergeCell ref="SUI16:SUO16"/>
    <mergeCell ref="SUP16:SUV16"/>
    <mergeCell ref="SUW16:SVC16"/>
    <mergeCell ref="SVD16:SVJ16"/>
    <mergeCell ref="SVK16:SVQ16"/>
    <mergeCell ref="SVR16:SVX16"/>
    <mergeCell ref="SVY16:SWE16"/>
    <mergeCell ref="SRJ16:SRP16"/>
    <mergeCell ref="SRQ16:SRW16"/>
    <mergeCell ref="SRX16:SSD16"/>
    <mergeCell ref="SSE16:SSK16"/>
    <mergeCell ref="SSL16:SSR16"/>
    <mergeCell ref="SSS16:SSY16"/>
    <mergeCell ref="SSZ16:STF16"/>
    <mergeCell ref="STG16:STM16"/>
    <mergeCell ref="STN16:STT16"/>
    <mergeCell ref="SOY16:SPE16"/>
    <mergeCell ref="SPF16:SPL16"/>
    <mergeCell ref="SPM16:SPS16"/>
    <mergeCell ref="SPT16:SPZ16"/>
    <mergeCell ref="SQA16:SQG16"/>
    <mergeCell ref="SQH16:SQN16"/>
    <mergeCell ref="SQO16:SQU16"/>
    <mergeCell ref="SQV16:SRB16"/>
    <mergeCell ref="SRC16:SRI16"/>
    <mergeCell ref="SMN16:SMT16"/>
    <mergeCell ref="SMU16:SNA16"/>
    <mergeCell ref="SNB16:SNH16"/>
    <mergeCell ref="SNI16:SNO16"/>
    <mergeCell ref="SNP16:SNV16"/>
    <mergeCell ref="SNW16:SOC16"/>
    <mergeCell ref="SOD16:SOJ16"/>
    <mergeCell ref="SOK16:SOQ16"/>
    <mergeCell ref="SOR16:SOX16"/>
    <mergeCell ref="SKC16:SKI16"/>
    <mergeCell ref="SKJ16:SKP16"/>
    <mergeCell ref="SKQ16:SKW16"/>
    <mergeCell ref="SKX16:SLD16"/>
    <mergeCell ref="SLE16:SLK16"/>
    <mergeCell ref="SLL16:SLR16"/>
    <mergeCell ref="SLS16:SLY16"/>
    <mergeCell ref="SLZ16:SMF16"/>
    <mergeCell ref="SMG16:SMM16"/>
    <mergeCell ref="SHR16:SHX16"/>
    <mergeCell ref="SHY16:SIE16"/>
    <mergeCell ref="SIF16:SIL16"/>
    <mergeCell ref="SIM16:SIS16"/>
    <mergeCell ref="SIT16:SIZ16"/>
    <mergeCell ref="SJA16:SJG16"/>
    <mergeCell ref="SJH16:SJN16"/>
    <mergeCell ref="SJO16:SJU16"/>
    <mergeCell ref="SJV16:SKB16"/>
    <mergeCell ref="SFG16:SFM16"/>
    <mergeCell ref="SFN16:SFT16"/>
    <mergeCell ref="SFU16:SGA16"/>
    <mergeCell ref="SGB16:SGH16"/>
    <mergeCell ref="SGI16:SGO16"/>
    <mergeCell ref="SGP16:SGV16"/>
    <mergeCell ref="SGW16:SHC16"/>
    <mergeCell ref="SHD16:SHJ16"/>
    <mergeCell ref="SHK16:SHQ16"/>
    <mergeCell ref="SCV16:SDB16"/>
    <mergeCell ref="SDC16:SDI16"/>
    <mergeCell ref="SDJ16:SDP16"/>
    <mergeCell ref="SDQ16:SDW16"/>
    <mergeCell ref="SDX16:SED16"/>
    <mergeCell ref="SEE16:SEK16"/>
    <mergeCell ref="SEL16:SER16"/>
    <mergeCell ref="SES16:SEY16"/>
    <mergeCell ref="SEZ16:SFF16"/>
    <mergeCell ref="SAK16:SAQ16"/>
    <mergeCell ref="SAR16:SAX16"/>
    <mergeCell ref="SAY16:SBE16"/>
    <mergeCell ref="SBF16:SBL16"/>
    <mergeCell ref="SBM16:SBS16"/>
    <mergeCell ref="SBT16:SBZ16"/>
    <mergeCell ref="SCA16:SCG16"/>
    <mergeCell ref="SCH16:SCN16"/>
    <mergeCell ref="SCO16:SCU16"/>
    <mergeCell ref="RXZ16:RYF16"/>
    <mergeCell ref="RYG16:RYM16"/>
    <mergeCell ref="RYN16:RYT16"/>
    <mergeCell ref="RYU16:RZA16"/>
    <mergeCell ref="RZB16:RZH16"/>
    <mergeCell ref="RZI16:RZO16"/>
    <mergeCell ref="RZP16:RZV16"/>
    <mergeCell ref="RZW16:SAC16"/>
    <mergeCell ref="SAD16:SAJ16"/>
    <mergeCell ref="RVO16:RVU16"/>
    <mergeCell ref="RVV16:RWB16"/>
    <mergeCell ref="RWC16:RWI16"/>
    <mergeCell ref="RWJ16:RWP16"/>
    <mergeCell ref="RWQ16:RWW16"/>
    <mergeCell ref="RWX16:RXD16"/>
    <mergeCell ref="RXE16:RXK16"/>
    <mergeCell ref="RXL16:RXR16"/>
    <mergeCell ref="RXS16:RXY16"/>
    <mergeCell ref="RTD16:RTJ16"/>
    <mergeCell ref="RTK16:RTQ16"/>
    <mergeCell ref="RTR16:RTX16"/>
    <mergeCell ref="RTY16:RUE16"/>
    <mergeCell ref="RUF16:RUL16"/>
    <mergeCell ref="RUM16:RUS16"/>
    <mergeCell ref="RUT16:RUZ16"/>
    <mergeCell ref="RVA16:RVG16"/>
    <mergeCell ref="RVH16:RVN16"/>
    <mergeCell ref="RQS16:RQY16"/>
    <mergeCell ref="RQZ16:RRF16"/>
    <mergeCell ref="RRG16:RRM16"/>
    <mergeCell ref="RRN16:RRT16"/>
    <mergeCell ref="RRU16:RSA16"/>
    <mergeCell ref="RSB16:RSH16"/>
    <mergeCell ref="RSI16:RSO16"/>
    <mergeCell ref="RSP16:RSV16"/>
    <mergeCell ref="RSW16:RTC16"/>
    <mergeCell ref="ROH16:RON16"/>
    <mergeCell ref="ROO16:ROU16"/>
    <mergeCell ref="ROV16:RPB16"/>
    <mergeCell ref="RPC16:RPI16"/>
    <mergeCell ref="RPJ16:RPP16"/>
    <mergeCell ref="RPQ16:RPW16"/>
    <mergeCell ref="RPX16:RQD16"/>
    <mergeCell ref="RQE16:RQK16"/>
    <mergeCell ref="RQL16:RQR16"/>
    <mergeCell ref="RLW16:RMC16"/>
    <mergeCell ref="RMD16:RMJ16"/>
    <mergeCell ref="RMK16:RMQ16"/>
    <mergeCell ref="RMR16:RMX16"/>
    <mergeCell ref="RMY16:RNE16"/>
    <mergeCell ref="RNF16:RNL16"/>
    <mergeCell ref="RNM16:RNS16"/>
    <mergeCell ref="RNT16:RNZ16"/>
    <mergeCell ref="ROA16:ROG16"/>
    <mergeCell ref="RJL16:RJR16"/>
    <mergeCell ref="RJS16:RJY16"/>
    <mergeCell ref="RJZ16:RKF16"/>
    <mergeCell ref="RKG16:RKM16"/>
    <mergeCell ref="RKN16:RKT16"/>
    <mergeCell ref="RKU16:RLA16"/>
    <mergeCell ref="RLB16:RLH16"/>
    <mergeCell ref="RLI16:RLO16"/>
    <mergeCell ref="RLP16:RLV16"/>
    <mergeCell ref="RHA16:RHG16"/>
    <mergeCell ref="RHH16:RHN16"/>
    <mergeCell ref="RHO16:RHU16"/>
    <mergeCell ref="RHV16:RIB16"/>
    <mergeCell ref="RIC16:RII16"/>
    <mergeCell ref="RIJ16:RIP16"/>
    <mergeCell ref="RIQ16:RIW16"/>
    <mergeCell ref="RIX16:RJD16"/>
    <mergeCell ref="RJE16:RJK16"/>
    <mergeCell ref="REP16:REV16"/>
    <mergeCell ref="REW16:RFC16"/>
    <mergeCell ref="RFD16:RFJ16"/>
    <mergeCell ref="RFK16:RFQ16"/>
    <mergeCell ref="RFR16:RFX16"/>
    <mergeCell ref="RFY16:RGE16"/>
    <mergeCell ref="RGF16:RGL16"/>
    <mergeCell ref="RGM16:RGS16"/>
    <mergeCell ref="RGT16:RGZ16"/>
    <mergeCell ref="RCE16:RCK16"/>
    <mergeCell ref="RCL16:RCR16"/>
    <mergeCell ref="RCS16:RCY16"/>
    <mergeCell ref="RCZ16:RDF16"/>
    <mergeCell ref="RDG16:RDM16"/>
    <mergeCell ref="RDN16:RDT16"/>
    <mergeCell ref="RDU16:REA16"/>
    <mergeCell ref="REB16:REH16"/>
    <mergeCell ref="REI16:REO16"/>
    <mergeCell ref="QZT16:QZZ16"/>
    <mergeCell ref="RAA16:RAG16"/>
    <mergeCell ref="RAH16:RAN16"/>
    <mergeCell ref="RAO16:RAU16"/>
    <mergeCell ref="RAV16:RBB16"/>
    <mergeCell ref="RBC16:RBI16"/>
    <mergeCell ref="RBJ16:RBP16"/>
    <mergeCell ref="RBQ16:RBW16"/>
    <mergeCell ref="RBX16:RCD16"/>
    <mergeCell ref="QXI16:QXO16"/>
    <mergeCell ref="QXP16:QXV16"/>
    <mergeCell ref="QXW16:QYC16"/>
    <mergeCell ref="QYD16:QYJ16"/>
    <mergeCell ref="QYK16:QYQ16"/>
    <mergeCell ref="QYR16:QYX16"/>
    <mergeCell ref="QYY16:QZE16"/>
    <mergeCell ref="QZF16:QZL16"/>
    <mergeCell ref="QZM16:QZS16"/>
    <mergeCell ref="QUX16:QVD16"/>
    <mergeCell ref="QVE16:QVK16"/>
    <mergeCell ref="QVL16:QVR16"/>
    <mergeCell ref="QVS16:QVY16"/>
    <mergeCell ref="QVZ16:QWF16"/>
    <mergeCell ref="QWG16:QWM16"/>
    <mergeCell ref="QWN16:QWT16"/>
    <mergeCell ref="QWU16:QXA16"/>
    <mergeCell ref="QXB16:QXH16"/>
    <mergeCell ref="QSM16:QSS16"/>
    <mergeCell ref="QST16:QSZ16"/>
    <mergeCell ref="QTA16:QTG16"/>
    <mergeCell ref="QTH16:QTN16"/>
    <mergeCell ref="QTO16:QTU16"/>
    <mergeCell ref="QTV16:QUB16"/>
    <mergeCell ref="QUC16:QUI16"/>
    <mergeCell ref="QUJ16:QUP16"/>
    <mergeCell ref="QUQ16:QUW16"/>
    <mergeCell ref="QQB16:QQH16"/>
    <mergeCell ref="QQI16:QQO16"/>
    <mergeCell ref="QQP16:QQV16"/>
    <mergeCell ref="QQW16:QRC16"/>
    <mergeCell ref="QRD16:QRJ16"/>
    <mergeCell ref="QRK16:QRQ16"/>
    <mergeCell ref="QRR16:QRX16"/>
    <mergeCell ref="QRY16:QSE16"/>
    <mergeCell ref="QSF16:QSL16"/>
    <mergeCell ref="QNQ16:QNW16"/>
    <mergeCell ref="QNX16:QOD16"/>
    <mergeCell ref="QOE16:QOK16"/>
    <mergeCell ref="QOL16:QOR16"/>
    <mergeCell ref="QOS16:QOY16"/>
    <mergeCell ref="QOZ16:QPF16"/>
    <mergeCell ref="QPG16:QPM16"/>
    <mergeCell ref="QPN16:QPT16"/>
    <mergeCell ref="QPU16:QQA16"/>
    <mergeCell ref="QLF16:QLL16"/>
    <mergeCell ref="QLM16:QLS16"/>
    <mergeCell ref="QLT16:QLZ16"/>
    <mergeCell ref="QMA16:QMG16"/>
    <mergeCell ref="QMH16:QMN16"/>
    <mergeCell ref="QMO16:QMU16"/>
    <mergeCell ref="QMV16:QNB16"/>
    <mergeCell ref="QNC16:QNI16"/>
    <mergeCell ref="QNJ16:QNP16"/>
    <mergeCell ref="QIU16:QJA16"/>
    <mergeCell ref="QJB16:QJH16"/>
    <mergeCell ref="QJI16:QJO16"/>
    <mergeCell ref="QJP16:QJV16"/>
    <mergeCell ref="QJW16:QKC16"/>
    <mergeCell ref="QKD16:QKJ16"/>
    <mergeCell ref="QKK16:QKQ16"/>
    <mergeCell ref="QKR16:QKX16"/>
    <mergeCell ref="QKY16:QLE16"/>
    <mergeCell ref="QGJ16:QGP16"/>
    <mergeCell ref="QGQ16:QGW16"/>
    <mergeCell ref="QGX16:QHD16"/>
    <mergeCell ref="QHE16:QHK16"/>
    <mergeCell ref="QHL16:QHR16"/>
    <mergeCell ref="QHS16:QHY16"/>
    <mergeCell ref="QHZ16:QIF16"/>
    <mergeCell ref="QIG16:QIM16"/>
    <mergeCell ref="QIN16:QIT16"/>
    <mergeCell ref="QDY16:QEE16"/>
    <mergeCell ref="QEF16:QEL16"/>
    <mergeCell ref="QEM16:QES16"/>
    <mergeCell ref="QET16:QEZ16"/>
    <mergeCell ref="QFA16:QFG16"/>
    <mergeCell ref="QFH16:QFN16"/>
    <mergeCell ref="QFO16:QFU16"/>
    <mergeCell ref="QFV16:QGB16"/>
    <mergeCell ref="QGC16:QGI16"/>
    <mergeCell ref="QBN16:QBT16"/>
    <mergeCell ref="QBU16:QCA16"/>
    <mergeCell ref="QCB16:QCH16"/>
    <mergeCell ref="QCI16:QCO16"/>
    <mergeCell ref="QCP16:QCV16"/>
    <mergeCell ref="QCW16:QDC16"/>
    <mergeCell ref="QDD16:QDJ16"/>
    <mergeCell ref="QDK16:QDQ16"/>
    <mergeCell ref="QDR16:QDX16"/>
    <mergeCell ref="PZC16:PZI16"/>
    <mergeCell ref="PZJ16:PZP16"/>
    <mergeCell ref="PZQ16:PZW16"/>
    <mergeCell ref="PZX16:QAD16"/>
    <mergeCell ref="QAE16:QAK16"/>
    <mergeCell ref="QAL16:QAR16"/>
    <mergeCell ref="QAS16:QAY16"/>
    <mergeCell ref="QAZ16:QBF16"/>
    <mergeCell ref="QBG16:QBM16"/>
    <mergeCell ref="PWR16:PWX16"/>
    <mergeCell ref="PWY16:PXE16"/>
    <mergeCell ref="PXF16:PXL16"/>
    <mergeCell ref="PXM16:PXS16"/>
    <mergeCell ref="PXT16:PXZ16"/>
    <mergeCell ref="PYA16:PYG16"/>
    <mergeCell ref="PYH16:PYN16"/>
    <mergeCell ref="PYO16:PYU16"/>
    <mergeCell ref="PYV16:PZB16"/>
    <mergeCell ref="PUG16:PUM16"/>
    <mergeCell ref="PUN16:PUT16"/>
    <mergeCell ref="PUU16:PVA16"/>
    <mergeCell ref="PVB16:PVH16"/>
    <mergeCell ref="PVI16:PVO16"/>
    <mergeCell ref="PVP16:PVV16"/>
    <mergeCell ref="PVW16:PWC16"/>
    <mergeCell ref="PWD16:PWJ16"/>
    <mergeCell ref="PWK16:PWQ16"/>
    <mergeCell ref="PRV16:PSB16"/>
    <mergeCell ref="PSC16:PSI16"/>
    <mergeCell ref="PSJ16:PSP16"/>
    <mergeCell ref="PSQ16:PSW16"/>
    <mergeCell ref="PSX16:PTD16"/>
    <mergeCell ref="PTE16:PTK16"/>
    <mergeCell ref="PTL16:PTR16"/>
    <mergeCell ref="PTS16:PTY16"/>
    <mergeCell ref="PTZ16:PUF16"/>
    <mergeCell ref="PPK16:PPQ16"/>
    <mergeCell ref="PPR16:PPX16"/>
    <mergeCell ref="PPY16:PQE16"/>
    <mergeCell ref="PQF16:PQL16"/>
    <mergeCell ref="PQM16:PQS16"/>
    <mergeCell ref="PQT16:PQZ16"/>
    <mergeCell ref="PRA16:PRG16"/>
    <mergeCell ref="PRH16:PRN16"/>
    <mergeCell ref="PRO16:PRU16"/>
    <mergeCell ref="PMZ16:PNF16"/>
    <mergeCell ref="PNG16:PNM16"/>
    <mergeCell ref="PNN16:PNT16"/>
    <mergeCell ref="PNU16:POA16"/>
    <mergeCell ref="POB16:POH16"/>
    <mergeCell ref="POI16:POO16"/>
    <mergeCell ref="POP16:POV16"/>
    <mergeCell ref="POW16:PPC16"/>
    <mergeCell ref="PPD16:PPJ16"/>
    <mergeCell ref="PKO16:PKU16"/>
    <mergeCell ref="PKV16:PLB16"/>
    <mergeCell ref="PLC16:PLI16"/>
    <mergeCell ref="PLJ16:PLP16"/>
    <mergeCell ref="PLQ16:PLW16"/>
    <mergeCell ref="PLX16:PMD16"/>
    <mergeCell ref="PME16:PMK16"/>
    <mergeCell ref="PML16:PMR16"/>
    <mergeCell ref="PMS16:PMY16"/>
    <mergeCell ref="PID16:PIJ16"/>
    <mergeCell ref="PIK16:PIQ16"/>
    <mergeCell ref="PIR16:PIX16"/>
    <mergeCell ref="PIY16:PJE16"/>
    <mergeCell ref="PJF16:PJL16"/>
    <mergeCell ref="PJM16:PJS16"/>
    <mergeCell ref="PJT16:PJZ16"/>
    <mergeCell ref="PKA16:PKG16"/>
    <mergeCell ref="PKH16:PKN16"/>
    <mergeCell ref="PFS16:PFY16"/>
    <mergeCell ref="PFZ16:PGF16"/>
    <mergeCell ref="PGG16:PGM16"/>
    <mergeCell ref="PGN16:PGT16"/>
    <mergeCell ref="PGU16:PHA16"/>
    <mergeCell ref="PHB16:PHH16"/>
    <mergeCell ref="PHI16:PHO16"/>
    <mergeCell ref="PHP16:PHV16"/>
    <mergeCell ref="PHW16:PIC16"/>
    <mergeCell ref="PDH16:PDN16"/>
    <mergeCell ref="PDO16:PDU16"/>
    <mergeCell ref="PDV16:PEB16"/>
    <mergeCell ref="PEC16:PEI16"/>
    <mergeCell ref="PEJ16:PEP16"/>
    <mergeCell ref="PEQ16:PEW16"/>
    <mergeCell ref="PEX16:PFD16"/>
    <mergeCell ref="PFE16:PFK16"/>
    <mergeCell ref="PFL16:PFR16"/>
    <mergeCell ref="PAW16:PBC16"/>
    <mergeCell ref="PBD16:PBJ16"/>
    <mergeCell ref="PBK16:PBQ16"/>
    <mergeCell ref="PBR16:PBX16"/>
    <mergeCell ref="PBY16:PCE16"/>
    <mergeCell ref="PCF16:PCL16"/>
    <mergeCell ref="PCM16:PCS16"/>
    <mergeCell ref="PCT16:PCZ16"/>
    <mergeCell ref="PDA16:PDG16"/>
    <mergeCell ref="OYL16:OYR16"/>
    <mergeCell ref="OYS16:OYY16"/>
    <mergeCell ref="OYZ16:OZF16"/>
    <mergeCell ref="OZG16:OZM16"/>
    <mergeCell ref="OZN16:OZT16"/>
    <mergeCell ref="OZU16:PAA16"/>
    <mergeCell ref="PAB16:PAH16"/>
    <mergeCell ref="PAI16:PAO16"/>
    <mergeCell ref="PAP16:PAV16"/>
    <mergeCell ref="OWA16:OWG16"/>
    <mergeCell ref="OWH16:OWN16"/>
    <mergeCell ref="OWO16:OWU16"/>
    <mergeCell ref="OWV16:OXB16"/>
    <mergeCell ref="OXC16:OXI16"/>
    <mergeCell ref="OXJ16:OXP16"/>
    <mergeCell ref="OXQ16:OXW16"/>
    <mergeCell ref="OXX16:OYD16"/>
    <mergeCell ref="OYE16:OYK16"/>
    <mergeCell ref="OTP16:OTV16"/>
    <mergeCell ref="OTW16:OUC16"/>
    <mergeCell ref="OUD16:OUJ16"/>
    <mergeCell ref="OUK16:OUQ16"/>
    <mergeCell ref="OUR16:OUX16"/>
    <mergeCell ref="OUY16:OVE16"/>
    <mergeCell ref="OVF16:OVL16"/>
    <mergeCell ref="OVM16:OVS16"/>
    <mergeCell ref="OVT16:OVZ16"/>
    <mergeCell ref="ORE16:ORK16"/>
    <mergeCell ref="ORL16:ORR16"/>
    <mergeCell ref="ORS16:ORY16"/>
    <mergeCell ref="ORZ16:OSF16"/>
    <mergeCell ref="OSG16:OSM16"/>
    <mergeCell ref="OSN16:OST16"/>
    <mergeCell ref="OSU16:OTA16"/>
    <mergeCell ref="OTB16:OTH16"/>
    <mergeCell ref="OTI16:OTO16"/>
    <mergeCell ref="OOT16:OOZ16"/>
    <mergeCell ref="OPA16:OPG16"/>
    <mergeCell ref="OPH16:OPN16"/>
    <mergeCell ref="OPO16:OPU16"/>
    <mergeCell ref="OPV16:OQB16"/>
    <mergeCell ref="OQC16:OQI16"/>
    <mergeCell ref="OQJ16:OQP16"/>
    <mergeCell ref="OQQ16:OQW16"/>
    <mergeCell ref="OQX16:ORD16"/>
    <mergeCell ref="OMI16:OMO16"/>
    <mergeCell ref="OMP16:OMV16"/>
    <mergeCell ref="OMW16:ONC16"/>
    <mergeCell ref="OND16:ONJ16"/>
    <mergeCell ref="ONK16:ONQ16"/>
    <mergeCell ref="ONR16:ONX16"/>
    <mergeCell ref="ONY16:OOE16"/>
    <mergeCell ref="OOF16:OOL16"/>
    <mergeCell ref="OOM16:OOS16"/>
    <mergeCell ref="OJX16:OKD16"/>
    <mergeCell ref="OKE16:OKK16"/>
    <mergeCell ref="OKL16:OKR16"/>
    <mergeCell ref="OKS16:OKY16"/>
    <mergeCell ref="OKZ16:OLF16"/>
    <mergeCell ref="OLG16:OLM16"/>
    <mergeCell ref="OLN16:OLT16"/>
    <mergeCell ref="OLU16:OMA16"/>
    <mergeCell ref="OMB16:OMH16"/>
    <mergeCell ref="OHM16:OHS16"/>
    <mergeCell ref="OHT16:OHZ16"/>
    <mergeCell ref="OIA16:OIG16"/>
    <mergeCell ref="OIH16:OIN16"/>
    <mergeCell ref="OIO16:OIU16"/>
    <mergeCell ref="OIV16:OJB16"/>
    <mergeCell ref="OJC16:OJI16"/>
    <mergeCell ref="OJJ16:OJP16"/>
    <mergeCell ref="OJQ16:OJW16"/>
    <mergeCell ref="OFB16:OFH16"/>
    <mergeCell ref="OFI16:OFO16"/>
    <mergeCell ref="OFP16:OFV16"/>
    <mergeCell ref="OFW16:OGC16"/>
    <mergeCell ref="OGD16:OGJ16"/>
    <mergeCell ref="OGK16:OGQ16"/>
    <mergeCell ref="OGR16:OGX16"/>
    <mergeCell ref="OGY16:OHE16"/>
    <mergeCell ref="OHF16:OHL16"/>
    <mergeCell ref="OCQ16:OCW16"/>
    <mergeCell ref="OCX16:ODD16"/>
    <mergeCell ref="ODE16:ODK16"/>
    <mergeCell ref="ODL16:ODR16"/>
    <mergeCell ref="ODS16:ODY16"/>
    <mergeCell ref="ODZ16:OEF16"/>
    <mergeCell ref="OEG16:OEM16"/>
    <mergeCell ref="OEN16:OET16"/>
    <mergeCell ref="OEU16:OFA16"/>
    <mergeCell ref="OAF16:OAL16"/>
    <mergeCell ref="OAM16:OAS16"/>
    <mergeCell ref="OAT16:OAZ16"/>
    <mergeCell ref="OBA16:OBG16"/>
    <mergeCell ref="OBH16:OBN16"/>
    <mergeCell ref="OBO16:OBU16"/>
    <mergeCell ref="OBV16:OCB16"/>
    <mergeCell ref="OCC16:OCI16"/>
    <mergeCell ref="OCJ16:OCP16"/>
    <mergeCell ref="NXU16:NYA16"/>
    <mergeCell ref="NYB16:NYH16"/>
    <mergeCell ref="NYI16:NYO16"/>
    <mergeCell ref="NYP16:NYV16"/>
    <mergeCell ref="NYW16:NZC16"/>
    <mergeCell ref="NZD16:NZJ16"/>
    <mergeCell ref="NZK16:NZQ16"/>
    <mergeCell ref="NZR16:NZX16"/>
    <mergeCell ref="NZY16:OAE16"/>
    <mergeCell ref="NVJ16:NVP16"/>
    <mergeCell ref="NVQ16:NVW16"/>
    <mergeCell ref="NVX16:NWD16"/>
    <mergeCell ref="NWE16:NWK16"/>
    <mergeCell ref="NWL16:NWR16"/>
    <mergeCell ref="NWS16:NWY16"/>
    <mergeCell ref="NWZ16:NXF16"/>
    <mergeCell ref="NXG16:NXM16"/>
    <mergeCell ref="NXN16:NXT16"/>
    <mergeCell ref="NSY16:NTE16"/>
    <mergeCell ref="NTF16:NTL16"/>
    <mergeCell ref="NTM16:NTS16"/>
    <mergeCell ref="NTT16:NTZ16"/>
    <mergeCell ref="NUA16:NUG16"/>
    <mergeCell ref="NUH16:NUN16"/>
    <mergeCell ref="NUO16:NUU16"/>
    <mergeCell ref="NUV16:NVB16"/>
    <mergeCell ref="NVC16:NVI16"/>
    <mergeCell ref="NQN16:NQT16"/>
    <mergeCell ref="NQU16:NRA16"/>
    <mergeCell ref="NRB16:NRH16"/>
    <mergeCell ref="NRI16:NRO16"/>
    <mergeCell ref="NRP16:NRV16"/>
    <mergeCell ref="NRW16:NSC16"/>
    <mergeCell ref="NSD16:NSJ16"/>
    <mergeCell ref="NSK16:NSQ16"/>
    <mergeCell ref="NSR16:NSX16"/>
    <mergeCell ref="NOC16:NOI16"/>
    <mergeCell ref="NOJ16:NOP16"/>
    <mergeCell ref="NOQ16:NOW16"/>
    <mergeCell ref="NOX16:NPD16"/>
    <mergeCell ref="NPE16:NPK16"/>
    <mergeCell ref="NPL16:NPR16"/>
    <mergeCell ref="NPS16:NPY16"/>
    <mergeCell ref="NPZ16:NQF16"/>
    <mergeCell ref="NQG16:NQM16"/>
    <mergeCell ref="NLR16:NLX16"/>
    <mergeCell ref="NLY16:NME16"/>
    <mergeCell ref="NMF16:NML16"/>
    <mergeCell ref="NMM16:NMS16"/>
    <mergeCell ref="NMT16:NMZ16"/>
    <mergeCell ref="NNA16:NNG16"/>
    <mergeCell ref="NNH16:NNN16"/>
    <mergeCell ref="NNO16:NNU16"/>
    <mergeCell ref="NNV16:NOB16"/>
    <mergeCell ref="NJG16:NJM16"/>
    <mergeCell ref="NJN16:NJT16"/>
    <mergeCell ref="NJU16:NKA16"/>
    <mergeCell ref="NKB16:NKH16"/>
    <mergeCell ref="NKI16:NKO16"/>
    <mergeCell ref="NKP16:NKV16"/>
    <mergeCell ref="NKW16:NLC16"/>
    <mergeCell ref="NLD16:NLJ16"/>
    <mergeCell ref="NLK16:NLQ16"/>
    <mergeCell ref="NGV16:NHB16"/>
    <mergeCell ref="NHC16:NHI16"/>
    <mergeCell ref="NHJ16:NHP16"/>
    <mergeCell ref="NHQ16:NHW16"/>
    <mergeCell ref="NHX16:NID16"/>
    <mergeCell ref="NIE16:NIK16"/>
    <mergeCell ref="NIL16:NIR16"/>
    <mergeCell ref="NIS16:NIY16"/>
    <mergeCell ref="NIZ16:NJF16"/>
    <mergeCell ref="NEK16:NEQ16"/>
    <mergeCell ref="NER16:NEX16"/>
    <mergeCell ref="NEY16:NFE16"/>
    <mergeCell ref="NFF16:NFL16"/>
    <mergeCell ref="NFM16:NFS16"/>
    <mergeCell ref="NFT16:NFZ16"/>
    <mergeCell ref="NGA16:NGG16"/>
    <mergeCell ref="NGH16:NGN16"/>
    <mergeCell ref="NGO16:NGU16"/>
    <mergeCell ref="NBZ16:NCF16"/>
    <mergeCell ref="NCG16:NCM16"/>
    <mergeCell ref="NCN16:NCT16"/>
    <mergeCell ref="NCU16:NDA16"/>
    <mergeCell ref="NDB16:NDH16"/>
    <mergeCell ref="NDI16:NDO16"/>
    <mergeCell ref="NDP16:NDV16"/>
    <mergeCell ref="NDW16:NEC16"/>
    <mergeCell ref="NED16:NEJ16"/>
    <mergeCell ref="MZO16:MZU16"/>
    <mergeCell ref="MZV16:NAB16"/>
    <mergeCell ref="NAC16:NAI16"/>
    <mergeCell ref="NAJ16:NAP16"/>
    <mergeCell ref="NAQ16:NAW16"/>
    <mergeCell ref="NAX16:NBD16"/>
    <mergeCell ref="NBE16:NBK16"/>
    <mergeCell ref="NBL16:NBR16"/>
    <mergeCell ref="NBS16:NBY16"/>
    <mergeCell ref="MXD16:MXJ16"/>
    <mergeCell ref="MXK16:MXQ16"/>
    <mergeCell ref="MXR16:MXX16"/>
    <mergeCell ref="MXY16:MYE16"/>
    <mergeCell ref="MYF16:MYL16"/>
    <mergeCell ref="MYM16:MYS16"/>
    <mergeCell ref="MYT16:MYZ16"/>
    <mergeCell ref="MZA16:MZG16"/>
    <mergeCell ref="MZH16:MZN16"/>
    <mergeCell ref="MUS16:MUY16"/>
    <mergeCell ref="MUZ16:MVF16"/>
    <mergeCell ref="MVG16:MVM16"/>
    <mergeCell ref="MVN16:MVT16"/>
    <mergeCell ref="MVU16:MWA16"/>
    <mergeCell ref="MWB16:MWH16"/>
    <mergeCell ref="MWI16:MWO16"/>
    <mergeCell ref="MWP16:MWV16"/>
    <mergeCell ref="MWW16:MXC16"/>
    <mergeCell ref="MSH16:MSN16"/>
    <mergeCell ref="MSO16:MSU16"/>
    <mergeCell ref="MSV16:MTB16"/>
    <mergeCell ref="MTC16:MTI16"/>
    <mergeCell ref="MTJ16:MTP16"/>
    <mergeCell ref="MTQ16:MTW16"/>
    <mergeCell ref="MTX16:MUD16"/>
    <mergeCell ref="MUE16:MUK16"/>
    <mergeCell ref="MUL16:MUR16"/>
    <mergeCell ref="MPW16:MQC16"/>
    <mergeCell ref="MQD16:MQJ16"/>
    <mergeCell ref="MQK16:MQQ16"/>
    <mergeCell ref="MQR16:MQX16"/>
    <mergeCell ref="MQY16:MRE16"/>
    <mergeCell ref="MRF16:MRL16"/>
    <mergeCell ref="MRM16:MRS16"/>
    <mergeCell ref="MRT16:MRZ16"/>
    <mergeCell ref="MSA16:MSG16"/>
    <mergeCell ref="MNL16:MNR16"/>
    <mergeCell ref="MNS16:MNY16"/>
    <mergeCell ref="MNZ16:MOF16"/>
    <mergeCell ref="MOG16:MOM16"/>
    <mergeCell ref="MON16:MOT16"/>
    <mergeCell ref="MOU16:MPA16"/>
    <mergeCell ref="MPB16:MPH16"/>
    <mergeCell ref="MPI16:MPO16"/>
    <mergeCell ref="MPP16:MPV16"/>
    <mergeCell ref="MLA16:MLG16"/>
    <mergeCell ref="MLH16:MLN16"/>
    <mergeCell ref="MLO16:MLU16"/>
    <mergeCell ref="MLV16:MMB16"/>
    <mergeCell ref="MMC16:MMI16"/>
    <mergeCell ref="MMJ16:MMP16"/>
    <mergeCell ref="MMQ16:MMW16"/>
    <mergeCell ref="MMX16:MND16"/>
    <mergeCell ref="MNE16:MNK16"/>
    <mergeCell ref="MIP16:MIV16"/>
    <mergeCell ref="MIW16:MJC16"/>
    <mergeCell ref="MJD16:MJJ16"/>
    <mergeCell ref="MJK16:MJQ16"/>
    <mergeCell ref="MJR16:MJX16"/>
    <mergeCell ref="MJY16:MKE16"/>
    <mergeCell ref="MKF16:MKL16"/>
    <mergeCell ref="MKM16:MKS16"/>
    <mergeCell ref="MKT16:MKZ16"/>
    <mergeCell ref="MGE16:MGK16"/>
    <mergeCell ref="MGL16:MGR16"/>
    <mergeCell ref="MGS16:MGY16"/>
    <mergeCell ref="MGZ16:MHF16"/>
    <mergeCell ref="MHG16:MHM16"/>
    <mergeCell ref="MHN16:MHT16"/>
    <mergeCell ref="MHU16:MIA16"/>
    <mergeCell ref="MIB16:MIH16"/>
    <mergeCell ref="MII16:MIO16"/>
    <mergeCell ref="MDT16:MDZ16"/>
    <mergeCell ref="MEA16:MEG16"/>
    <mergeCell ref="MEH16:MEN16"/>
    <mergeCell ref="MEO16:MEU16"/>
    <mergeCell ref="MEV16:MFB16"/>
    <mergeCell ref="MFC16:MFI16"/>
    <mergeCell ref="MFJ16:MFP16"/>
    <mergeCell ref="MFQ16:MFW16"/>
    <mergeCell ref="MFX16:MGD16"/>
    <mergeCell ref="MBI16:MBO16"/>
    <mergeCell ref="MBP16:MBV16"/>
    <mergeCell ref="MBW16:MCC16"/>
    <mergeCell ref="MCD16:MCJ16"/>
    <mergeCell ref="MCK16:MCQ16"/>
    <mergeCell ref="MCR16:MCX16"/>
    <mergeCell ref="MCY16:MDE16"/>
    <mergeCell ref="MDF16:MDL16"/>
    <mergeCell ref="MDM16:MDS16"/>
    <mergeCell ref="LYX16:LZD16"/>
    <mergeCell ref="LZE16:LZK16"/>
    <mergeCell ref="LZL16:LZR16"/>
    <mergeCell ref="LZS16:LZY16"/>
    <mergeCell ref="LZZ16:MAF16"/>
    <mergeCell ref="MAG16:MAM16"/>
    <mergeCell ref="MAN16:MAT16"/>
    <mergeCell ref="MAU16:MBA16"/>
    <mergeCell ref="MBB16:MBH16"/>
    <mergeCell ref="LWM16:LWS16"/>
    <mergeCell ref="LWT16:LWZ16"/>
    <mergeCell ref="LXA16:LXG16"/>
    <mergeCell ref="LXH16:LXN16"/>
    <mergeCell ref="LXO16:LXU16"/>
    <mergeCell ref="LXV16:LYB16"/>
    <mergeCell ref="LYC16:LYI16"/>
    <mergeCell ref="LYJ16:LYP16"/>
    <mergeCell ref="LYQ16:LYW16"/>
    <mergeCell ref="LUB16:LUH16"/>
    <mergeCell ref="LUI16:LUO16"/>
    <mergeCell ref="LUP16:LUV16"/>
    <mergeCell ref="LUW16:LVC16"/>
    <mergeCell ref="LVD16:LVJ16"/>
    <mergeCell ref="LVK16:LVQ16"/>
    <mergeCell ref="LVR16:LVX16"/>
    <mergeCell ref="LVY16:LWE16"/>
    <mergeCell ref="LWF16:LWL16"/>
    <mergeCell ref="LRQ16:LRW16"/>
    <mergeCell ref="LRX16:LSD16"/>
    <mergeCell ref="LSE16:LSK16"/>
    <mergeCell ref="LSL16:LSR16"/>
    <mergeCell ref="LSS16:LSY16"/>
    <mergeCell ref="LSZ16:LTF16"/>
    <mergeCell ref="LTG16:LTM16"/>
    <mergeCell ref="LTN16:LTT16"/>
    <mergeCell ref="LTU16:LUA16"/>
    <mergeCell ref="LPF16:LPL16"/>
    <mergeCell ref="LPM16:LPS16"/>
    <mergeCell ref="LPT16:LPZ16"/>
    <mergeCell ref="LQA16:LQG16"/>
    <mergeCell ref="LQH16:LQN16"/>
    <mergeCell ref="LQO16:LQU16"/>
    <mergeCell ref="LQV16:LRB16"/>
    <mergeCell ref="LRC16:LRI16"/>
    <mergeCell ref="LRJ16:LRP16"/>
    <mergeCell ref="LMU16:LNA16"/>
    <mergeCell ref="LNB16:LNH16"/>
    <mergeCell ref="LNI16:LNO16"/>
    <mergeCell ref="LNP16:LNV16"/>
    <mergeCell ref="LNW16:LOC16"/>
    <mergeCell ref="LOD16:LOJ16"/>
    <mergeCell ref="LOK16:LOQ16"/>
    <mergeCell ref="LOR16:LOX16"/>
    <mergeCell ref="LOY16:LPE16"/>
    <mergeCell ref="LKJ16:LKP16"/>
    <mergeCell ref="LKQ16:LKW16"/>
    <mergeCell ref="LKX16:LLD16"/>
    <mergeCell ref="LLE16:LLK16"/>
    <mergeCell ref="LLL16:LLR16"/>
    <mergeCell ref="LLS16:LLY16"/>
    <mergeCell ref="LLZ16:LMF16"/>
    <mergeCell ref="LMG16:LMM16"/>
    <mergeCell ref="LMN16:LMT16"/>
    <mergeCell ref="LHY16:LIE16"/>
    <mergeCell ref="LIF16:LIL16"/>
    <mergeCell ref="LIM16:LIS16"/>
    <mergeCell ref="LIT16:LIZ16"/>
    <mergeCell ref="LJA16:LJG16"/>
    <mergeCell ref="LJH16:LJN16"/>
    <mergeCell ref="LJO16:LJU16"/>
    <mergeCell ref="LJV16:LKB16"/>
    <mergeCell ref="LKC16:LKI16"/>
    <mergeCell ref="LFN16:LFT16"/>
    <mergeCell ref="LFU16:LGA16"/>
    <mergeCell ref="LGB16:LGH16"/>
    <mergeCell ref="LGI16:LGO16"/>
    <mergeCell ref="LGP16:LGV16"/>
    <mergeCell ref="LGW16:LHC16"/>
    <mergeCell ref="LHD16:LHJ16"/>
    <mergeCell ref="LHK16:LHQ16"/>
    <mergeCell ref="LHR16:LHX16"/>
    <mergeCell ref="LDC16:LDI16"/>
    <mergeCell ref="LDJ16:LDP16"/>
    <mergeCell ref="LDQ16:LDW16"/>
    <mergeCell ref="LDX16:LED16"/>
    <mergeCell ref="LEE16:LEK16"/>
    <mergeCell ref="LEL16:LER16"/>
    <mergeCell ref="LES16:LEY16"/>
    <mergeCell ref="LEZ16:LFF16"/>
    <mergeCell ref="LFG16:LFM16"/>
    <mergeCell ref="LAR16:LAX16"/>
    <mergeCell ref="LAY16:LBE16"/>
    <mergeCell ref="LBF16:LBL16"/>
    <mergeCell ref="LBM16:LBS16"/>
    <mergeCell ref="LBT16:LBZ16"/>
    <mergeCell ref="LCA16:LCG16"/>
    <mergeCell ref="LCH16:LCN16"/>
    <mergeCell ref="LCO16:LCU16"/>
    <mergeCell ref="LCV16:LDB16"/>
    <mergeCell ref="KYG16:KYM16"/>
    <mergeCell ref="KYN16:KYT16"/>
    <mergeCell ref="KYU16:KZA16"/>
    <mergeCell ref="KZB16:KZH16"/>
    <mergeCell ref="KZI16:KZO16"/>
    <mergeCell ref="KZP16:KZV16"/>
    <mergeCell ref="KZW16:LAC16"/>
    <mergeCell ref="LAD16:LAJ16"/>
    <mergeCell ref="LAK16:LAQ16"/>
    <mergeCell ref="KVV16:KWB16"/>
    <mergeCell ref="KWC16:KWI16"/>
    <mergeCell ref="KWJ16:KWP16"/>
    <mergeCell ref="KWQ16:KWW16"/>
    <mergeCell ref="KWX16:KXD16"/>
    <mergeCell ref="KXE16:KXK16"/>
    <mergeCell ref="KXL16:KXR16"/>
    <mergeCell ref="KXS16:KXY16"/>
    <mergeCell ref="KXZ16:KYF16"/>
    <mergeCell ref="KTK16:KTQ16"/>
    <mergeCell ref="KTR16:KTX16"/>
    <mergeCell ref="KTY16:KUE16"/>
    <mergeCell ref="KUF16:KUL16"/>
    <mergeCell ref="KUM16:KUS16"/>
    <mergeCell ref="KUT16:KUZ16"/>
    <mergeCell ref="KVA16:KVG16"/>
    <mergeCell ref="KVH16:KVN16"/>
    <mergeCell ref="KVO16:KVU16"/>
    <mergeCell ref="KQZ16:KRF16"/>
    <mergeCell ref="KRG16:KRM16"/>
    <mergeCell ref="KRN16:KRT16"/>
    <mergeCell ref="KRU16:KSA16"/>
    <mergeCell ref="KSB16:KSH16"/>
    <mergeCell ref="KSI16:KSO16"/>
    <mergeCell ref="KSP16:KSV16"/>
    <mergeCell ref="KSW16:KTC16"/>
    <mergeCell ref="KTD16:KTJ16"/>
    <mergeCell ref="KOO16:KOU16"/>
    <mergeCell ref="KOV16:KPB16"/>
    <mergeCell ref="KPC16:KPI16"/>
    <mergeCell ref="KPJ16:KPP16"/>
    <mergeCell ref="KPQ16:KPW16"/>
    <mergeCell ref="KPX16:KQD16"/>
    <mergeCell ref="KQE16:KQK16"/>
    <mergeCell ref="KQL16:KQR16"/>
    <mergeCell ref="KQS16:KQY16"/>
    <mergeCell ref="KMD16:KMJ16"/>
    <mergeCell ref="KMK16:KMQ16"/>
    <mergeCell ref="KMR16:KMX16"/>
    <mergeCell ref="KMY16:KNE16"/>
    <mergeCell ref="KNF16:KNL16"/>
    <mergeCell ref="KNM16:KNS16"/>
    <mergeCell ref="KNT16:KNZ16"/>
    <mergeCell ref="KOA16:KOG16"/>
    <mergeCell ref="KOH16:KON16"/>
    <mergeCell ref="KJS16:KJY16"/>
    <mergeCell ref="KJZ16:KKF16"/>
    <mergeCell ref="KKG16:KKM16"/>
    <mergeCell ref="KKN16:KKT16"/>
    <mergeCell ref="KKU16:KLA16"/>
    <mergeCell ref="KLB16:KLH16"/>
    <mergeCell ref="KLI16:KLO16"/>
    <mergeCell ref="KLP16:KLV16"/>
    <mergeCell ref="KLW16:KMC16"/>
    <mergeCell ref="KHH16:KHN16"/>
    <mergeCell ref="KHO16:KHU16"/>
    <mergeCell ref="KHV16:KIB16"/>
    <mergeCell ref="KIC16:KII16"/>
    <mergeCell ref="KIJ16:KIP16"/>
    <mergeCell ref="KIQ16:KIW16"/>
    <mergeCell ref="KIX16:KJD16"/>
    <mergeCell ref="KJE16:KJK16"/>
    <mergeCell ref="KJL16:KJR16"/>
    <mergeCell ref="KEW16:KFC16"/>
    <mergeCell ref="KFD16:KFJ16"/>
    <mergeCell ref="KFK16:KFQ16"/>
    <mergeCell ref="KFR16:KFX16"/>
    <mergeCell ref="KFY16:KGE16"/>
    <mergeCell ref="KGF16:KGL16"/>
    <mergeCell ref="KGM16:KGS16"/>
    <mergeCell ref="KGT16:KGZ16"/>
    <mergeCell ref="KHA16:KHG16"/>
    <mergeCell ref="KCL16:KCR16"/>
    <mergeCell ref="KCS16:KCY16"/>
    <mergeCell ref="KCZ16:KDF16"/>
    <mergeCell ref="KDG16:KDM16"/>
    <mergeCell ref="KDN16:KDT16"/>
    <mergeCell ref="KDU16:KEA16"/>
    <mergeCell ref="KEB16:KEH16"/>
    <mergeCell ref="KEI16:KEO16"/>
    <mergeCell ref="KEP16:KEV16"/>
    <mergeCell ref="KAA16:KAG16"/>
    <mergeCell ref="KAH16:KAN16"/>
    <mergeCell ref="KAO16:KAU16"/>
    <mergeCell ref="KAV16:KBB16"/>
    <mergeCell ref="KBC16:KBI16"/>
    <mergeCell ref="KBJ16:KBP16"/>
    <mergeCell ref="KBQ16:KBW16"/>
    <mergeCell ref="KBX16:KCD16"/>
    <mergeCell ref="KCE16:KCK16"/>
    <mergeCell ref="JXP16:JXV16"/>
    <mergeCell ref="JXW16:JYC16"/>
    <mergeCell ref="JYD16:JYJ16"/>
    <mergeCell ref="JYK16:JYQ16"/>
    <mergeCell ref="JYR16:JYX16"/>
    <mergeCell ref="JYY16:JZE16"/>
    <mergeCell ref="JZF16:JZL16"/>
    <mergeCell ref="JZM16:JZS16"/>
    <mergeCell ref="JZT16:JZZ16"/>
    <mergeCell ref="JVE16:JVK16"/>
    <mergeCell ref="JVL16:JVR16"/>
    <mergeCell ref="JVS16:JVY16"/>
    <mergeCell ref="JVZ16:JWF16"/>
    <mergeCell ref="JWG16:JWM16"/>
    <mergeCell ref="JWN16:JWT16"/>
    <mergeCell ref="JWU16:JXA16"/>
    <mergeCell ref="JXB16:JXH16"/>
    <mergeCell ref="JXI16:JXO16"/>
    <mergeCell ref="JST16:JSZ16"/>
    <mergeCell ref="JTA16:JTG16"/>
    <mergeCell ref="JTH16:JTN16"/>
    <mergeCell ref="JTO16:JTU16"/>
    <mergeCell ref="JTV16:JUB16"/>
    <mergeCell ref="JUC16:JUI16"/>
    <mergeCell ref="JUJ16:JUP16"/>
    <mergeCell ref="JUQ16:JUW16"/>
    <mergeCell ref="JUX16:JVD16"/>
    <mergeCell ref="JQI16:JQO16"/>
    <mergeCell ref="JQP16:JQV16"/>
    <mergeCell ref="JQW16:JRC16"/>
    <mergeCell ref="JRD16:JRJ16"/>
    <mergeCell ref="JRK16:JRQ16"/>
    <mergeCell ref="JRR16:JRX16"/>
    <mergeCell ref="JRY16:JSE16"/>
    <mergeCell ref="JSF16:JSL16"/>
    <mergeCell ref="JSM16:JSS16"/>
    <mergeCell ref="JNX16:JOD16"/>
    <mergeCell ref="JOE16:JOK16"/>
    <mergeCell ref="JOL16:JOR16"/>
    <mergeCell ref="JOS16:JOY16"/>
    <mergeCell ref="JOZ16:JPF16"/>
    <mergeCell ref="JPG16:JPM16"/>
    <mergeCell ref="JPN16:JPT16"/>
    <mergeCell ref="JPU16:JQA16"/>
    <mergeCell ref="JQB16:JQH16"/>
    <mergeCell ref="JLM16:JLS16"/>
    <mergeCell ref="JLT16:JLZ16"/>
    <mergeCell ref="JMA16:JMG16"/>
    <mergeCell ref="JMH16:JMN16"/>
    <mergeCell ref="JMO16:JMU16"/>
    <mergeCell ref="JMV16:JNB16"/>
    <mergeCell ref="JNC16:JNI16"/>
    <mergeCell ref="JNJ16:JNP16"/>
    <mergeCell ref="JNQ16:JNW16"/>
    <mergeCell ref="JJB16:JJH16"/>
    <mergeCell ref="JJI16:JJO16"/>
    <mergeCell ref="JJP16:JJV16"/>
    <mergeCell ref="JJW16:JKC16"/>
    <mergeCell ref="JKD16:JKJ16"/>
    <mergeCell ref="JKK16:JKQ16"/>
    <mergeCell ref="JKR16:JKX16"/>
    <mergeCell ref="JKY16:JLE16"/>
    <mergeCell ref="JLF16:JLL16"/>
    <mergeCell ref="JGQ16:JGW16"/>
    <mergeCell ref="JGX16:JHD16"/>
    <mergeCell ref="JHE16:JHK16"/>
    <mergeCell ref="JHL16:JHR16"/>
    <mergeCell ref="JHS16:JHY16"/>
    <mergeCell ref="JHZ16:JIF16"/>
    <mergeCell ref="JIG16:JIM16"/>
    <mergeCell ref="JIN16:JIT16"/>
    <mergeCell ref="JIU16:JJA16"/>
    <mergeCell ref="JEF16:JEL16"/>
    <mergeCell ref="JEM16:JES16"/>
    <mergeCell ref="JET16:JEZ16"/>
    <mergeCell ref="JFA16:JFG16"/>
    <mergeCell ref="JFH16:JFN16"/>
    <mergeCell ref="JFO16:JFU16"/>
    <mergeCell ref="JFV16:JGB16"/>
    <mergeCell ref="JGC16:JGI16"/>
    <mergeCell ref="JGJ16:JGP16"/>
    <mergeCell ref="JBU16:JCA16"/>
    <mergeCell ref="JCB16:JCH16"/>
    <mergeCell ref="JCI16:JCO16"/>
    <mergeCell ref="JCP16:JCV16"/>
    <mergeCell ref="JCW16:JDC16"/>
    <mergeCell ref="JDD16:JDJ16"/>
    <mergeCell ref="JDK16:JDQ16"/>
    <mergeCell ref="JDR16:JDX16"/>
    <mergeCell ref="JDY16:JEE16"/>
    <mergeCell ref="IZJ16:IZP16"/>
    <mergeCell ref="IZQ16:IZW16"/>
    <mergeCell ref="IZX16:JAD16"/>
    <mergeCell ref="JAE16:JAK16"/>
    <mergeCell ref="JAL16:JAR16"/>
    <mergeCell ref="JAS16:JAY16"/>
    <mergeCell ref="JAZ16:JBF16"/>
    <mergeCell ref="JBG16:JBM16"/>
    <mergeCell ref="JBN16:JBT16"/>
    <mergeCell ref="IWY16:IXE16"/>
    <mergeCell ref="IXF16:IXL16"/>
    <mergeCell ref="IXM16:IXS16"/>
    <mergeCell ref="IXT16:IXZ16"/>
    <mergeCell ref="IYA16:IYG16"/>
    <mergeCell ref="IYH16:IYN16"/>
    <mergeCell ref="IYO16:IYU16"/>
    <mergeCell ref="IYV16:IZB16"/>
    <mergeCell ref="IZC16:IZI16"/>
    <mergeCell ref="IUN16:IUT16"/>
    <mergeCell ref="IUU16:IVA16"/>
    <mergeCell ref="IVB16:IVH16"/>
    <mergeCell ref="IVI16:IVO16"/>
    <mergeCell ref="IVP16:IVV16"/>
    <mergeCell ref="IVW16:IWC16"/>
    <mergeCell ref="IWD16:IWJ16"/>
    <mergeCell ref="IWK16:IWQ16"/>
    <mergeCell ref="IWR16:IWX16"/>
    <mergeCell ref="ISC16:ISI16"/>
    <mergeCell ref="ISJ16:ISP16"/>
    <mergeCell ref="ISQ16:ISW16"/>
    <mergeCell ref="ISX16:ITD16"/>
    <mergeCell ref="ITE16:ITK16"/>
    <mergeCell ref="ITL16:ITR16"/>
    <mergeCell ref="ITS16:ITY16"/>
    <mergeCell ref="ITZ16:IUF16"/>
    <mergeCell ref="IUG16:IUM16"/>
    <mergeCell ref="IPR16:IPX16"/>
    <mergeCell ref="IPY16:IQE16"/>
    <mergeCell ref="IQF16:IQL16"/>
    <mergeCell ref="IQM16:IQS16"/>
    <mergeCell ref="IQT16:IQZ16"/>
    <mergeCell ref="IRA16:IRG16"/>
    <mergeCell ref="IRH16:IRN16"/>
    <mergeCell ref="IRO16:IRU16"/>
    <mergeCell ref="IRV16:ISB16"/>
    <mergeCell ref="ING16:INM16"/>
    <mergeCell ref="INN16:INT16"/>
    <mergeCell ref="INU16:IOA16"/>
    <mergeCell ref="IOB16:IOH16"/>
    <mergeCell ref="IOI16:IOO16"/>
    <mergeCell ref="IOP16:IOV16"/>
    <mergeCell ref="IOW16:IPC16"/>
    <mergeCell ref="IPD16:IPJ16"/>
    <mergeCell ref="IPK16:IPQ16"/>
    <mergeCell ref="IKV16:ILB16"/>
    <mergeCell ref="ILC16:ILI16"/>
    <mergeCell ref="ILJ16:ILP16"/>
    <mergeCell ref="ILQ16:ILW16"/>
    <mergeCell ref="ILX16:IMD16"/>
    <mergeCell ref="IME16:IMK16"/>
    <mergeCell ref="IML16:IMR16"/>
    <mergeCell ref="IMS16:IMY16"/>
    <mergeCell ref="IMZ16:INF16"/>
    <mergeCell ref="IIK16:IIQ16"/>
    <mergeCell ref="IIR16:IIX16"/>
    <mergeCell ref="IIY16:IJE16"/>
    <mergeCell ref="IJF16:IJL16"/>
    <mergeCell ref="IJM16:IJS16"/>
    <mergeCell ref="IJT16:IJZ16"/>
    <mergeCell ref="IKA16:IKG16"/>
    <mergeCell ref="IKH16:IKN16"/>
    <mergeCell ref="IKO16:IKU16"/>
    <mergeCell ref="IFZ16:IGF16"/>
    <mergeCell ref="IGG16:IGM16"/>
    <mergeCell ref="IGN16:IGT16"/>
    <mergeCell ref="IGU16:IHA16"/>
    <mergeCell ref="IHB16:IHH16"/>
    <mergeCell ref="IHI16:IHO16"/>
    <mergeCell ref="IHP16:IHV16"/>
    <mergeCell ref="IHW16:IIC16"/>
    <mergeCell ref="IID16:IIJ16"/>
    <mergeCell ref="IDO16:IDU16"/>
    <mergeCell ref="IDV16:IEB16"/>
    <mergeCell ref="IEC16:IEI16"/>
    <mergeCell ref="IEJ16:IEP16"/>
    <mergeCell ref="IEQ16:IEW16"/>
    <mergeCell ref="IEX16:IFD16"/>
    <mergeCell ref="IFE16:IFK16"/>
    <mergeCell ref="IFL16:IFR16"/>
    <mergeCell ref="IFS16:IFY16"/>
    <mergeCell ref="IBD16:IBJ16"/>
    <mergeCell ref="IBK16:IBQ16"/>
    <mergeCell ref="IBR16:IBX16"/>
    <mergeCell ref="IBY16:ICE16"/>
    <mergeCell ref="ICF16:ICL16"/>
    <mergeCell ref="ICM16:ICS16"/>
    <mergeCell ref="ICT16:ICZ16"/>
    <mergeCell ref="IDA16:IDG16"/>
    <mergeCell ref="IDH16:IDN16"/>
    <mergeCell ref="HYS16:HYY16"/>
    <mergeCell ref="HYZ16:HZF16"/>
    <mergeCell ref="HZG16:HZM16"/>
    <mergeCell ref="HZN16:HZT16"/>
    <mergeCell ref="HZU16:IAA16"/>
    <mergeCell ref="IAB16:IAH16"/>
    <mergeCell ref="IAI16:IAO16"/>
    <mergeCell ref="IAP16:IAV16"/>
    <mergeCell ref="IAW16:IBC16"/>
    <mergeCell ref="HWH16:HWN16"/>
    <mergeCell ref="HWO16:HWU16"/>
    <mergeCell ref="HWV16:HXB16"/>
    <mergeCell ref="HXC16:HXI16"/>
    <mergeCell ref="HXJ16:HXP16"/>
    <mergeCell ref="HXQ16:HXW16"/>
    <mergeCell ref="HXX16:HYD16"/>
    <mergeCell ref="HYE16:HYK16"/>
    <mergeCell ref="HYL16:HYR16"/>
    <mergeCell ref="HTW16:HUC16"/>
    <mergeCell ref="HUD16:HUJ16"/>
    <mergeCell ref="HUK16:HUQ16"/>
    <mergeCell ref="HUR16:HUX16"/>
    <mergeCell ref="HUY16:HVE16"/>
    <mergeCell ref="HVF16:HVL16"/>
    <mergeCell ref="HVM16:HVS16"/>
    <mergeCell ref="HVT16:HVZ16"/>
    <mergeCell ref="HWA16:HWG16"/>
    <mergeCell ref="HRL16:HRR16"/>
    <mergeCell ref="HRS16:HRY16"/>
    <mergeCell ref="HRZ16:HSF16"/>
    <mergeCell ref="HSG16:HSM16"/>
    <mergeCell ref="HSN16:HST16"/>
    <mergeCell ref="HSU16:HTA16"/>
    <mergeCell ref="HTB16:HTH16"/>
    <mergeCell ref="HTI16:HTO16"/>
    <mergeCell ref="HTP16:HTV16"/>
    <mergeCell ref="HPA16:HPG16"/>
    <mergeCell ref="HPH16:HPN16"/>
    <mergeCell ref="HPO16:HPU16"/>
    <mergeCell ref="HPV16:HQB16"/>
    <mergeCell ref="HQC16:HQI16"/>
    <mergeCell ref="HQJ16:HQP16"/>
    <mergeCell ref="HQQ16:HQW16"/>
    <mergeCell ref="HQX16:HRD16"/>
    <mergeCell ref="HRE16:HRK16"/>
    <mergeCell ref="HMP16:HMV16"/>
    <mergeCell ref="HMW16:HNC16"/>
    <mergeCell ref="HND16:HNJ16"/>
    <mergeCell ref="HNK16:HNQ16"/>
    <mergeCell ref="HNR16:HNX16"/>
    <mergeCell ref="HNY16:HOE16"/>
    <mergeCell ref="HOF16:HOL16"/>
    <mergeCell ref="HOM16:HOS16"/>
    <mergeCell ref="HOT16:HOZ16"/>
    <mergeCell ref="HKE16:HKK16"/>
    <mergeCell ref="HKL16:HKR16"/>
    <mergeCell ref="HKS16:HKY16"/>
    <mergeCell ref="HKZ16:HLF16"/>
    <mergeCell ref="HLG16:HLM16"/>
    <mergeCell ref="HLN16:HLT16"/>
    <mergeCell ref="HLU16:HMA16"/>
    <mergeCell ref="HMB16:HMH16"/>
    <mergeCell ref="HMI16:HMO16"/>
    <mergeCell ref="HHT16:HHZ16"/>
    <mergeCell ref="HIA16:HIG16"/>
    <mergeCell ref="HIH16:HIN16"/>
    <mergeCell ref="HIO16:HIU16"/>
    <mergeCell ref="HIV16:HJB16"/>
    <mergeCell ref="HJC16:HJI16"/>
    <mergeCell ref="HJJ16:HJP16"/>
    <mergeCell ref="HJQ16:HJW16"/>
    <mergeCell ref="HJX16:HKD16"/>
    <mergeCell ref="HFI16:HFO16"/>
    <mergeCell ref="HFP16:HFV16"/>
    <mergeCell ref="HFW16:HGC16"/>
    <mergeCell ref="HGD16:HGJ16"/>
    <mergeCell ref="HGK16:HGQ16"/>
    <mergeCell ref="HGR16:HGX16"/>
    <mergeCell ref="HGY16:HHE16"/>
    <mergeCell ref="HHF16:HHL16"/>
    <mergeCell ref="HHM16:HHS16"/>
    <mergeCell ref="HCX16:HDD16"/>
    <mergeCell ref="HDE16:HDK16"/>
    <mergeCell ref="HDL16:HDR16"/>
    <mergeCell ref="HDS16:HDY16"/>
    <mergeCell ref="HDZ16:HEF16"/>
    <mergeCell ref="HEG16:HEM16"/>
    <mergeCell ref="HEN16:HET16"/>
    <mergeCell ref="HEU16:HFA16"/>
    <mergeCell ref="HFB16:HFH16"/>
    <mergeCell ref="HAM16:HAS16"/>
    <mergeCell ref="HAT16:HAZ16"/>
    <mergeCell ref="HBA16:HBG16"/>
    <mergeCell ref="HBH16:HBN16"/>
    <mergeCell ref="HBO16:HBU16"/>
    <mergeCell ref="HBV16:HCB16"/>
    <mergeCell ref="HCC16:HCI16"/>
    <mergeCell ref="HCJ16:HCP16"/>
    <mergeCell ref="HCQ16:HCW16"/>
    <mergeCell ref="GYB16:GYH16"/>
    <mergeCell ref="GYI16:GYO16"/>
    <mergeCell ref="GYP16:GYV16"/>
    <mergeCell ref="GYW16:GZC16"/>
    <mergeCell ref="GZD16:GZJ16"/>
    <mergeCell ref="GZK16:GZQ16"/>
    <mergeCell ref="GZR16:GZX16"/>
    <mergeCell ref="GZY16:HAE16"/>
    <mergeCell ref="HAF16:HAL16"/>
    <mergeCell ref="GVQ16:GVW16"/>
    <mergeCell ref="GVX16:GWD16"/>
    <mergeCell ref="GWE16:GWK16"/>
    <mergeCell ref="GWL16:GWR16"/>
    <mergeCell ref="GWS16:GWY16"/>
    <mergeCell ref="GWZ16:GXF16"/>
    <mergeCell ref="GXG16:GXM16"/>
    <mergeCell ref="GXN16:GXT16"/>
    <mergeCell ref="GXU16:GYA16"/>
    <mergeCell ref="GTF16:GTL16"/>
    <mergeCell ref="GTM16:GTS16"/>
    <mergeCell ref="GTT16:GTZ16"/>
    <mergeCell ref="GUA16:GUG16"/>
    <mergeCell ref="GUH16:GUN16"/>
    <mergeCell ref="GUO16:GUU16"/>
    <mergeCell ref="GUV16:GVB16"/>
    <mergeCell ref="GVC16:GVI16"/>
    <mergeCell ref="GVJ16:GVP16"/>
    <mergeCell ref="GQU16:GRA16"/>
    <mergeCell ref="GRB16:GRH16"/>
    <mergeCell ref="GRI16:GRO16"/>
    <mergeCell ref="GRP16:GRV16"/>
    <mergeCell ref="GRW16:GSC16"/>
    <mergeCell ref="GSD16:GSJ16"/>
    <mergeCell ref="GSK16:GSQ16"/>
    <mergeCell ref="GSR16:GSX16"/>
    <mergeCell ref="GSY16:GTE16"/>
    <mergeCell ref="GOJ16:GOP16"/>
    <mergeCell ref="GOQ16:GOW16"/>
    <mergeCell ref="GOX16:GPD16"/>
    <mergeCell ref="GPE16:GPK16"/>
    <mergeCell ref="GPL16:GPR16"/>
    <mergeCell ref="GPS16:GPY16"/>
    <mergeCell ref="GPZ16:GQF16"/>
    <mergeCell ref="GQG16:GQM16"/>
    <mergeCell ref="GQN16:GQT16"/>
    <mergeCell ref="GLY16:GME16"/>
    <mergeCell ref="GMF16:GML16"/>
    <mergeCell ref="GMM16:GMS16"/>
    <mergeCell ref="GMT16:GMZ16"/>
    <mergeCell ref="GNA16:GNG16"/>
    <mergeCell ref="GNH16:GNN16"/>
    <mergeCell ref="GNO16:GNU16"/>
    <mergeCell ref="GNV16:GOB16"/>
    <mergeCell ref="GOC16:GOI16"/>
    <mergeCell ref="GJN16:GJT16"/>
    <mergeCell ref="GJU16:GKA16"/>
    <mergeCell ref="GKB16:GKH16"/>
    <mergeCell ref="GKI16:GKO16"/>
    <mergeCell ref="GKP16:GKV16"/>
    <mergeCell ref="GKW16:GLC16"/>
    <mergeCell ref="GLD16:GLJ16"/>
    <mergeCell ref="GLK16:GLQ16"/>
    <mergeCell ref="GLR16:GLX16"/>
    <mergeCell ref="GHC16:GHI16"/>
    <mergeCell ref="GHJ16:GHP16"/>
    <mergeCell ref="GHQ16:GHW16"/>
    <mergeCell ref="GHX16:GID16"/>
    <mergeCell ref="GIE16:GIK16"/>
    <mergeCell ref="GIL16:GIR16"/>
    <mergeCell ref="GIS16:GIY16"/>
    <mergeCell ref="GIZ16:GJF16"/>
    <mergeCell ref="GJG16:GJM16"/>
    <mergeCell ref="GER16:GEX16"/>
    <mergeCell ref="GEY16:GFE16"/>
    <mergeCell ref="GFF16:GFL16"/>
    <mergeCell ref="GFM16:GFS16"/>
    <mergeCell ref="GFT16:GFZ16"/>
    <mergeCell ref="GGA16:GGG16"/>
    <mergeCell ref="GGH16:GGN16"/>
    <mergeCell ref="GGO16:GGU16"/>
    <mergeCell ref="GGV16:GHB16"/>
    <mergeCell ref="GCG16:GCM16"/>
    <mergeCell ref="GCN16:GCT16"/>
    <mergeCell ref="GCU16:GDA16"/>
    <mergeCell ref="GDB16:GDH16"/>
    <mergeCell ref="GDI16:GDO16"/>
    <mergeCell ref="GDP16:GDV16"/>
    <mergeCell ref="GDW16:GEC16"/>
    <mergeCell ref="GED16:GEJ16"/>
    <mergeCell ref="GEK16:GEQ16"/>
    <mergeCell ref="FZV16:GAB16"/>
    <mergeCell ref="GAC16:GAI16"/>
    <mergeCell ref="GAJ16:GAP16"/>
    <mergeCell ref="GAQ16:GAW16"/>
    <mergeCell ref="GAX16:GBD16"/>
    <mergeCell ref="GBE16:GBK16"/>
    <mergeCell ref="GBL16:GBR16"/>
    <mergeCell ref="GBS16:GBY16"/>
    <mergeCell ref="GBZ16:GCF16"/>
    <mergeCell ref="FXK16:FXQ16"/>
    <mergeCell ref="FXR16:FXX16"/>
    <mergeCell ref="FXY16:FYE16"/>
    <mergeCell ref="FYF16:FYL16"/>
    <mergeCell ref="FYM16:FYS16"/>
    <mergeCell ref="FYT16:FYZ16"/>
    <mergeCell ref="FZA16:FZG16"/>
    <mergeCell ref="FZH16:FZN16"/>
    <mergeCell ref="FZO16:FZU16"/>
    <mergeCell ref="FUZ16:FVF16"/>
    <mergeCell ref="FVG16:FVM16"/>
    <mergeCell ref="FVN16:FVT16"/>
    <mergeCell ref="FVU16:FWA16"/>
    <mergeCell ref="FWB16:FWH16"/>
    <mergeCell ref="FWI16:FWO16"/>
    <mergeCell ref="FWP16:FWV16"/>
    <mergeCell ref="FWW16:FXC16"/>
    <mergeCell ref="FXD16:FXJ16"/>
    <mergeCell ref="FSO16:FSU16"/>
    <mergeCell ref="FSV16:FTB16"/>
    <mergeCell ref="FTC16:FTI16"/>
    <mergeCell ref="FTJ16:FTP16"/>
    <mergeCell ref="FTQ16:FTW16"/>
    <mergeCell ref="FTX16:FUD16"/>
    <mergeCell ref="FUE16:FUK16"/>
    <mergeCell ref="FUL16:FUR16"/>
    <mergeCell ref="FUS16:FUY16"/>
    <mergeCell ref="FQD16:FQJ16"/>
    <mergeCell ref="FQK16:FQQ16"/>
    <mergeCell ref="FQR16:FQX16"/>
    <mergeCell ref="FQY16:FRE16"/>
    <mergeCell ref="FRF16:FRL16"/>
    <mergeCell ref="FRM16:FRS16"/>
    <mergeCell ref="FRT16:FRZ16"/>
    <mergeCell ref="FSA16:FSG16"/>
    <mergeCell ref="FSH16:FSN16"/>
    <mergeCell ref="FNS16:FNY16"/>
    <mergeCell ref="FNZ16:FOF16"/>
    <mergeCell ref="FOG16:FOM16"/>
    <mergeCell ref="FON16:FOT16"/>
    <mergeCell ref="FOU16:FPA16"/>
    <mergeCell ref="FPB16:FPH16"/>
    <mergeCell ref="FPI16:FPO16"/>
    <mergeCell ref="FPP16:FPV16"/>
    <mergeCell ref="FPW16:FQC16"/>
    <mergeCell ref="FLH16:FLN16"/>
    <mergeCell ref="FLO16:FLU16"/>
    <mergeCell ref="FLV16:FMB16"/>
    <mergeCell ref="FMC16:FMI16"/>
    <mergeCell ref="FMJ16:FMP16"/>
    <mergeCell ref="FMQ16:FMW16"/>
    <mergeCell ref="FMX16:FND16"/>
    <mergeCell ref="FNE16:FNK16"/>
    <mergeCell ref="FNL16:FNR16"/>
    <mergeCell ref="FIW16:FJC16"/>
    <mergeCell ref="FJD16:FJJ16"/>
    <mergeCell ref="FJK16:FJQ16"/>
    <mergeCell ref="FJR16:FJX16"/>
    <mergeCell ref="FJY16:FKE16"/>
    <mergeCell ref="FKF16:FKL16"/>
    <mergeCell ref="FKM16:FKS16"/>
    <mergeCell ref="FKT16:FKZ16"/>
    <mergeCell ref="FLA16:FLG16"/>
    <mergeCell ref="FGL16:FGR16"/>
    <mergeCell ref="FGS16:FGY16"/>
    <mergeCell ref="FGZ16:FHF16"/>
    <mergeCell ref="FHG16:FHM16"/>
    <mergeCell ref="FHN16:FHT16"/>
    <mergeCell ref="FHU16:FIA16"/>
    <mergeCell ref="FIB16:FIH16"/>
    <mergeCell ref="FII16:FIO16"/>
    <mergeCell ref="FIP16:FIV16"/>
    <mergeCell ref="FEA16:FEG16"/>
    <mergeCell ref="FEH16:FEN16"/>
    <mergeCell ref="FEO16:FEU16"/>
    <mergeCell ref="FEV16:FFB16"/>
    <mergeCell ref="FFC16:FFI16"/>
    <mergeCell ref="FFJ16:FFP16"/>
    <mergeCell ref="FFQ16:FFW16"/>
    <mergeCell ref="FFX16:FGD16"/>
    <mergeCell ref="FGE16:FGK16"/>
    <mergeCell ref="FBP16:FBV16"/>
    <mergeCell ref="FBW16:FCC16"/>
    <mergeCell ref="FCD16:FCJ16"/>
    <mergeCell ref="FCK16:FCQ16"/>
    <mergeCell ref="FCR16:FCX16"/>
    <mergeCell ref="FCY16:FDE16"/>
    <mergeCell ref="FDF16:FDL16"/>
    <mergeCell ref="FDM16:FDS16"/>
    <mergeCell ref="FDT16:FDZ16"/>
    <mergeCell ref="EZE16:EZK16"/>
    <mergeCell ref="EZL16:EZR16"/>
    <mergeCell ref="EZS16:EZY16"/>
    <mergeCell ref="EZZ16:FAF16"/>
    <mergeCell ref="FAG16:FAM16"/>
    <mergeCell ref="FAN16:FAT16"/>
    <mergeCell ref="FAU16:FBA16"/>
    <mergeCell ref="FBB16:FBH16"/>
    <mergeCell ref="FBI16:FBO16"/>
    <mergeCell ref="EWT16:EWZ16"/>
    <mergeCell ref="EXA16:EXG16"/>
    <mergeCell ref="EXH16:EXN16"/>
    <mergeCell ref="EXO16:EXU16"/>
    <mergeCell ref="EXV16:EYB16"/>
    <mergeCell ref="EYC16:EYI16"/>
    <mergeCell ref="EYJ16:EYP16"/>
    <mergeCell ref="EYQ16:EYW16"/>
    <mergeCell ref="EYX16:EZD16"/>
    <mergeCell ref="EUI16:EUO16"/>
    <mergeCell ref="EUP16:EUV16"/>
    <mergeCell ref="EUW16:EVC16"/>
    <mergeCell ref="EVD16:EVJ16"/>
    <mergeCell ref="EVK16:EVQ16"/>
    <mergeCell ref="EVR16:EVX16"/>
    <mergeCell ref="EVY16:EWE16"/>
    <mergeCell ref="EWF16:EWL16"/>
    <mergeCell ref="EWM16:EWS16"/>
    <mergeCell ref="ERX16:ESD16"/>
    <mergeCell ref="ESE16:ESK16"/>
    <mergeCell ref="ESL16:ESR16"/>
    <mergeCell ref="ESS16:ESY16"/>
    <mergeCell ref="ESZ16:ETF16"/>
    <mergeCell ref="ETG16:ETM16"/>
    <mergeCell ref="ETN16:ETT16"/>
    <mergeCell ref="ETU16:EUA16"/>
    <mergeCell ref="EUB16:EUH16"/>
    <mergeCell ref="EPM16:EPS16"/>
    <mergeCell ref="EPT16:EPZ16"/>
    <mergeCell ref="EQA16:EQG16"/>
    <mergeCell ref="EQH16:EQN16"/>
    <mergeCell ref="EQO16:EQU16"/>
    <mergeCell ref="EQV16:ERB16"/>
    <mergeCell ref="ERC16:ERI16"/>
    <mergeCell ref="ERJ16:ERP16"/>
    <mergeCell ref="ERQ16:ERW16"/>
    <mergeCell ref="ENB16:ENH16"/>
    <mergeCell ref="ENI16:ENO16"/>
    <mergeCell ref="ENP16:ENV16"/>
    <mergeCell ref="ENW16:EOC16"/>
    <mergeCell ref="EOD16:EOJ16"/>
    <mergeCell ref="EOK16:EOQ16"/>
    <mergeCell ref="EOR16:EOX16"/>
    <mergeCell ref="EOY16:EPE16"/>
    <mergeCell ref="EPF16:EPL16"/>
    <mergeCell ref="EKQ16:EKW16"/>
    <mergeCell ref="EKX16:ELD16"/>
    <mergeCell ref="ELE16:ELK16"/>
    <mergeCell ref="ELL16:ELR16"/>
    <mergeCell ref="ELS16:ELY16"/>
    <mergeCell ref="ELZ16:EMF16"/>
    <mergeCell ref="EMG16:EMM16"/>
    <mergeCell ref="EMN16:EMT16"/>
    <mergeCell ref="EMU16:ENA16"/>
    <mergeCell ref="EIF16:EIL16"/>
    <mergeCell ref="EIM16:EIS16"/>
    <mergeCell ref="EIT16:EIZ16"/>
    <mergeCell ref="EJA16:EJG16"/>
    <mergeCell ref="EJH16:EJN16"/>
    <mergeCell ref="EJO16:EJU16"/>
    <mergeCell ref="EJV16:EKB16"/>
    <mergeCell ref="EKC16:EKI16"/>
    <mergeCell ref="EKJ16:EKP16"/>
    <mergeCell ref="EFU16:EGA16"/>
    <mergeCell ref="EGB16:EGH16"/>
    <mergeCell ref="EGI16:EGO16"/>
    <mergeCell ref="EGP16:EGV16"/>
    <mergeCell ref="EGW16:EHC16"/>
    <mergeCell ref="EHD16:EHJ16"/>
    <mergeCell ref="EHK16:EHQ16"/>
    <mergeCell ref="EHR16:EHX16"/>
    <mergeCell ref="EHY16:EIE16"/>
    <mergeCell ref="EDJ16:EDP16"/>
    <mergeCell ref="EDQ16:EDW16"/>
    <mergeCell ref="EDX16:EED16"/>
    <mergeCell ref="EEE16:EEK16"/>
    <mergeCell ref="EEL16:EER16"/>
    <mergeCell ref="EES16:EEY16"/>
    <mergeCell ref="EEZ16:EFF16"/>
    <mergeCell ref="EFG16:EFM16"/>
    <mergeCell ref="EFN16:EFT16"/>
    <mergeCell ref="EAY16:EBE16"/>
    <mergeCell ref="EBF16:EBL16"/>
    <mergeCell ref="EBM16:EBS16"/>
    <mergeCell ref="EBT16:EBZ16"/>
    <mergeCell ref="ECA16:ECG16"/>
    <mergeCell ref="ECH16:ECN16"/>
    <mergeCell ref="ECO16:ECU16"/>
    <mergeCell ref="ECV16:EDB16"/>
    <mergeCell ref="EDC16:EDI16"/>
    <mergeCell ref="DYN16:DYT16"/>
    <mergeCell ref="DYU16:DZA16"/>
    <mergeCell ref="DZB16:DZH16"/>
    <mergeCell ref="DZI16:DZO16"/>
    <mergeCell ref="DZP16:DZV16"/>
    <mergeCell ref="DZW16:EAC16"/>
    <mergeCell ref="EAD16:EAJ16"/>
    <mergeCell ref="EAK16:EAQ16"/>
    <mergeCell ref="EAR16:EAX16"/>
    <mergeCell ref="DWC16:DWI16"/>
    <mergeCell ref="DWJ16:DWP16"/>
    <mergeCell ref="DWQ16:DWW16"/>
    <mergeCell ref="DWX16:DXD16"/>
    <mergeCell ref="DXE16:DXK16"/>
    <mergeCell ref="DXL16:DXR16"/>
    <mergeCell ref="DXS16:DXY16"/>
    <mergeCell ref="DXZ16:DYF16"/>
    <mergeCell ref="DYG16:DYM16"/>
    <mergeCell ref="DTR16:DTX16"/>
    <mergeCell ref="DTY16:DUE16"/>
    <mergeCell ref="DUF16:DUL16"/>
    <mergeCell ref="DUM16:DUS16"/>
    <mergeCell ref="DUT16:DUZ16"/>
    <mergeCell ref="DVA16:DVG16"/>
    <mergeCell ref="DVH16:DVN16"/>
    <mergeCell ref="DVO16:DVU16"/>
    <mergeCell ref="DVV16:DWB16"/>
    <mergeCell ref="DRG16:DRM16"/>
    <mergeCell ref="DRN16:DRT16"/>
    <mergeCell ref="DRU16:DSA16"/>
    <mergeCell ref="DSB16:DSH16"/>
    <mergeCell ref="DSI16:DSO16"/>
    <mergeCell ref="DSP16:DSV16"/>
    <mergeCell ref="DSW16:DTC16"/>
    <mergeCell ref="DTD16:DTJ16"/>
    <mergeCell ref="DTK16:DTQ16"/>
    <mergeCell ref="DOV16:DPB16"/>
    <mergeCell ref="DPC16:DPI16"/>
    <mergeCell ref="DPJ16:DPP16"/>
    <mergeCell ref="DPQ16:DPW16"/>
    <mergeCell ref="DPX16:DQD16"/>
    <mergeCell ref="DQE16:DQK16"/>
    <mergeCell ref="DQL16:DQR16"/>
    <mergeCell ref="DQS16:DQY16"/>
    <mergeCell ref="DQZ16:DRF16"/>
    <mergeCell ref="DMK16:DMQ16"/>
    <mergeCell ref="DMR16:DMX16"/>
    <mergeCell ref="DMY16:DNE16"/>
    <mergeCell ref="DNF16:DNL16"/>
    <mergeCell ref="DNM16:DNS16"/>
    <mergeCell ref="DNT16:DNZ16"/>
    <mergeCell ref="DOA16:DOG16"/>
    <mergeCell ref="DOH16:DON16"/>
    <mergeCell ref="DOO16:DOU16"/>
    <mergeCell ref="DJZ16:DKF16"/>
    <mergeCell ref="DKG16:DKM16"/>
    <mergeCell ref="DKN16:DKT16"/>
    <mergeCell ref="DKU16:DLA16"/>
    <mergeCell ref="DLB16:DLH16"/>
    <mergeCell ref="DLI16:DLO16"/>
    <mergeCell ref="DLP16:DLV16"/>
    <mergeCell ref="DLW16:DMC16"/>
    <mergeCell ref="DMD16:DMJ16"/>
    <mergeCell ref="DHO16:DHU16"/>
    <mergeCell ref="DHV16:DIB16"/>
    <mergeCell ref="DIC16:DII16"/>
    <mergeCell ref="DIJ16:DIP16"/>
    <mergeCell ref="DIQ16:DIW16"/>
    <mergeCell ref="DIX16:DJD16"/>
    <mergeCell ref="DJE16:DJK16"/>
    <mergeCell ref="DJL16:DJR16"/>
    <mergeCell ref="DJS16:DJY16"/>
    <mergeCell ref="DFD16:DFJ16"/>
    <mergeCell ref="DFK16:DFQ16"/>
    <mergeCell ref="DFR16:DFX16"/>
    <mergeCell ref="DFY16:DGE16"/>
    <mergeCell ref="DGF16:DGL16"/>
    <mergeCell ref="DGM16:DGS16"/>
    <mergeCell ref="DGT16:DGZ16"/>
    <mergeCell ref="DHA16:DHG16"/>
    <mergeCell ref="DHH16:DHN16"/>
    <mergeCell ref="DCS16:DCY16"/>
    <mergeCell ref="DCZ16:DDF16"/>
    <mergeCell ref="DDG16:DDM16"/>
    <mergeCell ref="DDN16:DDT16"/>
    <mergeCell ref="DDU16:DEA16"/>
    <mergeCell ref="DEB16:DEH16"/>
    <mergeCell ref="DEI16:DEO16"/>
    <mergeCell ref="DEP16:DEV16"/>
    <mergeCell ref="DEW16:DFC16"/>
    <mergeCell ref="DAH16:DAN16"/>
    <mergeCell ref="DAO16:DAU16"/>
    <mergeCell ref="DAV16:DBB16"/>
    <mergeCell ref="DBC16:DBI16"/>
    <mergeCell ref="DBJ16:DBP16"/>
    <mergeCell ref="DBQ16:DBW16"/>
    <mergeCell ref="DBX16:DCD16"/>
    <mergeCell ref="DCE16:DCK16"/>
    <mergeCell ref="DCL16:DCR16"/>
    <mergeCell ref="CXW16:CYC16"/>
    <mergeCell ref="CYD16:CYJ16"/>
    <mergeCell ref="CYK16:CYQ16"/>
    <mergeCell ref="CYR16:CYX16"/>
    <mergeCell ref="CYY16:CZE16"/>
    <mergeCell ref="CZF16:CZL16"/>
    <mergeCell ref="CZM16:CZS16"/>
    <mergeCell ref="CZT16:CZZ16"/>
    <mergeCell ref="DAA16:DAG16"/>
    <mergeCell ref="CVL16:CVR16"/>
    <mergeCell ref="CVS16:CVY16"/>
    <mergeCell ref="CVZ16:CWF16"/>
    <mergeCell ref="CWG16:CWM16"/>
    <mergeCell ref="CWN16:CWT16"/>
    <mergeCell ref="CWU16:CXA16"/>
    <mergeCell ref="CXB16:CXH16"/>
    <mergeCell ref="CXI16:CXO16"/>
    <mergeCell ref="CXP16:CXV16"/>
    <mergeCell ref="CTA16:CTG16"/>
    <mergeCell ref="CTH16:CTN16"/>
    <mergeCell ref="CTO16:CTU16"/>
    <mergeCell ref="CTV16:CUB16"/>
    <mergeCell ref="CUC16:CUI16"/>
    <mergeCell ref="CUJ16:CUP16"/>
    <mergeCell ref="CUQ16:CUW16"/>
    <mergeCell ref="CUX16:CVD16"/>
    <mergeCell ref="CVE16:CVK16"/>
    <mergeCell ref="CQP16:CQV16"/>
    <mergeCell ref="CQW16:CRC16"/>
    <mergeCell ref="CRD16:CRJ16"/>
    <mergeCell ref="CRK16:CRQ16"/>
    <mergeCell ref="CRR16:CRX16"/>
    <mergeCell ref="CRY16:CSE16"/>
    <mergeCell ref="CSF16:CSL16"/>
    <mergeCell ref="CSM16:CSS16"/>
    <mergeCell ref="CST16:CSZ16"/>
    <mergeCell ref="COE16:COK16"/>
    <mergeCell ref="COL16:COR16"/>
    <mergeCell ref="COS16:COY16"/>
    <mergeCell ref="COZ16:CPF16"/>
    <mergeCell ref="CPG16:CPM16"/>
    <mergeCell ref="CPN16:CPT16"/>
    <mergeCell ref="CPU16:CQA16"/>
    <mergeCell ref="CQB16:CQH16"/>
    <mergeCell ref="CQI16:CQO16"/>
    <mergeCell ref="CLT16:CLZ16"/>
    <mergeCell ref="CMA16:CMG16"/>
    <mergeCell ref="CMH16:CMN16"/>
    <mergeCell ref="CMO16:CMU16"/>
    <mergeCell ref="CMV16:CNB16"/>
    <mergeCell ref="CNC16:CNI16"/>
    <mergeCell ref="CNJ16:CNP16"/>
    <mergeCell ref="CNQ16:CNW16"/>
    <mergeCell ref="CNX16:COD16"/>
    <mergeCell ref="CJI16:CJO16"/>
    <mergeCell ref="CJP16:CJV16"/>
    <mergeCell ref="CJW16:CKC16"/>
    <mergeCell ref="CKD16:CKJ16"/>
    <mergeCell ref="CKK16:CKQ16"/>
    <mergeCell ref="CKR16:CKX16"/>
    <mergeCell ref="CKY16:CLE16"/>
    <mergeCell ref="CLF16:CLL16"/>
    <mergeCell ref="CLM16:CLS16"/>
    <mergeCell ref="CGX16:CHD16"/>
    <mergeCell ref="CHE16:CHK16"/>
    <mergeCell ref="CHL16:CHR16"/>
    <mergeCell ref="CHS16:CHY16"/>
    <mergeCell ref="CHZ16:CIF16"/>
    <mergeCell ref="CIG16:CIM16"/>
    <mergeCell ref="CIN16:CIT16"/>
    <mergeCell ref="CIU16:CJA16"/>
    <mergeCell ref="CJB16:CJH16"/>
    <mergeCell ref="CEM16:CES16"/>
    <mergeCell ref="CET16:CEZ16"/>
    <mergeCell ref="CFA16:CFG16"/>
    <mergeCell ref="CFH16:CFN16"/>
    <mergeCell ref="CFO16:CFU16"/>
    <mergeCell ref="CFV16:CGB16"/>
    <mergeCell ref="CGC16:CGI16"/>
    <mergeCell ref="CGJ16:CGP16"/>
    <mergeCell ref="CGQ16:CGW16"/>
    <mergeCell ref="CCB16:CCH16"/>
    <mergeCell ref="CCI16:CCO16"/>
    <mergeCell ref="CCP16:CCV16"/>
    <mergeCell ref="CCW16:CDC16"/>
    <mergeCell ref="CDD16:CDJ16"/>
    <mergeCell ref="CDK16:CDQ16"/>
    <mergeCell ref="CDR16:CDX16"/>
    <mergeCell ref="CDY16:CEE16"/>
    <mergeCell ref="CEF16:CEL16"/>
    <mergeCell ref="BZQ16:BZW16"/>
    <mergeCell ref="BZX16:CAD16"/>
    <mergeCell ref="CAE16:CAK16"/>
    <mergeCell ref="CAL16:CAR16"/>
    <mergeCell ref="CAS16:CAY16"/>
    <mergeCell ref="CAZ16:CBF16"/>
    <mergeCell ref="CBG16:CBM16"/>
    <mergeCell ref="CBN16:CBT16"/>
    <mergeCell ref="CBU16:CCA16"/>
    <mergeCell ref="BXF16:BXL16"/>
    <mergeCell ref="BXM16:BXS16"/>
    <mergeCell ref="BXT16:BXZ16"/>
    <mergeCell ref="BYA16:BYG16"/>
    <mergeCell ref="BYH16:BYN16"/>
    <mergeCell ref="BYO16:BYU16"/>
    <mergeCell ref="BYV16:BZB16"/>
    <mergeCell ref="BZC16:BZI16"/>
    <mergeCell ref="BZJ16:BZP16"/>
    <mergeCell ref="BUU16:BVA16"/>
    <mergeCell ref="BVB16:BVH16"/>
    <mergeCell ref="BVI16:BVO16"/>
    <mergeCell ref="BVP16:BVV16"/>
    <mergeCell ref="BVW16:BWC16"/>
    <mergeCell ref="BWD16:BWJ16"/>
    <mergeCell ref="BWK16:BWQ16"/>
    <mergeCell ref="BWR16:BWX16"/>
    <mergeCell ref="BWY16:BXE16"/>
    <mergeCell ref="BSJ16:BSP16"/>
    <mergeCell ref="BSQ16:BSW16"/>
    <mergeCell ref="BSX16:BTD16"/>
    <mergeCell ref="BTE16:BTK16"/>
    <mergeCell ref="BTL16:BTR16"/>
    <mergeCell ref="BTS16:BTY16"/>
    <mergeCell ref="BTZ16:BUF16"/>
    <mergeCell ref="BUG16:BUM16"/>
    <mergeCell ref="BUN16:BUT16"/>
    <mergeCell ref="BPY16:BQE16"/>
    <mergeCell ref="BQF16:BQL16"/>
    <mergeCell ref="BQM16:BQS16"/>
    <mergeCell ref="BQT16:BQZ16"/>
    <mergeCell ref="BRA16:BRG16"/>
    <mergeCell ref="BRH16:BRN16"/>
    <mergeCell ref="BRO16:BRU16"/>
    <mergeCell ref="BRV16:BSB16"/>
    <mergeCell ref="BSC16:BSI16"/>
    <mergeCell ref="BNN16:BNT16"/>
    <mergeCell ref="BNU16:BOA16"/>
    <mergeCell ref="BOB16:BOH16"/>
    <mergeCell ref="BOI16:BOO16"/>
    <mergeCell ref="BOP16:BOV16"/>
    <mergeCell ref="BOW16:BPC16"/>
    <mergeCell ref="BPD16:BPJ16"/>
    <mergeCell ref="BPK16:BPQ16"/>
    <mergeCell ref="BPR16:BPX16"/>
    <mergeCell ref="BLC16:BLI16"/>
    <mergeCell ref="BLJ16:BLP16"/>
    <mergeCell ref="BLQ16:BLW16"/>
    <mergeCell ref="BLX16:BMD16"/>
    <mergeCell ref="BME16:BMK16"/>
    <mergeCell ref="BML16:BMR16"/>
    <mergeCell ref="BMS16:BMY16"/>
    <mergeCell ref="BMZ16:BNF16"/>
    <mergeCell ref="BNG16:BNM16"/>
    <mergeCell ref="BIR16:BIX16"/>
    <mergeCell ref="BIY16:BJE16"/>
    <mergeCell ref="BJF16:BJL16"/>
    <mergeCell ref="BJM16:BJS16"/>
    <mergeCell ref="BJT16:BJZ16"/>
    <mergeCell ref="BKA16:BKG16"/>
    <mergeCell ref="BKH16:BKN16"/>
    <mergeCell ref="BKO16:BKU16"/>
    <mergeCell ref="BKV16:BLB16"/>
    <mergeCell ref="BGG16:BGM16"/>
    <mergeCell ref="BGN16:BGT16"/>
    <mergeCell ref="BGU16:BHA16"/>
    <mergeCell ref="BHB16:BHH16"/>
    <mergeCell ref="BHI16:BHO16"/>
    <mergeCell ref="BHP16:BHV16"/>
    <mergeCell ref="BHW16:BIC16"/>
    <mergeCell ref="BID16:BIJ16"/>
    <mergeCell ref="BIK16:BIQ16"/>
    <mergeCell ref="BDV16:BEB16"/>
    <mergeCell ref="BEC16:BEI16"/>
    <mergeCell ref="BEJ16:BEP16"/>
    <mergeCell ref="BEQ16:BEW16"/>
    <mergeCell ref="BEX16:BFD16"/>
    <mergeCell ref="BFE16:BFK16"/>
    <mergeCell ref="BFL16:BFR16"/>
    <mergeCell ref="BFS16:BFY16"/>
    <mergeCell ref="BFZ16:BGF16"/>
    <mergeCell ref="BBK16:BBQ16"/>
    <mergeCell ref="BBR16:BBX16"/>
    <mergeCell ref="BBY16:BCE16"/>
    <mergeCell ref="BCF16:BCL16"/>
    <mergeCell ref="BCM16:BCS16"/>
    <mergeCell ref="BCT16:BCZ16"/>
    <mergeCell ref="BDA16:BDG16"/>
    <mergeCell ref="BDH16:BDN16"/>
    <mergeCell ref="BDO16:BDU16"/>
    <mergeCell ref="AYZ16:AZF16"/>
    <mergeCell ref="AZG16:AZM16"/>
    <mergeCell ref="AZN16:AZT16"/>
    <mergeCell ref="AZU16:BAA16"/>
    <mergeCell ref="BAB16:BAH16"/>
    <mergeCell ref="BAI16:BAO16"/>
    <mergeCell ref="BAP16:BAV16"/>
    <mergeCell ref="BAW16:BBC16"/>
    <mergeCell ref="BBD16:BBJ16"/>
    <mergeCell ref="AWO16:AWU16"/>
    <mergeCell ref="AWV16:AXB16"/>
    <mergeCell ref="AXC16:AXI16"/>
    <mergeCell ref="AXJ16:AXP16"/>
    <mergeCell ref="AXQ16:AXW16"/>
    <mergeCell ref="AXX16:AYD16"/>
    <mergeCell ref="AYE16:AYK16"/>
    <mergeCell ref="AYL16:AYR16"/>
    <mergeCell ref="AYS16:AYY16"/>
    <mergeCell ref="AUD16:AUJ16"/>
    <mergeCell ref="AUK16:AUQ16"/>
    <mergeCell ref="AUR16:AUX16"/>
    <mergeCell ref="AUY16:AVE16"/>
    <mergeCell ref="AVF16:AVL16"/>
    <mergeCell ref="AVM16:AVS16"/>
    <mergeCell ref="AVT16:AVZ16"/>
    <mergeCell ref="AWA16:AWG16"/>
    <mergeCell ref="AWH16:AWN16"/>
    <mergeCell ref="ARS16:ARY16"/>
    <mergeCell ref="ARZ16:ASF16"/>
    <mergeCell ref="ASG16:ASM16"/>
    <mergeCell ref="ASN16:AST16"/>
    <mergeCell ref="ASU16:ATA16"/>
    <mergeCell ref="ATB16:ATH16"/>
    <mergeCell ref="ATI16:ATO16"/>
    <mergeCell ref="ATP16:ATV16"/>
    <mergeCell ref="ATW16:AUC16"/>
    <mergeCell ref="APH16:APN16"/>
    <mergeCell ref="APO16:APU16"/>
    <mergeCell ref="APV16:AQB16"/>
    <mergeCell ref="AQC16:AQI16"/>
    <mergeCell ref="AQJ16:AQP16"/>
    <mergeCell ref="AQQ16:AQW16"/>
    <mergeCell ref="AQX16:ARD16"/>
    <mergeCell ref="ARE16:ARK16"/>
    <mergeCell ref="ARL16:ARR16"/>
    <mergeCell ref="AMW16:ANC16"/>
    <mergeCell ref="AND16:ANJ16"/>
    <mergeCell ref="ANK16:ANQ16"/>
    <mergeCell ref="ANR16:ANX16"/>
    <mergeCell ref="ANY16:AOE16"/>
    <mergeCell ref="AOF16:AOL16"/>
    <mergeCell ref="AOM16:AOS16"/>
    <mergeCell ref="AOT16:AOZ16"/>
    <mergeCell ref="APA16:APG16"/>
    <mergeCell ref="AKL16:AKR16"/>
    <mergeCell ref="AKS16:AKY16"/>
    <mergeCell ref="AKZ16:ALF16"/>
    <mergeCell ref="ALG16:ALM16"/>
    <mergeCell ref="ALN16:ALT16"/>
    <mergeCell ref="ALU16:AMA16"/>
    <mergeCell ref="AMB16:AMH16"/>
    <mergeCell ref="AMI16:AMO16"/>
    <mergeCell ref="AMP16:AMV16"/>
    <mergeCell ref="AIA16:AIG16"/>
    <mergeCell ref="AIH16:AIN16"/>
    <mergeCell ref="AIO16:AIU16"/>
    <mergeCell ref="AIV16:AJB16"/>
    <mergeCell ref="AJC16:AJI16"/>
    <mergeCell ref="AJJ16:AJP16"/>
    <mergeCell ref="AJQ16:AJW16"/>
    <mergeCell ref="AJX16:AKD16"/>
    <mergeCell ref="AKE16:AKK16"/>
    <mergeCell ref="AFP16:AFV16"/>
    <mergeCell ref="AFW16:AGC16"/>
    <mergeCell ref="AGD16:AGJ16"/>
    <mergeCell ref="AGK16:AGQ16"/>
    <mergeCell ref="AGR16:AGX16"/>
    <mergeCell ref="AGY16:AHE16"/>
    <mergeCell ref="AHF16:AHL16"/>
    <mergeCell ref="AHM16:AHS16"/>
    <mergeCell ref="AHT16:AHZ16"/>
    <mergeCell ref="ADE16:ADK16"/>
    <mergeCell ref="ADL16:ADR16"/>
    <mergeCell ref="ADS16:ADY16"/>
    <mergeCell ref="ADZ16:AEF16"/>
    <mergeCell ref="AEG16:AEM16"/>
    <mergeCell ref="AEN16:AET16"/>
    <mergeCell ref="AEU16:AFA16"/>
    <mergeCell ref="AFB16:AFH16"/>
    <mergeCell ref="AFI16:AFO16"/>
    <mergeCell ref="AAT16:AAZ16"/>
    <mergeCell ref="ABA16:ABG16"/>
    <mergeCell ref="ABH16:ABN16"/>
    <mergeCell ref="ABO16:ABU16"/>
    <mergeCell ref="ABV16:ACB16"/>
    <mergeCell ref="ACC16:ACI16"/>
    <mergeCell ref="ACJ16:ACP16"/>
    <mergeCell ref="ACQ16:ACW16"/>
    <mergeCell ref="ACX16:ADD16"/>
    <mergeCell ref="YI16:YO16"/>
    <mergeCell ref="YP16:YV16"/>
    <mergeCell ref="YW16:ZC16"/>
    <mergeCell ref="ZD16:ZJ16"/>
    <mergeCell ref="ZK16:ZQ16"/>
    <mergeCell ref="ZR16:ZX16"/>
    <mergeCell ref="ZY16:AAE16"/>
    <mergeCell ref="AAF16:AAL16"/>
    <mergeCell ref="AAM16:AAS16"/>
    <mergeCell ref="VX16:WD16"/>
    <mergeCell ref="WE16:WK16"/>
    <mergeCell ref="WL16:WR16"/>
    <mergeCell ref="WS16:WY16"/>
    <mergeCell ref="WZ16:XF16"/>
    <mergeCell ref="XG16:XM16"/>
    <mergeCell ref="XN16:XT16"/>
    <mergeCell ref="XU16:YA16"/>
    <mergeCell ref="YB16:YH16"/>
    <mergeCell ref="TM16:TS16"/>
    <mergeCell ref="TT16:TZ16"/>
    <mergeCell ref="UA16:UG16"/>
    <mergeCell ref="UH16:UN16"/>
    <mergeCell ref="UO16:UU16"/>
    <mergeCell ref="UV16:VB16"/>
    <mergeCell ref="VC16:VI16"/>
    <mergeCell ref="VJ16:VP16"/>
    <mergeCell ref="VQ16:VW16"/>
    <mergeCell ref="RB16:RH16"/>
    <mergeCell ref="RI16:RO16"/>
    <mergeCell ref="RP16:RV16"/>
    <mergeCell ref="RW16:SC16"/>
    <mergeCell ref="SD16:SJ16"/>
    <mergeCell ref="SK16:SQ16"/>
    <mergeCell ref="SR16:SX16"/>
    <mergeCell ref="SY16:TE16"/>
    <mergeCell ref="TF16:TL16"/>
    <mergeCell ref="OQ16:OW16"/>
    <mergeCell ref="OX16:PD16"/>
    <mergeCell ref="PE16:PK16"/>
    <mergeCell ref="PL16:PR16"/>
    <mergeCell ref="PS16:PY16"/>
    <mergeCell ref="PZ16:QF16"/>
    <mergeCell ref="QG16:QM16"/>
    <mergeCell ref="QN16:QT16"/>
    <mergeCell ref="QU16:RA16"/>
    <mergeCell ref="MF16:ML16"/>
    <mergeCell ref="MM16:MS16"/>
    <mergeCell ref="MT16:MZ16"/>
    <mergeCell ref="NA16:NG16"/>
    <mergeCell ref="NH16:NN16"/>
    <mergeCell ref="NO16:NU16"/>
    <mergeCell ref="NV16:OB16"/>
    <mergeCell ref="OC16:OI16"/>
    <mergeCell ref="OJ16:OP16"/>
    <mergeCell ref="JU16:KA16"/>
    <mergeCell ref="KB16:KH16"/>
    <mergeCell ref="KI16:KO16"/>
    <mergeCell ref="KP16:KV16"/>
    <mergeCell ref="KW16:LC16"/>
    <mergeCell ref="LD16:LJ16"/>
    <mergeCell ref="LK16:LQ16"/>
    <mergeCell ref="LR16:LX16"/>
    <mergeCell ref="LY16:ME16"/>
    <mergeCell ref="HJ16:HP16"/>
    <mergeCell ref="HQ16:HW16"/>
    <mergeCell ref="HX16:ID16"/>
    <mergeCell ref="IE16:IK16"/>
    <mergeCell ref="IL16:IR16"/>
    <mergeCell ref="IS16:IY16"/>
    <mergeCell ref="IZ16:JF16"/>
    <mergeCell ref="JG16:JM16"/>
    <mergeCell ref="JN16:JT16"/>
    <mergeCell ref="EY16:FE16"/>
    <mergeCell ref="FF16:FL16"/>
    <mergeCell ref="FM16:FS16"/>
    <mergeCell ref="FT16:FZ16"/>
    <mergeCell ref="GA16:GG16"/>
    <mergeCell ref="GH16:GN16"/>
    <mergeCell ref="GO16:GU16"/>
    <mergeCell ref="GV16:HB16"/>
    <mergeCell ref="HC16:HI16"/>
    <mergeCell ref="CN16:CT16"/>
    <mergeCell ref="CU16:DA16"/>
    <mergeCell ref="DB16:DH16"/>
    <mergeCell ref="DI16:DO16"/>
    <mergeCell ref="DP16:DV16"/>
    <mergeCell ref="DW16:EC16"/>
    <mergeCell ref="ED16:EJ16"/>
    <mergeCell ref="EK16:EQ16"/>
    <mergeCell ref="ER16:EX16"/>
    <mergeCell ref="AJ16:AP16"/>
    <mergeCell ref="AQ16:AW16"/>
    <mergeCell ref="AX16:BD16"/>
    <mergeCell ref="BE16:BK16"/>
    <mergeCell ref="BL16:BR16"/>
    <mergeCell ref="BS16:BY16"/>
    <mergeCell ref="BZ16:CF16"/>
    <mergeCell ref="CG16:CM16"/>
    <mergeCell ref="XCW11:XDC11"/>
    <mergeCell ref="XDD11:XDJ11"/>
    <mergeCell ref="XDK11:XDQ11"/>
    <mergeCell ref="XDR11:XDX11"/>
    <mergeCell ref="XDY11:XEE11"/>
    <mergeCell ref="XEF11:XEL11"/>
    <mergeCell ref="XEM11:XES11"/>
    <mergeCell ref="XET11:XEZ11"/>
    <mergeCell ref="XFA11:XFD11"/>
    <mergeCell ref="XAL11:XAR11"/>
    <mergeCell ref="XAS11:XAY11"/>
    <mergeCell ref="XAZ11:XBF11"/>
    <mergeCell ref="XBG11:XBM11"/>
    <mergeCell ref="XBN11:XBT11"/>
    <mergeCell ref="XBU11:XCA11"/>
    <mergeCell ref="XCB11:XCH11"/>
    <mergeCell ref="XCI11:XCO11"/>
    <mergeCell ref="XCP11:XCV11"/>
    <mergeCell ref="WYA11:WYG11"/>
    <mergeCell ref="WYH11:WYN11"/>
    <mergeCell ref="WYO11:WYU11"/>
    <mergeCell ref="WYV11:WZB11"/>
    <mergeCell ref="WZC11:WZI11"/>
    <mergeCell ref="WZJ11:WZP11"/>
    <mergeCell ref="WZQ11:WZW11"/>
    <mergeCell ref="WZX11:XAD11"/>
    <mergeCell ref="XAE11:XAK11"/>
    <mergeCell ref="WVP11:WVV11"/>
    <mergeCell ref="WVW11:WWC11"/>
    <mergeCell ref="WWD11:WWJ11"/>
    <mergeCell ref="WWK11:WWQ11"/>
    <mergeCell ref="WWR11:WWX11"/>
    <mergeCell ref="WWY11:WXE11"/>
    <mergeCell ref="WXF11:WXL11"/>
    <mergeCell ref="WXM11:WXS11"/>
    <mergeCell ref="WXT11:WXZ11"/>
    <mergeCell ref="WTE11:WTK11"/>
    <mergeCell ref="WTL11:WTR11"/>
    <mergeCell ref="WTS11:WTY11"/>
    <mergeCell ref="WTZ11:WUF11"/>
    <mergeCell ref="WUG11:WUM11"/>
    <mergeCell ref="WUN11:WUT11"/>
    <mergeCell ref="WUU11:WVA11"/>
    <mergeCell ref="WVB11:WVH11"/>
    <mergeCell ref="WVI11:WVO11"/>
    <mergeCell ref="WQT11:WQZ11"/>
    <mergeCell ref="WRA11:WRG11"/>
    <mergeCell ref="WRH11:WRN11"/>
    <mergeCell ref="WRO11:WRU11"/>
    <mergeCell ref="WRV11:WSB11"/>
    <mergeCell ref="WSC11:WSI11"/>
    <mergeCell ref="WSJ11:WSP11"/>
    <mergeCell ref="WSQ11:WSW11"/>
    <mergeCell ref="WSX11:WTD11"/>
    <mergeCell ref="WOI11:WOO11"/>
    <mergeCell ref="WOP11:WOV11"/>
    <mergeCell ref="WOW11:WPC11"/>
    <mergeCell ref="WPD11:WPJ11"/>
    <mergeCell ref="WPK11:WPQ11"/>
    <mergeCell ref="WPR11:WPX11"/>
    <mergeCell ref="WPY11:WQE11"/>
    <mergeCell ref="WQF11:WQL11"/>
    <mergeCell ref="WQM11:WQS11"/>
    <mergeCell ref="WLX11:WMD11"/>
    <mergeCell ref="WME11:WMK11"/>
    <mergeCell ref="WML11:WMR11"/>
    <mergeCell ref="WMS11:WMY11"/>
    <mergeCell ref="WMZ11:WNF11"/>
    <mergeCell ref="WNG11:WNM11"/>
    <mergeCell ref="WNN11:WNT11"/>
    <mergeCell ref="WNU11:WOA11"/>
    <mergeCell ref="WOB11:WOH11"/>
    <mergeCell ref="WJM11:WJS11"/>
    <mergeCell ref="WJT11:WJZ11"/>
    <mergeCell ref="WKA11:WKG11"/>
    <mergeCell ref="WKH11:WKN11"/>
    <mergeCell ref="WKO11:WKU11"/>
    <mergeCell ref="WKV11:WLB11"/>
    <mergeCell ref="WLC11:WLI11"/>
    <mergeCell ref="WLJ11:WLP11"/>
    <mergeCell ref="WLQ11:WLW11"/>
    <mergeCell ref="WHB11:WHH11"/>
    <mergeCell ref="WHI11:WHO11"/>
    <mergeCell ref="WHP11:WHV11"/>
    <mergeCell ref="WHW11:WIC11"/>
    <mergeCell ref="WID11:WIJ11"/>
    <mergeCell ref="WIK11:WIQ11"/>
    <mergeCell ref="WIR11:WIX11"/>
    <mergeCell ref="WIY11:WJE11"/>
    <mergeCell ref="WJF11:WJL11"/>
    <mergeCell ref="WEQ11:WEW11"/>
    <mergeCell ref="WEX11:WFD11"/>
    <mergeCell ref="WFE11:WFK11"/>
    <mergeCell ref="WFL11:WFR11"/>
    <mergeCell ref="WFS11:WFY11"/>
    <mergeCell ref="WFZ11:WGF11"/>
    <mergeCell ref="WGG11:WGM11"/>
    <mergeCell ref="WGN11:WGT11"/>
    <mergeCell ref="WGU11:WHA11"/>
    <mergeCell ref="WCF11:WCL11"/>
    <mergeCell ref="WCM11:WCS11"/>
    <mergeCell ref="WCT11:WCZ11"/>
    <mergeCell ref="WDA11:WDG11"/>
    <mergeCell ref="WDH11:WDN11"/>
    <mergeCell ref="WDO11:WDU11"/>
    <mergeCell ref="WDV11:WEB11"/>
    <mergeCell ref="WEC11:WEI11"/>
    <mergeCell ref="WEJ11:WEP11"/>
    <mergeCell ref="VZU11:WAA11"/>
    <mergeCell ref="WAB11:WAH11"/>
    <mergeCell ref="WAI11:WAO11"/>
    <mergeCell ref="WAP11:WAV11"/>
    <mergeCell ref="WAW11:WBC11"/>
    <mergeCell ref="WBD11:WBJ11"/>
    <mergeCell ref="WBK11:WBQ11"/>
    <mergeCell ref="WBR11:WBX11"/>
    <mergeCell ref="WBY11:WCE11"/>
    <mergeCell ref="VXJ11:VXP11"/>
    <mergeCell ref="VXQ11:VXW11"/>
    <mergeCell ref="VXX11:VYD11"/>
    <mergeCell ref="VYE11:VYK11"/>
    <mergeCell ref="VYL11:VYR11"/>
    <mergeCell ref="VYS11:VYY11"/>
    <mergeCell ref="VYZ11:VZF11"/>
    <mergeCell ref="VZG11:VZM11"/>
    <mergeCell ref="VZN11:VZT11"/>
    <mergeCell ref="VUY11:VVE11"/>
    <mergeCell ref="VVF11:VVL11"/>
    <mergeCell ref="VVM11:VVS11"/>
    <mergeCell ref="VVT11:VVZ11"/>
    <mergeCell ref="VWA11:VWG11"/>
    <mergeCell ref="VWH11:VWN11"/>
    <mergeCell ref="VWO11:VWU11"/>
    <mergeCell ref="VWV11:VXB11"/>
    <mergeCell ref="VXC11:VXI11"/>
    <mergeCell ref="VSN11:VST11"/>
    <mergeCell ref="VSU11:VTA11"/>
    <mergeCell ref="VTB11:VTH11"/>
    <mergeCell ref="VTI11:VTO11"/>
    <mergeCell ref="VTP11:VTV11"/>
    <mergeCell ref="VTW11:VUC11"/>
    <mergeCell ref="VUD11:VUJ11"/>
    <mergeCell ref="VUK11:VUQ11"/>
    <mergeCell ref="VUR11:VUX11"/>
    <mergeCell ref="VQC11:VQI11"/>
    <mergeCell ref="VQJ11:VQP11"/>
    <mergeCell ref="VQQ11:VQW11"/>
    <mergeCell ref="VQX11:VRD11"/>
    <mergeCell ref="VRE11:VRK11"/>
    <mergeCell ref="VRL11:VRR11"/>
    <mergeCell ref="VRS11:VRY11"/>
    <mergeCell ref="VRZ11:VSF11"/>
    <mergeCell ref="VSG11:VSM11"/>
    <mergeCell ref="VNR11:VNX11"/>
    <mergeCell ref="VNY11:VOE11"/>
    <mergeCell ref="VOF11:VOL11"/>
    <mergeCell ref="VOM11:VOS11"/>
    <mergeCell ref="VOT11:VOZ11"/>
    <mergeCell ref="VPA11:VPG11"/>
    <mergeCell ref="VPH11:VPN11"/>
    <mergeCell ref="VPO11:VPU11"/>
    <mergeCell ref="VPV11:VQB11"/>
    <mergeCell ref="VLG11:VLM11"/>
    <mergeCell ref="VLN11:VLT11"/>
    <mergeCell ref="VLU11:VMA11"/>
    <mergeCell ref="VMB11:VMH11"/>
    <mergeCell ref="VMI11:VMO11"/>
    <mergeCell ref="VMP11:VMV11"/>
    <mergeCell ref="VMW11:VNC11"/>
    <mergeCell ref="VND11:VNJ11"/>
    <mergeCell ref="VNK11:VNQ11"/>
    <mergeCell ref="VIV11:VJB11"/>
    <mergeCell ref="VJC11:VJI11"/>
    <mergeCell ref="VJJ11:VJP11"/>
    <mergeCell ref="VJQ11:VJW11"/>
    <mergeCell ref="VJX11:VKD11"/>
    <mergeCell ref="VKE11:VKK11"/>
    <mergeCell ref="VKL11:VKR11"/>
    <mergeCell ref="VKS11:VKY11"/>
    <mergeCell ref="VKZ11:VLF11"/>
    <mergeCell ref="VGK11:VGQ11"/>
    <mergeCell ref="VGR11:VGX11"/>
    <mergeCell ref="VGY11:VHE11"/>
    <mergeCell ref="VHF11:VHL11"/>
    <mergeCell ref="VHM11:VHS11"/>
    <mergeCell ref="VHT11:VHZ11"/>
    <mergeCell ref="VIA11:VIG11"/>
    <mergeCell ref="VIH11:VIN11"/>
    <mergeCell ref="VIO11:VIU11"/>
    <mergeCell ref="VDZ11:VEF11"/>
    <mergeCell ref="VEG11:VEM11"/>
    <mergeCell ref="VEN11:VET11"/>
    <mergeCell ref="VEU11:VFA11"/>
    <mergeCell ref="VFB11:VFH11"/>
    <mergeCell ref="VFI11:VFO11"/>
    <mergeCell ref="VFP11:VFV11"/>
    <mergeCell ref="VFW11:VGC11"/>
    <mergeCell ref="VGD11:VGJ11"/>
    <mergeCell ref="VBO11:VBU11"/>
    <mergeCell ref="VBV11:VCB11"/>
    <mergeCell ref="VCC11:VCI11"/>
    <mergeCell ref="VCJ11:VCP11"/>
    <mergeCell ref="VCQ11:VCW11"/>
    <mergeCell ref="VCX11:VDD11"/>
    <mergeCell ref="VDE11:VDK11"/>
    <mergeCell ref="VDL11:VDR11"/>
    <mergeCell ref="VDS11:VDY11"/>
    <mergeCell ref="UZD11:UZJ11"/>
    <mergeCell ref="UZK11:UZQ11"/>
    <mergeCell ref="UZR11:UZX11"/>
    <mergeCell ref="UZY11:VAE11"/>
    <mergeCell ref="VAF11:VAL11"/>
    <mergeCell ref="VAM11:VAS11"/>
    <mergeCell ref="VAT11:VAZ11"/>
    <mergeCell ref="VBA11:VBG11"/>
    <mergeCell ref="VBH11:VBN11"/>
    <mergeCell ref="UWS11:UWY11"/>
    <mergeCell ref="UWZ11:UXF11"/>
    <mergeCell ref="UXG11:UXM11"/>
    <mergeCell ref="UXN11:UXT11"/>
    <mergeCell ref="UXU11:UYA11"/>
    <mergeCell ref="UYB11:UYH11"/>
    <mergeCell ref="UYI11:UYO11"/>
    <mergeCell ref="UYP11:UYV11"/>
    <mergeCell ref="UYW11:UZC11"/>
    <mergeCell ref="UUH11:UUN11"/>
    <mergeCell ref="UUO11:UUU11"/>
    <mergeCell ref="UUV11:UVB11"/>
    <mergeCell ref="UVC11:UVI11"/>
    <mergeCell ref="UVJ11:UVP11"/>
    <mergeCell ref="UVQ11:UVW11"/>
    <mergeCell ref="UVX11:UWD11"/>
    <mergeCell ref="UWE11:UWK11"/>
    <mergeCell ref="UWL11:UWR11"/>
    <mergeCell ref="URW11:USC11"/>
    <mergeCell ref="USD11:USJ11"/>
    <mergeCell ref="USK11:USQ11"/>
    <mergeCell ref="USR11:USX11"/>
    <mergeCell ref="USY11:UTE11"/>
    <mergeCell ref="UTF11:UTL11"/>
    <mergeCell ref="UTM11:UTS11"/>
    <mergeCell ref="UTT11:UTZ11"/>
    <mergeCell ref="UUA11:UUG11"/>
    <mergeCell ref="UPL11:UPR11"/>
    <mergeCell ref="UPS11:UPY11"/>
    <mergeCell ref="UPZ11:UQF11"/>
    <mergeCell ref="UQG11:UQM11"/>
    <mergeCell ref="UQN11:UQT11"/>
    <mergeCell ref="UQU11:URA11"/>
    <mergeCell ref="URB11:URH11"/>
    <mergeCell ref="URI11:URO11"/>
    <mergeCell ref="URP11:URV11"/>
    <mergeCell ref="UNA11:UNG11"/>
    <mergeCell ref="UNH11:UNN11"/>
    <mergeCell ref="UNO11:UNU11"/>
    <mergeCell ref="UNV11:UOB11"/>
    <mergeCell ref="UOC11:UOI11"/>
    <mergeCell ref="UOJ11:UOP11"/>
    <mergeCell ref="UOQ11:UOW11"/>
    <mergeCell ref="UOX11:UPD11"/>
    <mergeCell ref="UPE11:UPK11"/>
    <mergeCell ref="UKP11:UKV11"/>
    <mergeCell ref="UKW11:ULC11"/>
    <mergeCell ref="ULD11:ULJ11"/>
    <mergeCell ref="ULK11:ULQ11"/>
    <mergeCell ref="ULR11:ULX11"/>
    <mergeCell ref="ULY11:UME11"/>
    <mergeCell ref="UMF11:UML11"/>
    <mergeCell ref="UMM11:UMS11"/>
    <mergeCell ref="UMT11:UMZ11"/>
    <mergeCell ref="UIE11:UIK11"/>
    <mergeCell ref="UIL11:UIR11"/>
    <mergeCell ref="UIS11:UIY11"/>
    <mergeCell ref="UIZ11:UJF11"/>
    <mergeCell ref="UJG11:UJM11"/>
    <mergeCell ref="UJN11:UJT11"/>
    <mergeCell ref="UJU11:UKA11"/>
    <mergeCell ref="UKB11:UKH11"/>
    <mergeCell ref="UKI11:UKO11"/>
    <mergeCell ref="UFT11:UFZ11"/>
    <mergeCell ref="UGA11:UGG11"/>
    <mergeCell ref="UGH11:UGN11"/>
    <mergeCell ref="UGO11:UGU11"/>
    <mergeCell ref="UGV11:UHB11"/>
    <mergeCell ref="UHC11:UHI11"/>
    <mergeCell ref="UHJ11:UHP11"/>
    <mergeCell ref="UHQ11:UHW11"/>
    <mergeCell ref="UHX11:UID11"/>
    <mergeCell ref="UDI11:UDO11"/>
    <mergeCell ref="UDP11:UDV11"/>
    <mergeCell ref="UDW11:UEC11"/>
    <mergeCell ref="UED11:UEJ11"/>
    <mergeCell ref="UEK11:UEQ11"/>
    <mergeCell ref="UER11:UEX11"/>
    <mergeCell ref="UEY11:UFE11"/>
    <mergeCell ref="UFF11:UFL11"/>
    <mergeCell ref="UFM11:UFS11"/>
    <mergeCell ref="UAX11:UBD11"/>
    <mergeCell ref="UBE11:UBK11"/>
    <mergeCell ref="UBL11:UBR11"/>
    <mergeCell ref="UBS11:UBY11"/>
    <mergeCell ref="UBZ11:UCF11"/>
    <mergeCell ref="UCG11:UCM11"/>
    <mergeCell ref="UCN11:UCT11"/>
    <mergeCell ref="UCU11:UDA11"/>
    <mergeCell ref="UDB11:UDH11"/>
    <mergeCell ref="TYM11:TYS11"/>
    <mergeCell ref="TYT11:TYZ11"/>
    <mergeCell ref="TZA11:TZG11"/>
    <mergeCell ref="TZH11:TZN11"/>
    <mergeCell ref="TZO11:TZU11"/>
    <mergeCell ref="TZV11:UAB11"/>
    <mergeCell ref="UAC11:UAI11"/>
    <mergeCell ref="UAJ11:UAP11"/>
    <mergeCell ref="UAQ11:UAW11"/>
    <mergeCell ref="TWB11:TWH11"/>
    <mergeCell ref="TWI11:TWO11"/>
    <mergeCell ref="TWP11:TWV11"/>
    <mergeCell ref="TWW11:TXC11"/>
    <mergeCell ref="TXD11:TXJ11"/>
    <mergeCell ref="TXK11:TXQ11"/>
    <mergeCell ref="TXR11:TXX11"/>
    <mergeCell ref="TXY11:TYE11"/>
    <mergeCell ref="TYF11:TYL11"/>
    <mergeCell ref="TTQ11:TTW11"/>
    <mergeCell ref="TTX11:TUD11"/>
    <mergeCell ref="TUE11:TUK11"/>
    <mergeCell ref="TUL11:TUR11"/>
    <mergeCell ref="TUS11:TUY11"/>
    <mergeCell ref="TUZ11:TVF11"/>
    <mergeCell ref="TVG11:TVM11"/>
    <mergeCell ref="TVN11:TVT11"/>
    <mergeCell ref="TVU11:TWA11"/>
    <mergeCell ref="TRF11:TRL11"/>
    <mergeCell ref="TRM11:TRS11"/>
    <mergeCell ref="TRT11:TRZ11"/>
    <mergeCell ref="TSA11:TSG11"/>
    <mergeCell ref="TSH11:TSN11"/>
    <mergeCell ref="TSO11:TSU11"/>
    <mergeCell ref="TSV11:TTB11"/>
    <mergeCell ref="TTC11:TTI11"/>
    <mergeCell ref="TTJ11:TTP11"/>
    <mergeCell ref="TOU11:TPA11"/>
    <mergeCell ref="TPB11:TPH11"/>
    <mergeCell ref="TPI11:TPO11"/>
    <mergeCell ref="TPP11:TPV11"/>
    <mergeCell ref="TPW11:TQC11"/>
    <mergeCell ref="TQD11:TQJ11"/>
    <mergeCell ref="TQK11:TQQ11"/>
    <mergeCell ref="TQR11:TQX11"/>
    <mergeCell ref="TQY11:TRE11"/>
    <mergeCell ref="TMJ11:TMP11"/>
    <mergeCell ref="TMQ11:TMW11"/>
    <mergeCell ref="TMX11:TND11"/>
    <mergeCell ref="TNE11:TNK11"/>
    <mergeCell ref="TNL11:TNR11"/>
    <mergeCell ref="TNS11:TNY11"/>
    <mergeCell ref="TNZ11:TOF11"/>
    <mergeCell ref="TOG11:TOM11"/>
    <mergeCell ref="TON11:TOT11"/>
    <mergeCell ref="TJY11:TKE11"/>
    <mergeCell ref="TKF11:TKL11"/>
    <mergeCell ref="TKM11:TKS11"/>
    <mergeCell ref="TKT11:TKZ11"/>
    <mergeCell ref="TLA11:TLG11"/>
    <mergeCell ref="TLH11:TLN11"/>
    <mergeCell ref="TLO11:TLU11"/>
    <mergeCell ref="TLV11:TMB11"/>
    <mergeCell ref="TMC11:TMI11"/>
    <mergeCell ref="THN11:THT11"/>
    <mergeCell ref="THU11:TIA11"/>
    <mergeCell ref="TIB11:TIH11"/>
    <mergeCell ref="TII11:TIO11"/>
    <mergeCell ref="TIP11:TIV11"/>
    <mergeCell ref="TIW11:TJC11"/>
    <mergeCell ref="TJD11:TJJ11"/>
    <mergeCell ref="TJK11:TJQ11"/>
    <mergeCell ref="TJR11:TJX11"/>
    <mergeCell ref="TFC11:TFI11"/>
    <mergeCell ref="TFJ11:TFP11"/>
    <mergeCell ref="TFQ11:TFW11"/>
    <mergeCell ref="TFX11:TGD11"/>
    <mergeCell ref="TGE11:TGK11"/>
    <mergeCell ref="TGL11:TGR11"/>
    <mergeCell ref="TGS11:TGY11"/>
    <mergeCell ref="TGZ11:THF11"/>
    <mergeCell ref="THG11:THM11"/>
    <mergeCell ref="TCR11:TCX11"/>
    <mergeCell ref="TCY11:TDE11"/>
    <mergeCell ref="TDF11:TDL11"/>
    <mergeCell ref="TDM11:TDS11"/>
    <mergeCell ref="TDT11:TDZ11"/>
    <mergeCell ref="TEA11:TEG11"/>
    <mergeCell ref="TEH11:TEN11"/>
    <mergeCell ref="TEO11:TEU11"/>
    <mergeCell ref="TEV11:TFB11"/>
    <mergeCell ref="TAG11:TAM11"/>
    <mergeCell ref="TAN11:TAT11"/>
    <mergeCell ref="TAU11:TBA11"/>
    <mergeCell ref="TBB11:TBH11"/>
    <mergeCell ref="TBI11:TBO11"/>
    <mergeCell ref="TBP11:TBV11"/>
    <mergeCell ref="TBW11:TCC11"/>
    <mergeCell ref="TCD11:TCJ11"/>
    <mergeCell ref="TCK11:TCQ11"/>
    <mergeCell ref="SXV11:SYB11"/>
    <mergeCell ref="SYC11:SYI11"/>
    <mergeCell ref="SYJ11:SYP11"/>
    <mergeCell ref="SYQ11:SYW11"/>
    <mergeCell ref="SYX11:SZD11"/>
    <mergeCell ref="SZE11:SZK11"/>
    <mergeCell ref="SZL11:SZR11"/>
    <mergeCell ref="SZS11:SZY11"/>
    <mergeCell ref="SZZ11:TAF11"/>
    <mergeCell ref="SVK11:SVQ11"/>
    <mergeCell ref="SVR11:SVX11"/>
    <mergeCell ref="SVY11:SWE11"/>
    <mergeCell ref="SWF11:SWL11"/>
    <mergeCell ref="SWM11:SWS11"/>
    <mergeCell ref="SWT11:SWZ11"/>
    <mergeCell ref="SXA11:SXG11"/>
    <mergeCell ref="SXH11:SXN11"/>
    <mergeCell ref="SXO11:SXU11"/>
    <mergeCell ref="SSZ11:STF11"/>
    <mergeCell ref="STG11:STM11"/>
    <mergeCell ref="STN11:STT11"/>
    <mergeCell ref="STU11:SUA11"/>
    <mergeCell ref="SUB11:SUH11"/>
    <mergeCell ref="SUI11:SUO11"/>
    <mergeCell ref="SUP11:SUV11"/>
    <mergeCell ref="SUW11:SVC11"/>
    <mergeCell ref="SVD11:SVJ11"/>
    <mergeCell ref="SQO11:SQU11"/>
    <mergeCell ref="SQV11:SRB11"/>
    <mergeCell ref="SRC11:SRI11"/>
    <mergeCell ref="SRJ11:SRP11"/>
    <mergeCell ref="SRQ11:SRW11"/>
    <mergeCell ref="SRX11:SSD11"/>
    <mergeCell ref="SSE11:SSK11"/>
    <mergeCell ref="SSL11:SSR11"/>
    <mergeCell ref="SSS11:SSY11"/>
    <mergeCell ref="SOD11:SOJ11"/>
    <mergeCell ref="SOK11:SOQ11"/>
    <mergeCell ref="SOR11:SOX11"/>
    <mergeCell ref="SOY11:SPE11"/>
    <mergeCell ref="SPF11:SPL11"/>
    <mergeCell ref="SPM11:SPS11"/>
    <mergeCell ref="SPT11:SPZ11"/>
    <mergeCell ref="SQA11:SQG11"/>
    <mergeCell ref="SQH11:SQN11"/>
    <mergeCell ref="SLS11:SLY11"/>
    <mergeCell ref="SLZ11:SMF11"/>
    <mergeCell ref="SMG11:SMM11"/>
    <mergeCell ref="SMN11:SMT11"/>
    <mergeCell ref="SMU11:SNA11"/>
    <mergeCell ref="SNB11:SNH11"/>
    <mergeCell ref="SNI11:SNO11"/>
    <mergeCell ref="SNP11:SNV11"/>
    <mergeCell ref="SNW11:SOC11"/>
    <mergeCell ref="SJH11:SJN11"/>
    <mergeCell ref="SJO11:SJU11"/>
    <mergeCell ref="SJV11:SKB11"/>
    <mergeCell ref="SKC11:SKI11"/>
    <mergeCell ref="SKJ11:SKP11"/>
    <mergeCell ref="SKQ11:SKW11"/>
    <mergeCell ref="SKX11:SLD11"/>
    <mergeCell ref="SLE11:SLK11"/>
    <mergeCell ref="SLL11:SLR11"/>
    <mergeCell ref="SGW11:SHC11"/>
    <mergeCell ref="SHD11:SHJ11"/>
    <mergeCell ref="SHK11:SHQ11"/>
    <mergeCell ref="SHR11:SHX11"/>
    <mergeCell ref="SHY11:SIE11"/>
    <mergeCell ref="SIF11:SIL11"/>
    <mergeCell ref="SIM11:SIS11"/>
    <mergeCell ref="SIT11:SIZ11"/>
    <mergeCell ref="SJA11:SJG11"/>
    <mergeCell ref="SEL11:SER11"/>
    <mergeCell ref="SES11:SEY11"/>
    <mergeCell ref="SEZ11:SFF11"/>
    <mergeCell ref="SFG11:SFM11"/>
    <mergeCell ref="SFN11:SFT11"/>
    <mergeCell ref="SFU11:SGA11"/>
    <mergeCell ref="SGB11:SGH11"/>
    <mergeCell ref="SGI11:SGO11"/>
    <mergeCell ref="SGP11:SGV11"/>
    <mergeCell ref="SCA11:SCG11"/>
    <mergeCell ref="SCH11:SCN11"/>
    <mergeCell ref="SCO11:SCU11"/>
    <mergeCell ref="SCV11:SDB11"/>
    <mergeCell ref="SDC11:SDI11"/>
    <mergeCell ref="SDJ11:SDP11"/>
    <mergeCell ref="SDQ11:SDW11"/>
    <mergeCell ref="SDX11:SED11"/>
    <mergeCell ref="SEE11:SEK11"/>
    <mergeCell ref="RZP11:RZV11"/>
    <mergeCell ref="RZW11:SAC11"/>
    <mergeCell ref="SAD11:SAJ11"/>
    <mergeCell ref="SAK11:SAQ11"/>
    <mergeCell ref="SAR11:SAX11"/>
    <mergeCell ref="SAY11:SBE11"/>
    <mergeCell ref="SBF11:SBL11"/>
    <mergeCell ref="SBM11:SBS11"/>
    <mergeCell ref="SBT11:SBZ11"/>
    <mergeCell ref="RXE11:RXK11"/>
    <mergeCell ref="RXL11:RXR11"/>
    <mergeCell ref="RXS11:RXY11"/>
    <mergeCell ref="RXZ11:RYF11"/>
    <mergeCell ref="RYG11:RYM11"/>
    <mergeCell ref="RYN11:RYT11"/>
    <mergeCell ref="RYU11:RZA11"/>
    <mergeCell ref="RZB11:RZH11"/>
    <mergeCell ref="RZI11:RZO11"/>
    <mergeCell ref="RUT11:RUZ11"/>
    <mergeCell ref="RVA11:RVG11"/>
    <mergeCell ref="RVH11:RVN11"/>
    <mergeCell ref="RVO11:RVU11"/>
    <mergeCell ref="RVV11:RWB11"/>
    <mergeCell ref="RWC11:RWI11"/>
    <mergeCell ref="RWJ11:RWP11"/>
    <mergeCell ref="RWQ11:RWW11"/>
    <mergeCell ref="RWX11:RXD11"/>
    <mergeCell ref="RSI11:RSO11"/>
    <mergeCell ref="RSP11:RSV11"/>
    <mergeCell ref="RSW11:RTC11"/>
    <mergeCell ref="RTD11:RTJ11"/>
    <mergeCell ref="RTK11:RTQ11"/>
    <mergeCell ref="RTR11:RTX11"/>
    <mergeCell ref="RTY11:RUE11"/>
    <mergeCell ref="RUF11:RUL11"/>
    <mergeCell ref="RUM11:RUS11"/>
    <mergeCell ref="RPX11:RQD11"/>
    <mergeCell ref="RQE11:RQK11"/>
    <mergeCell ref="RQL11:RQR11"/>
    <mergeCell ref="RQS11:RQY11"/>
    <mergeCell ref="RQZ11:RRF11"/>
    <mergeCell ref="RRG11:RRM11"/>
    <mergeCell ref="RRN11:RRT11"/>
    <mergeCell ref="RRU11:RSA11"/>
    <mergeCell ref="RSB11:RSH11"/>
    <mergeCell ref="RNM11:RNS11"/>
    <mergeCell ref="RNT11:RNZ11"/>
    <mergeCell ref="ROA11:ROG11"/>
    <mergeCell ref="ROH11:RON11"/>
    <mergeCell ref="ROO11:ROU11"/>
    <mergeCell ref="ROV11:RPB11"/>
    <mergeCell ref="RPC11:RPI11"/>
    <mergeCell ref="RPJ11:RPP11"/>
    <mergeCell ref="RPQ11:RPW11"/>
    <mergeCell ref="RLB11:RLH11"/>
    <mergeCell ref="RLI11:RLO11"/>
    <mergeCell ref="RLP11:RLV11"/>
    <mergeCell ref="RLW11:RMC11"/>
    <mergeCell ref="RMD11:RMJ11"/>
    <mergeCell ref="RMK11:RMQ11"/>
    <mergeCell ref="RMR11:RMX11"/>
    <mergeCell ref="RMY11:RNE11"/>
    <mergeCell ref="RNF11:RNL11"/>
    <mergeCell ref="RIQ11:RIW11"/>
    <mergeCell ref="RIX11:RJD11"/>
    <mergeCell ref="RJE11:RJK11"/>
    <mergeCell ref="RJL11:RJR11"/>
    <mergeCell ref="RJS11:RJY11"/>
    <mergeCell ref="RJZ11:RKF11"/>
    <mergeCell ref="RKG11:RKM11"/>
    <mergeCell ref="RKN11:RKT11"/>
    <mergeCell ref="RKU11:RLA11"/>
    <mergeCell ref="RGF11:RGL11"/>
    <mergeCell ref="RGM11:RGS11"/>
    <mergeCell ref="RGT11:RGZ11"/>
    <mergeCell ref="RHA11:RHG11"/>
    <mergeCell ref="RHH11:RHN11"/>
    <mergeCell ref="RHO11:RHU11"/>
    <mergeCell ref="RHV11:RIB11"/>
    <mergeCell ref="RIC11:RII11"/>
    <mergeCell ref="RIJ11:RIP11"/>
    <mergeCell ref="RDU11:REA11"/>
    <mergeCell ref="REB11:REH11"/>
    <mergeCell ref="REI11:REO11"/>
    <mergeCell ref="REP11:REV11"/>
    <mergeCell ref="REW11:RFC11"/>
    <mergeCell ref="RFD11:RFJ11"/>
    <mergeCell ref="RFK11:RFQ11"/>
    <mergeCell ref="RFR11:RFX11"/>
    <mergeCell ref="RFY11:RGE11"/>
    <mergeCell ref="RBJ11:RBP11"/>
    <mergeCell ref="RBQ11:RBW11"/>
    <mergeCell ref="RBX11:RCD11"/>
    <mergeCell ref="RCE11:RCK11"/>
    <mergeCell ref="RCL11:RCR11"/>
    <mergeCell ref="RCS11:RCY11"/>
    <mergeCell ref="RCZ11:RDF11"/>
    <mergeCell ref="RDG11:RDM11"/>
    <mergeCell ref="RDN11:RDT11"/>
    <mergeCell ref="QYY11:QZE11"/>
    <mergeCell ref="QZF11:QZL11"/>
    <mergeCell ref="QZM11:QZS11"/>
    <mergeCell ref="QZT11:QZZ11"/>
    <mergeCell ref="RAA11:RAG11"/>
    <mergeCell ref="RAH11:RAN11"/>
    <mergeCell ref="RAO11:RAU11"/>
    <mergeCell ref="RAV11:RBB11"/>
    <mergeCell ref="RBC11:RBI11"/>
    <mergeCell ref="QWN11:QWT11"/>
    <mergeCell ref="QWU11:QXA11"/>
    <mergeCell ref="QXB11:QXH11"/>
    <mergeCell ref="QXI11:QXO11"/>
    <mergeCell ref="QXP11:QXV11"/>
    <mergeCell ref="QXW11:QYC11"/>
    <mergeCell ref="QYD11:QYJ11"/>
    <mergeCell ref="QYK11:QYQ11"/>
    <mergeCell ref="QYR11:QYX11"/>
    <mergeCell ref="QUC11:QUI11"/>
    <mergeCell ref="QUJ11:QUP11"/>
    <mergeCell ref="QUQ11:QUW11"/>
    <mergeCell ref="QUX11:QVD11"/>
    <mergeCell ref="QVE11:QVK11"/>
    <mergeCell ref="QVL11:QVR11"/>
    <mergeCell ref="QVS11:QVY11"/>
    <mergeCell ref="QVZ11:QWF11"/>
    <mergeCell ref="QWG11:QWM11"/>
    <mergeCell ref="QRR11:QRX11"/>
    <mergeCell ref="QRY11:QSE11"/>
    <mergeCell ref="QSF11:QSL11"/>
    <mergeCell ref="QSM11:QSS11"/>
    <mergeCell ref="QST11:QSZ11"/>
    <mergeCell ref="QTA11:QTG11"/>
    <mergeCell ref="QTH11:QTN11"/>
    <mergeCell ref="QTO11:QTU11"/>
    <mergeCell ref="QTV11:QUB11"/>
    <mergeCell ref="QPG11:QPM11"/>
    <mergeCell ref="QPN11:QPT11"/>
    <mergeCell ref="QPU11:QQA11"/>
    <mergeCell ref="QQB11:QQH11"/>
    <mergeCell ref="QQI11:QQO11"/>
    <mergeCell ref="QQP11:QQV11"/>
    <mergeCell ref="QQW11:QRC11"/>
    <mergeCell ref="QRD11:QRJ11"/>
    <mergeCell ref="QRK11:QRQ11"/>
    <mergeCell ref="QMV11:QNB11"/>
    <mergeCell ref="QNC11:QNI11"/>
    <mergeCell ref="QNJ11:QNP11"/>
    <mergeCell ref="QNQ11:QNW11"/>
    <mergeCell ref="QNX11:QOD11"/>
    <mergeCell ref="QOE11:QOK11"/>
    <mergeCell ref="QOL11:QOR11"/>
    <mergeCell ref="QOS11:QOY11"/>
    <mergeCell ref="QOZ11:QPF11"/>
    <mergeCell ref="QKK11:QKQ11"/>
    <mergeCell ref="QKR11:QKX11"/>
    <mergeCell ref="QKY11:QLE11"/>
    <mergeCell ref="QLF11:QLL11"/>
    <mergeCell ref="QLM11:QLS11"/>
    <mergeCell ref="QLT11:QLZ11"/>
    <mergeCell ref="QMA11:QMG11"/>
    <mergeCell ref="QMH11:QMN11"/>
    <mergeCell ref="QMO11:QMU11"/>
    <mergeCell ref="QHZ11:QIF11"/>
    <mergeCell ref="QIG11:QIM11"/>
    <mergeCell ref="QIN11:QIT11"/>
    <mergeCell ref="QIU11:QJA11"/>
    <mergeCell ref="QJB11:QJH11"/>
    <mergeCell ref="QJI11:QJO11"/>
    <mergeCell ref="QJP11:QJV11"/>
    <mergeCell ref="QJW11:QKC11"/>
    <mergeCell ref="QKD11:QKJ11"/>
    <mergeCell ref="QFO11:QFU11"/>
    <mergeCell ref="QFV11:QGB11"/>
    <mergeCell ref="QGC11:QGI11"/>
    <mergeCell ref="QGJ11:QGP11"/>
    <mergeCell ref="QGQ11:QGW11"/>
    <mergeCell ref="QGX11:QHD11"/>
    <mergeCell ref="QHE11:QHK11"/>
    <mergeCell ref="QHL11:QHR11"/>
    <mergeCell ref="QHS11:QHY11"/>
    <mergeCell ref="QDD11:QDJ11"/>
    <mergeCell ref="QDK11:QDQ11"/>
    <mergeCell ref="QDR11:QDX11"/>
    <mergeCell ref="QDY11:QEE11"/>
    <mergeCell ref="QEF11:QEL11"/>
    <mergeCell ref="QEM11:QES11"/>
    <mergeCell ref="QET11:QEZ11"/>
    <mergeCell ref="QFA11:QFG11"/>
    <mergeCell ref="QFH11:QFN11"/>
    <mergeCell ref="QAS11:QAY11"/>
    <mergeCell ref="QAZ11:QBF11"/>
    <mergeCell ref="QBG11:QBM11"/>
    <mergeCell ref="QBN11:QBT11"/>
    <mergeCell ref="QBU11:QCA11"/>
    <mergeCell ref="QCB11:QCH11"/>
    <mergeCell ref="QCI11:QCO11"/>
    <mergeCell ref="QCP11:QCV11"/>
    <mergeCell ref="QCW11:QDC11"/>
    <mergeCell ref="PYH11:PYN11"/>
    <mergeCell ref="PYO11:PYU11"/>
    <mergeCell ref="PYV11:PZB11"/>
    <mergeCell ref="PZC11:PZI11"/>
    <mergeCell ref="PZJ11:PZP11"/>
    <mergeCell ref="PZQ11:PZW11"/>
    <mergeCell ref="PZX11:QAD11"/>
    <mergeCell ref="QAE11:QAK11"/>
    <mergeCell ref="QAL11:QAR11"/>
    <mergeCell ref="PVW11:PWC11"/>
    <mergeCell ref="PWD11:PWJ11"/>
    <mergeCell ref="PWK11:PWQ11"/>
    <mergeCell ref="PWR11:PWX11"/>
    <mergeCell ref="PWY11:PXE11"/>
    <mergeCell ref="PXF11:PXL11"/>
    <mergeCell ref="PXM11:PXS11"/>
    <mergeCell ref="PXT11:PXZ11"/>
    <mergeCell ref="PYA11:PYG11"/>
    <mergeCell ref="PTL11:PTR11"/>
    <mergeCell ref="PTS11:PTY11"/>
    <mergeCell ref="PTZ11:PUF11"/>
    <mergeCell ref="PUG11:PUM11"/>
    <mergeCell ref="PUN11:PUT11"/>
    <mergeCell ref="PUU11:PVA11"/>
    <mergeCell ref="PVB11:PVH11"/>
    <mergeCell ref="PVI11:PVO11"/>
    <mergeCell ref="PVP11:PVV11"/>
    <mergeCell ref="PRA11:PRG11"/>
    <mergeCell ref="PRH11:PRN11"/>
    <mergeCell ref="PRO11:PRU11"/>
    <mergeCell ref="PRV11:PSB11"/>
    <mergeCell ref="PSC11:PSI11"/>
    <mergeCell ref="PSJ11:PSP11"/>
    <mergeCell ref="PSQ11:PSW11"/>
    <mergeCell ref="PSX11:PTD11"/>
    <mergeCell ref="PTE11:PTK11"/>
    <mergeCell ref="POP11:POV11"/>
    <mergeCell ref="POW11:PPC11"/>
    <mergeCell ref="PPD11:PPJ11"/>
    <mergeCell ref="PPK11:PPQ11"/>
    <mergeCell ref="PPR11:PPX11"/>
    <mergeCell ref="PPY11:PQE11"/>
    <mergeCell ref="PQF11:PQL11"/>
    <mergeCell ref="PQM11:PQS11"/>
    <mergeCell ref="PQT11:PQZ11"/>
    <mergeCell ref="PME11:PMK11"/>
    <mergeCell ref="PML11:PMR11"/>
    <mergeCell ref="PMS11:PMY11"/>
    <mergeCell ref="PMZ11:PNF11"/>
    <mergeCell ref="PNG11:PNM11"/>
    <mergeCell ref="PNN11:PNT11"/>
    <mergeCell ref="PNU11:POA11"/>
    <mergeCell ref="POB11:POH11"/>
    <mergeCell ref="POI11:POO11"/>
    <mergeCell ref="PJT11:PJZ11"/>
    <mergeCell ref="PKA11:PKG11"/>
    <mergeCell ref="PKH11:PKN11"/>
    <mergeCell ref="PKO11:PKU11"/>
    <mergeCell ref="PKV11:PLB11"/>
    <mergeCell ref="PLC11:PLI11"/>
    <mergeCell ref="PLJ11:PLP11"/>
    <mergeCell ref="PLQ11:PLW11"/>
    <mergeCell ref="PLX11:PMD11"/>
    <mergeCell ref="PHI11:PHO11"/>
    <mergeCell ref="PHP11:PHV11"/>
    <mergeCell ref="PHW11:PIC11"/>
    <mergeCell ref="PID11:PIJ11"/>
    <mergeCell ref="PIK11:PIQ11"/>
    <mergeCell ref="PIR11:PIX11"/>
    <mergeCell ref="PIY11:PJE11"/>
    <mergeCell ref="PJF11:PJL11"/>
    <mergeCell ref="PJM11:PJS11"/>
    <mergeCell ref="PEX11:PFD11"/>
    <mergeCell ref="PFE11:PFK11"/>
    <mergeCell ref="PFL11:PFR11"/>
    <mergeCell ref="PFS11:PFY11"/>
    <mergeCell ref="PFZ11:PGF11"/>
    <mergeCell ref="PGG11:PGM11"/>
    <mergeCell ref="PGN11:PGT11"/>
    <mergeCell ref="PGU11:PHA11"/>
    <mergeCell ref="PHB11:PHH11"/>
    <mergeCell ref="PCM11:PCS11"/>
    <mergeCell ref="PCT11:PCZ11"/>
    <mergeCell ref="PDA11:PDG11"/>
    <mergeCell ref="PDH11:PDN11"/>
    <mergeCell ref="PDO11:PDU11"/>
    <mergeCell ref="PDV11:PEB11"/>
    <mergeCell ref="PEC11:PEI11"/>
    <mergeCell ref="PEJ11:PEP11"/>
    <mergeCell ref="PEQ11:PEW11"/>
    <mergeCell ref="PAB11:PAH11"/>
    <mergeCell ref="PAI11:PAO11"/>
    <mergeCell ref="PAP11:PAV11"/>
    <mergeCell ref="PAW11:PBC11"/>
    <mergeCell ref="PBD11:PBJ11"/>
    <mergeCell ref="PBK11:PBQ11"/>
    <mergeCell ref="PBR11:PBX11"/>
    <mergeCell ref="PBY11:PCE11"/>
    <mergeCell ref="PCF11:PCL11"/>
    <mergeCell ref="OXQ11:OXW11"/>
    <mergeCell ref="OXX11:OYD11"/>
    <mergeCell ref="OYE11:OYK11"/>
    <mergeCell ref="OYL11:OYR11"/>
    <mergeCell ref="OYS11:OYY11"/>
    <mergeCell ref="OYZ11:OZF11"/>
    <mergeCell ref="OZG11:OZM11"/>
    <mergeCell ref="OZN11:OZT11"/>
    <mergeCell ref="OZU11:PAA11"/>
    <mergeCell ref="OVF11:OVL11"/>
    <mergeCell ref="OVM11:OVS11"/>
    <mergeCell ref="OVT11:OVZ11"/>
    <mergeCell ref="OWA11:OWG11"/>
    <mergeCell ref="OWH11:OWN11"/>
    <mergeCell ref="OWO11:OWU11"/>
    <mergeCell ref="OWV11:OXB11"/>
    <mergeCell ref="OXC11:OXI11"/>
    <mergeCell ref="OXJ11:OXP11"/>
    <mergeCell ref="OSU11:OTA11"/>
    <mergeCell ref="OTB11:OTH11"/>
    <mergeCell ref="OTI11:OTO11"/>
    <mergeCell ref="OTP11:OTV11"/>
    <mergeCell ref="OTW11:OUC11"/>
    <mergeCell ref="OUD11:OUJ11"/>
    <mergeCell ref="OUK11:OUQ11"/>
    <mergeCell ref="OUR11:OUX11"/>
    <mergeCell ref="OUY11:OVE11"/>
    <mergeCell ref="OQJ11:OQP11"/>
    <mergeCell ref="OQQ11:OQW11"/>
    <mergeCell ref="OQX11:ORD11"/>
    <mergeCell ref="ORE11:ORK11"/>
    <mergeCell ref="ORL11:ORR11"/>
    <mergeCell ref="ORS11:ORY11"/>
    <mergeCell ref="ORZ11:OSF11"/>
    <mergeCell ref="OSG11:OSM11"/>
    <mergeCell ref="OSN11:OST11"/>
    <mergeCell ref="ONY11:OOE11"/>
    <mergeCell ref="OOF11:OOL11"/>
    <mergeCell ref="OOM11:OOS11"/>
    <mergeCell ref="OOT11:OOZ11"/>
    <mergeCell ref="OPA11:OPG11"/>
    <mergeCell ref="OPH11:OPN11"/>
    <mergeCell ref="OPO11:OPU11"/>
    <mergeCell ref="OPV11:OQB11"/>
    <mergeCell ref="OQC11:OQI11"/>
    <mergeCell ref="OLN11:OLT11"/>
    <mergeCell ref="OLU11:OMA11"/>
    <mergeCell ref="OMB11:OMH11"/>
    <mergeCell ref="OMI11:OMO11"/>
    <mergeCell ref="OMP11:OMV11"/>
    <mergeCell ref="OMW11:ONC11"/>
    <mergeCell ref="OND11:ONJ11"/>
    <mergeCell ref="ONK11:ONQ11"/>
    <mergeCell ref="ONR11:ONX11"/>
    <mergeCell ref="OJC11:OJI11"/>
    <mergeCell ref="OJJ11:OJP11"/>
    <mergeCell ref="OJQ11:OJW11"/>
    <mergeCell ref="OJX11:OKD11"/>
    <mergeCell ref="OKE11:OKK11"/>
    <mergeCell ref="OKL11:OKR11"/>
    <mergeCell ref="OKS11:OKY11"/>
    <mergeCell ref="OKZ11:OLF11"/>
    <mergeCell ref="OLG11:OLM11"/>
    <mergeCell ref="OGR11:OGX11"/>
    <mergeCell ref="OGY11:OHE11"/>
    <mergeCell ref="OHF11:OHL11"/>
    <mergeCell ref="OHM11:OHS11"/>
    <mergeCell ref="OHT11:OHZ11"/>
    <mergeCell ref="OIA11:OIG11"/>
    <mergeCell ref="OIH11:OIN11"/>
    <mergeCell ref="OIO11:OIU11"/>
    <mergeCell ref="OIV11:OJB11"/>
    <mergeCell ref="OEG11:OEM11"/>
    <mergeCell ref="OEN11:OET11"/>
    <mergeCell ref="OEU11:OFA11"/>
    <mergeCell ref="OFB11:OFH11"/>
    <mergeCell ref="OFI11:OFO11"/>
    <mergeCell ref="OFP11:OFV11"/>
    <mergeCell ref="OFW11:OGC11"/>
    <mergeCell ref="OGD11:OGJ11"/>
    <mergeCell ref="OGK11:OGQ11"/>
    <mergeCell ref="OBV11:OCB11"/>
    <mergeCell ref="OCC11:OCI11"/>
    <mergeCell ref="OCJ11:OCP11"/>
    <mergeCell ref="OCQ11:OCW11"/>
    <mergeCell ref="OCX11:ODD11"/>
    <mergeCell ref="ODE11:ODK11"/>
    <mergeCell ref="ODL11:ODR11"/>
    <mergeCell ref="ODS11:ODY11"/>
    <mergeCell ref="ODZ11:OEF11"/>
    <mergeCell ref="NZK11:NZQ11"/>
    <mergeCell ref="NZR11:NZX11"/>
    <mergeCell ref="NZY11:OAE11"/>
    <mergeCell ref="OAF11:OAL11"/>
    <mergeCell ref="OAM11:OAS11"/>
    <mergeCell ref="OAT11:OAZ11"/>
    <mergeCell ref="OBA11:OBG11"/>
    <mergeCell ref="OBH11:OBN11"/>
    <mergeCell ref="OBO11:OBU11"/>
    <mergeCell ref="NWZ11:NXF11"/>
    <mergeCell ref="NXG11:NXM11"/>
    <mergeCell ref="NXN11:NXT11"/>
    <mergeCell ref="NXU11:NYA11"/>
    <mergeCell ref="NYB11:NYH11"/>
    <mergeCell ref="NYI11:NYO11"/>
    <mergeCell ref="NYP11:NYV11"/>
    <mergeCell ref="NYW11:NZC11"/>
    <mergeCell ref="NZD11:NZJ11"/>
    <mergeCell ref="NUO11:NUU11"/>
    <mergeCell ref="NUV11:NVB11"/>
    <mergeCell ref="NVC11:NVI11"/>
    <mergeCell ref="NVJ11:NVP11"/>
    <mergeCell ref="NVQ11:NVW11"/>
    <mergeCell ref="NVX11:NWD11"/>
    <mergeCell ref="NWE11:NWK11"/>
    <mergeCell ref="NWL11:NWR11"/>
    <mergeCell ref="NWS11:NWY11"/>
    <mergeCell ref="NSD11:NSJ11"/>
    <mergeCell ref="NSK11:NSQ11"/>
    <mergeCell ref="NSR11:NSX11"/>
    <mergeCell ref="NSY11:NTE11"/>
    <mergeCell ref="NTF11:NTL11"/>
    <mergeCell ref="NTM11:NTS11"/>
    <mergeCell ref="NTT11:NTZ11"/>
    <mergeCell ref="NUA11:NUG11"/>
    <mergeCell ref="NUH11:NUN11"/>
    <mergeCell ref="NPS11:NPY11"/>
    <mergeCell ref="NPZ11:NQF11"/>
    <mergeCell ref="NQG11:NQM11"/>
    <mergeCell ref="NQN11:NQT11"/>
    <mergeCell ref="NQU11:NRA11"/>
    <mergeCell ref="NRB11:NRH11"/>
    <mergeCell ref="NRI11:NRO11"/>
    <mergeCell ref="NRP11:NRV11"/>
    <mergeCell ref="NRW11:NSC11"/>
    <mergeCell ref="NNH11:NNN11"/>
    <mergeCell ref="NNO11:NNU11"/>
    <mergeCell ref="NNV11:NOB11"/>
    <mergeCell ref="NOC11:NOI11"/>
    <mergeCell ref="NOJ11:NOP11"/>
    <mergeCell ref="NOQ11:NOW11"/>
    <mergeCell ref="NOX11:NPD11"/>
    <mergeCell ref="NPE11:NPK11"/>
    <mergeCell ref="NPL11:NPR11"/>
    <mergeCell ref="NKW11:NLC11"/>
    <mergeCell ref="NLD11:NLJ11"/>
    <mergeCell ref="NLK11:NLQ11"/>
    <mergeCell ref="NLR11:NLX11"/>
    <mergeCell ref="NLY11:NME11"/>
    <mergeCell ref="NMF11:NML11"/>
    <mergeCell ref="NMM11:NMS11"/>
    <mergeCell ref="NMT11:NMZ11"/>
    <mergeCell ref="NNA11:NNG11"/>
    <mergeCell ref="NIL11:NIR11"/>
    <mergeCell ref="NIS11:NIY11"/>
    <mergeCell ref="NIZ11:NJF11"/>
    <mergeCell ref="NJG11:NJM11"/>
    <mergeCell ref="NJN11:NJT11"/>
    <mergeCell ref="NJU11:NKA11"/>
    <mergeCell ref="NKB11:NKH11"/>
    <mergeCell ref="NKI11:NKO11"/>
    <mergeCell ref="NKP11:NKV11"/>
    <mergeCell ref="NGA11:NGG11"/>
    <mergeCell ref="NGH11:NGN11"/>
    <mergeCell ref="NGO11:NGU11"/>
    <mergeCell ref="NGV11:NHB11"/>
    <mergeCell ref="NHC11:NHI11"/>
    <mergeCell ref="NHJ11:NHP11"/>
    <mergeCell ref="NHQ11:NHW11"/>
    <mergeCell ref="NHX11:NID11"/>
    <mergeCell ref="NIE11:NIK11"/>
    <mergeCell ref="NDP11:NDV11"/>
    <mergeCell ref="NDW11:NEC11"/>
    <mergeCell ref="NED11:NEJ11"/>
    <mergeCell ref="NEK11:NEQ11"/>
    <mergeCell ref="NER11:NEX11"/>
    <mergeCell ref="NEY11:NFE11"/>
    <mergeCell ref="NFF11:NFL11"/>
    <mergeCell ref="NFM11:NFS11"/>
    <mergeCell ref="NFT11:NFZ11"/>
    <mergeCell ref="NBE11:NBK11"/>
    <mergeCell ref="NBL11:NBR11"/>
    <mergeCell ref="NBS11:NBY11"/>
    <mergeCell ref="NBZ11:NCF11"/>
    <mergeCell ref="NCG11:NCM11"/>
    <mergeCell ref="NCN11:NCT11"/>
    <mergeCell ref="NCU11:NDA11"/>
    <mergeCell ref="NDB11:NDH11"/>
    <mergeCell ref="NDI11:NDO11"/>
    <mergeCell ref="MYT11:MYZ11"/>
    <mergeCell ref="MZA11:MZG11"/>
    <mergeCell ref="MZH11:MZN11"/>
    <mergeCell ref="MZO11:MZU11"/>
    <mergeCell ref="MZV11:NAB11"/>
    <mergeCell ref="NAC11:NAI11"/>
    <mergeCell ref="NAJ11:NAP11"/>
    <mergeCell ref="NAQ11:NAW11"/>
    <mergeCell ref="NAX11:NBD11"/>
    <mergeCell ref="MWI11:MWO11"/>
    <mergeCell ref="MWP11:MWV11"/>
    <mergeCell ref="MWW11:MXC11"/>
    <mergeCell ref="MXD11:MXJ11"/>
    <mergeCell ref="MXK11:MXQ11"/>
    <mergeCell ref="MXR11:MXX11"/>
    <mergeCell ref="MXY11:MYE11"/>
    <mergeCell ref="MYF11:MYL11"/>
    <mergeCell ref="MYM11:MYS11"/>
    <mergeCell ref="MTX11:MUD11"/>
    <mergeCell ref="MUE11:MUK11"/>
    <mergeCell ref="MUL11:MUR11"/>
    <mergeCell ref="MUS11:MUY11"/>
    <mergeCell ref="MUZ11:MVF11"/>
    <mergeCell ref="MVG11:MVM11"/>
    <mergeCell ref="MVN11:MVT11"/>
    <mergeCell ref="MVU11:MWA11"/>
    <mergeCell ref="MWB11:MWH11"/>
    <mergeCell ref="MRM11:MRS11"/>
    <mergeCell ref="MRT11:MRZ11"/>
    <mergeCell ref="MSA11:MSG11"/>
    <mergeCell ref="MSH11:MSN11"/>
    <mergeCell ref="MSO11:MSU11"/>
    <mergeCell ref="MSV11:MTB11"/>
    <mergeCell ref="MTC11:MTI11"/>
    <mergeCell ref="MTJ11:MTP11"/>
    <mergeCell ref="MTQ11:MTW11"/>
    <mergeCell ref="MPB11:MPH11"/>
    <mergeCell ref="MPI11:MPO11"/>
    <mergeCell ref="MPP11:MPV11"/>
    <mergeCell ref="MPW11:MQC11"/>
    <mergeCell ref="MQD11:MQJ11"/>
    <mergeCell ref="MQK11:MQQ11"/>
    <mergeCell ref="MQR11:MQX11"/>
    <mergeCell ref="MQY11:MRE11"/>
    <mergeCell ref="MRF11:MRL11"/>
    <mergeCell ref="MMQ11:MMW11"/>
    <mergeCell ref="MMX11:MND11"/>
    <mergeCell ref="MNE11:MNK11"/>
    <mergeCell ref="MNL11:MNR11"/>
    <mergeCell ref="MNS11:MNY11"/>
    <mergeCell ref="MNZ11:MOF11"/>
    <mergeCell ref="MOG11:MOM11"/>
    <mergeCell ref="MON11:MOT11"/>
    <mergeCell ref="MOU11:MPA11"/>
    <mergeCell ref="MKF11:MKL11"/>
    <mergeCell ref="MKM11:MKS11"/>
    <mergeCell ref="MKT11:MKZ11"/>
    <mergeCell ref="MLA11:MLG11"/>
    <mergeCell ref="MLH11:MLN11"/>
    <mergeCell ref="MLO11:MLU11"/>
    <mergeCell ref="MLV11:MMB11"/>
    <mergeCell ref="MMC11:MMI11"/>
    <mergeCell ref="MMJ11:MMP11"/>
    <mergeCell ref="MHU11:MIA11"/>
    <mergeCell ref="MIB11:MIH11"/>
    <mergeCell ref="MII11:MIO11"/>
    <mergeCell ref="MIP11:MIV11"/>
    <mergeCell ref="MIW11:MJC11"/>
    <mergeCell ref="MJD11:MJJ11"/>
    <mergeCell ref="MJK11:MJQ11"/>
    <mergeCell ref="MJR11:MJX11"/>
    <mergeCell ref="MJY11:MKE11"/>
    <mergeCell ref="MFJ11:MFP11"/>
    <mergeCell ref="MFQ11:MFW11"/>
    <mergeCell ref="MFX11:MGD11"/>
    <mergeCell ref="MGE11:MGK11"/>
    <mergeCell ref="MGL11:MGR11"/>
    <mergeCell ref="MGS11:MGY11"/>
    <mergeCell ref="MGZ11:MHF11"/>
    <mergeCell ref="MHG11:MHM11"/>
    <mergeCell ref="MHN11:MHT11"/>
    <mergeCell ref="MCY11:MDE11"/>
    <mergeCell ref="MDF11:MDL11"/>
    <mergeCell ref="MDM11:MDS11"/>
    <mergeCell ref="MDT11:MDZ11"/>
    <mergeCell ref="MEA11:MEG11"/>
    <mergeCell ref="MEH11:MEN11"/>
    <mergeCell ref="MEO11:MEU11"/>
    <mergeCell ref="MEV11:MFB11"/>
    <mergeCell ref="MFC11:MFI11"/>
    <mergeCell ref="MAN11:MAT11"/>
    <mergeCell ref="MAU11:MBA11"/>
    <mergeCell ref="MBB11:MBH11"/>
    <mergeCell ref="MBI11:MBO11"/>
    <mergeCell ref="MBP11:MBV11"/>
    <mergeCell ref="MBW11:MCC11"/>
    <mergeCell ref="MCD11:MCJ11"/>
    <mergeCell ref="MCK11:MCQ11"/>
    <mergeCell ref="MCR11:MCX11"/>
    <mergeCell ref="LYC11:LYI11"/>
    <mergeCell ref="LYJ11:LYP11"/>
    <mergeCell ref="LYQ11:LYW11"/>
    <mergeCell ref="LYX11:LZD11"/>
    <mergeCell ref="LZE11:LZK11"/>
    <mergeCell ref="LZL11:LZR11"/>
    <mergeCell ref="LZS11:LZY11"/>
    <mergeCell ref="LZZ11:MAF11"/>
    <mergeCell ref="MAG11:MAM11"/>
    <mergeCell ref="LVR11:LVX11"/>
    <mergeCell ref="LVY11:LWE11"/>
    <mergeCell ref="LWF11:LWL11"/>
    <mergeCell ref="LWM11:LWS11"/>
    <mergeCell ref="LWT11:LWZ11"/>
    <mergeCell ref="LXA11:LXG11"/>
    <mergeCell ref="LXH11:LXN11"/>
    <mergeCell ref="LXO11:LXU11"/>
    <mergeCell ref="LXV11:LYB11"/>
    <mergeCell ref="LTG11:LTM11"/>
    <mergeCell ref="LTN11:LTT11"/>
    <mergeCell ref="LTU11:LUA11"/>
    <mergeCell ref="LUB11:LUH11"/>
    <mergeCell ref="LUI11:LUO11"/>
    <mergeCell ref="LUP11:LUV11"/>
    <mergeCell ref="LUW11:LVC11"/>
    <mergeCell ref="LVD11:LVJ11"/>
    <mergeCell ref="LVK11:LVQ11"/>
    <mergeCell ref="LQV11:LRB11"/>
    <mergeCell ref="LRC11:LRI11"/>
    <mergeCell ref="LRJ11:LRP11"/>
    <mergeCell ref="LRQ11:LRW11"/>
    <mergeCell ref="LRX11:LSD11"/>
    <mergeCell ref="LSE11:LSK11"/>
    <mergeCell ref="LSL11:LSR11"/>
    <mergeCell ref="LSS11:LSY11"/>
    <mergeCell ref="LSZ11:LTF11"/>
    <mergeCell ref="LOK11:LOQ11"/>
    <mergeCell ref="LOR11:LOX11"/>
    <mergeCell ref="LOY11:LPE11"/>
    <mergeCell ref="LPF11:LPL11"/>
    <mergeCell ref="LPM11:LPS11"/>
    <mergeCell ref="LPT11:LPZ11"/>
    <mergeCell ref="LQA11:LQG11"/>
    <mergeCell ref="LQH11:LQN11"/>
    <mergeCell ref="LQO11:LQU11"/>
    <mergeCell ref="LLZ11:LMF11"/>
    <mergeCell ref="LMG11:LMM11"/>
    <mergeCell ref="LMN11:LMT11"/>
    <mergeCell ref="LMU11:LNA11"/>
    <mergeCell ref="LNB11:LNH11"/>
    <mergeCell ref="LNI11:LNO11"/>
    <mergeCell ref="LNP11:LNV11"/>
    <mergeCell ref="LNW11:LOC11"/>
    <mergeCell ref="LOD11:LOJ11"/>
    <mergeCell ref="LJO11:LJU11"/>
    <mergeCell ref="LJV11:LKB11"/>
    <mergeCell ref="LKC11:LKI11"/>
    <mergeCell ref="LKJ11:LKP11"/>
    <mergeCell ref="LKQ11:LKW11"/>
    <mergeCell ref="LKX11:LLD11"/>
    <mergeCell ref="LLE11:LLK11"/>
    <mergeCell ref="LLL11:LLR11"/>
    <mergeCell ref="LLS11:LLY11"/>
    <mergeCell ref="LHD11:LHJ11"/>
    <mergeCell ref="LHK11:LHQ11"/>
    <mergeCell ref="LHR11:LHX11"/>
    <mergeCell ref="LHY11:LIE11"/>
    <mergeCell ref="LIF11:LIL11"/>
    <mergeCell ref="LIM11:LIS11"/>
    <mergeCell ref="LIT11:LIZ11"/>
    <mergeCell ref="LJA11:LJG11"/>
    <mergeCell ref="LJH11:LJN11"/>
    <mergeCell ref="LES11:LEY11"/>
    <mergeCell ref="LEZ11:LFF11"/>
    <mergeCell ref="LFG11:LFM11"/>
    <mergeCell ref="LFN11:LFT11"/>
    <mergeCell ref="LFU11:LGA11"/>
    <mergeCell ref="LGB11:LGH11"/>
    <mergeCell ref="LGI11:LGO11"/>
    <mergeCell ref="LGP11:LGV11"/>
    <mergeCell ref="LGW11:LHC11"/>
    <mergeCell ref="LCH11:LCN11"/>
    <mergeCell ref="LCO11:LCU11"/>
    <mergeCell ref="LCV11:LDB11"/>
    <mergeCell ref="LDC11:LDI11"/>
    <mergeCell ref="LDJ11:LDP11"/>
    <mergeCell ref="LDQ11:LDW11"/>
    <mergeCell ref="LDX11:LED11"/>
    <mergeCell ref="LEE11:LEK11"/>
    <mergeCell ref="LEL11:LER11"/>
    <mergeCell ref="KZW11:LAC11"/>
    <mergeCell ref="LAD11:LAJ11"/>
    <mergeCell ref="LAK11:LAQ11"/>
    <mergeCell ref="LAR11:LAX11"/>
    <mergeCell ref="LAY11:LBE11"/>
    <mergeCell ref="LBF11:LBL11"/>
    <mergeCell ref="LBM11:LBS11"/>
    <mergeCell ref="LBT11:LBZ11"/>
    <mergeCell ref="LCA11:LCG11"/>
    <mergeCell ref="KXL11:KXR11"/>
    <mergeCell ref="KXS11:KXY11"/>
    <mergeCell ref="KXZ11:KYF11"/>
    <mergeCell ref="KYG11:KYM11"/>
    <mergeCell ref="KYN11:KYT11"/>
    <mergeCell ref="KYU11:KZA11"/>
    <mergeCell ref="KZB11:KZH11"/>
    <mergeCell ref="KZI11:KZO11"/>
    <mergeCell ref="KZP11:KZV11"/>
    <mergeCell ref="KVA11:KVG11"/>
    <mergeCell ref="KVH11:KVN11"/>
    <mergeCell ref="KVO11:KVU11"/>
    <mergeCell ref="KVV11:KWB11"/>
    <mergeCell ref="KWC11:KWI11"/>
    <mergeCell ref="KWJ11:KWP11"/>
    <mergeCell ref="KWQ11:KWW11"/>
    <mergeCell ref="KWX11:KXD11"/>
    <mergeCell ref="KXE11:KXK11"/>
    <mergeCell ref="KSP11:KSV11"/>
    <mergeCell ref="KSW11:KTC11"/>
    <mergeCell ref="KTD11:KTJ11"/>
    <mergeCell ref="KTK11:KTQ11"/>
    <mergeCell ref="KTR11:KTX11"/>
    <mergeCell ref="KTY11:KUE11"/>
    <mergeCell ref="KUF11:KUL11"/>
    <mergeCell ref="KUM11:KUS11"/>
    <mergeCell ref="KUT11:KUZ11"/>
    <mergeCell ref="KQE11:KQK11"/>
    <mergeCell ref="KQL11:KQR11"/>
    <mergeCell ref="KQS11:KQY11"/>
    <mergeCell ref="KQZ11:KRF11"/>
    <mergeCell ref="KRG11:KRM11"/>
    <mergeCell ref="KRN11:KRT11"/>
    <mergeCell ref="KRU11:KSA11"/>
    <mergeCell ref="KSB11:KSH11"/>
    <mergeCell ref="KSI11:KSO11"/>
    <mergeCell ref="KNT11:KNZ11"/>
    <mergeCell ref="KOA11:KOG11"/>
    <mergeCell ref="KOH11:KON11"/>
    <mergeCell ref="KOO11:KOU11"/>
    <mergeCell ref="KOV11:KPB11"/>
    <mergeCell ref="KPC11:KPI11"/>
    <mergeCell ref="KPJ11:KPP11"/>
    <mergeCell ref="KPQ11:KPW11"/>
    <mergeCell ref="KPX11:KQD11"/>
    <mergeCell ref="KLI11:KLO11"/>
    <mergeCell ref="KLP11:KLV11"/>
    <mergeCell ref="KLW11:KMC11"/>
    <mergeCell ref="KMD11:KMJ11"/>
    <mergeCell ref="KMK11:KMQ11"/>
    <mergeCell ref="KMR11:KMX11"/>
    <mergeCell ref="KMY11:KNE11"/>
    <mergeCell ref="KNF11:KNL11"/>
    <mergeCell ref="KNM11:KNS11"/>
    <mergeCell ref="KIX11:KJD11"/>
    <mergeCell ref="KJE11:KJK11"/>
    <mergeCell ref="KJL11:KJR11"/>
    <mergeCell ref="KJS11:KJY11"/>
    <mergeCell ref="KJZ11:KKF11"/>
    <mergeCell ref="KKG11:KKM11"/>
    <mergeCell ref="KKN11:KKT11"/>
    <mergeCell ref="KKU11:KLA11"/>
    <mergeCell ref="KLB11:KLH11"/>
    <mergeCell ref="KGM11:KGS11"/>
    <mergeCell ref="KGT11:KGZ11"/>
    <mergeCell ref="KHA11:KHG11"/>
    <mergeCell ref="KHH11:KHN11"/>
    <mergeCell ref="KHO11:KHU11"/>
    <mergeCell ref="KHV11:KIB11"/>
    <mergeCell ref="KIC11:KII11"/>
    <mergeCell ref="KIJ11:KIP11"/>
    <mergeCell ref="KIQ11:KIW11"/>
    <mergeCell ref="KEB11:KEH11"/>
    <mergeCell ref="KEI11:KEO11"/>
    <mergeCell ref="KEP11:KEV11"/>
    <mergeCell ref="KEW11:KFC11"/>
    <mergeCell ref="KFD11:KFJ11"/>
    <mergeCell ref="KFK11:KFQ11"/>
    <mergeCell ref="KFR11:KFX11"/>
    <mergeCell ref="KFY11:KGE11"/>
    <mergeCell ref="KGF11:KGL11"/>
    <mergeCell ref="KBQ11:KBW11"/>
    <mergeCell ref="KBX11:KCD11"/>
    <mergeCell ref="KCE11:KCK11"/>
    <mergeCell ref="KCL11:KCR11"/>
    <mergeCell ref="KCS11:KCY11"/>
    <mergeCell ref="KCZ11:KDF11"/>
    <mergeCell ref="KDG11:KDM11"/>
    <mergeCell ref="KDN11:KDT11"/>
    <mergeCell ref="KDU11:KEA11"/>
    <mergeCell ref="JZF11:JZL11"/>
    <mergeCell ref="JZM11:JZS11"/>
    <mergeCell ref="JZT11:JZZ11"/>
    <mergeCell ref="KAA11:KAG11"/>
    <mergeCell ref="KAH11:KAN11"/>
    <mergeCell ref="KAO11:KAU11"/>
    <mergeCell ref="KAV11:KBB11"/>
    <mergeCell ref="KBC11:KBI11"/>
    <mergeCell ref="KBJ11:KBP11"/>
    <mergeCell ref="JWU11:JXA11"/>
    <mergeCell ref="JXB11:JXH11"/>
    <mergeCell ref="JXI11:JXO11"/>
    <mergeCell ref="JXP11:JXV11"/>
    <mergeCell ref="JXW11:JYC11"/>
    <mergeCell ref="JYD11:JYJ11"/>
    <mergeCell ref="JYK11:JYQ11"/>
    <mergeCell ref="JYR11:JYX11"/>
    <mergeCell ref="JYY11:JZE11"/>
    <mergeCell ref="JUJ11:JUP11"/>
    <mergeCell ref="JUQ11:JUW11"/>
    <mergeCell ref="JUX11:JVD11"/>
    <mergeCell ref="JVE11:JVK11"/>
    <mergeCell ref="JVL11:JVR11"/>
    <mergeCell ref="JVS11:JVY11"/>
    <mergeCell ref="JVZ11:JWF11"/>
    <mergeCell ref="JWG11:JWM11"/>
    <mergeCell ref="JWN11:JWT11"/>
    <mergeCell ref="JRY11:JSE11"/>
    <mergeCell ref="JSF11:JSL11"/>
    <mergeCell ref="JSM11:JSS11"/>
    <mergeCell ref="JST11:JSZ11"/>
    <mergeCell ref="JTA11:JTG11"/>
    <mergeCell ref="JTH11:JTN11"/>
    <mergeCell ref="JTO11:JTU11"/>
    <mergeCell ref="JTV11:JUB11"/>
    <mergeCell ref="JUC11:JUI11"/>
    <mergeCell ref="JPN11:JPT11"/>
    <mergeCell ref="JPU11:JQA11"/>
    <mergeCell ref="JQB11:JQH11"/>
    <mergeCell ref="JQI11:JQO11"/>
    <mergeCell ref="JQP11:JQV11"/>
    <mergeCell ref="JQW11:JRC11"/>
    <mergeCell ref="JRD11:JRJ11"/>
    <mergeCell ref="JRK11:JRQ11"/>
    <mergeCell ref="JRR11:JRX11"/>
    <mergeCell ref="JNC11:JNI11"/>
    <mergeCell ref="JNJ11:JNP11"/>
    <mergeCell ref="JNQ11:JNW11"/>
    <mergeCell ref="JNX11:JOD11"/>
    <mergeCell ref="JOE11:JOK11"/>
    <mergeCell ref="JOL11:JOR11"/>
    <mergeCell ref="JOS11:JOY11"/>
    <mergeCell ref="JOZ11:JPF11"/>
    <mergeCell ref="JPG11:JPM11"/>
    <mergeCell ref="JKR11:JKX11"/>
    <mergeCell ref="JKY11:JLE11"/>
    <mergeCell ref="JLF11:JLL11"/>
    <mergeCell ref="JLM11:JLS11"/>
    <mergeCell ref="JLT11:JLZ11"/>
    <mergeCell ref="JMA11:JMG11"/>
    <mergeCell ref="JMH11:JMN11"/>
    <mergeCell ref="JMO11:JMU11"/>
    <mergeCell ref="JMV11:JNB11"/>
    <mergeCell ref="JIG11:JIM11"/>
    <mergeCell ref="JIN11:JIT11"/>
    <mergeCell ref="JIU11:JJA11"/>
    <mergeCell ref="JJB11:JJH11"/>
    <mergeCell ref="JJI11:JJO11"/>
    <mergeCell ref="JJP11:JJV11"/>
    <mergeCell ref="JJW11:JKC11"/>
    <mergeCell ref="JKD11:JKJ11"/>
    <mergeCell ref="JKK11:JKQ11"/>
    <mergeCell ref="JFV11:JGB11"/>
    <mergeCell ref="JGC11:JGI11"/>
    <mergeCell ref="JGJ11:JGP11"/>
    <mergeCell ref="JGQ11:JGW11"/>
    <mergeCell ref="JGX11:JHD11"/>
    <mergeCell ref="JHE11:JHK11"/>
    <mergeCell ref="JHL11:JHR11"/>
    <mergeCell ref="JHS11:JHY11"/>
    <mergeCell ref="JHZ11:JIF11"/>
    <mergeCell ref="JDK11:JDQ11"/>
    <mergeCell ref="JDR11:JDX11"/>
    <mergeCell ref="JDY11:JEE11"/>
    <mergeCell ref="JEF11:JEL11"/>
    <mergeCell ref="JEM11:JES11"/>
    <mergeCell ref="JET11:JEZ11"/>
    <mergeCell ref="JFA11:JFG11"/>
    <mergeCell ref="JFH11:JFN11"/>
    <mergeCell ref="JFO11:JFU11"/>
    <mergeCell ref="JAZ11:JBF11"/>
    <mergeCell ref="JBG11:JBM11"/>
    <mergeCell ref="JBN11:JBT11"/>
    <mergeCell ref="JBU11:JCA11"/>
    <mergeCell ref="JCB11:JCH11"/>
    <mergeCell ref="JCI11:JCO11"/>
    <mergeCell ref="JCP11:JCV11"/>
    <mergeCell ref="JCW11:JDC11"/>
    <mergeCell ref="JDD11:JDJ11"/>
    <mergeCell ref="IYO11:IYU11"/>
    <mergeCell ref="IYV11:IZB11"/>
    <mergeCell ref="IZC11:IZI11"/>
    <mergeCell ref="IZJ11:IZP11"/>
    <mergeCell ref="IZQ11:IZW11"/>
    <mergeCell ref="IZX11:JAD11"/>
    <mergeCell ref="JAE11:JAK11"/>
    <mergeCell ref="JAL11:JAR11"/>
    <mergeCell ref="JAS11:JAY11"/>
    <mergeCell ref="IWD11:IWJ11"/>
    <mergeCell ref="IWK11:IWQ11"/>
    <mergeCell ref="IWR11:IWX11"/>
    <mergeCell ref="IWY11:IXE11"/>
    <mergeCell ref="IXF11:IXL11"/>
    <mergeCell ref="IXM11:IXS11"/>
    <mergeCell ref="IXT11:IXZ11"/>
    <mergeCell ref="IYA11:IYG11"/>
    <mergeCell ref="IYH11:IYN11"/>
    <mergeCell ref="ITS11:ITY11"/>
    <mergeCell ref="ITZ11:IUF11"/>
    <mergeCell ref="IUG11:IUM11"/>
    <mergeCell ref="IUN11:IUT11"/>
    <mergeCell ref="IUU11:IVA11"/>
    <mergeCell ref="IVB11:IVH11"/>
    <mergeCell ref="IVI11:IVO11"/>
    <mergeCell ref="IVP11:IVV11"/>
    <mergeCell ref="IVW11:IWC11"/>
    <mergeCell ref="IRH11:IRN11"/>
    <mergeCell ref="IRO11:IRU11"/>
    <mergeCell ref="IRV11:ISB11"/>
    <mergeCell ref="ISC11:ISI11"/>
    <mergeCell ref="ISJ11:ISP11"/>
    <mergeCell ref="ISQ11:ISW11"/>
    <mergeCell ref="ISX11:ITD11"/>
    <mergeCell ref="ITE11:ITK11"/>
    <mergeCell ref="ITL11:ITR11"/>
    <mergeCell ref="IOW11:IPC11"/>
    <mergeCell ref="IPD11:IPJ11"/>
    <mergeCell ref="IPK11:IPQ11"/>
    <mergeCell ref="IPR11:IPX11"/>
    <mergeCell ref="IPY11:IQE11"/>
    <mergeCell ref="IQF11:IQL11"/>
    <mergeCell ref="IQM11:IQS11"/>
    <mergeCell ref="IQT11:IQZ11"/>
    <mergeCell ref="IRA11:IRG11"/>
    <mergeCell ref="IML11:IMR11"/>
    <mergeCell ref="IMS11:IMY11"/>
    <mergeCell ref="IMZ11:INF11"/>
    <mergeCell ref="ING11:INM11"/>
    <mergeCell ref="INN11:INT11"/>
    <mergeCell ref="INU11:IOA11"/>
    <mergeCell ref="IOB11:IOH11"/>
    <mergeCell ref="IOI11:IOO11"/>
    <mergeCell ref="IOP11:IOV11"/>
    <mergeCell ref="IKA11:IKG11"/>
    <mergeCell ref="IKH11:IKN11"/>
    <mergeCell ref="IKO11:IKU11"/>
    <mergeCell ref="IKV11:ILB11"/>
    <mergeCell ref="ILC11:ILI11"/>
    <mergeCell ref="ILJ11:ILP11"/>
    <mergeCell ref="ILQ11:ILW11"/>
    <mergeCell ref="ILX11:IMD11"/>
    <mergeCell ref="IME11:IMK11"/>
    <mergeCell ref="IHP11:IHV11"/>
    <mergeCell ref="IHW11:IIC11"/>
    <mergeCell ref="IID11:IIJ11"/>
    <mergeCell ref="IIK11:IIQ11"/>
    <mergeCell ref="IIR11:IIX11"/>
    <mergeCell ref="IIY11:IJE11"/>
    <mergeCell ref="IJF11:IJL11"/>
    <mergeCell ref="IJM11:IJS11"/>
    <mergeCell ref="IJT11:IJZ11"/>
    <mergeCell ref="IFE11:IFK11"/>
    <mergeCell ref="IFL11:IFR11"/>
    <mergeCell ref="IFS11:IFY11"/>
    <mergeCell ref="IFZ11:IGF11"/>
    <mergeCell ref="IGG11:IGM11"/>
    <mergeCell ref="IGN11:IGT11"/>
    <mergeCell ref="IGU11:IHA11"/>
    <mergeCell ref="IHB11:IHH11"/>
    <mergeCell ref="IHI11:IHO11"/>
    <mergeCell ref="ICT11:ICZ11"/>
    <mergeCell ref="IDA11:IDG11"/>
    <mergeCell ref="IDH11:IDN11"/>
    <mergeCell ref="IDO11:IDU11"/>
    <mergeCell ref="IDV11:IEB11"/>
    <mergeCell ref="IEC11:IEI11"/>
    <mergeCell ref="IEJ11:IEP11"/>
    <mergeCell ref="IEQ11:IEW11"/>
    <mergeCell ref="IEX11:IFD11"/>
    <mergeCell ref="IAI11:IAO11"/>
    <mergeCell ref="IAP11:IAV11"/>
    <mergeCell ref="IAW11:IBC11"/>
    <mergeCell ref="IBD11:IBJ11"/>
    <mergeCell ref="IBK11:IBQ11"/>
    <mergeCell ref="IBR11:IBX11"/>
    <mergeCell ref="IBY11:ICE11"/>
    <mergeCell ref="ICF11:ICL11"/>
    <mergeCell ref="ICM11:ICS11"/>
    <mergeCell ref="HXX11:HYD11"/>
    <mergeCell ref="HYE11:HYK11"/>
    <mergeCell ref="HYL11:HYR11"/>
    <mergeCell ref="HYS11:HYY11"/>
    <mergeCell ref="HYZ11:HZF11"/>
    <mergeCell ref="HZG11:HZM11"/>
    <mergeCell ref="HZN11:HZT11"/>
    <mergeCell ref="HZU11:IAA11"/>
    <mergeCell ref="IAB11:IAH11"/>
    <mergeCell ref="HVM11:HVS11"/>
    <mergeCell ref="HVT11:HVZ11"/>
    <mergeCell ref="HWA11:HWG11"/>
    <mergeCell ref="HWH11:HWN11"/>
    <mergeCell ref="HWO11:HWU11"/>
    <mergeCell ref="HWV11:HXB11"/>
    <mergeCell ref="HXC11:HXI11"/>
    <mergeCell ref="HXJ11:HXP11"/>
    <mergeCell ref="HXQ11:HXW11"/>
    <mergeCell ref="HTB11:HTH11"/>
    <mergeCell ref="HTI11:HTO11"/>
    <mergeCell ref="HTP11:HTV11"/>
    <mergeCell ref="HTW11:HUC11"/>
    <mergeCell ref="HUD11:HUJ11"/>
    <mergeCell ref="HUK11:HUQ11"/>
    <mergeCell ref="HUR11:HUX11"/>
    <mergeCell ref="HUY11:HVE11"/>
    <mergeCell ref="HVF11:HVL11"/>
    <mergeCell ref="HQQ11:HQW11"/>
    <mergeCell ref="HQX11:HRD11"/>
    <mergeCell ref="HRE11:HRK11"/>
    <mergeCell ref="HRL11:HRR11"/>
    <mergeCell ref="HRS11:HRY11"/>
    <mergeCell ref="HRZ11:HSF11"/>
    <mergeCell ref="HSG11:HSM11"/>
    <mergeCell ref="HSN11:HST11"/>
    <mergeCell ref="HSU11:HTA11"/>
    <mergeCell ref="HOF11:HOL11"/>
    <mergeCell ref="HOM11:HOS11"/>
    <mergeCell ref="HOT11:HOZ11"/>
    <mergeCell ref="HPA11:HPG11"/>
    <mergeCell ref="HPH11:HPN11"/>
    <mergeCell ref="HPO11:HPU11"/>
    <mergeCell ref="HPV11:HQB11"/>
    <mergeCell ref="HQC11:HQI11"/>
    <mergeCell ref="HQJ11:HQP11"/>
    <mergeCell ref="HLU11:HMA11"/>
    <mergeCell ref="HMB11:HMH11"/>
    <mergeCell ref="HMI11:HMO11"/>
    <mergeCell ref="HMP11:HMV11"/>
    <mergeCell ref="HMW11:HNC11"/>
    <mergeCell ref="HND11:HNJ11"/>
    <mergeCell ref="HNK11:HNQ11"/>
    <mergeCell ref="HNR11:HNX11"/>
    <mergeCell ref="HNY11:HOE11"/>
    <mergeCell ref="HJJ11:HJP11"/>
    <mergeCell ref="HJQ11:HJW11"/>
    <mergeCell ref="HJX11:HKD11"/>
    <mergeCell ref="HKE11:HKK11"/>
    <mergeCell ref="HKL11:HKR11"/>
    <mergeCell ref="HKS11:HKY11"/>
    <mergeCell ref="HKZ11:HLF11"/>
    <mergeCell ref="HLG11:HLM11"/>
    <mergeCell ref="HLN11:HLT11"/>
    <mergeCell ref="HGY11:HHE11"/>
    <mergeCell ref="HHF11:HHL11"/>
    <mergeCell ref="HHM11:HHS11"/>
    <mergeCell ref="HHT11:HHZ11"/>
    <mergeCell ref="HIA11:HIG11"/>
    <mergeCell ref="HIH11:HIN11"/>
    <mergeCell ref="HIO11:HIU11"/>
    <mergeCell ref="HIV11:HJB11"/>
    <mergeCell ref="HJC11:HJI11"/>
    <mergeCell ref="HEN11:HET11"/>
    <mergeCell ref="HEU11:HFA11"/>
    <mergeCell ref="HFB11:HFH11"/>
    <mergeCell ref="HFI11:HFO11"/>
    <mergeCell ref="HFP11:HFV11"/>
    <mergeCell ref="HFW11:HGC11"/>
    <mergeCell ref="HGD11:HGJ11"/>
    <mergeCell ref="HGK11:HGQ11"/>
    <mergeCell ref="HGR11:HGX11"/>
    <mergeCell ref="HCC11:HCI11"/>
    <mergeCell ref="HCJ11:HCP11"/>
    <mergeCell ref="HCQ11:HCW11"/>
    <mergeCell ref="HCX11:HDD11"/>
    <mergeCell ref="HDE11:HDK11"/>
    <mergeCell ref="HDL11:HDR11"/>
    <mergeCell ref="HDS11:HDY11"/>
    <mergeCell ref="HDZ11:HEF11"/>
    <mergeCell ref="HEG11:HEM11"/>
    <mergeCell ref="GZR11:GZX11"/>
    <mergeCell ref="GZY11:HAE11"/>
    <mergeCell ref="HAF11:HAL11"/>
    <mergeCell ref="HAM11:HAS11"/>
    <mergeCell ref="HAT11:HAZ11"/>
    <mergeCell ref="HBA11:HBG11"/>
    <mergeCell ref="HBH11:HBN11"/>
    <mergeCell ref="HBO11:HBU11"/>
    <mergeCell ref="HBV11:HCB11"/>
    <mergeCell ref="GXG11:GXM11"/>
    <mergeCell ref="GXN11:GXT11"/>
    <mergeCell ref="GXU11:GYA11"/>
    <mergeCell ref="GYB11:GYH11"/>
    <mergeCell ref="GYI11:GYO11"/>
    <mergeCell ref="GYP11:GYV11"/>
    <mergeCell ref="GYW11:GZC11"/>
    <mergeCell ref="GZD11:GZJ11"/>
    <mergeCell ref="GZK11:GZQ11"/>
    <mergeCell ref="GUV11:GVB11"/>
    <mergeCell ref="GVC11:GVI11"/>
    <mergeCell ref="GVJ11:GVP11"/>
    <mergeCell ref="GVQ11:GVW11"/>
    <mergeCell ref="GVX11:GWD11"/>
    <mergeCell ref="GWE11:GWK11"/>
    <mergeCell ref="GWL11:GWR11"/>
    <mergeCell ref="GWS11:GWY11"/>
    <mergeCell ref="GWZ11:GXF11"/>
    <mergeCell ref="GSK11:GSQ11"/>
    <mergeCell ref="GSR11:GSX11"/>
    <mergeCell ref="GSY11:GTE11"/>
    <mergeCell ref="GTF11:GTL11"/>
    <mergeCell ref="GTM11:GTS11"/>
    <mergeCell ref="GTT11:GTZ11"/>
    <mergeCell ref="GUA11:GUG11"/>
    <mergeCell ref="GUH11:GUN11"/>
    <mergeCell ref="GUO11:GUU11"/>
    <mergeCell ref="GPZ11:GQF11"/>
    <mergeCell ref="GQG11:GQM11"/>
    <mergeCell ref="GQN11:GQT11"/>
    <mergeCell ref="GQU11:GRA11"/>
    <mergeCell ref="GRB11:GRH11"/>
    <mergeCell ref="GRI11:GRO11"/>
    <mergeCell ref="GRP11:GRV11"/>
    <mergeCell ref="GRW11:GSC11"/>
    <mergeCell ref="GSD11:GSJ11"/>
    <mergeCell ref="GNO11:GNU11"/>
    <mergeCell ref="GNV11:GOB11"/>
    <mergeCell ref="GOC11:GOI11"/>
    <mergeCell ref="GOJ11:GOP11"/>
    <mergeCell ref="GOQ11:GOW11"/>
    <mergeCell ref="GOX11:GPD11"/>
    <mergeCell ref="GPE11:GPK11"/>
    <mergeCell ref="GPL11:GPR11"/>
    <mergeCell ref="GPS11:GPY11"/>
    <mergeCell ref="GLD11:GLJ11"/>
    <mergeCell ref="GLK11:GLQ11"/>
    <mergeCell ref="GLR11:GLX11"/>
    <mergeCell ref="GLY11:GME11"/>
    <mergeCell ref="GMF11:GML11"/>
    <mergeCell ref="GMM11:GMS11"/>
    <mergeCell ref="GMT11:GMZ11"/>
    <mergeCell ref="GNA11:GNG11"/>
    <mergeCell ref="GNH11:GNN11"/>
    <mergeCell ref="GIS11:GIY11"/>
    <mergeCell ref="GIZ11:GJF11"/>
    <mergeCell ref="GJG11:GJM11"/>
    <mergeCell ref="GJN11:GJT11"/>
    <mergeCell ref="GJU11:GKA11"/>
    <mergeCell ref="GKB11:GKH11"/>
    <mergeCell ref="GKI11:GKO11"/>
    <mergeCell ref="GKP11:GKV11"/>
    <mergeCell ref="GKW11:GLC11"/>
    <mergeCell ref="GGH11:GGN11"/>
    <mergeCell ref="GGO11:GGU11"/>
    <mergeCell ref="GGV11:GHB11"/>
    <mergeCell ref="GHC11:GHI11"/>
    <mergeCell ref="GHJ11:GHP11"/>
    <mergeCell ref="GHQ11:GHW11"/>
    <mergeCell ref="GHX11:GID11"/>
    <mergeCell ref="GIE11:GIK11"/>
    <mergeCell ref="GIL11:GIR11"/>
    <mergeCell ref="GDW11:GEC11"/>
    <mergeCell ref="GED11:GEJ11"/>
    <mergeCell ref="GEK11:GEQ11"/>
    <mergeCell ref="GER11:GEX11"/>
    <mergeCell ref="GEY11:GFE11"/>
    <mergeCell ref="GFF11:GFL11"/>
    <mergeCell ref="GFM11:GFS11"/>
    <mergeCell ref="GFT11:GFZ11"/>
    <mergeCell ref="GGA11:GGG11"/>
    <mergeCell ref="GBL11:GBR11"/>
    <mergeCell ref="GBS11:GBY11"/>
    <mergeCell ref="GBZ11:GCF11"/>
    <mergeCell ref="GCG11:GCM11"/>
    <mergeCell ref="GCN11:GCT11"/>
    <mergeCell ref="GCU11:GDA11"/>
    <mergeCell ref="GDB11:GDH11"/>
    <mergeCell ref="GDI11:GDO11"/>
    <mergeCell ref="GDP11:GDV11"/>
    <mergeCell ref="FZA11:FZG11"/>
    <mergeCell ref="FZH11:FZN11"/>
    <mergeCell ref="FZO11:FZU11"/>
    <mergeCell ref="FZV11:GAB11"/>
    <mergeCell ref="GAC11:GAI11"/>
    <mergeCell ref="GAJ11:GAP11"/>
    <mergeCell ref="GAQ11:GAW11"/>
    <mergeCell ref="GAX11:GBD11"/>
    <mergeCell ref="GBE11:GBK11"/>
    <mergeCell ref="FWP11:FWV11"/>
    <mergeCell ref="FWW11:FXC11"/>
    <mergeCell ref="FXD11:FXJ11"/>
    <mergeCell ref="FXK11:FXQ11"/>
    <mergeCell ref="FXR11:FXX11"/>
    <mergeCell ref="FXY11:FYE11"/>
    <mergeCell ref="FYF11:FYL11"/>
    <mergeCell ref="FYM11:FYS11"/>
    <mergeCell ref="FYT11:FYZ11"/>
    <mergeCell ref="FUE11:FUK11"/>
    <mergeCell ref="FUL11:FUR11"/>
    <mergeCell ref="FUS11:FUY11"/>
    <mergeCell ref="FUZ11:FVF11"/>
    <mergeCell ref="FVG11:FVM11"/>
    <mergeCell ref="FVN11:FVT11"/>
    <mergeCell ref="FVU11:FWA11"/>
    <mergeCell ref="FWB11:FWH11"/>
    <mergeCell ref="FWI11:FWO11"/>
    <mergeCell ref="FRT11:FRZ11"/>
    <mergeCell ref="FSA11:FSG11"/>
    <mergeCell ref="FSH11:FSN11"/>
    <mergeCell ref="FSO11:FSU11"/>
    <mergeCell ref="FSV11:FTB11"/>
    <mergeCell ref="FTC11:FTI11"/>
    <mergeCell ref="FTJ11:FTP11"/>
    <mergeCell ref="FTQ11:FTW11"/>
    <mergeCell ref="FTX11:FUD11"/>
    <mergeCell ref="FPI11:FPO11"/>
    <mergeCell ref="FPP11:FPV11"/>
    <mergeCell ref="FPW11:FQC11"/>
    <mergeCell ref="FQD11:FQJ11"/>
    <mergeCell ref="FQK11:FQQ11"/>
    <mergeCell ref="FQR11:FQX11"/>
    <mergeCell ref="FQY11:FRE11"/>
    <mergeCell ref="FRF11:FRL11"/>
    <mergeCell ref="FRM11:FRS11"/>
    <mergeCell ref="FMX11:FND11"/>
    <mergeCell ref="FNE11:FNK11"/>
    <mergeCell ref="FNL11:FNR11"/>
    <mergeCell ref="FNS11:FNY11"/>
    <mergeCell ref="FNZ11:FOF11"/>
    <mergeCell ref="FOG11:FOM11"/>
    <mergeCell ref="FON11:FOT11"/>
    <mergeCell ref="FOU11:FPA11"/>
    <mergeCell ref="FPB11:FPH11"/>
    <mergeCell ref="FKM11:FKS11"/>
    <mergeCell ref="FKT11:FKZ11"/>
    <mergeCell ref="FLA11:FLG11"/>
    <mergeCell ref="FLH11:FLN11"/>
    <mergeCell ref="FLO11:FLU11"/>
    <mergeCell ref="FLV11:FMB11"/>
    <mergeCell ref="FMC11:FMI11"/>
    <mergeCell ref="FMJ11:FMP11"/>
    <mergeCell ref="FMQ11:FMW11"/>
    <mergeCell ref="FIB11:FIH11"/>
    <mergeCell ref="FII11:FIO11"/>
    <mergeCell ref="FIP11:FIV11"/>
    <mergeCell ref="FIW11:FJC11"/>
    <mergeCell ref="FJD11:FJJ11"/>
    <mergeCell ref="FJK11:FJQ11"/>
    <mergeCell ref="FJR11:FJX11"/>
    <mergeCell ref="FJY11:FKE11"/>
    <mergeCell ref="FKF11:FKL11"/>
    <mergeCell ref="FFQ11:FFW11"/>
    <mergeCell ref="FFX11:FGD11"/>
    <mergeCell ref="FGE11:FGK11"/>
    <mergeCell ref="FGL11:FGR11"/>
    <mergeCell ref="FGS11:FGY11"/>
    <mergeCell ref="FGZ11:FHF11"/>
    <mergeCell ref="FHG11:FHM11"/>
    <mergeCell ref="FHN11:FHT11"/>
    <mergeCell ref="FHU11:FIA11"/>
    <mergeCell ref="FDF11:FDL11"/>
    <mergeCell ref="FDM11:FDS11"/>
    <mergeCell ref="FDT11:FDZ11"/>
    <mergeCell ref="FEA11:FEG11"/>
    <mergeCell ref="FEH11:FEN11"/>
    <mergeCell ref="FEO11:FEU11"/>
    <mergeCell ref="FEV11:FFB11"/>
    <mergeCell ref="FFC11:FFI11"/>
    <mergeCell ref="FFJ11:FFP11"/>
    <mergeCell ref="FAU11:FBA11"/>
    <mergeCell ref="FBB11:FBH11"/>
    <mergeCell ref="FBI11:FBO11"/>
    <mergeCell ref="FBP11:FBV11"/>
    <mergeCell ref="FBW11:FCC11"/>
    <mergeCell ref="FCD11:FCJ11"/>
    <mergeCell ref="FCK11:FCQ11"/>
    <mergeCell ref="FCR11:FCX11"/>
    <mergeCell ref="FCY11:FDE11"/>
    <mergeCell ref="EYJ11:EYP11"/>
    <mergeCell ref="EYQ11:EYW11"/>
    <mergeCell ref="EYX11:EZD11"/>
    <mergeCell ref="EZE11:EZK11"/>
    <mergeCell ref="EZL11:EZR11"/>
    <mergeCell ref="EZS11:EZY11"/>
    <mergeCell ref="EZZ11:FAF11"/>
    <mergeCell ref="FAG11:FAM11"/>
    <mergeCell ref="FAN11:FAT11"/>
    <mergeCell ref="EVY11:EWE11"/>
    <mergeCell ref="EWF11:EWL11"/>
    <mergeCell ref="EWM11:EWS11"/>
    <mergeCell ref="EWT11:EWZ11"/>
    <mergeCell ref="EXA11:EXG11"/>
    <mergeCell ref="EXH11:EXN11"/>
    <mergeCell ref="EXO11:EXU11"/>
    <mergeCell ref="EXV11:EYB11"/>
    <mergeCell ref="EYC11:EYI11"/>
    <mergeCell ref="ETN11:ETT11"/>
    <mergeCell ref="ETU11:EUA11"/>
    <mergeCell ref="EUB11:EUH11"/>
    <mergeCell ref="EUI11:EUO11"/>
    <mergeCell ref="EUP11:EUV11"/>
    <mergeCell ref="EUW11:EVC11"/>
    <mergeCell ref="EVD11:EVJ11"/>
    <mergeCell ref="EVK11:EVQ11"/>
    <mergeCell ref="EVR11:EVX11"/>
    <mergeCell ref="ERC11:ERI11"/>
    <mergeCell ref="ERJ11:ERP11"/>
    <mergeCell ref="ERQ11:ERW11"/>
    <mergeCell ref="ERX11:ESD11"/>
    <mergeCell ref="ESE11:ESK11"/>
    <mergeCell ref="ESL11:ESR11"/>
    <mergeCell ref="ESS11:ESY11"/>
    <mergeCell ref="ESZ11:ETF11"/>
    <mergeCell ref="ETG11:ETM11"/>
    <mergeCell ref="EOR11:EOX11"/>
    <mergeCell ref="EOY11:EPE11"/>
    <mergeCell ref="EPF11:EPL11"/>
    <mergeCell ref="EPM11:EPS11"/>
    <mergeCell ref="EPT11:EPZ11"/>
    <mergeCell ref="EQA11:EQG11"/>
    <mergeCell ref="EQH11:EQN11"/>
    <mergeCell ref="EQO11:EQU11"/>
    <mergeCell ref="EQV11:ERB11"/>
    <mergeCell ref="EMG11:EMM11"/>
    <mergeCell ref="EMN11:EMT11"/>
    <mergeCell ref="EMU11:ENA11"/>
    <mergeCell ref="ENB11:ENH11"/>
    <mergeCell ref="ENI11:ENO11"/>
    <mergeCell ref="ENP11:ENV11"/>
    <mergeCell ref="ENW11:EOC11"/>
    <mergeCell ref="EOD11:EOJ11"/>
    <mergeCell ref="EOK11:EOQ11"/>
    <mergeCell ref="EJV11:EKB11"/>
    <mergeCell ref="EKC11:EKI11"/>
    <mergeCell ref="EKJ11:EKP11"/>
    <mergeCell ref="EKQ11:EKW11"/>
    <mergeCell ref="EKX11:ELD11"/>
    <mergeCell ref="ELE11:ELK11"/>
    <mergeCell ref="ELL11:ELR11"/>
    <mergeCell ref="ELS11:ELY11"/>
    <mergeCell ref="ELZ11:EMF11"/>
    <mergeCell ref="EHK11:EHQ11"/>
    <mergeCell ref="EHR11:EHX11"/>
    <mergeCell ref="EHY11:EIE11"/>
    <mergeCell ref="EIF11:EIL11"/>
    <mergeCell ref="EIM11:EIS11"/>
    <mergeCell ref="EIT11:EIZ11"/>
    <mergeCell ref="EJA11:EJG11"/>
    <mergeCell ref="EJH11:EJN11"/>
    <mergeCell ref="EJO11:EJU11"/>
    <mergeCell ref="EEZ11:EFF11"/>
    <mergeCell ref="EFG11:EFM11"/>
    <mergeCell ref="EFN11:EFT11"/>
    <mergeCell ref="EFU11:EGA11"/>
    <mergeCell ref="EGB11:EGH11"/>
    <mergeCell ref="EGI11:EGO11"/>
    <mergeCell ref="EGP11:EGV11"/>
    <mergeCell ref="EGW11:EHC11"/>
    <mergeCell ref="EHD11:EHJ11"/>
    <mergeCell ref="ECO11:ECU11"/>
    <mergeCell ref="ECV11:EDB11"/>
    <mergeCell ref="EDC11:EDI11"/>
    <mergeCell ref="EDJ11:EDP11"/>
    <mergeCell ref="EDQ11:EDW11"/>
    <mergeCell ref="EDX11:EED11"/>
    <mergeCell ref="EEE11:EEK11"/>
    <mergeCell ref="EEL11:EER11"/>
    <mergeCell ref="EES11:EEY11"/>
    <mergeCell ref="EAD11:EAJ11"/>
    <mergeCell ref="EAK11:EAQ11"/>
    <mergeCell ref="EAR11:EAX11"/>
    <mergeCell ref="EAY11:EBE11"/>
    <mergeCell ref="EBF11:EBL11"/>
    <mergeCell ref="EBM11:EBS11"/>
    <mergeCell ref="EBT11:EBZ11"/>
    <mergeCell ref="ECA11:ECG11"/>
    <mergeCell ref="ECH11:ECN11"/>
    <mergeCell ref="DXS11:DXY11"/>
    <mergeCell ref="DXZ11:DYF11"/>
    <mergeCell ref="DYG11:DYM11"/>
    <mergeCell ref="DYN11:DYT11"/>
    <mergeCell ref="DYU11:DZA11"/>
    <mergeCell ref="DZB11:DZH11"/>
    <mergeCell ref="DZI11:DZO11"/>
    <mergeCell ref="DZP11:DZV11"/>
    <mergeCell ref="DZW11:EAC11"/>
    <mergeCell ref="DVH11:DVN11"/>
    <mergeCell ref="DVO11:DVU11"/>
    <mergeCell ref="DVV11:DWB11"/>
    <mergeCell ref="DWC11:DWI11"/>
    <mergeCell ref="DWJ11:DWP11"/>
    <mergeCell ref="DWQ11:DWW11"/>
    <mergeCell ref="DWX11:DXD11"/>
    <mergeCell ref="DXE11:DXK11"/>
    <mergeCell ref="DXL11:DXR11"/>
    <mergeCell ref="DSW11:DTC11"/>
    <mergeCell ref="DTD11:DTJ11"/>
    <mergeCell ref="DTK11:DTQ11"/>
    <mergeCell ref="DTR11:DTX11"/>
    <mergeCell ref="DTY11:DUE11"/>
    <mergeCell ref="DUF11:DUL11"/>
    <mergeCell ref="DUM11:DUS11"/>
    <mergeCell ref="DUT11:DUZ11"/>
    <mergeCell ref="DVA11:DVG11"/>
    <mergeCell ref="DQL11:DQR11"/>
    <mergeCell ref="DQS11:DQY11"/>
    <mergeCell ref="DQZ11:DRF11"/>
    <mergeCell ref="DRG11:DRM11"/>
    <mergeCell ref="DRN11:DRT11"/>
    <mergeCell ref="DRU11:DSA11"/>
    <mergeCell ref="DSB11:DSH11"/>
    <mergeCell ref="DSI11:DSO11"/>
    <mergeCell ref="DSP11:DSV11"/>
    <mergeCell ref="DOA11:DOG11"/>
    <mergeCell ref="DOH11:DON11"/>
    <mergeCell ref="DOO11:DOU11"/>
    <mergeCell ref="DOV11:DPB11"/>
    <mergeCell ref="DPC11:DPI11"/>
    <mergeCell ref="DPJ11:DPP11"/>
    <mergeCell ref="DPQ11:DPW11"/>
    <mergeCell ref="DPX11:DQD11"/>
    <mergeCell ref="DQE11:DQK11"/>
    <mergeCell ref="DLP11:DLV11"/>
    <mergeCell ref="DLW11:DMC11"/>
    <mergeCell ref="DMD11:DMJ11"/>
    <mergeCell ref="DMK11:DMQ11"/>
    <mergeCell ref="DMR11:DMX11"/>
    <mergeCell ref="DMY11:DNE11"/>
    <mergeCell ref="DNF11:DNL11"/>
    <mergeCell ref="DNM11:DNS11"/>
    <mergeCell ref="DNT11:DNZ11"/>
    <mergeCell ref="DJE11:DJK11"/>
    <mergeCell ref="DJL11:DJR11"/>
    <mergeCell ref="DJS11:DJY11"/>
    <mergeCell ref="DJZ11:DKF11"/>
    <mergeCell ref="DKG11:DKM11"/>
    <mergeCell ref="DKN11:DKT11"/>
    <mergeCell ref="DKU11:DLA11"/>
    <mergeCell ref="DLB11:DLH11"/>
    <mergeCell ref="DLI11:DLO11"/>
    <mergeCell ref="DGT11:DGZ11"/>
    <mergeCell ref="DHA11:DHG11"/>
    <mergeCell ref="DHH11:DHN11"/>
    <mergeCell ref="DHO11:DHU11"/>
    <mergeCell ref="DHV11:DIB11"/>
    <mergeCell ref="DIC11:DII11"/>
    <mergeCell ref="DIJ11:DIP11"/>
    <mergeCell ref="DIQ11:DIW11"/>
    <mergeCell ref="DIX11:DJD11"/>
    <mergeCell ref="DEI11:DEO11"/>
    <mergeCell ref="DEP11:DEV11"/>
    <mergeCell ref="DEW11:DFC11"/>
    <mergeCell ref="DFD11:DFJ11"/>
    <mergeCell ref="DFK11:DFQ11"/>
    <mergeCell ref="DFR11:DFX11"/>
    <mergeCell ref="DFY11:DGE11"/>
    <mergeCell ref="DGF11:DGL11"/>
    <mergeCell ref="DGM11:DGS11"/>
    <mergeCell ref="DBX11:DCD11"/>
    <mergeCell ref="DCE11:DCK11"/>
    <mergeCell ref="DCL11:DCR11"/>
    <mergeCell ref="DCS11:DCY11"/>
    <mergeCell ref="DCZ11:DDF11"/>
    <mergeCell ref="DDG11:DDM11"/>
    <mergeCell ref="DDN11:DDT11"/>
    <mergeCell ref="DDU11:DEA11"/>
    <mergeCell ref="DEB11:DEH11"/>
    <mergeCell ref="CZM11:CZS11"/>
    <mergeCell ref="CZT11:CZZ11"/>
    <mergeCell ref="DAA11:DAG11"/>
    <mergeCell ref="DAH11:DAN11"/>
    <mergeCell ref="DAO11:DAU11"/>
    <mergeCell ref="DAV11:DBB11"/>
    <mergeCell ref="DBC11:DBI11"/>
    <mergeCell ref="DBJ11:DBP11"/>
    <mergeCell ref="DBQ11:DBW11"/>
    <mergeCell ref="CXB11:CXH11"/>
    <mergeCell ref="CXI11:CXO11"/>
    <mergeCell ref="CXP11:CXV11"/>
    <mergeCell ref="CXW11:CYC11"/>
    <mergeCell ref="CYD11:CYJ11"/>
    <mergeCell ref="CYK11:CYQ11"/>
    <mergeCell ref="CYR11:CYX11"/>
    <mergeCell ref="CYY11:CZE11"/>
    <mergeCell ref="CZF11:CZL11"/>
    <mergeCell ref="CUQ11:CUW11"/>
    <mergeCell ref="CUX11:CVD11"/>
    <mergeCell ref="CVE11:CVK11"/>
    <mergeCell ref="CVL11:CVR11"/>
    <mergeCell ref="CVS11:CVY11"/>
    <mergeCell ref="CVZ11:CWF11"/>
    <mergeCell ref="CWG11:CWM11"/>
    <mergeCell ref="CWN11:CWT11"/>
    <mergeCell ref="CWU11:CXA11"/>
    <mergeCell ref="CSF11:CSL11"/>
    <mergeCell ref="CSM11:CSS11"/>
    <mergeCell ref="CST11:CSZ11"/>
    <mergeCell ref="CTA11:CTG11"/>
    <mergeCell ref="CTH11:CTN11"/>
    <mergeCell ref="CTO11:CTU11"/>
    <mergeCell ref="CTV11:CUB11"/>
    <mergeCell ref="CUC11:CUI11"/>
    <mergeCell ref="CUJ11:CUP11"/>
    <mergeCell ref="CPU11:CQA11"/>
    <mergeCell ref="CQB11:CQH11"/>
    <mergeCell ref="CQI11:CQO11"/>
    <mergeCell ref="CQP11:CQV11"/>
    <mergeCell ref="CQW11:CRC11"/>
    <mergeCell ref="CRD11:CRJ11"/>
    <mergeCell ref="CRK11:CRQ11"/>
    <mergeCell ref="CRR11:CRX11"/>
    <mergeCell ref="CRY11:CSE11"/>
    <mergeCell ref="CNJ11:CNP11"/>
    <mergeCell ref="CNQ11:CNW11"/>
    <mergeCell ref="CNX11:COD11"/>
    <mergeCell ref="COE11:COK11"/>
    <mergeCell ref="COL11:COR11"/>
    <mergeCell ref="COS11:COY11"/>
    <mergeCell ref="COZ11:CPF11"/>
    <mergeCell ref="CPG11:CPM11"/>
    <mergeCell ref="CPN11:CPT11"/>
    <mergeCell ref="CKY11:CLE11"/>
    <mergeCell ref="CLF11:CLL11"/>
    <mergeCell ref="CLM11:CLS11"/>
    <mergeCell ref="CLT11:CLZ11"/>
    <mergeCell ref="CMA11:CMG11"/>
    <mergeCell ref="CMH11:CMN11"/>
    <mergeCell ref="CMO11:CMU11"/>
    <mergeCell ref="CMV11:CNB11"/>
    <mergeCell ref="CNC11:CNI11"/>
    <mergeCell ref="CIN11:CIT11"/>
    <mergeCell ref="CIU11:CJA11"/>
    <mergeCell ref="CJB11:CJH11"/>
    <mergeCell ref="CJI11:CJO11"/>
    <mergeCell ref="CJP11:CJV11"/>
    <mergeCell ref="CJW11:CKC11"/>
    <mergeCell ref="CKD11:CKJ11"/>
    <mergeCell ref="CKK11:CKQ11"/>
    <mergeCell ref="CKR11:CKX11"/>
    <mergeCell ref="CGC11:CGI11"/>
    <mergeCell ref="CGJ11:CGP11"/>
    <mergeCell ref="CGQ11:CGW11"/>
    <mergeCell ref="CGX11:CHD11"/>
    <mergeCell ref="CHE11:CHK11"/>
    <mergeCell ref="CHL11:CHR11"/>
    <mergeCell ref="CHS11:CHY11"/>
    <mergeCell ref="CHZ11:CIF11"/>
    <mergeCell ref="CIG11:CIM11"/>
    <mergeCell ref="CDR11:CDX11"/>
    <mergeCell ref="CDY11:CEE11"/>
    <mergeCell ref="CEF11:CEL11"/>
    <mergeCell ref="CEM11:CES11"/>
    <mergeCell ref="CET11:CEZ11"/>
    <mergeCell ref="CFA11:CFG11"/>
    <mergeCell ref="CFH11:CFN11"/>
    <mergeCell ref="CFO11:CFU11"/>
    <mergeCell ref="CFV11:CGB11"/>
    <mergeCell ref="CBG11:CBM11"/>
    <mergeCell ref="CBN11:CBT11"/>
    <mergeCell ref="CBU11:CCA11"/>
    <mergeCell ref="CCB11:CCH11"/>
    <mergeCell ref="CCI11:CCO11"/>
    <mergeCell ref="CCP11:CCV11"/>
    <mergeCell ref="CCW11:CDC11"/>
    <mergeCell ref="CDD11:CDJ11"/>
    <mergeCell ref="CDK11:CDQ11"/>
    <mergeCell ref="BYV11:BZB11"/>
    <mergeCell ref="BZC11:BZI11"/>
    <mergeCell ref="BZJ11:BZP11"/>
    <mergeCell ref="BZQ11:BZW11"/>
    <mergeCell ref="BZX11:CAD11"/>
    <mergeCell ref="CAE11:CAK11"/>
    <mergeCell ref="CAL11:CAR11"/>
    <mergeCell ref="CAS11:CAY11"/>
    <mergeCell ref="CAZ11:CBF11"/>
    <mergeCell ref="BWK11:BWQ11"/>
    <mergeCell ref="BWR11:BWX11"/>
    <mergeCell ref="BWY11:BXE11"/>
    <mergeCell ref="BXF11:BXL11"/>
    <mergeCell ref="BXM11:BXS11"/>
    <mergeCell ref="BXT11:BXZ11"/>
    <mergeCell ref="BYA11:BYG11"/>
    <mergeCell ref="BYH11:BYN11"/>
    <mergeCell ref="BYO11:BYU11"/>
    <mergeCell ref="BTZ11:BUF11"/>
    <mergeCell ref="BUG11:BUM11"/>
    <mergeCell ref="BUN11:BUT11"/>
    <mergeCell ref="BUU11:BVA11"/>
    <mergeCell ref="BVB11:BVH11"/>
    <mergeCell ref="BVI11:BVO11"/>
    <mergeCell ref="BVP11:BVV11"/>
    <mergeCell ref="BVW11:BWC11"/>
    <mergeCell ref="BWD11:BWJ11"/>
    <mergeCell ref="BRO11:BRU11"/>
    <mergeCell ref="BRV11:BSB11"/>
    <mergeCell ref="BSC11:BSI11"/>
    <mergeCell ref="BSJ11:BSP11"/>
    <mergeCell ref="BSQ11:BSW11"/>
    <mergeCell ref="BSX11:BTD11"/>
    <mergeCell ref="BTE11:BTK11"/>
    <mergeCell ref="BTL11:BTR11"/>
    <mergeCell ref="BTS11:BTY11"/>
    <mergeCell ref="BPD11:BPJ11"/>
    <mergeCell ref="BPK11:BPQ11"/>
    <mergeCell ref="BPR11:BPX11"/>
    <mergeCell ref="BPY11:BQE11"/>
    <mergeCell ref="BQF11:BQL11"/>
    <mergeCell ref="BQM11:BQS11"/>
    <mergeCell ref="BQT11:BQZ11"/>
    <mergeCell ref="BRA11:BRG11"/>
    <mergeCell ref="BRH11:BRN11"/>
    <mergeCell ref="BMS11:BMY11"/>
    <mergeCell ref="BMZ11:BNF11"/>
    <mergeCell ref="BNG11:BNM11"/>
    <mergeCell ref="BNN11:BNT11"/>
    <mergeCell ref="BNU11:BOA11"/>
    <mergeCell ref="BOB11:BOH11"/>
    <mergeCell ref="BOI11:BOO11"/>
    <mergeCell ref="BOP11:BOV11"/>
    <mergeCell ref="BOW11:BPC11"/>
    <mergeCell ref="BKH11:BKN11"/>
    <mergeCell ref="BKO11:BKU11"/>
    <mergeCell ref="BKV11:BLB11"/>
    <mergeCell ref="BLC11:BLI11"/>
    <mergeCell ref="BLJ11:BLP11"/>
    <mergeCell ref="BLQ11:BLW11"/>
    <mergeCell ref="BLX11:BMD11"/>
    <mergeCell ref="BME11:BMK11"/>
    <mergeCell ref="BML11:BMR11"/>
    <mergeCell ref="BHW11:BIC11"/>
    <mergeCell ref="BID11:BIJ11"/>
    <mergeCell ref="BIK11:BIQ11"/>
    <mergeCell ref="BIR11:BIX11"/>
    <mergeCell ref="BIY11:BJE11"/>
    <mergeCell ref="BJF11:BJL11"/>
    <mergeCell ref="BJM11:BJS11"/>
    <mergeCell ref="BJT11:BJZ11"/>
    <mergeCell ref="BKA11:BKG11"/>
    <mergeCell ref="BFL11:BFR11"/>
    <mergeCell ref="BFS11:BFY11"/>
    <mergeCell ref="BFZ11:BGF11"/>
    <mergeCell ref="BGG11:BGM11"/>
    <mergeCell ref="BGN11:BGT11"/>
    <mergeCell ref="BGU11:BHA11"/>
    <mergeCell ref="BHB11:BHH11"/>
    <mergeCell ref="BHI11:BHO11"/>
    <mergeCell ref="BHP11:BHV11"/>
    <mergeCell ref="BDA11:BDG11"/>
    <mergeCell ref="BDH11:BDN11"/>
    <mergeCell ref="BDO11:BDU11"/>
    <mergeCell ref="BDV11:BEB11"/>
    <mergeCell ref="BEC11:BEI11"/>
    <mergeCell ref="BEJ11:BEP11"/>
    <mergeCell ref="BEQ11:BEW11"/>
    <mergeCell ref="BEX11:BFD11"/>
    <mergeCell ref="BFE11:BFK11"/>
    <mergeCell ref="BAP11:BAV11"/>
    <mergeCell ref="BAW11:BBC11"/>
    <mergeCell ref="BBD11:BBJ11"/>
    <mergeCell ref="BBK11:BBQ11"/>
    <mergeCell ref="BBR11:BBX11"/>
    <mergeCell ref="BBY11:BCE11"/>
    <mergeCell ref="BCF11:BCL11"/>
    <mergeCell ref="BCM11:BCS11"/>
    <mergeCell ref="BCT11:BCZ11"/>
    <mergeCell ref="AYE11:AYK11"/>
    <mergeCell ref="AYL11:AYR11"/>
    <mergeCell ref="AYS11:AYY11"/>
    <mergeCell ref="AYZ11:AZF11"/>
    <mergeCell ref="AZG11:AZM11"/>
    <mergeCell ref="AZN11:AZT11"/>
    <mergeCell ref="AZU11:BAA11"/>
    <mergeCell ref="BAB11:BAH11"/>
    <mergeCell ref="BAI11:BAO11"/>
    <mergeCell ref="AVT11:AVZ11"/>
    <mergeCell ref="AWA11:AWG11"/>
    <mergeCell ref="AWH11:AWN11"/>
    <mergeCell ref="AWO11:AWU11"/>
    <mergeCell ref="AWV11:AXB11"/>
    <mergeCell ref="AXC11:AXI11"/>
    <mergeCell ref="AXJ11:AXP11"/>
    <mergeCell ref="AXQ11:AXW11"/>
    <mergeCell ref="AXX11:AYD11"/>
    <mergeCell ref="ATI11:ATO11"/>
    <mergeCell ref="ATP11:ATV11"/>
    <mergeCell ref="ATW11:AUC11"/>
    <mergeCell ref="AUD11:AUJ11"/>
    <mergeCell ref="AUK11:AUQ11"/>
    <mergeCell ref="AUR11:AUX11"/>
    <mergeCell ref="AUY11:AVE11"/>
    <mergeCell ref="AVF11:AVL11"/>
    <mergeCell ref="AVM11:AVS11"/>
    <mergeCell ref="AQX11:ARD11"/>
    <mergeCell ref="ARE11:ARK11"/>
    <mergeCell ref="ARL11:ARR11"/>
    <mergeCell ref="ARS11:ARY11"/>
    <mergeCell ref="ARZ11:ASF11"/>
    <mergeCell ref="ASG11:ASM11"/>
    <mergeCell ref="ASN11:AST11"/>
    <mergeCell ref="ASU11:ATA11"/>
    <mergeCell ref="ATB11:ATH11"/>
    <mergeCell ref="AOM11:AOS11"/>
    <mergeCell ref="AOT11:AOZ11"/>
    <mergeCell ref="APA11:APG11"/>
    <mergeCell ref="APH11:APN11"/>
    <mergeCell ref="APO11:APU11"/>
    <mergeCell ref="APV11:AQB11"/>
    <mergeCell ref="AQC11:AQI11"/>
    <mergeCell ref="AQJ11:AQP11"/>
    <mergeCell ref="AQQ11:AQW11"/>
    <mergeCell ref="AMB11:AMH11"/>
    <mergeCell ref="AMI11:AMO11"/>
    <mergeCell ref="AMP11:AMV11"/>
    <mergeCell ref="AMW11:ANC11"/>
    <mergeCell ref="AND11:ANJ11"/>
    <mergeCell ref="ANK11:ANQ11"/>
    <mergeCell ref="ANR11:ANX11"/>
    <mergeCell ref="ANY11:AOE11"/>
    <mergeCell ref="AOF11:AOL11"/>
    <mergeCell ref="AJQ11:AJW11"/>
    <mergeCell ref="AJX11:AKD11"/>
    <mergeCell ref="AKE11:AKK11"/>
    <mergeCell ref="AKL11:AKR11"/>
    <mergeCell ref="AKS11:AKY11"/>
    <mergeCell ref="AKZ11:ALF11"/>
    <mergeCell ref="ALG11:ALM11"/>
    <mergeCell ref="ALN11:ALT11"/>
    <mergeCell ref="ALU11:AMA11"/>
    <mergeCell ref="AHF11:AHL11"/>
    <mergeCell ref="AHM11:AHS11"/>
    <mergeCell ref="AHT11:AHZ11"/>
    <mergeCell ref="AIA11:AIG11"/>
    <mergeCell ref="AIH11:AIN11"/>
    <mergeCell ref="AIO11:AIU11"/>
    <mergeCell ref="AIV11:AJB11"/>
    <mergeCell ref="AJC11:AJI11"/>
    <mergeCell ref="AJJ11:AJP11"/>
    <mergeCell ref="AEU11:AFA11"/>
    <mergeCell ref="AFB11:AFH11"/>
    <mergeCell ref="AFI11:AFO11"/>
    <mergeCell ref="AFP11:AFV11"/>
    <mergeCell ref="AFW11:AGC11"/>
    <mergeCell ref="AGD11:AGJ11"/>
    <mergeCell ref="AGK11:AGQ11"/>
    <mergeCell ref="AGR11:AGX11"/>
    <mergeCell ref="AGY11:AHE11"/>
    <mergeCell ref="ACJ11:ACP11"/>
    <mergeCell ref="ACQ11:ACW11"/>
    <mergeCell ref="ACX11:ADD11"/>
    <mergeCell ref="ADE11:ADK11"/>
    <mergeCell ref="ADL11:ADR11"/>
    <mergeCell ref="ADS11:ADY11"/>
    <mergeCell ref="ADZ11:AEF11"/>
    <mergeCell ref="AEG11:AEM11"/>
    <mergeCell ref="AEN11:AET11"/>
    <mergeCell ref="ZY11:AAE11"/>
    <mergeCell ref="AAF11:AAL11"/>
    <mergeCell ref="AAM11:AAS11"/>
    <mergeCell ref="AAT11:AAZ11"/>
    <mergeCell ref="ABA11:ABG11"/>
    <mergeCell ref="ABH11:ABN11"/>
    <mergeCell ref="ABO11:ABU11"/>
    <mergeCell ref="ABV11:ACB11"/>
    <mergeCell ref="ACC11:ACI11"/>
    <mergeCell ref="XN11:XT11"/>
    <mergeCell ref="XU11:YA11"/>
    <mergeCell ref="YB11:YH11"/>
    <mergeCell ref="YI11:YO11"/>
    <mergeCell ref="YP11:YV11"/>
    <mergeCell ref="YW11:ZC11"/>
    <mergeCell ref="ZD11:ZJ11"/>
    <mergeCell ref="ZK11:ZQ11"/>
    <mergeCell ref="ZR11:ZX11"/>
    <mergeCell ref="VC11:VI11"/>
    <mergeCell ref="VJ11:VP11"/>
    <mergeCell ref="VQ11:VW11"/>
    <mergeCell ref="VX11:WD11"/>
    <mergeCell ref="WE11:WK11"/>
    <mergeCell ref="WL11:WR11"/>
    <mergeCell ref="WS11:WY11"/>
    <mergeCell ref="WZ11:XF11"/>
    <mergeCell ref="XG11:XM11"/>
    <mergeCell ref="SR11:SX11"/>
    <mergeCell ref="SY11:TE11"/>
    <mergeCell ref="TF11:TL11"/>
    <mergeCell ref="TM11:TS11"/>
    <mergeCell ref="TT11:TZ11"/>
    <mergeCell ref="UA11:UG11"/>
    <mergeCell ref="UH11:UN11"/>
    <mergeCell ref="UO11:UU11"/>
    <mergeCell ref="UV11:VB11"/>
    <mergeCell ref="QG11:QM11"/>
    <mergeCell ref="QN11:QT11"/>
    <mergeCell ref="QU11:RA11"/>
    <mergeCell ref="RB11:RH11"/>
    <mergeCell ref="RI11:RO11"/>
    <mergeCell ref="RP11:RV11"/>
    <mergeCell ref="RW11:SC11"/>
    <mergeCell ref="SD11:SJ11"/>
    <mergeCell ref="SK11:SQ11"/>
    <mergeCell ref="NV11:OB11"/>
    <mergeCell ref="OC11:OI11"/>
    <mergeCell ref="OJ11:OP11"/>
    <mergeCell ref="OQ11:OW11"/>
    <mergeCell ref="OX11:PD11"/>
    <mergeCell ref="PE11:PK11"/>
    <mergeCell ref="PL11:PR11"/>
    <mergeCell ref="PS11:PY11"/>
    <mergeCell ref="PZ11:QF11"/>
    <mergeCell ref="LK11:LQ11"/>
    <mergeCell ref="LR11:LX11"/>
    <mergeCell ref="LY11:ME11"/>
    <mergeCell ref="MF11:ML11"/>
    <mergeCell ref="MM11:MS11"/>
    <mergeCell ref="MT11:MZ11"/>
    <mergeCell ref="NA11:NG11"/>
    <mergeCell ref="NH11:NN11"/>
    <mergeCell ref="NO11:NU11"/>
    <mergeCell ref="IZ11:JF11"/>
    <mergeCell ref="JG11:JM11"/>
    <mergeCell ref="JN11:JT11"/>
    <mergeCell ref="JU11:KA11"/>
    <mergeCell ref="KB11:KH11"/>
    <mergeCell ref="KI11:KO11"/>
    <mergeCell ref="KP11:KV11"/>
    <mergeCell ref="KW11:LC11"/>
    <mergeCell ref="LD11:LJ11"/>
    <mergeCell ref="GO11:GU11"/>
    <mergeCell ref="GV11:HB11"/>
    <mergeCell ref="HC11:HI11"/>
    <mergeCell ref="HJ11:HP11"/>
    <mergeCell ref="HQ11:HW11"/>
    <mergeCell ref="HX11:ID11"/>
    <mergeCell ref="IE11:IK11"/>
    <mergeCell ref="IL11:IR11"/>
    <mergeCell ref="IS11:IY11"/>
    <mergeCell ref="ED11:EJ11"/>
    <mergeCell ref="EK11:EQ11"/>
    <mergeCell ref="ER11:EX11"/>
    <mergeCell ref="EY11:FE11"/>
    <mergeCell ref="FF11:FL11"/>
    <mergeCell ref="FM11:FS11"/>
    <mergeCell ref="FT11:FZ11"/>
    <mergeCell ref="GA11:GG11"/>
    <mergeCell ref="GH11:GN11"/>
    <mergeCell ref="XDY10:XEE10"/>
    <mergeCell ref="XEF10:XEL10"/>
    <mergeCell ref="XEM10:XES10"/>
    <mergeCell ref="XET10:XEZ10"/>
    <mergeCell ref="XFA10:XFD10"/>
    <mergeCell ref="A11:G11"/>
    <mergeCell ref="AJ11:AP11"/>
    <mergeCell ref="AQ11:AW11"/>
    <mergeCell ref="AX11:BD11"/>
    <mergeCell ref="BE11:BK11"/>
    <mergeCell ref="BL11:BR11"/>
    <mergeCell ref="BS11:BY11"/>
    <mergeCell ref="BZ11:CF11"/>
    <mergeCell ref="CG11:CM11"/>
    <mergeCell ref="CN11:CT11"/>
    <mergeCell ref="CU11:DA11"/>
    <mergeCell ref="DB11:DH11"/>
    <mergeCell ref="DI11:DO11"/>
    <mergeCell ref="DP11:DV11"/>
    <mergeCell ref="DW11:EC11"/>
    <mergeCell ref="XBN10:XBT10"/>
    <mergeCell ref="XBU10:XCA10"/>
    <mergeCell ref="XCB10:XCH10"/>
    <mergeCell ref="XCI10:XCO10"/>
    <mergeCell ref="XCP10:XCV10"/>
    <mergeCell ref="XCW10:XDC10"/>
    <mergeCell ref="XDD10:XDJ10"/>
    <mergeCell ref="XDK10:XDQ10"/>
    <mergeCell ref="XDR10:XDX10"/>
    <mergeCell ref="WZC10:WZI10"/>
    <mergeCell ref="WZJ10:WZP10"/>
    <mergeCell ref="WZQ10:WZW10"/>
    <mergeCell ref="WZX10:XAD10"/>
    <mergeCell ref="XAE10:XAK10"/>
    <mergeCell ref="XAL10:XAR10"/>
    <mergeCell ref="XAS10:XAY10"/>
    <mergeCell ref="XAZ10:XBF10"/>
    <mergeCell ref="XBG10:XBM10"/>
    <mergeCell ref="WWR10:WWX10"/>
    <mergeCell ref="WWY10:WXE10"/>
    <mergeCell ref="WXF10:WXL10"/>
    <mergeCell ref="WXM10:WXS10"/>
    <mergeCell ref="WXT10:WXZ10"/>
    <mergeCell ref="WYA10:WYG10"/>
    <mergeCell ref="WYH10:WYN10"/>
    <mergeCell ref="WYO10:WYU10"/>
    <mergeCell ref="WYV10:WZB10"/>
    <mergeCell ref="WUG10:WUM10"/>
    <mergeCell ref="WUN10:WUT10"/>
    <mergeCell ref="WUU10:WVA10"/>
    <mergeCell ref="WVB10:WVH10"/>
    <mergeCell ref="WVI10:WVO10"/>
    <mergeCell ref="WVP10:WVV10"/>
    <mergeCell ref="WVW10:WWC10"/>
    <mergeCell ref="WWD10:WWJ10"/>
    <mergeCell ref="WWK10:WWQ10"/>
    <mergeCell ref="WRV10:WSB10"/>
    <mergeCell ref="WSC10:WSI10"/>
    <mergeCell ref="WSJ10:WSP10"/>
    <mergeCell ref="WSQ10:WSW10"/>
    <mergeCell ref="WSX10:WTD10"/>
    <mergeCell ref="WTE10:WTK10"/>
    <mergeCell ref="WTL10:WTR10"/>
    <mergeCell ref="WTS10:WTY10"/>
    <mergeCell ref="WTZ10:WUF10"/>
    <mergeCell ref="WPK10:WPQ10"/>
    <mergeCell ref="WPR10:WPX10"/>
    <mergeCell ref="WPY10:WQE10"/>
    <mergeCell ref="WQF10:WQL10"/>
    <mergeCell ref="WQM10:WQS10"/>
    <mergeCell ref="WQT10:WQZ10"/>
    <mergeCell ref="WRA10:WRG10"/>
    <mergeCell ref="WRH10:WRN10"/>
    <mergeCell ref="WRO10:WRU10"/>
    <mergeCell ref="WMZ10:WNF10"/>
    <mergeCell ref="WNG10:WNM10"/>
    <mergeCell ref="WNN10:WNT10"/>
    <mergeCell ref="WNU10:WOA10"/>
    <mergeCell ref="WOB10:WOH10"/>
    <mergeCell ref="WOI10:WOO10"/>
    <mergeCell ref="WOP10:WOV10"/>
    <mergeCell ref="WOW10:WPC10"/>
    <mergeCell ref="WPD10:WPJ10"/>
    <mergeCell ref="WKO10:WKU10"/>
    <mergeCell ref="WKV10:WLB10"/>
    <mergeCell ref="WLC10:WLI10"/>
    <mergeCell ref="WLJ10:WLP10"/>
    <mergeCell ref="WLQ10:WLW10"/>
    <mergeCell ref="WLX10:WMD10"/>
    <mergeCell ref="WME10:WMK10"/>
    <mergeCell ref="WML10:WMR10"/>
    <mergeCell ref="WMS10:WMY10"/>
    <mergeCell ref="WID10:WIJ10"/>
    <mergeCell ref="WIK10:WIQ10"/>
    <mergeCell ref="WIR10:WIX10"/>
    <mergeCell ref="WIY10:WJE10"/>
    <mergeCell ref="WJF10:WJL10"/>
    <mergeCell ref="WJM10:WJS10"/>
    <mergeCell ref="WJT10:WJZ10"/>
    <mergeCell ref="WKA10:WKG10"/>
    <mergeCell ref="WKH10:WKN10"/>
    <mergeCell ref="WFS10:WFY10"/>
    <mergeCell ref="WFZ10:WGF10"/>
    <mergeCell ref="WGG10:WGM10"/>
    <mergeCell ref="WGN10:WGT10"/>
    <mergeCell ref="WGU10:WHA10"/>
    <mergeCell ref="WHB10:WHH10"/>
    <mergeCell ref="WHI10:WHO10"/>
    <mergeCell ref="WHP10:WHV10"/>
    <mergeCell ref="WHW10:WIC10"/>
    <mergeCell ref="WDH10:WDN10"/>
    <mergeCell ref="WDO10:WDU10"/>
    <mergeCell ref="WDV10:WEB10"/>
    <mergeCell ref="WEC10:WEI10"/>
    <mergeCell ref="WEJ10:WEP10"/>
    <mergeCell ref="WEQ10:WEW10"/>
    <mergeCell ref="WEX10:WFD10"/>
    <mergeCell ref="WFE10:WFK10"/>
    <mergeCell ref="WFL10:WFR10"/>
    <mergeCell ref="WAW10:WBC10"/>
    <mergeCell ref="WBD10:WBJ10"/>
    <mergeCell ref="WBK10:WBQ10"/>
    <mergeCell ref="WBR10:WBX10"/>
    <mergeCell ref="WBY10:WCE10"/>
    <mergeCell ref="WCF10:WCL10"/>
    <mergeCell ref="WCM10:WCS10"/>
    <mergeCell ref="WCT10:WCZ10"/>
    <mergeCell ref="WDA10:WDG10"/>
    <mergeCell ref="VYL10:VYR10"/>
    <mergeCell ref="VYS10:VYY10"/>
    <mergeCell ref="VYZ10:VZF10"/>
    <mergeCell ref="VZG10:VZM10"/>
    <mergeCell ref="VZN10:VZT10"/>
    <mergeCell ref="VZU10:WAA10"/>
    <mergeCell ref="WAB10:WAH10"/>
    <mergeCell ref="WAI10:WAO10"/>
    <mergeCell ref="WAP10:WAV10"/>
    <mergeCell ref="VWA10:VWG10"/>
    <mergeCell ref="VWH10:VWN10"/>
    <mergeCell ref="VWO10:VWU10"/>
    <mergeCell ref="VWV10:VXB10"/>
    <mergeCell ref="VXC10:VXI10"/>
    <mergeCell ref="VXJ10:VXP10"/>
    <mergeCell ref="VXQ10:VXW10"/>
    <mergeCell ref="VXX10:VYD10"/>
    <mergeCell ref="VYE10:VYK10"/>
    <mergeCell ref="VTP10:VTV10"/>
    <mergeCell ref="VTW10:VUC10"/>
    <mergeCell ref="VUD10:VUJ10"/>
    <mergeCell ref="VUK10:VUQ10"/>
    <mergeCell ref="VUR10:VUX10"/>
    <mergeCell ref="VUY10:VVE10"/>
    <mergeCell ref="VVF10:VVL10"/>
    <mergeCell ref="VVM10:VVS10"/>
    <mergeCell ref="VVT10:VVZ10"/>
    <mergeCell ref="VRE10:VRK10"/>
    <mergeCell ref="VRL10:VRR10"/>
    <mergeCell ref="VRS10:VRY10"/>
    <mergeCell ref="VRZ10:VSF10"/>
    <mergeCell ref="VSG10:VSM10"/>
    <mergeCell ref="VSN10:VST10"/>
    <mergeCell ref="VSU10:VTA10"/>
    <mergeCell ref="VTB10:VTH10"/>
    <mergeCell ref="VTI10:VTO10"/>
    <mergeCell ref="VOT10:VOZ10"/>
    <mergeCell ref="VPA10:VPG10"/>
    <mergeCell ref="VPH10:VPN10"/>
    <mergeCell ref="VPO10:VPU10"/>
    <mergeCell ref="VPV10:VQB10"/>
    <mergeCell ref="VQC10:VQI10"/>
    <mergeCell ref="VQJ10:VQP10"/>
    <mergeCell ref="VQQ10:VQW10"/>
    <mergeCell ref="VQX10:VRD10"/>
    <mergeCell ref="VMI10:VMO10"/>
    <mergeCell ref="VMP10:VMV10"/>
    <mergeCell ref="VMW10:VNC10"/>
    <mergeCell ref="VND10:VNJ10"/>
    <mergeCell ref="VNK10:VNQ10"/>
    <mergeCell ref="VNR10:VNX10"/>
    <mergeCell ref="VNY10:VOE10"/>
    <mergeCell ref="VOF10:VOL10"/>
    <mergeCell ref="VOM10:VOS10"/>
    <mergeCell ref="VJX10:VKD10"/>
    <mergeCell ref="VKE10:VKK10"/>
    <mergeCell ref="VKL10:VKR10"/>
    <mergeCell ref="VKS10:VKY10"/>
    <mergeCell ref="VKZ10:VLF10"/>
    <mergeCell ref="VLG10:VLM10"/>
    <mergeCell ref="VLN10:VLT10"/>
    <mergeCell ref="VLU10:VMA10"/>
    <mergeCell ref="VMB10:VMH10"/>
    <mergeCell ref="VHM10:VHS10"/>
    <mergeCell ref="VHT10:VHZ10"/>
    <mergeCell ref="VIA10:VIG10"/>
    <mergeCell ref="VIH10:VIN10"/>
    <mergeCell ref="VIO10:VIU10"/>
    <mergeCell ref="VIV10:VJB10"/>
    <mergeCell ref="VJC10:VJI10"/>
    <mergeCell ref="VJJ10:VJP10"/>
    <mergeCell ref="VJQ10:VJW10"/>
    <mergeCell ref="VFB10:VFH10"/>
    <mergeCell ref="VFI10:VFO10"/>
    <mergeCell ref="VFP10:VFV10"/>
    <mergeCell ref="VFW10:VGC10"/>
    <mergeCell ref="VGD10:VGJ10"/>
    <mergeCell ref="VGK10:VGQ10"/>
    <mergeCell ref="VGR10:VGX10"/>
    <mergeCell ref="VGY10:VHE10"/>
    <mergeCell ref="VHF10:VHL10"/>
    <mergeCell ref="VCQ10:VCW10"/>
    <mergeCell ref="VCX10:VDD10"/>
    <mergeCell ref="VDE10:VDK10"/>
    <mergeCell ref="VDL10:VDR10"/>
    <mergeCell ref="VDS10:VDY10"/>
    <mergeCell ref="VDZ10:VEF10"/>
    <mergeCell ref="VEG10:VEM10"/>
    <mergeCell ref="VEN10:VET10"/>
    <mergeCell ref="VEU10:VFA10"/>
    <mergeCell ref="VAF10:VAL10"/>
    <mergeCell ref="VAM10:VAS10"/>
    <mergeCell ref="VAT10:VAZ10"/>
    <mergeCell ref="VBA10:VBG10"/>
    <mergeCell ref="VBH10:VBN10"/>
    <mergeCell ref="VBO10:VBU10"/>
    <mergeCell ref="VBV10:VCB10"/>
    <mergeCell ref="VCC10:VCI10"/>
    <mergeCell ref="VCJ10:VCP10"/>
    <mergeCell ref="UXU10:UYA10"/>
    <mergeCell ref="UYB10:UYH10"/>
    <mergeCell ref="UYI10:UYO10"/>
    <mergeCell ref="UYP10:UYV10"/>
    <mergeCell ref="UYW10:UZC10"/>
    <mergeCell ref="UZD10:UZJ10"/>
    <mergeCell ref="UZK10:UZQ10"/>
    <mergeCell ref="UZR10:UZX10"/>
    <mergeCell ref="UZY10:VAE10"/>
    <mergeCell ref="UVJ10:UVP10"/>
    <mergeCell ref="UVQ10:UVW10"/>
    <mergeCell ref="UVX10:UWD10"/>
    <mergeCell ref="UWE10:UWK10"/>
    <mergeCell ref="UWL10:UWR10"/>
    <mergeCell ref="UWS10:UWY10"/>
    <mergeCell ref="UWZ10:UXF10"/>
    <mergeCell ref="UXG10:UXM10"/>
    <mergeCell ref="UXN10:UXT10"/>
    <mergeCell ref="USY10:UTE10"/>
    <mergeCell ref="UTF10:UTL10"/>
    <mergeCell ref="UTM10:UTS10"/>
    <mergeCell ref="UTT10:UTZ10"/>
    <mergeCell ref="UUA10:UUG10"/>
    <mergeCell ref="UUH10:UUN10"/>
    <mergeCell ref="UUO10:UUU10"/>
    <mergeCell ref="UUV10:UVB10"/>
    <mergeCell ref="UVC10:UVI10"/>
    <mergeCell ref="UQN10:UQT10"/>
    <mergeCell ref="UQU10:URA10"/>
    <mergeCell ref="URB10:URH10"/>
    <mergeCell ref="URI10:URO10"/>
    <mergeCell ref="URP10:URV10"/>
    <mergeCell ref="URW10:USC10"/>
    <mergeCell ref="USD10:USJ10"/>
    <mergeCell ref="USK10:USQ10"/>
    <mergeCell ref="USR10:USX10"/>
    <mergeCell ref="UOC10:UOI10"/>
    <mergeCell ref="UOJ10:UOP10"/>
    <mergeCell ref="UOQ10:UOW10"/>
    <mergeCell ref="UOX10:UPD10"/>
    <mergeCell ref="UPE10:UPK10"/>
    <mergeCell ref="UPL10:UPR10"/>
    <mergeCell ref="UPS10:UPY10"/>
    <mergeCell ref="UPZ10:UQF10"/>
    <mergeCell ref="UQG10:UQM10"/>
    <mergeCell ref="ULR10:ULX10"/>
    <mergeCell ref="ULY10:UME10"/>
    <mergeCell ref="UMF10:UML10"/>
    <mergeCell ref="UMM10:UMS10"/>
    <mergeCell ref="UMT10:UMZ10"/>
    <mergeCell ref="UNA10:UNG10"/>
    <mergeCell ref="UNH10:UNN10"/>
    <mergeCell ref="UNO10:UNU10"/>
    <mergeCell ref="UNV10:UOB10"/>
    <mergeCell ref="UJG10:UJM10"/>
    <mergeCell ref="UJN10:UJT10"/>
    <mergeCell ref="UJU10:UKA10"/>
    <mergeCell ref="UKB10:UKH10"/>
    <mergeCell ref="UKI10:UKO10"/>
    <mergeCell ref="UKP10:UKV10"/>
    <mergeCell ref="UKW10:ULC10"/>
    <mergeCell ref="ULD10:ULJ10"/>
    <mergeCell ref="ULK10:ULQ10"/>
    <mergeCell ref="UGV10:UHB10"/>
    <mergeCell ref="UHC10:UHI10"/>
    <mergeCell ref="UHJ10:UHP10"/>
    <mergeCell ref="UHQ10:UHW10"/>
    <mergeCell ref="UHX10:UID10"/>
    <mergeCell ref="UIE10:UIK10"/>
    <mergeCell ref="UIL10:UIR10"/>
    <mergeCell ref="UIS10:UIY10"/>
    <mergeCell ref="UIZ10:UJF10"/>
    <mergeCell ref="UEK10:UEQ10"/>
    <mergeCell ref="UER10:UEX10"/>
    <mergeCell ref="UEY10:UFE10"/>
    <mergeCell ref="UFF10:UFL10"/>
    <mergeCell ref="UFM10:UFS10"/>
    <mergeCell ref="UFT10:UFZ10"/>
    <mergeCell ref="UGA10:UGG10"/>
    <mergeCell ref="UGH10:UGN10"/>
    <mergeCell ref="UGO10:UGU10"/>
    <mergeCell ref="UBZ10:UCF10"/>
    <mergeCell ref="UCG10:UCM10"/>
    <mergeCell ref="UCN10:UCT10"/>
    <mergeCell ref="UCU10:UDA10"/>
    <mergeCell ref="UDB10:UDH10"/>
    <mergeCell ref="UDI10:UDO10"/>
    <mergeCell ref="UDP10:UDV10"/>
    <mergeCell ref="UDW10:UEC10"/>
    <mergeCell ref="UED10:UEJ10"/>
    <mergeCell ref="TZO10:TZU10"/>
    <mergeCell ref="TZV10:UAB10"/>
    <mergeCell ref="UAC10:UAI10"/>
    <mergeCell ref="UAJ10:UAP10"/>
    <mergeCell ref="UAQ10:UAW10"/>
    <mergeCell ref="UAX10:UBD10"/>
    <mergeCell ref="UBE10:UBK10"/>
    <mergeCell ref="UBL10:UBR10"/>
    <mergeCell ref="UBS10:UBY10"/>
    <mergeCell ref="TXD10:TXJ10"/>
    <mergeCell ref="TXK10:TXQ10"/>
    <mergeCell ref="TXR10:TXX10"/>
    <mergeCell ref="TXY10:TYE10"/>
    <mergeCell ref="TYF10:TYL10"/>
    <mergeCell ref="TYM10:TYS10"/>
    <mergeCell ref="TYT10:TYZ10"/>
    <mergeCell ref="TZA10:TZG10"/>
    <mergeCell ref="TZH10:TZN10"/>
    <mergeCell ref="TUS10:TUY10"/>
    <mergeCell ref="TUZ10:TVF10"/>
    <mergeCell ref="TVG10:TVM10"/>
    <mergeCell ref="TVN10:TVT10"/>
    <mergeCell ref="TVU10:TWA10"/>
    <mergeCell ref="TWB10:TWH10"/>
    <mergeCell ref="TWI10:TWO10"/>
    <mergeCell ref="TWP10:TWV10"/>
    <mergeCell ref="TWW10:TXC10"/>
    <mergeCell ref="TSH10:TSN10"/>
    <mergeCell ref="TSO10:TSU10"/>
    <mergeCell ref="TSV10:TTB10"/>
    <mergeCell ref="TTC10:TTI10"/>
    <mergeCell ref="TTJ10:TTP10"/>
    <mergeCell ref="TTQ10:TTW10"/>
    <mergeCell ref="TTX10:TUD10"/>
    <mergeCell ref="TUE10:TUK10"/>
    <mergeCell ref="TUL10:TUR10"/>
    <mergeCell ref="TPW10:TQC10"/>
    <mergeCell ref="TQD10:TQJ10"/>
    <mergeCell ref="TQK10:TQQ10"/>
    <mergeCell ref="TQR10:TQX10"/>
    <mergeCell ref="TQY10:TRE10"/>
    <mergeCell ref="TRF10:TRL10"/>
    <mergeCell ref="TRM10:TRS10"/>
    <mergeCell ref="TRT10:TRZ10"/>
    <mergeCell ref="TSA10:TSG10"/>
    <mergeCell ref="TNL10:TNR10"/>
    <mergeCell ref="TNS10:TNY10"/>
    <mergeCell ref="TNZ10:TOF10"/>
    <mergeCell ref="TOG10:TOM10"/>
    <mergeCell ref="TON10:TOT10"/>
    <mergeCell ref="TOU10:TPA10"/>
    <mergeCell ref="TPB10:TPH10"/>
    <mergeCell ref="TPI10:TPO10"/>
    <mergeCell ref="TPP10:TPV10"/>
    <mergeCell ref="TLA10:TLG10"/>
    <mergeCell ref="TLH10:TLN10"/>
    <mergeCell ref="TLO10:TLU10"/>
    <mergeCell ref="TLV10:TMB10"/>
    <mergeCell ref="TMC10:TMI10"/>
    <mergeCell ref="TMJ10:TMP10"/>
    <mergeCell ref="TMQ10:TMW10"/>
    <mergeCell ref="TMX10:TND10"/>
    <mergeCell ref="TNE10:TNK10"/>
    <mergeCell ref="TIP10:TIV10"/>
    <mergeCell ref="TIW10:TJC10"/>
    <mergeCell ref="TJD10:TJJ10"/>
    <mergeCell ref="TJK10:TJQ10"/>
    <mergeCell ref="TJR10:TJX10"/>
    <mergeCell ref="TJY10:TKE10"/>
    <mergeCell ref="TKF10:TKL10"/>
    <mergeCell ref="TKM10:TKS10"/>
    <mergeCell ref="TKT10:TKZ10"/>
    <mergeCell ref="TGE10:TGK10"/>
    <mergeCell ref="TGL10:TGR10"/>
    <mergeCell ref="TGS10:TGY10"/>
    <mergeCell ref="TGZ10:THF10"/>
    <mergeCell ref="THG10:THM10"/>
    <mergeCell ref="THN10:THT10"/>
    <mergeCell ref="THU10:TIA10"/>
    <mergeCell ref="TIB10:TIH10"/>
    <mergeCell ref="TII10:TIO10"/>
    <mergeCell ref="TDT10:TDZ10"/>
    <mergeCell ref="TEA10:TEG10"/>
    <mergeCell ref="TEH10:TEN10"/>
    <mergeCell ref="TEO10:TEU10"/>
    <mergeCell ref="TEV10:TFB10"/>
    <mergeCell ref="TFC10:TFI10"/>
    <mergeCell ref="TFJ10:TFP10"/>
    <mergeCell ref="TFQ10:TFW10"/>
    <mergeCell ref="TFX10:TGD10"/>
    <mergeCell ref="TBI10:TBO10"/>
    <mergeCell ref="TBP10:TBV10"/>
    <mergeCell ref="TBW10:TCC10"/>
    <mergeCell ref="TCD10:TCJ10"/>
    <mergeCell ref="TCK10:TCQ10"/>
    <mergeCell ref="TCR10:TCX10"/>
    <mergeCell ref="TCY10:TDE10"/>
    <mergeCell ref="TDF10:TDL10"/>
    <mergeCell ref="TDM10:TDS10"/>
    <mergeCell ref="SYX10:SZD10"/>
    <mergeCell ref="SZE10:SZK10"/>
    <mergeCell ref="SZL10:SZR10"/>
    <mergeCell ref="SZS10:SZY10"/>
    <mergeCell ref="SZZ10:TAF10"/>
    <mergeCell ref="TAG10:TAM10"/>
    <mergeCell ref="TAN10:TAT10"/>
    <mergeCell ref="TAU10:TBA10"/>
    <mergeCell ref="TBB10:TBH10"/>
    <mergeCell ref="SWM10:SWS10"/>
    <mergeCell ref="SWT10:SWZ10"/>
    <mergeCell ref="SXA10:SXG10"/>
    <mergeCell ref="SXH10:SXN10"/>
    <mergeCell ref="SXO10:SXU10"/>
    <mergeCell ref="SXV10:SYB10"/>
    <mergeCell ref="SYC10:SYI10"/>
    <mergeCell ref="SYJ10:SYP10"/>
    <mergeCell ref="SYQ10:SYW10"/>
    <mergeCell ref="SUB10:SUH10"/>
    <mergeCell ref="SUI10:SUO10"/>
    <mergeCell ref="SUP10:SUV10"/>
    <mergeCell ref="SUW10:SVC10"/>
    <mergeCell ref="SVD10:SVJ10"/>
    <mergeCell ref="SVK10:SVQ10"/>
    <mergeCell ref="SVR10:SVX10"/>
    <mergeCell ref="SVY10:SWE10"/>
    <mergeCell ref="SWF10:SWL10"/>
    <mergeCell ref="SRQ10:SRW10"/>
    <mergeCell ref="SRX10:SSD10"/>
    <mergeCell ref="SSE10:SSK10"/>
    <mergeCell ref="SSL10:SSR10"/>
    <mergeCell ref="SSS10:SSY10"/>
    <mergeCell ref="SSZ10:STF10"/>
    <mergeCell ref="STG10:STM10"/>
    <mergeCell ref="STN10:STT10"/>
    <mergeCell ref="STU10:SUA10"/>
    <mergeCell ref="SPF10:SPL10"/>
    <mergeCell ref="SPM10:SPS10"/>
    <mergeCell ref="SPT10:SPZ10"/>
    <mergeCell ref="SQA10:SQG10"/>
    <mergeCell ref="SQH10:SQN10"/>
    <mergeCell ref="SQO10:SQU10"/>
    <mergeCell ref="SQV10:SRB10"/>
    <mergeCell ref="SRC10:SRI10"/>
    <mergeCell ref="SRJ10:SRP10"/>
    <mergeCell ref="SMU10:SNA10"/>
    <mergeCell ref="SNB10:SNH10"/>
    <mergeCell ref="SNI10:SNO10"/>
    <mergeCell ref="SNP10:SNV10"/>
    <mergeCell ref="SNW10:SOC10"/>
    <mergeCell ref="SOD10:SOJ10"/>
    <mergeCell ref="SOK10:SOQ10"/>
    <mergeCell ref="SOR10:SOX10"/>
    <mergeCell ref="SOY10:SPE10"/>
    <mergeCell ref="SKJ10:SKP10"/>
    <mergeCell ref="SKQ10:SKW10"/>
    <mergeCell ref="SKX10:SLD10"/>
    <mergeCell ref="SLE10:SLK10"/>
    <mergeCell ref="SLL10:SLR10"/>
    <mergeCell ref="SLS10:SLY10"/>
    <mergeCell ref="SLZ10:SMF10"/>
    <mergeCell ref="SMG10:SMM10"/>
    <mergeCell ref="SMN10:SMT10"/>
    <mergeCell ref="SHY10:SIE10"/>
    <mergeCell ref="SIF10:SIL10"/>
    <mergeCell ref="SIM10:SIS10"/>
    <mergeCell ref="SIT10:SIZ10"/>
    <mergeCell ref="SJA10:SJG10"/>
    <mergeCell ref="SJH10:SJN10"/>
    <mergeCell ref="SJO10:SJU10"/>
    <mergeCell ref="SJV10:SKB10"/>
    <mergeCell ref="SKC10:SKI10"/>
    <mergeCell ref="SFN10:SFT10"/>
    <mergeCell ref="SFU10:SGA10"/>
    <mergeCell ref="SGB10:SGH10"/>
    <mergeCell ref="SGI10:SGO10"/>
    <mergeCell ref="SGP10:SGV10"/>
    <mergeCell ref="SGW10:SHC10"/>
    <mergeCell ref="SHD10:SHJ10"/>
    <mergeCell ref="SHK10:SHQ10"/>
    <mergeCell ref="SHR10:SHX10"/>
    <mergeCell ref="SDC10:SDI10"/>
    <mergeCell ref="SDJ10:SDP10"/>
    <mergeCell ref="SDQ10:SDW10"/>
    <mergeCell ref="SDX10:SED10"/>
    <mergeCell ref="SEE10:SEK10"/>
    <mergeCell ref="SEL10:SER10"/>
    <mergeCell ref="SES10:SEY10"/>
    <mergeCell ref="SEZ10:SFF10"/>
    <mergeCell ref="SFG10:SFM10"/>
    <mergeCell ref="SAR10:SAX10"/>
    <mergeCell ref="SAY10:SBE10"/>
    <mergeCell ref="SBF10:SBL10"/>
    <mergeCell ref="SBM10:SBS10"/>
    <mergeCell ref="SBT10:SBZ10"/>
    <mergeCell ref="SCA10:SCG10"/>
    <mergeCell ref="SCH10:SCN10"/>
    <mergeCell ref="SCO10:SCU10"/>
    <mergeCell ref="SCV10:SDB10"/>
    <mergeCell ref="RYG10:RYM10"/>
    <mergeCell ref="RYN10:RYT10"/>
    <mergeCell ref="RYU10:RZA10"/>
    <mergeCell ref="RZB10:RZH10"/>
    <mergeCell ref="RZI10:RZO10"/>
    <mergeCell ref="RZP10:RZV10"/>
    <mergeCell ref="RZW10:SAC10"/>
    <mergeCell ref="SAD10:SAJ10"/>
    <mergeCell ref="SAK10:SAQ10"/>
    <mergeCell ref="RVV10:RWB10"/>
    <mergeCell ref="RWC10:RWI10"/>
    <mergeCell ref="RWJ10:RWP10"/>
    <mergeCell ref="RWQ10:RWW10"/>
    <mergeCell ref="RWX10:RXD10"/>
    <mergeCell ref="RXE10:RXK10"/>
    <mergeCell ref="RXL10:RXR10"/>
    <mergeCell ref="RXS10:RXY10"/>
    <mergeCell ref="RXZ10:RYF10"/>
    <mergeCell ref="RTK10:RTQ10"/>
    <mergeCell ref="RTR10:RTX10"/>
    <mergeCell ref="RTY10:RUE10"/>
    <mergeCell ref="RUF10:RUL10"/>
    <mergeCell ref="RUM10:RUS10"/>
    <mergeCell ref="RUT10:RUZ10"/>
    <mergeCell ref="RVA10:RVG10"/>
    <mergeCell ref="RVH10:RVN10"/>
    <mergeCell ref="RVO10:RVU10"/>
    <mergeCell ref="RQZ10:RRF10"/>
    <mergeCell ref="RRG10:RRM10"/>
    <mergeCell ref="RRN10:RRT10"/>
    <mergeCell ref="RRU10:RSA10"/>
    <mergeCell ref="RSB10:RSH10"/>
    <mergeCell ref="RSI10:RSO10"/>
    <mergeCell ref="RSP10:RSV10"/>
    <mergeCell ref="RSW10:RTC10"/>
    <mergeCell ref="RTD10:RTJ10"/>
    <mergeCell ref="ROO10:ROU10"/>
    <mergeCell ref="ROV10:RPB10"/>
    <mergeCell ref="RPC10:RPI10"/>
    <mergeCell ref="RPJ10:RPP10"/>
    <mergeCell ref="RPQ10:RPW10"/>
    <mergeCell ref="RPX10:RQD10"/>
    <mergeCell ref="RQE10:RQK10"/>
    <mergeCell ref="RQL10:RQR10"/>
    <mergeCell ref="RQS10:RQY10"/>
    <mergeCell ref="RMD10:RMJ10"/>
    <mergeCell ref="RMK10:RMQ10"/>
    <mergeCell ref="RMR10:RMX10"/>
    <mergeCell ref="RMY10:RNE10"/>
    <mergeCell ref="RNF10:RNL10"/>
    <mergeCell ref="RNM10:RNS10"/>
    <mergeCell ref="RNT10:RNZ10"/>
    <mergeCell ref="ROA10:ROG10"/>
    <mergeCell ref="ROH10:RON10"/>
    <mergeCell ref="RJS10:RJY10"/>
    <mergeCell ref="RJZ10:RKF10"/>
    <mergeCell ref="RKG10:RKM10"/>
    <mergeCell ref="RKN10:RKT10"/>
    <mergeCell ref="RKU10:RLA10"/>
    <mergeCell ref="RLB10:RLH10"/>
    <mergeCell ref="RLI10:RLO10"/>
    <mergeCell ref="RLP10:RLV10"/>
    <mergeCell ref="RLW10:RMC10"/>
    <mergeCell ref="RHH10:RHN10"/>
    <mergeCell ref="RHO10:RHU10"/>
    <mergeCell ref="RHV10:RIB10"/>
    <mergeCell ref="RIC10:RII10"/>
    <mergeCell ref="RIJ10:RIP10"/>
    <mergeCell ref="RIQ10:RIW10"/>
    <mergeCell ref="RIX10:RJD10"/>
    <mergeCell ref="RJE10:RJK10"/>
    <mergeCell ref="RJL10:RJR10"/>
    <mergeCell ref="REW10:RFC10"/>
    <mergeCell ref="RFD10:RFJ10"/>
    <mergeCell ref="RFK10:RFQ10"/>
    <mergeCell ref="RFR10:RFX10"/>
    <mergeCell ref="RFY10:RGE10"/>
    <mergeCell ref="RGF10:RGL10"/>
    <mergeCell ref="RGM10:RGS10"/>
    <mergeCell ref="RGT10:RGZ10"/>
    <mergeCell ref="RHA10:RHG10"/>
    <mergeCell ref="RCL10:RCR10"/>
    <mergeCell ref="RCS10:RCY10"/>
    <mergeCell ref="RCZ10:RDF10"/>
    <mergeCell ref="RDG10:RDM10"/>
    <mergeCell ref="RDN10:RDT10"/>
    <mergeCell ref="RDU10:REA10"/>
    <mergeCell ref="REB10:REH10"/>
    <mergeCell ref="REI10:REO10"/>
    <mergeCell ref="REP10:REV10"/>
    <mergeCell ref="RAA10:RAG10"/>
    <mergeCell ref="RAH10:RAN10"/>
    <mergeCell ref="RAO10:RAU10"/>
    <mergeCell ref="RAV10:RBB10"/>
    <mergeCell ref="RBC10:RBI10"/>
    <mergeCell ref="RBJ10:RBP10"/>
    <mergeCell ref="RBQ10:RBW10"/>
    <mergeCell ref="RBX10:RCD10"/>
    <mergeCell ref="RCE10:RCK10"/>
    <mergeCell ref="QXP10:QXV10"/>
    <mergeCell ref="QXW10:QYC10"/>
    <mergeCell ref="QYD10:QYJ10"/>
    <mergeCell ref="QYK10:QYQ10"/>
    <mergeCell ref="QYR10:QYX10"/>
    <mergeCell ref="QYY10:QZE10"/>
    <mergeCell ref="QZF10:QZL10"/>
    <mergeCell ref="QZM10:QZS10"/>
    <mergeCell ref="QZT10:QZZ10"/>
    <mergeCell ref="QVE10:QVK10"/>
    <mergeCell ref="QVL10:QVR10"/>
    <mergeCell ref="QVS10:QVY10"/>
    <mergeCell ref="QVZ10:QWF10"/>
    <mergeCell ref="QWG10:QWM10"/>
    <mergeCell ref="QWN10:QWT10"/>
    <mergeCell ref="QWU10:QXA10"/>
    <mergeCell ref="QXB10:QXH10"/>
    <mergeCell ref="QXI10:QXO10"/>
    <mergeCell ref="QST10:QSZ10"/>
    <mergeCell ref="QTA10:QTG10"/>
    <mergeCell ref="QTH10:QTN10"/>
    <mergeCell ref="QTO10:QTU10"/>
    <mergeCell ref="QTV10:QUB10"/>
    <mergeCell ref="QUC10:QUI10"/>
    <mergeCell ref="QUJ10:QUP10"/>
    <mergeCell ref="QUQ10:QUW10"/>
    <mergeCell ref="QUX10:QVD10"/>
    <mergeCell ref="QQI10:QQO10"/>
    <mergeCell ref="QQP10:QQV10"/>
    <mergeCell ref="QQW10:QRC10"/>
    <mergeCell ref="QRD10:QRJ10"/>
    <mergeCell ref="QRK10:QRQ10"/>
    <mergeCell ref="QRR10:QRX10"/>
    <mergeCell ref="QRY10:QSE10"/>
    <mergeCell ref="QSF10:QSL10"/>
    <mergeCell ref="QSM10:QSS10"/>
    <mergeCell ref="QNX10:QOD10"/>
    <mergeCell ref="QOE10:QOK10"/>
    <mergeCell ref="QOL10:QOR10"/>
    <mergeCell ref="QOS10:QOY10"/>
    <mergeCell ref="QOZ10:QPF10"/>
    <mergeCell ref="QPG10:QPM10"/>
    <mergeCell ref="QPN10:QPT10"/>
    <mergeCell ref="QPU10:QQA10"/>
    <mergeCell ref="QQB10:QQH10"/>
    <mergeCell ref="QLM10:QLS10"/>
    <mergeCell ref="QLT10:QLZ10"/>
    <mergeCell ref="QMA10:QMG10"/>
    <mergeCell ref="QMH10:QMN10"/>
    <mergeCell ref="QMO10:QMU10"/>
    <mergeCell ref="QMV10:QNB10"/>
    <mergeCell ref="QNC10:QNI10"/>
    <mergeCell ref="QNJ10:QNP10"/>
    <mergeCell ref="QNQ10:QNW10"/>
    <mergeCell ref="QJB10:QJH10"/>
    <mergeCell ref="QJI10:QJO10"/>
    <mergeCell ref="QJP10:QJV10"/>
    <mergeCell ref="QJW10:QKC10"/>
    <mergeCell ref="QKD10:QKJ10"/>
    <mergeCell ref="QKK10:QKQ10"/>
    <mergeCell ref="QKR10:QKX10"/>
    <mergeCell ref="QKY10:QLE10"/>
    <mergeCell ref="QLF10:QLL10"/>
    <mergeCell ref="QGQ10:QGW10"/>
    <mergeCell ref="QGX10:QHD10"/>
    <mergeCell ref="QHE10:QHK10"/>
    <mergeCell ref="QHL10:QHR10"/>
    <mergeCell ref="QHS10:QHY10"/>
    <mergeCell ref="QHZ10:QIF10"/>
    <mergeCell ref="QIG10:QIM10"/>
    <mergeCell ref="QIN10:QIT10"/>
    <mergeCell ref="QIU10:QJA10"/>
    <mergeCell ref="QEF10:QEL10"/>
    <mergeCell ref="QEM10:QES10"/>
    <mergeCell ref="QET10:QEZ10"/>
    <mergeCell ref="QFA10:QFG10"/>
    <mergeCell ref="QFH10:QFN10"/>
    <mergeCell ref="QFO10:QFU10"/>
    <mergeCell ref="QFV10:QGB10"/>
    <mergeCell ref="QGC10:QGI10"/>
    <mergeCell ref="QGJ10:QGP10"/>
    <mergeCell ref="QBU10:QCA10"/>
    <mergeCell ref="QCB10:QCH10"/>
    <mergeCell ref="QCI10:QCO10"/>
    <mergeCell ref="QCP10:QCV10"/>
    <mergeCell ref="QCW10:QDC10"/>
    <mergeCell ref="QDD10:QDJ10"/>
    <mergeCell ref="QDK10:QDQ10"/>
    <mergeCell ref="QDR10:QDX10"/>
    <mergeCell ref="QDY10:QEE10"/>
    <mergeCell ref="PZJ10:PZP10"/>
    <mergeCell ref="PZQ10:PZW10"/>
    <mergeCell ref="PZX10:QAD10"/>
    <mergeCell ref="QAE10:QAK10"/>
    <mergeCell ref="QAL10:QAR10"/>
    <mergeCell ref="QAS10:QAY10"/>
    <mergeCell ref="QAZ10:QBF10"/>
    <mergeCell ref="QBG10:QBM10"/>
    <mergeCell ref="QBN10:QBT10"/>
    <mergeCell ref="PWY10:PXE10"/>
    <mergeCell ref="PXF10:PXL10"/>
    <mergeCell ref="PXM10:PXS10"/>
    <mergeCell ref="PXT10:PXZ10"/>
    <mergeCell ref="PYA10:PYG10"/>
    <mergeCell ref="PYH10:PYN10"/>
    <mergeCell ref="PYO10:PYU10"/>
    <mergeCell ref="PYV10:PZB10"/>
    <mergeCell ref="PZC10:PZI10"/>
    <mergeCell ref="PUN10:PUT10"/>
    <mergeCell ref="PUU10:PVA10"/>
    <mergeCell ref="PVB10:PVH10"/>
    <mergeCell ref="PVI10:PVO10"/>
    <mergeCell ref="PVP10:PVV10"/>
    <mergeCell ref="PVW10:PWC10"/>
    <mergeCell ref="PWD10:PWJ10"/>
    <mergeCell ref="PWK10:PWQ10"/>
    <mergeCell ref="PWR10:PWX10"/>
    <mergeCell ref="PSC10:PSI10"/>
    <mergeCell ref="PSJ10:PSP10"/>
    <mergeCell ref="PSQ10:PSW10"/>
    <mergeCell ref="PSX10:PTD10"/>
    <mergeCell ref="PTE10:PTK10"/>
    <mergeCell ref="PTL10:PTR10"/>
    <mergeCell ref="PTS10:PTY10"/>
    <mergeCell ref="PTZ10:PUF10"/>
    <mergeCell ref="PUG10:PUM10"/>
    <mergeCell ref="PPR10:PPX10"/>
    <mergeCell ref="PPY10:PQE10"/>
    <mergeCell ref="PQF10:PQL10"/>
    <mergeCell ref="PQM10:PQS10"/>
    <mergeCell ref="PQT10:PQZ10"/>
    <mergeCell ref="PRA10:PRG10"/>
    <mergeCell ref="PRH10:PRN10"/>
    <mergeCell ref="PRO10:PRU10"/>
    <mergeCell ref="PRV10:PSB10"/>
    <mergeCell ref="PNG10:PNM10"/>
    <mergeCell ref="PNN10:PNT10"/>
    <mergeCell ref="PNU10:POA10"/>
    <mergeCell ref="POB10:POH10"/>
    <mergeCell ref="POI10:POO10"/>
    <mergeCell ref="POP10:POV10"/>
    <mergeCell ref="POW10:PPC10"/>
    <mergeCell ref="PPD10:PPJ10"/>
    <mergeCell ref="PPK10:PPQ10"/>
    <mergeCell ref="PKV10:PLB10"/>
    <mergeCell ref="PLC10:PLI10"/>
    <mergeCell ref="PLJ10:PLP10"/>
    <mergeCell ref="PLQ10:PLW10"/>
    <mergeCell ref="PLX10:PMD10"/>
    <mergeCell ref="PME10:PMK10"/>
    <mergeCell ref="PML10:PMR10"/>
    <mergeCell ref="PMS10:PMY10"/>
    <mergeCell ref="PMZ10:PNF10"/>
    <mergeCell ref="PIK10:PIQ10"/>
    <mergeCell ref="PIR10:PIX10"/>
    <mergeCell ref="PIY10:PJE10"/>
    <mergeCell ref="PJF10:PJL10"/>
    <mergeCell ref="PJM10:PJS10"/>
    <mergeCell ref="PJT10:PJZ10"/>
    <mergeCell ref="PKA10:PKG10"/>
    <mergeCell ref="PKH10:PKN10"/>
    <mergeCell ref="PKO10:PKU10"/>
    <mergeCell ref="PFZ10:PGF10"/>
    <mergeCell ref="PGG10:PGM10"/>
    <mergeCell ref="PGN10:PGT10"/>
    <mergeCell ref="PGU10:PHA10"/>
    <mergeCell ref="PHB10:PHH10"/>
    <mergeCell ref="PHI10:PHO10"/>
    <mergeCell ref="PHP10:PHV10"/>
    <mergeCell ref="PHW10:PIC10"/>
    <mergeCell ref="PID10:PIJ10"/>
    <mergeCell ref="PDO10:PDU10"/>
    <mergeCell ref="PDV10:PEB10"/>
    <mergeCell ref="PEC10:PEI10"/>
    <mergeCell ref="PEJ10:PEP10"/>
    <mergeCell ref="PEQ10:PEW10"/>
    <mergeCell ref="PEX10:PFD10"/>
    <mergeCell ref="PFE10:PFK10"/>
    <mergeCell ref="PFL10:PFR10"/>
    <mergeCell ref="PFS10:PFY10"/>
    <mergeCell ref="PBD10:PBJ10"/>
    <mergeCell ref="PBK10:PBQ10"/>
    <mergeCell ref="PBR10:PBX10"/>
    <mergeCell ref="PBY10:PCE10"/>
    <mergeCell ref="PCF10:PCL10"/>
    <mergeCell ref="PCM10:PCS10"/>
    <mergeCell ref="PCT10:PCZ10"/>
    <mergeCell ref="PDA10:PDG10"/>
    <mergeCell ref="PDH10:PDN10"/>
    <mergeCell ref="OYS10:OYY10"/>
    <mergeCell ref="OYZ10:OZF10"/>
    <mergeCell ref="OZG10:OZM10"/>
    <mergeCell ref="OZN10:OZT10"/>
    <mergeCell ref="OZU10:PAA10"/>
    <mergeCell ref="PAB10:PAH10"/>
    <mergeCell ref="PAI10:PAO10"/>
    <mergeCell ref="PAP10:PAV10"/>
    <mergeCell ref="PAW10:PBC10"/>
    <mergeCell ref="OWH10:OWN10"/>
    <mergeCell ref="OWO10:OWU10"/>
    <mergeCell ref="OWV10:OXB10"/>
    <mergeCell ref="OXC10:OXI10"/>
    <mergeCell ref="OXJ10:OXP10"/>
    <mergeCell ref="OXQ10:OXW10"/>
    <mergeCell ref="OXX10:OYD10"/>
    <mergeCell ref="OYE10:OYK10"/>
    <mergeCell ref="OYL10:OYR10"/>
    <mergeCell ref="OTW10:OUC10"/>
    <mergeCell ref="OUD10:OUJ10"/>
    <mergeCell ref="OUK10:OUQ10"/>
    <mergeCell ref="OUR10:OUX10"/>
    <mergeCell ref="OUY10:OVE10"/>
    <mergeCell ref="OVF10:OVL10"/>
    <mergeCell ref="OVM10:OVS10"/>
    <mergeCell ref="OVT10:OVZ10"/>
    <mergeCell ref="OWA10:OWG10"/>
    <mergeCell ref="ORL10:ORR10"/>
    <mergeCell ref="ORS10:ORY10"/>
    <mergeCell ref="ORZ10:OSF10"/>
    <mergeCell ref="OSG10:OSM10"/>
    <mergeCell ref="OSN10:OST10"/>
    <mergeCell ref="OSU10:OTA10"/>
    <mergeCell ref="OTB10:OTH10"/>
    <mergeCell ref="OTI10:OTO10"/>
    <mergeCell ref="OTP10:OTV10"/>
    <mergeCell ref="OPA10:OPG10"/>
    <mergeCell ref="OPH10:OPN10"/>
    <mergeCell ref="OPO10:OPU10"/>
    <mergeCell ref="OPV10:OQB10"/>
    <mergeCell ref="OQC10:OQI10"/>
    <mergeCell ref="OQJ10:OQP10"/>
    <mergeCell ref="OQQ10:OQW10"/>
    <mergeCell ref="OQX10:ORD10"/>
    <mergeCell ref="ORE10:ORK10"/>
    <mergeCell ref="OMP10:OMV10"/>
    <mergeCell ref="OMW10:ONC10"/>
    <mergeCell ref="OND10:ONJ10"/>
    <mergeCell ref="ONK10:ONQ10"/>
    <mergeCell ref="ONR10:ONX10"/>
    <mergeCell ref="ONY10:OOE10"/>
    <mergeCell ref="OOF10:OOL10"/>
    <mergeCell ref="OOM10:OOS10"/>
    <mergeCell ref="OOT10:OOZ10"/>
    <mergeCell ref="OKE10:OKK10"/>
    <mergeCell ref="OKL10:OKR10"/>
    <mergeCell ref="OKS10:OKY10"/>
    <mergeCell ref="OKZ10:OLF10"/>
    <mergeCell ref="OLG10:OLM10"/>
    <mergeCell ref="OLN10:OLT10"/>
    <mergeCell ref="OLU10:OMA10"/>
    <mergeCell ref="OMB10:OMH10"/>
    <mergeCell ref="OMI10:OMO10"/>
    <mergeCell ref="OHT10:OHZ10"/>
    <mergeCell ref="OIA10:OIG10"/>
    <mergeCell ref="OIH10:OIN10"/>
    <mergeCell ref="OIO10:OIU10"/>
    <mergeCell ref="OIV10:OJB10"/>
    <mergeCell ref="OJC10:OJI10"/>
    <mergeCell ref="OJJ10:OJP10"/>
    <mergeCell ref="OJQ10:OJW10"/>
    <mergeCell ref="OJX10:OKD10"/>
    <mergeCell ref="OFI10:OFO10"/>
    <mergeCell ref="OFP10:OFV10"/>
    <mergeCell ref="OFW10:OGC10"/>
    <mergeCell ref="OGD10:OGJ10"/>
    <mergeCell ref="OGK10:OGQ10"/>
    <mergeCell ref="OGR10:OGX10"/>
    <mergeCell ref="OGY10:OHE10"/>
    <mergeCell ref="OHF10:OHL10"/>
    <mergeCell ref="OHM10:OHS10"/>
    <mergeCell ref="OCX10:ODD10"/>
    <mergeCell ref="ODE10:ODK10"/>
    <mergeCell ref="ODL10:ODR10"/>
    <mergeCell ref="ODS10:ODY10"/>
    <mergeCell ref="ODZ10:OEF10"/>
    <mergeCell ref="OEG10:OEM10"/>
    <mergeCell ref="OEN10:OET10"/>
    <mergeCell ref="OEU10:OFA10"/>
    <mergeCell ref="OFB10:OFH10"/>
    <mergeCell ref="OAM10:OAS10"/>
    <mergeCell ref="OAT10:OAZ10"/>
    <mergeCell ref="OBA10:OBG10"/>
    <mergeCell ref="OBH10:OBN10"/>
    <mergeCell ref="OBO10:OBU10"/>
    <mergeCell ref="OBV10:OCB10"/>
    <mergeCell ref="OCC10:OCI10"/>
    <mergeCell ref="OCJ10:OCP10"/>
    <mergeCell ref="OCQ10:OCW10"/>
    <mergeCell ref="NYB10:NYH10"/>
    <mergeCell ref="NYI10:NYO10"/>
    <mergeCell ref="NYP10:NYV10"/>
    <mergeCell ref="NYW10:NZC10"/>
    <mergeCell ref="NZD10:NZJ10"/>
    <mergeCell ref="NZK10:NZQ10"/>
    <mergeCell ref="NZR10:NZX10"/>
    <mergeCell ref="NZY10:OAE10"/>
    <mergeCell ref="OAF10:OAL10"/>
    <mergeCell ref="NVQ10:NVW10"/>
    <mergeCell ref="NVX10:NWD10"/>
    <mergeCell ref="NWE10:NWK10"/>
    <mergeCell ref="NWL10:NWR10"/>
    <mergeCell ref="NWS10:NWY10"/>
    <mergeCell ref="NWZ10:NXF10"/>
    <mergeCell ref="NXG10:NXM10"/>
    <mergeCell ref="NXN10:NXT10"/>
    <mergeCell ref="NXU10:NYA10"/>
    <mergeCell ref="NTF10:NTL10"/>
    <mergeCell ref="NTM10:NTS10"/>
    <mergeCell ref="NTT10:NTZ10"/>
    <mergeCell ref="NUA10:NUG10"/>
    <mergeCell ref="NUH10:NUN10"/>
    <mergeCell ref="NUO10:NUU10"/>
    <mergeCell ref="NUV10:NVB10"/>
    <mergeCell ref="NVC10:NVI10"/>
    <mergeCell ref="NVJ10:NVP10"/>
    <mergeCell ref="NQU10:NRA10"/>
    <mergeCell ref="NRB10:NRH10"/>
    <mergeCell ref="NRI10:NRO10"/>
    <mergeCell ref="NRP10:NRV10"/>
    <mergeCell ref="NRW10:NSC10"/>
    <mergeCell ref="NSD10:NSJ10"/>
    <mergeCell ref="NSK10:NSQ10"/>
    <mergeCell ref="NSR10:NSX10"/>
    <mergeCell ref="NSY10:NTE10"/>
    <mergeCell ref="NOJ10:NOP10"/>
    <mergeCell ref="NOQ10:NOW10"/>
    <mergeCell ref="NOX10:NPD10"/>
    <mergeCell ref="NPE10:NPK10"/>
    <mergeCell ref="NPL10:NPR10"/>
    <mergeCell ref="NPS10:NPY10"/>
    <mergeCell ref="NPZ10:NQF10"/>
    <mergeCell ref="NQG10:NQM10"/>
    <mergeCell ref="NQN10:NQT10"/>
    <mergeCell ref="NLY10:NME10"/>
    <mergeCell ref="NMF10:NML10"/>
    <mergeCell ref="NMM10:NMS10"/>
    <mergeCell ref="NMT10:NMZ10"/>
    <mergeCell ref="NNA10:NNG10"/>
    <mergeCell ref="NNH10:NNN10"/>
    <mergeCell ref="NNO10:NNU10"/>
    <mergeCell ref="NNV10:NOB10"/>
    <mergeCell ref="NOC10:NOI10"/>
    <mergeCell ref="NJN10:NJT10"/>
    <mergeCell ref="NJU10:NKA10"/>
    <mergeCell ref="NKB10:NKH10"/>
    <mergeCell ref="NKI10:NKO10"/>
    <mergeCell ref="NKP10:NKV10"/>
    <mergeCell ref="NKW10:NLC10"/>
    <mergeCell ref="NLD10:NLJ10"/>
    <mergeCell ref="NLK10:NLQ10"/>
    <mergeCell ref="NLR10:NLX10"/>
    <mergeCell ref="NHC10:NHI10"/>
    <mergeCell ref="NHJ10:NHP10"/>
    <mergeCell ref="NHQ10:NHW10"/>
    <mergeCell ref="NHX10:NID10"/>
    <mergeCell ref="NIE10:NIK10"/>
    <mergeCell ref="NIL10:NIR10"/>
    <mergeCell ref="NIS10:NIY10"/>
    <mergeCell ref="NIZ10:NJF10"/>
    <mergeCell ref="NJG10:NJM10"/>
    <mergeCell ref="NER10:NEX10"/>
    <mergeCell ref="NEY10:NFE10"/>
    <mergeCell ref="NFF10:NFL10"/>
    <mergeCell ref="NFM10:NFS10"/>
    <mergeCell ref="NFT10:NFZ10"/>
    <mergeCell ref="NGA10:NGG10"/>
    <mergeCell ref="NGH10:NGN10"/>
    <mergeCell ref="NGO10:NGU10"/>
    <mergeCell ref="NGV10:NHB10"/>
    <mergeCell ref="NCG10:NCM10"/>
    <mergeCell ref="NCN10:NCT10"/>
    <mergeCell ref="NCU10:NDA10"/>
    <mergeCell ref="NDB10:NDH10"/>
    <mergeCell ref="NDI10:NDO10"/>
    <mergeCell ref="NDP10:NDV10"/>
    <mergeCell ref="NDW10:NEC10"/>
    <mergeCell ref="NED10:NEJ10"/>
    <mergeCell ref="NEK10:NEQ10"/>
    <mergeCell ref="MZV10:NAB10"/>
    <mergeCell ref="NAC10:NAI10"/>
    <mergeCell ref="NAJ10:NAP10"/>
    <mergeCell ref="NAQ10:NAW10"/>
    <mergeCell ref="NAX10:NBD10"/>
    <mergeCell ref="NBE10:NBK10"/>
    <mergeCell ref="NBL10:NBR10"/>
    <mergeCell ref="NBS10:NBY10"/>
    <mergeCell ref="NBZ10:NCF10"/>
    <mergeCell ref="MXK10:MXQ10"/>
    <mergeCell ref="MXR10:MXX10"/>
    <mergeCell ref="MXY10:MYE10"/>
    <mergeCell ref="MYF10:MYL10"/>
    <mergeCell ref="MYM10:MYS10"/>
    <mergeCell ref="MYT10:MYZ10"/>
    <mergeCell ref="MZA10:MZG10"/>
    <mergeCell ref="MZH10:MZN10"/>
    <mergeCell ref="MZO10:MZU10"/>
    <mergeCell ref="MUZ10:MVF10"/>
    <mergeCell ref="MVG10:MVM10"/>
    <mergeCell ref="MVN10:MVT10"/>
    <mergeCell ref="MVU10:MWA10"/>
    <mergeCell ref="MWB10:MWH10"/>
    <mergeCell ref="MWI10:MWO10"/>
    <mergeCell ref="MWP10:MWV10"/>
    <mergeCell ref="MWW10:MXC10"/>
    <mergeCell ref="MXD10:MXJ10"/>
    <mergeCell ref="MSO10:MSU10"/>
    <mergeCell ref="MSV10:MTB10"/>
    <mergeCell ref="MTC10:MTI10"/>
    <mergeCell ref="MTJ10:MTP10"/>
    <mergeCell ref="MTQ10:MTW10"/>
    <mergeCell ref="MTX10:MUD10"/>
    <mergeCell ref="MUE10:MUK10"/>
    <mergeCell ref="MUL10:MUR10"/>
    <mergeCell ref="MUS10:MUY10"/>
    <mergeCell ref="MQD10:MQJ10"/>
    <mergeCell ref="MQK10:MQQ10"/>
    <mergeCell ref="MQR10:MQX10"/>
    <mergeCell ref="MQY10:MRE10"/>
    <mergeCell ref="MRF10:MRL10"/>
    <mergeCell ref="MRM10:MRS10"/>
    <mergeCell ref="MRT10:MRZ10"/>
    <mergeCell ref="MSA10:MSG10"/>
    <mergeCell ref="MSH10:MSN10"/>
    <mergeCell ref="MNS10:MNY10"/>
    <mergeCell ref="MNZ10:MOF10"/>
    <mergeCell ref="MOG10:MOM10"/>
    <mergeCell ref="MON10:MOT10"/>
    <mergeCell ref="MOU10:MPA10"/>
    <mergeCell ref="MPB10:MPH10"/>
    <mergeCell ref="MPI10:MPO10"/>
    <mergeCell ref="MPP10:MPV10"/>
    <mergeCell ref="MPW10:MQC10"/>
    <mergeCell ref="MLH10:MLN10"/>
    <mergeCell ref="MLO10:MLU10"/>
    <mergeCell ref="MLV10:MMB10"/>
    <mergeCell ref="MMC10:MMI10"/>
    <mergeCell ref="MMJ10:MMP10"/>
    <mergeCell ref="MMQ10:MMW10"/>
    <mergeCell ref="MMX10:MND10"/>
    <mergeCell ref="MNE10:MNK10"/>
    <mergeCell ref="MNL10:MNR10"/>
    <mergeCell ref="MIW10:MJC10"/>
    <mergeCell ref="MJD10:MJJ10"/>
    <mergeCell ref="MJK10:MJQ10"/>
    <mergeCell ref="MJR10:MJX10"/>
    <mergeCell ref="MJY10:MKE10"/>
    <mergeCell ref="MKF10:MKL10"/>
    <mergeCell ref="MKM10:MKS10"/>
    <mergeCell ref="MKT10:MKZ10"/>
    <mergeCell ref="MLA10:MLG10"/>
    <mergeCell ref="MGL10:MGR10"/>
    <mergeCell ref="MGS10:MGY10"/>
    <mergeCell ref="MGZ10:MHF10"/>
    <mergeCell ref="MHG10:MHM10"/>
    <mergeCell ref="MHN10:MHT10"/>
    <mergeCell ref="MHU10:MIA10"/>
    <mergeCell ref="MIB10:MIH10"/>
    <mergeCell ref="MII10:MIO10"/>
    <mergeCell ref="MIP10:MIV10"/>
    <mergeCell ref="MEA10:MEG10"/>
    <mergeCell ref="MEH10:MEN10"/>
    <mergeCell ref="MEO10:MEU10"/>
    <mergeCell ref="MEV10:MFB10"/>
    <mergeCell ref="MFC10:MFI10"/>
    <mergeCell ref="MFJ10:MFP10"/>
    <mergeCell ref="MFQ10:MFW10"/>
    <mergeCell ref="MFX10:MGD10"/>
    <mergeCell ref="MGE10:MGK10"/>
    <mergeCell ref="MBP10:MBV10"/>
    <mergeCell ref="MBW10:MCC10"/>
    <mergeCell ref="MCD10:MCJ10"/>
    <mergeCell ref="MCK10:MCQ10"/>
    <mergeCell ref="MCR10:MCX10"/>
    <mergeCell ref="MCY10:MDE10"/>
    <mergeCell ref="MDF10:MDL10"/>
    <mergeCell ref="MDM10:MDS10"/>
    <mergeCell ref="MDT10:MDZ10"/>
    <mergeCell ref="LZE10:LZK10"/>
    <mergeCell ref="LZL10:LZR10"/>
    <mergeCell ref="LZS10:LZY10"/>
    <mergeCell ref="LZZ10:MAF10"/>
    <mergeCell ref="MAG10:MAM10"/>
    <mergeCell ref="MAN10:MAT10"/>
    <mergeCell ref="MAU10:MBA10"/>
    <mergeCell ref="MBB10:MBH10"/>
    <mergeCell ref="MBI10:MBO10"/>
    <mergeCell ref="LWT10:LWZ10"/>
    <mergeCell ref="LXA10:LXG10"/>
    <mergeCell ref="LXH10:LXN10"/>
    <mergeCell ref="LXO10:LXU10"/>
    <mergeCell ref="LXV10:LYB10"/>
    <mergeCell ref="LYC10:LYI10"/>
    <mergeCell ref="LYJ10:LYP10"/>
    <mergeCell ref="LYQ10:LYW10"/>
    <mergeCell ref="LYX10:LZD10"/>
    <mergeCell ref="LUI10:LUO10"/>
    <mergeCell ref="LUP10:LUV10"/>
    <mergeCell ref="LUW10:LVC10"/>
    <mergeCell ref="LVD10:LVJ10"/>
    <mergeCell ref="LVK10:LVQ10"/>
    <mergeCell ref="LVR10:LVX10"/>
    <mergeCell ref="LVY10:LWE10"/>
    <mergeCell ref="LWF10:LWL10"/>
    <mergeCell ref="LWM10:LWS10"/>
    <mergeCell ref="LRX10:LSD10"/>
    <mergeCell ref="LSE10:LSK10"/>
    <mergeCell ref="LSL10:LSR10"/>
    <mergeCell ref="LSS10:LSY10"/>
    <mergeCell ref="LSZ10:LTF10"/>
    <mergeCell ref="LTG10:LTM10"/>
    <mergeCell ref="LTN10:LTT10"/>
    <mergeCell ref="LTU10:LUA10"/>
    <mergeCell ref="LUB10:LUH10"/>
    <mergeCell ref="LPM10:LPS10"/>
    <mergeCell ref="LPT10:LPZ10"/>
    <mergeCell ref="LQA10:LQG10"/>
    <mergeCell ref="LQH10:LQN10"/>
    <mergeCell ref="LQO10:LQU10"/>
    <mergeCell ref="LQV10:LRB10"/>
    <mergeCell ref="LRC10:LRI10"/>
    <mergeCell ref="LRJ10:LRP10"/>
    <mergeCell ref="LRQ10:LRW10"/>
    <mergeCell ref="LNB10:LNH10"/>
    <mergeCell ref="LNI10:LNO10"/>
    <mergeCell ref="LNP10:LNV10"/>
    <mergeCell ref="LNW10:LOC10"/>
    <mergeCell ref="LOD10:LOJ10"/>
    <mergeCell ref="LOK10:LOQ10"/>
    <mergeCell ref="LOR10:LOX10"/>
    <mergeCell ref="LOY10:LPE10"/>
    <mergeCell ref="LPF10:LPL10"/>
    <mergeCell ref="LKQ10:LKW10"/>
    <mergeCell ref="LKX10:LLD10"/>
    <mergeCell ref="LLE10:LLK10"/>
    <mergeCell ref="LLL10:LLR10"/>
    <mergeCell ref="LLS10:LLY10"/>
    <mergeCell ref="LLZ10:LMF10"/>
    <mergeCell ref="LMG10:LMM10"/>
    <mergeCell ref="LMN10:LMT10"/>
    <mergeCell ref="LMU10:LNA10"/>
    <mergeCell ref="LIF10:LIL10"/>
    <mergeCell ref="LIM10:LIS10"/>
    <mergeCell ref="LIT10:LIZ10"/>
    <mergeCell ref="LJA10:LJG10"/>
    <mergeCell ref="LJH10:LJN10"/>
    <mergeCell ref="LJO10:LJU10"/>
    <mergeCell ref="LJV10:LKB10"/>
    <mergeCell ref="LKC10:LKI10"/>
    <mergeCell ref="LKJ10:LKP10"/>
    <mergeCell ref="LFU10:LGA10"/>
    <mergeCell ref="LGB10:LGH10"/>
    <mergeCell ref="LGI10:LGO10"/>
    <mergeCell ref="LGP10:LGV10"/>
    <mergeCell ref="LGW10:LHC10"/>
    <mergeCell ref="LHD10:LHJ10"/>
    <mergeCell ref="LHK10:LHQ10"/>
    <mergeCell ref="LHR10:LHX10"/>
    <mergeCell ref="LHY10:LIE10"/>
    <mergeCell ref="LDJ10:LDP10"/>
    <mergeCell ref="LDQ10:LDW10"/>
    <mergeCell ref="LDX10:LED10"/>
    <mergeCell ref="LEE10:LEK10"/>
    <mergeCell ref="LEL10:LER10"/>
    <mergeCell ref="LES10:LEY10"/>
    <mergeCell ref="LEZ10:LFF10"/>
    <mergeCell ref="LFG10:LFM10"/>
    <mergeCell ref="LFN10:LFT10"/>
    <mergeCell ref="LAY10:LBE10"/>
    <mergeCell ref="LBF10:LBL10"/>
    <mergeCell ref="LBM10:LBS10"/>
    <mergeCell ref="LBT10:LBZ10"/>
    <mergeCell ref="LCA10:LCG10"/>
    <mergeCell ref="LCH10:LCN10"/>
    <mergeCell ref="LCO10:LCU10"/>
    <mergeCell ref="LCV10:LDB10"/>
    <mergeCell ref="LDC10:LDI10"/>
    <mergeCell ref="KYN10:KYT10"/>
    <mergeCell ref="KYU10:KZA10"/>
    <mergeCell ref="KZB10:KZH10"/>
    <mergeCell ref="KZI10:KZO10"/>
    <mergeCell ref="KZP10:KZV10"/>
    <mergeCell ref="KZW10:LAC10"/>
    <mergeCell ref="LAD10:LAJ10"/>
    <mergeCell ref="LAK10:LAQ10"/>
    <mergeCell ref="LAR10:LAX10"/>
    <mergeCell ref="KWC10:KWI10"/>
    <mergeCell ref="KWJ10:KWP10"/>
    <mergeCell ref="KWQ10:KWW10"/>
    <mergeCell ref="KWX10:KXD10"/>
    <mergeCell ref="KXE10:KXK10"/>
    <mergeCell ref="KXL10:KXR10"/>
    <mergeCell ref="KXS10:KXY10"/>
    <mergeCell ref="KXZ10:KYF10"/>
    <mergeCell ref="KYG10:KYM10"/>
    <mergeCell ref="KTR10:KTX10"/>
    <mergeCell ref="KTY10:KUE10"/>
    <mergeCell ref="KUF10:KUL10"/>
    <mergeCell ref="KUM10:KUS10"/>
    <mergeCell ref="KUT10:KUZ10"/>
    <mergeCell ref="KVA10:KVG10"/>
    <mergeCell ref="KVH10:KVN10"/>
    <mergeCell ref="KVO10:KVU10"/>
    <mergeCell ref="KVV10:KWB10"/>
    <mergeCell ref="KRG10:KRM10"/>
    <mergeCell ref="KRN10:KRT10"/>
    <mergeCell ref="KRU10:KSA10"/>
    <mergeCell ref="KSB10:KSH10"/>
    <mergeCell ref="KSI10:KSO10"/>
    <mergeCell ref="KSP10:KSV10"/>
    <mergeCell ref="KSW10:KTC10"/>
    <mergeCell ref="KTD10:KTJ10"/>
    <mergeCell ref="KTK10:KTQ10"/>
    <mergeCell ref="KOV10:KPB10"/>
    <mergeCell ref="KPC10:KPI10"/>
    <mergeCell ref="KPJ10:KPP10"/>
    <mergeCell ref="KPQ10:KPW10"/>
    <mergeCell ref="KPX10:KQD10"/>
    <mergeCell ref="KQE10:KQK10"/>
    <mergeCell ref="KQL10:KQR10"/>
    <mergeCell ref="KQS10:KQY10"/>
    <mergeCell ref="KQZ10:KRF10"/>
    <mergeCell ref="KMK10:KMQ10"/>
    <mergeCell ref="KMR10:KMX10"/>
    <mergeCell ref="KMY10:KNE10"/>
    <mergeCell ref="KNF10:KNL10"/>
    <mergeCell ref="KNM10:KNS10"/>
    <mergeCell ref="KNT10:KNZ10"/>
    <mergeCell ref="KOA10:KOG10"/>
    <mergeCell ref="KOH10:KON10"/>
    <mergeCell ref="KOO10:KOU10"/>
    <mergeCell ref="KJZ10:KKF10"/>
    <mergeCell ref="KKG10:KKM10"/>
    <mergeCell ref="KKN10:KKT10"/>
    <mergeCell ref="KKU10:KLA10"/>
    <mergeCell ref="KLB10:KLH10"/>
    <mergeCell ref="KLI10:KLO10"/>
    <mergeCell ref="KLP10:KLV10"/>
    <mergeCell ref="KLW10:KMC10"/>
    <mergeCell ref="KMD10:KMJ10"/>
    <mergeCell ref="KHO10:KHU10"/>
    <mergeCell ref="KHV10:KIB10"/>
    <mergeCell ref="KIC10:KII10"/>
    <mergeCell ref="KIJ10:KIP10"/>
    <mergeCell ref="KIQ10:KIW10"/>
    <mergeCell ref="KIX10:KJD10"/>
    <mergeCell ref="KJE10:KJK10"/>
    <mergeCell ref="KJL10:KJR10"/>
    <mergeCell ref="KJS10:KJY10"/>
    <mergeCell ref="KFD10:KFJ10"/>
    <mergeCell ref="KFK10:KFQ10"/>
    <mergeCell ref="KFR10:KFX10"/>
    <mergeCell ref="KFY10:KGE10"/>
    <mergeCell ref="KGF10:KGL10"/>
    <mergeCell ref="KGM10:KGS10"/>
    <mergeCell ref="KGT10:KGZ10"/>
    <mergeCell ref="KHA10:KHG10"/>
    <mergeCell ref="KHH10:KHN10"/>
    <mergeCell ref="KCS10:KCY10"/>
    <mergeCell ref="KCZ10:KDF10"/>
    <mergeCell ref="KDG10:KDM10"/>
    <mergeCell ref="KDN10:KDT10"/>
    <mergeCell ref="KDU10:KEA10"/>
    <mergeCell ref="KEB10:KEH10"/>
    <mergeCell ref="KEI10:KEO10"/>
    <mergeCell ref="KEP10:KEV10"/>
    <mergeCell ref="KEW10:KFC10"/>
    <mergeCell ref="KAH10:KAN10"/>
    <mergeCell ref="KAO10:KAU10"/>
    <mergeCell ref="KAV10:KBB10"/>
    <mergeCell ref="KBC10:KBI10"/>
    <mergeCell ref="KBJ10:KBP10"/>
    <mergeCell ref="KBQ10:KBW10"/>
    <mergeCell ref="KBX10:KCD10"/>
    <mergeCell ref="KCE10:KCK10"/>
    <mergeCell ref="KCL10:KCR10"/>
    <mergeCell ref="JXW10:JYC10"/>
    <mergeCell ref="JYD10:JYJ10"/>
    <mergeCell ref="JYK10:JYQ10"/>
    <mergeCell ref="JYR10:JYX10"/>
    <mergeCell ref="JYY10:JZE10"/>
    <mergeCell ref="JZF10:JZL10"/>
    <mergeCell ref="JZM10:JZS10"/>
    <mergeCell ref="JZT10:JZZ10"/>
    <mergeCell ref="KAA10:KAG10"/>
    <mergeCell ref="JVL10:JVR10"/>
    <mergeCell ref="JVS10:JVY10"/>
    <mergeCell ref="JVZ10:JWF10"/>
    <mergeCell ref="JWG10:JWM10"/>
    <mergeCell ref="JWN10:JWT10"/>
    <mergeCell ref="JWU10:JXA10"/>
    <mergeCell ref="JXB10:JXH10"/>
    <mergeCell ref="JXI10:JXO10"/>
    <mergeCell ref="JXP10:JXV10"/>
    <mergeCell ref="JTA10:JTG10"/>
    <mergeCell ref="JTH10:JTN10"/>
    <mergeCell ref="JTO10:JTU10"/>
    <mergeCell ref="JTV10:JUB10"/>
    <mergeCell ref="JUC10:JUI10"/>
    <mergeCell ref="JUJ10:JUP10"/>
    <mergeCell ref="JUQ10:JUW10"/>
    <mergeCell ref="JUX10:JVD10"/>
    <mergeCell ref="JVE10:JVK10"/>
    <mergeCell ref="JQP10:JQV10"/>
    <mergeCell ref="JQW10:JRC10"/>
    <mergeCell ref="JRD10:JRJ10"/>
    <mergeCell ref="JRK10:JRQ10"/>
    <mergeCell ref="JRR10:JRX10"/>
    <mergeCell ref="JRY10:JSE10"/>
    <mergeCell ref="JSF10:JSL10"/>
    <mergeCell ref="JSM10:JSS10"/>
    <mergeCell ref="JST10:JSZ10"/>
    <mergeCell ref="JOE10:JOK10"/>
    <mergeCell ref="JOL10:JOR10"/>
    <mergeCell ref="JOS10:JOY10"/>
    <mergeCell ref="JOZ10:JPF10"/>
    <mergeCell ref="JPG10:JPM10"/>
    <mergeCell ref="JPN10:JPT10"/>
    <mergeCell ref="JPU10:JQA10"/>
    <mergeCell ref="JQB10:JQH10"/>
    <mergeCell ref="JQI10:JQO10"/>
    <mergeCell ref="JLT10:JLZ10"/>
    <mergeCell ref="JMA10:JMG10"/>
    <mergeCell ref="JMH10:JMN10"/>
    <mergeCell ref="JMO10:JMU10"/>
    <mergeCell ref="JMV10:JNB10"/>
    <mergeCell ref="JNC10:JNI10"/>
    <mergeCell ref="JNJ10:JNP10"/>
    <mergeCell ref="JNQ10:JNW10"/>
    <mergeCell ref="JNX10:JOD10"/>
    <mergeCell ref="JJI10:JJO10"/>
    <mergeCell ref="JJP10:JJV10"/>
    <mergeCell ref="JJW10:JKC10"/>
    <mergeCell ref="JKD10:JKJ10"/>
    <mergeCell ref="JKK10:JKQ10"/>
    <mergeCell ref="JKR10:JKX10"/>
    <mergeCell ref="JKY10:JLE10"/>
    <mergeCell ref="JLF10:JLL10"/>
    <mergeCell ref="JLM10:JLS10"/>
    <mergeCell ref="JGX10:JHD10"/>
    <mergeCell ref="JHE10:JHK10"/>
    <mergeCell ref="JHL10:JHR10"/>
    <mergeCell ref="JHS10:JHY10"/>
    <mergeCell ref="JHZ10:JIF10"/>
    <mergeCell ref="JIG10:JIM10"/>
    <mergeCell ref="JIN10:JIT10"/>
    <mergeCell ref="JIU10:JJA10"/>
    <mergeCell ref="JJB10:JJH10"/>
    <mergeCell ref="JEM10:JES10"/>
    <mergeCell ref="JET10:JEZ10"/>
    <mergeCell ref="JFA10:JFG10"/>
    <mergeCell ref="JFH10:JFN10"/>
    <mergeCell ref="JFO10:JFU10"/>
    <mergeCell ref="JFV10:JGB10"/>
    <mergeCell ref="JGC10:JGI10"/>
    <mergeCell ref="JGJ10:JGP10"/>
    <mergeCell ref="JGQ10:JGW10"/>
    <mergeCell ref="JCB10:JCH10"/>
    <mergeCell ref="JCI10:JCO10"/>
    <mergeCell ref="JCP10:JCV10"/>
    <mergeCell ref="JCW10:JDC10"/>
    <mergeCell ref="JDD10:JDJ10"/>
    <mergeCell ref="JDK10:JDQ10"/>
    <mergeCell ref="JDR10:JDX10"/>
    <mergeCell ref="JDY10:JEE10"/>
    <mergeCell ref="JEF10:JEL10"/>
    <mergeCell ref="IZQ10:IZW10"/>
    <mergeCell ref="IZX10:JAD10"/>
    <mergeCell ref="JAE10:JAK10"/>
    <mergeCell ref="JAL10:JAR10"/>
    <mergeCell ref="JAS10:JAY10"/>
    <mergeCell ref="JAZ10:JBF10"/>
    <mergeCell ref="JBG10:JBM10"/>
    <mergeCell ref="JBN10:JBT10"/>
    <mergeCell ref="JBU10:JCA10"/>
    <mergeCell ref="IXF10:IXL10"/>
    <mergeCell ref="IXM10:IXS10"/>
    <mergeCell ref="IXT10:IXZ10"/>
    <mergeCell ref="IYA10:IYG10"/>
    <mergeCell ref="IYH10:IYN10"/>
    <mergeCell ref="IYO10:IYU10"/>
    <mergeCell ref="IYV10:IZB10"/>
    <mergeCell ref="IZC10:IZI10"/>
    <mergeCell ref="IZJ10:IZP10"/>
    <mergeCell ref="IUU10:IVA10"/>
    <mergeCell ref="IVB10:IVH10"/>
    <mergeCell ref="IVI10:IVO10"/>
    <mergeCell ref="IVP10:IVV10"/>
    <mergeCell ref="IVW10:IWC10"/>
    <mergeCell ref="IWD10:IWJ10"/>
    <mergeCell ref="IWK10:IWQ10"/>
    <mergeCell ref="IWR10:IWX10"/>
    <mergeCell ref="IWY10:IXE10"/>
    <mergeCell ref="ISJ10:ISP10"/>
    <mergeCell ref="ISQ10:ISW10"/>
    <mergeCell ref="ISX10:ITD10"/>
    <mergeCell ref="ITE10:ITK10"/>
    <mergeCell ref="ITL10:ITR10"/>
    <mergeCell ref="ITS10:ITY10"/>
    <mergeCell ref="ITZ10:IUF10"/>
    <mergeCell ref="IUG10:IUM10"/>
    <mergeCell ref="IUN10:IUT10"/>
    <mergeCell ref="IPY10:IQE10"/>
    <mergeCell ref="IQF10:IQL10"/>
    <mergeCell ref="IQM10:IQS10"/>
    <mergeCell ref="IQT10:IQZ10"/>
    <mergeCell ref="IRA10:IRG10"/>
    <mergeCell ref="IRH10:IRN10"/>
    <mergeCell ref="IRO10:IRU10"/>
    <mergeCell ref="IRV10:ISB10"/>
    <mergeCell ref="ISC10:ISI10"/>
    <mergeCell ref="INN10:INT10"/>
    <mergeCell ref="INU10:IOA10"/>
    <mergeCell ref="IOB10:IOH10"/>
    <mergeCell ref="IOI10:IOO10"/>
    <mergeCell ref="IOP10:IOV10"/>
    <mergeCell ref="IOW10:IPC10"/>
    <mergeCell ref="IPD10:IPJ10"/>
    <mergeCell ref="IPK10:IPQ10"/>
    <mergeCell ref="IPR10:IPX10"/>
    <mergeCell ref="ILC10:ILI10"/>
    <mergeCell ref="ILJ10:ILP10"/>
    <mergeCell ref="ILQ10:ILW10"/>
    <mergeCell ref="ILX10:IMD10"/>
    <mergeCell ref="IME10:IMK10"/>
    <mergeCell ref="IML10:IMR10"/>
    <mergeCell ref="IMS10:IMY10"/>
    <mergeCell ref="IMZ10:INF10"/>
    <mergeCell ref="ING10:INM10"/>
    <mergeCell ref="IIR10:IIX10"/>
    <mergeCell ref="IIY10:IJE10"/>
    <mergeCell ref="IJF10:IJL10"/>
    <mergeCell ref="IJM10:IJS10"/>
    <mergeCell ref="IJT10:IJZ10"/>
    <mergeCell ref="IKA10:IKG10"/>
    <mergeCell ref="IKH10:IKN10"/>
    <mergeCell ref="IKO10:IKU10"/>
    <mergeCell ref="IKV10:ILB10"/>
    <mergeCell ref="IGG10:IGM10"/>
    <mergeCell ref="IGN10:IGT10"/>
    <mergeCell ref="IGU10:IHA10"/>
    <mergeCell ref="IHB10:IHH10"/>
    <mergeCell ref="IHI10:IHO10"/>
    <mergeCell ref="IHP10:IHV10"/>
    <mergeCell ref="IHW10:IIC10"/>
    <mergeCell ref="IID10:IIJ10"/>
    <mergeCell ref="IIK10:IIQ10"/>
    <mergeCell ref="IDV10:IEB10"/>
    <mergeCell ref="IEC10:IEI10"/>
    <mergeCell ref="IEJ10:IEP10"/>
    <mergeCell ref="IEQ10:IEW10"/>
    <mergeCell ref="IEX10:IFD10"/>
    <mergeCell ref="IFE10:IFK10"/>
    <mergeCell ref="IFL10:IFR10"/>
    <mergeCell ref="IFS10:IFY10"/>
    <mergeCell ref="IFZ10:IGF10"/>
    <mergeCell ref="IBK10:IBQ10"/>
    <mergeCell ref="IBR10:IBX10"/>
    <mergeCell ref="IBY10:ICE10"/>
    <mergeCell ref="ICF10:ICL10"/>
    <mergeCell ref="ICM10:ICS10"/>
    <mergeCell ref="ICT10:ICZ10"/>
    <mergeCell ref="IDA10:IDG10"/>
    <mergeCell ref="IDH10:IDN10"/>
    <mergeCell ref="IDO10:IDU10"/>
    <mergeCell ref="HYZ10:HZF10"/>
    <mergeCell ref="HZG10:HZM10"/>
    <mergeCell ref="HZN10:HZT10"/>
    <mergeCell ref="HZU10:IAA10"/>
    <mergeCell ref="IAB10:IAH10"/>
    <mergeCell ref="IAI10:IAO10"/>
    <mergeCell ref="IAP10:IAV10"/>
    <mergeCell ref="IAW10:IBC10"/>
    <mergeCell ref="IBD10:IBJ10"/>
    <mergeCell ref="HWO10:HWU10"/>
    <mergeCell ref="HWV10:HXB10"/>
    <mergeCell ref="HXC10:HXI10"/>
    <mergeCell ref="HXJ10:HXP10"/>
    <mergeCell ref="HXQ10:HXW10"/>
    <mergeCell ref="HXX10:HYD10"/>
    <mergeCell ref="HYE10:HYK10"/>
    <mergeCell ref="HYL10:HYR10"/>
    <mergeCell ref="HYS10:HYY10"/>
    <mergeCell ref="HUD10:HUJ10"/>
    <mergeCell ref="HUK10:HUQ10"/>
    <mergeCell ref="HUR10:HUX10"/>
    <mergeCell ref="HUY10:HVE10"/>
    <mergeCell ref="HVF10:HVL10"/>
    <mergeCell ref="HVM10:HVS10"/>
    <mergeCell ref="HVT10:HVZ10"/>
    <mergeCell ref="HWA10:HWG10"/>
    <mergeCell ref="HWH10:HWN10"/>
    <mergeCell ref="HRS10:HRY10"/>
    <mergeCell ref="HRZ10:HSF10"/>
    <mergeCell ref="HSG10:HSM10"/>
    <mergeCell ref="HSN10:HST10"/>
    <mergeCell ref="HSU10:HTA10"/>
    <mergeCell ref="HTB10:HTH10"/>
    <mergeCell ref="HTI10:HTO10"/>
    <mergeCell ref="HTP10:HTV10"/>
    <mergeCell ref="HTW10:HUC10"/>
    <mergeCell ref="HPH10:HPN10"/>
    <mergeCell ref="HPO10:HPU10"/>
    <mergeCell ref="HPV10:HQB10"/>
    <mergeCell ref="HQC10:HQI10"/>
    <mergeCell ref="HQJ10:HQP10"/>
    <mergeCell ref="HQQ10:HQW10"/>
    <mergeCell ref="HQX10:HRD10"/>
    <mergeCell ref="HRE10:HRK10"/>
    <mergeCell ref="HRL10:HRR10"/>
    <mergeCell ref="HMW10:HNC10"/>
    <mergeCell ref="HND10:HNJ10"/>
    <mergeCell ref="HNK10:HNQ10"/>
    <mergeCell ref="HNR10:HNX10"/>
    <mergeCell ref="HNY10:HOE10"/>
    <mergeCell ref="HOF10:HOL10"/>
    <mergeCell ref="HOM10:HOS10"/>
    <mergeCell ref="HOT10:HOZ10"/>
    <mergeCell ref="HPA10:HPG10"/>
    <mergeCell ref="HKL10:HKR10"/>
    <mergeCell ref="HKS10:HKY10"/>
    <mergeCell ref="HKZ10:HLF10"/>
    <mergeCell ref="HLG10:HLM10"/>
    <mergeCell ref="HLN10:HLT10"/>
    <mergeCell ref="HLU10:HMA10"/>
    <mergeCell ref="HMB10:HMH10"/>
    <mergeCell ref="HMI10:HMO10"/>
    <mergeCell ref="HMP10:HMV10"/>
    <mergeCell ref="HIA10:HIG10"/>
    <mergeCell ref="HIH10:HIN10"/>
    <mergeCell ref="HIO10:HIU10"/>
    <mergeCell ref="HIV10:HJB10"/>
    <mergeCell ref="HJC10:HJI10"/>
    <mergeCell ref="HJJ10:HJP10"/>
    <mergeCell ref="HJQ10:HJW10"/>
    <mergeCell ref="HJX10:HKD10"/>
    <mergeCell ref="HKE10:HKK10"/>
    <mergeCell ref="HFP10:HFV10"/>
    <mergeCell ref="HFW10:HGC10"/>
    <mergeCell ref="HGD10:HGJ10"/>
    <mergeCell ref="HGK10:HGQ10"/>
    <mergeCell ref="HGR10:HGX10"/>
    <mergeCell ref="HGY10:HHE10"/>
    <mergeCell ref="HHF10:HHL10"/>
    <mergeCell ref="HHM10:HHS10"/>
    <mergeCell ref="HHT10:HHZ10"/>
    <mergeCell ref="HDE10:HDK10"/>
    <mergeCell ref="HDL10:HDR10"/>
    <mergeCell ref="HDS10:HDY10"/>
    <mergeCell ref="HDZ10:HEF10"/>
    <mergeCell ref="HEG10:HEM10"/>
    <mergeCell ref="HEN10:HET10"/>
    <mergeCell ref="HEU10:HFA10"/>
    <mergeCell ref="HFB10:HFH10"/>
    <mergeCell ref="HFI10:HFO10"/>
    <mergeCell ref="HAT10:HAZ10"/>
    <mergeCell ref="HBA10:HBG10"/>
    <mergeCell ref="HBH10:HBN10"/>
    <mergeCell ref="HBO10:HBU10"/>
    <mergeCell ref="HBV10:HCB10"/>
    <mergeCell ref="HCC10:HCI10"/>
    <mergeCell ref="HCJ10:HCP10"/>
    <mergeCell ref="HCQ10:HCW10"/>
    <mergeCell ref="HCX10:HDD10"/>
    <mergeCell ref="GYI10:GYO10"/>
    <mergeCell ref="GYP10:GYV10"/>
    <mergeCell ref="GYW10:GZC10"/>
    <mergeCell ref="GZD10:GZJ10"/>
    <mergeCell ref="GZK10:GZQ10"/>
    <mergeCell ref="GZR10:GZX10"/>
    <mergeCell ref="GZY10:HAE10"/>
    <mergeCell ref="HAF10:HAL10"/>
    <mergeCell ref="HAM10:HAS10"/>
    <mergeCell ref="GVX10:GWD10"/>
    <mergeCell ref="GWE10:GWK10"/>
    <mergeCell ref="GWL10:GWR10"/>
    <mergeCell ref="GWS10:GWY10"/>
    <mergeCell ref="GWZ10:GXF10"/>
    <mergeCell ref="GXG10:GXM10"/>
    <mergeCell ref="GXN10:GXT10"/>
    <mergeCell ref="GXU10:GYA10"/>
    <mergeCell ref="GYB10:GYH10"/>
    <mergeCell ref="GTM10:GTS10"/>
    <mergeCell ref="GTT10:GTZ10"/>
    <mergeCell ref="GUA10:GUG10"/>
    <mergeCell ref="GUH10:GUN10"/>
    <mergeCell ref="GUO10:GUU10"/>
    <mergeCell ref="GUV10:GVB10"/>
    <mergeCell ref="GVC10:GVI10"/>
    <mergeCell ref="GVJ10:GVP10"/>
    <mergeCell ref="GVQ10:GVW10"/>
    <mergeCell ref="GRB10:GRH10"/>
    <mergeCell ref="GRI10:GRO10"/>
    <mergeCell ref="GRP10:GRV10"/>
    <mergeCell ref="GRW10:GSC10"/>
    <mergeCell ref="GSD10:GSJ10"/>
    <mergeCell ref="GSK10:GSQ10"/>
    <mergeCell ref="GSR10:GSX10"/>
    <mergeCell ref="GSY10:GTE10"/>
    <mergeCell ref="GTF10:GTL10"/>
    <mergeCell ref="GOQ10:GOW10"/>
    <mergeCell ref="GOX10:GPD10"/>
    <mergeCell ref="GPE10:GPK10"/>
    <mergeCell ref="GPL10:GPR10"/>
    <mergeCell ref="GPS10:GPY10"/>
    <mergeCell ref="GPZ10:GQF10"/>
    <mergeCell ref="GQG10:GQM10"/>
    <mergeCell ref="GQN10:GQT10"/>
    <mergeCell ref="GQU10:GRA10"/>
    <mergeCell ref="GMF10:GML10"/>
    <mergeCell ref="GMM10:GMS10"/>
    <mergeCell ref="GMT10:GMZ10"/>
    <mergeCell ref="GNA10:GNG10"/>
    <mergeCell ref="GNH10:GNN10"/>
    <mergeCell ref="GNO10:GNU10"/>
    <mergeCell ref="GNV10:GOB10"/>
    <mergeCell ref="GOC10:GOI10"/>
    <mergeCell ref="GOJ10:GOP10"/>
    <mergeCell ref="GJU10:GKA10"/>
    <mergeCell ref="GKB10:GKH10"/>
    <mergeCell ref="GKI10:GKO10"/>
    <mergeCell ref="GKP10:GKV10"/>
    <mergeCell ref="GKW10:GLC10"/>
    <mergeCell ref="GLD10:GLJ10"/>
    <mergeCell ref="GLK10:GLQ10"/>
    <mergeCell ref="GLR10:GLX10"/>
    <mergeCell ref="GLY10:GME10"/>
    <mergeCell ref="GHJ10:GHP10"/>
    <mergeCell ref="GHQ10:GHW10"/>
    <mergeCell ref="GHX10:GID10"/>
    <mergeCell ref="GIE10:GIK10"/>
    <mergeCell ref="GIL10:GIR10"/>
    <mergeCell ref="GIS10:GIY10"/>
    <mergeCell ref="GIZ10:GJF10"/>
    <mergeCell ref="GJG10:GJM10"/>
    <mergeCell ref="GJN10:GJT10"/>
    <mergeCell ref="GEY10:GFE10"/>
    <mergeCell ref="GFF10:GFL10"/>
    <mergeCell ref="GFM10:GFS10"/>
    <mergeCell ref="GFT10:GFZ10"/>
    <mergeCell ref="GGA10:GGG10"/>
    <mergeCell ref="GGH10:GGN10"/>
    <mergeCell ref="GGO10:GGU10"/>
    <mergeCell ref="GGV10:GHB10"/>
    <mergeCell ref="GHC10:GHI10"/>
    <mergeCell ref="GCN10:GCT10"/>
    <mergeCell ref="GCU10:GDA10"/>
    <mergeCell ref="GDB10:GDH10"/>
    <mergeCell ref="GDI10:GDO10"/>
    <mergeCell ref="GDP10:GDV10"/>
    <mergeCell ref="GDW10:GEC10"/>
    <mergeCell ref="GED10:GEJ10"/>
    <mergeCell ref="GEK10:GEQ10"/>
    <mergeCell ref="GER10:GEX10"/>
    <mergeCell ref="GAC10:GAI10"/>
    <mergeCell ref="GAJ10:GAP10"/>
    <mergeCell ref="GAQ10:GAW10"/>
    <mergeCell ref="GAX10:GBD10"/>
    <mergeCell ref="GBE10:GBK10"/>
    <mergeCell ref="GBL10:GBR10"/>
    <mergeCell ref="GBS10:GBY10"/>
    <mergeCell ref="GBZ10:GCF10"/>
    <mergeCell ref="GCG10:GCM10"/>
    <mergeCell ref="FXR10:FXX10"/>
    <mergeCell ref="FXY10:FYE10"/>
    <mergeCell ref="FYF10:FYL10"/>
    <mergeCell ref="FYM10:FYS10"/>
    <mergeCell ref="FYT10:FYZ10"/>
    <mergeCell ref="FZA10:FZG10"/>
    <mergeCell ref="FZH10:FZN10"/>
    <mergeCell ref="FZO10:FZU10"/>
    <mergeCell ref="FZV10:GAB10"/>
    <mergeCell ref="FVG10:FVM10"/>
    <mergeCell ref="FVN10:FVT10"/>
    <mergeCell ref="FVU10:FWA10"/>
    <mergeCell ref="FWB10:FWH10"/>
    <mergeCell ref="FWI10:FWO10"/>
    <mergeCell ref="FWP10:FWV10"/>
    <mergeCell ref="FWW10:FXC10"/>
    <mergeCell ref="FXD10:FXJ10"/>
    <mergeCell ref="FXK10:FXQ10"/>
    <mergeCell ref="FSV10:FTB10"/>
    <mergeCell ref="FTC10:FTI10"/>
    <mergeCell ref="FTJ10:FTP10"/>
    <mergeCell ref="FTQ10:FTW10"/>
    <mergeCell ref="FTX10:FUD10"/>
    <mergeCell ref="FUE10:FUK10"/>
    <mergeCell ref="FUL10:FUR10"/>
    <mergeCell ref="FUS10:FUY10"/>
    <mergeCell ref="FUZ10:FVF10"/>
    <mergeCell ref="FQK10:FQQ10"/>
    <mergeCell ref="FQR10:FQX10"/>
    <mergeCell ref="FQY10:FRE10"/>
    <mergeCell ref="FRF10:FRL10"/>
    <mergeCell ref="FRM10:FRS10"/>
    <mergeCell ref="FRT10:FRZ10"/>
    <mergeCell ref="FSA10:FSG10"/>
    <mergeCell ref="FSH10:FSN10"/>
    <mergeCell ref="FSO10:FSU10"/>
    <mergeCell ref="FNZ10:FOF10"/>
    <mergeCell ref="FOG10:FOM10"/>
    <mergeCell ref="FON10:FOT10"/>
    <mergeCell ref="FOU10:FPA10"/>
    <mergeCell ref="FPB10:FPH10"/>
    <mergeCell ref="FPI10:FPO10"/>
    <mergeCell ref="FPP10:FPV10"/>
    <mergeCell ref="FPW10:FQC10"/>
    <mergeCell ref="FQD10:FQJ10"/>
    <mergeCell ref="FLO10:FLU10"/>
    <mergeCell ref="FLV10:FMB10"/>
    <mergeCell ref="FMC10:FMI10"/>
    <mergeCell ref="FMJ10:FMP10"/>
    <mergeCell ref="FMQ10:FMW10"/>
    <mergeCell ref="FMX10:FND10"/>
    <mergeCell ref="FNE10:FNK10"/>
    <mergeCell ref="FNL10:FNR10"/>
    <mergeCell ref="FNS10:FNY10"/>
    <mergeCell ref="FJD10:FJJ10"/>
    <mergeCell ref="FJK10:FJQ10"/>
    <mergeCell ref="FJR10:FJX10"/>
    <mergeCell ref="FJY10:FKE10"/>
    <mergeCell ref="FKF10:FKL10"/>
    <mergeCell ref="FKM10:FKS10"/>
    <mergeCell ref="FKT10:FKZ10"/>
    <mergeCell ref="FLA10:FLG10"/>
    <mergeCell ref="FLH10:FLN10"/>
    <mergeCell ref="FGS10:FGY10"/>
    <mergeCell ref="FGZ10:FHF10"/>
    <mergeCell ref="FHG10:FHM10"/>
    <mergeCell ref="FHN10:FHT10"/>
    <mergeCell ref="FHU10:FIA10"/>
    <mergeCell ref="FIB10:FIH10"/>
    <mergeCell ref="FII10:FIO10"/>
    <mergeCell ref="FIP10:FIV10"/>
    <mergeCell ref="FIW10:FJC10"/>
    <mergeCell ref="FEH10:FEN10"/>
    <mergeCell ref="FEO10:FEU10"/>
    <mergeCell ref="FEV10:FFB10"/>
    <mergeCell ref="FFC10:FFI10"/>
    <mergeCell ref="FFJ10:FFP10"/>
    <mergeCell ref="FFQ10:FFW10"/>
    <mergeCell ref="FFX10:FGD10"/>
    <mergeCell ref="FGE10:FGK10"/>
    <mergeCell ref="FGL10:FGR10"/>
    <mergeCell ref="FBW10:FCC10"/>
    <mergeCell ref="FCD10:FCJ10"/>
    <mergeCell ref="FCK10:FCQ10"/>
    <mergeCell ref="FCR10:FCX10"/>
    <mergeCell ref="FCY10:FDE10"/>
    <mergeCell ref="FDF10:FDL10"/>
    <mergeCell ref="FDM10:FDS10"/>
    <mergeCell ref="FDT10:FDZ10"/>
    <mergeCell ref="FEA10:FEG10"/>
    <mergeCell ref="EZL10:EZR10"/>
    <mergeCell ref="EZS10:EZY10"/>
    <mergeCell ref="EZZ10:FAF10"/>
    <mergeCell ref="FAG10:FAM10"/>
    <mergeCell ref="FAN10:FAT10"/>
    <mergeCell ref="FAU10:FBA10"/>
    <mergeCell ref="FBB10:FBH10"/>
    <mergeCell ref="FBI10:FBO10"/>
    <mergeCell ref="FBP10:FBV10"/>
    <mergeCell ref="EXA10:EXG10"/>
    <mergeCell ref="EXH10:EXN10"/>
    <mergeCell ref="EXO10:EXU10"/>
    <mergeCell ref="EXV10:EYB10"/>
    <mergeCell ref="EYC10:EYI10"/>
    <mergeCell ref="EYJ10:EYP10"/>
    <mergeCell ref="EYQ10:EYW10"/>
    <mergeCell ref="EYX10:EZD10"/>
    <mergeCell ref="EZE10:EZK10"/>
    <mergeCell ref="EUP10:EUV10"/>
    <mergeCell ref="EUW10:EVC10"/>
    <mergeCell ref="EVD10:EVJ10"/>
    <mergeCell ref="EVK10:EVQ10"/>
    <mergeCell ref="EVR10:EVX10"/>
    <mergeCell ref="EVY10:EWE10"/>
    <mergeCell ref="EWF10:EWL10"/>
    <mergeCell ref="EWM10:EWS10"/>
    <mergeCell ref="EWT10:EWZ10"/>
    <mergeCell ref="ESE10:ESK10"/>
    <mergeCell ref="ESL10:ESR10"/>
    <mergeCell ref="ESS10:ESY10"/>
    <mergeCell ref="ESZ10:ETF10"/>
    <mergeCell ref="ETG10:ETM10"/>
    <mergeCell ref="ETN10:ETT10"/>
    <mergeCell ref="ETU10:EUA10"/>
    <mergeCell ref="EUB10:EUH10"/>
    <mergeCell ref="EUI10:EUO10"/>
    <mergeCell ref="EPT10:EPZ10"/>
    <mergeCell ref="EQA10:EQG10"/>
    <mergeCell ref="EQH10:EQN10"/>
    <mergeCell ref="EQO10:EQU10"/>
    <mergeCell ref="EQV10:ERB10"/>
    <mergeCell ref="ERC10:ERI10"/>
    <mergeCell ref="ERJ10:ERP10"/>
    <mergeCell ref="ERQ10:ERW10"/>
    <mergeCell ref="ERX10:ESD10"/>
    <mergeCell ref="ENI10:ENO10"/>
    <mergeCell ref="ENP10:ENV10"/>
    <mergeCell ref="ENW10:EOC10"/>
    <mergeCell ref="EOD10:EOJ10"/>
    <mergeCell ref="EOK10:EOQ10"/>
    <mergeCell ref="EOR10:EOX10"/>
    <mergeCell ref="EOY10:EPE10"/>
    <mergeCell ref="EPF10:EPL10"/>
    <mergeCell ref="EPM10:EPS10"/>
    <mergeCell ref="EKX10:ELD10"/>
    <mergeCell ref="ELE10:ELK10"/>
    <mergeCell ref="ELL10:ELR10"/>
    <mergeCell ref="ELS10:ELY10"/>
    <mergeCell ref="ELZ10:EMF10"/>
    <mergeCell ref="EMG10:EMM10"/>
    <mergeCell ref="EMN10:EMT10"/>
    <mergeCell ref="EMU10:ENA10"/>
    <mergeCell ref="ENB10:ENH10"/>
    <mergeCell ref="EIM10:EIS10"/>
    <mergeCell ref="EIT10:EIZ10"/>
    <mergeCell ref="EJA10:EJG10"/>
    <mergeCell ref="EJH10:EJN10"/>
    <mergeCell ref="EJO10:EJU10"/>
    <mergeCell ref="EJV10:EKB10"/>
    <mergeCell ref="EKC10:EKI10"/>
    <mergeCell ref="EKJ10:EKP10"/>
    <mergeCell ref="EKQ10:EKW10"/>
    <mergeCell ref="EGB10:EGH10"/>
    <mergeCell ref="EGI10:EGO10"/>
    <mergeCell ref="EGP10:EGV10"/>
    <mergeCell ref="EGW10:EHC10"/>
    <mergeCell ref="EHD10:EHJ10"/>
    <mergeCell ref="EHK10:EHQ10"/>
    <mergeCell ref="EHR10:EHX10"/>
    <mergeCell ref="EHY10:EIE10"/>
    <mergeCell ref="EIF10:EIL10"/>
    <mergeCell ref="EDQ10:EDW10"/>
    <mergeCell ref="EDX10:EED10"/>
    <mergeCell ref="EEE10:EEK10"/>
    <mergeCell ref="EEL10:EER10"/>
    <mergeCell ref="EES10:EEY10"/>
    <mergeCell ref="EEZ10:EFF10"/>
    <mergeCell ref="EFG10:EFM10"/>
    <mergeCell ref="EFN10:EFT10"/>
    <mergeCell ref="EFU10:EGA10"/>
    <mergeCell ref="EBF10:EBL10"/>
    <mergeCell ref="EBM10:EBS10"/>
    <mergeCell ref="EBT10:EBZ10"/>
    <mergeCell ref="ECA10:ECG10"/>
    <mergeCell ref="ECH10:ECN10"/>
    <mergeCell ref="ECO10:ECU10"/>
    <mergeCell ref="ECV10:EDB10"/>
    <mergeCell ref="EDC10:EDI10"/>
    <mergeCell ref="EDJ10:EDP10"/>
    <mergeCell ref="DYU10:DZA10"/>
    <mergeCell ref="DZB10:DZH10"/>
    <mergeCell ref="DZI10:DZO10"/>
    <mergeCell ref="DZP10:DZV10"/>
    <mergeCell ref="DZW10:EAC10"/>
    <mergeCell ref="EAD10:EAJ10"/>
    <mergeCell ref="EAK10:EAQ10"/>
    <mergeCell ref="EAR10:EAX10"/>
    <mergeCell ref="EAY10:EBE10"/>
    <mergeCell ref="DWJ10:DWP10"/>
    <mergeCell ref="DWQ10:DWW10"/>
    <mergeCell ref="DWX10:DXD10"/>
    <mergeCell ref="DXE10:DXK10"/>
    <mergeCell ref="DXL10:DXR10"/>
    <mergeCell ref="DXS10:DXY10"/>
    <mergeCell ref="DXZ10:DYF10"/>
    <mergeCell ref="DYG10:DYM10"/>
    <mergeCell ref="DYN10:DYT10"/>
    <mergeCell ref="DTY10:DUE10"/>
    <mergeCell ref="DUF10:DUL10"/>
    <mergeCell ref="DUM10:DUS10"/>
    <mergeCell ref="DUT10:DUZ10"/>
    <mergeCell ref="DVA10:DVG10"/>
    <mergeCell ref="DVH10:DVN10"/>
    <mergeCell ref="DVO10:DVU10"/>
    <mergeCell ref="DVV10:DWB10"/>
    <mergeCell ref="DWC10:DWI10"/>
    <mergeCell ref="DRN10:DRT10"/>
    <mergeCell ref="DRU10:DSA10"/>
    <mergeCell ref="DSB10:DSH10"/>
    <mergeCell ref="DSI10:DSO10"/>
    <mergeCell ref="DSP10:DSV10"/>
    <mergeCell ref="DSW10:DTC10"/>
    <mergeCell ref="DTD10:DTJ10"/>
    <mergeCell ref="DTK10:DTQ10"/>
    <mergeCell ref="DTR10:DTX10"/>
    <mergeCell ref="DPC10:DPI10"/>
    <mergeCell ref="DPJ10:DPP10"/>
    <mergeCell ref="DPQ10:DPW10"/>
    <mergeCell ref="DPX10:DQD10"/>
    <mergeCell ref="DQE10:DQK10"/>
    <mergeCell ref="DQL10:DQR10"/>
    <mergeCell ref="DQS10:DQY10"/>
    <mergeCell ref="DQZ10:DRF10"/>
    <mergeCell ref="DRG10:DRM10"/>
    <mergeCell ref="DMR10:DMX10"/>
    <mergeCell ref="DMY10:DNE10"/>
    <mergeCell ref="DNF10:DNL10"/>
    <mergeCell ref="DNM10:DNS10"/>
    <mergeCell ref="DNT10:DNZ10"/>
    <mergeCell ref="DOA10:DOG10"/>
    <mergeCell ref="DOH10:DON10"/>
    <mergeCell ref="DOO10:DOU10"/>
    <mergeCell ref="DOV10:DPB10"/>
    <mergeCell ref="DKG10:DKM10"/>
    <mergeCell ref="DKN10:DKT10"/>
    <mergeCell ref="DKU10:DLA10"/>
    <mergeCell ref="DLB10:DLH10"/>
    <mergeCell ref="DLI10:DLO10"/>
    <mergeCell ref="DLP10:DLV10"/>
    <mergeCell ref="DLW10:DMC10"/>
    <mergeCell ref="DMD10:DMJ10"/>
    <mergeCell ref="DMK10:DMQ10"/>
    <mergeCell ref="DHV10:DIB10"/>
    <mergeCell ref="DIC10:DII10"/>
    <mergeCell ref="DIJ10:DIP10"/>
    <mergeCell ref="DIQ10:DIW10"/>
    <mergeCell ref="DIX10:DJD10"/>
    <mergeCell ref="DJE10:DJK10"/>
    <mergeCell ref="DJL10:DJR10"/>
    <mergeCell ref="DJS10:DJY10"/>
    <mergeCell ref="DJZ10:DKF10"/>
    <mergeCell ref="DFK10:DFQ10"/>
    <mergeCell ref="DFR10:DFX10"/>
    <mergeCell ref="DFY10:DGE10"/>
    <mergeCell ref="DGF10:DGL10"/>
    <mergeCell ref="DGM10:DGS10"/>
    <mergeCell ref="DGT10:DGZ10"/>
    <mergeCell ref="DHA10:DHG10"/>
    <mergeCell ref="DHH10:DHN10"/>
    <mergeCell ref="DHO10:DHU10"/>
    <mergeCell ref="DCZ10:DDF10"/>
    <mergeCell ref="DDG10:DDM10"/>
    <mergeCell ref="DDN10:DDT10"/>
    <mergeCell ref="DDU10:DEA10"/>
    <mergeCell ref="DEB10:DEH10"/>
    <mergeCell ref="DEI10:DEO10"/>
    <mergeCell ref="DEP10:DEV10"/>
    <mergeCell ref="DEW10:DFC10"/>
    <mergeCell ref="DFD10:DFJ10"/>
    <mergeCell ref="DAO10:DAU10"/>
    <mergeCell ref="DAV10:DBB10"/>
    <mergeCell ref="DBC10:DBI10"/>
    <mergeCell ref="DBJ10:DBP10"/>
    <mergeCell ref="DBQ10:DBW10"/>
    <mergeCell ref="DBX10:DCD10"/>
    <mergeCell ref="DCE10:DCK10"/>
    <mergeCell ref="DCL10:DCR10"/>
    <mergeCell ref="DCS10:DCY10"/>
    <mergeCell ref="CYD10:CYJ10"/>
    <mergeCell ref="CYK10:CYQ10"/>
    <mergeCell ref="CYR10:CYX10"/>
    <mergeCell ref="CYY10:CZE10"/>
    <mergeCell ref="CZF10:CZL10"/>
    <mergeCell ref="CZM10:CZS10"/>
    <mergeCell ref="CZT10:CZZ10"/>
    <mergeCell ref="DAA10:DAG10"/>
    <mergeCell ref="DAH10:DAN10"/>
    <mergeCell ref="CVS10:CVY10"/>
    <mergeCell ref="CVZ10:CWF10"/>
    <mergeCell ref="CWG10:CWM10"/>
    <mergeCell ref="CWN10:CWT10"/>
    <mergeCell ref="CWU10:CXA10"/>
    <mergeCell ref="CXB10:CXH10"/>
    <mergeCell ref="CXI10:CXO10"/>
    <mergeCell ref="CXP10:CXV10"/>
    <mergeCell ref="CXW10:CYC10"/>
    <mergeCell ref="CTH10:CTN10"/>
    <mergeCell ref="CTO10:CTU10"/>
    <mergeCell ref="CTV10:CUB10"/>
    <mergeCell ref="CUC10:CUI10"/>
    <mergeCell ref="CUJ10:CUP10"/>
    <mergeCell ref="CUQ10:CUW10"/>
    <mergeCell ref="CUX10:CVD10"/>
    <mergeCell ref="CVE10:CVK10"/>
    <mergeCell ref="CVL10:CVR10"/>
    <mergeCell ref="CQW10:CRC10"/>
    <mergeCell ref="CRD10:CRJ10"/>
    <mergeCell ref="CRK10:CRQ10"/>
    <mergeCell ref="CRR10:CRX10"/>
    <mergeCell ref="CRY10:CSE10"/>
    <mergeCell ref="CSF10:CSL10"/>
    <mergeCell ref="CSM10:CSS10"/>
    <mergeCell ref="CST10:CSZ10"/>
    <mergeCell ref="CTA10:CTG10"/>
    <mergeCell ref="COL10:COR10"/>
    <mergeCell ref="COS10:COY10"/>
    <mergeCell ref="COZ10:CPF10"/>
    <mergeCell ref="CPG10:CPM10"/>
    <mergeCell ref="CPN10:CPT10"/>
    <mergeCell ref="CPU10:CQA10"/>
    <mergeCell ref="CQB10:CQH10"/>
    <mergeCell ref="CQI10:CQO10"/>
    <mergeCell ref="CQP10:CQV10"/>
    <mergeCell ref="CMA10:CMG10"/>
    <mergeCell ref="CMH10:CMN10"/>
    <mergeCell ref="CMO10:CMU10"/>
    <mergeCell ref="CMV10:CNB10"/>
    <mergeCell ref="CNC10:CNI10"/>
    <mergeCell ref="CNJ10:CNP10"/>
    <mergeCell ref="CNQ10:CNW10"/>
    <mergeCell ref="CNX10:COD10"/>
    <mergeCell ref="COE10:COK10"/>
    <mergeCell ref="CJP10:CJV10"/>
    <mergeCell ref="CJW10:CKC10"/>
    <mergeCell ref="CKD10:CKJ10"/>
    <mergeCell ref="CKK10:CKQ10"/>
    <mergeCell ref="CKR10:CKX10"/>
    <mergeCell ref="CKY10:CLE10"/>
    <mergeCell ref="CLF10:CLL10"/>
    <mergeCell ref="CLM10:CLS10"/>
    <mergeCell ref="CLT10:CLZ10"/>
    <mergeCell ref="CHE10:CHK10"/>
    <mergeCell ref="CHL10:CHR10"/>
    <mergeCell ref="CHS10:CHY10"/>
    <mergeCell ref="CHZ10:CIF10"/>
    <mergeCell ref="CIG10:CIM10"/>
    <mergeCell ref="CIN10:CIT10"/>
    <mergeCell ref="CIU10:CJA10"/>
    <mergeCell ref="CJB10:CJH10"/>
    <mergeCell ref="CJI10:CJO10"/>
    <mergeCell ref="CET10:CEZ10"/>
    <mergeCell ref="CFA10:CFG10"/>
    <mergeCell ref="CFH10:CFN10"/>
    <mergeCell ref="CFO10:CFU10"/>
    <mergeCell ref="CFV10:CGB10"/>
    <mergeCell ref="CGC10:CGI10"/>
    <mergeCell ref="CGJ10:CGP10"/>
    <mergeCell ref="CGQ10:CGW10"/>
    <mergeCell ref="CGX10:CHD10"/>
    <mergeCell ref="CCI10:CCO10"/>
    <mergeCell ref="CCP10:CCV10"/>
    <mergeCell ref="CCW10:CDC10"/>
    <mergeCell ref="CDD10:CDJ10"/>
    <mergeCell ref="CDK10:CDQ10"/>
    <mergeCell ref="CDR10:CDX10"/>
    <mergeCell ref="CDY10:CEE10"/>
    <mergeCell ref="CEF10:CEL10"/>
    <mergeCell ref="CEM10:CES10"/>
    <mergeCell ref="BZX10:CAD10"/>
    <mergeCell ref="CAE10:CAK10"/>
    <mergeCell ref="CAL10:CAR10"/>
    <mergeCell ref="CAS10:CAY10"/>
    <mergeCell ref="CAZ10:CBF10"/>
    <mergeCell ref="CBG10:CBM10"/>
    <mergeCell ref="CBN10:CBT10"/>
    <mergeCell ref="CBU10:CCA10"/>
    <mergeCell ref="CCB10:CCH10"/>
    <mergeCell ref="BXM10:BXS10"/>
    <mergeCell ref="BXT10:BXZ10"/>
    <mergeCell ref="BYA10:BYG10"/>
    <mergeCell ref="BYH10:BYN10"/>
    <mergeCell ref="BYO10:BYU10"/>
    <mergeCell ref="BYV10:BZB10"/>
    <mergeCell ref="BZC10:BZI10"/>
    <mergeCell ref="BZJ10:BZP10"/>
    <mergeCell ref="BZQ10:BZW10"/>
    <mergeCell ref="BVB10:BVH10"/>
    <mergeCell ref="BVI10:BVO10"/>
    <mergeCell ref="BVP10:BVV10"/>
    <mergeCell ref="BVW10:BWC10"/>
    <mergeCell ref="BWD10:BWJ10"/>
    <mergeCell ref="BWK10:BWQ10"/>
    <mergeCell ref="BWR10:BWX10"/>
    <mergeCell ref="BWY10:BXE10"/>
    <mergeCell ref="BXF10:BXL10"/>
    <mergeCell ref="BSQ10:BSW10"/>
    <mergeCell ref="BSX10:BTD10"/>
    <mergeCell ref="BTE10:BTK10"/>
    <mergeCell ref="BTL10:BTR10"/>
    <mergeCell ref="BTS10:BTY10"/>
    <mergeCell ref="BTZ10:BUF10"/>
    <mergeCell ref="BUG10:BUM10"/>
    <mergeCell ref="BUN10:BUT10"/>
    <mergeCell ref="BUU10:BVA10"/>
    <mergeCell ref="BQF10:BQL10"/>
    <mergeCell ref="BQM10:BQS10"/>
    <mergeCell ref="BQT10:BQZ10"/>
    <mergeCell ref="BRA10:BRG10"/>
    <mergeCell ref="BRH10:BRN10"/>
    <mergeCell ref="BRO10:BRU10"/>
    <mergeCell ref="BRV10:BSB10"/>
    <mergeCell ref="BSC10:BSI10"/>
    <mergeCell ref="BSJ10:BSP10"/>
    <mergeCell ref="BNU10:BOA10"/>
    <mergeCell ref="BOB10:BOH10"/>
    <mergeCell ref="BOI10:BOO10"/>
    <mergeCell ref="BOP10:BOV10"/>
    <mergeCell ref="BOW10:BPC10"/>
    <mergeCell ref="BPD10:BPJ10"/>
    <mergeCell ref="BPK10:BPQ10"/>
    <mergeCell ref="BPR10:BPX10"/>
    <mergeCell ref="BPY10:BQE10"/>
    <mergeCell ref="BLJ10:BLP10"/>
    <mergeCell ref="BLQ10:BLW10"/>
    <mergeCell ref="BLX10:BMD10"/>
    <mergeCell ref="BME10:BMK10"/>
    <mergeCell ref="BML10:BMR10"/>
    <mergeCell ref="BMS10:BMY10"/>
    <mergeCell ref="BMZ10:BNF10"/>
    <mergeCell ref="BNG10:BNM10"/>
    <mergeCell ref="BNN10:BNT10"/>
    <mergeCell ref="BIY10:BJE10"/>
    <mergeCell ref="BJF10:BJL10"/>
    <mergeCell ref="BJM10:BJS10"/>
    <mergeCell ref="BJT10:BJZ10"/>
    <mergeCell ref="BKA10:BKG10"/>
    <mergeCell ref="BKH10:BKN10"/>
    <mergeCell ref="BKO10:BKU10"/>
    <mergeCell ref="BKV10:BLB10"/>
    <mergeCell ref="BLC10:BLI10"/>
    <mergeCell ref="BGN10:BGT10"/>
    <mergeCell ref="BGU10:BHA10"/>
    <mergeCell ref="BHB10:BHH10"/>
    <mergeCell ref="BHI10:BHO10"/>
    <mergeCell ref="BHP10:BHV10"/>
    <mergeCell ref="BHW10:BIC10"/>
    <mergeCell ref="BID10:BIJ10"/>
    <mergeCell ref="BIK10:BIQ10"/>
    <mergeCell ref="BIR10:BIX10"/>
    <mergeCell ref="BEC10:BEI10"/>
    <mergeCell ref="BEJ10:BEP10"/>
    <mergeCell ref="BEQ10:BEW10"/>
    <mergeCell ref="BEX10:BFD10"/>
    <mergeCell ref="BFE10:BFK10"/>
    <mergeCell ref="BFL10:BFR10"/>
    <mergeCell ref="BFS10:BFY10"/>
    <mergeCell ref="BFZ10:BGF10"/>
    <mergeCell ref="BGG10:BGM10"/>
    <mergeCell ref="BBR10:BBX10"/>
    <mergeCell ref="BBY10:BCE10"/>
    <mergeCell ref="BCF10:BCL10"/>
    <mergeCell ref="BCM10:BCS10"/>
    <mergeCell ref="BCT10:BCZ10"/>
    <mergeCell ref="BDA10:BDG10"/>
    <mergeCell ref="BDH10:BDN10"/>
    <mergeCell ref="BDO10:BDU10"/>
    <mergeCell ref="BDV10:BEB10"/>
    <mergeCell ref="AZG10:AZM10"/>
    <mergeCell ref="AZN10:AZT10"/>
    <mergeCell ref="AZU10:BAA10"/>
    <mergeCell ref="BAB10:BAH10"/>
    <mergeCell ref="BAI10:BAO10"/>
    <mergeCell ref="BAP10:BAV10"/>
    <mergeCell ref="BAW10:BBC10"/>
    <mergeCell ref="BBD10:BBJ10"/>
    <mergeCell ref="BBK10:BBQ10"/>
    <mergeCell ref="AWV10:AXB10"/>
    <mergeCell ref="AXC10:AXI10"/>
    <mergeCell ref="AXJ10:AXP10"/>
    <mergeCell ref="AXQ10:AXW10"/>
    <mergeCell ref="AXX10:AYD10"/>
    <mergeCell ref="AYE10:AYK10"/>
    <mergeCell ref="AYL10:AYR10"/>
    <mergeCell ref="AYS10:AYY10"/>
    <mergeCell ref="AYZ10:AZF10"/>
    <mergeCell ref="AUK10:AUQ10"/>
    <mergeCell ref="AUR10:AUX10"/>
    <mergeCell ref="AUY10:AVE10"/>
    <mergeCell ref="AVF10:AVL10"/>
    <mergeCell ref="AVM10:AVS10"/>
    <mergeCell ref="AVT10:AVZ10"/>
    <mergeCell ref="AWA10:AWG10"/>
    <mergeCell ref="AWH10:AWN10"/>
    <mergeCell ref="AWO10:AWU10"/>
    <mergeCell ref="ARZ10:ASF10"/>
    <mergeCell ref="ASG10:ASM10"/>
    <mergeCell ref="ASN10:AST10"/>
    <mergeCell ref="ASU10:ATA10"/>
    <mergeCell ref="ATB10:ATH10"/>
    <mergeCell ref="ATI10:ATO10"/>
    <mergeCell ref="ATP10:ATV10"/>
    <mergeCell ref="ATW10:AUC10"/>
    <mergeCell ref="AUD10:AUJ10"/>
    <mergeCell ref="APO10:APU10"/>
    <mergeCell ref="APV10:AQB10"/>
    <mergeCell ref="AQC10:AQI10"/>
    <mergeCell ref="AQJ10:AQP10"/>
    <mergeCell ref="AQQ10:AQW10"/>
    <mergeCell ref="AQX10:ARD10"/>
    <mergeCell ref="ARE10:ARK10"/>
    <mergeCell ref="ARL10:ARR10"/>
    <mergeCell ref="ARS10:ARY10"/>
    <mergeCell ref="AND10:ANJ10"/>
    <mergeCell ref="ANK10:ANQ10"/>
    <mergeCell ref="ANR10:ANX10"/>
    <mergeCell ref="ANY10:AOE10"/>
    <mergeCell ref="AOF10:AOL10"/>
    <mergeCell ref="AOM10:AOS10"/>
    <mergeCell ref="AOT10:AOZ10"/>
    <mergeCell ref="APA10:APG10"/>
    <mergeCell ref="APH10:APN10"/>
    <mergeCell ref="AKS10:AKY10"/>
    <mergeCell ref="AKZ10:ALF10"/>
    <mergeCell ref="ALG10:ALM10"/>
    <mergeCell ref="ALN10:ALT10"/>
    <mergeCell ref="ALU10:AMA10"/>
    <mergeCell ref="AMB10:AMH10"/>
    <mergeCell ref="AMI10:AMO10"/>
    <mergeCell ref="AMP10:AMV10"/>
    <mergeCell ref="AMW10:ANC10"/>
    <mergeCell ref="AIH10:AIN10"/>
    <mergeCell ref="AIO10:AIU10"/>
    <mergeCell ref="AIV10:AJB10"/>
    <mergeCell ref="AJC10:AJI10"/>
    <mergeCell ref="AJJ10:AJP10"/>
    <mergeCell ref="AJQ10:AJW10"/>
    <mergeCell ref="AJX10:AKD10"/>
    <mergeCell ref="AKE10:AKK10"/>
    <mergeCell ref="AKL10:AKR10"/>
    <mergeCell ref="AFW10:AGC10"/>
    <mergeCell ref="AGD10:AGJ10"/>
    <mergeCell ref="AGK10:AGQ10"/>
    <mergeCell ref="AGR10:AGX10"/>
    <mergeCell ref="AGY10:AHE10"/>
    <mergeCell ref="AHF10:AHL10"/>
    <mergeCell ref="AHM10:AHS10"/>
    <mergeCell ref="AHT10:AHZ10"/>
    <mergeCell ref="AIA10:AIG10"/>
    <mergeCell ref="ADL10:ADR10"/>
    <mergeCell ref="ADS10:ADY10"/>
    <mergeCell ref="ADZ10:AEF10"/>
    <mergeCell ref="AEG10:AEM10"/>
    <mergeCell ref="AEN10:AET10"/>
    <mergeCell ref="AEU10:AFA10"/>
    <mergeCell ref="AFB10:AFH10"/>
    <mergeCell ref="AFI10:AFO10"/>
    <mergeCell ref="AFP10:AFV10"/>
    <mergeCell ref="ABA10:ABG10"/>
    <mergeCell ref="ABH10:ABN10"/>
    <mergeCell ref="ABO10:ABU10"/>
    <mergeCell ref="ABV10:ACB10"/>
    <mergeCell ref="ACC10:ACI10"/>
    <mergeCell ref="ACJ10:ACP10"/>
    <mergeCell ref="ACQ10:ACW10"/>
    <mergeCell ref="ACX10:ADD10"/>
    <mergeCell ref="ADE10:ADK10"/>
    <mergeCell ref="YP10:YV10"/>
    <mergeCell ref="YW10:ZC10"/>
    <mergeCell ref="ZD10:ZJ10"/>
    <mergeCell ref="ZK10:ZQ10"/>
    <mergeCell ref="ZR10:ZX10"/>
    <mergeCell ref="ZY10:AAE10"/>
    <mergeCell ref="AAF10:AAL10"/>
    <mergeCell ref="AAM10:AAS10"/>
    <mergeCell ref="AAT10:AAZ10"/>
    <mergeCell ref="WE10:WK10"/>
    <mergeCell ref="WL10:WR10"/>
    <mergeCell ref="WS10:WY10"/>
    <mergeCell ref="WZ10:XF10"/>
    <mergeCell ref="XG10:XM10"/>
    <mergeCell ref="XN10:XT10"/>
    <mergeCell ref="XU10:YA10"/>
    <mergeCell ref="YB10:YH10"/>
    <mergeCell ref="YI10:YO10"/>
    <mergeCell ref="TT10:TZ10"/>
    <mergeCell ref="UA10:UG10"/>
    <mergeCell ref="UH10:UN10"/>
    <mergeCell ref="UO10:UU10"/>
    <mergeCell ref="UV10:VB10"/>
    <mergeCell ref="VC10:VI10"/>
    <mergeCell ref="VJ10:VP10"/>
    <mergeCell ref="VQ10:VW10"/>
    <mergeCell ref="VX10:WD10"/>
    <mergeCell ref="RI10:RO10"/>
    <mergeCell ref="RP10:RV10"/>
    <mergeCell ref="RW10:SC10"/>
    <mergeCell ref="SD10:SJ10"/>
    <mergeCell ref="SK10:SQ10"/>
    <mergeCell ref="SR10:SX10"/>
    <mergeCell ref="SY10:TE10"/>
    <mergeCell ref="TF10:TL10"/>
    <mergeCell ref="TM10:TS10"/>
    <mergeCell ref="OX10:PD10"/>
    <mergeCell ref="PE10:PK10"/>
    <mergeCell ref="PL10:PR10"/>
    <mergeCell ref="PS10:PY10"/>
    <mergeCell ref="PZ10:QF10"/>
    <mergeCell ref="QG10:QM10"/>
    <mergeCell ref="QN10:QT10"/>
    <mergeCell ref="QU10:RA10"/>
    <mergeCell ref="RB10:RH10"/>
    <mergeCell ref="MM10:MS10"/>
    <mergeCell ref="MT10:MZ10"/>
    <mergeCell ref="NA10:NG10"/>
    <mergeCell ref="NH10:NN10"/>
    <mergeCell ref="NO10:NU10"/>
    <mergeCell ref="NV10:OB10"/>
    <mergeCell ref="OC10:OI10"/>
    <mergeCell ref="OJ10:OP10"/>
    <mergeCell ref="OQ10:OW10"/>
    <mergeCell ref="KB10:KH10"/>
    <mergeCell ref="KI10:KO10"/>
    <mergeCell ref="KP10:KV10"/>
    <mergeCell ref="KW10:LC10"/>
    <mergeCell ref="LD10:LJ10"/>
    <mergeCell ref="LK10:LQ10"/>
    <mergeCell ref="LR10:LX10"/>
    <mergeCell ref="LY10:ME10"/>
    <mergeCell ref="MF10:ML10"/>
    <mergeCell ref="HQ10:HW10"/>
    <mergeCell ref="HX10:ID10"/>
    <mergeCell ref="IE10:IK10"/>
    <mergeCell ref="IL10:IR10"/>
    <mergeCell ref="IS10:IY10"/>
    <mergeCell ref="IZ10:JF10"/>
    <mergeCell ref="JG10:JM10"/>
    <mergeCell ref="JN10:JT10"/>
    <mergeCell ref="JU10:KA10"/>
    <mergeCell ref="FF10:FL10"/>
    <mergeCell ref="FM10:FS10"/>
    <mergeCell ref="FT10:FZ10"/>
    <mergeCell ref="GA10:GG10"/>
    <mergeCell ref="GH10:GN10"/>
    <mergeCell ref="GO10:GU10"/>
    <mergeCell ref="GV10:HB10"/>
    <mergeCell ref="HC10:HI10"/>
    <mergeCell ref="HJ10:HP10"/>
    <mergeCell ref="XFA9:XFD9"/>
    <mergeCell ref="A10:G10"/>
    <mergeCell ref="AJ10:AP10"/>
    <mergeCell ref="AQ10:AW10"/>
    <mergeCell ref="AX10:BD10"/>
    <mergeCell ref="BE10:BK10"/>
    <mergeCell ref="BL10:BR10"/>
    <mergeCell ref="BS10:BY10"/>
    <mergeCell ref="BZ10:CF10"/>
    <mergeCell ref="CG10:CM10"/>
    <mergeCell ref="CN10:CT10"/>
    <mergeCell ref="CU10:DA10"/>
    <mergeCell ref="DB10:DH10"/>
    <mergeCell ref="DI10:DO10"/>
    <mergeCell ref="DP10:DV10"/>
    <mergeCell ref="DW10:EC10"/>
    <mergeCell ref="ED10:EJ10"/>
    <mergeCell ref="EK10:EQ10"/>
    <mergeCell ref="ER10:EX10"/>
    <mergeCell ref="EY10:FE10"/>
    <mergeCell ref="XCP9:XCV9"/>
    <mergeCell ref="XCW9:XDC9"/>
    <mergeCell ref="XDD9:XDJ9"/>
    <mergeCell ref="XDK9:XDQ9"/>
    <mergeCell ref="XDR9:XDX9"/>
    <mergeCell ref="XDY9:XEE9"/>
    <mergeCell ref="XEF9:XEL9"/>
    <mergeCell ref="XEM9:XES9"/>
    <mergeCell ref="XET9:XEZ9"/>
    <mergeCell ref="XAE9:XAK9"/>
    <mergeCell ref="XAL9:XAR9"/>
    <mergeCell ref="XAS9:XAY9"/>
    <mergeCell ref="XAZ9:XBF9"/>
    <mergeCell ref="XBG9:XBM9"/>
    <mergeCell ref="XBN9:XBT9"/>
    <mergeCell ref="XBU9:XCA9"/>
    <mergeCell ref="XCB9:XCH9"/>
    <mergeCell ref="XCI9:XCO9"/>
    <mergeCell ref="WXT9:WXZ9"/>
    <mergeCell ref="WYA9:WYG9"/>
    <mergeCell ref="WYH9:WYN9"/>
    <mergeCell ref="WYO9:WYU9"/>
    <mergeCell ref="WYV9:WZB9"/>
    <mergeCell ref="WZC9:WZI9"/>
    <mergeCell ref="WZJ9:WZP9"/>
    <mergeCell ref="WZQ9:WZW9"/>
    <mergeCell ref="WZX9:XAD9"/>
    <mergeCell ref="WVI9:WVO9"/>
    <mergeCell ref="WVP9:WVV9"/>
    <mergeCell ref="WVW9:WWC9"/>
    <mergeCell ref="WWD9:WWJ9"/>
    <mergeCell ref="WWK9:WWQ9"/>
    <mergeCell ref="WWR9:WWX9"/>
    <mergeCell ref="WWY9:WXE9"/>
    <mergeCell ref="WXF9:WXL9"/>
    <mergeCell ref="WXM9:WXS9"/>
    <mergeCell ref="WSX9:WTD9"/>
    <mergeCell ref="WTE9:WTK9"/>
    <mergeCell ref="WTL9:WTR9"/>
    <mergeCell ref="WTS9:WTY9"/>
    <mergeCell ref="WTZ9:WUF9"/>
    <mergeCell ref="WUG9:WUM9"/>
    <mergeCell ref="WUN9:WUT9"/>
    <mergeCell ref="WUU9:WVA9"/>
    <mergeCell ref="WVB9:WVH9"/>
    <mergeCell ref="WQM9:WQS9"/>
    <mergeCell ref="WQT9:WQZ9"/>
    <mergeCell ref="WRA9:WRG9"/>
    <mergeCell ref="WRH9:WRN9"/>
    <mergeCell ref="WRO9:WRU9"/>
    <mergeCell ref="WRV9:WSB9"/>
    <mergeCell ref="WSC9:WSI9"/>
    <mergeCell ref="WSJ9:WSP9"/>
    <mergeCell ref="WSQ9:WSW9"/>
    <mergeCell ref="WOB9:WOH9"/>
    <mergeCell ref="WOI9:WOO9"/>
    <mergeCell ref="WOP9:WOV9"/>
    <mergeCell ref="WOW9:WPC9"/>
    <mergeCell ref="WPD9:WPJ9"/>
    <mergeCell ref="WPK9:WPQ9"/>
    <mergeCell ref="WPR9:WPX9"/>
    <mergeCell ref="WPY9:WQE9"/>
    <mergeCell ref="WQF9:WQL9"/>
    <mergeCell ref="WLQ9:WLW9"/>
    <mergeCell ref="WLX9:WMD9"/>
    <mergeCell ref="WME9:WMK9"/>
    <mergeCell ref="WML9:WMR9"/>
    <mergeCell ref="WMS9:WMY9"/>
    <mergeCell ref="WMZ9:WNF9"/>
    <mergeCell ref="WNG9:WNM9"/>
    <mergeCell ref="WNN9:WNT9"/>
    <mergeCell ref="WNU9:WOA9"/>
    <mergeCell ref="WJF9:WJL9"/>
    <mergeCell ref="WJM9:WJS9"/>
    <mergeCell ref="WJT9:WJZ9"/>
    <mergeCell ref="WKA9:WKG9"/>
    <mergeCell ref="WKH9:WKN9"/>
    <mergeCell ref="WKO9:WKU9"/>
    <mergeCell ref="WKV9:WLB9"/>
    <mergeCell ref="WLC9:WLI9"/>
    <mergeCell ref="WLJ9:WLP9"/>
    <mergeCell ref="WGU9:WHA9"/>
    <mergeCell ref="WHB9:WHH9"/>
    <mergeCell ref="WHI9:WHO9"/>
    <mergeCell ref="WHP9:WHV9"/>
    <mergeCell ref="WHW9:WIC9"/>
    <mergeCell ref="WID9:WIJ9"/>
    <mergeCell ref="WIK9:WIQ9"/>
    <mergeCell ref="WIR9:WIX9"/>
    <mergeCell ref="WIY9:WJE9"/>
    <mergeCell ref="WEJ9:WEP9"/>
    <mergeCell ref="WEQ9:WEW9"/>
    <mergeCell ref="WEX9:WFD9"/>
    <mergeCell ref="WFE9:WFK9"/>
    <mergeCell ref="WFL9:WFR9"/>
    <mergeCell ref="WFS9:WFY9"/>
    <mergeCell ref="WFZ9:WGF9"/>
    <mergeCell ref="WGG9:WGM9"/>
    <mergeCell ref="WGN9:WGT9"/>
    <mergeCell ref="WBY9:WCE9"/>
    <mergeCell ref="WCF9:WCL9"/>
    <mergeCell ref="WCM9:WCS9"/>
    <mergeCell ref="WCT9:WCZ9"/>
    <mergeCell ref="WDA9:WDG9"/>
    <mergeCell ref="WDH9:WDN9"/>
    <mergeCell ref="WDO9:WDU9"/>
    <mergeCell ref="WDV9:WEB9"/>
    <mergeCell ref="WEC9:WEI9"/>
    <mergeCell ref="VZN9:VZT9"/>
    <mergeCell ref="VZU9:WAA9"/>
    <mergeCell ref="WAB9:WAH9"/>
    <mergeCell ref="WAI9:WAO9"/>
    <mergeCell ref="WAP9:WAV9"/>
    <mergeCell ref="WAW9:WBC9"/>
    <mergeCell ref="WBD9:WBJ9"/>
    <mergeCell ref="WBK9:WBQ9"/>
    <mergeCell ref="WBR9:WBX9"/>
    <mergeCell ref="VXC9:VXI9"/>
    <mergeCell ref="VXJ9:VXP9"/>
    <mergeCell ref="VXQ9:VXW9"/>
    <mergeCell ref="VXX9:VYD9"/>
    <mergeCell ref="VYE9:VYK9"/>
    <mergeCell ref="VYL9:VYR9"/>
    <mergeCell ref="VYS9:VYY9"/>
    <mergeCell ref="VYZ9:VZF9"/>
    <mergeCell ref="VZG9:VZM9"/>
    <mergeCell ref="VUR9:VUX9"/>
    <mergeCell ref="VUY9:VVE9"/>
    <mergeCell ref="VVF9:VVL9"/>
    <mergeCell ref="VVM9:VVS9"/>
    <mergeCell ref="VVT9:VVZ9"/>
    <mergeCell ref="VWA9:VWG9"/>
    <mergeCell ref="VWH9:VWN9"/>
    <mergeCell ref="VWO9:VWU9"/>
    <mergeCell ref="VWV9:VXB9"/>
    <mergeCell ref="VSG9:VSM9"/>
    <mergeCell ref="VSN9:VST9"/>
    <mergeCell ref="VSU9:VTA9"/>
    <mergeCell ref="VTB9:VTH9"/>
    <mergeCell ref="VTI9:VTO9"/>
    <mergeCell ref="VTP9:VTV9"/>
    <mergeCell ref="VTW9:VUC9"/>
    <mergeCell ref="VUD9:VUJ9"/>
    <mergeCell ref="VUK9:VUQ9"/>
    <mergeCell ref="VPV9:VQB9"/>
    <mergeCell ref="VQC9:VQI9"/>
    <mergeCell ref="VQJ9:VQP9"/>
    <mergeCell ref="VQQ9:VQW9"/>
    <mergeCell ref="VQX9:VRD9"/>
    <mergeCell ref="VRE9:VRK9"/>
    <mergeCell ref="VRL9:VRR9"/>
    <mergeCell ref="VRS9:VRY9"/>
    <mergeCell ref="VRZ9:VSF9"/>
    <mergeCell ref="VNK9:VNQ9"/>
    <mergeCell ref="VNR9:VNX9"/>
    <mergeCell ref="VNY9:VOE9"/>
    <mergeCell ref="VOF9:VOL9"/>
    <mergeCell ref="VOM9:VOS9"/>
    <mergeCell ref="VOT9:VOZ9"/>
    <mergeCell ref="VPA9:VPG9"/>
    <mergeCell ref="VPH9:VPN9"/>
    <mergeCell ref="VPO9:VPU9"/>
    <mergeCell ref="VKZ9:VLF9"/>
    <mergeCell ref="VLG9:VLM9"/>
    <mergeCell ref="VLN9:VLT9"/>
    <mergeCell ref="VLU9:VMA9"/>
    <mergeCell ref="VMB9:VMH9"/>
    <mergeCell ref="VMI9:VMO9"/>
    <mergeCell ref="VMP9:VMV9"/>
    <mergeCell ref="VMW9:VNC9"/>
    <mergeCell ref="VND9:VNJ9"/>
    <mergeCell ref="VIO9:VIU9"/>
    <mergeCell ref="VIV9:VJB9"/>
    <mergeCell ref="VJC9:VJI9"/>
    <mergeCell ref="VJJ9:VJP9"/>
    <mergeCell ref="VJQ9:VJW9"/>
    <mergeCell ref="VJX9:VKD9"/>
    <mergeCell ref="VKE9:VKK9"/>
    <mergeCell ref="VKL9:VKR9"/>
    <mergeCell ref="VKS9:VKY9"/>
    <mergeCell ref="VGD9:VGJ9"/>
    <mergeCell ref="VGK9:VGQ9"/>
    <mergeCell ref="VGR9:VGX9"/>
    <mergeCell ref="VGY9:VHE9"/>
    <mergeCell ref="VHF9:VHL9"/>
    <mergeCell ref="VHM9:VHS9"/>
    <mergeCell ref="VHT9:VHZ9"/>
    <mergeCell ref="VIA9:VIG9"/>
    <mergeCell ref="VIH9:VIN9"/>
    <mergeCell ref="VDS9:VDY9"/>
    <mergeCell ref="VDZ9:VEF9"/>
    <mergeCell ref="VEG9:VEM9"/>
    <mergeCell ref="VEN9:VET9"/>
    <mergeCell ref="VEU9:VFA9"/>
    <mergeCell ref="VFB9:VFH9"/>
    <mergeCell ref="VFI9:VFO9"/>
    <mergeCell ref="VFP9:VFV9"/>
    <mergeCell ref="VFW9:VGC9"/>
    <mergeCell ref="VBH9:VBN9"/>
    <mergeCell ref="VBO9:VBU9"/>
    <mergeCell ref="VBV9:VCB9"/>
    <mergeCell ref="VCC9:VCI9"/>
    <mergeCell ref="VCJ9:VCP9"/>
    <mergeCell ref="VCQ9:VCW9"/>
    <mergeCell ref="VCX9:VDD9"/>
    <mergeCell ref="VDE9:VDK9"/>
    <mergeCell ref="VDL9:VDR9"/>
    <mergeCell ref="UYW9:UZC9"/>
    <mergeCell ref="UZD9:UZJ9"/>
    <mergeCell ref="UZK9:UZQ9"/>
    <mergeCell ref="UZR9:UZX9"/>
    <mergeCell ref="UZY9:VAE9"/>
    <mergeCell ref="VAF9:VAL9"/>
    <mergeCell ref="VAM9:VAS9"/>
    <mergeCell ref="VAT9:VAZ9"/>
    <mergeCell ref="VBA9:VBG9"/>
    <mergeCell ref="UWL9:UWR9"/>
    <mergeCell ref="UWS9:UWY9"/>
    <mergeCell ref="UWZ9:UXF9"/>
    <mergeCell ref="UXG9:UXM9"/>
    <mergeCell ref="UXN9:UXT9"/>
    <mergeCell ref="UXU9:UYA9"/>
    <mergeCell ref="UYB9:UYH9"/>
    <mergeCell ref="UYI9:UYO9"/>
    <mergeCell ref="UYP9:UYV9"/>
    <mergeCell ref="UUA9:UUG9"/>
    <mergeCell ref="UUH9:UUN9"/>
    <mergeCell ref="UUO9:UUU9"/>
    <mergeCell ref="UUV9:UVB9"/>
    <mergeCell ref="UVC9:UVI9"/>
    <mergeCell ref="UVJ9:UVP9"/>
    <mergeCell ref="UVQ9:UVW9"/>
    <mergeCell ref="UVX9:UWD9"/>
    <mergeCell ref="UWE9:UWK9"/>
    <mergeCell ref="URP9:URV9"/>
    <mergeCell ref="URW9:USC9"/>
    <mergeCell ref="USD9:USJ9"/>
    <mergeCell ref="USK9:USQ9"/>
    <mergeCell ref="USR9:USX9"/>
    <mergeCell ref="USY9:UTE9"/>
    <mergeCell ref="UTF9:UTL9"/>
    <mergeCell ref="UTM9:UTS9"/>
    <mergeCell ref="UTT9:UTZ9"/>
    <mergeCell ref="UPE9:UPK9"/>
    <mergeCell ref="UPL9:UPR9"/>
    <mergeCell ref="UPS9:UPY9"/>
    <mergeCell ref="UPZ9:UQF9"/>
    <mergeCell ref="UQG9:UQM9"/>
    <mergeCell ref="UQN9:UQT9"/>
    <mergeCell ref="UQU9:URA9"/>
    <mergeCell ref="URB9:URH9"/>
    <mergeCell ref="URI9:URO9"/>
    <mergeCell ref="UMT9:UMZ9"/>
    <mergeCell ref="UNA9:UNG9"/>
    <mergeCell ref="UNH9:UNN9"/>
    <mergeCell ref="UNO9:UNU9"/>
    <mergeCell ref="UNV9:UOB9"/>
    <mergeCell ref="UOC9:UOI9"/>
    <mergeCell ref="UOJ9:UOP9"/>
    <mergeCell ref="UOQ9:UOW9"/>
    <mergeCell ref="UOX9:UPD9"/>
    <mergeCell ref="UKI9:UKO9"/>
    <mergeCell ref="UKP9:UKV9"/>
    <mergeCell ref="UKW9:ULC9"/>
    <mergeCell ref="ULD9:ULJ9"/>
    <mergeCell ref="ULK9:ULQ9"/>
    <mergeCell ref="ULR9:ULX9"/>
    <mergeCell ref="ULY9:UME9"/>
    <mergeCell ref="UMF9:UML9"/>
    <mergeCell ref="UMM9:UMS9"/>
    <mergeCell ref="UHX9:UID9"/>
    <mergeCell ref="UIE9:UIK9"/>
    <mergeCell ref="UIL9:UIR9"/>
    <mergeCell ref="UIS9:UIY9"/>
    <mergeCell ref="UIZ9:UJF9"/>
    <mergeCell ref="UJG9:UJM9"/>
    <mergeCell ref="UJN9:UJT9"/>
    <mergeCell ref="UJU9:UKA9"/>
    <mergeCell ref="UKB9:UKH9"/>
    <mergeCell ref="UFM9:UFS9"/>
    <mergeCell ref="UFT9:UFZ9"/>
    <mergeCell ref="UGA9:UGG9"/>
    <mergeCell ref="UGH9:UGN9"/>
    <mergeCell ref="UGO9:UGU9"/>
    <mergeCell ref="UGV9:UHB9"/>
    <mergeCell ref="UHC9:UHI9"/>
    <mergeCell ref="UHJ9:UHP9"/>
    <mergeCell ref="UHQ9:UHW9"/>
    <mergeCell ref="UDB9:UDH9"/>
    <mergeCell ref="UDI9:UDO9"/>
    <mergeCell ref="UDP9:UDV9"/>
    <mergeCell ref="UDW9:UEC9"/>
    <mergeCell ref="UED9:UEJ9"/>
    <mergeCell ref="UEK9:UEQ9"/>
    <mergeCell ref="UER9:UEX9"/>
    <mergeCell ref="UEY9:UFE9"/>
    <mergeCell ref="UFF9:UFL9"/>
    <mergeCell ref="UAQ9:UAW9"/>
    <mergeCell ref="UAX9:UBD9"/>
    <mergeCell ref="UBE9:UBK9"/>
    <mergeCell ref="UBL9:UBR9"/>
    <mergeCell ref="UBS9:UBY9"/>
    <mergeCell ref="UBZ9:UCF9"/>
    <mergeCell ref="UCG9:UCM9"/>
    <mergeCell ref="UCN9:UCT9"/>
    <mergeCell ref="UCU9:UDA9"/>
    <mergeCell ref="TYF9:TYL9"/>
    <mergeCell ref="TYM9:TYS9"/>
    <mergeCell ref="TYT9:TYZ9"/>
    <mergeCell ref="TZA9:TZG9"/>
    <mergeCell ref="TZH9:TZN9"/>
    <mergeCell ref="TZO9:TZU9"/>
    <mergeCell ref="TZV9:UAB9"/>
    <mergeCell ref="UAC9:UAI9"/>
    <mergeCell ref="UAJ9:UAP9"/>
    <mergeCell ref="TVU9:TWA9"/>
    <mergeCell ref="TWB9:TWH9"/>
    <mergeCell ref="TWI9:TWO9"/>
    <mergeCell ref="TWP9:TWV9"/>
    <mergeCell ref="TWW9:TXC9"/>
    <mergeCell ref="TXD9:TXJ9"/>
    <mergeCell ref="TXK9:TXQ9"/>
    <mergeCell ref="TXR9:TXX9"/>
    <mergeCell ref="TXY9:TYE9"/>
    <mergeCell ref="TTJ9:TTP9"/>
    <mergeCell ref="TTQ9:TTW9"/>
    <mergeCell ref="TTX9:TUD9"/>
    <mergeCell ref="TUE9:TUK9"/>
    <mergeCell ref="TUL9:TUR9"/>
    <mergeCell ref="TUS9:TUY9"/>
    <mergeCell ref="TUZ9:TVF9"/>
    <mergeCell ref="TVG9:TVM9"/>
    <mergeCell ref="TVN9:TVT9"/>
    <mergeCell ref="TQY9:TRE9"/>
    <mergeCell ref="TRF9:TRL9"/>
    <mergeCell ref="TRM9:TRS9"/>
    <mergeCell ref="TRT9:TRZ9"/>
    <mergeCell ref="TSA9:TSG9"/>
    <mergeCell ref="TSH9:TSN9"/>
    <mergeCell ref="TSO9:TSU9"/>
    <mergeCell ref="TSV9:TTB9"/>
    <mergeCell ref="TTC9:TTI9"/>
    <mergeCell ref="TON9:TOT9"/>
    <mergeCell ref="TOU9:TPA9"/>
    <mergeCell ref="TPB9:TPH9"/>
    <mergeCell ref="TPI9:TPO9"/>
    <mergeCell ref="TPP9:TPV9"/>
    <mergeCell ref="TPW9:TQC9"/>
    <mergeCell ref="TQD9:TQJ9"/>
    <mergeCell ref="TQK9:TQQ9"/>
    <mergeCell ref="TQR9:TQX9"/>
    <mergeCell ref="TMC9:TMI9"/>
    <mergeCell ref="TMJ9:TMP9"/>
    <mergeCell ref="TMQ9:TMW9"/>
    <mergeCell ref="TMX9:TND9"/>
    <mergeCell ref="TNE9:TNK9"/>
    <mergeCell ref="TNL9:TNR9"/>
    <mergeCell ref="TNS9:TNY9"/>
    <mergeCell ref="TNZ9:TOF9"/>
    <mergeCell ref="TOG9:TOM9"/>
    <mergeCell ref="TJR9:TJX9"/>
    <mergeCell ref="TJY9:TKE9"/>
    <mergeCell ref="TKF9:TKL9"/>
    <mergeCell ref="TKM9:TKS9"/>
    <mergeCell ref="TKT9:TKZ9"/>
    <mergeCell ref="TLA9:TLG9"/>
    <mergeCell ref="TLH9:TLN9"/>
    <mergeCell ref="TLO9:TLU9"/>
    <mergeCell ref="TLV9:TMB9"/>
    <mergeCell ref="THG9:THM9"/>
    <mergeCell ref="THN9:THT9"/>
    <mergeCell ref="THU9:TIA9"/>
    <mergeCell ref="TIB9:TIH9"/>
    <mergeCell ref="TII9:TIO9"/>
    <mergeCell ref="TIP9:TIV9"/>
    <mergeCell ref="TIW9:TJC9"/>
    <mergeCell ref="TJD9:TJJ9"/>
    <mergeCell ref="TJK9:TJQ9"/>
    <mergeCell ref="TEV9:TFB9"/>
    <mergeCell ref="TFC9:TFI9"/>
    <mergeCell ref="TFJ9:TFP9"/>
    <mergeCell ref="TFQ9:TFW9"/>
    <mergeCell ref="TFX9:TGD9"/>
    <mergeCell ref="TGE9:TGK9"/>
    <mergeCell ref="TGL9:TGR9"/>
    <mergeCell ref="TGS9:TGY9"/>
    <mergeCell ref="TGZ9:THF9"/>
    <mergeCell ref="TCK9:TCQ9"/>
    <mergeCell ref="TCR9:TCX9"/>
    <mergeCell ref="TCY9:TDE9"/>
    <mergeCell ref="TDF9:TDL9"/>
    <mergeCell ref="TDM9:TDS9"/>
    <mergeCell ref="TDT9:TDZ9"/>
    <mergeCell ref="TEA9:TEG9"/>
    <mergeCell ref="TEH9:TEN9"/>
    <mergeCell ref="TEO9:TEU9"/>
    <mergeCell ref="SZZ9:TAF9"/>
    <mergeCell ref="TAG9:TAM9"/>
    <mergeCell ref="TAN9:TAT9"/>
    <mergeCell ref="TAU9:TBA9"/>
    <mergeCell ref="TBB9:TBH9"/>
    <mergeCell ref="TBI9:TBO9"/>
    <mergeCell ref="TBP9:TBV9"/>
    <mergeCell ref="TBW9:TCC9"/>
    <mergeCell ref="TCD9:TCJ9"/>
    <mergeCell ref="SXO9:SXU9"/>
    <mergeCell ref="SXV9:SYB9"/>
    <mergeCell ref="SYC9:SYI9"/>
    <mergeCell ref="SYJ9:SYP9"/>
    <mergeCell ref="SYQ9:SYW9"/>
    <mergeCell ref="SYX9:SZD9"/>
    <mergeCell ref="SZE9:SZK9"/>
    <mergeCell ref="SZL9:SZR9"/>
    <mergeCell ref="SZS9:SZY9"/>
    <mergeCell ref="SVD9:SVJ9"/>
    <mergeCell ref="SVK9:SVQ9"/>
    <mergeCell ref="SVR9:SVX9"/>
    <mergeCell ref="SVY9:SWE9"/>
    <mergeCell ref="SWF9:SWL9"/>
    <mergeCell ref="SWM9:SWS9"/>
    <mergeCell ref="SWT9:SWZ9"/>
    <mergeCell ref="SXA9:SXG9"/>
    <mergeCell ref="SXH9:SXN9"/>
    <mergeCell ref="SSS9:SSY9"/>
    <mergeCell ref="SSZ9:STF9"/>
    <mergeCell ref="STG9:STM9"/>
    <mergeCell ref="STN9:STT9"/>
    <mergeCell ref="STU9:SUA9"/>
    <mergeCell ref="SUB9:SUH9"/>
    <mergeCell ref="SUI9:SUO9"/>
    <mergeCell ref="SUP9:SUV9"/>
    <mergeCell ref="SUW9:SVC9"/>
    <mergeCell ref="SQH9:SQN9"/>
    <mergeCell ref="SQO9:SQU9"/>
    <mergeCell ref="SQV9:SRB9"/>
    <mergeCell ref="SRC9:SRI9"/>
    <mergeCell ref="SRJ9:SRP9"/>
    <mergeCell ref="SRQ9:SRW9"/>
    <mergeCell ref="SRX9:SSD9"/>
    <mergeCell ref="SSE9:SSK9"/>
    <mergeCell ref="SSL9:SSR9"/>
    <mergeCell ref="SNW9:SOC9"/>
    <mergeCell ref="SOD9:SOJ9"/>
    <mergeCell ref="SOK9:SOQ9"/>
    <mergeCell ref="SOR9:SOX9"/>
    <mergeCell ref="SOY9:SPE9"/>
    <mergeCell ref="SPF9:SPL9"/>
    <mergeCell ref="SPM9:SPS9"/>
    <mergeCell ref="SPT9:SPZ9"/>
    <mergeCell ref="SQA9:SQG9"/>
    <mergeCell ref="SLL9:SLR9"/>
    <mergeCell ref="SLS9:SLY9"/>
    <mergeCell ref="SLZ9:SMF9"/>
    <mergeCell ref="SMG9:SMM9"/>
    <mergeCell ref="SMN9:SMT9"/>
    <mergeCell ref="SMU9:SNA9"/>
    <mergeCell ref="SNB9:SNH9"/>
    <mergeCell ref="SNI9:SNO9"/>
    <mergeCell ref="SNP9:SNV9"/>
    <mergeCell ref="SJA9:SJG9"/>
    <mergeCell ref="SJH9:SJN9"/>
    <mergeCell ref="SJO9:SJU9"/>
    <mergeCell ref="SJV9:SKB9"/>
    <mergeCell ref="SKC9:SKI9"/>
    <mergeCell ref="SKJ9:SKP9"/>
    <mergeCell ref="SKQ9:SKW9"/>
    <mergeCell ref="SKX9:SLD9"/>
    <mergeCell ref="SLE9:SLK9"/>
    <mergeCell ref="SGP9:SGV9"/>
    <mergeCell ref="SGW9:SHC9"/>
    <mergeCell ref="SHD9:SHJ9"/>
    <mergeCell ref="SHK9:SHQ9"/>
    <mergeCell ref="SHR9:SHX9"/>
    <mergeCell ref="SHY9:SIE9"/>
    <mergeCell ref="SIF9:SIL9"/>
    <mergeCell ref="SIM9:SIS9"/>
    <mergeCell ref="SIT9:SIZ9"/>
    <mergeCell ref="SEE9:SEK9"/>
    <mergeCell ref="SEL9:SER9"/>
    <mergeCell ref="SES9:SEY9"/>
    <mergeCell ref="SEZ9:SFF9"/>
    <mergeCell ref="SFG9:SFM9"/>
    <mergeCell ref="SFN9:SFT9"/>
    <mergeCell ref="SFU9:SGA9"/>
    <mergeCell ref="SGB9:SGH9"/>
    <mergeCell ref="SGI9:SGO9"/>
    <mergeCell ref="SBT9:SBZ9"/>
    <mergeCell ref="SCA9:SCG9"/>
    <mergeCell ref="SCH9:SCN9"/>
    <mergeCell ref="SCO9:SCU9"/>
    <mergeCell ref="SCV9:SDB9"/>
    <mergeCell ref="SDC9:SDI9"/>
    <mergeCell ref="SDJ9:SDP9"/>
    <mergeCell ref="SDQ9:SDW9"/>
    <mergeCell ref="SDX9:SED9"/>
    <mergeCell ref="RZI9:RZO9"/>
    <mergeCell ref="RZP9:RZV9"/>
    <mergeCell ref="RZW9:SAC9"/>
    <mergeCell ref="SAD9:SAJ9"/>
    <mergeCell ref="SAK9:SAQ9"/>
    <mergeCell ref="SAR9:SAX9"/>
    <mergeCell ref="SAY9:SBE9"/>
    <mergeCell ref="SBF9:SBL9"/>
    <mergeCell ref="SBM9:SBS9"/>
    <mergeCell ref="RWX9:RXD9"/>
    <mergeCell ref="RXE9:RXK9"/>
    <mergeCell ref="RXL9:RXR9"/>
    <mergeCell ref="RXS9:RXY9"/>
    <mergeCell ref="RXZ9:RYF9"/>
    <mergeCell ref="RYG9:RYM9"/>
    <mergeCell ref="RYN9:RYT9"/>
    <mergeCell ref="RYU9:RZA9"/>
    <mergeCell ref="RZB9:RZH9"/>
    <mergeCell ref="RUM9:RUS9"/>
    <mergeCell ref="RUT9:RUZ9"/>
    <mergeCell ref="RVA9:RVG9"/>
    <mergeCell ref="RVH9:RVN9"/>
    <mergeCell ref="RVO9:RVU9"/>
    <mergeCell ref="RVV9:RWB9"/>
    <mergeCell ref="RWC9:RWI9"/>
    <mergeCell ref="RWJ9:RWP9"/>
    <mergeCell ref="RWQ9:RWW9"/>
    <mergeCell ref="RSB9:RSH9"/>
    <mergeCell ref="RSI9:RSO9"/>
    <mergeCell ref="RSP9:RSV9"/>
    <mergeCell ref="RSW9:RTC9"/>
    <mergeCell ref="RTD9:RTJ9"/>
    <mergeCell ref="RTK9:RTQ9"/>
    <mergeCell ref="RTR9:RTX9"/>
    <mergeCell ref="RTY9:RUE9"/>
    <mergeCell ref="RUF9:RUL9"/>
    <mergeCell ref="RPQ9:RPW9"/>
    <mergeCell ref="RPX9:RQD9"/>
    <mergeCell ref="RQE9:RQK9"/>
    <mergeCell ref="RQL9:RQR9"/>
    <mergeCell ref="RQS9:RQY9"/>
    <mergeCell ref="RQZ9:RRF9"/>
    <mergeCell ref="RRG9:RRM9"/>
    <mergeCell ref="RRN9:RRT9"/>
    <mergeCell ref="RRU9:RSA9"/>
    <mergeCell ref="RNF9:RNL9"/>
    <mergeCell ref="RNM9:RNS9"/>
    <mergeCell ref="RNT9:RNZ9"/>
    <mergeCell ref="ROA9:ROG9"/>
    <mergeCell ref="ROH9:RON9"/>
    <mergeCell ref="ROO9:ROU9"/>
    <mergeCell ref="ROV9:RPB9"/>
    <mergeCell ref="RPC9:RPI9"/>
    <mergeCell ref="RPJ9:RPP9"/>
    <mergeCell ref="RKU9:RLA9"/>
    <mergeCell ref="RLB9:RLH9"/>
    <mergeCell ref="RLI9:RLO9"/>
    <mergeCell ref="RLP9:RLV9"/>
    <mergeCell ref="RLW9:RMC9"/>
    <mergeCell ref="RMD9:RMJ9"/>
    <mergeCell ref="RMK9:RMQ9"/>
    <mergeCell ref="RMR9:RMX9"/>
    <mergeCell ref="RMY9:RNE9"/>
    <mergeCell ref="RIJ9:RIP9"/>
    <mergeCell ref="RIQ9:RIW9"/>
    <mergeCell ref="RIX9:RJD9"/>
    <mergeCell ref="RJE9:RJK9"/>
    <mergeCell ref="RJL9:RJR9"/>
    <mergeCell ref="RJS9:RJY9"/>
    <mergeCell ref="RJZ9:RKF9"/>
    <mergeCell ref="RKG9:RKM9"/>
    <mergeCell ref="RKN9:RKT9"/>
    <mergeCell ref="RFY9:RGE9"/>
    <mergeCell ref="RGF9:RGL9"/>
    <mergeCell ref="RGM9:RGS9"/>
    <mergeCell ref="RGT9:RGZ9"/>
    <mergeCell ref="RHA9:RHG9"/>
    <mergeCell ref="RHH9:RHN9"/>
    <mergeCell ref="RHO9:RHU9"/>
    <mergeCell ref="RHV9:RIB9"/>
    <mergeCell ref="RIC9:RII9"/>
    <mergeCell ref="RDN9:RDT9"/>
    <mergeCell ref="RDU9:REA9"/>
    <mergeCell ref="REB9:REH9"/>
    <mergeCell ref="REI9:REO9"/>
    <mergeCell ref="REP9:REV9"/>
    <mergeCell ref="REW9:RFC9"/>
    <mergeCell ref="RFD9:RFJ9"/>
    <mergeCell ref="RFK9:RFQ9"/>
    <mergeCell ref="RFR9:RFX9"/>
    <mergeCell ref="RBC9:RBI9"/>
    <mergeCell ref="RBJ9:RBP9"/>
    <mergeCell ref="RBQ9:RBW9"/>
    <mergeCell ref="RBX9:RCD9"/>
    <mergeCell ref="RCE9:RCK9"/>
    <mergeCell ref="RCL9:RCR9"/>
    <mergeCell ref="RCS9:RCY9"/>
    <mergeCell ref="RCZ9:RDF9"/>
    <mergeCell ref="RDG9:RDM9"/>
    <mergeCell ref="QYR9:QYX9"/>
    <mergeCell ref="QYY9:QZE9"/>
    <mergeCell ref="QZF9:QZL9"/>
    <mergeCell ref="QZM9:QZS9"/>
    <mergeCell ref="QZT9:QZZ9"/>
    <mergeCell ref="RAA9:RAG9"/>
    <mergeCell ref="RAH9:RAN9"/>
    <mergeCell ref="RAO9:RAU9"/>
    <mergeCell ref="RAV9:RBB9"/>
    <mergeCell ref="QWG9:QWM9"/>
    <mergeCell ref="QWN9:QWT9"/>
    <mergeCell ref="QWU9:QXA9"/>
    <mergeCell ref="QXB9:QXH9"/>
    <mergeCell ref="QXI9:QXO9"/>
    <mergeCell ref="QXP9:QXV9"/>
    <mergeCell ref="QXW9:QYC9"/>
    <mergeCell ref="QYD9:QYJ9"/>
    <mergeCell ref="QYK9:QYQ9"/>
    <mergeCell ref="QTV9:QUB9"/>
    <mergeCell ref="QUC9:QUI9"/>
    <mergeCell ref="QUJ9:QUP9"/>
    <mergeCell ref="QUQ9:QUW9"/>
    <mergeCell ref="QUX9:QVD9"/>
    <mergeCell ref="QVE9:QVK9"/>
    <mergeCell ref="QVL9:QVR9"/>
    <mergeCell ref="QVS9:QVY9"/>
    <mergeCell ref="QVZ9:QWF9"/>
    <mergeCell ref="QRK9:QRQ9"/>
    <mergeCell ref="QRR9:QRX9"/>
    <mergeCell ref="QRY9:QSE9"/>
    <mergeCell ref="QSF9:QSL9"/>
    <mergeCell ref="QSM9:QSS9"/>
    <mergeCell ref="QST9:QSZ9"/>
    <mergeCell ref="QTA9:QTG9"/>
    <mergeCell ref="QTH9:QTN9"/>
    <mergeCell ref="QTO9:QTU9"/>
    <mergeCell ref="QOZ9:QPF9"/>
    <mergeCell ref="QPG9:QPM9"/>
    <mergeCell ref="QPN9:QPT9"/>
    <mergeCell ref="QPU9:QQA9"/>
    <mergeCell ref="QQB9:QQH9"/>
    <mergeCell ref="QQI9:QQO9"/>
    <mergeCell ref="QQP9:QQV9"/>
    <mergeCell ref="QQW9:QRC9"/>
    <mergeCell ref="QRD9:QRJ9"/>
    <mergeCell ref="QMO9:QMU9"/>
    <mergeCell ref="QMV9:QNB9"/>
    <mergeCell ref="QNC9:QNI9"/>
    <mergeCell ref="QNJ9:QNP9"/>
    <mergeCell ref="QNQ9:QNW9"/>
    <mergeCell ref="QNX9:QOD9"/>
    <mergeCell ref="QOE9:QOK9"/>
    <mergeCell ref="QOL9:QOR9"/>
    <mergeCell ref="QOS9:QOY9"/>
    <mergeCell ref="QKD9:QKJ9"/>
    <mergeCell ref="QKK9:QKQ9"/>
    <mergeCell ref="QKR9:QKX9"/>
    <mergeCell ref="QKY9:QLE9"/>
    <mergeCell ref="QLF9:QLL9"/>
    <mergeCell ref="QLM9:QLS9"/>
    <mergeCell ref="QLT9:QLZ9"/>
    <mergeCell ref="QMA9:QMG9"/>
    <mergeCell ref="QMH9:QMN9"/>
    <mergeCell ref="QHS9:QHY9"/>
    <mergeCell ref="QHZ9:QIF9"/>
    <mergeCell ref="QIG9:QIM9"/>
    <mergeCell ref="QIN9:QIT9"/>
    <mergeCell ref="QIU9:QJA9"/>
    <mergeCell ref="QJB9:QJH9"/>
    <mergeCell ref="QJI9:QJO9"/>
    <mergeCell ref="QJP9:QJV9"/>
    <mergeCell ref="QJW9:QKC9"/>
    <mergeCell ref="QFH9:QFN9"/>
    <mergeCell ref="QFO9:QFU9"/>
    <mergeCell ref="QFV9:QGB9"/>
    <mergeCell ref="QGC9:QGI9"/>
    <mergeCell ref="QGJ9:QGP9"/>
    <mergeCell ref="QGQ9:QGW9"/>
    <mergeCell ref="QGX9:QHD9"/>
    <mergeCell ref="QHE9:QHK9"/>
    <mergeCell ref="QHL9:QHR9"/>
    <mergeCell ref="QCW9:QDC9"/>
    <mergeCell ref="QDD9:QDJ9"/>
    <mergeCell ref="QDK9:QDQ9"/>
    <mergeCell ref="QDR9:QDX9"/>
    <mergeCell ref="QDY9:QEE9"/>
    <mergeCell ref="QEF9:QEL9"/>
    <mergeCell ref="QEM9:QES9"/>
    <mergeCell ref="QET9:QEZ9"/>
    <mergeCell ref="QFA9:QFG9"/>
    <mergeCell ref="QAL9:QAR9"/>
    <mergeCell ref="QAS9:QAY9"/>
    <mergeCell ref="QAZ9:QBF9"/>
    <mergeCell ref="QBG9:QBM9"/>
    <mergeCell ref="QBN9:QBT9"/>
    <mergeCell ref="QBU9:QCA9"/>
    <mergeCell ref="QCB9:QCH9"/>
    <mergeCell ref="QCI9:QCO9"/>
    <mergeCell ref="QCP9:QCV9"/>
    <mergeCell ref="PYA9:PYG9"/>
    <mergeCell ref="PYH9:PYN9"/>
    <mergeCell ref="PYO9:PYU9"/>
    <mergeCell ref="PYV9:PZB9"/>
    <mergeCell ref="PZC9:PZI9"/>
    <mergeCell ref="PZJ9:PZP9"/>
    <mergeCell ref="PZQ9:PZW9"/>
    <mergeCell ref="PZX9:QAD9"/>
    <mergeCell ref="QAE9:QAK9"/>
    <mergeCell ref="PVP9:PVV9"/>
    <mergeCell ref="PVW9:PWC9"/>
    <mergeCell ref="PWD9:PWJ9"/>
    <mergeCell ref="PWK9:PWQ9"/>
    <mergeCell ref="PWR9:PWX9"/>
    <mergeCell ref="PWY9:PXE9"/>
    <mergeCell ref="PXF9:PXL9"/>
    <mergeCell ref="PXM9:PXS9"/>
    <mergeCell ref="PXT9:PXZ9"/>
    <mergeCell ref="PTE9:PTK9"/>
    <mergeCell ref="PTL9:PTR9"/>
    <mergeCell ref="PTS9:PTY9"/>
    <mergeCell ref="PTZ9:PUF9"/>
    <mergeCell ref="PUG9:PUM9"/>
    <mergeCell ref="PUN9:PUT9"/>
    <mergeCell ref="PUU9:PVA9"/>
    <mergeCell ref="PVB9:PVH9"/>
    <mergeCell ref="PVI9:PVO9"/>
    <mergeCell ref="PQT9:PQZ9"/>
    <mergeCell ref="PRA9:PRG9"/>
    <mergeCell ref="PRH9:PRN9"/>
    <mergeCell ref="PRO9:PRU9"/>
    <mergeCell ref="PRV9:PSB9"/>
    <mergeCell ref="PSC9:PSI9"/>
    <mergeCell ref="PSJ9:PSP9"/>
    <mergeCell ref="PSQ9:PSW9"/>
    <mergeCell ref="PSX9:PTD9"/>
    <mergeCell ref="POI9:POO9"/>
    <mergeCell ref="POP9:POV9"/>
    <mergeCell ref="POW9:PPC9"/>
    <mergeCell ref="PPD9:PPJ9"/>
    <mergeCell ref="PPK9:PPQ9"/>
    <mergeCell ref="PPR9:PPX9"/>
    <mergeCell ref="PPY9:PQE9"/>
    <mergeCell ref="PQF9:PQL9"/>
    <mergeCell ref="PQM9:PQS9"/>
    <mergeCell ref="PLX9:PMD9"/>
    <mergeCell ref="PME9:PMK9"/>
    <mergeCell ref="PML9:PMR9"/>
    <mergeCell ref="PMS9:PMY9"/>
    <mergeCell ref="PMZ9:PNF9"/>
    <mergeCell ref="PNG9:PNM9"/>
    <mergeCell ref="PNN9:PNT9"/>
    <mergeCell ref="PNU9:POA9"/>
    <mergeCell ref="POB9:POH9"/>
    <mergeCell ref="PJM9:PJS9"/>
    <mergeCell ref="PJT9:PJZ9"/>
    <mergeCell ref="PKA9:PKG9"/>
    <mergeCell ref="PKH9:PKN9"/>
    <mergeCell ref="PKO9:PKU9"/>
    <mergeCell ref="PKV9:PLB9"/>
    <mergeCell ref="PLC9:PLI9"/>
    <mergeCell ref="PLJ9:PLP9"/>
    <mergeCell ref="PLQ9:PLW9"/>
    <mergeCell ref="PHB9:PHH9"/>
    <mergeCell ref="PHI9:PHO9"/>
    <mergeCell ref="PHP9:PHV9"/>
    <mergeCell ref="PHW9:PIC9"/>
    <mergeCell ref="PID9:PIJ9"/>
    <mergeCell ref="PIK9:PIQ9"/>
    <mergeCell ref="PIR9:PIX9"/>
    <mergeCell ref="PIY9:PJE9"/>
    <mergeCell ref="PJF9:PJL9"/>
    <mergeCell ref="PEQ9:PEW9"/>
    <mergeCell ref="PEX9:PFD9"/>
    <mergeCell ref="PFE9:PFK9"/>
    <mergeCell ref="PFL9:PFR9"/>
    <mergeCell ref="PFS9:PFY9"/>
    <mergeCell ref="PFZ9:PGF9"/>
    <mergeCell ref="PGG9:PGM9"/>
    <mergeCell ref="PGN9:PGT9"/>
    <mergeCell ref="PGU9:PHA9"/>
    <mergeCell ref="PCF9:PCL9"/>
    <mergeCell ref="PCM9:PCS9"/>
    <mergeCell ref="PCT9:PCZ9"/>
    <mergeCell ref="PDA9:PDG9"/>
    <mergeCell ref="PDH9:PDN9"/>
    <mergeCell ref="PDO9:PDU9"/>
    <mergeCell ref="PDV9:PEB9"/>
    <mergeCell ref="PEC9:PEI9"/>
    <mergeCell ref="PEJ9:PEP9"/>
    <mergeCell ref="OZU9:PAA9"/>
    <mergeCell ref="PAB9:PAH9"/>
    <mergeCell ref="PAI9:PAO9"/>
    <mergeCell ref="PAP9:PAV9"/>
    <mergeCell ref="PAW9:PBC9"/>
    <mergeCell ref="PBD9:PBJ9"/>
    <mergeCell ref="PBK9:PBQ9"/>
    <mergeCell ref="PBR9:PBX9"/>
    <mergeCell ref="PBY9:PCE9"/>
    <mergeCell ref="OXJ9:OXP9"/>
    <mergeCell ref="OXQ9:OXW9"/>
    <mergeCell ref="OXX9:OYD9"/>
    <mergeCell ref="OYE9:OYK9"/>
    <mergeCell ref="OYL9:OYR9"/>
    <mergeCell ref="OYS9:OYY9"/>
    <mergeCell ref="OYZ9:OZF9"/>
    <mergeCell ref="OZG9:OZM9"/>
    <mergeCell ref="OZN9:OZT9"/>
    <mergeCell ref="OUY9:OVE9"/>
    <mergeCell ref="OVF9:OVL9"/>
    <mergeCell ref="OVM9:OVS9"/>
    <mergeCell ref="OVT9:OVZ9"/>
    <mergeCell ref="OWA9:OWG9"/>
    <mergeCell ref="OWH9:OWN9"/>
    <mergeCell ref="OWO9:OWU9"/>
    <mergeCell ref="OWV9:OXB9"/>
    <mergeCell ref="OXC9:OXI9"/>
    <mergeCell ref="OSN9:OST9"/>
    <mergeCell ref="OSU9:OTA9"/>
    <mergeCell ref="OTB9:OTH9"/>
    <mergeCell ref="OTI9:OTO9"/>
    <mergeCell ref="OTP9:OTV9"/>
    <mergeCell ref="OTW9:OUC9"/>
    <mergeCell ref="OUD9:OUJ9"/>
    <mergeCell ref="OUK9:OUQ9"/>
    <mergeCell ref="OUR9:OUX9"/>
    <mergeCell ref="OQC9:OQI9"/>
    <mergeCell ref="OQJ9:OQP9"/>
    <mergeCell ref="OQQ9:OQW9"/>
    <mergeCell ref="OQX9:ORD9"/>
    <mergeCell ref="ORE9:ORK9"/>
    <mergeCell ref="ORL9:ORR9"/>
    <mergeCell ref="ORS9:ORY9"/>
    <mergeCell ref="ORZ9:OSF9"/>
    <mergeCell ref="OSG9:OSM9"/>
    <mergeCell ref="ONR9:ONX9"/>
    <mergeCell ref="ONY9:OOE9"/>
    <mergeCell ref="OOF9:OOL9"/>
    <mergeCell ref="OOM9:OOS9"/>
    <mergeCell ref="OOT9:OOZ9"/>
    <mergeCell ref="OPA9:OPG9"/>
    <mergeCell ref="OPH9:OPN9"/>
    <mergeCell ref="OPO9:OPU9"/>
    <mergeCell ref="OPV9:OQB9"/>
    <mergeCell ref="OLG9:OLM9"/>
    <mergeCell ref="OLN9:OLT9"/>
    <mergeCell ref="OLU9:OMA9"/>
    <mergeCell ref="OMB9:OMH9"/>
    <mergeCell ref="OMI9:OMO9"/>
    <mergeCell ref="OMP9:OMV9"/>
    <mergeCell ref="OMW9:ONC9"/>
    <mergeCell ref="OND9:ONJ9"/>
    <mergeCell ref="ONK9:ONQ9"/>
    <mergeCell ref="OIV9:OJB9"/>
    <mergeCell ref="OJC9:OJI9"/>
    <mergeCell ref="OJJ9:OJP9"/>
    <mergeCell ref="OJQ9:OJW9"/>
    <mergeCell ref="OJX9:OKD9"/>
    <mergeCell ref="OKE9:OKK9"/>
    <mergeCell ref="OKL9:OKR9"/>
    <mergeCell ref="OKS9:OKY9"/>
    <mergeCell ref="OKZ9:OLF9"/>
    <mergeCell ref="OGK9:OGQ9"/>
    <mergeCell ref="OGR9:OGX9"/>
    <mergeCell ref="OGY9:OHE9"/>
    <mergeCell ref="OHF9:OHL9"/>
    <mergeCell ref="OHM9:OHS9"/>
    <mergeCell ref="OHT9:OHZ9"/>
    <mergeCell ref="OIA9:OIG9"/>
    <mergeCell ref="OIH9:OIN9"/>
    <mergeCell ref="OIO9:OIU9"/>
    <mergeCell ref="ODZ9:OEF9"/>
    <mergeCell ref="OEG9:OEM9"/>
    <mergeCell ref="OEN9:OET9"/>
    <mergeCell ref="OEU9:OFA9"/>
    <mergeCell ref="OFB9:OFH9"/>
    <mergeCell ref="OFI9:OFO9"/>
    <mergeCell ref="OFP9:OFV9"/>
    <mergeCell ref="OFW9:OGC9"/>
    <mergeCell ref="OGD9:OGJ9"/>
    <mergeCell ref="OBO9:OBU9"/>
    <mergeCell ref="OBV9:OCB9"/>
    <mergeCell ref="OCC9:OCI9"/>
    <mergeCell ref="OCJ9:OCP9"/>
    <mergeCell ref="OCQ9:OCW9"/>
    <mergeCell ref="OCX9:ODD9"/>
    <mergeCell ref="ODE9:ODK9"/>
    <mergeCell ref="ODL9:ODR9"/>
    <mergeCell ref="ODS9:ODY9"/>
    <mergeCell ref="NZD9:NZJ9"/>
    <mergeCell ref="NZK9:NZQ9"/>
    <mergeCell ref="NZR9:NZX9"/>
    <mergeCell ref="NZY9:OAE9"/>
    <mergeCell ref="OAF9:OAL9"/>
    <mergeCell ref="OAM9:OAS9"/>
    <mergeCell ref="OAT9:OAZ9"/>
    <mergeCell ref="OBA9:OBG9"/>
    <mergeCell ref="OBH9:OBN9"/>
    <mergeCell ref="NWS9:NWY9"/>
    <mergeCell ref="NWZ9:NXF9"/>
    <mergeCell ref="NXG9:NXM9"/>
    <mergeCell ref="NXN9:NXT9"/>
    <mergeCell ref="NXU9:NYA9"/>
    <mergeCell ref="NYB9:NYH9"/>
    <mergeCell ref="NYI9:NYO9"/>
    <mergeCell ref="NYP9:NYV9"/>
    <mergeCell ref="NYW9:NZC9"/>
    <mergeCell ref="NUH9:NUN9"/>
    <mergeCell ref="NUO9:NUU9"/>
    <mergeCell ref="NUV9:NVB9"/>
    <mergeCell ref="NVC9:NVI9"/>
    <mergeCell ref="NVJ9:NVP9"/>
    <mergeCell ref="NVQ9:NVW9"/>
    <mergeCell ref="NVX9:NWD9"/>
    <mergeCell ref="NWE9:NWK9"/>
    <mergeCell ref="NWL9:NWR9"/>
    <mergeCell ref="NRW9:NSC9"/>
    <mergeCell ref="NSD9:NSJ9"/>
    <mergeCell ref="NSK9:NSQ9"/>
    <mergeCell ref="NSR9:NSX9"/>
    <mergeCell ref="NSY9:NTE9"/>
    <mergeCell ref="NTF9:NTL9"/>
    <mergeCell ref="NTM9:NTS9"/>
    <mergeCell ref="NTT9:NTZ9"/>
    <mergeCell ref="NUA9:NUG9"/>
    <mergeCell ref="NPL9:NPR9"/>
    <mergeCell ref="NPS9:NPY9"/>
    <mergeCell ref="NPZ9:NQF9"/>
    <mergeCell ref="NQG9:NQM9"/>
    <mergeCell ref="NQN9:NQT9"/>
    <mergeCell ref="NQU9:NRA9"/>
    <mergeCell ref="NRB9:NRH9"/>
    <mergeCell ref="NRI9:NRO9"/>
    <mergeCell ref="NRP9:NRV9"/>
    <mergeCell ref="NNA9:NNG9"/>
    <mergeCell ref="NNH9:NNN9"/>
    <mergeCell ref="NNO9:NNU9"/>
    <mergeCell ref="NNV9:NOB9"/>
    <mergeCell ref="NOC9:NOI9"/>
    <mergeCell ref="NOJ9:NOP9"/>
    <mergeCell ref="NOQ9:NOW9"/>
    <mergeCell ref="NOX9:NPD9"/>
    <mergeCell ref="NPE9:NPK9"/>
    <mergeCell ref="NKP9:NKV9"/>
    <mergeCell ref="NKW9:NLC9"/>
    <mergeCell ref="NLD9:NLJ9"/>
    <mergeCell ref="NLK9:NLQ9"/>
    <mergeCell ref="NLR9:NLX9"/>
    <mergeCell ref="NLY9:NME9"/>
    <mergeCell ref="NMF9:NML9"/>
    <mergeCell ref="NMM9:NMS9"/>
    <mergeCell ref="NMT9:NMZ9"/>
    <mergeCell ref="NIE9:NIK9"/>
    <mergeCell ref="NIL9:NIR9"/>
    <mergeCell ref="NIS9:NIY9"/>
    <mergeCell ref="NIZ9:NJF9"/>
    <mergeCell ref="NJG9:NJM9"/>
    <mergeCell ref="NJN9:NJT9"/>
    <mergeCell ref="NJU9:NKA9"/>
    <mergeCell ref="NKB9:NKH9"/>
    <mergeCell ref="NKI9:NKO9"/>
    <mergeCell ref="NFT9:NFZ9"/>
    <mergeCell ref="NGA9:NGG9"/>
    <mergeCell ref="NGH9:NGN9"/>
    <mergeCell ref="NGO9:NGU9"/>
    <mergeCell ref="NGV9:NHB9"/>
    <mergeCell ref="NHC9:NHI9"/>
    <mergeCell ref="NHJ9:NHP9"/>
    <mergeCell ref="NHQ9:NHW9"/>
    <mergeCell ref="NHX9:NID9"/>
    <mergeCell ref="NDI9:NDO9"/>
    <mergeCell ref="NDP9:NDV9"/>
    <mergeCell ref="NDW9:NEC9"/>
    <mergeCell ref="NED9:NEJ9"/>
    <mergeCell ref="NEK9:NEQ9"/>
    <mergeCell ref="NER9:NEX9"/>
    <mergeCell ref="NEY9:NFE9"/>
    <mergeCell ref="NFF9:NFL9"/>
    <mergeCell ref="NFM9:NFS9"/>
    <mergeCell ref="NAX9:NBD9"/>
    <mergeCell ref="NBE9:NBK9"/>
    <mergeCell ref="NBL9:NBR9"/>
    <mergeCell ref="NBS9:NBY9"/>
    <mergeCell ref="NBZ9:NCF9"/>
    <mergeCell ref="NCG9:NCM9"/>
    <mergeCell ref="NCN9:NCT9"/>
    <mergeCell ref="NCU9:NDA9"/>
    <mergeCell ref="NDB9:NDH9"/>
    <mergeCell ref="MYM9:MYS9"/>
    <mergeCell ref="MYT9:MYZ9"/>
    <mergeCell ref="MZA9:MZG9"/>
    <mergeCell ref="MZH9:MZN9"/>
    <mergeCell ref="MZO9:MZU9"/>
    <mergeCell ref="MZV9:NAB9"/>
    <mergeCell ref="NAC9:NAI9"/>
    <mergeCell ref="NAJ9:NAP9"/>
    <mergeCell ref="NAQ9:NAW9"/>
    <mergeCell ref="MWB9:MWH9"/>
    <mergeCell ref="MWI9:MWO9"/>
    <mergeCell ref="MWP9:MWV9"/>
    <mergeCell ref="MWW9:MXC9"/>
    <mergeCell ref="MXD9:MXJ9"/>
    <mergeCell ref="MXK9:MXQ9"/>
    <mergeCell ref="MXR9:MXX9"/>
    <mergeCell ref="MXY9:MYE9"/>
    <mergeCell ref="MYF9:MYL9"/>
    <mergeCell ref="MTQ9:MTW9"/>
    <mergeCell ref="MTX9:MUD9"/>
    <mergeCell ref="MUE9:MUK9"/>
    <mergeCell ref="MUL9:MUR9"/>
    <mergeCell ref="MUS9:MUY9"/>
    <mergeCell ref="MUZ9:MVF9"/>
    <mergeCell ref="MVG9:MVM9"/>
    <mergeCell ref="MVN9:MVT9"/>
    <mergeCell ref="MVU9:MWA9"/>
    <mergeCell ref="MRF9:MRL9"/>
    <mergeCell ref="MRM9:MRS9"/>
    <mergeCell ref="MRT9:MRZ9"/>
    <mergeCell ref="MSA9:MSG9"/>
    <mergeCell ref="MSH9:MSN9"/>
    <mergeCell ref="MSO9:MSU9"/>
    <mergeCell ref="MSV9:MTB9"/>
    <mergeCell ref="MTC9:MTI9"/>
    <mergeCell ref="MTJ9:MTP9"/>
    <mergeCell ref="MOU9:MPA9"/>
    <mergeCell ref="MPB9:MPH9"/>
    <mergeCell ref="MPI9:MPO9"/>
    <mergeCell ref="MPP9:MPV9"/>
    <mergeCell ref="MPW9:MQC9"/>
    <mergeCell ref="MQD9:MQJ9"/>
    <mergeCell ref="MQK9:MQQ9"/>
    <mergeCell ref="MQR9:MQX9"/>
    <mergeCell ref="MQY9:MRE9"/>
    <mergeCell ref="MMJ9:MMP9"/>
    <mergeCell ref="MMQ9:MMW9"/>
    <mergeCell ref="MMX9:MND9"/>
    <mergeCell ref="MNE9:MNK9"/>
    <mergeCell ref="MNL9:MNR9"/>
    <mergeCell ref="MNS9:MNY9"/>
    <mergeCell ref="MNZ9:MOF9"/>
    <mergeCell ref="MOG9:MOM9"/>
    <mergeCell ref="MON9:MOT9"/>
    <mergeCell ref="MJY9:MKE9"/>
    <mergeCell ref="MKF9:MKL9"/>
    <mergeCell ref="MKM9:MKS9"/>
    <mergeCell ref="MKT9:MKZ9"/>
    <mergeCell ref="MLA9:MLG9"/>
    <mergeCell ref="MLH9:MLN9"/>
    <mergeCell ref="MLO9:MLU9"/>
    <mergeCell ref="MLV9:MMB9"/>
    <mergeCell ref="MMC9:MMI9"/>
    <mergeCell ref="MHN9:MHT9"/>
    <mergeCell ref="MHU9:MIA9"/>
    <mergeCell ref="MIB9:MIH9"/>
    <mergeCell ref="MII9:MIO9"/>
    <mergeCell ref="MIP9:MIV9"/>
    <mergeCell ref="MIW9:MJC9"/>
    <mergeCell ref="MJD9:MJJ9"/>
    <mergeCell ref="MJK9:MJQ9"/>
    <mergeCell ref="MJR9:MJX9"/>
    <mergeCell ref="MFC9:MFI9"/>
    <mergeCell ref="MFJ9:MFP9"/>
    <mergeCell ref="MFQ9:MFW9"/>
    <mergeCell ref="MFX9:MGD9"/>
    <mergeCell ref="MGE9:MGK9"/>
    <mergeCell ref="MGL9:MGR9"/>
    <mergeCell ref="MGS9:MGY9"/>
    <mergeCell ref="MGZ9:MHF9"/>
    <mergeCell ref="MHG9:MHM9"/>
    <mergeCell ref="MCR9:MCX9"/>
    <mergeCell ref="MCY9:MDE9"/>
    <mergeCell ref="MDF9:MDL9"/>
    <mergeCell ref="MDM9:MDS9"/>
    <mergeCell ref="MDT9:MDZ9"/>
    <mergeCell ref="MEA9:MEG9"/>
    <mergeCell ref="MEH9:MEN9"/>
    <mergeCell ref="MEO9:MEU9"/>
    <mergeCell ref="MEV9:MFB9"/>
    <mergeCell ref="MAG9:MAM9"/>
    <mergeCell ref="MAN9:MAT9"/>
    <mergeCell ref="MAU9:MBA9"/>
    <mergeCell ref="MBB9:MBH9"/>
    <mergeCell ref="MBI9:MBO9"/>
    <mergeCell ref="MBP9:MBV9"/>
    <mergeCell ref="MBW9:MCC9"/>
    <mergeCell ref="MCD9:MCJ9"/>
    <mergeCell ref="MCK9:MCQ9"/>
    <mergeCell ref="LXV9:LYB9"/>
    <mergeCell ref="LYC9:LYI9"/>
    <mergeCell ref="LYJ9:LYP9"/>
    <mergeCell ref="LYQ9:LYW9"/>
    <mergeCell ref="LYX9:LZD9"/>
    <mergeCell ref="LZE9:LZK9"/>
    <mergeCell ref="LZL9:LZR9"/>
    <mergeCell ref="LZS9:LZY9"/>
    <mergeCell ref="LZZ9:MAF9"/>
    <mergeCell ref="LVK9:LVQ9"/>
    <mergeCell ref="LVR9:LVX9"/>
    <mergeCell ref="LVY9:LWE9"/>
    <mergeCell ref="LWF9:LWL9"/>
    <mergeCell ref="LWM9:LWS9"/>
    <mergeCell ref="LWT9:LWZ9"/>
    <mergeCell ref="LXA9:LXG9"/>
    <mergeCell ref="LXH9:LXN9"/>
    <mergeCell ref="LXO9:LXU9"/>
    <mergeCell ref="LSZ9:LTF9"/>
    <mergeCell ref="LTG9:LTM9"/>
    <mergeCell ref="LTN9:LTT9"/>
    <mergeCell ref="LTU9:LUA9"/>
    <mergeCell ref="LUB9:LUH9"/>
    <mergeCell ref="LUI9:LUO9"/>
    <mergeCell ref="LUP9:LUV9"/>
    <mergeCell ref="LUW9:LVC9"/>
    <mergeCell ref="LVD9:LVJ9"/>
    <mergeCell ref="LQO9:LQU9"/>
    <mergeCell ref="LQV9:LRB9"/>
    <mergeCell ref="LRC9:LRI9"/>
    <mergeCell ref="LRJ9:LRP9"/>
    <mergeCell ref="LRQ9:LRW9"/>
    <mergeCell ref="LRX9:LSD9"/>
    <mergeCell ref="LSE9:LSK9"/>
    <mergeCell ref="LSL9:LSR9"/>
    <mergeCell ref="LSS9:LSY9"/>
    <mergeCell ref="LOD9:LOJ9"/>
    <mergeCell ref="LOK9:LOQ9"/>
    <mergeCell ref="LOR9:LOX9"/>
    <mergeCell ref="LOY9:LPE9"/>
    <mergeCell ref="LPF9:LPL9"/>
    <mergeCell ref="LPM9:LPS9"/>
    <mergeCell ref="LPT9:LPZ9"/>
    <mergeCell ref="LQA9:LQG9"/>
    <mergeCell ref="LQH9:LQN9"/>
    <mergeCell ref="LLS9:LLY9"/>
    <mergeCell ref="LLZ9:LMF9"/>
    <mergeCell ref="LMG9:LMM9"/>
    <mergeCell ref="LMN9:LMT9"/>
    <mergeCell ref="LMU9:LNA9"/>
    <mergeCell ref="LNB9:LNH9"/>
    <mergeCell ref="LNI9:LNO9"/>
    <mergeCell ref="LNP9:LNV9"/>
    <mergeCell ref="LNW9:LOC9"/>
    <mergeCell ref="LJH9:LJN9"/>
    <mergeCell ref="LJO9:LJU9"/>
    <mergeCell ref="LJV9:LKB9"/>
    <mergeCell ref="LKC9:LKI9"/>
    <mergeCell ref="LKJ9:LKP9"/>
    <mergeCell ref="LKQ9:LKW9"/>
    <mergeCell ref="LKX9:LLD9"/>
    <mergeCell ref="LLE9:LLK9"/>
    <mergeCell ref="LLL9:LLR9"/>
    <mergeCell ref="LGW9:LHC9"/>
    <mergeCell ref="LHD9:LHJ9"/>
    <mergeCell ref="LHK9:LHQ9"/>
    <mergeCell ref="LHR9:LHX9"/>
    <mergeCell ref="LHY9:LIE9"/>
    <mergeCell ref="LIF9:LIL9"/>
    <mergeCell ref="LIM9:LIS9"/>
    <mergeCell ref="LIT9:LIZ9"/>
    <mergeCell ref="LJA9:LJG9"/>
    <mergeCell ref="LEL9:LER9"/>
    <mergeCell ref="LES9:LEY9"/>
    <mergeCell ref="LEZ9:LFF9"/>
    <mergeCell ref="LFG9:LFM9"/>
    <mergeCell ref="LFN9:LFT9"/>
    <mergeCell ref="LFU9:LGA9"/>
    <mergeCell ref="LGB9:LGH9"/>
    <mergeCell ref="LGI9:LGO9"/>
    <mergeCell ref="LGP9:LGV9"/>
    <mergeCell ref="LCA9:LCG9"/>
    <mergeCell ref="LCH9:LCN9"/>
    <mergeCell ref="LCO9:LCU9"/>
    <mergeCell ref="LCV9:LDB9"/>
    <mergeCell ref="LDC9:LDI9"/>
    <mergeCell ref="LDJ9:LDP9"/>
    <mergeCell ref="LDQ9:LDW9"/>
    <mergeCell ref="LDX9:LED9"/>
    <mergeCell ref="LEE9:LEK9"/>
    <mergeCell ref="KZP9:KZV9"/>
    <mergeCell ref="KZW9:LAC9"/>
    <mergeCell ref="LAD9:LAJ9"/>
    <mergeCell ref="LAK9:LAQ9"/>
    <mergeCell ref="LAR9:LAX9"/>
    <mergeCell ref="LAY9:LBE9"/>
    <mergeCell ref="LBF9:LBL9"/>
    <mergeCell ref="LBM9:LBS9"/>
    <mergeCell ref="LBT9:LBZ9"/>
    <mergeCell ref="KXE9:KXK9"/>
    <mergeCell ref="KXL9:KXR9"/>
    <mergeCell ref="KXS9:KXY9"/>
    <mergeCell ref="KXZ9:KYF9"/>
    <mergeCell ref="KYG9:KYM9"/>
    <mergeCell ref="KYN9:KYT9"/>
    <mergeCell ref="KYU9:KZA9"/>
    <mergeCell ref="KZB9:KZH9"/>
    <mergeCell ref="KZI9:KZO9"/>
    <mergeCell ref="KUT9:KUZ9"/>
    <mergeCell ref="KVA9:KVG9"/>
    <mergeCell ref="KVH9:KVN9"/>
    <mergeCell ref="KVO9:KVU9"/>
    <mergeCell ref="KVV9:KWB9"/>
    <mergeCell ref="KWC9:KWI9"/>
    <mergeCell ref="KWJ9:KWP9"/>
    <mergeCell ref="KWQ9:KWW9"/>
    <mergeCell ref="KWX9:KXD9"/>
    <mergeCell ref="KSI9:KSO9"/>
    <mergeCell ref="KSP9:KSV9"/>
    <mergeCell ref="KSW9:KTC9"/>
    <mergeCell ref="KTD9:KTJ9"/>
    <mergeCell ref="KTK9:KTQ9"/>
    <mergeCell ref="KTR9:KTX9"/>
    <mergeCell ref="KTY9:KUE9"/>
    <mergeCell ref="KUF9:KUL9"/>
    <mergeCell ref="KUM9:KUS9"/>
    <mergeCell ref="KPX9:KQD9"/>
    <mergeCell ref="KQE9:KQK9"/>
    <mergeCell ref="KQL9:KQR9"/>
    <mergeCell ref="KQS9:KQY9"/>
    <mergeCell ref="KQZ9:KRF9"/>
    <mergeCell ref="KRG9:KRM9"/>
    <mergeCell ref="KRN9:KRT9"/>
    <mergeCell ref="KRU9:KSA9"/>
    <mergeCell ref="KSB9:KSH9"/>
    <mergeCell ref="KNM9:KNS9"/>
    <mergeCell ref="KNT9:KNZ9"/>
    <mergeCell ref="KOA9:KOG9"/>
    <mergeCell ref="KOH9:KON9"/>
    <mergeCell ref="KOO9:KOU9"/>
    <mergeCell ref="KOV9:KPB9"/>
    <mergeCell ref="KPC9:KPI9"/>
    <mergeCell ref="KPJ9:KPP9"/>
    <mergeCell ref="KPQ9:KPW9"/>
    <mergeCell ref="KLB9:KLH9"/>
    <mergeCell ref="KLI9:KLO9"/>
    <mergeCell ref="KLP9:KLV9"/>
    <mergeCell ref="KLW9:KMC9"/>
    <mergeCell ref="KMD9:KMJ9"/>
    <mergeCell ref="KMK9:KMQ9"/>
    <mergeCell ref="KMR9:KMX9"/>
    <mergeCell ref="KMY9:KNE9"/>
    <mergeCell ref="KNF9:KNL9"/>
    <mergeCell ref="KIQ9:KIW9"/>
    <mergeCell ref="KIX9:KJD9"/>
    <mergeCell ref="KJE9:KJK9"/>
    <mergeCell ref="KJL9:KJR9"/>
    <mergeCell ref="KJS9:KJY9"/>
    <mergeCell ref="KJZ9:KKF9"/>
    <mergeCell ref="KKG9:KKM9"/>
    <mergeCell ref="KKN9:KKT9"/>
    <mergeCell ref="KKU9:KLA9"/>
    <mergeCell ref="KGF9:KGL9"/>
    <mergeCell ref="KGM9:KGS9"/>
    <mergeCell ref="KGT9:KGZ9"/>
    <mergeCell ref="KHA9:KHG9"/>
    <mergeCell ref="KHH9:KHN9"/>
    <mergeCell ref="KHO9:KHU9"/>
    <mergeCell ref="KHV9:KIB9"/>
    <mergeCell ref="KIC9:KII9"/>
    <mergeCell ref="KIJ9:KIP9"/>
    <mergeCell ref="KDU9:KEA9"/>
    <mergeCell ref="KEB9:KEH9"/>
    <mergeCell ref="KEI9:KEO9"/>
    <mergeCell ref="KEP9:KEV9"/>
    <mergeCell ref="KEW9:KFC9"/>
    <mergeCell ref="KFD9:KFJ9"/>
    <mergeCell ref="KFK9:KFQ9"/>
    <mergeCell ref="KFR9:KFX9"/>
    <mergeCell ref="KFY9:KGE9"/>
    <mergeCell ref="KBJ9:KBP9"/>
    <mergeCell ref="KBQ9:KBW9"/>
    <mergeCell ref="KBX9:KCD9"/>
    <mergeCell ref="KCE9:KCK9"/>
    <mergeCell ref="KCL9:KCR9"/>
    <mergeCell ref="KCS9:KCY9"/>
    <mergeCell ref="KCZ9:KDF9"/>
    <mergeCell ref="KDG9:KDM9"/>
    <mergeCell ref="KDN9:KDT9"/>
    <mergeCell ref="JYY9:JZE9"/>
    <mergeCell ref="JZF9:JZL9"/>
    <mergeCell ref="JZM9:JZS9"/>
    <mergeCell ref="JZT9:JZZ9"/>
    <mergeCell ref="KAA9:KAG9"/>
    <mergeCell ref="KAH9:KAN9"/>
    <mergeCell ref="KAO9:KAU9"/>
    <mergeCell ref="KAV9:KBB9"/>
    <mergeCell ref="KBC9:KBI9"/>
    <mergeCell ref="JWN9:JWT9"/>
    <mergeCell ref="JWU9:JXA9"/>
    <mergeCell ref="JXB9:JXH9"/>
    <mergeCell ref="JXI9:JXO9"/>
    <mergeCell ref="JXP9:JXV9"/>
    <mergeCell ref="JXW9:JYC9"/>
    <mergeCell ref="JYD9:JYJ9"/>
    <mergeCell ref="JYK9:JYQ9"/>
    <mergeCell ref="JYR9:JYX9"/>
    <mergeCell ref="JUC9:JUI9"/>
    <mergeCell ref="JUJ9:JUP9"/>
    <mergeCell ref="JUQ9:JUW9"/>
    <mergeCell ref="JUX9:JVD9"/>
    <mergeCell ref="JVE9:JVK9"/>
    <mergeCell ref="JVL9:JVR9"/>
    <mergeCell ref="JVS9:JVY9"/>
    <mergeCell ref="JVZ9:JWF9"/>
    <mergeCell ref="JWG9:JWM9"/>
    <mergeCell ref="JRR9:JRX9"/>
    <mergeCell ref="JRY9:JSE9"/>
    <mergeCell ref="JSF9:JSL9"/>
    <mergeCell ref="JSM9:JSS9"/>
    <mergeCell ref="JST9:JSZ9"/>
    <mergeCell ref="JTA9:JTG9"/>
    <mergeCell ref="JTH9:JTN9"/>
    <mergeCell ref="JTO9:JTU9"/>
    <mergeCell ref="JTV9:JUB9"/>
    <mergeCell ref="JPG9:JPM9"/>
    <mergeCell ref="JPN9:JPT9"/>
    <mergeCell ref="JPU9:JQA9"/>
    <mergeCell ref="JQB9:JQH9"/>
    <mergeCell ref="JQI9:JQO9"/>
    <mergeCell ref="JQP9:JQV9"/>
    <mergeCell ref="JQW9:JRC9"/>
    <mergeCell ref="JRD9:JRJ9"/>
    <mergeCell ref="JRK9:JRQ9"/>
    <mergeCell ref="JMV9:JNB9"/>
    <mergeCell ref="JNC9:JNI9"/>
    <mergeCell ref="JNJ9:JNP9"/>
    <mergeCell ref="JNQ9:JNW9"/>
    <mergeCell ref="JNX9:JOD9"/>
    <mergeCell ref="JOE9:JOK9"/>
    <mergeCell ref="JOL9:JOR9"/>
    <mergeCell ref="JOS9:JOY9"/>
    <mergeCell ref="JOZ9:JPF9"/>
    <mergeCell ref="JKK9:JKQ9"/>
    <mergeCell ref="JKR9:JKX9"/>
    <mergeCell ref="JKY9:JLE9"/>
    <mergeCell ref="JLF9:JLL9"/>
    <mergeCell ref="JLM9:JLS9"/>
    <mergeCell ref="JLT9:JLZ9"/>
    <mergeCell ref="JMA9:JMG9"/>
    <mergeCell ref="JMH9:JMN9"/>
    <mergeCell ref="JMO9:JMU9"/>
    <mergeCell ref="JHZ9:JIF9"/>
    <mergeCell ref="JIG9:JIM9"/>
    <mergeCell ref="JIN9:JIT9"/>
    <mergeCell ref="JIU9:JJA9"/>
    <mergeCell ref="JJB9:JJH9"/>
    <mergeCell ref="JJI9:JJO9"/>
    <mergeCell ref="JJP9:JJV9"/>
    <mergeCell ref="JJW9:JKC9"/>
    <mergeCell ref="JKD9:JKJ9"/>
    <mergeCell ref="JFO9:JFU9"/>
    <mergeCell ref="JFV9:JGB9"/>
    <mergeCell ref="JGC9:JGI9"/>
    <mergeCell ref="JGJ9:JGP9"/>
    <mergeCell ref="JGQ9:JGW9"/>
    <mergeCell ref="JGX9:JHD9"/>
    <mergeCell ref="JHE9:JHK9"/>
    <mergeCell ref="JHL9:JHR9"/>
    <mergeCell ref="JHS9:JHY9"/>
    <mergeCell ref="JDD9:JDJ9"/>
    <mergeCell ref="JDK9:JDQ9"/>
    <mergeCell ref="JDR9:JDX9"/>
    <mergeCell ref="JDY9:JEE9"/>
    <mergeCell ref="JEF9:JEL9"/>
    <mergeCell ref="JEM9:JES9"/>
    <mergeCell ref="JET9:JEZ9"/>
    <mergeCell ref="JFA9:JFG9"/>
    <mergeCell ref="JFH9:JFN9"/>
    <mergeCell ref="JAS9:JAY9"/>
    <mergeCell ref="JAZ9:JBF9"/>
    <mergeCell ref="JBG9:JBM9"/>
    <mergeCell ref="JBN9:JBT9"/>
    <mergeCell ref="JBU9:JCA9"/>
    <mergeCell ref="JCB9:JCH9"/>
    <mergeCell ref="JCI9:JCO9"/>
    <mergeCell ref="JCP9:JCV9"/>
    <mergeCell ref="JCW9:JDC9"/>
    <mergeCell ref="IYH9:IYN9"/>
    <mergeCell ref="IYO9:IYU9"/>
    <mergeCell ref="IYV9:IZB9"/>
    <mergeCell ref="IZC9:IZI9"/>
    <mergeCell ref="IZJ9:IZP9"/>
    <mergeCell ref="IZQ9:IZW9"/>
    <mergeCell ref="IZX9:JAD9"/>
    <mergeCell ref="JAE9:JAK9"/>
    <mergeCell ref="JAL9:JAR9"/>
    <mergeCell ref="IVW9:IWC9"/>
    <mergeCell ref="IWD9:IWJ9"/>
    <mergeCell ref="IWK9:IWQ9"/>
    <mergeCell ref="IWR9:IWX9"/>
    <mergeCell ref="IWY9:IXE9"/>
    <mergeCell ref="IXF9:IXL9"/>
    <mergeCell ref="IXM9:IXS9"/>
    <mergeCell ref="IXT9:IXZ9"/>
    <mergeCell ref="IYA9:IYG9"/>
    <mergeCell ref="ITL9:ITR9"/>
    <mergeCell ref="ITS9:ITY9"/>
    <mergeCell ref="ITZ9:IUF9"/>
    <mergeCell ref="IUG9:IUM9"/>
    <mergeCell ref="IUN9:IUT9"/>
    <mergeCell ref="IUU9:IVA9"/>
    <mergeCell ref="IVB9:IVH9"/>
    <mergeCell ref="IVI9:IVO9"/>
    <mergeCell ref="IVP9:IVV9"/>
    <mergeCell ref="IRA9:IRG9"/>
    <mergeCell ref="IRH9:IRN9"/>
    <mergeCell ref="IRO9:IRU9"/>
    <mergeCell ref="IRV9:ISB9"/>
    <mergeCell ref="ISC9:ISI9"/>
    <mergeCell ref="ISJ9:ISP9"/>
    <mergeCell ref="ISQ9:ISW9"/>
    <mergeCell ref="ISX9:ITD9"/>
    <mergeCell ref="ITE9:ITK9"/>
    <mergeCell ref="IOP9:IOV9"/>
    <mergeCell ref="IOW9:IPC9"/>
    <mergeCell ref="IPD9:IPJ9"/>
    <mergeCell ref="IPK9:IPQ9"/>
    <mergeCell ref="IPR9:IPX9"/>
    <mergeCell ref="IPY9:IQE9"/>
    <mergeCell ref="IQF9:IQL9"/>
    <mergeCell ref="IQM9:IQS9"/>
    <mergeCell ref="IQT9:IQZ9"/>
    <mergeCell ref="IME9:IMK9"/>
    <mergeCell ref="IML9:IMR9"/>
    <mergeCell ref="IMS9:IMY9"/>
    <mergeCell ref="IMZ9:INF9"/>
    <mergeCell ref="ING9:INM9"/>
    <mergeCell ref="INN9:INT9"/>
    <mergeCell ref="INU9:IOA9"/>
    <mergeCell ref="IOB9:IOH9"/>
    <mergeCell ref="IOI9:IOO9"/>
    <mergeCell ref="IJT9:IJZ9"/>
    <mergeCell ref="IKA9:IKG9"/>
    <mergeCell ref="IKH9:IKN9"/>
    <mergeCell ref="IKO9:IKU9"/>
    <mergeCell ref="IKV9:ILB9"/>
    <mergeCell ref="ILC9:ILI9"/>
    <mergeCell ref="ILJ9:ILP9"/>
    <mergeCell ref="ILQ9:ILW9"/>
    <mergeCell ref="ILX9:IMD9"/>
    <mergeCell ref="IHI9:IHO9"/>
    <mergeCell ref="IHP9:IHV9"/>
    <mergeCell ref="IHW9:IIC9"/>
    <mergeCell ref="IID9:IIJ9"/>
    <mergeCell ref="IIK9:IIQ9"/>
    <mergeCell ref="IIR9:IIX9"/>
    <mergeCell ref="IIY9:IJE9"/>
    <mergeCell ref="IJF9:IJL9"/>
    <mergeCell ref="IJM9:IJS9"/>
    <mergeCell ref="IEX9:IFD9"/>
    <mergeCell ref="IFE9:IFK9"/>
    <mergeCell ref="IFL9:IFR9"/>
    <mergeCell ref="IFS9:IFY9"/>
    <mergeCell ref="IFZ9:IGF9"/>
    <mergeCell ref="IGG9:IGM9"/>
    <mergeCell ref="IGN9:IGT9"/>
    <mergeCell ref="IGU9:IHA9"/>
    <mergeCell ref="IHB9:IHH9"/>
    <mergeCell ref="ICM9:ICS9"/>
    <mergeCell ref="ICT9:ICZ9"/>
    <mergeCell ref="IDA9:IDG9"/>
    <mergeCell ref="IDH9:IDN9"/>
    <mergeCell ref="IDO9:IDU9"/>
    <mergeCell ref="IDV9:IEB9"/>
    <mergeCell ref="IEC9:IEI9"/>
    <mergeCell ref="IEJ9:IEP9"/>
    <mergeCell ref="IEQ9:IEW9"/>
    <mergeCell ref="IAB9:IAH9"/>
    <mergeCell ref="IAI9:IAO9"/>
    <mergeCell ref="IAP9:IAV9"/>
    <mergeCell ref="IAW9:IBC9"/>
    <mergeCell ref="IBD9:IBJ9"/>
    <mergeCell ref="IBK9:IBQ9"/>
    <mergeCell ref="IBR9:IBX9"/>
    <mergeCell ref="IBY9:ICE9"/>
    <mergeCell ref="ICF9:ICL9"/>
    <mergeCell ref="HXQ9:HXW9"/>
    <mergeCell ref="HXX9:HYD9"/>
    <mergeCell ref="HYE9:HYK9"/>
    <mergeCell ref="HYL9:HYR9"/>
    <mergeCell ref="HYS9:HYY9"/>
    <mergeCell ref="HYZ9:HZF9"/>
    <mergeCell ref="HZG9:HZM9"/>
    <mergeCell ref="HZN9:HZT9"/>
    <mergeCell ref="HZU9:IAA9"/>
    <mergeCell ref="HVF9:HVL9"/>
    <mergeCell ref="HVM9:HVS9"/>
    <mergeCell ref="HVT9:HVZ9"/>
    <mergeCell ref="HWA9:HWG9"/>
    <mergeCell ref="HWH9:HWN9"/>
    <mergeCell ref="HWO9:HWU9"/>
    <mergeCell ref="HWV9:HXB9"/>
    <mergeCell ref="HXC9:HXI9"/>
    <mergeCell ref="HXJ9:HXP9"/>
    <mergeCell ref="HSU9:HTA9"/>
    <mergeCell ref="HTB9:HTH9"/>
    <mergeCell ref="HTI9:HTO9"/>
    <mergeCell ref="HTP9:HTV9"/>
    <mergeCell ref="HTW9:HUC9"/>
    <mergeCell ref="HUD9:HUJ9"/>
    <mergeCell ref="HUK9:HUQ9"/>
    <mergeCell ref="HUR9:HUX9"/>
    <mergeCell ref="HUY9:HVE9"/>
    <mergeCell ref="HQJ9:HQP9"/>
    <mergeCell ref="HQQ9:HQW9"/>
    <mergeCell ref="HQX9:HRD9"/>
    <mergeCell ref="HRE9:HRK9"/>
    <mergeCell ref="HRL9:HRR9"/>
    <mergeCell ref="HRS9:HRY9"/>
    <mergeCell ref="HRZ9:HSF9"/>
    <mergeCell ref="HSG9:HSM9"/>
    <mergeCell ref="HSN9:HST9"/>
    <mergeCell ref="HNY9:HOE9"/>
    <mergeCell ref="HOF9:HOL9"/>
    <mergeCell ref="HOM9:HOS9"/>
    <mergeCell ref="HOT9:HOZ9"/>
    <mergeCell ref="HPA9:HPG9"/>
    <mergeCell ref="HPH9:HPN9"/>
    <mergeCell ref="HPO9:HPU9"/>
    <mergeCell ref="HPV9:HQB9"/>
    <mergeCell ref="HQC9:HQI9"/>
    <mergeCell ref="HLN9:HLT9"/>
    <mergeCell ref="HLU9:HMA9"/>
    <mergeCell ref="HMB9:HMH9"/>
    <mergeCell ref="HMI9:HMO9"/>
    <mergeCell ref="HMP9:HMV9"/>
    <mergeCell ref="HMW9:HNC9"/>
    <mergeCell ref="HND9:HNJ9"/>
    <mergeCell ref="HNK9:HNQ9"/>
    <mergeCell ref="HNR9:HNX9"/>
    <mergeCell ref="HJC9:HJI9"/>
    <mergeCell ref="HJJ9:HJP9"/>
    <mergeCell ref="HJQ9:HJW9"/>
    <mergeCell ref="HJX9:HKD9"/>
    <mergeCell ref="HKE9:HKK9"/>
    <mergeCell ref="HKL9:HKR9"/>
    <mergeCell ref="HKS9:HKY9"/>
    <mergeCell ref="HKZ9:HLF9"/>
    <mergeCell ref="HLG9:HLM9"/>
    <mergeCell ref="HGR9:HGX9"/>
    <mergeCell ref="HGY9:HHE9"/>
    <mergeCell ref="HHF9:HHL9"/>
    <mergeCell ref="HHM9:HHS9"/>
    <mergeCell ref="HHT9:HHZ9"/>
    <mergeCell ref="HIA9:HIG9"/>
    <mergeCell ref="HIH9:HIN9"/>
    <mergeCell ref="HIO9:HIU9"/>
    <mergeCell ref="HIV9:HJB9"/>
    <mergeCell ref="HEG9:HEM9"/>
    <mergeCell ref="HEN9:HET9"/>
    <mergeCell ref="HEU9:HFA9"/>
    <mergeCell ref="HFB9:HFH9"/>
    <mergeCell ref="HFI9:HFO9"/>
    <mergeCell ref="HFP9:HFV9"/>
    <mergeCell ref="HFW9:HGC9"/>
    <mergeCell ref="HGD9:HGJ9"/>
    <mergeCell ref="HGK9:HGQ9"/>
    <mergeCell ref="HBV9:HCB9"/>
    <mergeCell ref="HCC9:HCI9"/>
    <mergeCell ref="HCJ9:HCP9"/>
    <mergeCell ref="HCQ9:HCW9"/>
    <mergeCell ref="HCX9:HDD9"/>
    <mergeCell ref="HDE9:HDK9"/>
    <mergeCell ref="HDL9:HDR9"/>
    <mergeCell ref="HDS9:HDY9"/>
    <mergeCell ref="HDZ9:HEF9"/>
    <mergeCell ref="GZK9:GZQ9"/>
    <mergeCell ref="GZR9:GZX9"/>
    <mergeCell ref="GZY9:HAE9"/>
    <mergeCell ref="HAF9:HAL9"/>
    <mergeCell ref="HAM9:HAS9"/>
    <mergeCell ref="HAT9:HAZ9"/>
    <mergeCell ref="HBA9:HBG9"/>
    <mergeCell ref="HBH9:HBN9"/>
    <mergeCell ref="HBO9:HBU9"/>
    <mergeCell ref="GWZ9:GXF9"/>
    <mergeCell ref="GXG9:GXM9"/>
    <mergeCell ref="GXN9:GXT9"/>
    <mergeCell ref="GXU9:GYA9"/>
    <mergeCell ref="GYB9:GYH9"/>
    <mergeCell ref="GYI9:GYO9"/>
    <mergeCell ref="GYP9:GYV9"/>
    <mergeCell ref="GYW9:GZC9"/>
    <mergeCell ref="GZD9:GZJ9"/>
    <mergeCell ref="GUO9:GUU9"/>
    <mergeCell ref="GUV9:GVB9"/>
    <mergeCell ref="GVC9:GVI9"/>
    <mergeCell ref="GVJ9:GVP9"/>
    <mergeCell ref="GVQ9:GVW9"/>
    <mergeCell ref="GVX9:GWD9"/>
    <mergeCell ref="GWE9:GWK9"/>
    <mergeCell ref="GWL9:GWR9"/>
    <mergeCell ref="GWS9:GWY9"/>
    <mergeCell ref="GSD9:GSJ9"/>
    <mergeCell ref="GSK9:GSQ9"/>
    <mergeCell ref="GSR9:GSX9"/>
    <mergeCell ref="GSY9:GTE9"/>
    <mergeCell ref="GTF9:GTL9"/>
    <mergeCell ref="GTM9:GTS9"/>
    <mergeCell ref="GTT9:GTZ9"/>
    <mergeCell ref="GUA9:GUG9"/>
    <mergeCell ref="GUH9:GUN9"/>
    <mergeCell ref="GPS9:GPY9"/>
    <mergeCell ref="GPZ9:GQF9"/>
    <mergeCell ref="GQG9:GQM9"/>
    <mergeCell ref="GQN9:GQT9"/>
    <mergeCell ref="GQU9:GRA9"/>
    <mergeCell ref="GRB9:GRH9"/>
    <mergeCell ref="GRI9:GRO9"/>
    <mergeCell ref="GRP9:GRV9"/>
    <mergeCell ref="GRW9:GSC9"/>
    <mergeCell ref="GNH9:GNN9"/>
    <mergeCell ref="GNO9:GNU9"/>
    <mergeCell ref="GNV9:GOB9"/>
    <mergeCell ref="GOC9:GOI9"/>
    <mergeCell ref="GOJ9:GOP9"/>
    <mergeCell ref="GOQ9:GOW9"/>
    <mergeCell ref="GOX9:GPD9"/>
    <mergeCell ref="GPE9:GPK9"/>
    <mergeCell ref="GPL9:GPR9"/>
    <mergeCell ref="GKW9:GLC9"/>
    <mergeCell ref="GLD9:GLJ9"/>
    <mergeCell ref="GLK9:GLQ9"/>
    <mergeCell ref="GLR9:GLX9"/>
    <mergeCell ref="GLY9:GME9"/>
    <mergeCell ref="GMF9:GML9"/>
    <mergeCell ref="GMM9:GMS9"/>
    <mergeCell ref="GMT9:GMZ9"/>
    <mergeCell ref="GNA9:GNG9"/>
    <mergeCell ref="GIL9:GIR9"/>
    <mergeCell ref="GIS9:GIY9"/>
    <mergeCell ref="GIZ9:GJF9"/>
    <mergeCell ref="GJG9:GJM9"/>
    <mergeCell ref="GJN9:GJT9"/>
    <mergeCell ref="GJU9:GKA9"/>
    <mergeCell ref="GKB9:GKH9"/>
    <mergeCell ref="GKI9:GKO9"/>
    <mergeCell ref="GKP9:GKV9"/>
    <mergeCell ref="GGA9:GGG9"/>
    <mergeCell ref="GGH9:GGN9"/>
    <mergeCell ref="GGO9:GGU9"/>
    <mergeCell ref="GGV9:GHB9"/>
    <mergeCell ref="GHC9:GHI9"/>
    <mergeCell ref="GHJ9:GHP9"/>
    <mergeCell ref="GHQ9:GHW9"/>
    <mergeCell ref="GHX9:GID9"/>
    <mergeCell ref="GIE9:GIK9"/>
    <mergeCell ref="GDP9:GDV9"/>
    <mergeCell ref="GDW9:GEC9"/>
    <mergeCell ref="GED9:GEJ9"/>
    <mergeCell ref="GEK9:GEQ9"/>
    <mergeCell ref="GER9:GEX9"/>
    <mergeCell ref="GEY9:GFE9"/>
    <mergeCell ref="GFF9:GFL9"/>
    <mergeCell ref="GFM9:GFS9"/>
    <mergeCell ref="GFT9:GFZ9"/>
    <mergeCell ref="GBE9:GBK9"/>
    <mergeCell ref="GBL9:GBR9"/>
    <mergeCell ref="GBS9:GBY9"/>
    <mergeCell ref="GBZ9:GCF9"/>
    <mergeCell ref="GCG9:GCM9"/>
    <mergeCell ref="GCN9:GCT9"/>
    <mergeCell ref="GCU9:GDA9"/>
    <mergeCell ref="GDB9:GDH9"/>
    <mergeCell ref="GDI9:GDO9"/>
    <mergeCell ref="FYT9:FYZ9"/>
    <mergeCell ref="FZA9:FZG9"/>
    <mergeCell ref="FZH9:FZN9"/>
    <mergeCell ref="FZO9:FZU9"/>
    <mergeCell ref="FZV9:GAB9"/>
    <mergeCell ref="GAC9:GAI9"/>
    <mergeCell ref="GAJ9:GAP9"/>
    <mergeCell ref="GAQ9:GAW9"/>
    <mergeCell ref="GAX9:GBD9"/>
    <mergeCell ref="FWI9:FWO9"/>
    <mergeCell ref="FWP9:FWV9"/>
    <mergeCell ref="FWW9:FXC9"/>
    <mergeCell ref="FXD9:FXJ9"/>
    <mergeCell ref="FXK9:FXQ9"/>
    <mergeCell ref="FXR9:FXX9"/>
    <mergeCell ref="FXY9:FYE9"/>
    <mergeCell ref="FYF9:FYL9"/>
    <mergeCell ref="FYM9:FYS9"/>
    <mergeCell ref="FTX9:FUD9"/>
    <mergeCell ref="FUE9:FUK9"/>
    <mergeCell ref="FUL9:FUR9"/>
    <mergeCell ref="FUS9:FUY9"/>
    <mergeCell ref="FUZ9:FVF9"/>
    <mergeCell ref="FVG9:FVM9"/>
    <mergeCell ref="FVN9:FVT9"/>
    <mergeCell ref="FVU9:FWA9"/>
    <mergeCell ref="FWB9:FWH9"/>
    <mergeCell ref="FRM9:FRS9"/>
    <mergeCell ref="FRT9:FRZ9"/>
    <mergeCell ref="FSA9:FSG9"/>
    <mergeCell ref="FSH9:FSN9"/>
    <mergeCell ref="FSO9:FSU9"/>
    <mergeCell ref="FSV9:FTB9"/>
    <mergeCell ref="FTC9:FTI9"/>
    <mergeCell ref="FTJ9:FTP9"/>
    <mergeCell ref="FTQ9:FTW9"/>
    <mergeCell ref="FPB9:FPH9"/>
    <mergeCell ref="FPI9:FPO9"/>
    <mergeCell ref="FPP9:FPV9"/>
    <mergeCell ref="FPW9:FQC9"/>
    <mergeCell ref="FQD9:FQJ9"/>
    <mergeCell ref="FQK9:FQQ9"/>
    <mergeCell ref="FQR9:FQX9"/>
    <mergeCell ref="FQY9:FRE9"/>
    <mergeCell ref="FRF9:FRL9"/>
    <mergeCell ref="FMQ9:FMW9"/>
    <mergeCell ref="FMX9:FND9"/>
    <mergeCell ref="FNE9:FNK9"/>
    <mergeCell ref="FNL9:FNR9"/>
    <mergeCell ref="FNS9:FNY9"/>
    <mergeCell ref="FNZ9:FOF9"/>
    <mergeCell ref="FOG9:FOM9"/>
    <mergeCell ref="FON9:FOT9"/>
    <mergeCell ref="FOU9:FPA9"/>
    <mergeCell ref="FKF9:FKL9"/>
    <mergeCell ref="FKM9:FKS9"/>
    <mergeCell ref="FKT9:FKZ9"/>
    <mergeCell ref="FLA9:FLG9"/>
    <mergeCell ref="FLH9:FLN9"/>
    <mergeCell ref="FLO9:FLU9"/>
    <mergeCell ref="FLV9:FMB9"/>
    <mergeCell ref="FMC9:FMI9"/>
    <mergeCell ref="FMJ9:FMP9"/>
    <mergeCell ref="FHU9:FIA9"/>
    <mergeCell ref="FIB9:FIH9"/>
    <mergeCell ref="FII9:FIO9"/>
    <mergeCell ref="FIP9:FIV9"/>
    <mergeCell ref="FIW9:FJC9"/>
    <mergeCell ref="FJD9:FJJ9"/>
    <mergeCell ref="FJK9:FJQ9"/>
    <mergeCell ref="FJR9:FJX9"/>
    <mergeCell ref="FJY9:FKE9"/>
    <mergeCell ref="FFJ9:FFP9"/>
    <mergeCell ref="FFQ9:FFW9"/>
    <mergeCell ref="FFX9:FGD9"/>
    <mergeCell ref="FGE9:FGK9"/>
    <mergeCell ref="FGL9:FGR9"/>
    <mergeCell ref="FGS9:FGY9"/>
    <mergeCell ref="FGZ9:FHF9"/>
    <mergeCell ref="FHG9:FHM9"/>
    <mergeCell ref="FHN9:FHT9"/>
    <mergeCell ref="FCY9:FDE9"/>
    <mergeCell ref="FDF9:FDL9"/>
    <mergeCell ref="FDM9:FDS9"/>
    <mergeCell ref="FDT9:FDZ9"/>
    <mergeCell ref="FEA9:FEG9"/>
    <mergeCell ref="FEH9:FEN9"/>
    <mergeCell ref="FEO9:FEU9"/>
    <mergeCell ref="FEV9:FFB9"/>
    <mergeCell ref="FFC9:FFI9"/>
    <mergeCell ref="FAN9:FAT9"/>
    <mergeCell ref="FAU9:FBA9"/>
    <mergeCell ref="FBB9:FBH9"/>
    <mergeCell ref="FBI9:FBO9"/>
    <mergeCell ref="FBP9:FBV9"/>
    <mergeCell ref="FBW9:FCC9"/>
    <mergeCell ref="FCD9:FCJ9"/>
    <mergeCell ref="FCK9:FCQ9"/>
    <mergeCell ref="FCR9:FCX9"/>
    <mergeCell ref="EYC9:EYI9"/>
    <mergeCell ref="EYJ9:EYP9"/>
    <mergeCell ref="EYQ9:EYW9"/>
    <mergeCell ref="EYX9:EZD9"/>
    <mergeCell ref="EZE9:EZK9"/>
    <mergeCell ref="EZL9:EZR9"/>
    <mergeCell ref="EZS9:EZY9"/>
    <mergeCell ref="EZZ9:FAF9"/>
    <mergeCell ref="FAG9:FAM9"/>
    <mergeCell ref="EVR9:EVX9"/>
    <mergeCell ref="EVY9:EWE9"/>
    <mergeCell ref="EWF9:EWL9"/>
    <mergeCell ref="EWM9:EWS9"/>
    <mergeCell ref="EWT9:EWZ9"/>
    <mergeCell ref="EXA9:EXG9"/>
    <mergeCell ref="EXH9:EXN9"/>
    <mergeCell ref="EXO9:EXU9"/>
    <mergeCell ref="EXV9:EYB9"/>
    <mergeCell ref="ETG9:ETM9"/>
    <mergeCell ref="ETN9:ETT9"/>
    <mergeCell ref="ETU9:EUA9"/>
    <mergeCell ref="EUB9:EUH9"/>
    <mergeCell ref="EUI9:EUO9"/>
    <mergeCell ref="EUP9:EUV9"/>
    <mergeCell ref="EUW9:EVC9"/>
    <mergeCell ref="EVD9:EVJ9"/>
    <mergeCell ref="EVK9:EVQ9"/>
    <mergeCell ref="EQV9:ERB9"/>
    <mergeCell ref="ERC9:ERI9"/>
    <mergeCell ref="ERJ9:ERP9"/>
    <mergeCell ref="ERQ9:ERW9"/>
    <mergeCell ref="ERX9:ESD9"/>
    <mergeCell ref="ESE9:ESK9"/>
    <mergeCell ref="ESL9:ESR9"/>
    <mergeCell ref="ESS9:ESY9"/>
    <mergeCell ref="ESZ9:ETF9"/>
    <mergeCell ref="EOK9:EOQ9"/>
    <mergeCell ref="EOR9:EOX9"/>
    <mergeCell ref="EOY9:EPE9"/>
    <mergeCell ref="EPF9:EPL9"/>
    <mergeCell ref="EPM9:EPS9"/>
    <mergeCell ref="EPT9:EPZ9"/>
    <mergeCell ref="EQA9:EQG9"/>
    <mergeCell ref="EQH9:EQN9"/>
    <mergeCell ref="EQO9:EQU9"/>
    <mergeCell ref="ELZ9:EMF9"/>
    <mergeCell ref="EMG9:EMM9"/>
    <mergeCell ref="EMN9:EMT9"/>
    <mergeCell ref="EMU9:ENA9"/>
    <mergeCell ref="ENB9:ENH9"/>
    <mergeCell ref="ENI9:ENO9"/>
    <mergeCell ref="ENP9:ENV9"/>
    <mergeCell ref="ENW9:EOC9"/>
    <mergeCell ref="EOD9:EOJ9"/>
    <mergeCell ref="EJO9:EJU9"/>
    <mergeCell ref="EJV9:EKB9"/>
    <mergeCell ref="EKC9:EKI9"/>
    <mergeCell ref="EKJ9:EKP9"/>
    <mergeCell ref="EKQ9:EKW9"/>
    <mergeCell ref="EKX9:ELD9"/>
    <mergeCell ref="ELE9:ELK9"/>
    <mergeCell ref="ELL9:ELR9"/>
    <mergeCell ref="ELS9:ELY9"/>
    <mergeCell ref="EHD9:EHJ9"/>
    <mergeCell ref="EHK9:EHQ9"/>
    <mergeCell ref="EHR9:EHX9"/>
    <mergeCell ref="EHY9:EIE9"/>
    <mergeCell ref="EIF9:EIL9"/>
    <mergeCell ref="EIM9:EIS9"/>
    <mergeCell ref="EIT9:EIZ9"/>
    <mergeCell ref="EJA9:EJG9"/>
    <mergeCell ref="EJH9:EJN9"/>
    <mergeCell ref="EES9:EEY9"/>
    <mergeCell ref="EEZ9:EFF9"/>
    <mergeCell ref="EFG9:EFM9"/>
    <mergeCell ref="EFN9:EFT9"/>
    <mergeCell ref="EFU9:EGA9"/>
    <mergeCell ref="EGB9:EGH9"/>
    <mergeCell ref="EGI9:EGO9"/>
    <mergeCell ref="EGP9:EGV9"/>
    <mergeCell ref="EGW9:EHC9"/>
    <mergeCell ref="ECH9:ECN9"/>
    <mergeCell ref="ECO9:ECU9"/>
    <mergeCell ref="ECV9:EDB9"/>
    <mergeCell ref="EDC9:EDI9"/>
    <mergeCell ref="EDJ9:EDP9"/>
    <mergeCell ref="EDQ9:EDW9"/>
    <mergeCell ref="EDX9:EED9"/>
    <mergeCell ref="EEE9:EEK9"/>
    <mergeCell ref="EEL9:EER9"/>
    <mergeCell ref="DZW9:EAC9"/>
    <mergeCell ref="EAD9:EAJ9"/>
    <mergeCell ref="EAK9:EAQ9"/>
    <mergeCell ref="EAR9:EAX9"/>
    <mergeCell ref="EAY9:EBE9"/>
    <mergeCell ref="EBF9:EBL9"/>
    <mergeCell ref="EBM9:EBS9"/>
    <mergeCell ref="EBT9:EBZ9"/>
    <mergeCell ref="ECA9:ECG9"/>
    <mergeCell ref="DXL9:DXR9"/>
    <mergeCell ref="DXS9:DXY9"/>
    <mergeCell ref="DXZ9:DYF9"/>
    <mergeCell ref="DYG9:DYM9"/>
    <mergeCell ref="DYN9:DYT9"/>
    <mergeCell ref="DYU9:DZA9"/>
    <mergeCell ref="DZB9:DZH9"/>
    <mergeCell ref="DZI9:DZO9"/>
    <mergeCell ref="DZP9:DZV9"/>
    <mergeCell ref="DVA9:DVG9"/>
    <mergeCell ref="DVH9:DVN9"/>
    <mergeCell ref="DVO9:DVU9"/>
    <mergeCell ref="DVV9:DWB9"/>
    <mergeCell ref="DWC9:DWI9"/>
    <mergeCell ref="DWJ9:DWP9"/>
    <mergeCell ref="DWQ9:DWW9"/>
    <mergeCell ref="DWX9:DXD9"/>
    <mergeCell ref="DXE9:DXK9"/>
    <mergeCell ref="DSP9:DSV9"/>
    <mergeCell ref="DSW9:DTC9"/>
    <mergeCell ref="DTD9:DTJ9"/>
    <mergeCell ref="DTK9:DTQ9"/>
    <mergeCell ref="DTR9:DTX9"/>
    <mergeCell ref="DTY9:DUE9"/>
    <mergeCell ref="DUF9:DUL9"/>
    <mergeCell ref="DUM9:DUS9"/>
    <mergeCell ref="DUT9:DUZ9"/>
    <mergeCell ref="DQE9:DQK9"/>
    <mergeCell ref="DQL9:DQR9"/>
    <mergeCell ref="DQS9:DQY9"/>
    <mergeCell ref="DQZ9:DRF9"/>
    <mergeCell ref="DRG9:DRM9"/>
    <mergeCell ref="DRN9:DRT9"/>
    <mergeCell ref="DRU9:DSA9"/>
    <mergeCell ref="DSB9:DSH9"/>
    <mergeCell ref="DSI9:DSO9"/>
    <mergeCell ref="DNT9:DNZ9"/>
    <mergeCell ref="DOA9:DOG9"/>
    <mergeCell ref="DOH9:DON9"/>
    <mergeCell ref="DOO9:DOU9"/>
    <mergeCell ref="DOV9:DPB9"/>
    <mergeCell ref="DPC9:DPI9"/>
    <mergeCell ref="DPJ9:DPP9"/>
    <mergeCell ref="DPQ9:DPW9"/>
    <mergeCell ref="DPX9:DQD9"/>
    <mergeCell ref="DLI9:DLO9"/>
    <mergeCell ref="DLP9:DLV9"/>
    <mergeCell ref="DLW9:DMC9"/>
    <mergeCell ref="DMD9:DMJ9"/>
    <mergeCell ref="DMK9:DMQ9"/>
    <mergeCell ref="DMR9:DMX9"/>
    <mergeCell ref="DMY9:DNE9"/>
    <mergeCell ref="DNF9:DNL9"/>
    <mergeCell ref="DNM9:DNS9"/>
    <mergeCell ref="DIX9:DJD9"/>
    <mergeCell ref="DJE9:DJK9"/>
    <mergeCell ref="DJL9:DJR9"/>
    <mergeCell ref="DJS9:DJY9"/>
    <mergeCell ref="DJZ9:DKF9"/>
    <mergeCell ref="DKG9:DKM9"/>
    <mergeCell ref="DKN9:DKT9"/>
    <mergeCell ref="DKU9:DLA9"/>
    <mergeCell ref="DLB9:DLH9"/>
    <mergeCell ref="DGM9:DGS9"/>
    <mergeCell ref="DGT9:DGZ9"/>
    <mergeCell ref="DHA9:DHG9"/>
    <mergeCell ref="DHH9:DHN9"/>
    <mergeCell ref="DHO9:DHU9"/>
    <mergeCell ref="DHV9:DIB9"/>
    <mergeCell ref="DIC9:DII9"/>
    <mergeCell ref="DIJ9:DIP9"/>
    <mergeCell ref="DIQ9:DIW9"/>
    <mergeCell ref="DEB9:DEH9"/>
    <mergeCell ref="DEI9:DEO9"/>
    <mergeCell ref="DEP9:DEV9"/>
    <mergeCell ref="DEW9:DFC9"/>
    <mergeCell ref="DFD9:DFJ9"/>
    <mergeCell ref="DFK9:DFQ9"/>
    <mergeCell ref="DFR9:DFX9"/>
    <mergeCell ref="DFY9:DGE9"/>
    <mergeCell ref="DGF9:DGL9"/>
    <mergeCell ref="DBQ9:DBW9"/>
    <mergeCell ref="DBX9:DCD9"/>
    <mergeCell ref="DCE9:DCK9"/>
    <mergeCell ref="DCL9:DCR9"/>
    <mergeCell ref="DCS9:DCY9"/>
    <mergeCell ref="DCZ9:DDF9"/>
    <mergeCell ref="DDG9:DDM9"/>
    <mergeCell ref="DDN9:DDT9"/>
    <mergeCell ref="DDU9:DEA9"/>
    <mergeCell ref="CZF9:CZL9"/>
    <mergeCell ref="CZM9:CZS9"/>
    <mergeCell ref="CZT9:CZZ9"/>
    <mergeCell ref="DAA9:DAG9"/>
    <mergeCell ref="DAH9:DAN9"/>
    <mergeCell ref="DAO9:DAU9"/>
    <mergeCell ref="DAV9:DBB9"/>
    <mergeCell ref="DBC9:DBI9"/>
    <mergeCell ref="DBJ9:DBP9"/>
    <mergeCell ref="CWU9:CXA9"/>
    <mergeCell ref="CXB9:CXH9"/>
    <mergeCell ref="CXI9:CXO9"/>
    <mergeCell ref="CXP9:CXV9"/>
    <mergeCell ref="CXW9:CYC9"/>
    <mergeCell ref="CYD9:CYJ9"/>
    <mergeCell ref="CYK9:CYQ9"/>
    <mergeCell ref="CYR9:CYX9"/>
    <mergeCell ref="CYY9:CZE9"/>
    <mergeCell ref="CUJ9:CUP9"/>
    <mergeCell ref="CUQ9:CUW9"/>
    <mergeCell ref="CUX9:CVD9"/>
    <mergeCell ref="CVE9:CVK9"/>
    <mergeCell ref="CVL9:CVR9"/>
    <mergeCell ref="CVS9:CVY9"/>
    <mergeCell ref="CVZ9:CWF9"/>
    <mergeCell ref="CWG9:CWM9"/>
    <mergeCell ref="CWN9:CWT9"/>
    <mergeCell ref="CRY9:CSE9"/>
    <mergeCell ref="CSF9:CSL9"/>
    <mergeCell ref="CSM9:CSS9"/>
    <mergeCell ref="CST9:CSZ9"/>
    <mergeCell ref="CTA9:CTG9"/>
    <mergeCell ref="CTH9:CTN9"/>
    <mergeCell ref="CTO9:CTU9"/>
    <mergeCell ref="CTV9:CUB9"/>
    <mergeCell ref="CUC9:CUI9"/>
    <mergeCell ref="CPN9:CPT9"/>
    <mergeCell ref="CPU9:CQA9"/>
    <mergeCell ref="CQB9:CQH9"/>
    <mergeCell ref="CQI9:CQO9"/>
    <mergeCell ref="CQP9:CQV9"/>
    <mergeCell ref="CQW9:CRC9"/>
    <mergeCell ref="CRD9:CRJ9"/>
    <mergeCell ref="CRK9:CRQ9"/>
    <mergeCell ref="CRR9:CRX9"/>
    <mergeCell ref="CNC9:CNI9"/>
    <mergeCell ref="CNJ9:CNP9"/>
    <mergeCell ref="CNQ9:CNW9"/>
    <mergeCell ref="CNX9:COD9"/>
    <mergeCell ref="COE9:COK9"/>
    <mergeCell ref="COL9:COR9"/>
    <mergeCell ref="COS9:COY9"/>
    <mergeCell ref="COZ9:CPF9"/>
    <mergeCell ref="CPG9:CPM9"/>
    <mergeCell ref="CKR9:CKX9"/>
    <mergeCell ref="CKY9:CLE9"/>
    <mergeCell ref="CLF9:CLL9"/>
    <mergeCell ref="CLM9:CLS9"/>
    <mergeCell ref="CLT9:CLZ9"/>
    <mergeCell ref="CMA9:CMG9"/>
    <mergeCell ref="CMH9:CMN9"/>
    <mergeCell ref="CMO9:CMU9"/>
    <mergeCell ref="CMV9:CNB9"/>
    <mergeCell ref="CIG9:CIM9"/>
    <mergeCell ref="CIN9:CIT9"/>
    <mergeCell ref="CIU9:CJA9"/>
    <mergeCell ref="CJB9:CJH9"/>
    <mergeCell ref="CJI9:CJO9"/>
    <mergeCell ref="CJP9:CJV9"/>
    <mergeCell ref="CJW9:CKC9"/>
    <mergeCell ref="CKD9:CKJ9"/>
    <mergeCell ref="CKK9:CKQ9"/>
    <mergeCell ref="CFV9:CGB9"/>
    <mergeCell ref="CGC9:CGI9"/>
    <mergeCell ref="CGJ9:CGP9"/>
    <mergeCell ref="CGQ9:CGW9"/>
    <mergeCell ref="CGX9:CHD9"/>
    <mergeCell ref="CHE9:CHK9"/>
    <mergeCell ref="CHL9:CHR9"/>
    <mergeCell ref="CHS9:CHY9"/>
    <mergeCell ref="CHZ9:CIF9"/>
    <mergeCell ref="CDK9:CDQ9"/>
    <mergeCell ref="CDR9:CDX9"/>
    <mergeCell ref="CDY9:CEE9"/>
    <mergeCell ref="CEF9:CEL9"/>
    <mergeCell ref="CEM9:CES9"/>
    <mergeCell ref="CET9:CEZ9"/>
    <mergeCell ref="CFA9:CFG9"/>
    <mergeCell ref="CFH9:CFN9"/>
    <mergeCell ref="CFO9:CFU9"/>
    <mergeCell ref="CAZ9:CBF9"/>
    <mergeCell ref="CBG9:CBM9"/>
    <mergeCell ref="CBN9:CBT9"/>
    <mergeCell ref="CBU9:CCA9"/>
    <mergeCell ref="CCB9:CCH9"/>
    <mergeCell ref="CCI9:CCO9"/>
    <mergeCell ref="CCP9:CCV9"/>
    <mergeCell ref="CCW9:CDC9"/>
    <mergeCell ref="CDD9:CDJ9"/>
    <mergeCell ref="BYO9:BYU9"/>
    <mergeCell ref="BYV9:BZB9"/>
    <mergeCell ref="BZC9:BZI9"/>
    <mergeCell ref="BZJ9:BZP9"/>
    <mergeCell ref="BZQ9:BZW9"/>
    <mergeCell ref="BZX9:CAD9"/>
    <mergeCell ref="CAE9:CAK9"/>
    <mergeCell ref="CAL9:CAR9"/>
    <mergeCell ref="CAS9:CAY9"/>
    <mergeCell ref="BWD9:BWJ9"/>
    <mergeCell ref="BWK9:BWQ9"/>
    <mergeCell ref="BWR9:BWX9"/>
    <mergeCell ref="BWY9:BXE9"/>
    <mergeCell ref="BXF9:BXL9"/>
    <mergeCell ref="BXM9:BXS9"/>
    <mergeCell ref="BXT9:BXZ9"/>
    <mergeCell ref="BYA9:BYG9"/>
    <mergeCell ref="BYH9:BYN9"/>
    <mergeCell ref="BTS9:BTY9"/>
    <mergeCell ref="BTZ9:BUF9"/>
    <mergeCell ref="BUG9:BUM9"/>
    <mergeCell ref="BUN9:BUT9"/>
    <mergeCell ref="BUU9:BVA9"/>
    <mergeCell ref="BVB9:BVH9"/>
    <mergeCell ref="BVI9:BVO9"/>
    <mergeCell ref="BVP9:BVV9"/>
    <mergeCell ref="BVW9:BWC9"/>
    <mergeCell ref="BRH9:BRN9"/>
    <mergeCell ref="BRO9:BRU9"/>
    <mergeCell ref="BRV9:BSB9"/>
    <mergeCell ref="BSC9:BSI9"/>
    <mergeCell ref="BSJ9:BSP9"/>
    <mergeCell ref="BSQ9:BSW9"/>
    <mergeCell ref="BSX9:BTD9"/>
    <mergeCell ref="BTE9:BTK9"/>
    <mergeCell ref="BTL9:BTR9"/>
    <mergeCell ref="BOW9:BPC9"/>
    <mergeCell ref="BPD9:BPJ9"/>
    <mergeCell ref="BPK9:BPQ9"/>
    <mergeCell ref="BPR9:BPX9"/>
    <mergeCell ref="BPY9:BQE9"/>
    <mergeCell ref="BQF9:BQL9"/>
    <mergeCell ref="BQM9:BQS9"/>
    <mergeCell ref="BQT9:BQZ9"/>
    <mergeCell ref="BRA9:BRG9"/>
    <mergeCell ref="BML9:BMR9"/>
    <mergeCell ref="BMS9:BMY9"/>
    <mergeCell ref="BMZ9:BNF9"/>
    <mergeCell ref="BNG9:BNM9"/>
    <mergeCell ref="BNN9:BNT9"/>
    <mergeCell ref="BNU9:BOA9"/>
    <mergeCell ref="BOB9:BOH9"/>
    <mergeCell ref="BOI9:BOO9"/>
    <mergeCell ref="BOP9:BOV9"/>
    <mergeCell ref="BKA9:BKG9"/>
    <mergeCell ref="BKH9:BKN9"/>
    <mergeCell ref="BKO9:BKU9"/>
    <mergeCell ref="BKV9:BLB9"/>
    <mergeCell ref="BLC9:BLI9"/>
    <mergeCell ref="BLJ9:BLP9"/>
    <mergeCell ref="BLQ9:BLW9"/>
    <mergeCell ref="BLX9:BMD9"/>
    <mergeCell ref="BME9:BMK9"/>
    <mergeCell ref="BHP9:BHV9"/>
    <mergeCell ref="BHW9:BIC9"/>
    <mergeCell ref="BID9:BIJ9"/>
    <mergeCell ref="BIK9:BIQ9"/>
    <mergeCell ref="BIR9:BIX9"/>
    <mergeCell ref="BIY9:BJE9"/>
    <mergeCell ref="BJF9:BJL9"/>
    <mergeCell ref="BJM9:BJS9"/>
    <mergeCell ref="BJT9:BJZ9"/>
    <mergeCell ref="BFE9:BFK9"/>
    <mergeCell ref="BFL9:BFR9"/>
    <mergeCell ref="BFS9:BFY9"/>
    <mergeCell ref="BFZ9:BGF9"/>
    <mergeCell ref="BGG9:BGM9"/>
    <mergeCell ref="BGN9:BGT9"/>
    <mergeCell ref="BGU9:BHA9"/>
    <mergeCell ref="BHB9:BHH9"/>
    <mergeCell ref="BHI9:BHO9"/>
    <mergeCell ref="BCT9:BCZ9"/>
    <mergeCell ref="BDA9:BDG9"/>
    <mergeCell ref="BDH9:BDN9"/>
    <mergeCell ref="BDO9:BDU9"/>
    <mergeCell ref="BDV9:BEB9"/>
    <mergeCell ref="BEC9:BEI9"/>
    <mergeCell ref="BEJ9:BEP9"/>
    <mergeCell ref="BEQ9:BEW9"/>
    <mergeCell ref="BEX9:BFD9"/>
    <mergeCell ref="BAI9:BAO9"/>
    <mergeCell ref="BAP9:BAV9"/>
    <mergeCell ref="BAW9:BBC9"/>
    <mergeCell ref="BBD9:BBJ9"/>
    <mergeCell ref="BBK9:BBQ9"/>
    <mergeCell ref="BBR9:BBX9"/>
    <mergeCell ref="BBY9:BCE9"/>
    <mergeCell ref="BCF9:BCL9"/>
    <mergeCell ref="BCM9:BCS9"/>
    <mergeCell ref="AXX9:AYD9"/>
    <mergeCell ref="AYE9:AYK9"/>
    <mergeCell ref="AYL9:AYR9"/>
    <mergeCell ref="AYS9:AYY9"/>
    <mergeCell ref="AYZ9:AZF9"/>
    <mergeCell ref="AZG9:AZM9"/>
    <mergeCell ref="AZN9:AZT9"/>
    <mergeCell ref="AZU9:BAA9"/>
    <mergeCell ref="BAB9:BAH9"/>
    <mergeCell ref="AVM9:AVS9"/>
    <mergeCell ref="AVT9:AVZ9"/>
    <mergeCell ref="AWA9:AWG9"/>
    <mergeCell ref="AWH9:AWN9"/>
    <mergeCell ref="AWO9:AWU9"/>
    <mergeCell ref="AWV9:AXB9"/>
    <mergeCell ref="AXC9:AXI9"/>
    <mergeCell ref="AXJ9:AXP9"/>
    <mergeCell ref="AXQ9:AXW9"/>
    <mergeCell ref="ATB9:ATH9"/>
    <mergeCell ref="ATI9:ATO9"/>
    <mergeCell ref="ATP9:ATV9"/>
    <mergeCell ref="ATW9:AUC9"/>
    <mergeCell ref="AUD9:AUJ9"/>
    <mergeCell ref="AUK9:AUQ9"/>
    <mergeCell ref="AUR9:AUX9"/>
    <mergeCell ref="AUY9:AVE9"/>
    <mergeCell ref="AVF9:AVL9"/>
    <mergeCell ref="AQQ9:AQW9"/>
    <mergeCell ref="AQX9:ARD9"/>
    <mergeCell ref="ARE9:ARK9"/>
    <mergeCell ref="ARL9:ARR9"/>
    <mergeCell ref="ARS9:ARY9"/>
    <mergeCell ref="ARZ9:ASF9"/>
    <mergeCell ref="ASG9:ASM9"/>
    <mergeCell ref="ASN9:AST9"/>
    <mergeCell ref="ASU9:ATA9"/>
    <mergeCell ref="AOF9:AOL9"/>
    <mergeCell ref="AOM9:AOS9"/>
    <mergeCell ref="AOT9:AOZ9"/>
    <mergeCell ref="APA9:APG9"/>
    <mergeCell ref="APH9:APN9"/>
    <mergeCell ref="APO9:APU9"/>
    <mergeCell ref="APV9:AQB9"/>
    <mergeCell ref="AQC9:AQI9"/>
    <mergeCell ref="AQJ9:AQP9"/>
    <mergeCell ref="ALU9:AMA9"/>
    <mergeCell ref="AMB9:AMH9"/>
    <mergeCell ref="AMI9:AMO9"/>
    <mergeCell ref="AMP9:AMV9"/>
    <mergeCell ref="AMW9:ANC9"/>
    <mergeCell ref="AND9:ANJ9"/>
    <mergeCell ref="ANK9:ANQ9"/>
    <mergeCell ref="ANR9:ANX9"/>
    <mergeCell ref="ANY9:AOE9"/>
    <mergeCell ref="AJJ9:AJP9"/>
    <mergeCell ref="AJQ9:AJW9"/>
    <mergeCell ref="AJX9:AKD9"/>
    <mergeCell ref="AKE9:AKK9"/>
    <mergeCell ref="AKL9:AKR9"/>
    <mergeCell ref="AKS9:AKY9"/>
    <mergeCell ref="AKZ9:ALF9"/>
    <mergeCell ref="ALG9:ALM9"/>
    <mergeCell ref="ALN9:ALT9"/>
    <mergeCell ref="AGY9:AHE9"/>
    <mergeCell ref="AHF9:AHL9"/>
    <mergeCell ref="AHM9:AHS9"/>
    <mergeCell ref="AHT9:AHZ9"/>
    <mergeCell ref="AIA9:AIG9"/>
    <mergeCell ref="AIH9:AIN9"/>
    <mergeCell ref="AIO9:AIU9"/>
    <mergeCell ref="AIV9:AJB9"/>
    <mergeCell ref="AJC9:AJI9"/>
    <mergeCell ref="AEN9:AET9"/>
    <mergeCell ref="AEU9:AFA9"/>
    <mergeCell ref="AFB9:AFH9"/>
    <mergeCell ref="AFI9:AFO9"/>
    <mergeCell ref="AFP9:AFV9"/>
    <mergeCell ref="AFW9:AGC9"/>
    <mergeCell ref="AGD9:AGJ9"/>
    <mergeCell ref="AGK9:AGQ9"/>
    <mergeCell ref="AGR9:AGX9"/>
    <mergeCell ref="ACC9:ACI9"/>
    <mergeCell ref="ACJ9:ACP9"/>
    <mergeCell ref="ACQ9:ACW9"/>
    <mergeCell ref="ACX9:ADD9"/>
    <mergeCell ref="ADE9:ADK9"/>
    <mergeCell ref="ADL9:ADR9"/>
    <mergeCell ref="ADS9:ADY9"/>
    <mergeCell ref="ADZ9:AEF9"/>
    <mergeCell ref="AEG9:AEM9"/>
    <mergeCell ref="IS9:IY9"/>
    <mergeCell ref="IZ9:JF9"/>
    <mergeCell ref="JG9:JM9"/>
    <mergeCell ref="JN9:JT9"/>
    <mergeCell ref="JU9:KA9"/>
    <mergeCell ref="KB9:KH9"/>
    <mergeCell ref="KI9:KO9"/>
    <mergeCell ref="KP9:KV9"/>
    <mergeCell ref="KW9:LC9"/>
    <mergeCell ref="ZR9:ZX9"/>
    <mergeCell ref="ZY9:AAE9"/>
    <mergeCell ref="AAF9:AAL9"/>
    <mergeCell ref="AAM9:AAS9"/>
    <mergeCell ref="AAT9:AAZ9"/>
    <mergeCell ref="ABA9:ABG9"/>
    <mergeCell ref="ABH9:ABN9"/>
    <mergeCell ref="ABO9:ABU9"/>
    <mergeCell ref="ABV9:ACB9"/>
    <mergeCell ref="XG9:XM9"/>
    <mergeCell ref="XN9:XT9"/>
    <mergeCell ref="XU9:YA9"/>
    <mergeCell ref="YB9:YH9"/>
    <mergeCell ref="YI9:YO9"/>
    <mergeCell ref="YP9:YV9"/>
    <mergeCell ref="YW9:ZC9"/>
    <mergeCell ref="ZD9:ZJ9"/>
    <mergeCell ref="ZK9:ZQ9"/>
    <mergeCell ref="UV9:VB9"/>
    <mergeCell ref="VC9:VI9"/>
    <mergeCell ref="VJ9:VP9"/>
    <mergeCell ref="VQ9:VW9"/>
    <mergeCell ref="VX9:WD9"/>
    <mergeCell ref="WE9:WK9"/>
    <mergeCell ref="WL9:WR9"/>
    <mergeCell ref="WS9:WY9"/>
    <mergeCell ref="WZ9:XF9"/>
    <mergeCell ref="SK9:SQ9"/>
    <mergeCell ref="SR9:SX9"/>
    <mergeCell ref="SY9:TE9"/>
    <mergeCell ref="TF9:TL9"/>
    <mergeCell ref="TM9:TS9"/>
    <mergeCell ref="TT9:TZ9"/>
    <mergeCell ref="UA9:UG9"/>
    <mergeCell ref="UH9:UN9"/>
    <mergeCell ref="UO9:UU9"/>
    <mergeCell ref="XDR8:XDX8"/>
    <mergeCell ref="XDY8:XEE8"/>
    <mergeCell ref="XEF8:XEL8"/>
    <mergeCell ref="XEM8:XES8"/>
    <mergeCell ref="XET8:XEZ8"/>
    <mergeCell ref="XFA8:XFD8"/>
    <mergeCell ref="A9:G9"/>
    <mergeCell ref="AJ9:AP9"/>
    <mergeCell ref="AQ9:AW9"/>
    <mergeCell ref="AX9:BD9"/>
    <mergeCell ref="BE9:BK9"/>
    <mergeCell ref="BL9:BR9"/>
    <mergeCell ref="BS9:BY9"/>
    <mergeCell ref="BZ9:CF9"/>
    <mergeCell ref="CG9:CM9"/>
    <mergeCell ref="CN9:CT9"/>
    <mergeCell ref="CU9:DA9"/>
    <mergeCell ref="DB9:DH9"/>
    <mergeCell ref="DI9:DO9"/>
    <mergeCell ref="DP9:DV9"/>
    <mergeCell ref="XBG8:XBM8"/>
    <mergeCell ref="XBN8:XBT8"/>
    <mergeCell ref="XBU8:XCA8"/>
    <mergeCell ref="XCB8:XCH8"/>
    <mergeCell ref="XCI8:XCO8"/>
    <mergeCell ref="XCP8:XCV8"/>
    <mergeCell ref="XCW8:XDC8"/>
    <mergeCell ref="XDD8:XDJ8"/>
    <mergeCell ref="XDK8:XDQ8"/>
    <mergeCell ref="WYV8:WZB8"/>
    <mergeCell ref="WZC8:WZI8"/>
    <mergeCell ref="WZJ8:WZP8"/>
    <mergeCell ref="WZQ8:WZW8"/>
    <mergeCell ref="WZX8:XAD8"/>
    <mergeCell ref="XAE8:XAK8"/>
    <mergeCell ref="XAL8:XAR8"/>
    <mergeCell ref="XAS8:XAY8"/>
    <mergeCell ref="XAZ8:XBF8"/>
    <mergeCell ref="WWK8:WWQ8"/>
    <mergeCell ref="WWR8:WWX8"/>
    <mergeCell ref="WWY8:WXE8"/>
    <mergeCell ref="WXF8:WXL8"/>
    <mergeCell ref="WXM8:WXS8"/>
    <mergeCell ref="WXT8:WXZ8"/>
    <mergeCell ref="WYA8:WYG8"/>
    <mergeCell ref="WYH8:WYN8"/>
    <mergeCell ref="PZ9:QF9"/>
    <mergeCell ref="QG9:QM9"/>
    <mergeCell ref="QN9:QT9"/>
    <mergeCell ref="QU9:RA9"/>
    <mergeCell ref="RB9:RH9"/>
    <mergeCell ref="RI9:RO9"/>
    <mergeCell ref="RP9:RV9"/>
    <mergeCell ref="RW9:SC9"/>
    <mergeCell ref="SD9:SJ9"/>
    <mergeCell ref="NO9:NU9"/>
    <mergeCell ref="NV9:OB9"/>
    <mergeCell ref="OC9:OI9"/>
    <mergeCell ref="OJ9:OP9"/>
    <mergeCell ref="OQ9:OW9"/>
    <mergeCell ref="OX9:PD9"/>
    <mergeCell ref="PE9:PK9"/>
    <mergeCell ref="PL9:PR9"/>
    <mergeCell ref="PS9:PY9"/>
    <mergeCell ref="WYO8:WYU8"/>
    <mergeCell ref="WTZ8:WUF8"/>
    <mergeCell ref="WUG8:WUM8"/>
    <mergeCell ref="WUN8:WUT8"/>
    <mergeCell ref="WUU8:WVA8"/>
    <mergeCell ref="WVB8:WVH8"/>
    <mergeCell ref="WVI8:WVO8"/>
    <mergeCell ref="WVP8:WVV8"/>
    <mergeCell ref="WVW8:WWC8"/>
    <mergeCell ref="WWD8:WWJ8"/>
    <mergeCell ref="WRO8:WRU8"/>
    <mergeCell ref="WRV8:WSB8"/>
    <mergeCell ref="WSC8:WSI8"/>
    <mergeCell ref="WSJ8:WSP8"/>
    <mergeCell ref="WSQ8:WSW8"/>
    <mergeCell ref="WSX8:WTD8"/>
    <mergeCell ref="WTE8:WTK8"/>
    <mergeCell ref="WTL8:WTR8"/>
    <mergeCell ref="WTS8:WTY8"/>
    <mergeCell ref="WPD8:WPJ8"/>
    <mergeCell ref="WPK8:WPQ8"/>
    <mergeCell ref="WPR8:WPX8"/>
    <mergeCell ref="WPY8:WQE8"/>
    <mergeCell ref="WQF8:WQL8"/>
    <mergeCell ref="WQM8:WQS8"/>
    <mergeCell ref="WQT8:WQZ8"/>
    <mergeCell ref="WRA8:WRG8"/>
    <mergeCell ref="WRH8:WRN8"/>
    <mergeCell ref="WMS8:WMY8"/>
    <mergeCell ref="WMZ8:WNF8"/>
    <mergeCell ref="WNG8:WNM8"/>
    <mergeCell ref="WNN8:WNT8"/>
    <mergeCell ref="WNU8:WOA8"/>
    <mergeCell ref="WOB8:WOH8"/>
    <mergeCell ref="WOI8:WOO8"/>
    <mergeCell ref="WOP8:WOV8"/>
    <mergeCell ref="WOW8:WPC8"/>
    <mergeCell ref="WKH8:WKN8"/>
    <mergeCell ref="WKO8:WKU8"/>
    <mergeCell ref="WKV8:WLB8"/>
    <mergeCell ref="WLC8:WLI8"/>
    <mergeCell ref="WLJ8:WLP8"/>
    <mergeCell ref="WLQ8:WLW8"/>
    <mergeCell ref="WLX8:WMD8"/>
    <mergeCell ref="WME8:WMK8"/>
    <mergeCell ref="WML8:WMR8"/>
    <mergeCell ref="WHW8:WIC8"/>
    <mergeCell ref="WID8:WIJ8"/>
    <mergeCell ref="WIK8:WIQ8"/>
    <mergeCell ref="WIR8:WIX8"/>
    <mergeCell ref="WIY8:WJE8"/>
    <mergeCell ref="WJF8:WJL8"/>
    <mergeCell ref="WJM8:WJS8"/>
    <mergeCell ref="WJT8:WJZ8"/>
    <mergeCell ref="WKA8:WKG8"/>
    <mergeCell ref="WFL8:WFR8"/>
    <mergeCell ref="WFS8:WFY8"/>
    <mergeCell ref="WFZ8:WGF8"/>
    <mergeCell ref="WGG8:WGM8"/>
    <mergeCell ref="WGN8:WGT8"/>
    <mergeCell ref="WGU8:WHA8"/>
    <mergeCell ref="WHB8:WHH8"/>
    <mergeCell ref="WHI8:WHO8"/>
    <mergeCell ref="WHP8:WHV8"/>
    <mergeCell ref="WDA8:WDG8"/>
    <mergeCell ref="WDH8:WDN8"/>
    <mergeCell ref="WDO8:WDU8"/>
    <mergeCell ref="WDV8:WEB8"/>
    <mergeCell ref="WEC8:WEI8"/>
    <mergeCell ref="WEJ8:WEP8"/>
    <mergeCell ref="WEQ8:WEW8"/>
    <mergeCell ref="WEX8:WFD8"/>
    <mergeCell ref="WFE8:WFK8"/>
    <mergeCell ref="WAP8:WAV8"/>
    <mergeCell ref="WAW8:WBC8"/>
    <mergeCell ref="WBD8:WBJ8"/>
    <mergeCell ref="WBK8:WBQ8"/>
    <mergeCell ref="WBR8:WBX8"/>
    <mergeCell ref="WBY8:WCE8"/>
    <mergeCell ref="WCF8:WCL8"/>
    <mergeCell ref="WCM8:WCS8"/>
    <mergeCell ref="WCT8:WCZ8"/>
    <mergeCell ref="VYE8:VYK8"/>
    <mergeCell ref="VYL8:VYR8"/>
    <mergeCell ref="VYS8:VYY8"/>
    <mergeCell ref="VYZ8:VZF8"/>
    <mergeCell ref="VZG8:VZM8"/>
    <mergeCell ref="VZN8:VZT8"/>
    <mergeCell ref="VZU8:WAA8"/>
    <mergeCell ref="WAB8:WAH8"/>
    <mergeCell ref="WAI8:WAO8"/>
    <mergeCell ref="VVT8:VVZ8"/>
    <mergeCell ref="VWA8:VWG8"/>
    <mergeCell ref="VWH8:VWN8"/>
    <mergeCell ref="VWO8:VWU8"/>
    <mergeCell ref="VWV8:VXB8"/>
    <mergeCell ref="VXC8:VXI8"/>
    <mergeCell ref="VXJ8:VXP8"/>
    <mergeCell ref="VXQ8:VXW8"/>
    <mergeCell ref="VXX8:VYD8"/>
    <mergeCell ref="VTI8:VTO8"/>
    <mergeCell ref="VTP8:VTV8"/>
    <mergeCell ref="VTW8:VUC8"/>
    <mergeCell ref="VUD8:VUJ8"/>
    <mergeCell ref="VUK8:VUQ8"/>
    <mergeCell ref="VUR8:VUX8"/>
    <mergeCell ref="VUY8:VVE8"/>
    <mergeCell ref="VVF8:VVL8"/>
    <mergeCell ref="VVM8:VVS8"/>
    <mergeCell ref="VQX8:VRD8"/>
    <mergeCell ref="VRE8:VRK8"/>
    <mergeCell ref="VRL8:VRR8"/>
    <mergeCell ref="VRS8:VRY8"/>
    <mergeCell ref="VRZ8:VSF8"/>
    <mergeCell ref="VSG8:VSM8"/>
    <mergeCell ref="VSN8:VST8"/>
    <mergeCell ref="VSU8:VTA8"/>
    <mergeCell ref="VTB8:VTH8"/>
    <mergeCell ref="VOM8:VOS8"/>
    <mergeCell ref="VOT8:VOZ8"/>
    <mergeCell ref="VPA8:VPG8"/>
    <mergeCell ref="VPH8:VPN8"/>
    <mergeCell ref="VPO8:VPU8"/>
    <mergeCell ref="VPV8:VQB8"/>
    <mergeCell ref="VQC8:VQI8"/>
    <mergeCell ref="VQJ8:VQP8"/>
    <mergeCell ref="VQQ8:VQW8"/>
    <mergeCell ref="VMB8:VMH8"/>
    <mergeCell ref="VMI8:VMO8"/>
    <mergeCell ref="VMP8:VMV8"/>
    <mergeCell ref="VMW8:VNC8"/>
    <mergeCell ref="VND8:VNJ8"/>
    <mergeCell ref="VNK8:VNQ8"/>
    <mergeCell ref="VNR8:VNX8"/>
    <mergeCell ref="VNY8:VOE8"/>
    <mergeCell ref="VOF8:VOL8"/>
    <mergeCell ref="VJQ8:VJW8"/>
    <mergeCell ref="VJX8:VKD8"/>
    <mergeCell ref="VKE8:VKK8"/>
    <mergeCell ref="VKL8:VKR8"/>
    <mergeCell ref="VKS8:VKY8"/>
    <mergeCell ref="VKZ8:VLF8"/>
    <mergeCell ref="VLG8:VLM8"/>
    <mergeCell ref="VLN8:VLT8"/>
    <mergeCell ref="VLU8:VMA8"/>
    <mergeCell ref="VHF8:VHL8"/>
    <mergeCell ref="VHM8:VHS8"/>
    <mergeCell ref="VHT8:VHZ8"/>
    <mergeCell ref="VIA8:VIG8"/>
    <mergeCell ref="VIH8:VIN8"/>
    <mergeCell ref="VIO8:VIU8"/>
    <mergeCell ref="VIV8:VJB8"/>
    <mergeCell ref="VJC8:VJI8"/>
    <mergeCell ref="VJJ8:VJP8"/>
    <mergeCell ref="VEU8:VFA8"/>
    <mergeCell ref="VFB8:VFH8"/>
    <mergeCell ref="VFI8:VFO8"/>
    <mergeCell ref="VFP8:VFV8"/>
    <mergeCell ref="VFW8:VGC8"/>
    <mergeCell ref="VGD8:VGJ8"/>
    <mergeCell ref="VGK8:VGQ8"/>
    <mergeCell ref="VGR8:VGX8"/>
    <mergeCell ref="VGY8:VHE8"/>
    <mergeCell ref="VCJ8:VCP8"/>
    <mergeCell ref="VCQ8:VCW8"/>
    <mergeCell ref="VCX8:VDD8"/>
    <mergeCell ref="VDE8:VDK8"/>
    <mergeCell ref="VDL8:VDR8"/>
    <mergeCell ref="VDS8:VDY8"/>
    <mergeCell ref="VDZ8:VEF8"/>
    <mergeCell ref="VEG8:VEM8"/>
    <mergeCell ref="VEN8:VET8"/>
    <mergeCell ref="UZY8:VAE8"/>
    <mergeCell ref="VAF8:VAL8"/>
    <mergeCell ref="VAM8:VAS8"/>
    <mergeCell ref="VAT8:VAZ8"/>
    <mergeCell ref="VBA8:VBG8"/>
    <mergeCell ref="VBH8:VBN8"/>
    <mergeCell ref="VBO8:VBU8"/>
    <mergeCell ref="VBV8:VCB8"/>
    <mergeCell ref="VCC8:VCI8"/>
    <mergeCell ref="UXN8:UXT8"/>
    <mergeCell ref="UXU8:UYA8"/>
    <mergeCell ref="UYB8:UYH8"/>
    <mergeCell ref="UYI8:UYO8"/>
    <mergeCell ref="UYP8:UYV8"/>
    <mergeCell ref="UYW8:UZC8"/>
    <mergeCell ref="UZD8:UZJ8"/>
    <mergeCell ref="UZK8:UZQ8"/>
    <mergeCell ref="UZR8:UZX8"/>
    <mergeCell ref="UVC8:UVI8"/>
    <mergeCell ref="UVJ8:UVP8"/>
    <mergeCell ref="UVQ8:UVW8"/>
    <mergeCell ref="UVX8:UWD8"/>
    <mergeCell ref="UWE8:UWK8"/>
    <mergeCell ref="UWL8:UWR8"/>
    <mergeCell ref="UWS8:UWY8"/>
    <mergeCell ref="UWZ8:UXF8"/>
    <mergeCell ref="UXG8:UXM8"/>
    <mergeCell ref="USR8:USX8"/>
    <mergeCell ref="USY8:UTE8"/>
    <mergeCell ref="UTF8:UTL8"/>
    <mergeCell ref="UTM8:UTS8"/>
    <mergeCell ref="UTT8:UTZ8"/>
    <mergeCell ref="UUA8:UUG8"/>
    <mergeCell ref="UUH8:UUN8"/>
    <mergeCell ref="UUO8:UUU8"/>
    <mergeCell ref="UUV8:UVB8"/>
    <mergeCell ref="UQG8:UQM8"/>
    <mergeCell ref="UQN8:UQT8"/>
    <mergeCell ref="UQU8:URA8"/>
    <mergeCell ref="URB8:URH8"/>
    <mergeCell ref="URI8:URO8"/>
    <mergeCell ref="URP8:URV8"/>
    <mergeCell ref="URW8:USC8"/>
    <mergeCell ref="USD8:USJ8"/>
    <mergeCell ref="USK8:USQ8"/>
    <mergeCell ref="UNV8:UOB8"/>
    <mergeCell ref="UOC8:UOI8"/>
    <mergeCell ref="UOJ8:UOP8"/>
    <mergeCell ref="UOQ8:UOW8"/>
    <mergeCell ref="UOX8:UPD8"/>
    <mergeCell ref="UPE8:UPK8"/>
    <mergeCell ref="UPL8:UPR8"/>
    <mergeCell ref="UPS8:UPY8"/>
    <mergeCell ref="UPZ8:UQF8"/>
    <mergeCell ref="ULK8:ULQ8"/>
    <mergeCell ref="ULR8:ULX8"/>
    <mergeCell ref="ULY8:UME8"/>
    <mergeCell ref="UMF8:UML8"/>
    <mergeCell ref="UMM8:UMS8"/>
    <mergeCell ref="UMT8:UMZ8"/>
    <mergeCell ref="UNA8:UNG8"/>
    <mergeCell ref="UNH8:UNN8"/>
    <mergeCell ref="UNO8:UNU8"/>
    <mergeCell ref="UIZ8:UJF8"/>
    <mergeCell ref="UJG8:UJM8"/>
    <mergeCell ref="UJN8:UJT8"/>
    <mergeCell ref="UJU8:UKA8"/>
    <mergeCell ref="UKB8:UKH8"/>
    <mergeCell ref="UKI8:UKO8"/>
    <mergeCell ref="UKP8:UKV8"/>
    <mergeCell ref="UKW8:ULC8"/>
    <mergeCell ref="ULD8:ULJ8"/>
    <mergeCell ref="UGO8:UGU8"/>
    <mergeCell ref="UGV8:UHB8"/>
    <mergeCell ref="UHC8:UHI8"/>
    <mergeCell ref="UHJ8:UHP8"/>
    <mergeCell ref="UHQ8:UHW8"/>
    <mergeCell ref="UHX8:UID8"/>
    <mergeCell ref="UIE8:UIK8"/>
    <mergeCell ref="UIL8:UIR8"/>
    <mergeCell ref="UIS8:UIY8"/>
    <mergeCell ref="UED8:UEJ8"/>
    <mergeCell ref="UEK8:UEQ8"/>
    <mergeCell ref="UER8:UEX8"/>
    <mergeCell ref="UEY8:UFE8"/>
    <mergeCell ref="UFF8:UFL8"/>
    <mergeCell ref="UFM8:UFS8"/>
    <mergeCell ref="UFT8:UFZ8"/>
    <mergeCell ref="UGA8:UGG8"/>
    <mergeCell ref="UGH8:UGN8"/>
    <mergeCell ref="UBS8:UBY8"/>
    <mergeCell ref="UBZ8:UCF8"/>
    <mergeCell ref="UCG8:UCM8"/>
    <mergeCell ref="UCN8:UCT8"/>
    <mergeCell ref="UCU8:UDA8"/>
    <mergeCell ref="UDB8:UDH8"/>
    <mergeCell ref="UDI8:UDO8"/>
    <mergeCell ref="UDP8:UDV8"/>
    <mergeCell ref="UDW8:UEC8"/>
    <mergeCell ref="TZH8:TZN8"/>
    <mergeCell ref="TZO8:TZU8"/>
    <mergeCell ref="TZV8:UAB8"/>
    <mergeCell ref="UAC8:UAI8"/>
    <mergeCell ref="UAJ8:UAP8"/>
    <mergeCell ref="UAQ8:UAW8"/>
    <mergeCell ref="UAX8:UBD8"/>
    <mergeCell ref="UBE8:UBK8"/>
    <mergeCell ref="UBL8:UBR8"/>
    <mergeCell ref="TWW8:TXC8"/>
    <mergeCell ref="TXD8:TXJ8"/>
    <mergeCell ref="TXK8:TXQ8"/>
    <mergeCell ref="TXR8:TXX8"/>
    <mergeCell ref="TXY8:TYE8"/>
    <mergeCell ref="TYF8:TYL8"/>
    <mergeCell ref="TYM8:TYS8"/>
    <mergeCell ref="TYT8:TYZ8"/>
    <mergeCell ref="TZA8:TZG8"/>
    <mergeCell ref="TUL8:TUR8"/>
    <mergeCell ref="TUS8:TUY8"/>
    <mergeCell ref="TUZ8:TVF8"/>
    <mergeCell ref="TVG8:TVM8"/>
    <mergeCell ref="TVN8:TVT8"/>
    <mergeCell ref="TVU8:TWA8"/>
    <mergeCell ref="TWB8:TWH8"/>
    <mergeCell ref="TWI8:TWO8"/>
    <mergeCell ref="TWP8:TWV8"/>
    <mergeCell ref="TSA8:TSG8"/>
    <mergeCell ref="TSH8:TSN8"/>
    <mergeCell ref="TSO8:TSU8"/>
    <mergeCell ref="TSV8:TTB8"/>
    <mergeCell ref="TTC8:TTI8"/>
    <mergeCell ref="TTJ8:TTP8"/>
    <mergeCell ref="TTQ8:TTW8"/>
    <mergeCell ref="TTX8:TUD8"/>
    <mergeCell ref="TUE8:TUK8"/>
    <mergeCell ref="TPP8:TPV8"/>
    <mergeCell ref="TPW8:TQC8"/>
    <mergeCell ref="TQD8:TQJ8"/>
    <mergeCell ref="TQK8:TQQ8"/>
    <mergeCell ref="TQR8:TQX8"/>
    <mergeCell ref="TQY8:TRE8"/>
    <mergeCell ref="TRF8:TRL8"/>
    <mergeCell ref="TRM8:TRS8"/>
    <mergeCell ref="TRT8:TRZ8"/>
    <mergeCell ref="TNE8:TNK8"/>
    <mergeCell ref="TNL8:TNR8"/>
    <mergeCell ref="TNS8:TNY8"/>
    <mergeCell ref="TNZ8:TOF8"/>
    <mergeCell ref="TOG8:TOM8"/>
    <mergeCell ref="TON8:TOT8"/>
    <mergeCell ref="TOU8:TPA8"/>
    <mergeCell ref="TPB8:TPH8"/>
    <mergeCell ref="TPI8:TPO8"/>
    <mergeCell ref="TKT8:TKZ8"/>
    <mergeCell ref="TLA8:TLG8"/>
    <mergeCell ref="TLH8:TLN8"/>
    <mergeCell ref="TLO8:TLU8"/>
    <mergeCell ref="TLV8:TMB8"/>
    <mergeCell ref="TMC8:TMI8"/>
    <mergeCell ref="TMJ8:TMP8"/>
    <mergeCell ref="TMQ8:TMW8"/>
    <mergeCell ref="TMX8:TND8"/>
    <mergeCell ref="TII8:TIO8"/>
    <mergeCell ref="TIP8:TIV8"/>
    <mergeCell ref="TIW8:TJC8"/>
    <mergeCell ref="TJD8:TJJ8"/>
    <mergeCell ref="TJK8:TJQ8"/>
    <mergeCell ref="TJR8:TJX8"/>
    <mergeCell ref="TJY8:TKE8"/>
    <mergeCell ref="TKF8:TKL8"/>
    <mergeCell ref="TKM8:TKS8"/>
    <mergeCell ref="TFX8:TGD8"/>
    <mergeCell ref="TGE8:TGK8"/>
    <mergeCell ref="TGL8:TGR8"/>
    <mergeCell ref="TGS8:TGY8"/>
    <mergeCell ref="TGZ8:THF8"/>
    <mergeCell ref="THG8:THM8"/>
    <mergeCell ref="THN8:THT8"/>
    <mergeCell ref="THU8:TIA8"/>
    <mergeCell ref="TIB8:TIH8"/>
    <mergeCell ref="TDM8:TDS8"/>
    <mergeCell ref="TDT8:TDZ8"/>
    <mergeCell ref="TEA8:TEG8"/>
    <mergeCell ref="TEH8:TEN8"/>
    <mergeCell ref="TEO8:TEU8"/>
    <mergeCell ref="TEV8:TFB8"/>
    <mergeCell ref="TFC8:TFI8"/>
    <mergeCell ref="TFJ8:TFP8"/>
    <mergeCell ref="TFQ8:TFW8"/>
    <mergeCell ref="TBB8:TBH8"/>
    <mergeCell ref="TBI8:TBO8"/>
    <mergeCell ref="TBP8:TBV8"/>
    <mergeCell ref="TBW8:TCC8"/>
    <mergeCell ref="TCD8:TCJ8"/>
    <mergeCell ref="TCK8:TCQ8"/>
    <mergeCell ref="TCR8:TCX8"/>
    <mergeCell ref="TCY8:TDE8"/>
    <mergeCell ref="TDF8:TDL8"/>
    <mergeCell ref="SYQ8:SYW8"/>
    <mergeCell ref="SYX8:SZD8"/>
    <mergeCell ref="SZE8:SZK8"/>
    <mergeCell ref="SZL8:SZR8"/>
    <mergeCell ref="SZS8:SZY8"/>
    <mergeCell ref="SZZ8:TAF8"/>
    <mergeCell ref="TAG8:TAM8"/>
    <mergeCell ref="TAN8:TAT8"/>
    <mergeCell ref="TAU8:TBA8"/>
    <mergeCell ref="SWF8:SWL8"/>
    <mergeCell ref="SWM8:SWS8"/>
    <mergeCell ref="SWT8:SWZ8"/>
    <mergeCell ref="SXA8:SXG8"/>
    <mergeCell ref="SXH8:SXN8"/>
    <mergeCell ref="SXO8:SXU8"/>
    <mergeCell ref="SXV8:SYB8"/>
    <mergeCell ref="SYC8:SYI8"/>
    <mergeCell ref="SYJ8:SYP8"/>
    <mergeCell ref="STU8:SUA8"/>
    <mergeCell ref="SUB8:SUH8"/>
    <mergeCell ref="SUI8:SUO8"/>
    <mergeCell ref="SUP8:SUV8"/>
    <mergeCell ref="SUW8:SVC8"/>
    <mergeCell ref="SVD8:SVJ8"/>
    <mergeCell ref="SVK8:SVQ8"/>
    <mergeCell ref="SVR8:SVX8"/>
    <mergeCell ref="SVY8:SWE8"/>
    <mergeCell ref="SRJ8:SRP8"/>
    <mergeCell ref="SRQ8:SRW8"/>
    <mergeCell ref="SRX8:SSD8"/>
    <mergeCell ref="SSE8:SSK8"/>
    <mergeCell ref="SSL8:SSR8"/>
    <mergeCell ref="SSS8:SSY8"/>
    <mergeCell ref="SSZ8:STF8"/>
    <mergeCell ref="STG8:STM8"/>
    <mergeCell ref="STN8:STT8"/>
    <mergeCell ref="SOY8:SPE8"/>
    <mergeCell ref="SPF8:SPL8"/>
    <mergeCell ref="SPM8:SPS8"/>
    <mergeCell ref="SPT8:SPZ8"/>
    <mergeCell ref="SQA8:SQG8"/>
    <mergeCell ref="SQH8:SQN8"/>
    <mergeCell ref="SQO8:SQU8"/>
    <mergeCell ref="SQV8:SRB8"/>
    <mergeCell ref="SRC8:SRI8"/>
    <mergeCell ref="SMN8:SMT8"/>
    <mergeCell ref="SMU8:SNA8"/>
    <mergeCell ref="SNB8:SNH8"/>
    <mergeCell ref="SNI8:SNO8"/>
    <mergeCell ref="SNP8:SNV8"/>
    <mergeCell ref="SNW8:SOC8"/>
    <mergeCell ref="SOD8:SOJ8"/>
    <mergeCell ref="SOK8:SOQ8"/>
    <mergeCell ref="SOR8:SOX8"/>
    <mergeCell ref="SKC8:SKI8"/>
    <mergeCell ref="SKJ8:SKP8"/>
    <mergeCell ref="SKQ8:SKW8"/>
    <mergeCell ref="SKX8:SLD8"/>
    <mergeCell ref="SLE8:SLK8"/>
    <mergeCell ref="SLL8:SLR8"/>
    <mergeCell ref="SLS8:SLY8"/>
    <mergeCell ref="SLZ8:SMF8"/>
    <mergeCell ref="SMG8:SMM8"/>
    <mergeCell ref="SHR8:SHX8"/>
    <mergeCell ref="SHY8:SIE8"/>
    <mergeCell ref="SIF8:SIL8"/>
    <mergeCell ref="SIM8:SIS8"/>
    <mergeCell ref="SIT8:SIZ8"/>
    <mergeCell ref="SJA8:SJG8"/>
    <mergeCell ref="SJH8:SJN8"/>
    <mergeCell ref="SJO8:SJU8"/>
    <mergeCell ref="SJV8:SKB8"/>
    <mergeCell ref="SFG8:SFM8"/>
    <mergeCell ref="SFN8:SFT8"/>
    <mergeCell ref="SFU8:SGA8"/>
    <mergeCell ref="SGB8:SGH8"/>
    <mergeCell ref="SGI8:SGO8"/>
    <mergeCell ref="SGP8:SGV8"/>
    <mergeCell ref="SGW8:SHC8"/>
    <mergeCell ref="SHD8:SHJ8"/>
    <mergeCell ref="SHK8:SHQ8"/>
    <mergeCell ref="SCV8:SDB8"/>
    <mergeCell ref="SDC8:SDI8"/>
    <mergeCell ref="SDJ8:SDP8"/>
    <mergeCell ref="SDQ8:SDW8"/>
    <mergeCell ref="SDX8:SED8"/>
    <mergeCell ref="SEE8:SEK8"/>
    <mergeCell ref="SEL8:SER8"/>
    <mergeCell ref="SES8:SEY8"/>
    <mergeCell ref="SEZ8:SFF8"/>
    <mergeCell ref="SAK8:SAQ8"/>
    <mergeCell ref="SAR8:SAX8"/>
    <mergeCell ref="SAY8:SBE8"/>
    <mergeCell ref="SBF8:SBL8"/>
    <mergeCell ref="SBM8:SBS8"/>
    <mergeCell ref="SBT8:SBZ8"/>
    <mergeCell ref="SCA8:SCG8"/>
    <mergeCell ref="SCH8:SCN8"/>
    <mergeCell ref="SCO8:SCU8"/>
    <mergeCell ref="RXZ8:RYF8"/>
    <mergeCell ref="RYG8:RYM8"/>
    <mergeCell ref="RYN8:RYT8"/>
    <mergeCell ref="RYU8:RZA8"/>
    <mergeCell ref="RZB8:RZH8"/>
    <mergeCell ref="RZI8:RZO8"/>
    <mergeCell ref="RZP8:RZV8"/>
    <mergeCell ref="RZW8:SAC8"/>
    <mergeCell ref="SAD8:SAJ8"/>
    <mergeCell ref="RVO8:RVU8"/>
    <mergeCell ref="RVV8:RWB8"/>
    <mergeCell ref="RWC8:RWI8"/>
    <mergeCell ref="RWJ8:RWP8"/>
    <mergeCell ref="RWQ8:RWW8"/>
    <mergeCell ref="RWX8:RXD8"/>
    <mergeCell ref="RXE8:RXK8"/>
    <mergeCell ref="RXL8:RXR8"/>
    <mergeCell ref="RXS8:RXY8"/>
    <mergeCell ref="RTD8:RTJ8"/>
    <mergeCell ref="RTK8:RTQ8"/>
    <mergeCell ref="RTR8:RTX8"/>
    <mergeCell ref="RTY8:RUE8"/>
    <mergeCell ref="RUF8:RUL8"/>
    <mergeCell ref="RUM8:RUS8"/>
    <mergeCell ref="RUT8:RUZ8"/>
    <mergeCell ref="RVA8:RVG8"/>
    <mergeCell ref="RVH8:RVN8"/>
    <mergeCell ref="RQS8:RQY8"/>
    <mergeCell ref="RQZ8:RRF8"/>
    <mergeCell ref="RRG8:RRM8"/>
    <mergeCell ref="RRN8:RRT8"/>
    <mergeCell ref="RRU8:RSA8"/>
    <mergeCell ref="RSB8:RSH8"/>
    <mergeCell ref="RSI8:RSO8"/>
    <mergeCell ref="RSP8:RSV8"/>
    <mergeCell ref="RSW8:RTC8"/>
    <mergeCell ref="ROH8:RON8"/>
    <mergeCell ref="ROO8:ROU8"/>
    <mergeCell ref="ROV8:RPB8"/>
    <mergeCell ref="RPC8:RPI8"/>
    <mergeCell ref="RPJ8:RPP8"/>
    <mergeCell ref="RPQ8:RPW8"/>
    <mergeCell ref="RPX8:RQD8"/>
    <mergeCell ref="RQE8:RQK8"/>
    <mergeCell ref="RQL8:RQR8"/>
    <mergeCell ref="RLW8:RMC8"/>
    <mergeCell ref="RMD8:RMJ8"/>
    <mergeCell ref="RMK8:RMQ8"/>
    <mergeCell ref="RMR8:RMX8"/>
    <mergeCell ref="RMY8:RNE8"/>
    <mergeCell ref="RNF8:RNL8"/>
    <mergeCell ref="RNM8:RNS8"/>
    <mergeCell ref="RNT8:RNZ8"/>
    <mergeCell ref="ROA8:ROG8"/>
    <mergeCell ref="RJL8:RJR8"/>
    <mergeCell ref="RJS8:RJY8"/>
    <mergeCell ref="RJZ8:RKF8"/>
    <mergeCell ref="RKG8:RKM8"/>
    <mergeCell ref="RKN8:RKT8"/>
    <mergeCell ref="RKU8:RLA8"/>
    <mergeCell ref="RLB8:RLH8"/>
    <mergeCell ref="RLI8:RLO8"/>
    <mergeCell ref="RLP8:RLV8"/>
    <mergeCell ref="RHA8:RHG8"/>
    <mergeCell ref="RHH8:RHN8"/>
    <mergeCell ref="RHO8:RHU8"/>
    <mergeCell ref="RHV8:RIB8"/>
    <mergeCell ref="RIC8:RII8"/>
    <mergeCell ref="RIJ8:RIP8"/>
    <mergeCell ref="RIQ8:RIW8"/>
    <mergeCell ref="RIX8:RJD8"/>
    <mergeCell ref="RJE8:RJK8"/>
    <mergeCell ref="REP8:REV8"/>
    <mergeCell ref="REW8:RFC8"/>
    <mergeCell ref="RFD8:RFJ8"/>
    <mergeCell ref="RFK8:RFQ8"/>
    <mergeCell ref="RFR8:RFX8"/>
    <mergeCell ref="RFY8:RGE8"/>
    <mergeCell ref="RGF8:RGL8"/>
    <mergeCell ref="RGM8:RGS8"/>
    <mergeCell ref="RGT8:RGZ8"/>
    <mergeCell ref="RCE8:RCK8"/>
    <mergeCell ref="RCL8:RCR8"/>
    <mergeCell ref="RCS8:RCY8"/>
    <mergeCell ref="RCZ8:RDF8"/>
    <mergeCell ref="RDG8:RDM8"/>
    <mergeCell ref="RDN8:RDT8"/>
    <mergeCell ref="RDU8:REA8"/>
    <mergeCell ref="REB8:REH8"/>
    <mergeCell ref="REI8:REO8"/>
    <mergeCell ref="QZT8:QZZ8"/>
    <mergeCell ref="RAA8:RAG8"/>
    <mergeCell ref="RAH8:RAN8"/>
    <mergeCell ref="RAO8:RAU8"/>
    <mergeCell ref="RAV8:RBB8"/>
    <mergeCell ref="RBC8:RBI8"/>
    <mergeCell ref="RBJ8:RBP8"/>
    <mergeCell ref="RBQ8:RBW8"/>
    <mergeCell ref="RBX8:RCD8"/>
    <mergeCell ref="QXI8:QXO8"/>
    <mergeCell ref="QXP8:QXV8"/>
    <mergeCell ref="QXW8:QYC8"/>
    <mergeCell ref="QYD8:QYJ8"/>
    <mergeCell ref="QYK8:QYQ8"/>
    <mergeCell ref="QYR8:QYX8"/>
    <mergeCell ref="QYY8:QZE8"/>
    <mergeCell ref="QZF8:QZL8"/>
    <mergeCell ref="QZM8:QZS8"/>
    <mergeCell ref="QUX8:QVD8"/>
    <mergeCell ref="QVE8:QVK8"/>
    <mergeCell ref="QVL8:QVR8"/>
    <mergeCell ref="QVS8:QVY8"/>
    <mergeCell ref="QVZ8:QWF8"/>
    <mergeCell ref="QWG8:QWM8"/>
    <mergeCell ref="QWN8:QWT8"/>
    <mergeCell ref="QWU8:QXA8"/>
    <mergeCell ref="QXB8:QXH8"/>
    <mergeCell ref="QSM8:QSS8"/>
    <mergeCell ref="QST8:QSZ8"/>
    <mergeCell ref="QTA8:QTG8"/>
    <mergeCell ref="QTH8:QTN8"/>
    <mergeCell ref="QTO8:QTU8"/>
    <mergeCell ref="QTV8:QUB8"/>
    <mergeCell ref="QUC8:QUI8"/>
    <mergeCell ref="QUJ8:QUP8"/>
    <mergeCell ref="QUQ8:QUW8"/>
    <mergeCell ref="QQB8:QQH8"/>
    <mergeCell ref="QQI8:QQO8"/>
    <mergeCell ref="QQP8:QQV8"/>
    <mergeCell ref="QQW8:QRC8"/>
    <mergeCell ref="QRD8:QRJ8"/>
    <mergeCell ref="QRK8:QRQ8"/>
    <mergeCell ref="QRR8:QRX8"/>
    <mergeCell ref="QRY8:QSE8"/>
    <mergeCell ref="QSF8:QSL8"/>
    <mergeCell ref="QNQ8:QNW8"/>
    <mergeCell ref="QNX8:QOD8"/>
    <mergeCell ref="QOE8:QOK8"/>
    <mergeCell ref="QOL8:QOR8"/>
    <mergeCell ref="QOS8:QOY8"/>
    <mergeCell ref="QOZ8:QPF8"/>
    <mergeCell ref="QPG8:QPM8"/>
    <mergeCell ref="QPN8:QPT8"/>
    <mergeCell ref="QPU8:QQA8"/>
    <mergeCell ref="QLF8:QLL8"/>
    <mergeCell ref="QLM8:QLS8"/>
    <mergeCell ref="QLT8:QLZ8"/>
    <mergeCell ref="QMA8:QMG8"/>
    <mergeCell ref="QMH8:QMN8"/>
    <mergeCell ref="QMO8:QMU8"/>
    <mergeCell ref="QMV8:QNB8"/>
    <mergeCell ref="QNC8:QNI8"/>
    <mergeCell ref="QNJ8:QNP8"/>
    <mergeCell ref="QIU8:QJA8"/>
    <mergeCell ref="QJB8:QJH8"/>
    <mergeCell ref="QJI8:QJO8"/>
    <mergeCell ref="QJP8:QJV8"/>
    <mergeCell ref="QJW8:QKC8"/>
    <mergeCell ref="QKD8:QKJ8"/>
    <mergeCell ref="QKK8:QKQ8"/>
    <mergeCell ref="QKR8:QKX8"/>
    <mergeCell ref="QKY8:QLE8"/>
    <mergeCell ref="QGJ8:QGP8"/>
    <mergeCell ref="QGQ8:QGW8"/>
    <mergeCell ref="QGX8:QHD8"/>
    <mergeCell ref="QHE8:QHK8"/>
    <mergeCell ref="QHL8:QHR8"/>
    <mergeCell ref="QHS8:QHY8"/>
    <mergeCell ref="QHZ8:QIF8"/>
    <mergeCell ref="QIG8:QIM8"/>
    <mergeCell ref="QIN8:QIT8"/>
    <mergeCell ref="QDY8:QEE8"/>
    <mergeCell ref="QEF8:QEL8"/>
    <mergeCell ref="QEM8:QES8"/>
    <mergeCell ref="QET8:QEZ8"/>
    <mergeCell ref="QFA8:QFG8"/>
    <mergeCell ref="QFH8:QFN8"/>
    <mergeCell ref="QFO8:QFU8"/>
    <mergeCell ref="QFV8:QGB8"/>
    <mergeCell ref="QGC8:QGI8"/>
    <mergeCell ref="QBN8:QBT8"/>
    <mergeCell ref="QBU8:QCA8"/>
    <mergeCell ref="QCB8:QCH8"/>
    <mergeCell ref="QCI8:QCO8"/>
    <mergeCell ref="QCP8:QCV8"/>
    <mergeCell ref="QCW8:QDC8"/>
    <mergeCell ref="QDD8:QDJ8"/>
    <mergeCell ref="QDK8:QDQ8"/>
    <mergeCell ref="QDR8:QDX8"/>
    <mergeCell ref="PZC8:PZI8"/>
    <mergeCell ref="PZJ8:PZP8"/>
    <mergeCell ref="PZQ8:PZW8"/>
    <mergeCell ref="PZX8:QAD8"/>
    <mergeCell ref="QAE8:QAK8"/>
    <mergeCell ref="QAL8:QAR8"/>
    <mergeCell ref="QAS8:QAY8"/>
    <mergeCell ref="QAZ8:QBF8"/>
    <mergeCell ref="QBG8:QBM8"/>
    <mergeCell ref="PWR8:PWX8"/>
    <mergeCell ref="PWY8:PXE8"/>
    <mergeCell ref="PXF8:PXL8"/>
    <mergeCell ref="PXM8:PXS8"/>
    <mergeCell ref="PXT8:PXZ8"/>
    <mergeCell ref="PYA8:PYG8"/>
    <mergeCell ref="PYH8:PYN8"/>
    <mergeCell ref="PYO8:PYU8"/>
    <mergeCell ref="PYV8:PZB8"/>
    <mergeCell ref="PUG8:PUM8"/>
    <mergeCell ref="PUN8:PUT8"/>
    <mergeCell ref="PUU8:PVA8"/>
    <mergeCell ref="PVB8:PVH8"/>
    <mergeCell ref="PVI8:PVO8"/>
    <mergeCell ref="PVP8:PVV8"/>
    <mergeCell ref="PVW8:PWC8"/>
    <mergeCell ref="PWD8:PWJ8"/>
    <mergeCell ref="PWK8:PWQ8"/>
    <mergeCell ref="PRV8:PSB8"/>
    <mergeCell ref="PSC8:PSI8"/>
    <mergeCell ref="PSJ8:PSP8"/>
    <mergeCell ref="PSQ8:PSW8"/>
    <mergeCell ref="PSX8:PTD8"/>
    <mergeCell ref="PTE8:PTK8"/>
    <mergeCell ref="PTL8:PTR8"/>
    <mergeCell ref="PTS8:PTY8"/>
    <mergeCell ref="PTZ8:PUF8"/>
    <mergeCell ref="PPK8:PPQ8"/>
    <mergeCell ref="PPR8:PPX8"/>
    <mergeCell ref="PPY8:PQE8"/>
    <mergeCell ref="PQF8:PQL8"/>
    <mergeCell ref="PQM8:PQS8"/>
    <mergeCell ref="PQT8:PQZ8"/>
    <mergeCell ref="PRA8:PRG8"/>
    <mergeCell ref="PRH8:PRN8"/>
    <mergeCell ref="PRO8:PRU8"/>
    <mergeCell ref="PMZ8:PNF8"/>
    <mergeCell ref="PNG8:PNM8"/>
    <mergeCell ref="PNN8:PNT8"/>
    <mergeCell ref="PNU8:POA8"/>
    <mergeCell ref="POB8:POH8"/>
    <mergeCell ref="POI8:POO8"/>
    <mergeCell ref="POP8:POV8"/>
    <mergeCell ref="POW8:PPC8"/>
    <mergeCell ref="PPD8:PPJ8"/>
    <mergeCell ref="PKO8:PKU8"/>
    <mergeCell ref="PKV8:PLB8"/>
    <mergeCell ref="PLC8:PLI8"/>
    <mergeCell ref="PLJ8:PLP8"/>
    <mergeCell ref="PLQ8:PLW8"/>
    <mergeCell ref="PLX8:PMD8"/>
    <mergeCell ref="PME8:PMK8"/>
    <mergeCell ref="PML8:PMR8"/>
    <mergeCell ref="PMS8:PMY8"/>
    <mergeCell ref="PID8:PIJ8"/>
    <mergeCell ref="PIK8:PIQ8"/>
    <mergeCell ref="PIR8:PIX8"/>
    <mergeCell ref="PIY8:PJE8"/>
    <mergeCell ref="PJF8:PJL8"/>
    <mergeCell ref="PJM8:PJS8"/>
    <mergeCell ref="PJT8:PJZ8"/>
    <mergeCell ref="PKA8:PKG8"/>
    <mergeCell ref="PKH8:PKN8"/>
    <mergeCell ref="PFS8:PFY8"/>
    <mergeCell ref="PFZ8:PGF8"/>
    <mergeCell ref="PGG8:PGM8"/>
    <mergeCell ref="PGN8:PGT8"/>
    <mergeCell ref="PGU8:PHA8"/>
    <mergeCell ref="PHB8:PHH8"/>
    <mergeCell ref="PHI8:PHO8"/>
    <mergeCell ref="PHP8:PHV8"/>
    <mergeCell ref="PHW8:PIC8"/>
    <mergeCell ref="PDH8:PDN8"/>
    <mergeCell ref="PDO8:PDU8"/>
    <mergeCell ref="PDV8:PEB8"/>
    <mergeCell ref="PEC8:PEI8"/>
    <mergeCell ref="PEJ8:PEP8"/>
    <mergeCell ref="PEQ8:PEW8"/>
    <mergeCell ref="PEX8:PFD8"/>
    <mergeCell ref="PFE8:PFK8"/>
    <mergeCell ref="PFL8:PFR8"/>
    <mergeCell ref="PAW8:PBC8"/>
    <mergeCell ref="PBD8:PBJ8"/>
    <mergeCell ref="PBK8:PBQ8"/>
    <mergeCell ref="PBR8:PBX8"/>
    <mergeCell ref="PBY8:PCE8"/>
    <mergeCell ref="PCF8:PCL8"/>
    <mergeCell ref="PCM8:PCS8"/>
    <mergeCell ref="PCT8:PCZ8"/>
    <mergeCell ref="PDA8:PDG8"/>
    <mergeCell ref="OYL8:OYR8"/>
    <mergeCell ref="OYS8:OYY8"/>
    <mergeCell ref="OYZ8:OZF8"/>
    <mergeCell ref="OZG8:OZM8"/>
    <mergeCell ref="OZN8:OZT8"/>
    <mergeCell ref="OZU8:PAA8"/>
    <mergeCell ref="PAB8:PAH8"/>
    <mergeCell ref="PAI8:PAO8"/>
    <mergeCell ref="PAP8:PAV8"/>
    <mergeCell ref="OWA8:OWG8"/>
    <mergeCell ref="OWH8:OWN8"/>
    <mergeCell ref="OWO8:OWU8"/>
    <mergeCell ref="OWV8:OXB8"/>
    <mergeCell ref="OXC8:OXI8"/>
    <mergeCell ref="OXJ8:OXP8"/>
    <mergeCell ref="OXQ8:OXW8"/>
    <mergeCell ref="OXX8:OYD8"/>
    <mergeCell ref="OYE8:OYK8"/>
    <mergeCell ref="OTP8:OTV8"/>
    <mergeCell ref="OTW8:OUC8"/>
    <mergeCell ref="OUD8:OUJ8"/>
    <mergeCell ref="OUK8:OUQ8"/>
    <mergeCell ref="OUR8:OUX8"/>
    <mergeCell ref="OUY8:OVE8"/>
    <mergeCell ref="OVF8:OVL8"/>
    <mergeCell ref="OVM8:OVS8"/>
    <mergeCell ref="OVT8:OVZ8"/>
    <mergeCell ref="ORE8:ORK8"/>
    <mergeCell ref="ORL8:ORR8"/>
    <mergeCell ref="ORS8:ORY8"/>
    <mergeCell ref="ORZ8:OSF8"/>
    <mergeCell ref="OSG8:OSM8"/>
    <mergeCell ref="OSN8:OST8"/>
    <mergeCell ref="OSU8:OTA8"/>
    <mergeCell ref="OTB8:OTH8"/>
    <mergeCell ref="OTI8:OTO8"/>
    <mergeCell ref="OOT8:OOZ8"/>
    <mergeCell ref="OPA8:OPG8"/>
    <mergeCell ref="OPH8:OPN8"/>
    <mergeCell ref="OPO8:OPU8"/>
    <mergeCell ref="OPV8:OQB8"/>
    <mergeCell ref="OQC8:OQI8"/>
    <mergeCell ref="OQJ8:OQP8"/>
    <mergeCell ref="OQQ8:OQW8"/>
    <mergeCell ref="OQX8:ORD8"/>
    <mergeCell ref="OMI8:OMO8"/>
    <mergeCell ref="OMP8:OMV8"/>
    <mergeCell ref="OMW8:ONC8"/>
    <mergeCell ref="OND8:ONJ8"/>
    <mergeCell ref="ONK8:ONQ8"/>
    <mergeCell ref="ONR8:ONX8"/>
    <mergeCell ref="ONY8:OOE8"/>
    <mergeCell ref="OOF8:OOL8"/>
    <mergeCell ref="OOM8:OOS8"/>
    <mergeCell ref="OJX8:OKD8"/>
    <mergeCell ref="OKE8:OKK8"/>
    <mergeCell ref="OKL8:OKR8"/>
    <mergeCell ref="OKS8:OKY8"/>
    <mergeCell ref="OKZ8:OLF8"/>
    <mergeCell ref="OLG8:OLM8"/>
    <mergeCell ref="OLN8:OLT8"/>
    <mergeCell ref="OLU8:OMA8"/>
    <mergeCell ref="OMB8:OMH8"/>
    <mergeCell ref="OHM8:OHS8"/>
    <mergeCell ref="OHT8:OHZ8"/>
    <mergeCell ref="OIA8:OIG8"/>
    <mergeCell ref="OIH8:OIN8"/>
    <mergeCell ref="OIO8:OIU8"/>
    <mergeCell ref="OIV8:OJB8"/>
    <mergeCell ref="OJC8:OJI8"/>
    <mergeCell ref="OJJ8:OJP8"/>
    <mergeCell ref="OJQ8:OJW8"/>
    <mergeCell ref="OFB8:OFH8"/>
    <mergeCell ref="OFI8:OFO8"/>
    <mergeCell ref="OFP8:OFV8"/>
    <mergeCell ref="OFW8:OGC8"/>
    <mergeCell ref="OGD8:OGJ8"/>
    <mergeCell ref="OGK8:OGQ8"/>
    <mergeCell ref="OGR8:OGX8"/>
    <mergeCell ref="OGY8:OHE8"/>
    <mergeCell ref="OHF8:OHL8"/>
    <mergeCell ref="OCQ8:OCW8"/>
    <mergeCell ref="OCX8:ODD8"/>
    <mergeCell ref="ODE8:ODK8"/>
    <mergeCell ref="ODL8:ODR8"/>
    <mergeCell ref="ODS8:ODY8"/>
    <mergeCell ref="ODZ8:OEF8"/>
    <mergeCell ref="OEG8:OEM8"/>
    <mergeCell ref="OEN8:OET8"/>
    <mergeCell ref="OEU8:OFA8"/>
    <mergeCell ref="OAF8:OAL8"/>
    <mergeCell ref="OAM8:OAS8"/>
    <mergeCell ref="OAT8:OAZ8"/>
    <mergeCell ref="OBA8:OBG8"/>
    <mergeCell ref="OBH8:OBN8"/>
    <mergeCell ref="OBO8:OBU8"/>
    <mergeCell ref="OBV8:OCB8"/>
    <mergeCell ref="OCC8:OCI8"/>
    <mergeCell ref="OCJ8:OCP8"/>
    <mergeCell ref="NXU8:NYA8"/>
    <mergeCell ref="NYB8:NYH8"/>
    <mergeCell ref="NYI8:NYO8"/>
    <mergeCell ref="NYP8:NYV8"/>
    <mergeCell ref="NYW8:NZC8"/>
    <mergeCell ref="NZD8:NZJ8"/>
    <mergeCell ref="NZK8:NZQ8"/>
    <mergeCell ref="NZR8:NZX8"/>
    <mergeCell ref="NZY8:OAE8"/>
    <mergeCell ref="NVJ8:NVP8"/>
    <mergeCell ref="NVQ8:NVW8"/>
    <mergeCell ref="NVX8:NWD8"/>
    <mergeCell ref="NWE8:NWK8"/>
    <mergeCell ref="NWL8:NWR8"/>
    <mergeCell ref="NWS8:NWY8"/>
    <mergeCell ref="NWZ8:NXF8"/>
    <mergeCell ref="NXG8:NXM8"/>
    <mergeCell ref="NXN8:NXT8"/>
    <mergeCell ref="NSY8:NTE8"/>
    <mergeCell ref="NTF8:NTL8"/>
    <mergeCell ref="NTM8:NTS8"/>
    <mergeCell ref="NTT8:NTZ8"/>
    <mergeCell ref="NUA8:NUG8"/>
    <mergeCell ref="NUH8:NUN8"/>
    <mergeCell ref="NUO8:NUU8"/>
    <mergeCell ref="NUV8:NVB8"/>
    <mergeCell ref="NVC8:NVI8"/>
    <mergeCell ref="NQN8:NQT8"/>
    <mergeCell ref="NQU8:NRA8"/>
    <mergeCell ref="NRB8:NRH8"/>
    <mergeCell ref="NRI8:NRO8"/>
    <mergeCell ref="NRP8:NRV8"/>
    <mergeCell ref="NRW8:NSC8"/>
    <mergeCell ref="NSD8:NSJ8"/>
    <mergeCell ref="NSK8:NSQ8"/>
    <mergeCell ref="NSR8:NSX8"/>
    <mergeCell ref="NOC8:NOI8"/>
    <mergeCell ref="NOJ8:NOP8"/>
    <mergeCell ref="NOQ8:NOW8"/>
    <mergeCell ref="NOX8:NPD8"/>
    <mergeCell ref="NPE8:NPK8"/>
    <mergeCell ref="NPL8:NPR8"/>
    <mergeCell ref="NPS8:NPY8"/>
    <mergeCell ref="NPZ8:NQF8"/>
    <mergeCell ref="NQG8:NQM8"/>
    <mergeCell ref="NLR8:NLX8"/>
    <mergeCell ref="NLY8:NME8"/>
    <mergeCell ref="NMF8:NML8"/>
    <mergeCell ref="NMM8:NMS8"/>
    <mergeCell ref="NMT8:NMZ8"/>
    <mergeCell ref="NNA8:NNG8"/>
    <mergeCell ref="NNH8:NNN8"/>
    <mergeCell ref="NNO8:NNU8"/>
    <mergeCell ref="NNV8:NOB8"/>
    <mergeCell ref="NJG8:NJM8"/>
    <mergeCell ref="NJN8:NJT8"/>
    <mergeCell ref="NJU8:NKA8"/>
    <mergeCell ref="NKB8:NKH8"/>
    <mergeCell ref="NKI8:NKO8"/>
    <mergeCell ref="NKP8:NKV8"/>
    <mergeCell ref="NKW8:NLC8"/>
    <mergeCell ref="NLD8:NLJ8"/>
    <mergeCell ref="NLK8:NLQ8"/>
    <mergeCell ref="NGV8:NHB8"/>
    <mergeCell ref="NHC8:NHI8"/>
    <mergeCell ref="NHJ8:NHP8"/>
    <mergeCell ref="NHQ8:NHW8"/>
    <mergeCell ref="NHX8:NID8"/>
    <mergeCell ref="NIE8:NIK8"/>
    <mergeCell ref="NIL8:NIR8"/>
    <mergeCell ref="NIS8:NIY8"/>
    <mergeCell ref="NIZ8:NJF8"/>
    <mergeCell ref="NEK8:NEQ8"/>
    <mergeCell ref="NER8:NEX8"/>
    <mergeCell ref="NEY8:NFE8"/>
    <mergeCell ref="NFF8:NFL8"/>
    <mergeCell ref="NFM8:NFS8"/>
    <mergeCell ref="NFT8:NFZ8"/>
    <mergeCell ref="NGA8:NGG8"/>
    <mergeCell ref="NGH8:NGN8"/>
    <mergeCell ref="NGO8:NGU8"/>
    <mergeCell ref="NBZ8:NCF8"/>
    <mergeCell ref="NCG8:NCM8"/>
    <mergeCell ref="NCN8:NCT8"/>
    <mergeCell ref="NCU8:NDA8"/>
    <mergeCell ref="NDB8:NDH8"/>
    <mergeCell ref="NDI8:NDO8"/>
    <mergeCell ref="NDP8:NDV8"/>
    <mergeCell ref="NDW8:NEC8"/>
    <mergeCell ref="NED8:NEJ8"/>
    <mergeCell ref="MZO8:MZU8"/>
    <mergeCell ref="MZV8:NAB8"/>
    <mergeCell ref="NAC8:NAI8"/>
    <mergeCell ref="NAJ8:NAP8"/>
    <mergeCell ref="NAQ8:NAW8"/>
    <mergeCell ref="NAX8:NBD8"/>
    <mergeCell ref="NBE8:NBK8"/>
    <mergeCell ref="NBL8:NBR8"/>
    <mergeCell ref="NBS8:NBY8"/>
    <mergeCell ref="MXD8:MXJ8"/>
    <mergeCell ref="MXK8:MXQ8"/>
    <mergeCell ref="MXR8:MXX8"/>
    <mergeCell ref="MXY8:MYE8"/>
    <mergeCell ref="MYF8:MYL8"/>
    <mergeCell ref="MYM8:MYS8"/>
    <mergeCell ref="MYT8:MYZ8"/>
    <mergeCell ref="MZA8:MZG8"/>
    <mergeCell ref="MZH8:MZN8"/>
    <mergeCell ref="MUS8:MUY8"/>
    <mergeCell ref="MUZ8:MVF8"/>
    <mergeCell ref="MVG8:MVM8"/>
    <mergeCell ref="MVN8:MVT8"/>
    <mergeCell ref="MVU8:MWA8"/>
    <mergeCell ref="MWB8:MWH8"/>
    <mergeCell ref="MWI8:MWO8"/>
    <mergeCell ref="MWP8:MWV8"/>
    <mergeCell ref="MWW8:MXC8"/>
    <mergeCell ref="MSH8:MSN8"/>
    <mergeCell ref="MSO8:MSU8"/>
    <mergeCell ref="MSV8:MTB8"/>
    <mergeCell ref="MTC8:MTI8"/>
    <mergeCell ref="MTJ8:MTP8"/>
    <mergeCell ref="MTQ8:MTW8"/>
    <mergeCell ref="MTX8:MUD8"/>
    <mergeCell ref="MUE8:MUK8"/>
    <mergeCell ref="MUL8:MUR8"/>
    <mergeCell ref="MPW8:MQC8"/>
    <mergeCell ref="MQD8:MQJ8"/>
    <mergeCell ref="MQK8:MQQ8"/>
    <mergeCell ref="MQR8:MQX8"/>
    <mergeCell ref="MQY8:MRE8"/>
    <mergeCell ref="MRF8:MRL8"/>
    <mergeCell ref="MRM8:MRS8"/>
    <mergeCell ref="MRT8:MRZ8"/>
    <mergeCell ref="MSA8:MSG8"/>
    <mergeCell ref="MNL8:MNR8"/>
    <mergeCell ref="MNS8:MNY8"/>
    <mergeCell ref="MNZ8:MOF8"/>
    <mergeCell ref="MOG8:MOM8"/>
    <mergeCell ref="MON8:MOT8"/>
    <mergeCell ref="MOU8:MPA8"/>
    <mergeCell ref="MPB8:MPH8"/>
    <mergeCell ref="MPI8:MPO8"/>
    <mergeCell ref="MPP8:MPV8"/>
    <mergeCell ref="MLA8:MLG8"/>
    <mergeCell ref="MLH8:MLN8"/>
    <mergeCell ref="MLO8:MLU8"/>
    <mergeCell ref="MLV8:MMB8"/>
    <mergeCell ref="MMC8:MMI8"/>
    <mergeCell ref="MMJ8:MMP8"/>
    <mergeCell ref="MMQ8:MMW8"/>
    <mergeCell ref="MMX8:MND8"/>
    <mergeCell ref="MNE8:MNK8"/>
    <mergeCell ref="MIP8:MIV8"/>
    <mergeCell ref="MIW8:MJC8"/>
    <mergeCell ref="MJD8:MJJ8"/>
    <mergeCell ref="MJK8:MJQ8"/>
    <mergeCell ref="MJR8:MJX8"/>
    <mergeCell ref="MJY8:MKE8"/>
    <mergeCell ref="MKF8:MKL8"/>
    <mergeCell ref="MKM8:MKS8"/>
    <mergeCell ref="MKT8:MKZ8"/>
    <mergeCell ref="MGE8:MGK8"/>
    <mergeCell ref="MGL8:MGR8"/>
    <mergeCell ref="MGS8:MGY8"/>
    <mergeCell ref="MGZ8:MHF8"/>
    <mergeCell ref="MHG8:MHM8"/>
    <mergeCell ref="MHN8:MHT8"/>
    <mergeCell ref="MHU8:MIA8"/>
    <mergeCell ref="MIB8:MIH8"/>
    <mergeCell ref="MII8:MIO8"/>
    <mergeCell ref="MDT8:MDZ8"/>
    <mergeCell ref="MEA8:MEG8"/>
    <mergeCell ref="MEH8:MEN8"/>
    <mergeCell ref="MEO8:MEU8"/>
    <mergeCell ref="MEV8:MFB8"/>
    <mergeCell ref="MFC8:MFI8"/>
    <mergeCell ref="MFJ8:MFP8"/>
    <mergeCell ref="MFQ8:MFW8"/>
    <mergeCell ref="MFX8:MGD8"/>
    <mergeCell ref="MBI8:MBO8"/>
    <mergeCell ref="MBP8:MBV8"/>
    <mergeCell ref="MBW8:MCC8"/>
    <mergeCell ref="MCD8:MCJ8"/>
    <mergeCell ref="MCK8:MCQ8"/>
    <mergeCell ref="MCR8:MCX8"/>
    <mergeCell ref="MCY8:MDE8"/>
    <mergeCell ref="MDF8:MDL8"/>
    <mergeCell ref="MDM8:MDS8"/>
    <mergeCell ref="LYX8:LZD8"/>
    <mergeCell ref="LZE8:LZK8"/>
    <mergeCell ref="LZL8:LZR8"/>
    <mergeCell ref="LZS8:LZY8"/>
    <mergeCell ref="LZZ8:MAF8"/>
    <mergeCell ref="MAG8:MAM8"/>
    <mergeCell ref="MAN8:MAT8"/>
    <mergeCell ref="MAU8:MBA8"/>
    <mergeCell ref="MBB8:MBH8"/>
    <mergeCell ref="LWM8:LWS8"/>
    <mergeCell ref="LWT8:LWZ8"/>
    <mergeCell ref="LXA8:LXG8"/>
    <mergeCell ref="LXH8:LXN8"/>
    <mergeCell ref="LXO8:LXU8"/>
    <mergeCell ref="LXV8:LYB8"/>
    <mergeCell ref="LYC8:LYI8"/>
    <mergeCell ref="LYJ8:LYP8"/>
    <mergeCell ref="LYQ8:LYW8"/>
    <mergeCell ref="LUB8:LUH8"/>
    <mergeCell ref="LUI8:LUO8"/>
    <mergeCell ref="LUP8:LUV8"/>
    <mergeCell ref="LUW8:LVC8"/>
    <mergeCell ref="LVD8:LVJ8"/>
    <mergeCell ref="LVK8:LVQ8"/>
    <mergeCell ref="LVR8:LVX8"/>
    <mergeCell ref="LVY8:LWE8"/>
    <mergeCell ref="LWF8:LWL8"/>
    <mergeCell ref="LRQ8:LRW8"/>
    <mergeCell ref="LRX8:LSD8"/>
    <mergeCell ref="LSE8:LSK8"/>
    <mergeCell ref="LSL8:LSR8"/>
    <mergeCell ref="LSS8:LSY8"/>
    <mergeCell ref="LSZ8:LTF8"/>
    <mergeCell ref="LTG8:LTM8"/>
    <mergeCell ref="LTN8:LTT8"/>
    <mergeCell ref="LTU8:LUA8"/>
    <mergeCell ref="LPF8:LPL8"/>
    <mergeCell ref="LPM8:LPS8"/>
    <mergeCell ref="LPT8:LPZ8"/>
    <mergeCell ref="LQA8:LQG8"/>
    <mergeCell ref="LQH8:LQN8"/>
    <mergeCell ref="LQO8:LQU8"/>
    <mergeCell ref="LQV8:LRB8"/>
    <mergeCell ref="LRC8:LRI8"/>
    <mergeCell ref="LRJ8:LRP8"/>
    <mergeCell ref="LMU8:LNA8"/>
    <mergeCell ref="LNB8:LNH8"/>
    <mergeCell ref="LNI8:LNO8"/>
    <mergeCell ref="LNP8:LNV8"/>
    <mergeCell ref="LNW8:LOC8"/>
    <mergeCell ref="LOD8:LOJ8"/>
    <mergeCell ref="LOK8:LOQ8"/>
    <mergeCell ref="LOR8:LOX8"/>
    <mergeCell ref="LOY8:LPE8"/>
    <mergeCell ref="LKJ8:LKP8"/>
    <mergeCell ref="LKQ8:LKW8"/>
    <mergeCell ref="LKX8:LLD8"/>
    <mergeCell ref="LLE8:LLK8"/>
    <mergeCell ref="LLL8:LLR8"/>
    <mergeCell ref="LLS8:LLY8"/>
    <mergeCell ref="LLZ8:LMF8"/>
    <mergeCell ref="LMG8:LMM8"/>
    <mergeCell ref="LMN8:LMT8"/>
    <mergeCell ref="LHY8:LIE8"/>
    <mergeCell ref="LIF8:LIL8"/>
    <mergeCell ref="LIM8:LIS8"/>
    <mergeCell ref="LIT8:LIZ8"/>
    <mergeCell ref="LJA8:LJG8"/>
    <mergeCell ref="LJH8:LJN8"/>
    <mergeCell ref="LJO8:LJU8"/>
    <mergeCell ref="LJV8:LKB8"/>
    <mergeCell ref="LKC8:LKI8"/>
    <mergeCell ref="LFN8:LFT8"/>
    <mergeCell ref="LFU8:LGA8"/>
    <mergeCell ref="LGB8:LGH8"/>
    <mergeCell ref="LGI8:LGO8"/>
    <mergeCell ref="LGP8:LGV8"/>
    <mergeCell ref="LGW8:LHC8"/>
    <mergeCell ref="LHD8:LHJ8"/>
    <mergeCell ref="LHK8:LHQ8"/>
    <mergeCell ref="LHR8:LHX8"/>
    <mergeCell ref="LDC8:LDI8"/>
    <mergeCell ref="LDJ8:LDP8"/>
    <mergeCell ref="LDQ8:LDW8"/>
    <mergeCell ref="LDX8:LED8"/>
    <mergeCell ref="LEE8:LEK8"/>
    <mergeCell ref="LEL8:LER8"/>
    <mergeCell ref="LES8:LEY8"/>
    <mergeCell ref="LEZ8:LFF8"/>
    <mergeCell ref="LFG8:LFM8"/>
    <mergeCell ref="LAR8:LAX8"/>
    <mergeCell ref="LAY8:LBE8"/>
    <mergeCell ref="LBF8:LBL8"/>
    <mergeCell ref="LBM8:LBS8"/>
    <mergeCell ref="LBT8:LBZ8"/>
    <mergeCell ref="LCA8:LCG8"/>
    <mergeCell ref="LCH8:LCN8"/>
    <mergeCell ref="LCO8:LCU8"/>
    <mergeCell ref="LCV8:LDB8"/>
    <mergeCell ref="KYG8:KYM8"/>
    <mergeCell ref="KYN8:KYT8"/>
    <mergeCell ref="KYU8:KZA8"/>
    <mergeCell ref="KZB8:KZH8"/>
    <mergeCell ref="KZI8:KZO8"/>
    <mergeCell ref="KZP8:KZV8"/>
    <mergeCell ref="KZW8:LAC8"/>
    <mergeCell ref="LAD8:LAJ8"/>
    <mergeCell ref="LAK8:LAQ8"/>
    <mergeCell ref="KVV8:KWB8"/>
    <mergeCell ref="KWC8:KWI8"/>
    <mergeCell ref="KWJ8:KWP8"/>
    <mergeCell ref="KWQ8:KWW8"/>
    <mergeCell ref="KWX8:KXD8"/>
    <mergeCell ref="KXE8:KXK8"/>
    <mergeCell ref="KXL8:KXR8"/>
    <mergeCell ref="KXS8:KXY8"/>
    <mergeCell ref="KXZ8:KYF8"/>
    <mergeCell ref="KTK8:KTQ8"/>
    <mergeCell ref="KTR8:KTX8"/>
    <mergeCell ref="KTY8:KUE8"/>
    <mergeCell ref="KUF8:KUL8"/>
    <mergeCell ref="KUM8:KUS8"/>
    <mergeCell ref="KUT8:KUZ8"/>
    <mergeCell ref="KVA8:KVG8"/>
    <mergeCell ref="KVH8:KVN8"/>
    <mergeCell ref="KVO8:KVU8"/>
    <mergeCell ref="KQZ8:KRF8"/>
    <mergeCell ref="KRG8:KRM8"/>
    <mergeCell ref="KRN8:KRT8"/>
    <mergeCell ref="KRU8:KSA8"/>
    <mergeCell ref="KSB8:KSH8"/>
    <mergeCell ref="KSI8:KSO8"/>
    <mergeCell ref="KSP8:KSV8"/>
    <mergeCell ref="KSW8:KTC8"/>
    <mergeCell ref="KTD8:KTJ8"/>
    <mergeCell ref="KOO8:KOU8"/>
    <mergeCell ref="KOV8:KPB8"/>
    <mergeCell ref="KPC8:KPI8"/>
    <mergeCell ref="KPJ8:KPP8"/>
    <mergeCell ref="KPQ8:KPW8"/>
    <mergeCell ref="KPX8:KQD8"/>
    <mergeCell ref="KQE8:KQK8"/>
    <mergeCell ref="KQL8:KQR8"/>
    <mergeCell ref="KQS8:KQY8"/>
    <mergeCell ref="KMD8:KMJ8"/>
    <mergeCell ref="KMK8:KMQ8"/>
    <mergeCell ref="KMR8:KMX8"/>
    <mergeCell ref="KMY8:KNE8"/>
    <mergeCell ref="KNF8:KNL8"/>
    <mergeCell ref="KNM8:KNS8"/>
    <mergeCell ref="KNT8:KNZ8"/>
    <mergeCell ref="KOA8:KOG8"/>
    <mergeCell ref="KOH8:KON8"/>
    <mergeCell ref="KJS8:KJY8"/>
    <mergeCell ref="KJZ8:KKF8"/>
    <mergeCell ref="KKG8:KKM8"/>
    <mergeCell ref="KKN8:KKT8"/>
    <mergeCell ref="KKU8:KLA8"/>
    <mergeCell ref="KLB8:KLH8"/>
    <mergeCell ref="KLI8:KLO8"/>
    <mergeCell ref="KLP8:KLV8"/>
    <mergeCell ref="KLW8:KMC8"/>
    <mergeCell ref="KHH8:KHN8"/>
    <mergeCell ref="KHO8:KHU8"/>
    <mergeCell ref="KHV8:KIB8"/>
    <mergeCell ref="KIC8:KII8"/>
    <mergeCell ref="KIJ8:KIP8"/>
    <mergeCell ref="KIQ8:KIW8"/>
    <mergeCell ref="KIX8:KJD8"/>
    <mergeCell ref="KJE8:KJK8"/>
    <mergeCell ref="KJL8:KJR8"/>
    <mergeCell ref="KEW8:KFC8"/>
    <mergeCell ref="KFD8:KFJ8"/>
    <mergeCell ref="KFK8:KFQ8"/>
    <mergeCell ref="KFR8:KFX8"/>
    <mergeCell ref="KFY8:KGE8"/>
    <mergeCell ref="KGF8:KGL8"/>
    <mergeCell ref="KGM8:KGS8"/>
    <mergeCell ref="KGT8:KGZ8"/>
    <mergeCell ref="KHA8:KHG8"/>
    <mergeCell ref="KCL8:KCR8"/>
    <mergeCell ref="KCS8:KCY8"/>
    <mergeCell ref="KCZ8:KDF8"/>
    <mergeCell ref="KDG8:KDM8"/>
    <mergeCell ref="KDN8:KDT8"/>
    <mergeCell ref="KDU8:KEA8"/>
    <mergeCell ref="KEB8:KEH8"/>
    <mergeCell ref="KEI8:KEO8"/>
    <mergeCell ref="KEP8:KEV8"/>
    <mergeCell ref="KAA8:KAG8"/>
    <mergeCell ref="KAH8:KAN8"/>
    <mergeCell ref="KAO8:KAU8"/>
    <mergeCell ref="KAV8:KBB8"/>
    <mergeCell ref="KBC8:KBI8"/>
    <mergeCell ref="KBJ8:KBP8"/>
    <mergeCell ref="KBQ8:KBW8"/>
    <mergeCell ref="KBX8:KCD8"/>
    <mergeCell ref="KCE8:KCK8"/>
    <mergeCell ref="JXP8:JXV8"/>
    <mergeCell ref="JXW8:JYC8"/>
    <mergeCell ref="JYD8:JYJ8"/>
    <mergeCell ref="JYK8:JYQ8"/>
    <mergeCell ref="JYR8:JYX8"/>
    <mergeCell ref="JYY8:JZE8"/>
    <mergeCell ref="JZF8:JZL8"/>
    <mergeCell ref="JZM8:JZS8"/>
    <mergeCell ref="JZT8:JZZ8"/>
    <mergeCell ref="JVE8:JVK8"/>
    <mergeCell ref="JVL8:JVR8"/>
    <mergeCell ref="JVS8:JVY8"/>
    <mergeCell ref="JVZ8:JWF8"/>
    <mergeCell ref="JWG8:JWM8"/>
    <mergeCell ref="JWN8:JWT8"/>
    <mergeCell ref="JWU8:JXA8"/>
    <mergeCell ref="JXB8:JXH8"/>
    <mergeCell ref="JXI8:JXO8"/>
    <mergeCell ref="JST8:JSZ8"/>
    <mergeCell ref="JTA8:JTG8"/>
    <mergeCell ref="JTH8:JTN8"/>
    <mergeCell ref="JTO8:JTU8"/>
    <mergeCell ref="JTV8:JUB8"/>
    <mergeCell ref="JUC8:JUI8"/>
    <mergeCell ref="JUJ8:JUP8"/>
    <mergeCell ref="JUQ8:JUW8"/>
    <mergeCell ref="JUX8:JVD8"/>
    <mergeCell ref="JQI8:JQO8"/>
    <mergeCell ref="JQP8:JQV8"/>
    <mergeCell ref="JQW8:JRC8"/>
    <mergeCell ref="JRD8:JRJ8"/>
    <mergeCell ref="JRK8:JRQ8"/>
    <mergeCell ref="JRR8:JRX8"/>
    <mergeCell ref="JRY8:JSE8"/>
    <mergeCell ref="JSF8:JSL8"/>
    <mergeCell ref="JSM8:JSS8"/>
    <mergeCell ref="JNX8:JOD8"/>
    <mergeCell ref="JOE8:JOK8"/>
    <mergeCell ref="JOL8:JOR8"/>
    <mergeCell ref="JOS8:JOY8"/>
    <mergeCell ref="JOZ8:JPF8"/>
    <mergeCell ref="JPG8:JPM8"/>
    <mergeCell ref="JPN8:JPT8"/>
    <mergeCell ref="JPU8:JQA8"/>
    <mergeCell ref="JQB8:JQH8"/>
    <mergeCell ref="JLM8:JLS8"/>
    <mergeCell ref="JLT8:JLZ8"/>
    <mergeCell ref="JMA8:JMG8"/>
    <mergeCell ref="JMH8:JMN8"/>
    <mergeCell ref="JMO8:JMU8"/>
    <mergeCell ref="JMV8:JNB8"/>
    <mergeCell ref="JNC8:JNI8"/>
    <mergeCell ref="JNJ8:JNP8"/>
    <mergeCell ref="JNQ8:JNW8"/>
    <mergeCell ref="JJB8:JJH8"/>
    <mergeCell ref="JJI8:JJO8"/>
    <mergeCell ref="JJP8:JJV8"/>
    <mergeCell ref="JJW8:JKC8"/>
    <mergeCell ref="JKD8:JKJ8"/>
    <mergeCell ref="JKK8:JKQ8"/>
    <mergeCell ref="JKR8:JKX8"/>
    <mergeCell ref="JKY8:JLE8"/>
    <mergeCell ref="JLF8:JLL8"/>
    <mergeCell ref="JGQ8:JGW8"/>
    <mergeCell ref="JGX8:JHD8"/>
    <mergeCell ref="JHE8:JHK8"/>
    <mergeCell ref="JHL8:JHR8"/>
    <mergeCell ref="JHS8:JHY8"/>
    <mergeCell ref="JHZ8:JIF8"/>
    <mergeCell ref="JIG8:JIM8"/>
    <mergeCell ref="JIN8:JIT8"/>
    <mergeCell ref="JIU8:JJA8"/>
    <mergeCell ref="JEF8:JEL8"/>
    <mergeCell ref="JEM8:JES8"/>
    <mergeCell ref="JET8:JEZ8"/>
    <mergeCell ref="JFA8:JFG8"/>
    <mergeCell ref="JFH8:JFN8"/>
    <mergeCell ref="JFO8:JFU8"/>
    <mergeCell ref="JFV8:JGB8"/>
    <mergeCell ref="JGC8:JGI8"/>
    <mergeCell ref="JGJ8:JGP8"/>
    <mergeCell ref="JBU8:JCA8"/>
    <mergeCell ref="JCB8:JCH8"/>
    <mergeCell ref="JCI8:JCO8"/>
    <mergeCell ref="JCP8:JCV8"/>
    <mergeCell ref="JCW8:JDC8"/>
    <mergeCell ref="JDD8:JDJ8"/>
    <mergeCell ref="JDK8:JDQ8"/>
    <mergeCell ref="JDR8:JDX8"/>
    <mergeCell ref="JDY8:JEE8"/>
    <mergeCell ref="IZJ8:IZP8"/>
    <mergeCell ref="IZQ8:IZW8"/>
    <mergeCell ref="IZX8:JAD8"/>
    <mergeCell ref="JAE8:JAK8"/>
    <mergeCell ref="JAL8:JAR8"/>
    <mergeCell ref="JAS8:JAY8"/>
    <mergeCell ref="JAZ8:JBF8"/>
    <mergeCell ref="JBG8:JBM8"/>
    <mergeCell ref="JBN8:JBT8"/>
    <mergeCell ref="IWY8:IXE8"/>
    <mergeCell ref="IXF8:IXL8"/>
    <mergeCell ref="IXM8:IXS8"/>
    <mergeCell ref="IXT8:IXZ8"/>
    <mergeCell ref="IYA8:IYG8"/>
    <mergeCell ref="IYH8:IYN8"/>
    <mergeCell ref="IYO8:IYU8"/>
    <mergeCell ref="IYV8:IZB8"/>
    <mergeCell ref="IZC8:IZI8"/>
    <mergeCell ref="IUN8:IUT8"/>
    <mergeCell ref="IUU8:IVA8"/>
    <mergeCell ref="IVB8:IVH8"/>
    <mergeCell ref="IVI8:IVO8"/>
    <mergeCell ref="IVP8:IVV8"/>
    <mergeCell ref="IVW8:IWC8"/>
    <mergeCell ref="IWD8:IWJ8"/>
    <mergeCell ref="IWK8:IWQ8"/>
    <mergeCell ref="IWR8:IWX8"/>
    <mergeCell ref="ISC8:ISI8"/>
    <mergeCell ref="ISJ8:ISP8"/>
    <mergeCell ref="ISQ8:ISW8"/>
    <mergeCell ref="ISX8:ITD8"/>
    <mergeCell ref="ITE8:ITK8"/>
    <mergeCell ref="ITL8:ITR8"/>
    <mergeCell ref="ITS8:ITY8"/>
    <mergeCell ref="ITZ8:IUF8"/>
    <mergeCell ref="IUG8:IUM8"/>
    <mergeCell ref="IPR8:IPX8"/>
    <mergeCell ref="IPY8:IQE8"/>
    <mergeCell ref="IQF8:IQL8"/>
    <mergeCell ref="IQM8:IQS8"/>
    <mergeCell ref="IQT8:IQZ8"/>
    <mergeCell ref="IRA8:IRG8"/>
    <mergeCell ref="IRH8:IRN8"/>
    <mergeCell ref="IRO8:IRU8"/>
    <mergeCell ref="IRV8:ISB8"/>
    <mergeCell ref="ING8:INM8"/>
    <mergeCell ref="INN8:INT8"/>
    <mergeCell ref="INU8:IOA8"/>
    <mergeCell ref="IOB8:IOH8"/>
    <mergeCell ref="IOI8:IOO8"/>
    <mergeCell ref="IOP8:IOV8"/>
    <mergeCell ref="IOW8:IPC8"/>
    <mergeCell ref="IPD8:IPJ8"/>
    <mergeCell ref="IPK8:IPQ8"/>
    <mergeCell ref="IKV8:ILB8"/>
    <mergeCell ref="ILC8:ILI8"/>
    <mergeCell ref="ILJ8:ILP8"/>
    <mergeCell ref="ILQ8:ILW8"/>
    <mergeCell ref="ILX8:IMD8"/>
    <mergeCell ref="IME8:IMK8"/>
    <mergeCell ref="IML8:IMR8"/>
    <mergeCell ref="IMS8:IMY8"/>
    <mergeCell ref="IMZ8:INF8"/>
    <mergeCell ref="IIK8:IIQ8"/>
    <mergeCell ref="IIR8:IIX8"/>
    <mergeCell ref="IIY8:IJE8"/>
    <mergeCell ref="IJF8:IJL8"/>
    <mergeCell ref="IJM8:IJS8"/>
    <mergeCell ref="IJT8:IJZ8"/>
    <mergeCell ref="IKA8:IKG8"/>
    <mergeCell ref="IKH8:IKN8"/>
    <mergeCell ref="IKO8:IKU8"/>
    <mergeCell ref="IFZ8:IGF8"/>
    <mergeCell ref="IGG8:IGM8"/>
    <mergeCell ref="IGN8:IGT8"/>
    <mergeCell ref="IGU8:IHA8"/>
    <mergeCell ref="IHB8:IHH8"/>
    <mergeCell ref="IHI8:IHO8"/>
    <mergeCell ref="IHP8:IHV8"/>
    <mergeCell ref="IHW8:IIC8"/>
    <mergeCell ref="IID8:IIJ8"/>
    <mergeCell ref="IDO8:IDU8"/>
    <mergeCell ref="IDV8:IEB8"/>
    <mergeCell ref="IEC8:IEI8"/>
    <mergeCell ref="IEJ8:IEP8"/>
    <mergeCell ref="IEQ8:IEW8"/>
    <mergeCell ref="IEX8:IFD8"/>
    <mergeCell ref="IFE8:IFK8"/>
    <mergeCell ref="IFL8:IFR8"/>
    <mergeCell ref="IFS8:IFY8"/>
    <mergeCell ref="IBD8:IBJ8"/>
    <mergeCell ref="IBK8:IBQ8"/>
    <mergeCell ref="IBR8:IBX8"/>
    <mergeCell ref="IBY8:ICE8"/>
    <mergeCell ref="ICF8:ICL8"/>
    <mergeCell ref="ICM8:ICS8"/>
    <mergeCell ref="ICT8:ICZ8"/>
    <mergeCell ref="IDA8:IDG8"/>
    <mergeCell ref="IDH8:IDN8"/>
    <mergeCell ref="HYS8:HYY8"/>
    <mergeCell ref="HYZ8:HZF8"/>
    <mergeCell ref="HZG8:HZM8"/>
    <mergeCell ref="HZN8:HZT8"/>
    <mergeCell ref="HZU8:IAA8"/>
    <mergeCell ref="IAB8:IAH8"/>
    <mergeCell ref="IAI8:IAO8"/>
    <mergeCell ref="IAP8:IAV8"/>
    <mergeCell ref="IAW8:IBC8"/>
    <mergeCell ref="HWH8:HWN8"/>
    <mergeCell ref="HWO8:HWU8"/>
    <mergeCell ref="HWV8:HXB8"/>
    <mergeCell ref="HXC8:HXI8"/>
    <mergeCell ref="HXJ8:HXP8"/>
    <mergeCell ref="HXQ8:HXW8"/>
    <mergeCell ref="HXX8:HYD8"/>
    <mergeCell ref="HYE8:HYK8"/>
    <mergeCell ref="HYL8:HYR8"/>
    <mergeCell ref="HTW8:HUC8"/>
    <mergeCell ref="HUD8:HUJ8"/>
    <mergeCell ref="HUK8:HUQ8"/>
    <mergeCell ref="HUR8:HUX8"/>
    <mergeCell ref="HUY8:HVE8"/>
    <mergeCell ref="HVF8:HVL8"/>
    <mergeCell ref="HVM8:HVS8"/>
    <mergeCell ref="HVT8:HVZ8"/>
    <mergeCell ref="HWA8:HWG8"/>
    <mergeCell ref="HRL8:HRR8"/>
    <mergeCell ref="HRS8:HRY8"/>
    <mergeCell ref="HRZ8:HSF8"/>
    <mergeCell ref="HSG8:HSM8"/>
    <mergeCell ref="HSN8:HST8"/>
    <mergeCell ref="HSU8:HTA8"/>
    <mergeCell ref="HTB8:HTH8"/>
    <mergeCell ref="HTI8:HTO8"/>
    <mergeCell ref="HTP8:HTV8"/>
    <mergeCell ref="HPA8:HPG8"/>
    <mergeCell ref="HPH8:HPN8"/>
    <mergeCell ref="HPO8:HPU8"/>
    <mergeCell ref="HPV8:HQB8"/>
    <mergeCell ref="HQC8:HQI8"/>
    <mergeCell ref="HQJ8:HQP8"/>
    <mergeCell ref="HQQ8:HQW8"/>
    <mergeCell ref="HQX8:HRD8"/>
    <mergeCell ref="HRE8:HRK8"/>
    <mergeCell ref="HMP8:HMV8"/>
    <mergeCell ref="HMW8:HNC8"/>
    <mergeCell ref="HND8:HNJ8"/>
    <mergeCell ref="HNK8:HNQ8"/>
    <mergeCell ref="HNR8:HNX8"/>
    <mergeCell ref="HNY8:HOE8"/>
    <mergeCell ref="HOF8:HOL8"/>
    <mergeCell ref="HOM8:HOS8"/>
    <mergeCell ref="HOT8:HOZ8"/>
    <mergeCell ref="HKE8:HKK8"/>
    <mergeCell ref="HKL8:HKR8"/>
    <mergeCell ref="HKS8:HKY8"/>
    <mergeCell ref="HKZ8:HLF8"/>
    <mergeCell ref="HLG8:HLM8"/>
    <mergeCell ref="HLN8:HLT8"/>
    <mergeCell ref="HLU8:HMA8"/>
    <mergeCell ref="HMB8:HMH8"/>
    <mergeCell ref="HMI8:HMO8"/>
    <mergeCell ref="HHT8:HHZ8"/>
    <mergeCell ref="HIA8:HIG8"/>
    <mergeCell ref="HIH8:HIN8"/>
    <mergeCell ref="HIO8:HIU8"/>
    <mergeCell ref="HIV8:HJB8"/>
    <mergeCell ref="HJC8:HJI8"/>
    <mergeCell ref="HJJ8:HJP8"/>
    <mergeCell ref="HJQ8:HJW8"/>
    <mergeCell ref="HJX8:HKD8"/>
    <mergeCell ref="HFI8:HFO8"/>
    <mergeCell ref="HFP8:HFV8"/>
    <mergeCell ref="HFW8:HGC8"/>
    <mergeCell ref="HGD8:HGJ8"/>
    <mergeCell ref="HGK8:HGQ8"/>
    <mergeCell ref="HGR8:HGX8"/>
    <mergeCell ref="HGY8:HHE8"/>
    <mergeCell ref="HHF8:HHL8"/>
    <mergeCell ref="HHM8:HHS8"/>
    <mergeCell ref="HCX8:HDD8"/>
    <mergeCell ref="HDE8:HDK8"/>
    <mergeCell ref="HDL8:HDR8"/>
    <mergeCell ref="HDS8:HDY8"/>
    <mergeCell ref="HDZ8:HEF8"/>
    <mergeCell ref="HEG8:HEM8"/>
    <mergeCell ref="HEN8:HET8"/>
    <mergeCell ref="HEU8:HFA8"/>
    <mergeCell ref="HFB8:HFH8"/>
    <mergeCell ref="HAM8:HAS8"/>
    <mergeCell ref="HAT8:HAZ8"/>
    <mergeCell ref="HBA8:HBG8"/>
    <mergeCell ref="HBH8:HBN8"/>
    <mergeCell ref="HBO8:HBU8"/>
    <mergeCell ref="HBV8:HCB8"/>
    <mergeCell ref="HCC8:HCI8"/>
    <mergeCell ref="HCJ8:HCP8"/>
    <mergeCell ref="HCQ8:HCW8"/>
    <mergeCell ref="GYB8:GYH8"/>
    <mergeCell ref="GYI8:GYO8"/>
    <mergeCell ref="GYP8:GYV8"/>
    <mergeCell ref="GYW8:GZC8"/>
    <mergeCell ref="GZD8:GZJ8"/>
    <mergeCell ref="GZK8:GZQ8"/>
    <mergeCell ref="GZR8:GZX8"/>
    <mergeCell ref="GZY8:HAE8"/>
    <mergeCell ref="HAF8:HAL8"/>
    <mergeCell ref="GVQ8:GVW8"/>
    <mergeCell ref="GVX8:GWD8"/>
    <mergeCell ref="GWE8:GWK8"/>
    <mergeCell ref="GWL8:GWR8"/>
    <mergeCell ref="GWS8:GWY8"/>
    <mergeCell ref="GWZ8:GXF8"/>
    <mergeCell ref="GXG8:GXM8"/>
    <mergeCell ref="GXN8:GXT8"/>
    <mergeCell ref="GXU8:GYA8"/>
    <mergeCell ref="GTF8:GTL8"/>
    <mergeCell ref="GTM8:GTS8"/>
    <mergeCell ref="GTT8:GTZ8"/>
    <mergeCell ref="GUA8:GUG8"/>
    <mergeCell ref="GUH8:GUN8"/>
    <mergeCell ref="GUO8:GUU8"/>
    <mergeCell ref="GUV8:GVB8"/>
    <mergeCell ref="GVC8:GVI8"/>
    <mergeCell ref="GVJ8:GVP8"/>
    <mergeCell ref="GQU8:GRA8"/>
    <mergeCell ref="GRB8:GRH8"/>
    <mergeCell ref="GRI8:GRO8"/>
    <mergeCell ref="GRP8:GRV8"/>
    <mergeCell ref="GRW8:GSC8"/>
    <mergeCell ref="GSD8:GSJ8"/>
    <mergeCell ref="GSK8:GSQ8"/>
    <mergeCell ref="GSR8:GSX8"/>
    <mergeCell ref="GSY8:GTE8"/>
    <mergeCell ref="GOJ8:GOP8"/>
    <mergeCell ref="GOQ8:GOW8"/>
    <mergeCell ref="GOX8:GPD8"/>
    <mergeCell ref="GPE8:GPK8"/>
    <mergeCell ref="GPL8:GPR8"/>
    <mergeCell ref="GPS8:GPY8"/>
    <mergeCell ref="GPZ8:GQF8"/>
    <mergeCell ref="GQG8:GQM8"/>
    <mergeCell ref="GQN8:GQT8"/>
    <mergeCell ref="GLY8:GME8"/>
    <mergeCell ref="GMF8:GML8"/>
    <mergeCell ref="GMM8:GMS8"/>
    <mergeCell ref="GMT8:GMZ8"/>
    <mergeCell ref="GNA8:GNG8"/>
    <mergeCell ref="GNH8:GNN8"/>
    <mergeCell ref="GNO8:GNU8"/>
    <mergeCell ref="GNV8:GOB8"/>
    <mergeCell ref="GOC8:GOI8"/>
    <mergeCell ref="GJN8:GJT8"/>
    <mergeCell ref="GJU8:GKA8"/>
    <mergeCell ref="GKB8:GKH8"/>
    <mergeCell ref="GKI8:GKO8"/>
    <mergeCell ref="GKP8:GKV8"/>
    <mergeCell ref="GKW8:GLC8"/>
    <mergeCell ref="GLD8:GLJ8"/>
    <mergeCell ref="GLK8:GLQ8"/>
    <mergeCell ref="GLR8:GLX8"/>
    <mergeCell ref="GHC8:GHI8"/>
    <mergeCell ref="GHJ8:GHP8"/>
    <mergeCell ref="GHQ8:GHW8"/>
    <mergeCell ref="GHX8:GID8"/>
    <mergeCell ref="GIE8:GIK8"/>
    <mergeCell ref="GIL8:GIR8"/>
    <mergeCell ref="GIS8:GIY8"/>
    <mergeCell ref="GIZ8:GJF8"/>
    <mergeCell ref="GJG8:GJM8"/>
    <mergeCell ref="GER8:GEX8"/>
    <mergeCell ref="GEY8:GFE8"/>
    <mergeCell ref="GFF8:GFL8"/>
    <mergeCell ref="GFM8:GFS8"/>
    <mergeCell ref="GFT8:GFZ8"/>
    <mergeCell ref="GGA8:GGG8"/>
    <mergeCell ref="GGH8:GGN8"/>
    <mergeCell ref="GGO8:GGU8"/>
    <mergeCell ref="GGV8:GHB8"/>
    <mergeCell ref="GCG8:GCM8"/>
    <mergeCell ref="GCN8:GCT8"/>
    <mergeCell ref="GCU8:GDA8"/>
    <mergeCell ref="GDB8:GDH8"/>
    <mergeCell ref="GDI8:GDO8"/>
    <mergeCell ref="GDP8:GDV8"/>
    <mergeCell ref="GDW8:GEC8"/>
    <mergeCell ref="GED8:GEJ8"/>
    <mergeCell ref="GEK8:GEQ8"/>
    <mergeCell ref="FZV8:GAB8"/>
    <mergeCell ref="GAC8:GAI8"/>
    <mergeCell ref="GAJ8:GAP8"/>
    <mergeCell ref="GAQ8:GAW8"/>
    <mergeCell ref="GAX8:GBD8"/>
    <mergeCell ref="GBE8:GBK8"/>
    <mergeCell ref="GBL8:GBR8"/>
    <mergeCell ref="GBS8:GBY8"/>
    <mergeCell ref="GBZ8:GCF8"/>
    <mergeCell ref="FXK8:FXQ8"/>
    <mergeCell ref="FXR8:FXX8"/>
    <mergeCell ref="FXY8:FYE8"/>
    <mergeCell ref="FYF8:FYL8"/>
    <mergeCell ref="FYM8:FYS8"/>
    <mergeCell ref="FYT8:FYZ8"/>
    <mergeCell ref="FZA8:FZG8"/>
    <mergeCell ref="FZH8:FZN8"/>
    <mergeCell ref="FZO8:FZU8"/>
    <mergeCell ref="FUZ8:FVF8"/>
    <mergeCell ref="FVG8:FVM8"/>
    <mergeCell ref="FVN8:FVT8"/>
    <mergeCell ref="FVU8:FWA8"/>
    <mergeCell ref="FWB8:FWH8"/>
    <mergeCell ref="FWI8:FWO8"/>
    <mergeCell ref="FWP8:FWV8"/>
    <mergeCell ref="FWW8:FXC8"/>
    <mergeCell ref="FXD8:FXJ8"/>
    <mergeCell ref="FSO8:FSU8"/>
    <mergeCell ref="FSV8:FTB8"/>
    <mergeCell ref="FTC8:FTI8"/>
    <mergeCell ref="FTJ8:FTP8"/>
    <mergeCell ref="FTQ8:FTW8"/>
    <mergeCell ref="FTX8:FUD8"/>
    <mergeCell ref="FUE8:FUK8"/>
    <mergeCell ref="FUL8:FUR8"/>
    <mergeCell ref="FUS8:FUY8"/>
    <mergeCell ref="FQD8:FQJ8"/>
    <mergeCell ref="FQK8:FQQ8"/>
    <mergeCell ref="FQR8:FQX8"/>
    <mergeCell ref="FQY8:FRE8"/>
    <mergeCell ref="FRF8:FRL8"/>
    <mergeCell ref="FRM8:FRS8"/>
    <mergeCell ref="FRT8:FRZ8"/>
    <mergeCell ref="FSA8:FSG8"/>
    <mergeCell ref="FSH8:FSN8"/>
    <mergeCell ref="FNS8:FNY8"/>
    <mergeCell ref="FNZ8:FOF8"/>
    <mergeCell ref="FOG8:FOM8"/>
    <mergeCell ref="FON8:FOT8"/>
    <mergeCell ref="FOU8:FPA8"/>
    <mergeCell ref="FPB8:FPH8"/>
    <mergeCell ref="FPI8:FPO8"/>
    <mergeCell ref="FPP8:FPV8"/>
    <mergeCell ref="FPW8:FQC8"/>
    <mergeCell ref="FLH8:FLN8"/>
    <mergeCell ref="FLO8:FLU8"/>
    <mergeCell ref="FLV8:FMB8"/>
    <mergeCell ref="FMC8:FMI8"/>
    <mergeCell ref="FMJ8:FMP8"/>
    <mergeCell ref="FMQ8:FMW8"/>
    <mergeCell ref="FMX8:FND8"/>
    <mergeCell ref="FNE8:FNK8"/>
    <mergeCell ref="FNL8:FNR8"/>
    <mergeCell ref="FIW8:FJC8"/>
    <mergeCell ref="FJD8:FJJ8"/>
    <mergeCell ref="FJK8:FJQ8"/>
    <mergeCell ref="FJR8:FJX8"/>
    <mergeCell ref="FJY8:FKE8"/>
    <mergeCell ref="FKF8:FKL8"/>
    <mergeCell ref="FKM8:FKS8"/>
    <mergeCell ref="FKT8:FKZ8"/>
    <mergeCell ref="FLA8:FLG8"/>
    <mergeCell ref="FGL8:FGR8"/>
    <mergeCell ref="FGS8:FGY8"/>
    <mergeCell ref="FGZ8:FHF8"/>
    <mergeCell ref="FHG8:FHM8"/>
    <mergeCell ref="FHN8:FHT8"/>
    <mergeCell ref="FHU8:FIA8"/>
    <mergeCell ref="FIB8:FIH8"/>
    <mergeCell ref="FII8:FIO8"/>
    <mergeCell ref="FIP8:FIV8"/>
    <mergeCell ref="FEA8:FEG8"/>
    <mergeCell ref="FEH8:FEN8"/>
    <mergeCell ref="FEO8:FEU8"/>
    <mergeCell ref="FEV8:FFB8"/>
    <mergeCell ref="FFC8:FFI8"/>
    <mergeCell ref="FFJ8:FFP8"/>
    <mergeCell ref="FFQ8:FFW8"/>
    <mergeCell ref="FFX8:FGD8"/>
    <mergeCell ref="FGE8:FGK8"/>
    <mergeCell ref="FBP8:FBV8"/>
    <mergeCell ref="FBW8:FCC8"/>
    <mergeCell ref="FCD8:FCJ8"/>
    <mergeCell ref="FCK8:FCQ8"/>
    <mergeCell ref="FCR8:FCX8"/>
    <mergeCell ref="FCY8:FDE8"/>
    <mergeCell ref="FDF8:FDL8"/>
    <mergeCell ref="FDM8:FDS8"/>
    <mergeCell ref="FDT8:FDZ8"/>
    <mergeCell ref="EZE8:EZK8"/>
    <mergeCell ref="EZL8:EZR8"/>
    <mergeCell ref="EZS8:EZY8"/>
    <mergeCell ref="EZZ8:FAF8"/>
    <mergeCell ref="FAG8:FAM8"/>
    <mergeCell ref="FAN8:FAT8"/>
    <mergeCell ref="FAU8:FBA8"/>
    <mergeCell ref="FBB8:FBH8"/>
    <mergeCell ref="FBI8:FBO8"/>
    <mergeCell ref="EWT8:EWZ8"/>
    <mergeCell ref="EXA8:EXG8"/>
    <mergeCell ref="EXH8:EXN8"/>
    <mergeCell ref="EXO8:EXU8"/>
    <mergeCell ref="EXV8:EYB8"/>
    <mergeCell ref="EYC8:EYI8"/>
    <mergeCell ref="EYJ8:EYP8"/>
    <mergeCell ref="EYQ8:EYW8"/>
    <mergeCell ref="EYX8:EZD8"/>
    <mergeCell ref="EUI8:EUO8"/>
    <mergeCell ref="EUP8:EUV8"/>
    <mergeCell ref="EUW8:EVC8"/>
    <mergeCell ref="EVD8:EVJ8"/>
    <mergeCell ref="EVK8:EVQ8"/>
    <mergeCell ref="EVR8:EVX8"/>
    <mergeCell ref="EVY8:EWE8"/>
    <mergeCell ref="EWF8:EWL8"/>
    <mergeCell ref="EWM8:EWS8"/>
    <mergeCell ref="ERX8:ESD8"/>
    <mergeCell ref="ESE8:ESK8"/>
    <mergeCell ref="ESL8:ESR8"/>
    <mergeCell ref="ESS8:ESY8"/>
    <mergeCell ref="ESZ8:ETF8"/>
    <mergeCell ref="ETG8:ETM8"/>
    <mergeCell ref="ETN8:ETT8"/>
    <mergeCell ref="ETU8:EUA8"/>
    <mergeCell ref="EUB8:EUH8"/>
    <mergeCell ref="EPM8:EPS8"/>
    <mergeCell ref="EPT8:EPZ8"/>
    <mergeCell ref="EQA8:EQG8"/>
    <mergeCell ref="EQH8:EQN8"/>
    <mergeCell ref="EQO8:EQU8"/>
    <mergeCell ref="EQV8:ERB8"/>
    <mergeCell ref="ERC8:ERI8"/>
    <mergeCell ref="ERJ8:ERP8"/>
    <mergeCell ref="ERQ8:ERW8"/>
    <mergeCell ref="ENB8:ENH8"/>
    <mergeCell ref="ENI8:ENO8"/>
    <mergeCell ref="ENP8:ENV8"/>
    <mergeCell ref="ENW8:EOC8"/>
    <mergeCell ref="EOD8:EOJ8"/>
    <mergeCell ref="EOK8:EOQ8"/>
    <mergeCell ref="EOR8:EOX8"/>
    <mergeCell ref="EOY8:EPE8"/>
    <mergeCell ref="EPF8:EPL8"/>
    <mergeCell ref="EKQ8:EKW8"/>
    <mergeCell ref="EKX8:ELD8"/>
    <mergeCell ref="ELE8:ELK8"/>
    <mergeCell ref="ELL8:ELR8"/>
    <mergeCell ref="ELS8:ELY8"/>
    <mergeCell ref="ELZ8:EMF8"/>
    <mergeCell ref="EMG8:EMM8"/>
    <mergeCell ref="EMN8:EMT8"/>
    <mergeCell ref="EMU8:ENA8"/>
    <mergeCell ref="EIF8:EIL8"/>
    <mergeCell ref="EIM8:EIS8"/>
    <mergeCell ref="EIT8:EIZ8"/>
    <mergeCell ref="EJA8:EJG8"/>
    <mergeCell ref="EJH8:EJN8"/>
    <mergeCell ref="EJO8:EJU8"/>
    <mergeCell ref="EJV8:EKB8"/>
    <mergeCell ref="EKC8:EKI8"/>
    <mergeCell ref="EKJ8:EKP8"/>
    <mergeCell ref="EFU8:EGA8"/>
    <mergeCell ref="EGB8:EGH8"/>
    <mergeCell ref="EGI8:EGO8"/>
    <mergeCell ref="EGP8:EGV8"/>
    <mergeCell ref="EGW8:EHC8"/>
    <mergeCell ref="EHD8:EHJ8"/>
    <mergeCell ref="EHK8:EHQ8"/>
    <mergeCell ref="EHR8:EHX8"/>
    <mergeCell ref="EHY8:EIE8"/>
    <mergeCell ref="EDJ8:EDP8"/>
    <mergeCell ref="EDQ8:EDW8"/>
    <mergeCell ref="EDX8:EED8"/>
    <mergeCell ref="EEE8:EEK8"/>
    <mergeCell ref="EEL8:EER8"/>
    <mergeCell ref="EES8:EEY8"/>
    <mergeCell ref="EEZ8:EFF8"/>
    <mergeCell ref="EFG8:EFM8"/>
    <mergeCell ref="EFN8:EFT8"/>
    <mergeCell ref="EAY8:EBE8"/>
    <mergeCell ref="EBF8:EBL8"/>
    <mergeCell ref="EBM8:EBS8"/>
    <mergeCell ref="EBT8:EBZ8"/>
    <mergeCell ref="ECA8:ECG8"/>
    <mergeCell ref="ECH8:ECN8"/>
    <mergeCell ref="ECO8:ECU8"/>
    <mergeCell ref="ECV8:EDB8"/>
    <mergeCell ref="EDC8:EDI8"/>
    <mergeCell ref="DYN8:DYT8"/>
    <mergeCell ref="DYU8:DZA8"/>
    <mergeCell ref="DZB8:DZH8"/>
    <mergeCell ref="DZI8:DZO8"/>
    <mergeCell ref="DZP8:DZV8"/>
    <mergeCell ref="DZW8:EAC8"/>
    <mergeCell ref="EAD8:EAJ8"/>
    <mergeCell ref="EAK8:EAQ8"/>
    <mergeCell ref="EAR8:EAX8"/>
    <mergeCell ref="DWC8:DWI8"/>
    <mergeCell ref="DWJ8:DWP8"/>
    <mergeCell ref="DWQ8:DWW8"/>
    <mergeCell ref="DWX8:DXD8"/>
    <mergeCell ref="DXE8:DXK8"/>
    <mergeCell ref="DXL8:DXR8"/>
    <mergeCell ref="DXS8:DXY8"/>
    <mergeCell ref="DXZ8:DYF8"/>
    <mergeCell ref="DYG8:DYM8"/>
    <mergeCell ref="DTR8:DTX8"/>
    <mergeCell ref="DTY8:DUE8"/>
    <mergeCell ref="DUF8:DUL8"/>
    <mergeCell ref="DUM8:DUS8"/>
    <mergeCell ref="DUT8:DUZ8"/>
    <mergeCell ref="DVA8:DVG8"/>
    <mergeCell ref="DVH8:DVN8"/>
    <mergeCell ref="DVO8:DVU8"/>
    <mergeCell ref="DVV8:DWB8"/>
    <mergeCell ref="DRG8:DRM8"/>
    <mergeCell ref="DRN8:DRT8"/>
    <mergeCell ref="DRU8:DSA8"/>
    <mergeCell ref="DSB8:DSH8"/>
    <mergeCell ref="DSI8:DSO8"/>
    <mergeCell ref="DSP8:DSV8"/>
    <mergeCell ref="DSW8:DTC8"/>
    <mergeCell ref="DTD8:DTJ8"/>
    <mergeCell ref="DTK8:DTQ8"/>
    <mergeCell ref="DOV8:DPB8"/>
    <mergeCell ref="DPC8:DPI8"/>
    <mergeCell ref="DPJ8:DPP8"/>
    <mergeCell ref="DPQ8:DPW8"/>
    <mergeCell ref="DPX8:DQD8"/>
    <mergeCell ref="DQE8:DQK8"/>
    <mergeCell ref="DQL8:DQR8"/>
    <mergeCell ref="DQS8:DQY8"/>
    <mergeCell ref="DQZ8:DRF8"/>
    <mergeCell ref="DMK8:DMQ8"/>
    <mergeCell ref="DMR8:DMX8"/>
    <mergeCell ref="DMY8:DNE8"/>
    <mergeCell ref="DNF8:DNL8"/>
    <mergeCell ref="DNM8:DNS8"/>
    <mergeCell ref="DNT8:DNZ8"/>
    <mergeCell ref="DOA8:DOG8"/>
    <mergeCell ref="DOH8:DON8"/>
    <mergeCell ref="DOO8:DOU8"/>
    <mergeCell ref="DJZ8:DKF8"/>
    <mergeCell ref="DKG8:DKM8"/>
    <mergeCell ref="DKN8:DKT8"/>
    <mergeCell ref="DKU8:DLA8"/>
    <mergeCell ref="DLB8:DLH8"/>
    <mergeCell ref="DLI8:DLO8"/>
    <mergeCell ref="DLP8:DLV8"/>
    <mergeCell ref="DLW8:DMC8"/>
    <mergeCell ref="DMD8:DMJ8"/>
    <mergeCell ref="DHO8:DHU8"/>
    <mergeCell ref="DHV8:DIB8"/>
    <mergeCell ref="DIC8:DII8"/>
    <mergeCell ref="DIJ8:DIP8"/>
    <mergeCell ref="DIQ8:DIW8"/>
    <mergeCell ref="DIX8:DJD8"/>
    <mergeCell ref="DJE8:DJK8"/>
    <mergeCell ref="DJL8:DJR8"/>
    <mergeCell ref="DJS8:DJY8"/>
    <mergeCell ref="DFD8:DFJ8"/>
    <mergeCell ref="DFK8:DFQ8"/>
    <mergeCell ref="DFR8:DFX8"/>
    <mergeCell ref="DFY8:DGE8"/>
    <mergeCell ref="DGF8:DGL8"/>
    <mergeCell ref="DGM8:DGS8"/>
    <mergeCell ref="DGT8:DGZ8"/>
    <mergeCell ref="DHA8:DHG8"/>
    <mergeCell ref="DHH8:DHN8"/>
    <mergeCell ref="DCS8:DCY8"/>
    <mergeCell ref="DCZ8:DDF8"/>
    <mergeCell ref="DDG8:DDM8"/>
    <mergeCell ref="DDN8:DDT8"/>
    <mergeCell ref="DDU8:DEA8"/>
    <mergeCell ref="DEB8:DEH8"/>
    <mergeCell ref="DEI8:DEO8"/>
    <mergeCell ref="DEP8:DEV8"/>
    <mergeCell ref="DEW8:DFC8"/>
    <mergeCell ref="DAH8:DAN8"/>
    <mergeCell ref="DAO8:DAU8"/>
    <mergeCell ref="DAV8:DBB8"/>
    <mergeCell ref="DBC8:DBI8"/>
    <mergeCell ref="DBJ8:DBP8"/>
    <mergeCell ref="DBQ8:DBW8"/>
    <mergeCell ref="DBX8:DCD8"/>
    <mergeCell ref="DCE8:DCK8"/>
    <mergeCell ref="DCL8:DCR8"/>
    <mergeCell ref="CXW8:CYC8"/>
    <mergeCell ref="CYD8:CYJ8"/>
    <mergeCell ref="CYK8:CYQ8"/>
    <mergeCell ref="CYR8:CYX8"/>
    <mergeCell ref="CYY8:CZE8"/>
    <mergeCell ref="CZF8:CZL8"/>
    <mergeCell ref="CZM8:CZS8"/>
    <mergeCell ref="CZT8:CZZ8"/>
    <mergeCell ref="DAA8:DAG8"/>
    <mergeCell ref="CVL8:CVR8"/>
    <mergeCell ref="CVS8:CVY8"/>
    <mergeCell ref="CVZ8:CWF8"/>
    <mergeCell ref="CWG8:CWM8"/>
    <mergeCell ref="CWN8:CWT8"/>
    <mergeCell ref="CWU8:CXA8"/>
    <mergeCell ref="CXB8:CXH8"/>
    <mergeCell ref="CXI8:CXO8"/>
    <mergeCell ref="CXP8:CXV8"/>
    <mergeCell ref="CTA8:CTG8"/>
    <mergeCell ref="CTH8:CTN8"/>
    <mergeCell ref="CTO8:CTU8"/>
    <mergeCell ref="CTV8:CUB8"/>
    <mergeCell ref="CUC8:CUI8"/>
    <mergeCell ref="CUJ8:CUP8"/>
    <mergeCell ref="CUQ8:CUW8"/>
    <mergeCell ref="CUX8:CVD8"/>
    <mergeCell ref="CVE8:CVK8"/>
    <mergeCell ref="CQP8:CQV8"/>
    <mergeCell ref="CQW8:CRC8"/>
    <mergeCell ref="CRD8:CRJ8"/>
    <mergeCell ref="CRK8:CRQ8"/>
    <mergeCell ref="CRR8:CRX8"/>
    <mergeCell ref="CRY8:CSE8"/>
    <mergeCell ref="CSF8:CSL8"/>
    <mergeCell ref="CSM8:CSS8"/>
    <mergeCell ref="CST8:CSZ8"/>
    <mergeCell ref="COE8:COK8"/>
    <mergeCell ref="COL8:COR8"/>
    <mergeCell ref="COS8:COY8"/>
    <mergeCell ref="COZ8:CPF8"/>
    <mergeCell ref="CPG8:CPM8"/>
    <mergeCell ref="CPN8:CPT8"/>
    <mergeCell ref="CPU8:CQA8"/>
    <mergeCell ref="CQB8:CQH8"/>
    <mergeCell ref="CQI8:CQO8"/>
    <mergeCell ref="CLT8:CLZ8"/>
    <mergeCell ref="CMA8:CMG8"/>
    <mergeCell ref="CMH8:CMN8"/>
    <mergeCell ref="CMO8:CMU8"/>
    <mergeCell ref="CMV8:CNB8"/>
    <mergeCell ref="CNC8:CNI8"/>
    <mergeCell ref="CNJ8:CNP8"/>
    <mergeCell ref="CNQ8:CNW8"/>
    <mergeCell ref="CNX8:COD8"/>
    <mergeCell ref="CJI8:CJO8"/>
    <mergeCell ref="CJP8:CJV8"/>
    <mergeCell ref="CJW8:CKC8"/>
    <mergeCell ref="CKD8:CKJ8"/>
    <mergeCell ref="CKK8:CKQ8"/>
    <mergeCell ref="CKR8:CKX8"/>
    <mergeCell ref="CKY8:CLE8"/>
    <mergeCell ref="CLF8:CLL8"/>
    <mergeCell ref="CLM8:CLS8"/>
    <mergeCell ref="CGX8:CHD8"/>
    <mergeCell ref="CHE8:CHK8"/>
    <mergeCell ref="CHL8:CHR8"/>
    <mergeCell ref="CHS8:CHY8"/>
    <mergeCell ref="CHZ8:CIF8"/>
    <mergeCell ref="CIG8:CIM8"/>
    <mergeCell ref="CIN8:CIT8"/>
    <mergeCell ref="CIU8:CJA8"/>
    <mergeCell ref="CJB8:CJH8"/>
    <mergeCell ref="CEM8:CES8"/>
    <mergeCell ref="CET8:CEZ8"/>
    <mergeCell ref="CFA8:CFG8"/>
    <mergeCell ref="CFH8:CFN8"/>
    <mergeCell ref="CFO8:CFU8"/>
    <mergeCell ref="CFV8:CGB8"/>
    <mergeCell ref="CGC8:CGI8"/>
    <mergeCell ref="CGJ8:CGP8"/>
    <mergeCell ref="CGQ8:CGW8"/>
    <mergeCell ref="CCB8:CCH8"/>
    <mergeCell ref="CCI8:CCO8"/>
    <mergeCell ref="CCP8:CCV8"/>
    <mergeCell ref="CCW8:CDC8"/>
    <mergeCell ref="CDD8:CDJ8"/>
    <mergeCell ref="CDK8:CDQ8"/>
    <mergeCell ref="CDR8:CDX8"/>
    <mergeCell ref="CDY8:CEE8"/>
    <mergeCell ref="CEF8:CEL8"/>
    <mergeCell ref="BZQ8:BZW8"/>
    <mergeCell ref="BZX8:CAD8"/>
    <mergeCell ref="CAE8:CAK8"/>
    <mergeCell ref="CAL8:CAR8"/>
    <mergeCell ref="CAS8:CAY8"/>
    <mergeCell ref="CAZ8:CBF8"/>
    <mergeCell ref="CBG8:CBM8"/>
    <mergeCell ref="CBN8:CBT8"/>
    <mergeCell ref="CBU8:CCA8"/>
    <mergeCell ref="BXF8:BXL8"/>
    <mergeCell ref="BXM8:BXS8"/>
    <mergeCell ref="BXT8:BXZ8"/>
    <mergeCell ref="BYA8:BYG8"/>
    <mergeCell ref="BYH8:BYN8"/>
    <mergeCell ref="BYO8:BYU8"/>
    <mergeCell ref="BYV8:BZB8"/>
    <mergeCell ref="BZC8:BZI8"/>
    <mergeCell ref="BZJ8:BZP8"/>
    <mergeCell ref="BUU8:BVA8"/>
    <mergeCell ref="BVB8:BVH8"/>
    <mergeCell ref="BVI8:BVO8"/>
    <mergeCell ref="BVP8:BVV8"/>
    <mergeCell ref="BVW8:BWC8"/>
    <mergeCell ref="BWD8:BWJ8"/>
    <mergeCell ref="BWK8:BWQ8"/>
    <mergeCell ref="BWR8:BWX8"/>
    <mergeCell ref="BWY8:BXE8"/>
    <mergeCell ref="BSJ8:BSP8"/>
    <mergeCell ref="BSQ8:BSW8"/>
    <mergeCell ref="BSX8:BTD8"/>
    <mergeCell ref="BTE8:BTK8"/>
    <mergeCell ref="BTL8:BTR8"/>
    <mergeCell ref="BTS8:BTY8"/>
    <mergeCell ref="BTZ8:BUF8"/>
    <mergeCell ref="BUG8:BUM8"/>
    <mergeCell ref="BUN8:BUT8"/>
    <mergeCell ref="BPY8:BQE8"/>
    <mergeCell ref="BQF8:BQL8"/>
    <mergeCell ref="BQM8:BQS8"/>
    <mergeCell ref="BQT8:BQZ8"/>
    <mergeCell ref="BRA8:BRG8"/>
    <mergeCell ref="BRH8:BRN8"/>
    <mergeCell ref="BRO8:BRU8"/>
    <mergeCell ref="BRV8:BSB8"/>
    <mergeCell ref="BSC8:BSI8"/>
    <mergeCell ref="BNN8:BNT8"/>
    <mergeCell ref="BNU8:BOA8"/>
    <mergeCell ref="BOB8:BOH8"/>
    <mergeCell ref="BOI8:BOO8"/>
    <mergeCell ref="BOP8:BOV8"/>
    <mergeCell ref="BOW8:BPC8"/>
    <mergeCell ref="BPD8:BPJ8"/>
    <mergeCell ref="BPK8:BPQ8"/>
    <mergeCell ref="BPR8:BPX8"/>
    <mergeCell ref="BLC8:BLI8"/>
    <mergeCell ref="BLJ8:BLP8"/>
    <mergeCell ref="BLQ8:BLW8"/>
    <mergeCell ref="BLX8:BMD8"/>
    <mergeCell ref="BME8:BMK8"/>
    <mergeCell ref="BML8:BMR8"/>
    <mergeCell ref="BMS8:BMY8"/>
    <mergeCell ref="BMZ8:BNF8"/>
    <mergeCell ref="BNG8:BNM8"/>
    <mergeCell ref="BIR8:BIX8"/>
    <mergeCell ref="BIY8:BJE8"/>
    <mergeCell ref="BJF8:BJL8"/>
    <mergeCell ref="BJM8:BJS8"/>
    <mergeCell ref="BJT8:BJZ8"/>
    <mergeCell ref="BKA8:BKG8"/>
    <mergeCell ref="BKH8:BKN8"/>
    <mergeCell ref="BKO8:BKU8"/>
    <mergeCell ref="BKV8:BLB8"/>
    <mergeCell ref="BGG8:BGM8"/>
    <mergeCell ref="BGN8:BGT8"/>
    <mergeCell ref="BGU8:BHA8"/>
    <mergeCell ref="BHB8:BHH8"/>
    <mergeCell ref="BHI8:BHO8"/>
    <mergeCell ref="BHP8:BHV8"/>
    <mergeCell ref="BHW8:BIC8"/>
    <mergeCell ref="BID8:BIJ8"/>
    <mergeCell ref="BIK8:BIQ8"/>
    <mergeCell ref="BDV8:BEB8"/>
    <mergeCell ref="BEC8:BEI8"/>
    <mergeCell ref="BEJ8:BEP8"/>
    <mergeCell ref="BEQ8:BEW8"/>
    <mergeCell ref="BEX8:BFD8"/>
    <mergeCell ref="BFE8:BFK8"/>
    <mergeCell ref="BFL8:BFR8"/>
    <mergeCell ref="BFS8:BFY8"/>
    <mergeCell ref="BFZ8:BGF8"/>
    <mergeCell ref="BBK8:BBQ8"/>
    <mergeCell ref="BBR8:BBX8"/>
    <mergeCell ref="BBY8:BCE8"/>
    <mergeCell ref="BCF8:BCL8"/>
    <mergeCell ref="BCM8:BCS8"/>
    <mergeCell ref="BCT8:BCZ8"/>
    <mergeCell ref="BDA8:BDG8"/>
    <mergeCell ref="BDH8:BDN8"/>
    <mergeCell ref="BDO8:BDU8"/>
    <mergeCell ref="AYZ8:AZF8"/>
    <mergeCell ref="AZG8:AZM8"/>
    <mergeCell ref="AZN8:AZT8"/>
    <mergeCell ref="AZU8:BAA8"/>
    <mergeCell ref="BAB8:BAH8"/>
    <mergeCell ref="BAI8:BAO8"/>
    <mergeCell ref="BAP8:BAV8"/>
    <mergeCell ref="BAW8:BBC8"/>
    <mergeCell ref="BBD8:BBJ8"/>
    <mergeCell ref="AWO8:AWU8"/>
    <mergeCell ref="AWV8:AXB8"/>
    <mergeCell ref="AXC8:AXI8"/>
    <mergeCell ref="AXJ8:AXP8"/>
    <mergeCell ref="AXQ8:AXW8"/>
    <mergeCell ref="AXX8:AYD8"/>
    <mergeCell ref="AYE8:AYK8"/>
    <mergeCell ref="AYL8:AYR8"/>
    <mergeCell ref="AYS8:AYY8"/>
    <mergeCell ref="AUD8:AUJ8"/>
    <mergeCell ref="AUK8:AUQ8"/>
    <mergeCell ref="AUR8:AUX8"/>
    <mergeCell ref="AUY8:AVE8"/>
    <mergeCell ref="AVF8:AVL8"/>
    <mergeCell ref="AVM8:AVS8"/>
    <mergeCell ref="AVT8:AVZ8"/>
    <mergeCell ref="AWA8:AWG8"/>
    <mergeCell ref="AWH8:AWN8"/>
    <mergeCell ref="ARS8:ARY8"/>
    <mergeCell ref="ARZ8:ASF8"/>
    <mergeCell ref="ASG8:ASM8"/>
    <mergeCell ref="ASN8:AST8"/>
    <mergeCell ref="ASU8:ATA8"/>
    <mergeCell ref="ATB8:ATH8"/>
    <mergeCell ref="ATI8:ATO8"/>
    <mergeCell ref="ATP8:ATV8"/>
    <mergeCell ref="ATW8:AUC8"/>
    <mergeCell ref="APH8:APN8"/>
    <mergeCell ref="APO8:APU8"/>
    <mergeCell ref="APV8:AQB8"/>
    <mergeCell ref="AQC8:AQI8"/>
    <mergeCell ref="AQJ8:AQP8"/>
    <mergeCell ref="AQQ8:AQW8"/>
    <mergeCell ref="AQX8:ARD8"/>
    <mergeCell ref="ARE8:ARK8"/>
    <mergeCell ref="ARL8:ARR8"/>
    <mergeCell ref="AMW8:ANC8"/>
    <mergeCell ref="AND8:ANJ8"/>
    <mergeCell ref="ANK8:ANQ8"/>
    <mergeCell ref="ANR8:ANX8"/>
    <mergeCell ref="ANY8:AOE8"/>
    <mergeCell ref="AOF8:AOL8"/>
    <mergeCell ref="AOM8:AOS8"/>
    <mergeCell ref="AOT8:AOZ8"/>
    <mergeCell ref="APA8:APG8"/>
    <mergeCell ref="AKL8:AKR8"/>
    <mergeCell ref="AKS8:AKY8"/>
    <mergeCell ref="AKZ8:ALF8"/>
    <mergeCell ref="ALG8:ALM8"/>
    <mergeCell ref="ALN8:ALT8"/>
    <mergeCell ref="ALU8:AMA8"/>
    <mergeCell ref="AMB8:AMH8"/>
    <mergeCell ref="AMI8:AMO8"/>
    <mergeCell ref="AMP8:AMV8"/>
    <mergeCell ref="AIA8:AIG8"/>
    <mergeCell ref="AIH8:AIN8"/>
    <mergeCell ref="AIO8:AIU8"/>
    <mergeCell ref="AIV8:AJB8"/>
    <mergeCell ref="AJC8:AJI8"/>
    <mergeCell ref="AJJ8:AJP8"/>
    <mergeCell ref="AJQ8:AJW8"/>
    <mergeCell ref="AJX8:AKD8"/>
    <mergeCell ref="AKE8:AKK8"/>
    <mergeCell ref="AFP8:AFV8"/>
    <mergeCell ref="AFW8:AGC8"/>
    <mergeCell ref="AGD8:AGJ8"/>
    <mergeCell ref="AGK8:AGQ8"/>
    <mergeCell ref="AGR8:AGX8"/>
    <mergeCell ref="AGY8:AHE8"/>
    <mergeCell ref="AHF8:AHL8"/>
    <mergeCell ref="AHM8:AHS8"/>
    <mergeCell ref="AHT8:AHZ8"/>
    <mergeCell ref="ADE8:ADK8"/>
    <mergeCell ref="ADL8:ADR8"/>
    <mergeCell ref="ADS8:ADY8"/>
    <mergeCell ref="ADZ8:AEF8"/>
    <mergeCell ref="AEG8:AEM8"/>
    <mergeCell ref="AEN8:AET8"/>
    <mergeCell ref="AEU8:AFA8"/>
    <mergeCell ref="AFB8:AFH8"/>
    <mergeCell ref="AFI8:AFO8"/>
    <mergeCell ref="AAT8:AAZ8"/>
    <mergeCell ref="ABA8:ABG8"/>
    <mergeCell ref="ABH8:ABN8"/>
    <mergeCell ref="ABO8:ABU8"/>
    <mergeCell ref="ABV8:ACB8"/>
    <mergeCell ref="ACC8:ACI8"/>
    <mergeCell ref="ACJ8:ACP8"/>
    <mergeCell ref="ACQ8:ACW8"/>
    <mergeCell ref="ACX8:ADD8"/>
    <mergeCell ref="YI8:YO8"/>
    <mergeCell ref="YP8:YV8"/>
    <mergeCell ref="YW8:ZC8"/>
    <mergeCell ref="ZD8:ZJ8"/>
    <mergeCell ref="ZK8:ZQ8"/>
    <mergeCell ref="ZR8:ZX8"/>
    <mergeCell ref="ZY8:AAE8"/>
    <mergeCell ref="AAF8:AAL8"/>
    <mergeCell ref="AAM8:AAS8"/>
    <mergeCell ref="VX8:WD8"/>
    <mergeCell ref="WE8:WK8"/>
    <mergeCell ref="WL8:WR8"/>
    <mergeCell ref="WS8:WY8"/>
    <mergeCell ref="WZ8:XF8"/>
    <mergeCell ref="XG8:XM8"/>
    <mergeCell ref="XN8:XT8"/>
    <mergeCell ref="XU8:YA8"/>
    <mergeCell ref="YB8:YH8"/>
    <mergeCell ref="TM8:TS8"/>
    <mergeCell ref="TT8:TZ8"/>
    <mergeCell ref="UA8:UG8"/>
    <mergeCell ref="UH8:UN8"/>
    <mergeCell ref="UO8:UU8"/>
    <mergeCell ref="UV8:VB8"/>
    <mergeCell ref="VC8:VI8"/>
    <mergeCell ref="VJ8:VP8"/>
    <mergeCell ref="VQ8:VW8"/>
    <mergeCell ref="GH9:GN9"/>
    <mergeCell ref="GO9:GU9"/>
    <mergeCell ref="GV9:HB9"/>
    <mergeCell ref="HC9:HI9"/>
    <mergeCell ref="HJ9:HP9"/>
    <mergeCell ref="HQ9:HW9"/>
    <mergeCell ref="HX9:ID9"/>
    <mergeCell ref="IE9:IK9"/>
    <mergeCell ref="IL9:IR9"/>
    <mergeCell ref="C40:C42"/>
    <mergeCell ref="RB8:RH8"/>
    <mergeCell ref="RI8:RO8"/>
    <mergeCell ref="RP8:RV8"/>
    <mergeCell ref="RW8:SC8"/>
    <mergeCell ref="SD8:SJ8"/>
    <mergeCell ref="SK8:SQ8"/>
    <mergeCell ref="SR8:SX8"/>
    <mergeCell ref="SY8:TE8"/>
    <mergeCell ref="TF8:TL8"/>
    <mergeCell ref="OQ8:OW8"/>
    <mergeCell ref="OX8:PD8"/>
    <mergeCell ref="PE8:PK8"/>
    <mergeCell ref="PL8:PR8"/>
    <mergeCell ref="PS8:PY8"/>
    <mergeCell ref="PZ8:QF8"/>
    <mergeCell ref="QG8:QM8"/>
    <mergeCell ref="QN8:QT8"/>
    <mergeCell ref="QU8:RA8"/>
    <mergeCell ref="MF8:ML8"/>
    <mergeCell ref="MM8:MS8"/>
    <mergeCell ref="MT8:MZ8"/>
    <mergeCell ref="NA8:NG8"/>
    <mergeCell ref="NH8:NN8"/>
    <mergeCell ref="NO8:NU8"/>
    <mergeCell ref="NV8:OB8"/>
    <mergeCell ref="OC8:OI8"/>
    <mergeCell ref="OJ8:OP8"/>
    <mergeCell ref="JU8:KA8"/>
    <mergeCell ref="KB8:KH8"/>
    <mergeCell ref="KI8:KO8"/>
    <mergeCell ref="KP8:KV8"/>
    <mergeCell ref="KW8:LC8"/>
    <mergeCell ref="LD8:LJ8"/>
    <mergeCell ref="LK8:LQ8"/>
    <mergeCell ref="LR8:LX8"/>
    <mergeCell ref="LY8:ME8"/>
    <mergeCell ref="DW9:EC9"/>
    <mergeCell ref="ED9:EJ9"/>
    <mergeCell ref="EK9:EQ9"/>
    <mergeCell ref="ER9:EX9"/>
    <mergeCell ref="EY9:FE9"/>
    <mergeCell ref="FF9:FL9"/>
    <mergeCell ref="FM9:FS9"/>
    <mergeCell ref="FT9:FZ9"/>
    <mergeCell ref="GA9:GG9"/>
    <mergeCell ref="LD9:LJ9"/>
    <mergeCell ref="LK9:LQ9"/>
    <mergeCell ref="LR9:LX9"/>
    <mergeCell ref="LY9:ME9"/>
    <mergeCell ref="MF9:ML9"/>
    <mergeCell ref="MM9:MS9"/>
    <mergeCell ref="MT9:MZ9"/>
    <mergeCell ref="NA9:NG9"/>
    <mergeCell ref="NH9:NN9"/>
    <mergeCell ref="HJ8:HP8"/>
    <mergeCell ref="HQ8:HW8"/>
    <mergeCell ref="HX8:ID8"/>
    <mergeCell ref="IE8:IK8"/>
    <mergeCell ref="IL8:IR8"/>
    <mergeCell ref="IS8:IY8"/>
    <mergeCell ref="IZ8:JF8"/>
    <mergeCell ref="JG8:JM8"/>
    <mergeCell ref="JN8:JT8"/>
    <mergeCell ref="EY8:FE8"/>
    <mergeCell ref="FF8:FL8"/>
    <mergeCell ref="FM8:FS8"/>
    <mergeCell ref="FT8:FZ8"/>
    <mergeCell ref="GA8:GG8"/>
    <mergeCell ref="GH8:GN8"/>
    <mergeCell ref="GO8:GU8"/>
    <mergeCell ref="GV8:HB8"/>
    <mergeCell ref="HC8:HI8"/>
    <mergeCell ref="CN8:CT8"/>
    <mergeCell ref="CU8:DA8"/>
    <mergeCell ref="DB8:DH8"/>
    <mergeCell ref="DI8:DO8"/>
    <mergeCell ref="DP8:DV8"/>
    <mergeCell ref="DW8:EC8"/>
    <mergeCell ref="ED8:EJ8"/>
    <mergeCell ref="EK8:EQ8"/>
    <mergeCell ref="ER8:EX8"/>
    <mergeCell ref="AJ8:AP8"/>
    <mergeCell ref="AQ8:AW8"/>
    <mergeCell ref="AX8:BD8"/>
    <mergeCell ref="BE8:BK8"/>
    <mergeCell ref="BL8:BR8"/>
    <mergeCell ref="BS8:BY8"/>
    <mergeCell ref="BZ8:CF8"/>
    <mergeCell ref="CG8:CM8"/>
    <mergeCell ref="A19:G19"/>
    <mergeCell ref="A21:G21"/>
    <mergeCell ref="A6:G6"/>
    <mergeCell ref="A7:G7"/>
    <mergeCell ref="A8:G8"/>
    <mergeCell ref="A16:G16"/>
    <mergeCell ref="A20:G20"/>
    <mergeCell ref="B336:B338"/>
    <mergeCell ref="D331:D333"/>
    <mergeCell ref="A374:A375"/>
    <mergeCell ref="B369:G369"/>
    <mergeCell ref="B367:F367"/>
    <mergeCell ref="A347:G347"/>
    <mergeCell ref="D361:G362"/>
    <mergeCell ref="A361:A363"/>
    <mergeCell ref="C336:C340"/>
    <mergeCell ref="D323:G323"/>
    <mergeCell ref="B350:G350"/>
    <mergeCell ref="A352:A357"/>
    <mergeCell ref="A358:A360"/>
    <mergeCell ref="C361:C362"/>
    <mergeCell ref="C352:C357"/>
    <mergeCell ref="C358:C360"/>
    <mergeCell ref="A323:A324"/>
    <mergeCell ref="D325:G325"/>
    <mergeCell ref="D327:G327"/>
    <mergeCell ref="A329:A330"/>
    <mergeCell ref="D329:G329"/>
    <mergeCell ref="A331:A335"/>
    <mergeCell ref="D334:G334"/>
    <mergeCell ref="D336:G339"/>
    <mergeCell ref="D341:G343"/>
    <mergeCell ref="C341:C344"/>
    <mergeCell ref="A341:A344"/>
    <mergeCell ref="A336:A340"/>
    <mergeCell ref="C137:C139"/>
    <mergeCell ref="B148:G148"/>
    <mergeCell ref="B176:G176"/>
    <mergeCell ref="C196:C198"/>
    <mergeCell ref="A40:A42"/>
    <mergeCell ref="C374:C375"/>
    <mergeCell ref="C275:C276"/>
    <mergeCell ref="D275:G275"/>
    <mergeCell ref="C277:C278"/>
    <mergeCell ref="B268:G268"/>
    <mergeCell ref="B282:G282"/>
    <mergeCell ref="B280:F280"/>
    <mergeCell ref="C185:C186"/>
    <mergeCell ref="C193:C195"/>
    <mergeCell ref="C224:C225"/>
    <mergeCell ref="C226:C228"/>
    <mergeCell ref="C229:C230"/>
    <mergeCell ref="C231:C232"/>
    <mergeCell ref="A180:A182"/>
    <mergeCell ref="A183:A184"/>
    <mergeCell ref="A185:A186"/>
    <mergeCell ref="A187:A192"/>
    <mergeCell ref="A209:A213"/>
    <mergeCell ref="C233:C234"/>
    <mergeCell ref="C235:C236"/>
    <mergeCell ref="C199:C208"/>
    <mergeCell ref="C214:C216"/>
    <mergeCell ref="A226:A228"/>
    <mergeCell ref="A229:A230"/>
    <mergeCell ref="C398:G398"/>
    <mergeCell ref="A106:A107"/>
    <mergeCell ref="A284:A285"/>
    <mergeCell ref="A273:A274"/>
    <mergeCell ref="A275:A276"/>
    <mergeCell ref="C242:C246"/>
    <mergeCell ref="C249:C253"/>
    <mergeCell ref="C254:C255"/>
    <mergeCell ref="A242:A246"/>
    <mergeCell ref="A260:A262"/>
    <mergeCell ref="C256:C259"/>
    <mergeCell ref="A263:A264"/>
    <mergeCell ref="C260:C262"/>
    <mergeCell ref="C263:C264"/>
    <mergeCell ref="A249:A253"/>
    <mergeCell ref="A254:A255"/>
    <mergeCell ref="A256:A259"/>
    <mergeCell ref="A247:A248"/>
    <mergeCell ref="A214:A216"/>
    <mergeCell ref="A140:A142"/>
    <mergeCell ref="A231:A232"/>
    <mergeCell ref="A233:A234"/>
    <mergeCell ref="C106:C107"/>
    <mergeCell ref="C119:C120"/>
    <mergeCell ref="C121:C122"/>
    <mergeCell ref="C123:C124"/>
    <mergeCell ref="D226:G226"/>
    <mergeCell ref="D229:G229"/>
    <mergeCell ref="D231:G231"/>
    <mergeCell ref="D235:G235"/>
    <mergeCell ref="D237:G237"/>
    <mergeCell ref="D240:G240"/>
    <mergeCell ref="D242:G242"/>
    <mergeCell ref="D249:G249"/>
    <mergeCell ref="D254:G254"/>
    <mergeCell ref="D233:G233"/>
    <mergeCell ref="D247:G247"/>
    <mergeCell ref="D224:G224"/>
    <mergeCell ref="A224:A225"/>
    <mergeCell ref="C187:C192"/>
    <mergeCell ref="D187:G187"/>
    <mergeCell ref="D193:G193"/>
    <mergeCell ref="D196:G196"/>
    <mergeCell ref="D199:G199"/>
    <mergeCell ref="A199:A208"/>
    <mergeCell ref="D204:G204"/>
    <mergeCell ref="A193:A195"/>
    <mergeCell ref="A196:A198"/>
    <mergeCell ref="B218:F218"/>
    <mergeCell ref="B289:G289"/>
    <mergeCell ref="F331:F333"/>
    <mergeCell ref="G331:G333"/>
    <mergeCell ref="E331:E333"/>
    <mergeCell ref="D256:G256"/>
    <mergeCell ref="D263:G263"/>
    <mergeCell ref="D260:G261"/>
    <mergeCell ref="D273:G273"/>
    <mergeCell ref="C323:C324"/>
    <mergeCell ref="C325:C326"/>
    <mergeCell ref="C327:C328"/>
    <mergeCell ref="C329:C330"/>
    <mergeCell ref="C331:C335"/>
    <mergeCell ref="B260:B261"/>
    <mergeCell ref="C273:C274"/>
    <mergeCell ref="A1:G1"/>
    <mergeCell ref="A143:A144"/>
    <mergeCell ref="C183:C184"/>
    <mergeCell ref="C125:C127"/>
    <mergeCell ref="A49:A50"/>
    <mergeCell ref="B76:G76"/>
    <mergeCell ref="A81:A82"/>
    <mergeCell ref="A83:A84"/>
    <mergeCell ref="A85:A86"/>
    <mergeCell ref="A91:A92"/>
    <mergeCell ref="C49:C50"/>
    <mergeCell ref="C81:C82"/>
    <mergeCell ref="C91:C92"/>
    <mergeCell ref="A98:A99"/>
    <mergeCell ref="A100:A101"/>
    <mergeCell ref="D209:G209"/>
    <mergeCell ref="C209:C213"/>
    <mergeCell ref="D70:G70"/>
    <mergeCell ref="B220:G220"/>
    <mergeCell ref="D214:G214"/>
    <mergeCell ref="A327:A328"/>
    <mergeCell ref="D277:G277"/>
    <mergeCell ref="A277:A278"/>
    <mergeCell ref="D284:G284"/>
    <mergeCell ref="C284:C285"/>
    <mergeCell ref="A17:G17"/>
    <mergeCell ref="A34:A37"/>
    <mergeCell ref="C34:C37"/>
    <mergeCell ref="A38:A39"/>
    <mergeCell ref="C38:C39"/>
    <mergeCell ref="B22:G22"/>
    <mergeCell ref="A45:A46"/>
    <mergeCell ref="C45:C46"/>
    <mergeCell ref="C83:C84"/>
    <mergeCell ref="C85:C86"/>
    <mergeCell ref="A62:A63"/>
    <mergeCell ref="C62:C63"/>
    <mergeCell ref="A5:G5"/>
    <mergeCell ref="C98:C99"/>
    <mergeCell ref="C100:C101"/>
    <mergeCell ref="A235:A236"/>
    <mergeCell ref="A119:A120"/>
    <mergeCell ref="A121:A122"/>
    <mergeCell ref="A123:A124"/>
    <mergeCell ref="A125:A127"/>
    <mergeCell ref="A137:A139"/>
    <mergeCell ref="A108:A109"/>
    <mergeCell ref="A110:A111"/>
    <mergeCell ref="A115:A116"/>
    <mergeCell ref="A117:A118"/>
    <mergeCell ref="C140:C142"/>
    <mergeCell ref="A164:A172"/>
    <mergeCell ref="C164:C172"/>
    <mergeCell ref="D291:G292"/>
    <mergeCell ref="A291:A294"/>
    <mergeCell ref="B287:F287"/>
    <mergeCell ref="A295:A298"/>
    <mergeCell ref="D295:G297"/>
    <mergeCell ref="C296:C297"/>
    <mergeCell ref="D304:G304"/>
    <mergeCell ref="A312:A313"/>
    <mergeCell ref="A310:A311"/>
    <mergeCell ref="D308:G308"/>
    <mergeCell ref="C291:C294"/>
    <mergeCell ref="D319:G319"/>
    <mergeCell ref="A304:A305"/>
    <mergeCell ref="A306:A307"/>
    <mergeCell ref="A308:A309"/>
    <mergeCell ref="A325:A326"/>
    <mergeCell ref="C237:C239"/>
    <mergeCell ref="A237:A239"/>
    <mergeCell ref="A240:A241"/>
    <mergeCell ref="C240:C241"/>
    <mergeCell ref="A93:A97"/>
    <mergeCell ref="C93:C97"/>
    <mergeCell ref="A152:A163"/>
    <mergeCell ref="B133:G133"/>
    <mergeCell ref="B146:F146"/>
    <mergeCell ref="B174:F174"/>
    <mergeCell ref="C108:C109"/>
    <mergeCell ref="C110:C111"/>
    <mergeCell ref="C112:C113"/>
    <mergeCell ref="C115:C116"/>
    <mergeCell ref="C117:C118"/>
    <mergeCell ref="C143:C144"/>
    <mergeCell ref="B131:F131"/>
    <mergeCell ref="C152:C162"/>
    <mergeCell ref="A102:A103"/>
    <mergeCell ref="A128:A129"/>
    <mergeCell ref="C128:C129"/>
    <mergeCell ref="D152:G162"/>
    <mergeCell ref="A112:A114"/>
    <mergeCell ref="A60:A61"/>
    <mergeCell ref="C60:C61"/>
    <mergeCell ref="D60:G60"/>
    <mergeCell ref="A26:A27"/>
    <mergeCell ref="C26:C27"/>
    <mergeCell ref="D26:G26"/>
    <mergeCell ref="A28:A29"/>
    <mergeCell ref="C28:C29"/>
    <mergeCell ref="D28:G28"/>
    <mergeCell ref="A30:A31"/>
    <mergeCell ref="C30:C31"/>
    <mergeCell ref="D30:G30"/>
    <mergeCell ref="A32:A33"/>
    <mergeCell ref="C32:C33"/>
    <mergeCell ref="D32:G32"/>
    <mergeCell ref="A43:A44"/>
    <mergeCell ref="C43:C44"/>
    <mergeCell ref="D43:G43"/>
    <mergeCell ref="A47:A48"/>
    <mergeCell ref="C47:C48"/>
    <mergeCell ref="D47:G47"/>
    <mergeCell ref="D51:G51"/>
    <mergeCell ref="A54:A59"/>
    <mergeCell ref="C54:C59"/>
    <mergeCell ref="D64:G64"/>
    <mergeCell ref="D66:G66"/>
    <mergeCell ref="A68:A69"/>
    <mergeCell ref="C68:C69"/>
    <mergeCell ref="A64:A65"/>
    <mergeCell ref="A87:A88"/>
    <mergeCell ref="C87:C88"/>
    <mergeCell ref="C89:C90"/>
    <mergeCell ref="D89:G89"/>
    <mergeCell ref="B74:F74"/>
  </mergeCells>
  <pageMargins left="0.70866141732283472" right="0.70866141732283472" top="0.74803149606299213" bottom="0.74803149606299213" header="0.31496062992125984" footer="0.31496062992125984"/>
  <pageSetup paperSize="9" scale="51" orientation="portrait" horizontalDpi="4294967293" verticalDpi="4294967293" r:id="rId1"/>
  <rowBreaks count="2" manualBreakCount="2">
    <brk id="75" max="3" man="1"/>
    <brk id="381" max="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451"/>
  <sheetViews>
    <sheetView zoomScaleNormal="100" zoomScaleSheetLayoutView="100" workbookViewId="0">
      <selection activeCell="J10" sqref="J10"/>
    </sheetView>
  </sheetViews>
  <sheetFormatPr defaultColWidth="9.140625" defaultRowHeight="12.75"/>
  <cols>
    <col min="1" max="1" width="10.140625" style="161" customWidth="1"/>
    <col min="2" max="2" width="74.28515625" style="10" customWidth="1"/>
    <col min="3" max="3" width="17.7109375" style="10" customWidth="1"/>
    <col min="4" max="4" width="11.7109375" style="451" customWidth="1"/>
    <col min="5" max="5" width="15.7109375" style="212" customWidth="1"/>
    <col min="6" max="7" width="17.7109375" style="197" customWidth="1"/>
    <col min="8" max="88" width="9.140625" style="577"/>
    <col min="89" max="89" width="9.140625" style="21"/>
    <col min="90" max="16384" width="9.140625" style="10"/>
  </cols>
  <sheetData>
    <row r="1" spans="1:89" ht="24.95" customHeight="1">
      <c r="A1" s="1001" t="s">
        <v>1565</v>
      </c>
      <c r="B1" s="1001"/>
      <c r="C1" s="1001"/>
      <c r="D1" s="1001"/>
      <c r="E1" s="1001"/>
      <c r="F1" s="1001"/>
      <c r="G1" s="1001"/>
    </row>
    <row r="2" spans="1:89" ht="24.95" customHeight="1">
      <c r="A2" s="85" t="s">
        <v>13</v>
      </c>
      <c r="B2" s="11" t="s">
        <v>14</v>
      </c>
      <c r="C2" s="11" t="s">
        <v>15</v>
      </c>
      <c r="D2" s="352" t="s">
        <v>24</v>
      </c>
      <c r="E2" s="485" t="s">
        <v>25</v>
      </c>
      <c r="F2" s="352" t="s">
        <v>26</v>
      </c>
      <c r="G2" s="250" t="s">
        <v>27</v>
      </c>
    </row>
    <row r="3" spans="1:89" ht="24.95" customHeight="1">
      <c r="A3" s="12" t="s">
        <v>89</v>
      </c>
      <c r="B3" s="13" t="s">
        <v>90</v>
      </c>
      <c r="C3" s="13" t="s">
        <v>91</v>
      </c>
      <c r="D3" s="13" t="s">
        <v>92</v>
      </c>
      <c r="E3" s="190" t="s">
        <v>93</v>
      </c>
      <c r="F3" s="13" t="s">
        <v>94</v>
      </c>
      <c r="G3" s="251" t="s">
        <v>95</v>
      </c>
    </row>
    <row r="4" spans="1:89" s="272" customFormat="1" ht="12.75" customHeight="1">
      <c r="A4" s="1063"/>
      <c r="B4" s="1064"/>
      <c r="C4" s="1064"/>
      <c r="D4" s="1064"/>
      <c r="E4" s="1064"/>
      <c r="F4" s="1064"/>
      <c r="G4" s="1065"/>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row>
    <row r="5" spans="1:89" s="272" customFormat="1" ht="90.75" customHeight="1">
      <c r="A5" s="1072" t="s">
        <v>1131</v>
      </c>
      <c r="B5" s="1073"/>
      <c r="C5" s="1073"/>
      <c r="D5" s="1073"/>
      <c r="E5" s="1073"/>
      <c r="F5" s="1073"/>
      <c r="G5" s="1073"/>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row>
    <row r="6" spans="1:89" s="379" customFormat="1" ht="12.75" customHeight="1">
      <c r="A6" s="1069"/>
      <c r="B6" s="1070"/>
      <c r="C6" s="1070"/>
      <c r="D6" s="1070"/>
      <c r="E6" s="1070"/>
      <c r="F6" s="1070"/>
      <c r="G6" s="1071"/>
      <c r="H6" s="640"/>
      <c r="I6" s="640"/>
      <c r="J6" s="640"/>
      <c r="K6" s="640"/>
      <c r="L6" s="640"/>
      <c r="M6" s="640"/>
      <c r="N6" s="640"/>
      <c r="O6" s="640"/>
      <c r="P6" s="640"/>
      <c r="Q6" s="640"/>
      <c r="R6" s="640"/>
      <c r="S6" s="640"/>
      <c r="T6" s="640"/>
      <c r="U6" s="640"/>
      <c r="V6" s="640"/>
      <c r="W6" s="640"/>
      <c r="X6" s="640"/>
      <c r="Y6" s="640"/>
      <c r="Z6" s="640"/>
      <c r="AA6" s="640"/>
      <c r="AB6" s="640"/>
      <c r="AC6" s="640"/>
      <c r="AD6" s="640"/>
      <c r="AE6" s="640"/>
      <c r="AF6" s="640"/>
      <c r="AG6" s="640"/>
      <c r="AH6" s="640"/>
      <c r="AI6" s="640"/>
      <c r="AJ6" s="640"/>
      <c r="AK6" s="640"/>
      <c r="AL6" s="640"/>
      <c r="AM6" s="640"/>
      <c r="AN6" s="640"/>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row>
    <row r="7" spans="1:89">
      <c r="A7" s="279" t="s">
        <v>153</v>
      </c>
      <c r="B7" s="1002" t="s">
        <v>216</v>
      </c>
      <c r="C7" s="1003"/>
      <c r="D7" s="1003"/>
      <c r="E7" s="1003"/>
      <c r="F7" s="1003"/>
      <c r="G7" s="1004"/>
    </row>
    <row r="8" spans="1:89" s="280" customFormat="1" ht="30" customHeight="1">
      <c r="A8" s="1066" t="s">
        <v>1133</v>
      </c>
      <c r="B8" s="1067"/>
      <c r="C8" s="1067"/>
      <c r="D8" s="1067"/>
      <c r="E8" s="1067"/>
      <c r="F8" s="1067"/>
      <c r="G8" s="1067"/>
      <c r="H8" s="641"/>
      <c r="I8" s="641"/>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c r="AT8" s="641"/>
      <c r="AU8" s="641"/>
      <c r="AV8" s="641"/>
      <c r="AW8" s="641"/>
      <c r="AX8" s="641"/>
      <c r="AY8" s="641"/>
      <c r="AZ8" s="641"/>
      <c r="BA8" s="641"/>
      <c r="BB8" s="641"/>
      <c r="BC8" s="641"/>
      <c r="BD8" s="641"/>
      <c r="BE8" s="641"/>
      <c r="BF8" s="641"/>
      <c r="BG8" s="641"/>
      <c r="BH8" s="641"/>
      <c r="BI8" s="641"/>
      <c r="BJ8" s="641"/>
      <c r="BK8" s="641"/>
      <c r="BL8" s="641"/>
      <c r="BM8" s="641"/>
      <c r="BN8" s="641"/>
      <c r="BO8" s="641"/>
      <c r="BP8" s="641"/>
      <c r="BQ8" s="641"/>
      <c r="BR8" s="641"/>
      <c r="BS8" s="641"/>
      <c r="BT8" s="641"/>
      <c r="BU8" s="641"/>
      <c r="BV8" s="641"/>
      <c r="BW8" s="641"/>
      <c r="BX8" s="641"/>
      <c r="BY8" s="641"/>
      <c r="BZ8" s="641"/>
      <c r="CA8" s="641"/>
      <c r="CB8" s="641"/>
      <c r="CC8" s="641"/>
      <c r="CD8" s="641"/>
      <c r="CE8" s="641"/>
      <c r="CF8" s="641"/>
      <c r="CG8" s="641"/>
      <c r="CH8" s="641"/>
      <c r="CI8" s="641"/>
      <c r="CJ8" s="641"/>
      <c r="CK8" s="642"/>
    </row>
    <row r="9" spans="1:89" s="272" customFormat="1" ht="12.75" customHeight="1">
      <c r="A9" s="1063" t="s">
        <v>1132</v>
      </c>
      <c r="B9" s="1064"/>
      <c r="C9" s="1064"/>
      <c r="D9" s="1064"/>
      <c r="E9" s="1064"/>
      <c r="F9" s="1064"/>
      <c r="G9" s="1065"/>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row>
    <row r="10" spans="1:89" ht="59.25" customHeight="1">
      <c r="A10" s="788" t="s">
        <v>533</v>
      </c>
      <c r="B10" s="165" t="s">
        <v>920</v>
      </c>
      <c r="C10" s="466"/>
      <c r="D10" s="988"/>
      <c r="E10" s="989"/>
      <c r="F10" s="989"/>
      <c r="G10" s="990"/>
    </row>
    <row r="11" spans="1:89" ht="15" customHeight="1">
      <c r="A11" s="789"/>
      <c r="B11" s="165" t="s">
        <v>921</v>
      </c>
      <c r="C11" s="467"/>
      <c r="D11" s="434" t="s">
        <v>160</v>
      </c>
      <c r="E11" s="207">
        <v>100</v>
      </c>
      <c r="F11" s="17"/>
      <c r="G11" s="351">
        <f t="shared" ref="G11" si="0">E11*F11</f>
        <v>0</v>
      </c>
    </row>
    <row r="12" spans="1:89" ht="87" customHeight="1">
      <c r="A12" s="788" t="s">
        <v>534</v>
      </c>
      <c r="B12" s="167" t="s">
        <v>161</v>
      </c>
      <c r="C12" s="1005"/>
      <c r="D12" s="988"/>
      <c r="E12" s="989"/>
      <c r="F12" s="989"/>
      <c r="G12" s="990"/>
    </row>
    <row r="13" spans="1:89" ht="15" customHeight="1">
      <c r="A13" s="789"/>
      <c r="B13" s="167"/>
      <c r="C13" s="1006"/>
      <c r="D13" s="434" t="s">
        <v>160</v>
      </c>
      <c r="E13" s="199">
        <v>30</v>
      </c>
      <c r="F13" s="17"/>
      <c r="G13" s="351">
        <f t="shared" ref="G13" si="1">E13*F13</f>
        <v>0</v>
      </c>
    </row>
    <row r="14" spans="1:89" ht="51">
      <c r="A14" s="788" t="s">
        <v>535</v>
      </c>
      <c r="B14" s="168" t="s">
        <v>922</v>
      </c>
      <c r="C14" s="994"/>
      <c r="D14" s="988"/>
      <c r="E14" s="989"/>
      <c r="F14" s="989"/>
      <c r="G14" s="990"/>
    </row>
    <row r="15" spans="1:89" ht="15" customHeight="1">
      <c r="A15" s="789"/>
      <c r="B15" s="168" t="s">
        <v>923</v>
      </c>
      <c r="C15" s="995"/>
      <c r="D15" s="434" t="s">
        <v>5</v>
      </c>
      <c r="E15" s="199">
        <v>2</v>
      </c>
      <c r="F15" s="17"/>
      <c r="G15" s="351">
        <f t="shared" ref="G15" si="2">E15*F15</f>
        <v>0</v>
      </c>
    </row>
    <row r="16" spans="1:89" ht="94.5" customHeight="1">
      <c r="A16" s="788" t="s">
        <v>536</v>
      </c>
      <c r="B16" s="168" t="s">
        <v>924</v>
      </c>
      <c r="C16" s="994"/>
      <c r="D16" s="988"/>
      <c r="E16" s="989"/>
      <c r="F16" s="989"/>
      <c r="G16" s="990"/>
    </row>
    <row r="17" spans="1:7" ht="15" customHeight="1">
      <c r="A17" s="789"/>
      <c r="B17" s="168" t="s">
        <v>925</v>
      </c>
      <c r="C17" s="995"/>
      <c r="D17" s="434" t="s">
        <v>1437</v>
      </c>
      <c r="E17" s="199">
        <f>4*4+(4*6)*3</f>
        <v>88</v>
      </c>
      <c r="F17" s="17"/>
      <c r="G17" s="351">
        <f>E17*F17</f>
        <v>0</v>
      </c>
    </row>
    <row r="18" spans="1:7" ht="38.25">
      <c r="A18" s="788" t="s">
        <v>537</v>
      </c>
      <c r="B18" s="166" t="s">
        <v>927</v>
      </c>
      <c r="C18" s="994"/>
      <c r="D18" s="988"/>
      <c r="E18" s="989"/>
      <c r="F18" s="989"/>
      <c r="G18" s="990"/>
    </row>
    <row r="19" spans="1:7">
      <c r="A19" s="789"/>
      <c r="B19" s="166" t="s">
        <v>926</v>
      </c>
      <c r="C19" s="995"/>
      <c r="D19" s="434" t="s">
        <v>159</v>
      </c>
      <c r="E19" s="199">
        <v>1</v>
      </c>
      <c r="F19" s="17"/>
      <c r="G19" s="252">
        <f>E19*F19</f>
        <v>0</v>
      </c>
    </row>
    <row r="20" spans="1:7" ht="89.25">
      <c r="A20" s="788" t="s">
        <v>538</v>
      </c>
      <c r="B20" s="166" t="s">
        <v>1401</v>
      </c>
      <c r="C20" s="994"/>
      <c r="D20" s="991"/>
      <c r="E20" s="992"/>
      <c r="F20" s="992"/>
      <c r="G20" s="993"/>
    </row>
    <row r="21" spans="1:7">
      <c r="A21" s="789"/>
      <c r="B21" s="166" t="s">
        <v>128</v>
      </c>
      <c r="C21" s="995"/>
      <c r="D21" s="435" t="s">
        <v>5</v>
      </c>
      <c r="E21" s="184">
        <v>2</v>
      </c>
      <c r="F21" s="17"/>
      <c r="G21" s="351">
        <f t="shared" ref="G21" si="3">E21*F21</f>
        <v>0</v>
      </c>
    </row>
    <row r="22" spans="1:7" ht="191.25">
      <c r="A22" s="788" t="s">
        <v>539</v>
      </c>
      <c r="B22" s="625" t="s">
        <v>1281</v>
      </c>
      <c r="C22" s="994"/>
      <c r="D22" s="988"/>
      <c r="E22" s="989"/>
      <c r="F22" s="989"/>
      <c r="G22" s="990"/>
    </row>
    <row r="23" spans="1:7">
      <c r="A23" s="789"/>
      <c r="B23" s="166" t="s">
        <v>928</v>
      </c>
      <c r="C23" s="995"/>
      <c r="D23" s="434" t="s">
        <v>159</v>
      </c>
      <c r="E23" s="199">
        <v>1</v>
      </c>
      <c r="F23" s="17"/>
      <c r="G23" s="351">
        <f t="shared" ref="G23" si="4">E23*F23</f>
        <v>0</v>
      </c>
    </row>
    <row r="24" spans="1:7" ht="65.25" customHeight="1">
      <c r="A24" s="788" t="s">
        <v>540</v>
      </c>
      <c r="B24" s="166" t="s">
        <v>1315</v>
      </c>
      <c r="C24" s="968"/>
      <c r="D24" s="988"/>
      <c r="E24" s="989"/>
      <c r="F24" s="989"/>
      <c r="G24" s="990"/>
    </row>
    <row r="25" spans="1:7" ht="15" customHeight="1">
      <c r="A25" s="789"/>
      <c r="B25" s="166" t="s">
        <v>929</v>
      </c>
      <c r="C25" s="969"/>
      <c r="D25" s="434" t="s">
        <v>5</v>
      </c>
      <c r="E25" s="199">
        <v>5</v>
      </c>
      <c r="F25" s="17"/>
      <c r="G25" s="351">
        <f t="shared" ref="G25" si="5">E25*F25</f>
        <v>0</v>
      </c>
    </row>
    <row r="26" spans="1:7" ht="134.25" customHeight="1">
      <c r="A26" s="788" t="s">
        <v>541</v>
      </c>
      <c r="B26" s="626" t="s">
        <v>163</v>
      </c>
      <c r="C26" s="970"/>
      <c r="D26" s="974"/>
      <c r="E26" s="975"/>
      <c r="F26" s="975"/>
      <c r="G26" s="976"/>
    </row>
    <row r="27" spans="1:7">
      <c r="A27" s="964"/>
      <c r="B27" s="169" t="s">
        <v>930</v>
      </c>
      <c r="C27" s="970"/>
      <c r="D27" s="435" t="s">
        <v>1491</v>
      </c>
      <c r="E27" s="208">
        <v>10</v>
      </c>
      <c r="F27" s="17"/>
      <c r="G27" s="252">
        <f t="shared" ref="G27:G33" si="6">E27*F27</f>
        <v>0</v>
      </c>
    </row>
    <row r="28" spans="1:7" ht="25.5">
      <c r="A28" s="789"/>
      <c r="B28" s="169" t="s">
        <v>931</v>
      </c>
      <c r="C28" s="970"/>
      <c r="D28" s="437" t="s">
        <v>1492</v>
      </c>
      <c r="E28" s="208">
        <v>4.5</v>
      </c>
      <c r="F28" s="17"/>
      <c r="G28" s="252">
        <f t="shared" si="6"/>
        <v>0</v>
      </c>
    </row>
    <row r="29" spans="1:7" ht="89.25">
      <c r="A29" s="788" t="s">
        <v>542</v>
      </c>
      <c r="B29" s="170" t="s">
        <v>165</v>
      </c>
      <c r="C29" s="999"/>
      <c r="D29" s="996"/>
      <c r="E29" s="997"/>
      <c r="F29" s="997"/>
      <c r="G29" s="998"/>
    </row>
    <row r="30" spans="1:7">
      <c r="A30" s="789"/>
      <c r="B30" s="170" t="s">
        <v>1013</v>
      </c>
      <c r="C30" s="1000"/>
      <c r="D30" s="436" t="s">
        <v>1437</v>
      </c>
      <c r="E30" s="199">
        <v>50</v>
      </c>
      <c r="F30" s="17"/>
      <c r="G30" s="252">
        <f t="shared" ref="G30" si="7">E30*F30</f>
        <v>0</v>
      </c>
    </row>
    <row r="31" spans="1:7" ht="181.5" customHeight="1">
      <c r="A31" s="788" t="s">
        <v>543</v>
      </c>
      <c r="B31" s="166" t="s">
        <v>1316</v>
      </c>
      <c r="C31" s="970"/>
      <c r="D31" s="980"/>
      <c r="E31" s="981"/>
      <c r="F31" s="981"/>
      <c r="G31" s="982"/>
    </row>
    <row r="32" spans="1:7">
      <c r="A32" s="964"/>
      <c r="B32" s="168" t="s">
        <v>932</v>
      </c>
      <c r="C32" s="970"/>
      <c r="D32" s="434" t="s">
        <v>5</v>
      </c>
      <c r="E32" s="199">
        <v>20</v>
      </c>
      <c r="F32" s="17"/>
      <c r="G32" s="351">
        <f t="shared" si="6"/>
        <v>0</v>
      </c>
    </row>
    <row r="33" spans="1:7">
      <c r="A33" s="789"/>
      <c r="B33" s="168" t="s">
        <v>933</v>
      </c>
      <c r="C33" s="970"/>
      <c r="D33" s="434" t="s">
        <v>5</v>
      </c>
      <c r="E33" s="199">
        <v>5</v>
      </c>
      <c r="F33" s="17"/>
      <c r="G33" s="351">
        <f t="shared" si="6"/>
        <v>0</v>
      </c>
    </row>
    <row r="34" spans="1:7" ht="89.25">
      <c r="A34" s="788" t="s">
        <v>544</v>
      </c>
      <c r="B34" s="608" t="s">
        <v>1487</v>
      </c>
      <c r="C34" s="968"/>
      <c r="D34" s="955"/>
      <c r="E34" s="956"/>
      <c r="F34" s="956"/>
      <c r="G34" s="957"/>
    </row>
    <row r="35" spans="1:7">
      <c r="A35" s="789"/>
      <c r="B35" s="166" t="s">
        <v>166</v>
      </c>
      <c r="C35" s="969"/>
      <c r="D35" s="434" t="s">
        <v>1437</v>
      </c>
      <c r="E35" s="184">
        <f>5*3*2</f>
        <v>30</v>
      </c>
      <c r="F35" s="17"/>
      <c r="G35" s="351">
        <f>E35*F35</f>
        <v>0</v>
      </c>
    </row>
    <row r="36" spans="1:7" ht="38.25">
      <c r="A36" s="788" t="s">
        <v>545</v>
      </c>
      <c r="B36" s="166" t="s">
        <v>167</v>
      </c>
      <c r="C36" s="970"/>
      <c r="D36" s="971"/>
      <c r="E36" s="972"/>
      <c r="F36" s="972"/>
      <c r="G36" s="973"/>
    </row>
    <row r="37" spans="1:7">
      <c r="A37" s="964"/>
      <c r="B37" s="166" t="s">
        <v>936</v>
      </c>
      <c r="C37" s="970"/>
      <c r="D37" s="434" t="s">
        <v>160</v>
      </c>
      <c r="E37" s="199">
        <f>210*2</f>
        <v>420</v>
      </c>
      <c r="F37" s="17"/>
      <c r="G37" s="351">
        <f t="shared" ref="G37:G39" si="8">E37*F37</f>
        <v>0</v>
      </c>
    </row>
    <row r="38" spans="1:7">
      <c r="A38" s="964"/>
      <c r="B38" s="166" t="s">
        <v>937</v>
      </c>
      <c r="C38" s="970"/>
      <c r="D38" s="434" t="s">
        <v>160</v>
      </c>
      <c r="E38" s="199">
        <f>488*2</f>
        <v>976</v>
      </c>
      <c r="F38" s="17"/>
      <c r="G38" s="351">
        <f t="shared" si="8"/>
        <v>0</v>
      </c>
    </row>
    <row r="39" spans="1:7">
      <c r="A39" s="789"/>
      <c r="B39" s="173" t="s">
        <v>938</v>
      </c>
      <c r="C39" s="970"/>
      <c r="D39" s="434" t="s">
        <v>160</v>
      </c>
      <c r="E39" s="184">
        <f>380*2</f>
        <v>760</v>
      </c>
      <c r="F39" s="17"/>
      <c r="G39" s="351">
        <f t="shared" si="8"/>
        <v>0</v>
      </c>
    </row>
    <row r="40" spans="1:7" ht="76.5">
      <c r="A40" s="788" t="s">
        <v>546</v>
      </c>
      <c r="B40" s="627" t="s">
        <v>592</v>
      </c>
      <c r="C40" s="968"/>
      <c r="D40" s="965"/>
      <c r="E40" s="966"/>
      <c r="F40" s="966"/>
      <c r="G40" s="967"/>
    </row>
    <row r="41" spans="1:7">
      <c r="A41" s="789"/>
      <c r="B41" s="174" t="s">
        <v>940</v>
      </c>
      <c r="C41" s="969"/>
      <c r="D41" s="437" t="s">
        <v>1492</v>
      </c>
      <c r="E41" s="184">
        <f>650*0.1</f>
        <v>65</v>
      </c>
      <c r="F41" s="17"/>
      <c r="G41" s="351">
        <f t="shared" ref="G41" si="9">E41*F41</f>
        <v>0</v>
      </c>
    </row>
    <row r="42" spans="1:7" ht="38.25">
      <c r="A42" s="788" t="s">
        <v>547</v>
      </c>
      <c r="B42" s="174" t="s">
        <v>939</v>
      </c>
      <c r="C42" s="960"/>
      <c r="D42" s="958"/>
      <c r="E42" s="959"/>
      <c r="F42" s="959"/>
      <c r="G42" s="959"/>
    </row>
    <row r="43" spans="1:7">
      <c r="A43" s="789"/>
      <c r="B43" s="174" t="s">
        <v>940</v>
      </c>
      <c r="C43" s="961"/>
      <c r="D43" s="437" t="s">
        <v>1492</v>
      </c>
      <c r="E43" s="184">
        <f>650*0.3</f>
        <v>195</v>
      </c>
      <c r="F43" s="17"/>
      <c r="G43" s="351">
        <f>E43*F43</f>
        <v>0</v>
      </c>
    </row>
    <row r="44" spans="1:7" ht="89.25">
      <c r="A44" s="788" t="s">
        <v>548</v>
      </c>
      <c r="B44" s="628" t="s">
        <v>1317</v>
      </c>
      <c r="C44" s="962"/>
      <c r="D44" s="958"/>
      <c r="E44" s="959"/>
      <c r="F44" s="959"/>
      <c r="G44" s="959"/>
    </row>
    <row r="45" spans="1:7">
      <c r="A45" s="789"/>
      <c r="B45" s="174" t="s">
        <v>941</v>
      </c>
      <c r="C45" s="963"/>
      <c r="D45" s="434" t="s">
        <v>1437</v>
      </c>
      <c r="E45" s="184">
        <v>150</v>
      </c>
      <c r="F45" s="17"/>
      <c r="G45" s="351">
        <f>E45*F45</f>
        <v>0</v>
      </c>
    </row>
    <row r="46" spans="1:7" ht="82.5" customHeight="1">
      <c r="A46" s="788" t="s">
        <v>549</v>
      </c>
      <c r="B46" s="165" t="s">
        <v>1318</v>
      </c>
      <c r="C46" s="962"/>
      <c r="D46" s="958"/>
      <c r="E46" s="959"/>
      <c r="F46" s="959"/>
      <c r="G46" s="959"/>
    </row>
    <row r="47" spans="1:7">
      <c r="A47" s="789"/>
      <c r="B47" s="165" t="s">
        <v>859</v>
      </c>
      <c r="C47" s="963"/>
      <c r="D47" s="434" t="s">
        <v>160</v>
      </c>
      <c r="E47" s="184">
        <v>100</v>
      </c>
      <c r="F47" s="17"/>
      <c r="G47" s="351">
        <f>E47*F47</f>
        <v>0</v>
      </c>
    </row>
    <row r="48" spans="1:7" ht="127.5">
      <c r="A48" s="788" t="s">
        <v>550</v>
      </c>
      <c r="B48" s="169" t="s">
        <v>1319</v>
      </c>
      <c r="C48" s="962"/>
      <c r="D48" s="958"/>
      <c r="E48" s="959"/>
      <c r="F48" s="959"/>
      <c r="G48" s="959"/>
    </row>
    <row r="49" spans="1:7">
      <c r="A49" s="789"/>
      <c r="B49" s="169" t="s">
        <v>1014</v>
      </c>
      <c r="C49" s="963"/>
      <c r="D49" s="434" t="s">
        <v>1492</v>
      </c>
      <c r="E49" s="184">
        <f>650*0.3</f>
        <v>195</v>
      </c>
      <c r="F49" s="17"/>
      <c r="G49" s="351">
        <f>E49*F49</f>
        <v>0</v>
      </c>
    </row>
    <row r="50" spans="1:7" ht="114.75">
      <c r="A50" s="788" t="s">
        <v>551</v>
      </c>
      <c r="B50" s="165" t="s">
        <v>1320</v>
      </c>
      <c r="C50" s="962"/>
      <c r="D50" s="958"/>
      <c r="E50" s="959"/>
      <c r="F50" s="959"/>
      <c r="G50" s="959"/>
    </row>
    <row r="51" spans="1:7">
      <c r="A51" s="789"/>
      <c r="B51" s="174" t="s">
        <v>940</v>
      </c>
      <c r="C51" s="963"/>
      <c r="D51" s="435" t="s">
        <v>1437</v>
      </c>
      <c r="E51" s="199">
        <v>650</v>
      </c>
      <c r="F51" s="17"/>
      <c r="G51" s="351">
        <f>E51*F51</f>
        <v>0</v>
      </c>
    </row>
    <row r="52" spans="1:7" ht="132" customHeight="1">
      <c r="A52" s="788" t="s">
        <v>552</v>
      </c>
      <c r="B52" s="165" t="s">
        <v>1489</v>
      </c>
      <c r="C52" s="962"/>
      <c r="D52" s="958"/>
      <c r="E52" s="959"/>
      <c r="F52" s="959"/>
      <c r="G52" s="959"/>
    </row>
    <row r="53" spans="1:7">
      <c r="A53" s="789"/>
      <c r="B53" s="165" t="s">
        <v>1488</v>
      </c>
      <c r="C53" s="963"/>
      <c r="D53" s="435" t="s">
        <v>1437</v>
      </c>
      <c r="E53" s="199">
        <v>650</v>
      </c>
      <c r="F53" s="17"/>
      <c r="G53" s="351">
        <f>E53*F53</f>
        <v>0</v>
      </c>
    </row>
    <row r="54" spans="1:7" ht="97.5" customHeight="1">
      <c r="A54" s="788" t="s">
        <v>553</v>
      </c>
      <c r="B54" s="172" t="s">
        <v>1404</v>
      </c>
      <c r="C54" s="962"/>
      <c r="D54" s="958"/>
      <c r="E54" s="959"/>
      <c r="F54" s="959"/>
      <c r="G54" s="959"/>
    </row>
    <row r="55" spans="1:7" ht="25.5">
      <c r="A55" s="789"/>
      <c r="B55" s="172" t="s">
        <v>1405</v>
      </c>
      <c r="C55" s="963"/>
      <c r="D55" s="435" t="s">
        <v>1437</v>
      </c>
      <c r="E55" s="199">
        <v>150</v>
      </c>
      <c r="F55" s="17"/>
      <c r="G55" s="351">
        <f>E55*F55</f>
        <v>0</v>
      </c>
    </row>
    <row r="56" spans="1:7" ht="135" customHeight="1">
      <c r="A56" s="788" t="s">
        <v>554</v>
      </c>
      <c r="B56" s="166" t="s">
        <v>1490</v>
      </c>
      <c r="C56" s="962"/>
      <c r="D56" s="955"/>
      <c r="E56" s="956"/>
      <c r="F56" s="956"/>
      <c r="G56" s="957"/>
    </row>
    <row r="57" spans="1:7">
      <c r="A57" s="789"/>
      <c r="B57" s="166" t="s">
        <v>1541</v>
      </c>
      <c r="C57" s="963"/>
      <c r="D57" s="434" t="s">
        <v>1491</v>
      </c>
      <c r="E57" s="184">
        <v>100</v>
      </c>
      <c r="F57" s="17"/>
      <c r="G57" s="351">
        <f>E57*F57</f>
        <v>0</v>
      </c>
    </row>
    <row r="58" spans="1:7" ht="131.25" customHeight="1">
      <c r="A58" s="788" t="s">
        <v>555</v>
      </c>
      <c r="B58" s="166" t="s">
        <v>1321</v>
      </c>
      <c r="C58" s="962"/>
      <c r="D58" s="955"/>
      <c r="E58" s="956"/>
      <c r="F58" s="956"/>
      <c r="G58" s="957"/>
    </row>
    <row r="59" spans="1:7">
      <c r="A59" s="789"/>
      <c r="B59" s="166" t="s">
        <v>1541</v>
      </c>
      <c r="C59" s="963"/>
      <c r="D59" s="434" t="s">
        <v>1491</v>
      </c>
      <c r="E59" s="184">
        <v>100</v>
      </c>
      <c r="F59" s="17"/>
      <c r="G59" s="351">
        <f>E59*F59</f>
        <v>0</v>
      </c>
    </row>
    <row r="60" spans="1:7" ht="63.75">
      <c r="A60" s="788" t="s">
        <v>556</v>
      </c>
      <c r="B60" s="166" t="s">
        <v>169</v>
      </c>
      <c r="C60" s="970"/>
      <c r="D60" s="791"/>
      <c r="E60" s="792"/>
      <c r="F60" s="792"/>
      <c r="G60" s="793"/>
    </row>
    <row r="61" spans="1:7">
      <c r="A61" s="964"/>
      <c r="B61" s="168" t="s">
        <v>170</v>
      </c>
      <c r="C61" s="970"/>
      <c r="D61" s="435" t="s">
        <v>5</v>
      </c>
      <c r="E61" s="199">
        <v>10</v>
      </c>
      <c r="F61" s="17"/>
      <c r="G61" s="351">
        <f>E61*F61</f>
        <v>0</v>
      </c>
    </row>
    <row r="62" spans="1:7">
      <c r="A62" s="789"/>
      <c r="B62" s="168" t="s">
        <v>171</v>
      </c>
      <c r="C62" s="970"/>
      <c r="D62" s="435" t="s">
        <v>5</v>
      </c>
      <c r="E62" s="199">
        <v>10</v>
      </c>
      <c r="F62" s="17"/>
      <c r="G62" s="351">
        <f>E62*F62</f>
        <v>0</v>
      </c>
    </row>
    <row r="63" spans="1:7" ht="153">
      <c r="A63" s="788" t="s">
        <v>557</v>
      </c>
      <c r="B63" s="169" t="s">
        <v>1493</v>
      </c>
      <c r="C63" s="962"/>
      <c r="D63" s="980"/>
      <c r="E63" s="981"/>
      <c r="F63" s="981"/>
      <c r="G63" s="982"/>
    </row>
    <row r="64" spans="1:7">
      <c r="A64" s="789"/>
      <c r="B64" s="166" t="s">
        <v>172</v>
      </c>
      <c r="C64" s="963"/>
      <c r="D64" s="434" t="s">
        <v>159</v>
      </c>
      <c r="E64" s="184">
        <v>1</v>
      </c>
      <c r="F64" s="17"/>
      <c r="G64" s="351">
        <f>E64*F64</f>
        <v>0</v>
      </c>
    </row>
    <row r="65" spans="1:89" s="983" customFormat="1" ht="12.75" customHeight="1"/>
    <row r="66" spans="1:89" ht="12.75" customHeight="1">
      <c r="A66" s="110" t="s">
        <v>153</v>
      </c>
      <c r="B66" s="977" t="s">
        <v>1148</v>
      </c>
      <c r="C66" s="978"/>
      <c r="D66" s="978"/>
      <c r="E66" s="978"/>
      <c r="F66" s="979"/>
      <c r="G66" s="372">
        <f>SUM(G10:G65)</f>
        <v>0</v>
      </c>
    </row>
    <row r="67" spans="1:89" s="983" customFormat="1" ht="12.75" customHeight="1"/>
    <row r="68" spans="1:89">
      <c r="A68" s="109" t="s">
        <v>215</v>
      </c>
      <c r="B68" s="977" t="s">
        <v>1542</v>
      </c>
      <c r="C68" s="978"/>
      <c r="D68" s="978"/>
      <c r="E68" s="978"/>
      <c r="F68" s="978"/>
      <c r="G68" s="979"/>
    </row>
    <row r="69" spans="1:89" s="983" customFormat="1" ht="12.75" customHeight="1"/>
    <row r="70" spans="1:89" s="39" customFormat="1">
      <c r="A70" s="154" t="s">
        <v>218</v>
      </c>
      <c r="B70" s="1007" t="s">
        <v>219</v>
      </c>
      <c r="C70" s="1007"/>
      <c r="D70" s="1007"/>
      <c r="E70" s="1007"/>
      <c r="F70" s="1007"/>
      <c r="G70" s="100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c r="BA70" s="577"/>
      <c r="BB70" s="577"/>
      <c r="BC70" s="577"/>
      <c r="BD70" s="577"/>
      <c r="BE70" s="577"/>
      <c r="BF70" s="577"/>
      <c r="BG70" s="577"/>
      <c r="BH70" s="577"/>
      <c r="BI70" s="577"/>
      <c r="BJ70" s="577"/>
      <c r="BK70" s="577"/>
      <c r="BL70" s="577"/>
      <c r="BM70" s="577"/>
      <c r="BN70" s="577"/>
      <c r="BO70" s="577"/>
      <c r="BP70" s="577"/>
      <c r="BQ70" s="577"/>
      <c r="BR70" s="577"/>
      <c r="BS70" s="577"/>
      <c r="BT70" s="577"/>
      <c r="BU70" s="577"/>
      <c r="BV70" s="577"/>
      <c r="BW70" s="577"/>
      <c r="BX70" s="577"/>
      <c r="BY70" s="577"/>
      <c r="BZ70" s="577"/>
      <c r="CA70" s="577"/>
      <c r="CB70" s="577"/>
      <c r="CC70" s="577"/>
      <c r="CD70" s="577"/>
      <c r="CE70" s="577"/>
      <c r="CF70" s="577"/>
      <c r="CG70" s="577"/>
      <c r="CH70" s="577"/>
      <c r="CI70" s="577"/>
      <c r="CJ70" s="577"/>
      <c r="CK70" s="21"/>
    </row>
    <row r="71" spans="1:89" ht="241.5" customHeight="1">
      <c r="A71" s="984" t="s">
        <v>558</v>
      </c>
      <c r="B71" s="81" t="s">
        <v>976</v>
      </c>
      <c r="C71" s="994"/>
      <c r="D71" s="1009"/>
      <c r="E71" s="1009"/>
      <c r="F71" s="1009"/>
      <c r="G71" s="1009"/>
    </row>
    <row r="72" spans="1:89" ht="13.5" customHeight="1">
      <c r="A72" s="984"/>
      <c r="B72" s="532" t="s">
        <v>943</v>
      </c>
      <c r="C72" s="995"/>
      <c r="D72" s="434" t="s">
        <v>574</v>
      </c>
      <c r="E72" s="184">
        <f>165+0.7*1.5*(15+7)+1.9</f>
        <v>190</v>
      </c>
      <c r="F72" s="17"/>
      <c r="G72" s="351">
        <f t="shared" ref="G72" si="10">E72*F72</f>
        <v>0</v>
      </c>
    </row>
    <row r="73" spans="1:89" ht="176.25" customHeight="1">
      <c r="A73" s="984" t="s">
        <v>1494</v>
      </c>
      <c r="B73" s="80" t="s">
        <v>942</v>
      </c>
      <c r="C73" s="970"/>
      <c r="D73" s="955"/>
      <c r="E73" s="956"/>
      <c r="F73" s="956"/>
      <c r="G73" s="956"/>
    </row>
    <row r="74" spans="1:89" ht="14.25">
      <c r="A74" s="984"/>
      <c r="B74" s="175" t="s">
        <v>943</v>
      </c>
      <c r="C74" s="970"/>
      <c r="D74" s="434" t="s">
        <v>574</v>
      </c>
      <c r="E74" s="184">
        <f>2.5*2.5*1.8*(12+5)+0.75</f>
        <v>192</v>
      </c>
      <c r="F74" s="17"/>
      <c r="G74" s="351">
        <f t="shared" ref="G74" si="11">E74*F74</f>
        <v>0</v>
      </c>
    </row>
    <row r="75" spans="1:89" ht="76.5">
      <c r="A75" s="984" t="s">
        <v>1495</v>
      </c>
      <c r="B75" s="32" t="s">
        <v>944</v>
      </c>
      <c r="C75" s="790"/>
      <c r="D75" s="987"/>
      <c r="E75" s="987"/>
      <c r="F75" s="987"/>
      <c r="G75" s="987"/>
    </row>
    <row r="76" spans="1:89" ht="14.25">
      <c r="A76" s="984"/>
      <c r="B76" s="168" t="s">
        <v>945</v>
      </c>
      <c r="C76" s="790"/>
      <c r="D76" s="434" t="s">
        <v>575</v>
      </c>
      <c r="E76" s="199">
        <v>50</v>
      </c>
      <c r="F76" s="17"/>
      <c r="G76" s="351">
        <f>E76*F76</f>
        <v>0</v>
      </c>
    </row>
    <row r="77" spans="1:89" ht="89.25">
      <c r="A77" s="788" t="s">
        <v>1496</v>
      </c>
      <c r="B77" s="166" t="s">
        <v>1322</v>
      </c>
      <c r="C77" s="790"/>
      <c r="D77" s="1008"/>
      <c r="E77" s="1008"/>
      <c r="F77" s="1008"/>
      <c r="G77" s="1008"/>
    </row>
    <row r="78" spans="1:89" ht="14.25">
      <c r="A78" s="789"/>
      <c r="B78" s="166" t="s">
        <v>946</v>
      </c>
      <c r="C78" s="790"/>
      <c r="D78" s="434" t="s">
        <v>575</v>
      </c>
      <c r="E78" s="199">
        <f>SUM(E71:E76)</f>
        <v>432</v>
      </c>
      <c r="F78" s="17"/>
      <c r="G78" s="351">
        <f>E78*F78</f>
        <v>0</v>
      </c>
    </row>
    <row r="79" spans="1:89" ht="63.75">
      <c r="A79" s="788" t="s">
        <v>1497</v>
      </c>
      <c r="B79" s="166" t="s">
        <v>974</v>
      </c>
      <c r="C79" s="790"/>
      <c r="D79" s="1008"/>
      <c r="E79" s="1008"/>
      <c r="F79" s="1008"/>
      <c r="G79" s="1008"/>
    </row>
    <row r="80" spans="1:89" ht="14.25">
      <c r="A80" s="789"/>
      <c r="B80" s="166" t="s">
        <v>975</v>
      </c>
      <c r="C80" s="790"/>
      <c r="D80" s="434" t="s">
        <v>574</v>
      </c>
      <c r="E80" s="184">
        <f>19+0.7*0.1*(15+7)+0.46</f>
        <v>21</v>
      </c>
      <c r="F80" s="17"/>
      <c r="G80" s="351">
        <f>E80*F80</f>
        <v>0</v>
      </c>
    </row>
    <row r="81" spans="1:89" ht="51">
      <c r="A81" s="788" t="s">
        <v>1498</v>
      </c>
      <c r="B81" s="176" t="s">
        <v>968</v>
      </c>
      <c r="C81" s="790"/>
      <c r="D81" s="1008"/>
      <c r="E81" s="1008"/>
      <c r="F81" s="1008"/>
      <c r="G81" s="1008"/>
    </row>
    <row r="82" spans="1:89" ht="14.25">
      <c r="A82" s="789"/>
      <c r="B82" s="176" t="s">
        <v>969</v>
      </c>
      <c r="C82" s="790"/>
      <c r="D82" s="434" t="s">
        <v>574</v>
      </c>
      <c r="E82" s="184">
        <f>65+0.7*0.5*(15+7)+0.3</f>
        <v>73</v>
      </c>
      <c r="F82" s="17"/>
      <c r="G82" s="351">
        <f>E82*F82</f>
        <v>0</v>
      </c>
    </row>
    <row r="83" spans="1:89" ht="153">
      <c r="A83" s="788" t="s">
        <v>1499</v>
      </c>
      <c r="B83" s="166" t="s">
        <v>1282</v>
      </c>
      <c r="C83" s="790"/>
      <c r="D83" s="1008"/>
      <c r="E83" s="1008"/>
      <c r="F83" s="1008"/>
      <c r="G83" s="1008"/>
    </row>
    <row r="84" spans="1:89" ht="14.25">
      <c r="A84" s="789"/>
      <c r="B84" s="166" t="s">
        <v>970</v>
      </c>
      <c r="C84" s="790"/>
      <c r="D84" s="434" t="s">
        <v>574</v>
      </c>
      <c r="E84" s="184">
        <f>(2.5*2.5*1.8-1.2*1.2*1.5)*5+0.55+50</f>
        <v>96</v>
      </c>
      <c r="F84" s="17"/>
      <c r="G84" s="351">
        <f>E84*F84</f>
        <v>0</v>
      </c>
    </row>
    <row r="85" spans="1:89" ht="102">
      <c r="A85" s="788" t="s">
        <v>1500</v>
      </c>
      <c r="B85" s="168" t="s">
        <v>972</v>
      </c>
      <c r="C85" s="790"/>
      <c r="D85" s="1008"/>
      <c r="E85" s="1008"/>
      <c r="F85" s="1008"/>
      <c r="G85" s="1008"/>
    </row>
    <row r="86" spans="1:89" ht="14.25">
      <c r="A86" s="789"/>
      <c r="B86" s="168" t="s">
        <v>973</v>
      </c>
      <c r="C86" s="790"/>
      <c r="D86" s="434" t="s">
        <v>574</v>
      </c>
      <c r="E86" s="184">
        <f>73+(2.5*2.5*1.8-0.4*0.4*3.14*1.5)*12+1.04</f>
        <v>199.99679999999998</v>
      </c>
      <c r="F86" s="17"/>
      <c r="G86" s="351">
        <f>E86*F86</f>
        <v>0</v>
      </c>
    </row>
    <row r="87" spans="1:89" ht="84" customHeight="1">
      <c r="A87" s="788" t="s">
        <v>1501</v>
      </c>
      <c r="B87" s="552" t="s">
        <v>1502</v>
      </c>
      <c r="C87" s="790"/>
      <c r="D87" s="1008"/>
      <c r="E87" s="1008"/>
      <c r="F87" s="1008"/>
      <c r="G87" s="1008"/>
    </row>
    <row r="88" spans="1:89" ht="15" customHeight="1">
      <c r="A88" s="789"/>
      <c r="B88" s="177" t="s">
        <v>947</v>
      </c>
      <c r="C88" s="790"/>
      <c r="D88" s="434" t="s">
        <v>159</v>
      </c>
      <c r="E88" s="184">
        <v>1</v>
      </c>
      <c r="F88" s="17"/>
      <c r="G88" s="351">
        <f>E88*F88</f>
        <v>0</v>
      </c>
    </row>
    <row r="89" spans="1:89" ht="51">
      <c r="A89" s="788" t="s">
        <v>1504</v>
      </c>
      <c r="B89" s="166" t="s">
        <v>1503</v>
      </c>
      <c r="C89" s="968"/>
      <c r="D89" s="959"/>
      <c r="E89" s="959"/>
      <c r="F89" s="959"/>
      <c r="G89" s="959"/>
    </row>
    <row r="90" spans="1:89" ht="14.25">
      <c r="A90" s="789"/>
      <c r="B90" s="166" t="s">
        <v>971</v>
      </c>
      <c r="C90" s="969"/>
      <c r="D90" s="440" t="s">
        <v>574</v>
      </c>
      <c r="E90" s="199">
        <f>E78-E84</f>
        <v>336</v>
      </c>
      <c r="F90" s="17"/>
      <c r="G90" s="351">
        <f>E90*F90</f>
        <v>0</v>
      </c>
    </row>
    <row r="91" spans="1:89" s="983" customFormat="1" ht="12.75" customHeight="1"/>
    <row r="92" spans="1:89" s="40" customFormat="1">
      <c r="A92" s="155" t="s">
        <v>218</v>
      </c>
      <c r="B92" s="290" t="s">
        <v>1543</v>
      </c>
      <c r="C92" s="150"/>
      <c r="D92" s="438"/>
      <c r="E92" s="186"/>
      <c r="F92" s="38"/>
      <c r="G92" s="38">
        <f>SUM(G73:G90)</f>
        <v>0</v>
      </c>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c r="BA92" s="577"/>
      <c r="BB92" s="577"/>
      <c r="BC92" s="577"/>
      <c r="BD92" s="577"/>
      <c r="BE92" s="577"/>
      <c r="BF92" s="577"/>
      <c r="BG92" s="577"/>
      <c r="BH92" s="577"/>
      <c r="BI92" s="577"/>
      <c r="BJ92" s="577"/>
      <c r="BK92" s="577"/>
      <c r="BL92" s="577"/>
      <c r="BM92" s="577"/>
      <c r="BN92" s="577"/>
      <c r="BO92" s="577"/>
      <c r="BP92" s="577"/>
      <c r="BQ92" s="577"/>
      <c r="BR92" s="577"/>
      <c r="BS92" s="577"/>
      <c r="BT92" s="577"/>
      <c r="BU92" s="577"/>
      <c r="BV92" s="577"/>
      <c r="BW92" s="577"/>
      <c r="BX92" s="577"/>
      <c r="BY92" s="577"/>
      <c r="BZ92" s="577"/>
      <c r="CA92" s="577"/>
      <c r="CB92" s="577"/>
      <c r="CC92" s="577"/>
      <c r="CD92" s="577"/>
      <c r="CE92" s="577"/>
      <c r="CF92" s="577"/>
      <c r="CG92" s="577"/>
      <c r="CH92" s="577"/>
      <c r="CI92" s="577"/>
      <c r="CJ92" s="577"/>
      <c r="CK92" s="21"/>
    </row>
    <row r="93" spans="1:89" s="983" customFormat="1" ht="12.75" customHeight="1"/>
    <row r="94" spans="1:89" s="39" customFormat="1">
      <c r="A94" s="155" t="s">
        <v>217</v>
      </c>
      <c r="B94" s="41" t="s">
        <v>221</v>
      </c>
      <c r="C94" s="41"/>
      <c r="D94" s="438"/>
      <c r="E94" s="186"/>
      <c r="F94" s="38"/>
      <c r="G94" s="38"/>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c r="BA94" s="577"/>
      <c r="BB94" s="577"/>
      <c r="BC94" s="577"/>
      <c r="BD94" s="577"/>
      <c r="BE94" s="577"/>
      <c r="BF94" s="577"/>
      <c r="BG94" s="577"/>
      <c r="BH94" s="577"/>
      <c r="BI94" s="577"/>
      <c r="BJ94" s="577"/>
      <c r="BK94" s="577"/>
      <c r="BL94" s="577"/>
      <c r="BM94" s="577"/>
      <c r="BN94" s="577"/>
      <c r="BO94" s="577"/>
      <c r="BP94" s="577"/>
      <c r="BQ94" s="577"/>
      <c r="BR94" s="577"/>
      <c r="BS94" s="577"/>
      <c r="BT94" s="577"/>
      <c r="BU94" s="577"/>
      <c r="BV94" s="577"/>
      <c r="BW94" s="577"/>
      <c r="BX94" s="577"/>
      <c r="BY94" s="577"/>
      <c r="BZ94" s="577"/>
      <c r="CA94" s="577"/>
      <c r="CB94" s="577"/>
      <c r="CC94" s="577"/>
      <c r="CD94" s="577"/>
      <c r="CE94" s="577"/>
      <c r="CF94" s="577"/>
      <c r="CG94" s="577"/>
      <c r="CH94" s="577"/>
      <c r="CI94" s="577"/>
      <c r="CJ94" s="577"/>
      <c r="CK94" s="21"/>
    </row>
    <row r="95" spans="1:89" s="39" customFormat="1">
      <c r="A95" s="1013"/>
      <c r="B95" s="1014"/>
      <c r="C95" s="1014"/>
      <c r="D95" s="1014"/>
      <c r="E95" s="1014"/>
      <c r="F95" s="1014"/>
      <c r="G95" s="1015"/>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c r="BA95" s="577"/>
      <c r="BB95" s="577"/>
      <c r="BC95" s="577"/>
      <c r="BD95" s="577"/>
      <c r="BE95" s="577"/>
      <c r="BF95" s="577"/>
      <c r="BG95" s="577"/>
      <c r="BH95" s="577"/>
      <c r="BI95" s="577"/>
      <c r="BJ95" s="577"/>
      <c r="BK95" s="577"/>
      <c r="BL95" s="577"/>
      <c r="BM95" s="577"/>
      <c r="BN95" s="577"/>
      <c r="BO95" s="577"/>
      <c r="BP95" s="577"/>
      <c r="BQ95" s="577"/>
      <c r="BR95" s="577"/>
      <c r="BS95" s="577"/>
      <c r="BT95" s="577"/>
      <c r="BU95" s="577"/>
      <c r="BV95" s="577"/>
      <c r="BW95" s="577"/>
      <c r="BX95" s="577"/>
      <c r="BY95" s="577"/>
      <c r="BZ95" s="577"/>
      <c r="CA95" s="577"/>
      <c r="CB95" s="577"/>
      <c r="CC95" s="577"/>
      <c r="CD95" s="577"/>
      <c r="CE95" s="577"/>
      <c r="CF95" s="577"/>
      <c r="CG95" s="577"/>
      <c r="CH95" s="577"/>
      <c r="CI95" s="577"/>
      <c r="CJ95" s="577"/>
      <c r="CK95" s="21"/>
    </row>
    <row r="96" spans="1:89" ht="111" customHeight="1">
      <c r="A96" s="1010" t="s">
        <v>1505</v>
      </c>
      <c r="B96" s="1011"/>
      <c r="C96" s="1011"/>
      <c r="D96" s="1011"/>
      <c r="E96" s="1011"/>
      <c r="F96" s="1011"/>
      <c r="G96" s="1012"/>
    </row>
    <row r="97" spans="1:89" s="572" customFormat="1">
      <c r="A97" s="1016"/>
      <c r="B97" s="1017"/>
      <c r="C97" s="1017"/>
      <c r="D97" s="1017"/>
      <c r="E97" s="1017"/>
      <c r="F97" s="1017"/>
      <c r="G97" s="1018"/>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c r="BA97" s="577"/>
      <c r="BB97" s="577"/>
      <c r="BC97" s="577"/>
      <c r="BD97" s="577"/>
      <c r="BE97" s="577"/>
      <c r="BF97" s="577"/>
      <c r="BG97" s="577"/>
      <c r="BH97" s="577"/>
      <c r="BI97" s="577"/>
      <c r="BJ97" s="577"/>
      <c r="BK97" s="577"/>
      <c r="BL97" s="577"/>
      <c r="BM97" s="577"/>
      <c r="BN97" s="577"/>
      <c r="BO97" s="577"/>
      <c r="BP97" s="577"/>
      <c r="BQ97" s="577"/>
      <c r="BR97" s="577"/>
      <c r="BS97" s="577"/>
      <c r="BT97" s="577"/>
      <c r="BU97" s="577"/>
      <c r="BV97" s="577"/>
      <c r="BW97" s="577"/>
      <c r="BX97" s="577"/>
      <c r="BY97" s="577"/>
      <c r="BZ97" s="577"/>
      <c r="CA97" s="577"/>
      <c r="CB97" s="577"/>
      <c r="CC97" s="577"/>
      <c r="CD97" s="577"/>
      <c r="CE97" s="577"/>
      <c r="CF97" s="577"/>
      <c r="CG97" s="577"/>
      <c r="CH97" s="577"/>
      <c r="CI97" s="577"/>
      <c r="CJ97" s="577"/>
      <c r="CK97" s="21"/>
    </row>
    <row r="98" spans="1:89" ht="38.25" customHeight="1">
      <c r="A98" s="788" t="s">
        <v>559</v>
      </c>
      <c r="B98" s="168" t="s">
        <v>1004</v>
      </c>
      <c r="C98" s="790"/>
      <c r="D98" s="1008"/>
      <c r="E98" s="1008"/>
      <c r="F98" s="1008"/>
      <c r="G98" s="1008"/>
    </row>
    <row r="99" spans="1:89" ht="14.25">
      <c r="A99" s="789"/>
      <c r="B99" s="168" t="s">
        <v>948</v>
      </c>
      <c r="C99" s="790"/>
      <c r="D99" s="434" t="s">
        <v>574</v>
      </c>
      <c r="E99" s="184">
        <f>19+0.7*0.1*(15+7)+(2*2*0.1*5)+0.46</f>
        <v>23</v>
      </c>
      <c r="F99" s="17"/>
      <c r="G99" s="351">
        <f>E99*F99</f>
        <v>0</v>
      </c>
    </row>
    <row r="100" spans="1:89" ht="25.5">
      <c r="A100" s="788" t="s">
        <v>560</v>
      </c>
      <c r="B100" s="168" t="s">
        <v>949</v>
      </c>
      <c r="C100" s="790"/>
      <c r="D100" s="958"/>
      <c r="E100" s="959"/>
      <c r="F100" s="959"/>
      <c r="G100" s="959"/>
    </row>
    <row r="101" spans="1:89" ht="14.25">
      <c r="A101" s="789"/>
      <c r="B101" s="629" t="s">
        <v>950</v>
      </c>
      <c r="C101" s="790"/>
      <c r="D101" s="434" t="s">
        <v>574</v>
      </c>
      <c r="E101" s="184">
        <f>65-0.8*0.1*200+0.7*0.4*(15+7)+0.84</f>
        <v>56</v>
      </c>
      <c r="F101" s="17"/>
      <c r="G101" s="252">
        <f>E101*F101</f>
        <v>0</v>
      </c>
    </row>
    <row r="102" spans="1:89" ht="51">
      <c r="A102" s="788" t="s">
        <v>561</v>
      </c>
      <c r="B102" s="172" t="s">
        <v>951</v>
      </c>
      <c r="C102" s="790"/>
      <c r="D102" s="958"/>
      <c r="E102" s="959"/>
      <c r="F102" s="959"/>
      <c r="G102" s="959"/>
    </row>
    <row r="103" spans="1:89" ht="14.25">
      <c r="A103" s="789"/>
      <c r="B103" s="172" t="s">
        <v>952</v>
      </c>
      <c r="C103" s="790"/>
      <c r="D103" s="434" t="s">
        <v>574</v>
      </c>
      <c r="E103" s="184">
        <f>1.5*1.5*0.15*12</f>
        <v>4.05</v>
      </c>
      <c r="F103" s="17"/>
      <c r="G103" s="252">
        <f>E103*F103</f>
        <v>0</v>
      </c>
    </row>
    <row r="104" spans="1:89" ht="25.5">
      <c r="A104" s="788" t="s">
        <v>562</v>
      </c>
      <c r="B104" s="166" t="s">
        <v>953</v>
      </c>
      <c r="C104" s="790"/>
      <c r="D104" s="958"/>
      <c r="E104" s="959"/>
      <c r="F104" s="959"/>
      <c r="G104" s="959"/>
    </row>
    <row r="105" spans="1:89">
      <c r="A105" s="789"/>
      <c r="B105" s="166" t="s">
        <v>954</v>
      </c>
      <c r="C105" s="790"/>
      <c r="D105" s="435" t="s">
        <v>5</v>
      </c>
      <c r="E105" s="199">
        <v>20</v>
      </c>
      <c r="F105" s="17"/>
      <c r="G105" s="252">
        <f>E105*F105</f>
        <v>0</v>
      </c>
    </row>
    <row r="106" spans="1:89" ht="51">
      <c r="A106" s="788" t="s">
        <v>563</v>
      </c>
      <c r="B106" s="168" t="s">
        <v>955</v>
      </c>
      <c r="C106" s="790"/>
      <c r="D106" s="958"/>
      <c r="E106" s="959"/>
      <c r="F106" s="959"/>
      <c r="G106" s="959"/>
    </row>
    <row r="107" spans="1:89" ht="14.25">
      <c r="A107" s="789"/>
      <c r="B107" s="168" t="s">
        <v>956</v>
      </c>
      <c r="C107" s="790"/>
      <c r="D107" s="434" t="s">
        <v>574</v>
      </c>
      <c r="E107" s="184">
        <f>(1.6*1.6*1-0.4*0.4*3.14*1)*2+0.88</f>
        <v>4.9952000000000005</v>
      </c>
      <c r="F107" s="17"/>
      <c r="G107" s="252">
        <f>E107*F107</f>
        <v>0</v>
      </c>
    </row>
    <row r="108" spans="1:89" ht="96" customHeight="1">
      <c r="A108" s="788" t="s">
        <v>564</v>
      </c>
      <c r="B108" s="166" t="s">
        <v>957</v>
      </c>
      <c r="C108" s="790"/>
      <c r="D108" s="958"/>
      <c r="E108" s="959"/>
      <c r="F108" s="959"/>
      <c r="G108" s="959"/>
    </row>
    <row r="109" spans="1:89" ht="15" customHeight="1">
      <c r="A109" s="789"/>
      <c r="B109" s="166" t="s">
        <v>958</v>
      </c>
      <c r="C109" s="790"/>
      <c r="D109" s="434" t="s">
        <v>5</v>
      </c>
      <c r="E109" s="184">
        <v>12</v>
      </c>
      <c r="F109" s="17"/>
      <c r="G109" s="252">
        <f>E109*F109</f>
        <v>0</v>
      </c>
    </row>
    <row r="110" spans="1:89" ht="76.5">
      <c r="A110" s="788" t="s">
        <v>565</v>
      </c>
      <c r="B110" s="172" t="s">
        <v>959</v>
      </c>
      <c r="C110" s="790"/>
      <c r="D110" s="958"/>
      <c r="E110" s="959"/>
      <c r="F110" s="959"/>
      <c r="G110" s="959"/>
    </row>
    <row r="111" spans="1:89">
      <c r="A111" s="789"/>
      <c r="B111" s="172" t="s">
        <v>960</v>
      </c>
      <c r="C111" s="790"/>
      <c r="D111" s="441" t="s">
        <v>159</v>
      </c>
      <c r="E111" s="184">
        <v>5</v>
      </c>
      <c r="F111" s="17"/>
      <c r="G111" s="252">
        <f>E111*F111</f>
        <v>0</v>
      </c>
    </row>
    <row r="112" spans="1:89" ht="100.5" customHeight="1">
      <c r="A112" s="788" t="s">
        <v>566</v>
      </c>
      <c r="B112" s="172" t="s">
        <v>1323</v>
      </c>
      <c r="C112" s="968"/>
      <c r="D112" s="958"/>
      <c r="E112" s="959"/>
      <c r="F112" s="959"/>
      <c r="G112" s="959"/>
    </row>
    <row r="113" spans="1:89">
      <c r="A113" s="789"/>
      <c r="B113" s="172" t="s">
        <v>960</v>
      </c>
      <c r="C113" s="969"/>
      <c r="D113" s="441" t="s">
        <v>159</v>
      </c>
      <c r="E113" s="184">
        <v>1</v>
      </c>
      <c r="F113" s="17"/>
      <c r="G113" s="252">
        <f>E113*F113</f>
        <v>0</v>
      </c>
    </row>
    <row r="114" spans="1:89" s="983" customFormat="1" ht="12.75" customHeight="1"/>
    <row r="115" spans="1:89" s="40" customFormat="1">
      <c r="A115" s="155" t="s">
        <v>217</v>
      </c>
      <c r="B115" s="985" t="s">
        <v>1544</v>
      </c>
      <c r="C115" s="985"/>
      <c r="D115" s="986"/>
      <c r="E115" s="986"/>
      <c r="F115" s="38"/>
      <c r="G115" s="38">
        <f>SUM(G99:G113)</f>
        <v>0</v>
      </c>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c r="BA115" s="577"/>
      <c r="BB115" s="577"/>
      <c r="BC115" s="577"/>
      <c r="BD115" s="577"/>
      <c r="BE115" s="577"/>
      <c r="BF115" s="577"/>
      <c r="BG115" s="577"/>
      <c r="BH115" s="577"/>
      <c r="BI115" s="577"/>
      <c r="BJ115" s="577"/>
      <c r="BK115" s="577"/>
      <c r="BL115" s="577"/>
      <c r="BM115" s="577"/>
      <c r="BN115" s="577"/>
      <c r="BO115" s="577"/>
      <c r="BP115" s="577"/>
      <c r="BQ115" s="577"/>
      <c r="BR115" s="577"/>
      <c r="BS115" s="577"/>
      <c r="BT115" s="577"/>
      <c r="BU115" s="577"/>
      <c r="BV115" s="577"/>
      <c r="BW115" s="577"/>
      <c r="BX115" s="577"/>
      <c r="BY115" s="577"/>
      <c r="BZ115" s="577"/>
      <c r="CA115" s="577"/>
      <c r="CB115" s="577"/>
      <c r="CC115" s="577"/>
      <c r="CD115" s="577"/>
      <c r="CE115" s="577"/>
      <c r="CF115" s="577"/>
      <c r="CG115" s="577"/>
      <c r="CH115" s="577"/>
      <c r="CI115" s="577"/>
      <c r="CJ115" s="577"/>
      <c r="CK115" s="21"/>
    </row>
    <row r="116" spans="1:89" s="983" customFormat="1" ht="12.75" customHeight="1"/>
    <row r="117" spans="1:89" s="39" customFormat="1">
      <c r="A117" s="155" t="s">
        <v>220</v>
      </c>
      <c r="B117" s="41" t="s">
        <v>223</v>
      </c>
      <c r="C117" s="41"/>
      <c r="D117" s="439"/>
      <c r="E117" s="186"/>
      <c r="F117" s="38"/>
      <c r="G117" s="38"/>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7"/>
      <c r="BV117" s="577"/>
      <c r="BW117" s="577"/>
      <c r="BX117" s="577"/>
      <c r="BY117" s="577"/>
      <c r="BZ117" s="577"/>
      <c r="CA117" s="577"/>
      <c r="CB117" s="577"/>
      <c r="CC117" s="577"/>
      <c r="CD117" s="577"/>
      <c r="CE117" s="577"/>
      <c r="CF117" s="577"/>
      <c r="CG117" s="577"/>
      <c r="CH117" s="577"/>
      <c r="CI117" s="577"/>
      <c r="CJ117" s="577"/>
      <c r="CK117" s="21"/>
    </row>
    <row r="118" spans="1:89" s="983" customFormat="1" ht="12.75" customHeight="1"/>
    <row r="119" spans="1:89" ht="38.25">
      <c r="A119" s="984" t="s">
        <v>593</v>
      </c>
      <c r="B119" s="166" t="s">
        <v>962</v>
      </c>
      <c r="C119" s="968"/>
      <c r="D119" s="1008"/>
      <c r="E119" s="1008"/>
      <c r="F119" s="1008"/>
      <c r="G119" s="1008"/>
    </row>
    <row r="120" spans="1:89">
      <c r="A120" s="984"/>
      <c r="B120" s="166" t="s">
        <v>961</v>
      </c>
      <c r="C120" s="969"/>
      <c r="D120" s="435" t="s">
        <v>5</v>
      </c>
      <c r="E120" s="184">
        <v>10</v>
      </c>
      <c r="F120" s="17"/>
      <c r="G120" s="252">
        <f>E120*F120</f>
        <v>0</v>
      </c>
    </row>
    <row r="121" spans="1:89" ht="51">
      <c r="A121" s="984" t="s">
        <v>594</v>
      </c>
      <c r="B121" s="165" t="s">
        <v>963</v>
      </c>
      <c r="C121" s="962"/>
      <c r="D121" s="1008"/>
      <c r="E121" s="1008"/>
      <c r="F121" s="1008"/>
      <c r="G121" s="1008"/>
    </row>
    <row r="122" spans="1:89">
      <c r="A122" s="984"/>
      <c r="B122" s="165" t="s">
        <v>964</v>
      </c>
      <c r="C122" s="963"/>
      <c r="D122" s="435" t="s">
        <v>5</v>
      </c>
      <c r="E122" s="184">
        <v>2</v>
      </c>
      <c r="F122" s="17"/>
      <c r="G122" s="252">
        <f>E122*F122</f>
        <v>0</v>
      </c>
    </row>
    <row r="123" spans="1:89" ht="114.75">
      <c r="A123" s="984" t="s">
        <v>595</v>
      </c>
      <c r="B123" s="632" t="s">
        <v>1324</v>
      </c>
      <c r="C123" s="1021"/>
      <c r="D123" s="1008"/>
      <c r="E123" s="1008"/>
      <c r="F123" s="1008"/>
      <c r="G123" s="1008"/>
    </row>
    <row r="124" spans="1:89">
      <c r="A124" s="984"/>
      <c r="B124" s="179" t="s">
        <v>965</v>
      </c>
      <c r="C124" s="1022"/>
      <c r="D124" s="434" t="s">
        <v>5</v>
      </c>
      <c r="E124" s="184">
        <v>12</v>
      </c>
      <c r="F124" s="17"/>
      <c r="G124" s="252">
        <f>E124*F124</f>
        <v>0</v>
      </c>
    </row>
    <row r="125" spans="1:89" ht="38.25">
      <c r="A125" s="788" t="s">
        <v>596</v>
      </c>
      <c r="B125" s="625" t="s">
        <v>966</v>
      </c>
      <c r="C125" s="968"/>
      <c r="D125" s="1008"/>
      <c r="E125" s="1008"/>
      <c r="F125" s="1008"/>
      <c r="G125" s="1008"/>
    </row>
    <row r="126" spans="1:89" ht="12" customHeight="1">
      <c r="A126" s="789"/>
      <c r="B126" s="172" t="s">
        <v>967</v>
      </c>
      <c r="C126" s="969"/>
      <c r="D126" s="434" t="s">
        <v>159</v>
      </c>
      <c r="E126" s="199">
        <v>1</v>
      </c>
      <c r="F126" s="17"/>
      <c r="G126" s="252">
        <f>E126*F126</f>
        <v>0</v>
      </c>
    </row>
    <row r="127" spans="1:89" s="983" customFormat="1" ht="12.75" customHeight="1"/>
    <row r="128" spans="1:89" s="40" customFormat="1">
      <c r="A128" s="155" t="s">
        <v>220</v>
      </c>
      <c r="B128" s="290" t="s">
        <v>1545</v>
      </c>
      <c r="C128" s="41"/>
      <c r="D128" s="438"/>
      <c r="E128" s="186"/>
      <c r="F128" s="38"/>
      <c r="G128" s="38">
        <f>SUM(G120:G126)</f>
        <v>0</v>
      </c>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c r="BA128" s="577"/>
      <c r="BB128" s="577"/>
      <c r="BC128" s="577"/>
      <c r="BD128" s="577"/>
      <c r="BE128" s="577"/>
      <c r="BF128" s="577"/>
      <c r="BG128" s="577"/>
      <c r="BH128" s="577"/>
      <c r="BI128" s="577"/>
      <c r="BJ128" s="577"/>
      <c r="BK128" s="577"/>
      <c r="BL128" s="577"/>
      <c r="BM128" s="577"/>
      <c r="BN128" s="577"/>
      <c r="BO128" s="577"/>
      <c r="BP128" s="577"/>
      <c r="BQ128" s="577"/>
      <c r="BR128" s="577"/>
      <c r="BS128" s="577"/>
      <c r="BT128" s="577"/>
      <c r="BU128" s="577"/>
      <c r="BV128" s="577"/>
      <c r="BW128" s="577"/>
      <c r="BX128" s="577"/>
      <c r="BY128" s="577"/>
      <c r="BZ128" s="577"/>
      <c r="CA128" s="577"/>
      <c r="CB128" s="577"/>
      <c r="CC128" s="577"/>
      <c r="CD128" s="577"/>
      <c r="CE128" s="577"/>
      <c r="CF128" s="577"/>
      <c r="CG128" s="577"/>
      <c r="CH128" s="577"/>
      <c r="CI128" s="577"/>
      <c r="CJ128" s="577"/>
      <c r="CK128" s="21"/>
    </row>
    <row r="129" spans="1:89" s="983" customFormat="1" ht="12.75" customHeight="1"/>
    <row r="130" spans="1:89" s="39" customFormat="1">
      <c r="A130" s="155" t="s">
        <v>222</v>
      </c>
      <c r="B130" s="41" t="s">
        <v>225</v>
      </c>
      <c r="C130" s="41"/>
      <c r="D130" s="439"/>
      <c r="E130" s="186"/>
      <c r="F130" s="38"/>
      <c r="G130" s="38"/>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c r="BA130" s="577"/>
      <c r="BB130" s="577"/>
      <c r="BC130" s="577"/>
      <c r="BD130" s="577"/>
      <c r="BE130" s="577"/>
      <c r="BF130" s="577"/>
      <c r="BG130" s="577"/>
      <c r="BH130" s="577"/>
      <c r="BI130" s="577"/>
      <c r="BJ130" s="577"/>
      <c r="BK130" s="577"/>
      <c r="BL130" s="577"/>
      <c r="BM130" s="577"/>
      <c r="BN130" s="577"/>
      <c r="BO130" s="577"/>
      <c r="BP130" s="577"/>
      <c r="BQ130" s="577"/>
      <c r="BR130" s="577"/>
      <c r="BS130" s="577"/>
      <c r="BT130" s="577"/>
      <c r="BU130" s="577"/>
      <c r="BV130" s="577"/>
      <c r="BW130" s="577"/>
      <c r="BX130" s="577"/>
      <c r="BY130" s="577"/>
      <c r="BZ130" s="577"/>
      <c r="CA130" s="577"/>
      <c r="CB130" s="577"/>
      <c r="CC130" s="577"/>
      <c r="CD130" s="577"/>
      <c r="CE130" s="577"/>
      <c r="CF130" s="577"/>
      <c r="CG130" s="577"/>
      <c r="CH130" s="577"/>
      <c r="CI130" s="577"/>
      <c r="CJ130" s="577"/>
      <c r="CK130" s="21"/>
    </row>
    <row r="131" spans="1:89" ht="120.75" customHeight="1">
      <c r="A131" s="788" t="s">
        <v>597</v>
      </c>
      <c r="B131" s="553" t="s">
        <v>1325</v>
      </c>
      <c r="C131" s="968"/>
      <c r="D131" s="955"/>
      <c r="E131" s="956"/>
      <c r="F131" s="956"/>
      <c r="G131" s="957"/>
    </row>
    <row r="132" spans="1:89">
      <c r="A132" s="964"/>
      <c r="B132" s="166" t="s">
        <v>980</v>
      </c>
      <c r="C132" s="1019"/>
      <c r="D132" s="434" t="s">
        <v>160</v>
      </c>
      <c r="E132" s="184">
        <f>3*5+5</f>
        <v>20</v>
      </c>
      <c r="F132" s="17"/>
      <c r="G132" s="351">
        <f t="shared" ref="G132:G167" si="12">E132*F132</f>
        <v>0</v>
      </c>
    </row>
    <row r="133" spans="1:89" ht="102">
      <c r="A133" s="788" t="s">
        <v>598</v>
      </c>
      <c r="B133" s="554" t="s">
        <v>1326</v>
      </c>
      <c r="C133" s="962"/>
      <c r="D133" s="980"/>
      <c r="E133" s="981"/>
      <c r="F133" s="981"/>
      <c r="G133" s="982"/>
    </row>
    <row r="134" spans="1:89">
      <c r="A134" s="964"/>
      <c r="B134" s="166" t="s">
        <v>977</v>
      </c>
      <c r="C134" s="1020"/>
      <c r="D134" s="434" t="s">
        <v>160</v>
      </c>
      <c r="E134" s="184">
        <f>68+35</f>
        <v>103</v>
      </c>
      <c r="F134" s="17"/>
      <c r="G134" s="351">
        <f t="shared" si="12"/>
        <v>0</v>
      </c>
    </row>
    <row r="135" spans="1:89">
      <c r="A135" s="964"/>
      <c r="B135" s="166" t="s">
        <v>978</v>
      </c>
      <c r="C135" s="1020"/>
      <c r="D135" s="434" t="s">
        <v>160</v>
      </c>
      <c r="E135" s="184">
        <v>43</v>
      </c>
      <c r="F135" s="17"/>
      <c r="G135" s="351">
        <f t="shared" si="12"/>
        <v>0</v>
      </c>
    </row>
    <row r="136" spans="1:89">
      <c r="A136" s="789"/>
      <c r="B136" s="166" t="s">
        <v>979</v>
      </c>
      <c r="C136" s="963"/>
      <c r="D136" s="434" t="s">
        <v>160</v>
      </c>
      <c r="E136" s="184">
        <f>64-15</f>
        <v>49</v>
      </c>
      <c r="F136" s="17"/>
      <c r="G136" s="351">
        <f t="shared" si="12"/>
        <v>0</v>
      </c>
    </row>
    <row r="137" spans="1:89" ht="261" customHeight="1">
      <c r="A137" s="788" t="s">
        <v>599</v>
      </c>
      <c r="B137" s="555" t="s">
        <v>1327</v>
      </c>
      <c r="C137" s="1042"/>
      <c r="D137" s="1086"/>
      <c r="E137" s="1087"/>
      <c r="F137" s="1087"/>
      <c r="G137" s="1088"/>
    </row>
    <row r="138" spans="1:89" ht="28.5" customHeight="1">
      <c r="A138" s="789"/>
      <c r="B138" s="176" t="s">
        <v>981</v>
      </c>
      <c r="C138" s="1044"/>
      <c r="D138" s="442" t="s">
        <v>174</v>
      </c>
      <c r="E138" s="209">
        <v>12</v>
      </c>
      <c r="F138" s="235"/>
      <c r="G138" s="351">
        <f>E138*F138</f>
        <v>0</v>
      </c>
    </row>
    <row r="139" spans="1:89" ht="63.75">
      <c r="A139" s="788" t="s">
        <v>600</v>
      </c>
      <c r="B139" s="556" t="s">
        <v>1328</v>
      </c>
      <c r="C139" s="994"/>
      <c r="D139" s="1086"/>
      <c r="E139" s="1087"/>
      <c r="F139" s="1087"/>
      <c r="G139" s="1088"/>
    </row>
    <row r="140" spans="1:89">
      <c r="A140" s="964"/>
      <c r="B140" s="181" t="s">
        <v>982</v>
      </c>
      <c r="C140" s="1045"/>
      <c r="D140" s="1086"/>
      <c r="E140" s="1087"/>
      <c r="F140" s="1087"/>
      <c r="G140" s="1088"/>
    </row>
    <row r="141" spans="1:89" ht="14.25">
      <c r="A141" s="964"/>
      <c r="B141" s="182" t="s">
        <v>992</v>
      </c>
      <c r="C141" s="1045"/>
      <c r="D141" s="442" t="s">
        <v>174</v>
      </c>
      <c r="E141" s="209">
        <v>1</v>
      </c>
      <c r="F141" s="17"/>
      <c r="G141" s="351">
        <f t="shared" si="12"/>
        <v>0</v>
      </c>
    </row>
    <row r="142" spans="1:89" ht="14.25">
      <c r="A142" s="964"/>
      <c r="B142" s="182" t="s">
        <v>993</v>
      </c>
      <c r="C142" s="1045"/>
      <c r="D142" s="442" t="s">
        <v>174</v>
      </c>
      <c r="E142" s="209">
        <v>2</v>
      </c>
      <c r="F142" s="17"/>
      <c r="G142" s="351">
        <f t="shared" si="12"/>
        <v>0</v>
      </c>
    </row>
    <row r="143" spans="1:89">
      <c r="A143" s="964"/>
      <c r="B143" s="181" t="s">
        <v>983</v>
      </c>
      <c r="C143" s="1045"/>
      <c r="D143" s="1086"/>
      <c r="E143" s="1087"/>
      <c r="F143" s="1087"/>
      <c r="G143" s="1088"/>
    </row>
    <row r="144" spans="1:89" ht="14.25">
      <c r="A144" s="964"/>
      <c r="B144" s="182" t="s">
        <v>994</v>
      </c>
      <c r="C144" s="1045"/>
      <c r="D144" s="442" t="s">
        <v>174</v>
      </c>
      <c r="E144" s="209">
        <v>2</v>
      </c>
      <c r="F144" s="17"/>
      <c r="G144" s="351">
        <f t="shared" si="12"/>
        <v>0</v>
      </c>
    </row>
    <row r="145" spans="1:7" ht="14.25">
      <c r="A145" s="964"/>
      <c r="B145" s="182" t="s">
        <v>995</v>
      </c>
      <c r="C145" s="1045"/>
      <c r="D145" s="442" t="s">
        <v>174</v>
      </c>
      <c r="E145" s="209">
        <v>5</v>
      </c>
      <c r="F145" s="17"/>
      <c r="G145" s="351">
        <f t="shared" si="12"/>
        <v>0</v>
      </c>
    </row>
    <row r="146" spans="1:7">
      <c r="A146" s="964"/>
      <c r="B146" s="181" t="s">
        <v>984</v>
      </c>
      <c r="C146" s="1045"/>
      <c r="D146" s="1086"/>
      <c r="E146" s="1087"/>
      <c r="F146" s="1087"/>
      <c r="G146" s="1088"/>
    </row>
    <row r="147" spans="1:7" ht="14.25">
      <c r="A147" s="964"/>
      <c r="B147" s="182" t="s">
        <v>996</v>
      </c>
      <c r="C147" s="1045"/>
      <c r="D147" s="442" t="s">
        <v>174</v>
      </c>
      <c r="E147" s="209">
        <v>1</v>
      </c>
      <c r="F147" s="17"/>
      <c r="G147" s="351">
        <f t="shared" si="12"/>
        <v>0</v>
      </c>
    </row>
    <row r="148" spans="1:7" ht="14.25">
      <c r="A148" s="964"/>
      <c r="B148" s="182" t="s">
        <v>997</v>
      </c>
      <c r="C148" s="1045"/>
      <c r="D148" s="442" t="s">
        <v>174</v>
      </c>
      <c r="E148" s="209">
        <v>1</v>
      </c>
      <c r="F148" s="17"/>
      <c r="G148" s="351">
        <f t="shared" si="12"/>
        <v>0</v>
      </c>
    </row>
    <row r="149" spans="1:7">
      <c r="A149" s="964"/>
      <c r="B149" s="181" t="s">
        <v>985</v>
      </c>
      <c r="C149" s="1045"/>
      <c r="D149" s="1086"/>
      <c r="E149" s="1087"/>
      <c r="F149" s="1087"/>
      <c r="G149" s="1088"/>
    </row>
    <row r="150" spans="1:7">
      <c r="A150" s="964"/>
      <c r="B150" s="182" t="s">
        <v>176</v>
      </c>
      <c r="C150" s="1045"/>
      <c r="D150" s="442" t="s">
        <v>174</v>
      </c>
      <c r="E150" s="209">
        <v>1</v>
      </c>
      <c r="F150" s="17"/>
      <c r="G150" s="351">
        <f t="shared" si="12"/>
        <v>0</v>
      </c>
    </row>
    <row r="151" spans="1:7" ht="51">
      <c r="A151" s="1089" t="s">
        <v>1506</v>
      </c>
      <c r="B151" s="191" t="s">
        <v>998</v>
      </c>
      <c r="C151" s="968"/>
      <c r="D151" s="974"/>
      <c r="E151" s="975"/>
      <c r="F151" s="975"/>
      <c r="G151" s="976"/>
    </row>
    <row r="152" spans="1:7">
      <c r="A152" s="1090"/>
      <c r="B152" s="171" t="s">
        <v>178</v>
      </c>
      <c r="C152" s="969"/>
      <c r="D152" s="443" t="s">
        <v>5</v>
      </c>
      <c r="E152" s="210">
        <v>3</v>
      </c>
      <c r="F152" s="17"/>
      <c r="G152" s="373">
        <f>E152*F152</f>
        <v>0</v>
      </c>
    </row>
    <row r="153" spans="1:7" ht="63.75">
      <c r="A153" s="1046" t="s">
        <v>1507</v>
      </c>
      <c r="B153" s="168" t="s">
        <v>179</v>
      </c>
      <c r="C153" s="994"/>
      <c r="D153" s="1056"/>
      <c r="E153" s="1057"/>
      <c r="F153" s="1057"/>
      <c r="G153" s="1058"/>
    </row>
    <row r="154" spans="1:7" ht="15" customHeight="1">
      <c r="A154" s="1047"/>
      <c r="B154" s="181" t="s">
        <v>982</v>
      </c>
      <c r="C154" s="1045"/>
      <c r="D154" s="980"/>
      <c r="E154" s="981"/>
      <c r="F154" s="981"/>
      <c r="G154" s="982"/>
    </row>
    <row r="155" spans="1:7" ht="14.25">
      <c r="A155" s="1047"/>
      <c r="B155" s="182" t="s">
        <v>987</v>
      </c>
      <c r="C155" s="1045"/>
      <c r="D155" s="442" t="s">
        <v>174</v>
      </c>
      <c r="E155" s="209">
        <v>5</v>
      </c>
      <c r="F155" s="17"/>
      <c r="G155" s="351">
        <f t="shared" si="12"/>
        <v>0</v>
      </c>
    </row>
    <row r="156" spans="1:7">
      <c r="A156" s="1047"/>
      <c r="B156" s="181" t="s">
        <v>983</v>
      </c>
      <c r="C156" s="1045"/>
      <c r="D156" s="1086"/>
      <c r="E156" s="1087"/>
      <c r="F156" s="1087"/>
      <c r="G156" s="1088"/>
    </row>
    <row r="157" spans="1:7" ht="14.25">
      <c r="A157" s="1047"/>
      <c r="B157" s="182" t="s">
        <v>988</v>
      </c>
      <c r="C157" s="1045"/>
      <c r="D157" s="442" t="s">
        <v>174</v>
      </c>
      <c r="E157" s="209">
        <v>5</v>
      </c>
      <c r="F157" s="17"/>
      <c r="G157" s="351">
        <f t="shared" si="12"/>
        <v>0</v>
      </c>
    </row>
    <row r="158" spans="1:7">
      <c r="A158" s="1047"/>
      <c r="B158" s="181" t="s">
        <v>984</v>
      </c>
      <c r="C158" s="1045"/>
      <c r="D158" s="1086"/>
      <c r="E158" s="1087"/>
      <c r="F158" s="1087"/>
      <c r="G158" s="1088"/>
    </row>
    <row r="159" spans="1:7" ht="14.25">
      <c r="A159" s="1047"/>
      <c r="B159" s="182" t="s">
        <v>989</v>
      </c>
      <c r="C159" s="1045"/>
      <c r="D159" s="442" t="s">
        <v>174</v>
      </c>
      <c r="E159" s="209">
        <v>10</v>
      </c>
      <c r="F159" s="17"/>
      <c r="G159" s="351">
        <f t="shared" si="12"/>
        <v>0</v>
      </c>
    </row>
    <row r="160" spans="1:7">
      <c r="A160" s="1047"/>
      <c r="B160" s="181" t="s">
        <v>985</v>
      </c>
      <c r="C160" s="1045"/>
      <c r="D160" s="1086"/>
      <c r="E160" s="1087"/>
      <c r="F160" s="1087"/>
      <c r="G160" s="1088"/>
    </row>
    <row r="161" spans="1:89">
      <c r="A161" s="1047"/>
      <c r="B161" s="182" t="s">
        <v>180</v>
      </c>
      <c r="C161" s="1045"/>
      <c r="D161" s="442" t="s">
        <v>174</v>
      </c>
      <c r="E161" s="209">
        <v>5</v>
      </c>
      <c r="F161" s="17"/>
      <c r="G161" s="351">
        <f t="shared" si="12"/>
        <v>0</v>
      </c>
    </row>
    <row r="162" spans="1:89">
      <c r="A162" s="1047"/>
      <c r="B162" s="182" t="s">
        <v>181</v>
      </c>
      <c r="C162" s="1045"/>
      <c r="D162" s="442" t="s">
        <v>174</v>
      </c>
      <c r="E162" s="209">
        <v>4</v>
      </c>
      <c r="F162" s="17"/>
      <c r="G162" s="351">
        <f t="shared" si="12"/>
        <v>0</v>
      </c>
    </row>
    <row r="163" spans="1:89">
      <c r="A163" s="1047"/>
      <c r="B163" s="182" t="s">
        <v>182</v>
      </c>
      <c r="C163" s="1045"/>
      <c r="D163" s="442" t="s">
        <v>174</v>
      </c>
      <c r="E163" s="209">
        <v>5</v>
      </c>
      <c r="F163" s="17"/>
      <c r="G163" s="351">
        <f t="shared" si="12"/>
        <v>0</v>
      </c>
    </row>
    <row r="164" spans="1:89">
      <c r="A164" s="1047"/>
      <c r="B164" s="181" t="s">
        <v>986</v>
      </c>
      <c r="C164" s="1045"/>
      <c r="D164" s="1086"/>
      <c r="E164" s="1087"/>
      <c r="F164" s="1087"/>
      <c r="G164" s="1088"/>
    </row>
    <row r="165" spans="1:89">
      <c r="A165" s="1047"/>
      <c r="B165" s="180" t="s">
        <v>183</v>
      </c>
      <c r="C165" s="1045"/>
      <c r="D165" s="442" t="s">
        <v>174</v>
      </c>
      <c r="E165" s="209">
        <v>1</v>
      </c>
      <c r="F165" s="17"/>
      <c r="G165" s="351">
        <f t="shared" si="12"/>
        <v>0</v>
      </c>
    </row>
    <row r="166" spans="1:89">
      <c r="A166" s="1047"/>
      <c r="B166" s="180" t="s">
        <v>184</v>
      </c>
      <c r="C166" s="1045"/>
      <c r="D166" s="442" t="s">
        <v>174</v>
      </c>
      <c r="E166" s="209">
        <v>4</v>
      </c>
      <c r="F166" s="17"/>
      <c r="G166" s="351">
        <f t="shared" si="12"/>
        <v>0</v>
      </c>
    </row>
    <row r="167" spans="1:89">
      <c r="A167" s="1048"/>
      <c r="B167" s="180" t="s">
        <v>185</v>
      </c>
      <c r="C167" s="995"/>
      <c r="D167" s="442" t="s">
        <v>174</v>
      </c>
      <c r="E167" s="209">
        <v>5</v>
      </c>
      <c r="F167" s="17"/>
      <c r="G167" s="351">
        <f t="shared" si="12"/>
        <v>0</v>
      </c>
    </row>
    <row r="168" spans="1:89" ht="89.25">
      <c r="A168" s="788" t="s">
        <v>1508</v>
      </c>
      <c r="B168" s="169" t="s">
        <v>1283</v>
      </c>
      <c r="C168" s="968"/>
      <c r="D168" s="955"/>
      <c r="E168" s="956"/>
      <c r="F168" s="956"/>
      <c r="G168" s="957"/>
    </row>
    <row r="169" spans="1:89">
      <c r="A169" s="789"/>
      <c r="B169" s="169" t="s">
        <v>990</v>
      </c>
      <c r="C169" s="969"/>
      <c r="D169" s="434" t="s">
        <v>5</v>
      </c>
      <c r="E169" s="199">
        <v>1</v>
      </c>
      <c r="F169" s="17"/>
      <c r="G169" s="351">
        <f>E169*F169</f>
        <v>0</v>
      </c>
    </row>
    <row r="170" spans="1:89" ht="204" customHeight="1">
      <c r="A170" s="788" t="s">
        <v>1509</v>
      </c>
      <c r="B170" s="557" t="s">
        <v>1406</v>
      </c>
      <c r="C170" s="968"/>
      <c r="D170" s="791"/>
      <c r="E170" s="792"/>
      <c r="F170" s="792"/>
      <c r="G170" s="793"/>
    </row>
    <row r="171" spans="1:89" ht="15" customHeight="1">
      <c r="A171" s="789"/>
      <c r="B171" s="169" t="s">
        <v>1402</v>
      </c>
      <c r="C171" s="969"/>
      <c r="D171" s="435" t="s">
        <v>159</v>
      </c>
      <c r="E171" s="211">
        <v>1</v>
      </c>
      <c r="F171" s="17"/>
      <c r="G171" s="351">
        <f t="shared" ref="G171" si="13">E171*F171</f>
        <v>0</v>
      </c>
    </row>
    <row r="172" spans="1:89" ht="89.25">
      <c r="A172" s="788" t="s">
        <v>1510</v>
      </c>
      <c r="B172" s="553" t="s">
        <v>1329</v>
      </c>
      <c r="C172" s="968"/>
      <c r="D172" s="955"/>
      <c r="E172" s="956"/>
      <c r="F172" s="956"/>
      <c r="G172" s="957"/>
    </row>
    <row r="173" spans="1:89">
      <c r="A173" s="789"/>
      <c r="B173" s="169" t="s">
        <v>991</v>
      </c>
      <c r="C173" s="969"/>
      <c r="D173" s="434" t="s">
        <v>160</v>
      </c>
      <c r="E173" s="199">
        <v>210</v>
      </c>
      <c r="F173" s="17"/>
      <c r="G173" s="351">
        <f t="shared" ref="G173" si="14">E173*F173</f>
        <v>0</v>
      </c>
    </row>
    <row r="174" spans="1:89" s="1023" customFormat="1" ht="12.75" customHeight="1"/>
    <row r="175" spans="1:89" s="40" customFormat="1">
      <c r="A175" s="155" t="s">
        <v>222</v>
      </c>
      <c r="B175" s="290" t="s">
        <v>1546</v>
      </c>
      <c r="C175" s="41"/>
      <c r="D175" s="438"/>
      <c r="E175" s="186"/>
      <c r="F175" s="38"/>
      <c r="G175" s="38">
        <f>SUM(G131:G173)</f>
        <v>0</v>
      </c>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c r="BA175" s="577"/>
      <c r="BB175" s="577"/>
      <c r="BC175" s="577"/>
      <c r="BD175" s="577"/>
      <c r="BE175" s="577"/>
      <c r="BF175" s="577"/>
      <c r="BG175" s="577"/>
      <c r="BH175" s="577"/>
      <c r="BI175" s="577"/>
      <c r="BJ175" s="577"/>
      <c r="BK175" s="577"/>
      <c r="BL175" s="577"/>
      <c r="BM175" s="577"/>
      <c r="BN175" s="577"/>
      <c r="BO175" s="577"/>
      <c r="BP175" s="577"/>
      <c r="BQ175" s="577"/>
      <c r="BR175" s="577"/>
      <c r="BS175" s="577"/>
      <c r="BT175" s="577"/>
      <c r="BU175" s="577"/>
      <c r="BV175" s="577"/>
      <c r="BW175" s="577"/>
      <c r="BX175" s="577"/>
      <c r="BY175" s="577"/>
      <c r="BZ175" s="577"/>
      <c r="CA175" s="577"/>
      <c r="CB175" s="577"/>
      <c r="CC175" s="577"/>
      <c r="CD175" s="577"/>
      <c r="CE175" s="577"/>
      <c r="CF175" s="577"/>
      <c r="CG175" s="577"/>
      <c r="CH175" s="577"/>
      <c r="CI175" s="577"/>
      <c r="CJ175" s="577"/>
      <c r="CK175" s="21"/>
    </row>
    <row r="176" spans="1:89" s="1023" customFormat="1" ht="12.75" customHeight="1"/>
    <row r="177" spans="1:89" s="20" customFormat="1">
      <c r="A177" s="156" t="s">
        <v>215</v>
      </c>
      <c r="B177" s="1024" t="s">
        <v>1548</v>
      </c>
      <c r="C177" s="1024"/>
      <c r="D177" s="444"/>
      <c r="E177" s="185"/>
      <c r="F177" s="44"/>
      <c r="G177" s="374"/>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c r="BA177" s="577"/>
      <c r="BB177" s="577"/>
      <c r="BC177" s="577"/>
      <c r="BD177" s="577"/>
      <c r="BE177" s="577"/>
      <c r="BF177" s="577"/>
      <c r="BG177" s="577"/>
      <c r="BH177" s="577"/>
      <c r="BI177" s="577"/>
      <c r="BJ177" s="577"/>
      <c r="BK177" s="577"/>
      <c r="BL177" s="577"/>
      <c r="BM177" s="577"/>
      <c r="BN177" s="577"/>
      <c r="BO177" s="577"/>
      <c r="BP177" s="577"/>
      <c r="BQ177" s="577"/>
      <c r="BR177" s="577"/>
      <c r="BS177" s="577"/>
      <c r="BT177" s="577"/>
      <c r="BU177" s="577"/>
      <c r="BV177" s="577"/>
      <c r="BW177" s="577"/>
      <c r="BX177" s="577"/>
      <c r="BY177" s="577"/>
      <c r="BZ177" s="577"/>
      <c r="CA177" s="577"/>
      <c r="CB177" s="577"/>
      <c r="CC177" s="577"/>
      <c r="CD177" s="577"/>
      <c r="CE177" s="577"/>
      <c r="CF177" s="577"/>
      <c r="CG177" s="577"/>
      <c r="CH177" s="577"/>
      <c r="CI177" s="577"/>
      <c r="CJ177" s="577"/>
      <c r="CK177" s="21"/>
    </row>
    <row r="178" spans="1:89" s="20" customFormat="1">
      <c r="A178" s="1026"/>
      <c r="B178" s="1026"/>
      <c r="C178" s="1026"/>
      <c r="D178" s="1026"/>
      <c r="E178" s="1026"/>
      <c r="F178" s="1026"/>
      <c r="G178" s="1026"/>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c r="BA178" s="577"/>
      <c r="BB178" s="577"/>
      <c r="BC178" s="577"/>
      <c r="BD178" s="577"/>
      <c r="BE178" s="577"/>
      <c r="BF178" s="577"/>
      <c r="BG178" s="577"/>
      <c r="BH178" s="577"/>
      <c r="BI178" s="577"/>
      <c r="BJ178" s="577"/>
      <c r="BK178" s="577"/>
      <c r="BL178" s="577"/>
      <c r="BM178" s="577"/>
      <c r="BN178" s="577"/>
      <c r="BO178" s="577"/>
      <c r="BP178" s="577"/>
      <c r="BQ178" s="577"/>
      <c r="BR178" s="577"/>
      <c r="BS178" s="577"/>
      <c r="BT178" s="577"/>
      <c r="BU178" s="577"/>
      <c r="BV178" s="577"/>
      <c r="BW178" s="577"/>
      <c r="BX178" s="577"/>
      <c r="BY178" s="577"/>
      <c r="BZ178" s="577"/>
      <c r="CA178" s="577"/>
      <c r="CB178" s="577"/>
      <c r="CC178" s="577"/>
      <c r="CD178" s="577"/>
      <c r="CE178" s="577"/>
      <c r="CF178" s="577"/>
      <c r="CG178" s="577"/>
      <c r="CH178" s="577"/>
      <c r="CI178" s="577"/>
      <c r="CJ178" s="577"/>
      <c r="CK178" s="21"/>
    </row>
    <row r="179" spans="1:89" ht="15" customHeight="1">
      <c r="A179" s="157" t="s">
        <v>218</v>
      </c>
      <c r="B179" s="45" t="s">
        <v>226</v>
      </c>
      <c r="C179" s="980">
        <f>G92</f>
        <v>0</v>
      </c>
      <c r="D179" s="981"/>
      <c r="E179" s="981"/>
      <c r="F179" s="981"/>
      <c r="G179" s="982"/>
    </row>
    <row r="180" spans="1:89" ht="15" customHeight="1">
      <c r="A180" s="157" t="s">
        <v>217</v>
      </c>
      <c r="B180" s="45" t="s">
        <v>243</v>
      </c>
      <c r="C180" s="980">
        <f>G92</f>
        <v>0</v>
      </c>
      <c r="D180" s="981"/>
      <c r="E180" s="981"/>
      <c r="F180" s="981"/>
      <c r="G180" s="982"/>
    </row>
    <row r="181" spans="1:89" ht="15" customHeight="1">
      <c r="A181" s="157" t="s">
        <v>224</v>
      </c>
      <c r="B181" s="45" t="s">
        <v>227</v>
      </c>
      <c r="C181" s="980">
        <f>G115</f>
        <v>0</v>
      </c>
      <c r="D181" s="981"/>
      <c r="E181" s="981"/>
      <c r="F181" s="981"/>
      <c r="G181" s="982"/>
    </row>
    <row r="182" spans="1:89" ht="15" customHeight="1">
      <c r="A182" s="157" t="s">
        <v>222</v>
      </c>
      <c r="B182" s="45" t="s">
        <v>228</v>
      </c>
      <c r="C182" s="980">
        <f>G128</f>
        <v>0</v>
      </c>
      <c r="D182" s="981"/>
      <c r="E182" s="981"/>
      <c r="F182" s="981"/>
      <c r="G182" s="982"/>
    </row>
    <row r="183" spans="1:89" ht="15" customHeight="1">
      <c r="A183" s="157" t="s">
        <v>224</v>
      </c>
      <c r="B183" s="45" t="s">
        <v>229</v>
      </c>
      <c r="C183" s="980">
        <f>G175</f>
        <v>0</v>
      </c>
      <c r="D183" s="981"/>
      <c r="E183" s="981"/>
      <c r="F183" s="981"/>
      <c r="G183" s="982"/>
    </row>
    <row r="184" spans="1:89" s="572" customFormat="1">
      <c r="A184" s="1013"/>
      <c r="B184" s="1014"/>
      <c r="C184" s="1014"/>
      <c r="D184" s="1014"/>
      <c r="E184" s="1014"/>
      <c r="F184" s="1014"/>
      <c r="G184" s="1015"/>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7"/>
      <c r="BC184" s="577"/>
      <c r="BD184" s="577"/>
      <c r="BE184" s="577"/>
      <c r="BF184" s="577"/>
      <c r="BG184" s="577"/>
      <c r="BH184" s="577"/>
      <c r="BI184" s="577"/>
      <c r="BJ184" s="577"/>
      <c r="BK184" s="577"/>
      <c r="BL184" s="577"/>
      <c r="BM184" s="577"/>
      <c r="BN184" s="577"/>
      <c r="BO184" s="577"/>
      <c r="BP184" s="577"/>
      <c r="BQ184" s="577"/>
      <c r="BR184" s="577"/>
      <c r="BS184" s="577"/>
      <c r="BT184" s="577"/>
      <c r="BU184" s="577"/>
      <c r="BV184" s="577"/>
      <c r="BW184" s="577"/>
      <c r="BX184" s="577"/>
      <c r="BY184" s="577"/>
      <c r="BZ184" s="577"/>
      <c r="CA184" s="577"/>
      <c r="CB184" s="577"/>
      <c r="CC184" s="577"/>
      <c r="CD184" s="577"/>
      <c r="CE184" s="577"/>
      <c r="CF184" s="577"/>
      <c r="CG184" s="577"/>
      <c r="CH184" s="577"/>
      <c r="CI184" s="577"/>
      <c r="CJ184" s="577"/>
      <c r="CK184" s="21"/>
    </row>
    <row r="185" spans="1:89" ht="15" customHeight="1">
      <c r="A185" s="156" t="s">
        <v>215</v>
      </c>
      <c r="B185" s="638" t="s">
        <v>1156</v>
      </c>
      <c r="C185" s="1027">
        <f>SUM(C179:G183)</f>
        <v>0</v>
      </c>
      <c r="D185" s="1028"/>
      <c r="E185" s="1028"/>
      <c r="F185" s="1028"/>
      <c r="G185" s="1028"/>
    </row>
    <row r="186" spans="1:89" s="1023" customFormat="1" ht="12.75" customHeight="1"/>
    <row r="187" spans="1:89" s="20" customFormat="1">
      <c r="A187" s="156" t="s">
        <v>601</v>
      </c>
      <c r="B187" s="1024" t="s">
        <v>1549</v>
      </c>
      <c r="C187" s="1025"/>
      <c r="D187" s="1025"/>
      <c r="E187" s="1025"/>
      <c r="F187" s="44"/>
      <c r="G187" s="374"/>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c r="BA187" s="577"/>
      <c r="BB187" s="577"/>
      <c r="BC187" s="577"/>
      <c r="BD187" s="577"/>
      <c r="BE187" s="577"/>
      <c r="BF187" s="577"/>
      <c r="BG187" s="577"/>
      <c r="BH187" s="577"/>
      <c r="BI187" s="577"/>
      <c r="BJ187" s="577"/>
      <c r="BK187" s="577"/>
      <c r="BL187" s="577"/>
      <c r="BM187" s="577"/>
      <c r="BN187" s="577"/>
      <c r="BO187" s="577"/>
      <c r="BP187" s="577"/>
      <c r="BQ187" s="577"/>
      <c r="BR187" s="577"/>
      <c r="BS187" s="577"/>
      <c r="BT187" s="577"/>
      <c r="BU187" s="577"/>
      <c r="BV187" s="577"/>
      <c r="BW187" s="577"/>
      <c r="BX187" s="577"/>
      <c r="BY187" s="577"/>
      <c r="BZ187" s="577"/>
      <c r="CA187" s="577"/>
      <c r="CB187" s="577"/>
      <c r="CC187" s="577"/>
      <c r="CD187" s="577"/>
      <c r="CE187" s="577"/>
      <c r="CF187" s="577"/>
      <c r="CG187" s="577"/>
      <c r="CH187" s="577"/>
      <c r="CI187" s="577"/>
      <c r="CJ187" s="577"/>
      <c r="CK187" s="21"/>
    </row>
    <row r="188" spans="1:89" s="983" customFormat="1" ht="12.75" customHeight="1"/>
    <row r="189" spans="1:89" s="39" customFormat="1">
      <c r="A189" s="154" t="s">
        <v>603</v>
      </c>
      <c r="B189" s="1007" t="s">
        <v>231</v>
      </c>
      <c r="C189" s="1007"/>
      <c r="D189" s="1007"/>
      <c r="E189" s="1007"/>
      <c r="F189" s="1007"/>
      <c r="G189" s="100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c r="BA189" s="577"/>
      <c r="BB189" s="577"/>
      <c r="BC189" s="577"/>
      <c r="BD189" s="577"/>
      <c r="BE189" s="577"/>
      <c r="BF189" s="577"/>
      <c r="BG189" s="577"/>
      <c r="BH189" s="577"/>
      <c r="BI189" s="577"/>
      <c r="BJ189" s="577"/>
      <c r="BK189" s="577"/>
      <c r="BL189" s="577"/>
      <c r="BM189" s="577"/>
      <c r="BN189" s="577"/>
      <c r="BO189" s="577"/>
      <c r="BP189" s="577"/>
      <c r="BQ189" s="577"/>
      <c r="BR189" s="577"/>
      <c r="BS189" s="577"/>
      <c r="BT189" s="577"/>
      <c r="BU189" s="577"/>
      <c r="BV189" s="577"/>
      <c r="BW189" s="577"/>
      <c r="BX189" s="577"/>
      <c r="BY189" s="577"/>
      <c r="BZ189" s="577"/>
      <c r="CA189" s="577"/>
      <c r="CB189" s="577"/>
      <c r="CC189" s="577"/>
      <c r="CD189" s="577"/>
      <c r="CE189" s="577"/>
      <c r="CF189" s="577"/>
      <c r="CG189" s="577"/>
      <c r="CH189" s="577"/>
      <c r="CI189" s="577"/>
      <c r="CJ189" s="577"/>
      <c r="CK189" s="21"/>
    </row>
    <row r="190" spans="1:89" ht="237" customHeight="1">
      <c r="A190" s="788" t="s">
        <v>604</v>
      </c>
      <c r="B190" s="168" t="s">
        <v>976</v>
      </c>
      <c r="C190" s="994"/>
      <c r="D190" s="827"/>
      <c r="E190" s="823"/>
      <c r="F190" s="823"/>
      <c r="G190" s="823"/>
    </row>
    <row r="191" spans="1:89" ht="15" customHeight="1">
      <c r="A191" s="789"/>
      <c r="B191" s="168" t="s">
        <v>943</v>
      </c>
      <c r="C191" s="995"/>
      <c r="D191" s="434" t="s">
        <v>574</v>
      </c>
      <c r="E191" s="184">
        <f>478+0.7*1.5*62+1.9</f>
        <v>545</v>
      </c>
      <c r="F191" s="17"/>
      <c r="G191" s="351">
        <f>E191*F191</f>
        <v>0</v>
      </c>
    </row>
    <row r="192" spans="1:89" ht="165.75">
      <c r="A192" s="788" t="s">
        <v>1512</v>
      </c>
      <c r="B192" s="166" t="s">
        <v>942</v>
      </c>
      <c r="C192" s="968"/>
      <c r="D192" s="827"/>
      <c r="E192" s="823"/>
      <c r="F192" s="823"/>
      <c r="G192" s="823"/>
    </row>
    <row r="193" spans="1:7" ht="14.25">
      <c r="A193" s="789"/>
      <c r="B193" s="166" t="s">
        <v>943</v>
      </c>
      <c r="C193" s="969"/>
      <c r="D193" s="434" t="s">
        <v>574</v>
      </c>
      <c r="E193" s="184">
        <f>2.5*2.5*1.8*18+2.5*2.5*2.6*2</f>
        <v>235</v>
      </c>
      <c r="F193" s="17"/>
      <c r="G193" s="351">
        <f>E193*F193</f>
        <v>0</v>
      </c>
    </row>
    <row r="194" spans="1:7" ht="180">
      <c r="A194" s="788" t="s">
        <v>1513</v>
      </c>
      <c r="B194" s="166" t="s">
        <v>577</v>
      </c>
      <c r="C194" s="968"/>
      <c r="D194" s="971"/>
      <c r="E194" s="972"/>
      <c r="F194" s="972"/>
      <c r="G194" s="973"/>
    </row>
    <row r="195" spans="1:7" ht="14.25">
      <c r="A195" s="964"/>
      <c r="B195" s="166" t="s">
        <v>1000</v>
      </c>
      <c r="C195" s="1019"/>
      <c r="D195" s="434" t="s">
        <v>574</v>
      </c>
      <c r="E195" s="184">
        <f>0.7*0.7*1.7*(14+7)+0.51</f>
        <v>18.003</v>
      </c>
      <c r="F195" s="17"/>
      <c r="G195" s="351">
        <f>E195*F195</f>
        <v>0</v>
      </c>
    </row>
    <row r="196" spans="1:7" ht="14.25">
      <c r="A196" s="789"/>
      <c r="B196" s="166" t="s">
        <v>1001</v>
      </c>
      <c r="C196" s="969"/>
      <c r="D196" s="434" t="s">
        <v>574</v>
      </c>
      <c r="E196" s="184">
        <f>1*0.7*(11+6.5)+0.75</f>
        <v>13</v>
      </c>
      <c r="F196" s="17"/>
      <c r="G196" s="351">
        <f>E196*F196</f>
        <v>0</v>
      </c>
    </row>
    <row r="197" spans="1:7" ht="76.5">
      <c r="A197" s="1029" t="s">
        <v>1514</v>
      </c>
      <c r="B197" s="168" t="s">
        <v>944</v>
      </c>
      <c r="C197" s="994"/>
      <c r="D197" s="827"/>
      <c r="E197" s="823"/>
      <c r="F197" s="823"/>
      <c r="G197" s="823"/>
    </row>
    <row r="198" spans="1:7" ht="14.25">
      <c r="A198" s="1030"/>
      <c r="B198" s="168" t="s">
        <v>945</v>
      </c>
      <c r="C198" s="995"/>
      <c r="D198" s="434" t="s">
        <v>575</v>
      </c>
      <c r="E198" s="199">
        <v>50</v>
      </c>
      <c r="F198" s="17"/>
      <c r="G198" s="351">
        <f>E198*F198</f>
        <v>0</v>
      </c>
    </row>
    <row r="199" spans="1:7" ht="89.25">
      <c r="A199" s="1029" t="s">
        <v>1515</v>
      </c>
      <c r="B199" s="558" t="s">
        <v>1330</v>
      </c>
      <c r="C199" s="994"/>
      <c r="D199" s="971"/>
      <c r="E199" s="972"/>
      <c r="F199" s="972"/>
      <c r="G199" s="973"/>
    </row>
    <row r="200" spans="1:7" ht="14.25">
      <c r="A200" s="1030"/>
      <c r="B200" s="166" t="s">
        <v>946</v>
      </c>
      <c r="C200" s="995"/>
      <c r="D200" s="434" t="s">
        <v>575</v>
      </c>
      <c r="E200" s="199">
        <v>861</v>
      </c>
      <c r="F200" s="17"/>
      <c r="G200" s="351">
        <f t="shared" ref="G200" si="15">E200*F200</f>
        <v>0</v>
      </c>
    </row>
    <row r="201" spans="1:7" ht="63.75">
      <c r="A201" s="1029" t="s">
        <v>1516</v>
      </c>
      <c r="B201" s="166" t="s">
        <v>974</v>
      </c>
      <c r="C201" s="994"/>
      <c r="D201" s="827"/>
      <c r="E201" s="823"/>
      <c r="F201" s="823"/>
      <c r="G201" s="823"/>
    </row>
    <row r="202" spans="1:7" ht="14.25">
      <c r="A202" s="1030"/>
      <c r="B202" s="166" t="s">
        <v>1003</v>
      </c>
      <c r="C202" s="995"/>
      <c r="D202" s="434" t="s">
        <v>574</v>
      </c>
      <c r="E202" s="184">
        <f>45+0.7*0.1*62+0.66</f>
        <v>50</v>
      </c>
      <c r="F202" s="17"/>
      <c r="G202" s="351">
        <f>E202*F202</f>
        <v>0</v>
      </c>
    </row>
    <row r="203" spans="1:7" ht="51">
      <c r="A203" s="1029" t="s">
        <v>1517</v>
      </c>
      <c r="B203" s="176" t="s">
        <v>968</v>
      </c>
      <c r="C203" s="994"/>
      <c r="D203" s="827"/>
      <c r="E203" s="823"/>
      <c r="F203" s="823"/>
      <c r="G203" s="823"/>
    </row>
    <row r="204" spans="1:7" ht="14.25">
      <c r="A204" s="1030"/>
      <c r="B204" s="176" t="s">
        <v>969</v>
      </c>
      <c r="C204" s="995"/>
      <c r="D204" s="434" t="s">
        <v>574</v>
      </c>
      <c r="E204" s="184">
        <f>156+0.7*0.5*62-0.15*0.15*3.14*62+1.68</f>
        <v>174.99969999999999</v>
      </c>
      <c r="F204" s="17"/>
      <c r="G204" s="351">
        <f>E204*F204</f>
        <v>0</v>
      </c>
    </row>
    <row r="205" spans="1:7" ht="153">
      <c r="A205" s="1029" t="s">
        <v>1518</v>
      </c>
      <c r="B205" s="166" t="s">
        <v>1284</v>
      </c>
      <c r="C205" s="994"/>
      <c r="D205" s="827"/>
      <c r="E205" s="823"/>
      <c r="F205" s="823"/>
      <c r="G205" s="823"/>
    </row>
    <row r="206" spans="1:7" ht="14.25">
      <c r="A206" s="1030"/>
      <c r="B206" s="166" t="s">
        <v>973</v>
      </c>
      <c r="C206" s="995"/>
      <c r="D206" s="434" t="s">
        <v>574</v>
      </c>
      <c r="E206" s="184">
        <f>(2.5*2.5*1.8-0.4*0.4*3.14*1.8)*18+(2.5*2.5*2.6-0.5*0.5*3.14*2.6)*2+0.36</f>
        <v>215.00024000000002</v>
      </c>
      <c r="F206" s="17"/>
      <c r="G206" s="351">
        <f>E206*F206</f>
        <v>0</v>
      </c>
    </row>
    <row r="207" spans="1:7" ht="102">
      <c r="A207" s="1029" t="s">
        <v>1519</v>
      </c>
      <c r="B207" s="168" t="s">
        <v>1403</v>
      </c>
      <c r="C207" s="994"/>
      <c r="D207" s="827"/>
      <c r="E207" s="823"/>
      <c r="F207" s="823"/>
      <c r="G207" s="823"/>
    </row>
    <row r="208" spans="1:7" ht="14.25">
      <c r="A208" s="1030"/>
      <c r="B208" s="166" t="s">
        <v>973</v>
      </c>
      <c r="C208" s="995"/>
      <c r="D208" s="434" t="s">
        <v>574</v>
      </c>
      <c r="E208" s="184">
        <f>245+50+10+14</f>
        <v>319</v>
      </c>
      <c r="F208" s="17"/>
      <c r="G208" s="351">
        <f>E208*F208</f>
        <v>0</v>
      </c>
    </row>
    <row r="209" spans="1:89" ht="51">
      <c r="A209" s="1029" t="s">
        <v>1520</v>
      </c>
      <c r="B209" s="166" t="s">
        <v>1503</v>
      </c>
      <c r="C209" s="994"/>
      <c r="D209" s="827"/>
      <c r="E209" s="823"/>
      <c r="F209" s="823"/>
      <c r="G209" s="823"/>
    </row>
    <row r="210" spans="1:89" ht="14.25">
      <c r="A210" s="1030"/>
      <c r="B210" s="177" t="s">
        <v>971</v>
      </c>
      <c r="C210" s="995"/>
      <c r="D210" s="434" t="s">
        <v>574</v>
      </c>
      <c r="E210" s="199">
        <v>646</v>
      </c>
      <c r="F210" s="17"/>
      <c r="G210" s="351">
        <f>E210*F210</f>
        <v>0</v>
      </c>
    </row>
    <row r="211" spans="1:89" s="984" customFormat="1" ht="12.75" customHeight="1">
      <c r="A211" s="1031"/>
      <c r="B211" s="1023"/>
      <c r="C211" s="1023"/>
      <c r="D211" s="1023"/>
      <c r="E211" s="1023"/>
      <c r="F211" s="1023"/>
      <c r="G211" s="1023"/>
    </row>
    <row r="212" spans="1:89" s="40" customFormat="1">
      <c r="A212" s="198" t="s">
        <v>603</v>
      </c>
      <c r="B212" s="1032" t="s">
        <v>1149</v>
      </c>
      <c r="C212" s="1033"/>
      <c r="D212" s="1033"/>
      <c r="E212" s="1033"/>
      <c r="F212" s="1034"/>
      <c r="G212" s="375">
        <f>SUM(G190:G210)</f>
        <v>0</v>
      </c>
      <c r="H212" s="577"/>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7"/>
      <c r="BC212" s="577"/>
      <c r="BD212" s="577"/>
      <c r="BE212" s="577"/>
      <c r="BF212" s="577"/>
      <c r="BG212" s="577"/>
      <c r="BH212" s="577"/>
      <c r="BI212" s="577"/>
      <c r="BJ212" s="577"/>
      <c r="BK212" s="577"/>
      <c r="BL212" s="577"/>
      <c r="BM212" s="577"/>
      <c r="BN212" s="577"/>
      <c r="BO212" s="577"/>
      <c r="BP212" s="577"/>
      <c r="BQ212" s="577"/>
      <c r="BR212" s="577"/>
      <c r="BS212" s="577"/>
      <c r="BT212" s="577"/>
      <c r="BU212" s="577"/>
      <c r="BV212" s="577"/>
      <c r="BW212" s="577"/>
      <c r="BX212" s="577"/>
      <c r="BY212" s="577"/>
      <c r="BZ212" s="577"/>
      <c r="CA212" s="577"/>
      <c r="CB212" s="577"/>
      <c r="CC212" s="577"/>
      <c r="CD212" s="577"/>
      <c r="CE212" s="577"/>
      <c r="CF212" s="577"/>
      <c r="CG212" s="577"/>
      <c r="CH212" s="577"/>
      <c r="CI212" s="577"/>
      <c r="CJ212" s="577"/>
      <c r="CK212" s="21"/>
    </row>
    <row r="213" spans="1:89" s="984" customFormat="1" ht="12.75" customHeight="1">
      <c r="A213" s="1031"/>
      <c r="B213" s="1023"/>
      <c r="C213" s="1023"/>
      <c r="D213" s="1023"/>
      <c r="E213" s="1023"/>
      <c r="F213" s="1023"/>
      <c r="G213" s="1023"/>
    </row>
    <row r="214" spans="1:89" s="39" customFormat="1">
      <c r="A214" s="155" t="s">
        <v>605</v>
      </c>
      <c r="B214" s="41" t="s">
        <v>221</v>
      </c>
      <c r="C214" s="41"/>
      <c r="D214" s="438"/>
      <c r="E214" s="186"/>
      <c r="F214" s="38"/>
      <c r="G214" s="38"/>
      <c r="H214" s="577"/>
      <c r="I214" s="577"/>
      <c r="J214" s="577"/>
      <c r="K214" s="577"/>
      <c r="L214" s="577"/>
      <c r="M214" s="577"/>
      <c r="N214" s="577"/>
      <c r="O214" s="577"/>
      <c r="P214" s="577"/>
      <c r="Q214" s="577"/>
      <c r="R214" s="577"/>
      <c r="S214" s="577"/>
      <c r="T214" s="577"/>
      <c r="U214" s="577"/>
      <c r="V214" s="577"/>
      <c r="W214" s="577"/>
      <c r="X214" s="577"/>
      <c r="Y214" s="577"/>
      <c r="Z214" s="577"/>
      <c r="AA214" s="577"/>
      <c r="AB214" s="577"/>
      <c r="AC214" s="577"/>
      <c r="AD214" s="577"/>
      <c r="AE214" s="577"/>
      <c r="AF214" s="577"/>
      <c r="AG214" s="577"/>
      <c r="AH214" s="577"/>
      <c r="AI214" s="577"/>
      <c r="AJ214" s="577"/>
      <c r="AK214" s="577"/>
      <c r="AL214" s="577"/>
      <c r="AM214" s="577"/>
      <c r="AN214" s="577"/>
      <c r="AO214" s="577"/>
      <c r="AP214" s="577"/>
      <c r="AQ214" s="577"/>
      <c r="AR214" s="577"/>
      <c r="AS214" s="577"/>
      <c r="AT214" s="577"/>
      <c r="AU214" s="577"/>
      <c r="AV214" s="577"/>
      <c r="AW214" s="577"/>
      <c r="AX214" s="577"/>
      <c r="AY214" s="577"/>
      <c r="AZ214" s="577"/>
      <c r="BA214" s="577"/>
      <c r="BB214" s="577"/>
      <c r="BC214" s="577"/>
      <c r="BD214" s="577"/>
      <c r="BE214" s="577"/>
      <c r="BF214" s="577"/>
      <c r="BG214" s="577"/>
      <c r="BH214" s="577"/>
      <c r="BI214" s="577"/>
      <c r="BJ214" s="577"/>
      <c r="BK214" s="577"/>
      <c r="BL214" s="577"/>
      <c r="BM214" s="577"/>
      <c r="BN214" s="577"/>
      <c r="BO214" s="577"/>
      <c r="BP214" s="577"/>
      <c r="BQ214" s="577"/>
      <c r="BR214" s="577"/>
      <c r="BS214" s="577"/>
      <c r="BT214" s="577"/>
      <c r="BU214" s="577"/>
      <c r="BV214" s="577"/>
      <c r="BW214" s="577"/>
      <c r="BX214" s="577"/>
      <c r="BY214" s="577"/>
      <c r="BZ214" s="577"/>
      <c r="CA214" s="577"/>
      <c r="CB214" s="577"/>
      <c r="CC214" s="577"/>
      <c r="CD214" s="577"/>
      <c r="CE214" s="577"/>
      <c r="CF214" s="577"/>
      <c r="CG214" s="577"/>
      <c r="CH214" s="577"/>
      <c r="CI214" s="577"/>
      <c r="CJ214" s="577"/>
      <c r="CK214" s="21"/>
    </row>
    <row r="215" spans="1:89" ht="108" customHeight="1">
      <c r="A215" s="1074" t="s">
        <v>1505</v>
      </c>
      <c r="B215" s="1075"/>
      <c r="C215" s="1075"/>
      <c r="D215" s="1075"/>
      <c r="E215" s="1075"/>
      <c r="F215" s="1075"/>
      <c r="G215" s="1076"/>
    </row>
    <row r="216" spans="1:89" ht="25.5">
      <c r="A216" s="788" t="s">
        <v>606</v>
      </c>
      <c r="B216" s="168" t="s">
        <v>1004</v>
      </c>
      <c r="C216" s="994"/>
      <c r="D216" s="827"/>
      <c r="E216" s="823"/>
      <c r="F216" s="823"/>
      <c r="G216" s="824"/>
    </row>
    <row r="217" spans="1:89" ht="14.25">
      <c r="A217" s="789"/>
      <c r="B217" s="168" t="s">
        <v>1005</v>
      </c>
      <c r="C217" s="995"/>
      <c r="D217" s="434" t="s">
        <v>574</v>
      </c>
      <c r="E217" s="184">
        <f>45/2+0.7*0.1*62+2*2*0.1*20+0.16</f>
        <v>35</v>
      </c>
      <c r="F217" s="17"/>
      <c r="G217" s="351">
        <f>E217*F217</f>
        <v>0</v>
      </c>
    </row>
    <row r="218" spans="1:89" ht="25.5">
      <c r="A218" s="788" t="s">
        <v>607</v>
      </c>
      <c r="B218" s="168" t="s">
        <v>949</v>
      </c>
      <c r="C218" s="968"/>
      <c r="D218" s="827"/>
      <c r="E218" s="823"/>
      <c r="F218" s="823"/>
      <c r="G218" s="823"/>
    </row>
    <row r="219" spans="1:89" ht="14.25">
      <c r="A219" s="789"/>
      <c r="B219" s="168" t="s">
        <v>956</v>
      </c>
      <c r="C219" s="969"/>
      <c r="D219" s="434" t="s">
        <v>574</v>
      </c>
      <c r="E219" s="184">
        <f>156/2+0.7*0.4*62-0.2*0.2*3.14*62+0.43</f>
        <v>88.002800000000008</v>
      </c>
      <c r="F219" s="17"/>
      <c r="G219" s="252">
        <f>E219*F219</f>
        <v>0</v>
      </c>
    </row>
    <row r="220" spans="1:89" ht="51">
      <c r="A220" s="788" t="s">
        <v>608</v>
      </c>
      <c r="B220" s="172" t="s">
        <v>951</v>
      </c>
      <c r="C220" s="968"/>
      <c r="D220" s="827"/>
      <c r="E220" s="823"/>
      <c r="F220" s="823"/>
      <c r="G220" s="823"/>
    </row>
    <row r="221" spans="1:89" ht="14.25">
      <c r="A221" s="789"/>
      <c r="B221" s="172" t="s">
        <v>952</v>
      </c>
      <c r="C221" s="969"/>
      <c r="D221" s="434" t="s">
        <v>574</v>
      </c>
      <c r="E221" s="184">
        <f>1.5*1.5*0.15*20</f>
        <v>6.7499999999999991</v>
      </c>
      <c r="F221" s="17"/>
      <c r="G221" s="252">
        <f>E221*F221</f>
        <v>0</v>
      </c>
    </row>
    <row r="222" spans="1:89" ht="25.5">
      <c r="A222" s="788" t="s">
        <v>609</v>
      </c>
      <c r="B222" s="166" t="s">
        <v>953</v>
      </c>
      <c r="C222" s="968"/>
      <c r="D222" s="827"/>
      <c r="E222" s="823"/>
      <c r="F222" s="823"/>
      <c r="G222" s="823"/>
    </row>
    <row r="223" spans="1:89">
      <c r="A223" s="789"/>
      <c r="B223" s="166" t="s">
        <v>954</v>
      </c>
      <c r="C223" s="969"/>
      <c r="D223" s="435" t="s">
        <v>5</v>
      </c>
      <c r="E223" s="199">
        <v>8</v>
      </c>
      <c r="F223" s="17"/>
      <c r="G223" s="252">
        <f>E223*F223</f>
        <v>0</v>
      </c>
    </row>
    <row r="224" spans="1:89" ht="51">
      <c r="A224" s="788" t="s">
        <v>610</v>
      </c>
      <c r="B224" s="168" t="s">
        <v>955</v>
      </c>
      <c r="C224" s="994"/>
      <c r="D224" s="827"/>
      <c r="E224" s="823"/>
      <c r="F224" s="823"/>
      <c r="G224" s="823"/>
    </row>
    <row r="225" spans="1:7" ht="14.25">
      <c r="A225" s="789"/>
      <c r="B225" s="168" t="s">
        <v>956</v>
      </c>
      <c r="C225" s="995"/>
      <c r="D225" s="434" t="s">
        <v>574</v>
      </c>
      <c r="E225" s="184">
        <f>(1.6*1.6*1-0.4*0.4*3.14*1)*2+0.88</f>
        <v>4.9952000000000005</v>
      </c>
      <c r="F225" s="17"/>
      <c r="G225" s="252">
        <f>E225*F225</f>
        <v>0</v>
      </c>
    </row>
    <row r="226" spans="1:7" ht="89.25">
      <c r="A226" s="788" t="s">
        <v>611</v>
      </c>
      <c r="B226" s="166" t="s">
        <v>1006</v>
      </c>
      <c r="C226" s="968"/>
      <c r="D226" s="827"/>
      <c r="E226" s="823"/>
      <c r="F226" s="823"/>
      <c r="G226" s="823"/>
    </row>
    <row r="227" spans="1:7" ht="15" customHeight="1">
      <c r="A227" s="789"/>
      <c r="B227" s="166" t="s">
        <v>1007</v>
      </c>
      <c r="C227" s="969"/>
      <c r="D227" s="434" t="s">
        <v>5</v>
      </c>
      <c r="E227" s="184">
        <v>20</v>
      </c>
      <c r="F227" s="17"/>
      <c r="G227" s="252">
        <f>E227*F227</f>
        <v>0</v>
      </c>
    </row>
    <row r="228" spans="1:7" ht="51">
      <c r="A228" s="788" t="s">
        <v>612</v>
      </c>
      <c r="B228" s="169" t="s">
        <v>1008</v>
      </c>
      <c r="C228" s="994"/>
      <c r="D228" s="827"/>
      <c r="E228" s="823"/>
      <c r="F228" s="823"/>
      <c r="G228" s="823"/>
    </row>
    <row r="229" spans="1:7">
      <c r="A229" s="789"/>
      <c r="B229" s="169" t="s">
        <v>1009</v>
      </c>
      <c r="C229" s="995"/>
      <c r="D229" s="434" t="s">
        <v>5</v>
      </c>
      <c r="E229" s="199">
        <v>8</v>
      </c>
      <c r="F229" s="17"/>
      <c r="G229" s="351">
        <f>E229*F229</f>
        <v>0</v>
      </c>
    </row>
    <row r="230" spans="1:7" ht="51">
      <c r="A230" s="788" t="s">
        <v>613</v>
      </c>
      <c r="B230" s="169" t="s">
        <v>1010</v>
      </c>
      <c r="C230" s="994"/>
      <c r="D230" s="827"/>
      <c r="E230" s="823"/>
      <c r="F230" s="823"/>
      <c r="G230" s="823"/>
    </row>
    <row r="231" spans="1:7">
      <c r="A231" s="789"/>
      <c r="B231" s="169" t="s">
        <v>1009</v>
      </c>
      <c r="C231" s="995"/>
      <c r="D231" s="434" t="s">
        <v>5</v>
      </c>
      <c r="E231" s="199">
        <v>6</v>
      </c>
      <c r="F231" s="17"/>
      <c r="G231" s="351">
        <f>E231*F231</f>
        <v>0</v>
      </c>
    </row>
    <row r="232" spans="1:7" ht="51">
      <c r="A232" s="788" t="s">
        <v>614</v>
      </c>
      <c r="B232" s="169" t="s">
        <v>1011</v>
      </c>
      <c r="C232" s="994"/>
      <c r="D232" s="827"/>
      <c r="E232" s="823"/>
      <c r="F232" s="823"/>
      <c r="G232" s="823"/>
    </row>
    <row r="233" spans="1:7">
      <c r="A233" s="789"/>
      <c r="B233" s="169" t="s">
        <v>1009</v>
      </c>
      <c r="C233" s="995"/>
      <c r="D233" s="434" t="s">
        <v>5</v>
      </c>
      <c r="E233" s="199">
        <v>6</v>
      </c>
      <c r="F233" s="17"/>
      <c r="G233" s="351">
        <f>E233*F233</f>
        <v>0</v>
      </c>
    </row>
    <row r="234" spans="1:7" ht="51">
      <c r="A234" s="788" t="s">
        <v>615</v>
      </c>
      <c r="B234" s="169" t="s">
        <v>1012</v>
      </c>
      <c r="C234" s="994"/>
      <c r="D234" s="827"/>
      <c r="E234" s="823"/>
      <c r="F234" s="823"/>
      <c r="G234" s="823"/>
    </row>
    <row r="235" spans="1:7">
      <c r="A235" s="789"/>
      <c r="B235" s="169" t="s">
        <v>1009</v>
      </c>
      <c r="C235" s="995"/>
      <c r="D235" s="434" t="s">
        <v>5</v>
      </c>
      <c r="E235" s="199">
        <v>1</v>
      </c>
      <c r="F235" s="17"/>
      <c r="G235" s="351">
        <f>E235*F235</f>
        <v>0</v>
      </c>
    </row>
    <row r="236" spans="1:7" ht="89.25">
      <c r="A236" s="788" t="s">
        <v>616</v>
      </c>
      <c r="B236" s="168" t="s">
        <v>1521</v>
      </c>
      <c r="C236" s="1083"/>
      <c r="D236" s="1035"/>
      <c r="E236" s="1036"/>
      <c r="F236" s="1036"/>
      <c r="G236" s="1037"/>
    </row>
    <row r="237" spans="1:7">
      <c r="A237" s="964"/>
      <c r="B237" s="168" t="s">
        <v>1522</v>
      </c>
      <c r="C237" s="1084"/>
      <c r="D237" s="445" t="s">
        <v>164</v>
      </c>
      <c r="E237" s="199">
        <f>(4*1*2+(1+0.5)/2*5*2)*5+0.5+2</f>
        <v>80</v>
      </c>
      <c r="F237" s="17"/>
      <c r="G237" s="351">
        <f t="shared" ref="G237:G239" si="16">E237*F237</f>
        <v>0</v>
      </c>
    </row>
    <row r="238" spans="1:7">
      <c r="A238" s="964"/>
      <c r="B238" s="166" t="s">
        <v>187</v>
      </c>
      <c r="C238" s="1084"/>
      <c r="D238" s="445" t="s">
        <v>162</v>
      </c>
      <c r="E238" s="199">
        <f>((1*2)*2+(5*2)*2)*5+5</f>
        <v>125</v>
      </c>
      <c r="F238" s="17"/>
      <c r="G238" s="351">
        <f t="shared" si="16"/>
        <v>0</v>
      </c>
    </row>
    <row r="239" spans="1:7">
      <c r="A239" s="789"/>
      <c r="B239" s="168" t="s">
        <v>1523</v>
      </c>
      <c r="C239" s="1085"/>
      <c r="D239" s="445" t="s">
        <v>3</v>
      </c>
      <c r="E239" s="199">
        <f>E237*110</f>
        <v>8800</v>
      </c>
      <c r="F239" s="17"/>
      <c r="G239" s="351">
        <f t="shared" si="16"/>
        <v>0</v>
      </c>
    </row>
    <row r="240" spans="1:7" s="983" customFormat="1" ht="12.75" customHeight="1"/>
    <row r="241" spans="1:89" s="40" customFormat="1">
      <c r="A241" s="155" t="s">
        <v>605</v>
      </c>
      <c r="B241" s="985" t="s">
        <v>1550</v>
      </c>
      <c r="C241" s="985"/>
      <c r="D241" s="986"/>
      <c r="E241" s="986"/>
      <c r="F241" s="38"/>
      <c r="G241" s="38">
        <f>SUM(G217:G239)</f>
        <v>0</v>
      </c>
      <c r="H241" s="577"/>
      <c r="I241" s="577"/>
      <c r="J241" s="577"/>
      <c r="K241" s="577"/>
      <c r="L241" s="577"/>
      <c r="M241" s="577"/>
      <c r="N241" s="577"/>
      <c r="O241" s="577"/>
      <c r="P241" s="577"/>
      <c r="Q241" s="577"/>
      <c r="R241" s="577"/>
      <c r="S241" s="577"/>
      <c r="T241" s="577"/>
      <c r="U241" s="577"/>
      <c r="V241" s="577"/>
      <c r="W241" s="577"/>
      <c r="X241" s="577"/>
      <c r="Y241" s="577"/>
      <c r="Z241" s="577"/>
      <c r="AA241" s="577"/>
      <c r="AB241" s="577"/>
      <c r="AC241" s="577"/>
      <c r="AD241" s="577"/>
      <c r="AE241" s="577"/>
      <c r="AF241" s="577"/>
      <c r="AG241" s="577"/>
      <c r="AH241" s="577"/>
      <c r="AI241" s="577"/>
      <c r="AJ241" s="577"/>
      <c r="AK241" s="577"/>
      <c r="AL241" s="577"/>
      <c r="AM241" s="577"/>
      <c r="AN241" s="577"/>
      <c r="AO241" s="577"/>
      <c r="AP241" s="577"/>
      <c r="AQ241" s="577"/>
      <c r="AR241" s="577"/>
      <c r="AS241" s="577"/>
      <c r="AT241" s="577"/>
      <c r="AU241" s="577"/>
      <c r="AV241" s="577"/>
      <c r="AW241" s="577"/>
      <c r="AX241" s="577"/>
      <c r="AY241" s="577"/>
      <c r="AZ241" s="577"/>
      <c r="BA241" s="577"/>
      <c r="BB241" s="577"/>
      <c r="BC241" s="577"/>
      <c r="BD241" s="577"/>
      <c r="BE241" s="577"/>
      <c r="BF241" s="577"/>
      <c r="BG241" s="577"/>
      <c r="BH241" s="577"/>
      <c r="BI241" s="577"/>
      <c r="BJ241" s="577"/>
      <c r="BK241" s="577"/>
      <c r="BL241" s="577"/>
      <c r="BM241" s="577"/>
      <c r="BN241" s="577"/>
      <c r="BO241" s="577"/>
      <c r="BP241" s="577"/>
      <c r="BQ241" s="577"/>
      <c r="BR241" s="577"/>
      <c r="BS241" s="577"/>
      <c r="BT241" s="577"/>
      <c r="BU241" s="577"/>
      <c r="BV241" s="577"/>
      <c r="BW241" s="577"/>
      <c r="BX241" s="577"/>
      <c r="BY241" s="577"/>
      <c r="BZ241" s="577"/>
      <c r="CA241" s="577"/>
      <c r="CB241" s="577"/>
      <c r="CC241" s="577"/>
      <c r="CD241" s="577"/>
      <c r="CE241" s="577"/>
      <c r="CF241" s="577"/>
      <c r="CG241" s="577"/>
      <c r="CH241" s="577"/>
      <c r="CI241" s="577"/>
      <c r="CJ241" s="577"/>
      <c r="CK241" s="21"/>
    </row>
    <row r="242" spans="1:89" s="983" customFormat="1" ht="12.75" customHeight="1"/>
    <row r="243" spans="1:89" s="39" customFormat="1">
      <c r="A243" s="155" t="s">
        <v>623</v>
      </c>
      <c r="B243" s="41" t="s">
        <v>223</v>
      </c>
      <c r="C243" s="41"/>
      <c r="D243" s="439"/>
      <c r="E243" s="186"/>
      <c r="F243" s="38"/>
      <c r="G243" s="38"/>
      <c r="H243" s="577"/>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7"/>
      <c r="BC243" s="577"/>
      <c r="BD243" s="577"/>
      <c r="BE243" s="577"/>
      <c r="BF243" s="577"/>
      <c r="BG243" s="577"/>
      <c r="BH243" s="577"/>
      <c r="BI243" s="577"/>
      <c r="BJ243" s="577"/>
      <c r="BK243" s="577"/>
      <c r="BL243" s="577"/>
      <c r="BM243" s="577"/>
      <c r="BN243" s="577"/>
      <c r="BO243" s="577"/>
      <c r="BP243" s="577"/>
      <c r="BQ243" s="577"/>
      <c r="BR243" s="577"/>
      <c r="BS243" s="577"/>
      <c r="BT243" s="577"/>
      <c r="BU243" s="577"/>
      <c r="BV243" s="577"/>
      <c r="BW243" s="577"/>
      <c r="BX243" s="577"/>
      <c r="BY243" s="577"/>
      <c r="BZ243" s="577"/>
      <c r="CA243" s="577"/>
      <c r="CB243" s="577"/>
      <c r="CC243" s="577"/>
      <c r="CD243" s="577"/>
      <c r="CE243" s="577"/>
      <c r="CF243" s="577"/>
      <c r="CG243" s="577"/>
      <c r="CH243" s="577"/>
      <c r="CI243" s="577"/>
      <c r="CJ243" s="577"/>
      <c r="CK243" s="21"/>
    </row>
    <row r="244" spans="1:89" ht="38.25">
      <c r="A244" s="788" t="s">
        <v>624</v>
      </c>
      <c r="B244" s="166" t="s">
        <v>1017</v>
      </c>
      <c r="C244" s="968"/>
      <c r="D244" s="827"/>
      <c r="E244" s="823"/>
      <c r="F244" s="823"/>
      <c r="G244" s="823"/>
    </row>
    <row r="245" spans="1:89">
      <c r="A245" s="789"/>
      <c r="B245" s="166" t="s">
        <v>961</v>
      </c>
      <c r="C245" s="969"/>
      <c r="D245" s="435" t="s">
        <v>5</v>
      </c>
      <c r="E245" s="184">
        <v>2</v>
      </c>
      <c r="F245" s="17"/>
      <c r="G245" s="252">
        <f>E245*F245</f>
        <v>0</v>
      </c>
    </row>
    <row r="246" spans="1:89" ht="51">
      <c r="A246" s="788" t="s">
        <v>625</v>
      </c>
      <c r="B246" s="165" t="s">
        <v>963</v>
      </c>
      <c r="C246" s="962"/>
      <c r="D246" s="827"/>
      <c r="E246" s="823"/>
      <c r="F246" s="823"/>
      <c r="G246" s="823"/>
    </row>
    <row r="247" spans="1:89">
      <c r="A247" s="789"/>
      <c r="B247" s="165" t="s">
        <v>964</v>
      </c>
      <c r="C247" s="963"/>
      <c r="D247" s="435" t="s">
        <v>5</v>
      </c>
      <c r="E247" s="184">
        <v>5</v>
      </c>
      <c r="F247" s="17"/>
      <c r="G247" s="252">
        <f>E247*F247</f>
        <v>0</v>
      </c>
    </row>
    <row r="248" spans="1:89" ht="127.5">
      <c r="A248" s="788" t="s">
        <v>626</v>
      </c>
      <c r="B248" s="633" t="s">
        <v>1331</v>
      </c>
      <c r="C248" s="1021"/>
      <c r="D248" s="827"/>
      <c r="E248" s="823"/>
      <c r="F248" s="823"/>
      <c r="G248" s="823"/>
    </row>
    <row r="249" spans="1:89">
      <c r="A249" s="789"/>
      <c r="B249" s="179" t="s">
        <v>965</v>
      </c>
      <c r="C249" s="1022"/>
      <c r="D249" s="434" t="s">
        <v>5</v>
      </c>
      <c r="E249" s="184">
        <v>20</v>
      </c>
      <c r="F249" s="17"/>
      <c r="G249" s="252">
        <f>E249*F249</f>
        <v>0</v>
      </c>
    </row>
    <row r="250" spans="1:89" ht="25.5">
      <c r="A250" s="788" t="s">
        <v>627</v>
      </c>
      <c r="B250" s="169" t="s">
        <v>1018</v>
      </c>
      <c r="C250" s="968"/>
      <c r="D250" s="827"/>
      <c r="E250" s="823"/>
      <c r="F250" s="823"/>
      <c r="G250" s="823"/>
    </row>
    <row r="251" spans="1:89">
      <c r="A251" s="789"/>
      <c r="B251" s="169" t="s">
        <v>1019</v>
      </c>
      <c r="C251" s="969"/>
      <c r="D251" s="434" t="s">
        <v>5</v>
      </c>
      <c r="E251" s="199">
        <f>8+6+(6+1)*2</f>
        <v>28</v>
      </c>
      <c r="F251" s="17"/>
      <c r="G251" s="252">
        <f>E251*F251</f>
        <v>0</v>
      </c>
    </row>
    <row r="252" spans="1:89" ht="192" customHeight="1">
      <c r="A252" s="788" t="s">
        <v>628</v>
      </c>
      <c r="B252" s="625" t="s">
        <v>1524</v>
      </c>
      <c r="C252" s="968"/>
      <c r="D252" s="1038"/>
      <c r="E252" s="1039"/>
      <c r="F252" s="1039"/>
      <c r="G252" s="1040"/>
    </row>
    <row r="253" spans="1:89">
      <c r="A253" s="964"/>
      <c r="B253" s="172" t="s">
        <v>1015</v>
      </c>
      <c r="C253" s="1019"/>
      <c r="D253" s="434" t="s">
        <v>159</v>
      </c>
      <c r="E253" s="199">
        <v>1</v>
      </c>
      <c r="F253" s="17"/>
      <c r="G253" s="351">
        <f>SUM(E253*F253)</f>
        <v>0</v>
      </c>
    </row>
    <row r="254" spans="1:89">
      <c r="A254" s="789"/>
      <c r="B254" s="172" t="s">
        <v>1016</v>
      </c>
      <c r="C254" s="969"/>
      <c r="D254" s="434" t="s">
        <v>159</v>
      </c>
      <c r="E254" s="199">
        <v>1</v>
      </c>
      <c r="F254" s="17"/>
      <c r="G254" s="351">
        <f>SUM(E254*F254)</f>
        <v>0</v>
      </c>
    </row>
    <row r="255" spans="1:89" s="1041" customFormat="1" ht="12.75" customHeight="1"/>
    <row r="256" spans="1:89" s="40" customFormat="1">
      <c r="A256" s="155" t="s">
        <v>623</v>
      </c>
      <c r="B256" s="290" t="s">
        <v>1551</v>
      </c>
      <c r="C256" s="41"/>
      <c r="D256" s="438"/>
      <c r="E256" s="186"/>
      <c r="F256" s="38"/>
      <c r="G256" s="38">
        <f>SUM(G245:G254)</f>
        <v>0</v>
      </c>
      <c r="H256" s="577"/>
      <c r="I256" s="577"/>
      <c r="J256" s="577"/>
      <c r="K256" s="577"/>
      <c r="L256" s="577"/>
      <c r="M256" s="577"/>
      <c r="N256" s="577"/>
      <c r="O256" s="577"/>
      <c r="P256" s="577"/>
      <c r="Q256" s="577"/>
      <c r="R256" s="577"/>
      <c r="S256" s="577"/>
      <c r="T256" s="577"/>
      <c r="U256" s="577"/>
      <c r="V256" s="577"/>
      <c r="W256" s="577"/>
      <c r="X256" s="577"/>
      <c r="Y256" s="577"/>
      <c r="Z256" s="577"/>
      <c r="AA256" s="577"/>
      <c r="AB256" s="577"/>
      <c r="AC256" s="577"/>
      <c r="AD256" s="577"/>
      <c r="AE256" s="577"/>
      <c r="AF256" s="577"/>
      <c r="AG256" s="577"/>
      <c r="AH256" s="577"/>
      <c r="AI256" s="577"/>
      <c r="AJ256" s="577"/>
      <c r="AK256" s="577"/>
      <c r="AL256" s="577"/>
      <c r="AM256" s="577"/>
      <c r="AN256" s="577"/>
      <c r="AO256" s="577"/>
      <c r="AP256" s="577"/>
      <c r="AQ256" s="577"/>
      <c r="AR256" s="577"/>
      <c r="AS256" s="577"/>
      <c r="AT256" s="577"/>
      <c r="AU256" s="577"/>
      <c r="AV256" s="577"/>
      <c r="AW256" s="577"/>
      <c r="AX256" s="577"/>
      <c r="AY256" s="577"/>
      <c r="AZ256" s="577"/>
      <c r="BA256" s="577"/>
      <c r="BB256" s="577"/>
      <c r="BC256" s="577"/>
      <c r="BD256" s="577"/>
      <c r="BE256" s="577"/>
      <c r="BF256" s="577"/>
      <c r="BG256" s="577"/>
      <c r="BH256" s="577"/>
      <c r="BI256" s="577"/>
      <c r="BJ256" s="577"/>
      <c r="BK256" s="577"/>
      <c r="BL256" s="577"/>
      <c r="BM256" s="577"/>
      <c r="BN256" s="577"/>
      <c r="BO256" s="577"/>
      <c r="BP256" s="577"/>
      <c r="BQ256" s="577"/>
      <c r="BR256" s="577"/>
      <c r="BS256" s="577"/>
      <c r="BT256" s="577"/>
      <c r="BU256" s="577"/>
      <c r="BV256" s="577"/>
      <c r="BW256" s="577"/>
      <c r="BX256" s="577"/>
      <c r="BY256" s="577"/>
      <c r="BZ256" s="577"/>
      <c r="CA256" s="577"/>
      <c r="CB256" s="577"/>
      <c r="CC256" s="577"/>
      <c r="CD256" s="577"/>
      <c r="CE256" s="577"/>
      <c r="CF256" s="577"/>
      <c r="CG256" s="577"/>
      <c r="CH256" s="577"/>
      <c r="CI256" s="577"/>
      <c r="CJ256" s="577"/>
      <c r="CK256" s="21"/>
    </row>
    <row r="257" spans="1:89" s="1041" customFormat="1" ht="12.75" customHeight="1"/>
    <row r="258" spans="1:89" s="39" customFormat="1">
      <c r="A258" s="155" t="s">
        <v>617</v>
      </c>
      <c r="B258" s="41" t="s">
        <v>235</v>
      </c>
      <c r="C258" s="41"/>
      <c r="D258" s="439"/>
      <c r="E258" s="186"/>
      <c r="F258" s="38"/>
      <c r="G258" s="38"/>
      <c r="H258" s="577"/>
      <c r="I258" s="577"/>
      <c r="J258" s="577"/>
      <c r="K258" s="577"/>
      <c r="L258" s="577"/>
      <c r="M258" s="577"/>
      <c r="N258" s="577"/>
      <c r="O258" s="577"/>
      <c r="P258" s="577"/>
      <c r="Q258" s="577"/>
      <c r="R258" s="577"/>
      <c r="S258" s="577"/>
      <c r="T258" s="577"/>
      <c r="U258" s="577"/>
      <c r="V258" s="577"/>
      <c r="W258" s="577"/>
      <c r="X258" s="577"/>
      <c r="Y258" s="577"/>
      <c r="Z258" s="577"/>
      <c r="AA258" s="577"/>
      <c r="AB258" s="577"/>
      <c r="AC258" s="577"/>
      <c r="AD258" s="577"/>
      <c r="AE258" s="577"/>
      <c r="AF258" s="577"/>
      <c r="AG258" s="577"/>
      <c r="AH258" s="577"/>
      <c r="AI258" s="577"/>
      <c r="AJ258" s="577"/>
      <c r="AK258" s="577"/>
      <c r="AL258" s="577"/>
      <c r="AM258" s="577"/>
      <c r="AN258" s="577"/>
      <c r="AO258" s="577"/>
      <c r="AP258" s="577"/>
      <c r="AQ258" s="577"/>
      <c r="AR258" s="577"/>
      <c r="AS258" s="577"/>
      <c r="AT258" s="577"/>
      <c r="AU258" s="577"/>
      <c r="AV258" s="577"/>
      <c r="AW258" s="577"/>
      <c r="AX258" s="577"/>
      <c r="AY258" s="577"/>
      <c r="AZ258" s="577"/>
      <c r="BA258" s="577"/>
      <c r="BB258" s="577"/>
      <c r="BC258" s="577"/>
      <c r="BD258" s="577"/>
      <c r="BE258" s="577"/>
      <c r="BF258" s="577"/>
      <c r="BG258" s="577"/>
      <c r="BH258" s="577"/>
      <c r="BI258" s="577"/>
      <c r="BJ258" s="577"/>
      <c r="BK258" s="577"/>
      <c r="BL258" s="577"/>
      <c r="BM258" s="577"/>
      <c r="BN258" s="577"/>
      <c r="BO258" s="577"/>
      <c r="BP258" s="577"/>
      <c r="BQ258" s="577"/>
      <c r="BR258" s="577"/>
      <c r="BS258" s="577"/>
      <c r="BT258" s="577"/>
      <c r="BU258" s="577"/>
      <c r="BV258" s="577"/>
      <c r="BW258" s="577"/>
      <c r="BX258" s="577"/>
      <c r="BY258" s="577"/>
      <c r="BZ258" s="577"/>
      <c r="CA258" s="577"/>
      <c r="CB258" s="577"/>
      <c r="CC258" s="577"/>
      <c r="CD258" s="577"/>
      <c r="CE258" s="577"/>
      <c r="CF258" s="577"/>
      <c r="CG258" s="577"/>
      <c r="CH258" s="577"/>
      <c r="CI258" s="577"/>
      <c r="CJ258" s="577"/>
      <c r="CK258" s="21"/>
    </row>
    <row r="259" spans="1:89" ht="119.25" customHeight="1">
      <c r="A259" s="788" t="s">
        <v>618</v>
      </c>
      <c r="B259" s="553" t="s">
        <v>1332</v>
      </c>
      <c r="C259" s="968"/>
      <c r="D259" s="971"/>
      <c r="E259" s="972"/>
      <c r="F259" s="972"/>
      <c r="G259" s="973"/>
    </row>
    <row r="260" spans="1:89">
      <c r="A260" s="789"/>
      <c r="B260" s="166" t="s">
        <v>188</v>
      </c>
      <c r="C260" s="969"/>
      <c r="D260" s="434" t="s">
        <v>160</v>
      </c>
      <c r="E260" s="184">
        <f>62+9</f>
        <v>71</v>
      </c>
      <c r="F260" s="17"/>
      <c r="G260" s="351">
        <f t="shared" ref="G260:G276" si="17">E260*F260</f>
        <v>0</v>
      </c>
    </row>
    <row r="261" spans="1:89" ht="146.25" customHeight="1">
      <c r="A261" s="788" t="s">
        <v>619</v>
      </c>
      <c r="B261" s="554" t="s">
        <v>1333</v>
      </c>
      <c r="C261" s="962"/>
      <c r="D261" s="1035"/>
      <c r="E261" s="1036"/>
      <c r="F261" s="1036"/>
      <c r="G261" s="1037"/>
    </row>
    <row r="262" spans="1:89">
      <c r="A262" s="964"/>
      <c r="B262" s="166" t="s">
        <v>189</v>
      </c>
      <c r="C262" s="1020"/>
      <c r="D262" s="434" t="s">
        <v>160</v>
      </c>
      <c r="E262" s="184">
        <f>102+187</f>
        <v>289</v>
      </c>
      <c r="F262" s="17"/>
      <c r="G262" s="351">
        <f t="shared" si="17"/>
        <v>0</v>
      </c>
    </row>
    <row r="263" spans="1:89">
      <c r="A263" s="789"/>
      <c r="B263" s="166" t="s">
        <v>173</v>
      </c>
      <c r="C263" s="963"/>
      <c r="D263" s="434" t="s">
        <v>160</v>
      </c>
      <c r="E263" s="184">
        <f>16+64+48</f>
        <v>128</v>
      </c>
      <c r="F263" s="17"/>
      <c r="G263" s="351">
        <f>E263*F263</f>
        <v>0</v>
      </c>
    </row>
    <row r="264" spans="1:89" ht="290.25" customHeight="1">
      <c r="A264" s="788" t="s">
        <v>620</v>
      </c>
      <c r="B264" s="555" t="s">
        <v>1334</v>
      </c>
      <c r="C264" s="1042"/>
      <c r="D264" s="1035"/>
      <c r="E264" s="1036"/>
      <c r="F264" s="1036"/>
      <c r="G264" s="1037"/>
    </row>
    <row r="265" spans="1:89" ht="18" customHeight="1">
      <c r="A265" s="964"/>
      <c r="B265" s="168" t="s">
        <v>1020</v>
      </c>
      <c r="C265" s="1043"/>
      <c r="D265" s="442" t="s">
        <v>174</v>
      </c>
      <c r="E265" s="209">
        <v>18</v>
      </c>
      <c r="F265" s="17"/>
      <c r="G265" s="351">
        <f t="shared" si="17"/>
        <v>0</v>
      </c>
    </row>
    <row r="266" spans="1:89" ht="18" customHeight="1">
      <c r="A266" s="789"/>
      <c r="B266" s="168" t="s">
        <v>1021</v>
      </c>
      <c r="C266" s="1044"/>
      <c r="D266" s="442" t="s">
        <v>174</v>
      </c>
      <c r="E266" s="209">
        <v>2</v>
      </c>
      <c r="F266" s="17"/>
      <c r="G266" s="351">
        <f t="shared" si="17"/>
        <v>0</v>
      </c>
    </row>
    <row r="267" spans="1:89" ht="63.75">
      <c r="A267" s="1046" t="s">
        <v>621</v>
      </c>
      <c r="B267" s="559" t="s">
        <v>1328</v>
      </c>
      <c r="C267" s="994"/>
      <c r="D267" s="1035"/>
      <c r="E267" s="1036"/>
      <c r="F267" s="1036"/>
      <c r="G267" s="1037"/>
    </row>
    <row r="268" spans="1:89">
      <c r="A268" s="1047"/>
      <c r="B268" s="181" t="s">
        <v>1022</v>
      </c>
      <c r="C268" s="1045"/>
      <c r="D268" s="1056"/>
      <c r="E268" s="1057"/>
      <c r="F268" s="1057"/>
      <c r="G268" s="1058"/>
    </row>
    <row r="269" spans="1:89" ht="14.25">
      <c r="A269" s="1047"/>
      <c r="B269" s="182" t="s">
        <v>994</v>
      </c>
      <c r="C269" s="1045"/>
      <c r="D269" s="442" t="s">
        <v>174</v>
      </c>
      <c r="E269" s="209">
        <f>2*4</f>
        <v>8</v>
      </c>
      <c r="F269" s="17"/>
      <c r="G269" s="351">
        <f t="shared" si="17"/>
        <v>0</v>
      </c>
    </row>
    <row r="270" spans="1:89">
      <c r="A270" s="1047"/>
      <c r="B270" s="181" t="s">
        <v>1023</v>
      </c>
      <c r="C270" s="1045"/>
      <c r="D270" s="1056"/>
      <c r="E270" s="1057"/>
      <c r="F270" s="1057"/>
      <c r="G270" s="1058"/>
    </row>
    <row r="271" spans="1:89" ht="14.25">
      <c r="A271" s="1048"/>
      <c r="B271" s="180" t="s">
        <v>576</v>
      </c>
      <c r="C271" s="995"/>
      <c r="D271" s="442" t="s">
        <v>174</v>
      </c>
      <c r="E271" s="209">
        <v>4</v>
      </c>
      <c r="F271" s="17"/>
      <c r="G271" s="351">
        <f t="shared" si="17"/>
        <v>0</v>
      </c>
    </row>
    <row r="272" spans="1:89" ht="51">
      <c r="A272" s="1046" t="s">
        <v>622</v>
      </c>
      <c r="B272" s="171" t="s">
        <v>177</v>
      </c>
      <c r="C272" s="960"/>
      <c r="D272" s="1035"/>
      <c r="E272" s="1036"/>
      <c r="F272" s="1036"/>
      <c r="G272" s="1037"/>
    </row>
    <row r="273" spans="1:89">
      <c r="A273" s="1048"/>
      <c r="B273" s="200" t="s">
        <v>190</v>
      </c>
      <c r="C273" s="1049"/>
      <c r="D273" s="434" t="s">
        <v>5</v>
      </c>
      <c r="E273" s="184">
        <f>3*4</f>
        <v>12</v>
      </c>
      <c r="F273" s="17"/>
      <c r="G273" s="351">
        <f t="shared" si="17"/>
        <v>0</v>
      </c>
    </row>
    <row r="274" spans="1:89" ht="51">
      <c r="A274" s="1046" t="s">
        <v>1552</v>
      </c>
      <c r="B274" s="168" t="s">
        <v>191</v>
      </c>
      <c r="C274" s="994"/>
      <c r="D274" s="1050"/>
      <c r="E274" s="1051"/>
      <c r="F274" s="1051"/>
      <c r="G274" s="1052"/>
    </row>
    <row r="275" spans="1:89" ht="15" customHeight="1">
      <c r="A275" s="1047"/>
      <c r="B275" s="181" t="s">
        <v>175</v>
      </c>
      <c r="C275" s="1045"/>
      <c r="D275" s="1053"/>
      <c r="E275" s="1054"/>
      <c r="F275" s="1054"/>
      <c r="G275" s="1055"/>
    </row>
    <row r="276" spans="1:89" ht="14.25">
      <c r="A276" s="1048"/>
      <c r="B276" s="180" t="s">
        <v>578</v>
      </c>
      <c r="C276" s="995"/>
      <c r="D276" s="442" t="s">
        <v>174</v>
      </c>
      <c r="E276" s="209">
        <v>14</v>
      </c>
      <c r="F276" s="17"/>
      <c r="G276" s="351">
        <f t="shared" si="17"/>
        <v>0</v>
      </c>
    </row>
    <row r="277" spans="1:89" ht="224.25" customHeight="1">
      <c r="A277" s="788" t="s">
        <v>1553</v>
      </c>
      <c r="B277" s="557" t="s">
        <v>1335</v>
      </c>
      <c r="C277" s="968"/>
      <c r="D277" s="827"/>
      <c r="E277" s="823"/>
      <c r="F277" s="823"/>
      <c r="G277" s="823"/>
    </row>
    <row r="278" spans="1:89" ht="15" customHeight="1">
      <c r="A278" s="789"/>
      <c r="B278" s="169" t="s">
        <v>999</v>
      </c>
      <c r="C278" s="969"/>
      <c r="D278" s="435" t="s">
        <v>159</v>
      </c>
      <c r="E278" s="211">
        <v>1</v>
      </c>
      <c r="F278" s="17"/>
      <c r="G278" s="351">
        <f>E278*F278</f>
        <v>0</v>
      </c>
    </row>
    <row r="279" spans="1:89" ht="89.25">
      <c r="A279" s="788" t="s">
        <v>1554</v>
      </c>
      <c r="B279" s="553" t="s">
        <v>1336</v>
      </c>
      <c r="C279" s="968"/>
      <c r="D279" s="827"/>
      <c r="E279" s="823"/>
      <c r="F279" s="823"/>
      <c r="G279" s="823"/>
    </row>
    <row r="280" spans="1:89" ht="15" customHeight="1">
      <c r="A280" s="789"/>
      <c r="B280" s="169" t="s">
        <v>1024</v>
      </c>
      <c r="C280" s="969"/>
      <c r="D280" s="434" t="s">
        <v>160</v>
      </c>
      <c r="E280" s="199">
        <v>426</v>
      </c>
      <c r="F280" s="17"/>
      <c r="G280" s="351">
        <f>E280*F280</f>
        <v>0</v>
      </c>
    </row>
    <row r="281" spans="1:89" s="1023" customFormat="1" ht="12.75" customHeight="1"/>
    <row r="282" spans="1:89" s="40" customFormat="1">
      <c r="A282" s="155" t="s">
        <v>617</v>
      </c>
      <c r="B282" s="290" t="s">
        <v>1150</v>
      </c>
      <c r="C282" s="41"/>
      <c r="D282" s="438"/>
      <c r="E282" s="186"/>
      <c r="F282" s="38"/>
      <c r="G282" s="38">
        <f>SUM(G260:G280)</f>
        <v>0</v>
      </c>
      <c r="H282" s="577"/>
      <c r="I282" s="577"/>
      <c r="J282" s="577"/>
      <c r="K282" s="577"/>
      <c r="L282" s="577"/>
      <c r="M282" s="577"/>
      <c r="N282" s="577"/>
      <c r="O282" s="577"/>
      <c r="P282" s="577"/>
      <c r="Q282" s="577"/>
      <c r="R282" s="577"/>
      <c r="S282" s="577"/>
      <c r="T282" s="577"/>
      <c r="U282" s="577"/>
      <c r="V282" s="577"/>
      <c r="W282" s="577"/>
      <c r="X282" s="577"/>
      <c r="Y282" s="577"/>
      <c r="Z282" s="577"/>
      <c r="AA282" s="577"/>
      <c r="AB282" s="577"/>
      <c r="AC282" s="577"/>
      <c r="AD282" s="577"/>
      <c r="AE282" s="577"/>
      <c r="AF282" s="577"/>
      <c r="AG282" s="577"/>
      <c r="AH282" s="577"/>
      <c r="AI282" s="577"/>
      <c r="AJ282" s="577"/>
      <c r="AK282" s="577"/>
      <c r="AL282" s="577"/>
      <c r="AM282" s="577"/>
      <c r="AN282" s="577"/>
      <c r="AO282" s="577"/>
      <c r="AP282" s="577"/>
      <c r="AQ282" s="577"/>
      <c r="AR282" s="577"/>
      <c r="AS282" s="577"/>
      <c r="AT282" s="577"/>
      <c r="AU282" s="577"/>
      <c r="AV282" s="577"/>
      <c r="AW282" s="577"/>
      <c r="AX282" s="577"/>
      <c r="AY282" s="577"/>
      <c r="AZ282" s="577"/>
      <c r="BA282" s="577"/>
      <c r="BB282" s="577"/>
      <c r="BC282" s="577"/>
      <c r="BD282" s="577"/>
      <c r="BE282" s="577"/>
      <c r="BF282" s="577"/>
      <c r="BG282" s="577"/>
      <c r="BH282" s="577"/>
      <c r="BI282" s="577"/>
      <c r="BJ282" s="577"/>
      <c r="BK282" s="577"/>
      <c r="BL282" s="577"/>
      <c r="BM282" s="577"/>
      <c r="BN282" s="577"/>
      <c r="BO282" s="577"/>
      <c r="BP282" s="577"/>
      <c r="BQ282" s="577"/>
      <c r="BR282" s="577"/>
      <c r="BS282" s="577"/>
      <c r="BT282" s="577"/>
      <c r="BU282" s="577"/>
      <c r="BV282" s="577"/>
      <c r="BW282" s="577"/>
      <c r="BX282" s="577"/>
      <c r="BY282" s="577"/>
      <c r="BZ282" s="577"/>
      <c r="CA282" s="577"/>
      <c r="CB282" s="577"/>
      <c r="CC282" s="577"/>
      <c r="CD282" s="577"/>
      <c r="CE282" s="577"/>
      <c r="CF282" s="577"/>
      <c r="CG282" s="577"/>
      <c r="CH282" s="577"/>
      <c r="CI282" s="577"/>
      <c r="CJ282" s="577"/>
      <c r="CK282" s="21"/>
    </row>
    <row r="283" spans="1:89" s="1023" customFormat="1" ht="12.75" customHeight="1"/>
    <row r="284" spans="1:89" s="46" customFormat="1">
      <c r="A284" s="156" t="s">
        <v>601</v>
      </c>
      <c r="B284" s="1024" t="s">
        <v>192</v>
      </c>
      <c r="C284" s="1024"/>
      <c r="D284" s="444"/>
      <c r="E284" s="185"/>
      <c r="F284" s="44"/>
      <c r="G284" s="648"/>
      <c r="H284" s="643"/>
      <c r="I284" s="643"/>
      <c r="J284" s="643"/>
      <c r="K284" s="643"/>
      <c r="L284" s="643"/>
      <c r="M284" s="643"/>
      <c r="N284" s="643"/>
      <c r="O284" s="643"/>
      <c r="P284" s="643"/>
      <c r="Q284" s="643"/>
      <c r="R284" s="643"/>
      <c r="S284" s="643"/>
      <c r="T284" s="643"/>
      <c r="U284" s="643"/>
      <c r="V284" s="643"/>
      <c r="W284" s="643"/>
      <c r="X284" s="643"/>
      <c r="Y284" s="643"/>
      <c r="Z284" s="643"/>
      <c r="AA284" s="643"/>
      <c r="AB284" s="643"/>
      <c r="AC284" s="643"/>
      <c r="AD284" s="643"/>
      <c r="AE284" s="643"/>
      <c r="AF284" s="643"/>
      <c r="AG284" s="643"/>
      <c r="AH284" s="643"/>
      <c r="AI284" s="643"/>
      <c r="AJ284" s="643"/>
      <c r="AK284" s="643"/>
      <c r="AL284" s="643"/>
      <c r="AM284" s="643"/>
      <c r="AN284" s="643"/>
      <c r="AO284" s="643"/>
      <c r="AP284" s="643"/>
      <c r="AQ284" s="643"/>
      <c r="AR284" s="643"/>
      <c r="AS284" s="643"/>
      <c r="AT284" s="643"/>
      <c r="AU284" s="643"/>
      <c r="AV284" s="643"/>
      <c r="AW284" s="643"/>
      <c r="AX284" s="643"/>
      <c r="AY284" s="643"/>
      <c r="AZ284" s="643"/>
      <c r="BA284" s="643"/>
      <c r="BB284" s="643"/>
      <c r="BC284" s="643"/>
      <c r="BD284" s="643"/>
      <c r="BE284" s="643"/>
      <c r="BF284" s="643"/>
      <c r="BG284" s="643"/>
      <c r="BH284" s="643"/>
      <c r="BI284" s="643"/>
      <c r="BJ284" s="643"/>
      <c r="BK284" s="643"/>
      <c r="BL284" s="643"/>
      <c r="BM284" s="643"/>
      <c r="BN284" s="643"/>
      <c r="BO284" s="643"/>
      <c r="BP284" s="643"/>
      <c r="BQ284" s="643"/>
      <c r="BR284" s="643"/>
      <c r="BS284" s="643"/>
      <c r="BT284" s="643"/>
      <c r="BU284" s="643"/>
      <c r="BV284" s="643"/>
      <c r="BW284" s="643"/>
      <c r="BX284" s="643"/>
      <c r="BY284" s="643"/>
      <c r="BZ284" s="643"/>
      <c r="CA284" s="643"/>
      <c r="CB284" s="643"/>
      <c r="CC284" s="643"/>
      <c r="CD284" s="643"/>
      <c r="CE284" s="643"/>
      <c r="CF284" s="643"/>
      <c r="CG284" s="643"/>
      <c r="CH284" s="643"/>
      <c r="CI284" s="643"/>
      <c r="CJ284" s="643"/>
      <c r="CK284" s="644"/>
    </row>
    <row r="285" spans="1:89" s="46" customFormat="1">
      <c r="A285" s="1092"/>
      <c r="B285" s="1026"/>
      <c r="C285" s="1026"/>
      <c r="D285" s="1026"/>
      <c r="E285" s="1026"/>
      <c r="F285" s="1026"/>
      <c r="G285" s="1093"/>
      <c r="H285" s="643"/>
      <c r="I285" s="643"/>
      <c r="J285" s="643"/>
      <c r="K285" s="643"/>
      <c r="L285" s="643"/>
      <c r="M285" s="643"/>
      <c r="N285" s="643"/>
      <c r="O285" s="643"/>
      <c r="P285" s="643"/>
      <c r="Q285" s="643"/>
      <c r="R285" s="643"/>
      <c r="S285" s="643"/>
      <c r="T285" s="643"/>
      <c r="U285" s="643"/>
      <c r="V285" s="643"/>
      <c r="W285" s="643"/>
      <c r="X285" s="643"/>
      <c r="Y285" s="643"/>
      <c r="Z285" s="643"/>
      <c r="AA285" s="643"/>
      <c r="AB285" s="643"/>
      <c r="AC285" s="643"/>
      <c r="AD285" s="643"/>
      <c r="AE285" s="643"/>
      <c r="AF285" s="643"/>
      <c r="AG285" s="643"/>
      <c r="AH285" s="643"/>
      <c r="AI285" s="643"/>
      <c r="AJ285" s="643"/>
      <c r="AK285" s="643"/>
      <c r="AL285" s="643"/>
      <c r="AM285" s="643"/>
      <c r="AN285" s="643"/>
      <c r="AO285" s="643"/>
      <c r="AP285" s="643"/>
      <c r="AQ285" s="643"/>
      <c r="AR285" s="643"/>
      <c r="AS285" s="643"/>
      <c r="AT285" s="643"/>
      <c r="AU285" s="643"/>
      <c r="AV285" s="643"/>
      <c r="AW285" s="643"/>
      <c r="AX285" s="643"/>
      <c r="AY285" s="643"/>
      <c r="AZ285" s="643"/>
      <c r="BA285" s="643"/>
      <c r="BB285" s="643"/>
      <c r="BC285" s="643"/>
      <c r="BD285" s="643"/>
      <c r="BE285" s="643"/>
      <c r="BF285" s="643"/>
      <c r="BG285" s="643"/>
      <c r="BH285" s="643"/>
      <c r="BI285" s="643"/>
      <c r="BJ285" s="643"/>
      <c r="BK285" s="643"/>
      <c r="BL285" s="643"/>
      <c r="BM285" s="643"/>
      <c r="BN285" s="643"/>
      <c r="BO285" s="643"/>
      <c r="BP285" s="643"/>
      <c r="BQ285" s="643"/>
      <c r="BR285" s="643"/>
      <c r="BS285" s="643"/>
      <c r="BT285" s="643"/>
      <c r="BU285" s="643"/>
      <c r="BV285" s="643"/>
      <c r="BW285" s="643"/>
      <c r="BX285" s="643"/>
      <c r="BY285" s="643"/>
      <c r="BZ285" s="643"/>
      <c r="CA285" s="643"/>
      <c r="CB285" s="643"/>
      <c r="CC285" s="643"/>
      <c r="CD285" s="643"/>
      <c r="CE285" s="643"/>
      <c r="CF285" s="643"/>
      <c r="CG285" s="643"/>
      <c r="CH285" s="643"/>
      <c r="CI285" s="643"/>
      <c r="CJ285" s="643"/>
      <c r="CK285" s="644"/>
    </row>
    <row r="286" spans="1:89" ht="15" customHeight="1">
      <c r="A286" s="157" t="s">
        <v>603</v>
      </c>
      <c r="B286" s="45" t="s">
        <v>243</v>
      </c>
      <c r="C286" s="980">
        <f>G212</f>
        <v>0</v>
      </c>
      <c r="D286" s="981"/>
      <c r="E286" s="981"/>
      <c r="F286" s="981"/>
      <c r="G286" s="982"/>
    </row>
    <row r="287" spans="1:89" ht="15" customHeight="1">
      <c r="A287" s="157" t="s">
        <v>605</v>
      </c>
      <c r="B287" s="45" t="s">
        <v>227</v>
      </c>
      <c r="C287" s="980">
        <f>G212</f>
        <v>0</v>
      </c>
      <c r="D287" s="981"/>
      <c r="E287" s="981"/>
      <c r="F287" s="981"/>
      <c r="G287" s="982"/>
    </row>
    <row r="288" spans="1:89" ht="15" customHeight="1">
      <c r="A288" s="157" t="s">
        <v>623</v>
      </c>
      <c r="B288" s="45" t="s">
        <v>228</v>
      </c>
      <c r="C288" s="980">
        <f>G241</f>
        <v>0</v>
      </c>
      <c r="D288" s="981"/>
      <c r="E288" s="981"/>
      <c r="F288" s="981"/>
      <c r="G288" s="982"/>
    </row>
    <row r="289" spans="1:89" ht="15" customHeight="1">
      <c r="A289" s="157" t="s">
        <v>617</v>
      </c>
      <c r="B289" s="45" t="s">
        <v>229</v>
      </c>
      <c r="C289" s="980">
        <f>G256</f>
        <v>0</v>
      </c>
      <c r="D289" s="981"/>
      <c r="E289" s="981"/>
      <c r="F289" s="981"/>
      <c r="G289" s="982"/>
    </row>
    <row r="290" spans="1:89" s="572" customFormat="1">
      <c r="A290" s="1094"/>
      <c r="B290" s="1095"/>
      <c r="C290" s="1095"/>
      <c r="D290" s="1095"/>
      <c r="E290" s="1095"/>
      <c r="F290" s="1095"/>
      <c r="G290" s="1096"/>
      <c r="H290" s="577"/>
      <c r="I290" s="577"/>
      <c r="J290" s="577"/>
      <c r="K290" s="577"/>
      <c r="L290" s="577"/>
      <c r="M290" s="577"/>
      <c r="N290" s="577"/>
      <c r="O290" s="577"/>
      <c r="P290" s="577"/>
      <c r="Q290" s="577"/>
      <c r="R290" s="577"/>
      <c r="S290" s="577"/>
      <c r="T290" s="577"/>
      <c r="U290" s="577"/>
      <c r="V290" s="577"/>
      <c r="W290" s="577"/>
      <c r="X290" s="577"/>
      <c r="Y290" s="577"/>
      <c r="Z290" s="577"/>
      <c r="AA290" s="577"/>
      <c r="AB290" s="577"/>
      <c r="AC290" s="577"/>
      <c r="AD290" s="577"/>
      <c r="AE290" s="577"/>
      <c r="AF290" s="577"/>
      <c r="AG290" s="577"/>
      <c r="AH290" s="577"/>
      <c r="AI290" s="577"/>
      <c r="AJ290" s="577"/>
      <c r="AK290" s="577"/>
      <c r="AL290" s="577"/>
      <c r="AM290" s="577"/>
      <c r="AN290" s="577"/>
      <c r="AO290" s="577"/>
      <c r="AP290" s="577"/>
      <c r="AQ290" s="577"/>
      <c r="AR290" s="577"/>
      <c r="AS290" s="577"/>
      <c r="AT290" s="577"/>
      <c r="AU290" s="577"/>
      <c r="AV290" s="577"/>
      <c r="AW290" s="577"/>
      <c r="AX290" s="577"/>
      <c r="AY290" s="577"/>
      <c r="AZ290" s="577"/>
      <c r="BA290" s="577"/>
      <c r="BB290" s="577"/>
      <c r="BC290" s="577"/>
      <c r="BD290" s="577"/>
      <c r="BE290" s="577"/>
      <c r="BF290" s="577"/>
      <c r="BG290" s="577"/>
      <c r="BH290" s="577"/>
      <c r="BI290" s="577"/>
      <c r="BJ290" s="577"/>
      <c r="BK290" s="577"/>
      <c r="BL290" s="577"/>
      <c r="BM290" s="577"/>
      <c r="BN290" s="577"/>
      <c r="BO290" s="577"/>
      <c r="BP290" s="577"/>
      <c r="BQ290" s="577"/>
      <c r="BR290" s="577"/>
      <c r="BS290" s="577"/>
      <c r="BT290" s="577"/>
      <c r="BU290" s="577"/>
      <c r="BV290" s="577"/>
      <c r="BW290" s="577"/>
      <c r="BX290" s="577"/>
      <c r="BY290" s="577"/>
      <c r="BZ290" s="577"/>
      <c r="CA290" s="577"/>
      <c r="CB290" s="577"/>
      <c r="CC290" s="577"/>
      <c r="CD290" s="577"/>
      <c r="CE290" s="577"/>
      <c r="CF290" s="577"/>
      <c r="CG290" s="577"/>
      <c r="CH290" s="577"/>
      <c r="CI290" s="577"/>
      <c r="CJ290" s="577"/>
      <c r="CK290" s="21"/>
    </row>
    <row r="291" spans="1:89" ht="15" customHeight="1">
      <c r="A291" s="656" t="s">
        <v>601</v>
      </c>
      <c r="B291" s="649" t="s">
        <v>1151</v>
      </c>
      <c r="C291" s="1097">
        <f>SUM(G286:G289)</f>
        <v>0</v>
      </c>
      <c r="D291" s="1098"/>
      <c r="E291" s="1098"/>
      <c r="F291" s="1098"/>
      <c r="G291" s="1098"/>
    </row>
    <row r="292" spans="1:89" s="1023" customFormat="1" ht="12.75" customHeight="1"/>
    <row r="293" spans="1:89" s="20" customFormat="1">
      <c r="A293" s="650" t="s">
        <v>602</v>
      </c>
      <c r="B293" s="651" t="s">
        <v>193</v>
      </c>
      <c r="C293" s="638"/>
      <c r="D293" s="652"/>
      <c r="E293" s="653"/>
      <c r="F293" s="654"/>
      <c r="G293" s="655"/>
      <c r="H293" s="577"/>
      <c r="I293" s="577"/>
      <c r="J293" s="577"/>
      <c r="K293" s="577"/>
      <c r="L293" s="577"/>
      <c r="M293" s="577"/>
      <c r="N293" s="577"/>
      <c r="O293" s="577"/>
      <c r="P293" s="577"/>
      <c r="Q293" s="577"/>
      <c r="R293" s="577"/>
      <c r="S293" s="577"/>
      <c r="T293" s="577"/>
      <c r="U293" s="577"/>
      <c r="V293" s="577"/>
      <c r="W293" s="577"/>
      <c r="X293" s="577"/>
      <c r="Y293" s="577"/>
      <c r="Z293" s="577"/>
      <c r="AA293" s="577"/>
      <c r="AB293" s="577"/>
      <c r="AC293" s="577"/>
      <c r="AD293" s="577"/>
      <c r="AE293" s="577"/>
      <c r="AF293" s="577"/>
      <c r="AG293" s="577"/>
      <c r="AH293" s="577"/>
      <c r="AI293" s="577"/>
      <c r="AJ293" s="577"/>
      <c r="AK293" s="577"/>
      <c r="AL293" s="577"/>
      <c r="AM293" s="577"/>
      <c r="AN293" s="577"/>
      <c r="AO293" s="577"/>
      <c r="AP293" s="577"/>
      <c r="AQ293" s="577"/>
      <c r="AR293" s="577"/>
      <c r="AS293" s="577"/>
      <c r="AT293" s="577"/>
      <c r="AU293" s="577"/>
      <c r="AV293" s="577"/>
      <c r="AW293" s="577"/>
      <c r="AX293" s="577"/>
      <c r="AY293" s="577"/>
      <c r="AZ293" s="577"/>
      <c r="BA293" s="577"/>
      <c r="BB293" s="577"/>
      <c r="BC293" s="577"/>
      <c r="BD293" s="577"/>
      <c r="BE293" s="577"/>
      <c r="BF293" s="577"/>
      <c r="BG293" s="577"/>
      <c r="BH293" s="577"/>
      <c r="BI293" s="577"/>
      <c r="BJ293" s="577"/>
      <c r="BK293" s="577"/>
      <c r="BL293" s="577"/>
      <c r="BM293" s="577"/>
      <c r="BN293" s="577"/>
      <c r="BO293" s="577"/>
      <c r="BP293" s="577"/>
      <c r="BQ293" s="577"/>
      <c r="BR293" s="577"/>
      <c r="BS293" s="577"/>
      <c r="BT293" s="577"/>
      <c r="BU293" s="577"/>
      <c r="BV293" s="577"/>
      <c r="BW293" s="577"/>
      <c r="BX293" s="577"/>
      <c r="BY293" s="577"/>
      <c r="BZ293" s="577"/>
      <c r="CA293" s="577"/>
      <c r="CB293" s="577"/>
      <c r="CC293" s="577"/>
      <c r="CD293" s="577"/>
      <c r="CE293" s="577"/>
      <c r="CF293" s="577"/>
      <c r="CG293" s="577"/>
      <c r="CH293" s="577"/>
      <c r="CI293" s="577"/>
      <c r="CJ293" s="577"/>
      <c r="CK293" s="21"/>
    </row>
    <row r="294" spans="1:89" s="1023" customFormat="1" ht="12.75" customHeight="1"/>
    <row r="295" spans="1:89" s="39" customFormat="1">
      <c r="A295" s="154" t="s">
        <v>629</v>
      </c>
      <c r="B295" s="1007" t="s">
        <v>238</v>
      </c>
      <c r="C295" s="1007"/>
      <c r="D295" s="1007"/>
      <c r="E295" s="1007"/>
      <c r="F295" s="1007"/>
      <c r="G295" s="1007"/>
      <c r="H295" s="577"/>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7"/>
      <c r="BC295" s="577"/>
      <c r="BD295" s="577"/>
      <c r="BE295" s="577"/>
      <c r="BF295" s="577"/>
      <c r="BG295" s="577"/>
      <c r="BH295" s="577"/>
      <c r="BI295" s="577"/>
      <c r="BJ295" s="577"/>
      <c r="BK295" s="577"/>
      <c r="BL295" s="577"/>
      <c r="BM295" s="577"/>
      <c r="BN295" s="577"/>
      <c r="BO295" s="577"/>
      <c r="BP295" s="577"/>
      <c r="BQ295" s="577"/>
      <c r="BR295" s="577"/>
      <c r="BS295" s="577"/>
      <c r="BT295" s="577"/>
      <c r="BU295" s="577"/>
      <c r="BV295" s="577"/>
      <c r="BW295" s="577"/>
      <c r="BX295" s="577"/>
      <c r="BY295" s="577"/>
      <c r="BZ295" s="577"/>
      <c r="CA295" s="577"/>
      <c r="CB295" s="577"/>
      <c r="CC295" s="577"/>
      <c r="CD295" s="577"/>
      <c r="CE295" s="577"/>
      <c r="CF295" s="577"/>
      <c r="CG295" s="577"/>
      <c r="CH295" s="577"/>
      <c r="CI295" s="577"/>
      <c r="CJ295" s="577"/>
      <c r="CK295" s="21"/>
    </row>
    <row r="296" spans="1:89" ht="51">
      <c r="A296" s="1029" t="s">
        <v>630</v>
      </c>
      <c r="B296" s="141" t="s">
        <v>1025</v>
      </c>
      <c r="C296" s="962"/>
      <c r="D296" s="827"/>
      <c r="E296" s="823"/>
      <c r="F296" s="823"/>
      <c r="G296" s="824"/>
    </row>
    <row r="297" spans="1:89" ht="14.25">
      <c r="A297" s="1030"/>
      <c r="B297" s="141" t="s">
        <v>945</v>
      </c>
      <c r="C297" s="963"/>
      <c r="D297" s="434" t="s">
        <v>574</v>
      </c>
      <c r="E297" s="184">
        <v>10</v>
      </c>
      <c r="F297" s="17"/>
      <c r="G297" s="351">
        <f>E297*F297</f>
        <v>0</v>
      </c>
    </row>
    <row r="298" spans="1:89" ht="238.5" customHeight="1">
      <c r="A298" s="1029" t="s">
        <v>1525</v>
      </c>
      <c r="B298" s="168" t="s">
        <v>1026</v>
      </c>
      <c r="C298" s="994"/>
      <c r="D298" s="827"/>
      <c r="E298" s="823"/>
      <c r="F298" s="823"/>
      <c r="G298" s="824"/>
    </row>
    <row r="299" spans="1:89" ht="15" customHeight="1">
      <c r="A299" s="1030"/>
      <c r="B299" s="168" t="s">
        <v>943</v>
      </c>
      <c r="C299" s="995"/>
      <c r="D299" s="434" t="s">
        <v>574</v>
      </c>
      <c r="E299" s="184">
        <f>(125+100+110)*0.7*1.1+(10+35)*0.6*1+2*2*1*(5+4)+0.05</f>
        <v>321</v>
      </c>
      <c r="F299" s="17"/>
      <c r="G299" s="351">
        <f>E299*F299</f>
        <v>0</v>
      </c>
    </row>
    <row r="300" spans="1:89" ht="114.75">
      <c r="A300" s="1029" t="s">
        <v>1526</v>
      </c>
      <c r="B300" s="168" t="s">
        <v>194</v>
      </c>
      <c r="C300" s="994"/>
      <c r="D300" s="827"/>
      <c r="E300" s="823"/>
      <c r="F300" s="823"/>
      <c r="G300" s="824"/>
    </row>
    <row r="301" spans="1:89" ht="14.25">
      <c r="A301" s="1030"/>
      <c r="B301" s="168"/>
      <c r="C301" s="995"/>
      <c r="D301" s="434" t="s">
        <v>575</v>
      </c>
      <c r="E301" s="199">
        <v>50</v>
      </c>
      <c r="F301" s="17"/>
      <c r="G301" s="351">
        <f>E301*F301</f>
        <v>0</v>
      </c>
    </row>
    <row r="302" spans="1:89" ht="63.75">
      <c r="A302" s="1029" t="s">
        <v>1527</v>
      </c>
      <c r="B302" s="166" t="s">
        <v>1002</v>
      </c>
      <c r="C302" s="968"/>
      <c r="D302" s="827"/>
      <c r="E302" s="823"/>
      <c r="F302" s="823"/>
      <c r="G302" s="824"/>
    </row>
    <row r="303" spans="1:89" ht="14.25">
      <c r="A303" s="1030"/>
      <c r="B303" s="166" t="s">
        <v>1027</v>
      </c>
      <c r="C303" s="969"/>
      <c r="D303" s="434" t="s">
        <v>579</v>
      </c>
      <c r="E303" s="199">
        <f>SUM(E297:E301)</f>
        <v>381</v>
      </c>
      <c r="F303" s="17"/>
      <c r="G303" s="351">
        <f>E303*F303</f>
        <v>0</v>
      </c>
    </row>
    <row r="304" spans="1:89" ht="51">
      <c r="A304" s="1029" t="s">
        <v>1528</v>
      </c>
      <c r="B304" s="201" t="s">
        <v>1028</v>
      </c>
      <c r="C304" s="1059"/>
      <c r="D304" s="827"/>
      <c r="E304" s="823"/>
      <c r="F304" s="823"/>
      <c r="G304" s="824"/>
    </row>
    <row r="305" spans="1:89" ht="14.25">
      <c r="A305" s="1030"/>
      <c r="B305" s="201" t="s">
        <v>1029</v>
      </c>
      <c r="C305" s="1060"/>
      <c r="D305" s="446" t="s">
        <v>580</v>
      </c>
      <c r="E305" s="184">
        <f>(125+100+110)*0.7+(10+35)*0.6+2*2*(5+4)+0.5</f>
        <v>298</v>
      </c>
      <c r="F305" s="17"/>
      <c r="G305" s="351">
        <f>E305*F305</f>
        <v>0</v>
      </c>
    </row>
    <row r="306" spans="1:89" ht="51">
      <c r="A306" s="1029" t="s">
        <v>1529</v>
      </c>
      <c r="B306" s="172" t="s">
        <v>195</v>
      </c>
      <c r="C306" s="968"/>
      <c r="D306" s="827"/>
      <c r="E306" s="823"/>
      <c r="F306" s="823"/>
      <c r="G306" s="824"/>
    </row>
    <row r="307" spans="1:89" ht="14.25">
      <c r="A307" s="1030"/>
      <c r="B307" s="166" t="s">
        <v>1030</v>
      </c>
      <c r="C307" s="969"/>
      <c r="D307" s="434" t="s">
        <v>575</v>
      </c>
      <c r="E307" s="184">
        <f>E305*0.1</f>
        <v>29.8</v>
      </c>
      <c r="F307" s="17"/>
      <c r="G307" s="351">
        <f>E307*F307</f>
        <v>0</v>
      </c>
    </row>
    <row r="308" spans="1:89" ht="128.25" customHeight="1">
      <c r="A308" s="1029" t="s">
        <v>1530</v>
      </c>
      <c r="B308" s="172" t="s">
        <v>196</v>
      </c>
      <c r="C308" s="968"/>
      <c r="D308" s="827"/>
      <c r="E308" s="823"/>
      <c r="F308" s="823"/>
      <c r="G308" s="824"/>
    </row>
    <row r="309" spans="1:89" ht="14.25">
      <c r="A309" s="1030"/>
      <c r="B309" s="166" t="s">
        <v>1030</v>
      </c>
      <c r="C309" s="969"/>
      <c r="D309" s="434" t="s">
        <v>575</v>
      </c>
      <c r="E309" s="184">
        <f>(125+100+110)*0.7*0.4+(10+35)*0.6*0.35-0.05*0.05*3.14*(125+100+110)+0.08</f>
        <v>100.70025</v>
      </c>
      <c r="F309" s="17"/>
      <c r="G309" s="351">
        <f>E309*F309</f>
        <v>0</v>
      </c>
    </row>
    <row r="310" spans="1:89" ht="153">
      <c r="A310" s="1029" t="s">
        <v>1531</v>
      </c>
      <c r="B310" s="172" t="s">
        <v>1284</v>
      </c>
      <c r="C310" s="968"/>
      <c r="D310" s="827"/>
      <c r="E310" s="823"/>
      <c r="F310" s="823"/>
      <c r="G310" s="824"/>
    </row>
    <row r="311" spans="1:89" ht="14.25">
      <c r="A311" s="1030"/>
      <c r="B311" s="172" t="s">
        <v>970</v>
      </c>
      <c r="C311" s="969"/>
      <c r="D311" s="434" t="s">
        <v>574</v>
      </c>
      <c r="E311" s="184">
        <f>2*2*1*(5+4)-0.6*0.6*0.7*5-0.9*1.2*0.7*4+0.28+50</f>
        <v>81.996000000000009</v>
      </c>
      <c r="F311" s="17"/>
      <c r="G311" s="351">
        <f>E311*F311</f>
        <v>0</v>
      </c>
    </row>
    <row r="312" spans="1:89" ht="114.75">
      <c r="A312" s="1029" t="s">
        <v>1532</v>
      </c>
      <c r="B312" s="168" t="s">
        <v>1031</v>
      </c>
      <c r="C312" s="994"/>
      <c r="D312" s="827"/>
      <c r="E312" s="823"/>
      <c r="F312" s="823"/>
      <c r="G312" s="824"/>
    </row>
    <row r="313" spans="1:89" ht="14.25">
      <c r="A313" s="1030"/>
      <c r="B313" s="168" t="s">
        <v>973</v>
      </c>
      <c r="C313" s="995"/>
      <c r="D313" s="434" t="s">
        <v>574</v>
      </c>
      <c r="E313" s="184">
        <f>(125+100+110)*0.7*(1.1-0.5-0.4)+(10+35)*0.6*(1-0.45-0.4)+1.05</f>
        <v>52.000000000000014</v>
      </c>
      <c r="F313" s="17"/>
      <c r="G313" s="351">
        <f>E313*F313</f>
        <v>0</v>
      </c>
    </row>
    <row r="314" spans="1:89" ht="76.5">
      <c r="A314" s="1029" t="s">
        <v>1536</v>
      </c>
      <c r="B314" s="634" t="s">
        <v>1534</v>
      </c>
      <c r="C314" s="1081"/>
      <c r="D314" s="827"/>
      <c r="E314" s="823"/>
      <c r="F314" s="823"/>
      <c r="G314" s="824"/>
    </row>
    <row r="315" spans="1:89">
      <c r="A315" s="1062"/>
      <c r="B315" s="202" t="s">
        <v>1032</v>
      </c>
      <c r="C315" s="1082"/>
      <c r="D315" s="434" t="s">
        <v>160</v>
      </c>
      <c r="E315" s="184">
        <v>10</v>
      </c>
      <c r="F315" s="17"/>
      <c r="G315" s="351">
        <f>E315*F315</f>
        <v>0</v>
      </c>
    </row>
    <row r="316" spans="1:89">
      <c r="A316" s="1030"/>
      <c r="B316" s="202" t="s">
        <v>1033</v>
      </c>
      <c r="C316" s="1082"/>
      <c r="D316" s="434" t="s">
        <v>160</v>
      </c>
      <c r="E316" s="184">
        <v>125</v>
      </c>
      <c r="F316" s="17"/>
      <c r="G316" s="351">
        <f>E316*F316</f>
        <v>0</v>
      </c>
    </row>
    <row r="317" spans="1:89" ht="51">
      <c r="A317" s="788" t="s">
        <v>1537</v>
      </c>
      <c r="B317" s="625" t="s">
        <v>1533</v>
      </c>
      <c r="C317" s="968"/>
      <c r="D317" s="827"/>
      <c r="E317" s="823"/>
      <c r="F317" s="823"/>
      <c r="G317" s="824"/>
    </row>
    <row r="318" spans="1:89" ht="14.25">
      <c r="A318" s="789"/>
      <c r="B318" s="202" t="s">
        <v>1535</v>
      </c>
      <c r="C318" s="969"/>
      <c r="D318" s="434" t="s">
        <v>575</v>
      </c>
      <c r="E318" s="184">
        <f>E303-E311</f>
        <v>299.00400000000002</v>
      </c>
      <c r="F318" s="17"/>
      <c r="G318" s="351">
        <f>E318*F318</f>
        <v>0</v>
      </c>
    </row>
    <row r="319" spans="1:89" s="983" customFormat="1" ht="12.75" customHeight="1"/>
    <row r="320" spans="1:89" s="40" customFormat="1">
      <c r="A320" s="158" t="s">
        <v>629</v>
      </c>
      <c r="B320" s="290" t="s">
        <v>1152</v>
      </c>
      <c r="C320" s="41"/>
      <c r="D320" s="438"/>
      <c r="E320" s="186"/>
      <c r="F320" s="38"/>
      <c r="G320" s="38">
        <f>SUM(G297:G318)</f>
        <v>0</v>
      </c>
      <c r="H320" s="577"/>
      <c r="I320" s="577"/>
      <c r="J320" s="577"/>
      <c r="K320" s="577"/>
      <c r="L320" s="577"/>
      <c r="M320" s="577"/>
      <c r="N320" s="577"/>
      <c r="O320" s="577"/>
      <c r="P320" s="577"/>
      <c r="Q320" s="577"/>
      <c r="R320" s="577"/>
      <c r="S320" s="577"/>
      <c r="T320" s="577"/>
      <c r="U320" s="577"/>
      <c r="V320" s="577"/>
      <c r="W320" s="577"/>
      <c r="X320" s="577"/>
      <c r="Y320" s="577"/>
      <c r="Z320" s="577"/>
      <c r="AA320" s="577"/>
      <c r="AB320" s="577"/>
      <c r="AC320" s="577"/>
      <c r="AD320" s="577"/>
      <c r="AE320" s="577"/>
      <c r="AF320" s="577"/>
      <c r="AG320" s="577"/>
      <c r="AH320" s="577"/>
      <c r="AI320" s="577"/>
      <c r="AJ320" s="577"/>
      <c r="AK320" s="577"/>
      <c r="AL320" s="577"/>
      <c r="AM320" s="577"/>
      <c r="AN320" s="577"/>
      <c r="AO320" s="577"/>
      <c r="AP320" s="577"/>
      <c r="AQ320" s="577"/>
      <c r="AR320" s="577"/>
      <c r="AS320" s="577"/>
      <c r="AT320" s="577"/>
      <c r="AU320" s="577"/>
      <c r="AV320" s="577"/>
      <c r="AW320" s="577"/>
      <c r="AX320" s="577"/>
      <c r="AY320" s="577"/>
      <c r="AZ320" s="577"/>
      <c r="BA320" s="577"/>
      <c r="BB320" s="577"/>
      <c r="BC320" s="577"/>
      <c r="BD320" s="577"/>
      <c r="BE320" s="577"/>
      <c r="BF320" s="577"/>
      <c r="BG320" s="577"/>
      <c r="BH320" s="577"/>
      <c r="BI320" s="577"/>
      <c r="BJ320" s="577"/>
      <c r="BK320" s="577"/>
      <c r="BL320" s="577"/>
      <c r="BM320" s="577"/>
      <c r="BN320" s="577"/>
      <c r="BO320" s="577"/>
      <c r="BP320" s="577"/>
      <c r="BQ320" s="577"/>
      <c r="BR320" s="577"/>
      <c r="BS320" s="577"/>
      <c r="BT320" s="577"/>
      <c r="BU320" s="577"/>
      <c r="BV320" s="577"/>
      <c r="BW320" s="577"/>
      <c r="BX320" s="577"/>
      <c r="BY320" s="577"/>
      <c r="BZ320" s="577"/>
      <c r="CA320" s="577"/>
      <c r="CB320" s="577"/>
      <c r="CC320" s="577"/>
      <c r="CD320" s="577"/>
      <c r="CE320" s="577"/>
      <c r="CF320" s="577"/>
      <c r="CG320" s="577"/>
      <c r="CH320" s="577"/>
      <c r="CI320" s="577"/>
      <c r="CJ320" s="577"/>
      <c r="CK320" s="21"/>
    </row>
    <row r="321" spans="1:89" s="983" customFormat="1" ht="12.75" customHeight="1"/>
    <row r="322" spans="1:89" s="39" customFormat="1">
      <c r="A322" s="154" t="s">
        <v>631</v>
      </c>
      <c r="B322" s="37" t="s">
        <v>240</v>
      </c>
      <c r="C322" s="37"/>
      <c r="D322" s="439"/>
      <c r="E322" s="186"/>
      <c r="F322" s="38"/>
      <c r="G322" s="38"/>
      <c r="H322" s="577"/>
      <c r="I322" s="577"/>
      <c r="J322" s="577"/>
      <c r="K322" s="577"/>
      <c r="L322" s="577"/>
      <c r="M322" s="577"/>
      <c r="N322" s="577"/>
      <c r="O322" s="577"/>
      <c r="P322" s="577"/>
      <c r="Q322" s="577"/>
      <c r="R322" s="577"/>
      <c r="S322" s="577"/>
      <c r="T322" s="577"/>
      <c r="U322" s="577"/>
      <c r="V322" s="577"/>
      <c r="W322" s="577"/>
      <c r="X322" s="577"/>
      <c r="Y322" s="577"/>
      <c r="Z322" s="577"/>
      <c r="AA322" s="577"/>
      <c r="AB322" s="577"/>
      <c r="AC322" s="577"/>
      <c r="AD322" s="577"/>
      <c r="AE322" s="577"/>
      <c r="AF322" s="577"/>
      <c r="AG322" s="577"/>
      <c r="AH322" s="577"/>
      <c r="AI322" s="577"/>
      <c r="AJ322" s="577"/>
      <c r="AK322" s="577"/>
      <c r="AL322" s="577"/>
      <c r="AM322" s="577"/>
      <c r="AN322" s="577"/>
      <c r="AO322" s="577"/>
      <c r="AP322" s="577"/>
      <c r="AQ322" s="577"/>
      <c r="AR322" s="577"/>
      <c r="AS322" s="577"/>
      <c r="AT322" s="577"/>
      <c r="AU322" s="577"/>
      <c r="AV322" s="577"/>
      <c r="AW322" s="577"/>
      <c r="AX322" s="577"/>
      <c r="AY322" s="577"/>
      <c r="AZ322" s="577"/>
      <c r="BA322" s="577"/>
      <c r="BB322" s="577"/>
      <c r="BC322" s="577"/>
      <c r="BD322" s="577"/>
      <c r="BE322" s="577"/>
      <c r="BF322" s="577"/>
      <c r="BG322" s="577"/>
      <c r="BH322" s="577"/>
      <c r="BI322" s="577"/>
      <c r="BJ322" s="577"/>
      <c r="BK322" s="577"/>
      <c r="BL322" s="577"/>
      <c r="BM322" s="577"/>
      <c r="BN322" s="577"/>
      <c r="BO322" s="577"/>
      <c r="BP322" s="577"/>
      <c r="BQ322" s="577"/>
      <c r="BR322" s="577"/>
      <c r="BS322" s="577"/>
      <c r="BT322" s="577"/>
      <c r="BU322" s="577"/>
      <c r="BV322" s="577"/>
      <c r="BW322" s="577"/>
      <c r="BX322" s="577"/>
      <c r="BY322" s="577"/>
      <c r="BZ322" s="577"/>
      <c r="CA322" s="577"/>
      <c r="CB322" s="577"/>
      <c r="CC322" s="577"/>
      <c r="CD322" s="577"/>
      <c r="CE322" s="577"/>
      <c r="CF322" s="577"/>
      <c r="CG322" s="577"/>
      <c r="CH322" s="577"/>
      <c r="CI322" s="577"/>
      <c r="CJ322" s="577"/>
      <c r="CK322" s="21"/>
    </row>
    <row r="323" spans="1:89" s="39" customFormat="1">
      <c r="A323" s="635"/>
      <c r="B323" s="636"/>
      <c r="C323" s="636"/>
      <c r="D323" s="637"/>
      <c r="E323" s="630"/>
      <c r="F323" s="631"/>
      <c r="G323" s="631"/>
      <c r="H323" s="577"/>
      <c r="I323" s="577"/>
      <c r="J323" s="577"/>
      <c r="K323" s="577"/>
      <c r="L323" s="577"/>
      <c r="M323" s="577"/>
      <c r="N323" s="577"/>
      <c r="O323" s="577"/>
      <c r="P323" s="577"/>
      <c r="Q323" s="577"/>
      <c r="R323" s="577"/>
      <c r="S323" s="577"/>
      <c r="T323" s="577"/>
      <c r="U323" s="577"/>
      <c r="V323" s="577"/>
      <c r="W323" s="577"/>
      <c r="X323" s="577"/>
      <c r="Y323" s="577"/>
      <c r="Z323" s="577"/>
      <c r="AA323" s="577"/>
      <c r="AB323" s="577"/>
      <c r="AC323" s="577"/>
      <c r="AD323" s="577"/>
      <c r="AE323" s="577"/>
      <c r="AF323" s="577"/>
      <c r="AG323" s="577"/>
      <c r="AH323" s="577"/>
      <c r="AI323" s="577"/>
      <c r="AJ323" s="577"/>
      <c r="AK323" s="577"/>
      <c r="AL323" s="577"/>
      <c r="AM323" s="577"/>
      <c r="AN323" s="577"/>
      <c r="AO323" s="577"/>
      <c r="AP323" s="577"/>
      <c r="AQ323" s="577"/>
      <c r="AR323" s="577"/>
      <c r="AS323" s="577"/>
      <c r="AT323" s="577"/>
      <c r="AU323" s="577"/>
      <c r="AV323" s="577"/>
      <c r="AW323" s="577"/>
      <c r="AX323" s="577"/>
      <c r="AY323" s="577"/>
      <c r="AZ323" s="577"/>
      <c r="BA323" s="577"/>
      <c r="BB323" s="577"/>
      <c r="BC323" s="577"/>
      <c r="BD323" s="577"/>
      <c r="BE323" s="577"/>
      <c r="BF323" s="577"/>
      <c r="BG323" s="577"/>
      <c r="BH323" s="577"/>
      <c r="BI323" s="577"/>
      <c r="BJ323" s="577"/>
      <c r="BK323" s="577"/>
      <c r="BL323" s="577"/>
      <c r="BM323" s="577"/>
      <c r="BN323" s="577"/>
      <c r="BO323" s="577"/>
      <c r="BP323" s="577"/>
      <c r="BQ323" s="577"/>
      <c r="BR323" s="577"/>
      <c r="BS323" s="577"/>
      <c r="BT323" s="577"/>
      <c r="BU323" s="577"/>
      <c r="BV323" s="577"/>
      <c r="BW323" s="577"/>
      <c r="BX323" s="577"/>
      <c r="BY323" s="577"/>
      <c r="BZ323" s="577"/>
      <c r="CA323" s="577"/>
      <c r="CB323" s="577"/>
      <c r="CC323" s="577"/>
      <c r="CD323" s="577"/>
      <c r="CE323" s="577"/>
      <c r="CF323" s="577"/>
      <c r="CG323" s="577"/>
      <c r="CH323" s="577"/>
      <c r="CI323" s="577"/>
      <c r="CJ323" s="577"/>
      <c r="CK323" s="21"/>
    </row>
    <row r="324" spans="1:89" ht="109.5" customHeight="1">
      <c r="A324" s="1074" t="s">
        <v>1538</v>
      </c>
      <c r="B324" s="1075"/>
      <c r="C324" s="1075"/>
      <c r="D324" s="1075"/>
      <c r="E324" s="1075"/>
      <c r="F324" s="1075"/>
      <c r="G324" s="1076"/>
    </row>
    <row r="325" spans="1:89" s="572" customFormat="1">
      <c r="A325" s="1077"/>
      <c r="B325" s="1078"/>
      <c r="C325" s="1078"/>
      <c r="D325" s="1078"/>
      <c r="E325" s="1078"/>
      <c r="F325" s="1078"/>
      <c r="G325" s="1079"/>
      <c r="H325" s="577"/>
      <c r="I325" s="577"/>
      <c r="J325" s="577"/>
      <c r="K325" s="577"/>
      <c r="L325" s="577"/>
      <c r="M325" s="577"/>
      <c r="N325" s="577"/>
      <c r="O325" s="577"/>
      <c r="P325" s="577"/>
      <c r="Q325" s="577"/>
      <c r="R325" s="577"/>
      <c r="S325" s="577"/>
      <c r="T325" s="577"/>
      <c r="U325" s="577"/>
      <c r="V325" s="577"/>
      <c r="W325" s="577"/>
      <c r="X325" s="577"/>
      <c r="Y325" s="577"/>
      <c r="Z325" s="577"/>
      <c r="AA325" s="577"/>
      <c r="AB325" s="577"/>
      <c r="AC325" s="577"/>
      <c r="AD325" s="577"/>
      <c r="AE325" s="577"/>
      <c r="AF325" s="577"/>
      <c r="AG325" s="577"/>
      <c r="AH325" s="577"/>
      <c r="AI325" s="577"/>
      <c r="AJ325" s="577"/>
      <c r="AK325" s="577"/>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BP325" s="577"/>
      <c r="BQ325" s="577"/>
      <c r="BR325" s="577"/>
      <c r="BS325" s="577"/>
      <c r="BT325" s="577"/>
      <c r="BU325" s="577"/>
      <c r="BV325" s="577"/>
      <c r="BW325" s="577"/>
      <c r="BX325" s="577"/>
      <c r="BY325" s="577"/>
      <c r="BZ325" s="577"/>
      <c r="CA325" s="577"/>
      <c r="CB325" s="577"/>
      <c r="CC325" s="577"/>
      <c r="CD325" s="577"/>
      <c r="CE325" s="577"/>
      <c r="CF325" s="577"/>
      <c r="CG325" s="577"/>
      <c r="CH325" s="577"/>
      <c r="CI325" s="577"/>
      <c r="CJ325" s="577"/>
      <c r="CK325" s="21"/>
    </row>
    <row r="326" spans="1:89" ht="25.5">
      <c r="A326" s="788" t="s">
        <v>632</v>
      </c>
      <c r="B326" s="168" t="s">
        <v>1004</v>
      </c>
      <c r="C326" s="994"/>
      <c r="D326" s="1061"/>
      <c r="E326" s="1061"/>
      <c r="F326" s="1061"/>
      <c r="G326" s="1061"/>
    </row>
    <row r="327" spans="1:89" ht="14.25">
      <c r="A327" s="789"/>
      <c r="B327" s="168" t="s">
        <v>1005</v>
      </c>
      <c r="C327" s="995"/>
      <c r="D327" s="434" t="s">
        <v>574</v>
      </c>
      <c r="E327" s="184">
        <f>(E305*0.1+1.5*1.5*1*4+0.2)/4+0.25</f>
        <v>10</v>
      </c>
      <c r="F327" s="17"/>
      <c r="G327" s="351">
        <f>E327*F327</f>
        <v>0</v>
      </c>
    </row>
    <row r="328" spans="1:89" ht="25.5">
      <c r="A328" s="788" t="s">
        <v>633</v>
      </c>
      <c r="B328" s="168" t="s">
        <v>949</v>
      </c>
      <c r="C328" s="994"/>
      <c r="D328" s="1061"/>
      <c r="E328" s="1061"/>
      <c r="F328" s="1061"/>
      <c r="G328" s="1061"/>
    </row>
    <row r="329" spans="1:89" ht="14.25">
      <c r="A329" s="789"/>
      <c r="B329" s="168" t="s">
        <v>956</v>
      </c>
      <c r="C329" s="995"/>
      <c r="D329" s="434" t="s">
        <v>574</v>
      </c>
      <c r="E329" s="184">
        <f>((125+100+110)*0.7*0.3+(10+35)*0.6*0.25-0.05*0.05*3.14*(125+100+110)+0.53)/4+0.25</f>
        <v>19.000062499999999</v>
      </c>
      <c r="F329" s="17"/>
      <c r="G329" s="351">
        <f>E329*F329</f>
        <v>0</v>
      </c>
    </row>
    <row r="330" spans="1:89" ht="63.75">
      <c r="A330" s="788" t="s">
        <v>634</v>
      </c>
      <c r="B330" s="172" t="s">
        <v>1045</v>
      </c>
      <c r="C330" s="968"/>
      <c r="D330" s="1061"/>
      <c r="E330" s="1061"/>
      <c r="F330" s="1061"/>
      <c r="G330" s="1061"/>
    </row>
    <row r="331" spans="1:89">
      <c r="A331" s="789"/>
      <c r="B331" s="172" t="s">
        <v>954</v>
      </c>
      <c r="C331" s="969"/>
      <c r="D331" s="434" t="s">
        <v>5</v>
      </c>
      <c r="E331" s="184">
        <f>2+4+6+3</f>
        <v>15</v>
      </c>
      <c r="F331" s="17"/>
      <c r="G331" s="351">
        <f>E331*F331</f>
        <v>0</v>
      </c>
    </row>
    <row r="332" spans="1:89" ht="38.25">
      <c r="A332" s="788" t="s">
        <v>635</v>
      </c>
      <c r="B332" s="166" t="s">
        <v>1034</v>
      </c>
      <c r="C332" s="968"/>
      <c r="D332" s="1061"/>
      <c r="E332" s="1061"/>
      <c r="F332" s="1061"/>
      <c r="G332" s="1061"/>
    </row>
    <row r="333" spans="1:89">
      <c r="A333" s="789"/>
      <c r="B333" s="166" t="s">
        <v>1035</v>
      </c>
      <c r="C333" s="969"/>
      <c r="D333" s="434" t="s">
        <v>5</v>
      </c>
      <c r="E333" s="184">
        <f>6+3+5+7</f>
        <v>21</v>
      </c>
      <c r="F333" s="17"/>
      <c r="G333" s="351">
        <f>E333*F333</f>
        <v>0</v>
      </c>
    </row>
    <row r="334" spans="1:89" ht="38.25">
      <c r="A334" s="788" t="s">
        <v>636</v>
      </c>
      <c r="B334" s="172" t="s">
        <v>1036</v>
      </c>
      <c r="C334" s="968"/>
      <c r="D334" s="1061"/>
      <c r="E334" s="1061"/>
      <c r="F334" s="1061"/>
      <c r="G334" s="1061"/>
    </row>
    <row r="335" spans="1:89">
      <c r="A335" s="789"/>
      <c r="B335" s="172" t="s">
        <v>1037</v>
      </c>
      <c r="C335" s="969"/>
      <c r="D335" s="434" t="s">
        <v>5</v>
      </c>
      <c r="E335" s="184">
        <v>7</v>
      </c>
      <c r="F335" s="17"/>
      <c r="G335" s="351">
        <f>E335*F335</f>
        <v>0</v>
      </c>
    </row>
    <row r="336" spans="1:89" ht="38.25">
      <c r="A336" s="788" t="s">
        <v>637</v>
      </c>
      <c r="B336" s="172" t="s">
        <v>1038</v>
      </c>
      <c r="C336" s="968"/>
      <c r="D336" s="1061"/>
      <c r="E336" s="1061"/>
      <c r="F336" s="1061"/>
      <c r="G336" s="1061"/>
    </row>
    <row r="337" spans="1:89">
      <c r="A337" s="789"/>
      <c r="B337" s="172" t="s">
        <v>1039</v>
      </c>
      <c r="C337" s="969"/>
      <c r="D337" s="434" t="s">
        <v>5</v>
      </c>
      <c r="E337" s="184">
        <f>E335</f>
        <v>7</v>
      </c>
      <c r="F337" s="17"/>
      <c r="G337" s="351">
        <f>E337*F337</f>
        <v>0</v>
      </c>
    </row>
    <row r="338" spans="1:89" ht="33" customHeight="1">
      <c r="A338" s="788" t="s">
        <v>638</v>
      </c>
      <c r="B338" s="172" t="s">
        <v>1040</v>
      </c>
      <c r="C338" s="968"/>
      <c r="D338" s="1061"/>
      <c r="E338" s="1061"/>
      <c r="F338" s="1061"/>
      <c r="G338" s="1061"/>
    </row>
    <row r="339" spans="1:89">
      <c r="A339" s="789"/>
      <c r="B339" s="172" t="s">
        <v>1046</v>
      </c>
      <c r="C339" s="969"/>
      <c r="D339" s="434" t="s">
        <v>5</v>
      </c>
      <c r="E339" s="184">
        <v>4</v>
      </c>
      <c r="F339" s="17"/>
      <c r="G339" s="351">
        <f>E339*F339</f>
        <v>0</v>
      </c>
    </row>
    <row r="340" spans="1:89" ht="38.25">
      <c r="A340" s="788" t="s">
        <v>639</v>
      </c>
      <c r="B340" s="172" t="s">
        <v>1041</v>
      </c>
      <c r="C340" s="968"/>
      <c r="D340" s="1061"/>
      <c r="E340" s="1061"/>
      <c r="F340" s="1061"/>
      <c r="G340" s="1061"/>
    </row>
    <row r="341" spans="1:89">
      <c r="A341" s="789"/>
      <c r="B341" s="172" t="s">
        <v>1042</v>
      </c>
      <c r="C341" s="969"/>
      <c r="D341" s="434" t="s">
        <v>5</v>
      </c>
      <c r="E341" s="184">
        <v>4</v>
      </c>
      <c r="F341" s="17"/>
      <c r="G341" s="351">
        <f>E341*F341</f>
        <v>0</v>
      </c>
    </row>
    <row r="342" spans="1:89" ht="76.5">
      <c r="A342" s="788" t="s">
        <v>640</v>
      </c>
      <c r="B342" s="172" t="s">
        <v>1043</v>
      </c>
      <c r="C342" s="968"/>
      <c r="D342" s="1061"/>
      <c r="E342" s="1061"/>
      <c r="F342" s="1061"/>
      <c r="G342" s="1061"/>
    </row>
    <row r="343" spans="1:89">
      <c r="A343" s="789"/>
      <c r="B343" s="172" t="s">
        <v>1044</v>
      </c>
      <c r="C343" s="969"/>
      <c r="D343" s="434" t="s">
        <v>5</v>
      </c>
      <c r="E343" s="184">
        <v>3</v>
      </c>
      <c r="F343" s="17"/>
      <c r="G343" s="351">
        <f>E343*F343</f>
        <v>0</v>
      </c>
    </row>
    <row r="344" spans="1:89" s="1041" customFormat="1" ht="12.75" customHeight="1"/>
    <row r="345" spans="1:89" s="40" customFormat="1">
      <c r="A345" s="158" t="s">
        <v>220</v>
      </c>
      <c r="B345" s="985" t="s">
        <v>1153</v>
      </c>
      <c r="C345" s="985"/>
      <c r="D345" s="985"/>
      <c r="E345" s="985"/>
      <c r="F345" s="38"/>
      <c r="G345" s="38">
        <f>SUM(G327:G343)</f>
        <v>0</v>
      </c>
      <c r="H345" s="577"/>
      <c r="I345" s="577"/>
      <c r="J345" s="577"/>
      <c r="K345" s="577"/>
      <c r="L345" s="577"/>
      <c r="M345" s="577"/>
      <c r="N345" s="577"/>
      <c r="O345" s="577"/>
      <c r="P345" s="577"/>
      <c r="Q345" s="577"/>
      <c r="R345" s="577"/>
      <c r="S345" s="577"/>
      <c r="T345" s="577"/>
      <c r="U345" s="577"/>
      <c r="V345" s="577"/>
      <c r="W345" s="577"/>
      <c r="X345" s="577"/>
      <c r="Y345" s="577"/>
      <c r="Z345" s="577"/>
      <c r="AA345" s="577"/>
      <c r="AB345" s="577"/>
      <c r="AC345" s="577"/>
      <c r="AD345" s="577"/>
      <c r="AE345" s="577"/>
      <c r="AF345" s="577"/>
      <c r="AG345" s="577"/>
      <c r="AH345" s="577"/>
      <c r="AI345" s="577"/>
      <c r="AJ345" s="577"/>
      <c r="AK345" s="577"/>
      <c r="AL345" s="577"/>
      <c r="AM345" s="577"/>
      <c r="AN345" s="577"/>
      <c r="AO345" s="577"/>
      <c r="AP345" s="577"/>
      <c r="AQ345" s="577"/>
      <c r="AR345" s="577"/>
      <c r="AS345" s="577"/>
      <c r="AT345" s="577"/>
      <c r="AU345" s="577"/>
      <c r="AV345" s="577"/>
      <c r="AW345" s="577"/>
      <c r="AX345" s="577"/>
      <c r="AY345" s="577"/>
      <c r="AZ345" s="577"/>
      <c r="BA345" s="577"/>
      <c r="BB345" s="577"/>
      <c r="BC345" s="577"/>
      <c r="BD345" s="577"/>
      <c r="BE345" s="577"/>
      <c r="BF345" s="577"/>
      <c r="BG345" s="577"/>
      <c r="BH345" s="577"/>
      <c r="BI345" s="577"/>
      <c r="BJ345" s="577"/>
      <c r="BK345" s="577"/>
      <c r="BL345" s="577"/>
      <c r="BM345" s="577"/>
      <c r="BN345" s="577"/>
      <c r="BO345" s="577"/>
      <c r="BP345" s="577"/>
      <c r="BQ345" s="577"/>
      <c r="BR345" s="577"/>
      <c r="BS345" s="577"/>
      <c r="BT345" s="577"/>
      <c r="BU345" s="577"/>
      <c r="BV345" s="577"/>
      <c r="BW345" s="577"/>
      <c r="BX345" s="577"/>
      <c r="BY345" s="577"/>
      <c r="BZ345" s="577"/>
      <c r="CA345" s="577"/>
      <c r="CB345" s="577"/>
      <c r="CC345" s="577"/>
      <c r="CD345" s="577"/>
      <c r="CE345" s="577"/>
      <c r="CF345" s="577"/>
      <c r="CG345" s="577"/>
      <c r="CH345" s="577"/>
      <c r="CI345" s="577"/>
      <c r="CJ345" s="577"/>
      <c r="CK345" s="21"/>
    </row>
    <row r="346" spans="1:89" s="1041" customFormat="1" ht="12.75" customHeight="1"/>
    <row r="347" spans="1:89" s="39" customFormat="1">
      <c r="A347" s="158" t="s">
        <v>642</v>
      </c>
      <c r="B347" s="48" t="s">
        <v>223</v>
      </c>
      <c r="C347" s="48"/>
      <c r="D347" s="447"/>
      <c r="E347" s="195"/>
      <c r="F347" s="196"/>
      <c r="G347" s="194"/>
      <c r="H347" s="577"/>
      <c r="I347" s="577"/>
      <c r="J347" s="577"/>
      <c r="K347" s="577"/>
      <c r="L347" s="577"/>
      <c r="M347" s="577"/>
      <c r="N347" s="577"/>
      <c r="O347" s="577"/>
      <c r="P347" s="577"/>
      <c r="Q347" s="577"/>
      <c r="R347" s="577"/>
      <c r="S347" s="577"/>
      <c r="T347" s="577"/>
      <c r="U347" s="577"/>
      <c r="V347" s="577"/>
      <c r="W347" s="577"/>
      <c r="X347" s="577"/>
      <c r="Y347" s="577"/>
      <c r="Z347" s="577"/>
      <c r="AA347" s="577"/>
      <c r="AB347" s="577"/>
      <c r="AC347" s="577"/>
      <c r="AD347" s="577"/>
      <c r="AE347" s="577"/>
      <c r="AF347" s="577"/>
      <c r="AG347" s="577"/>
      <c r="AH347" s="577"/>
      <c r="AI347" s="577"/>
      <c r="AJ347" s="577"/>
      <c r="AK347" s="577"/>
      <c r="AL347" s="577"/>
      <c r="AM347" s="577"/>
      <c r="AN347" s="577"/>
      <c r="AO347" s="577"/>
      <c r="AP347" s="577"/>
      <c r="AQ347" s="577"/>
      <c r="AR347" s="577"/>
      <c r="AS347" s="577"/>
      <c r="AT347" s="577"/>
      <c r="AU347" s="577"/>
      <c r="AV347" s="577"/>
      <c r="AW347" s="577"/>
      <c r="AX347" s="577"/>
      <c r="AY347" s="577"/>
      <c r="AZ347" s="577"/>
      <c r="BA347" s="577"/>
      <c r="BB347" s="577"/>
      <c r="BC347" s="577"/>
      <c r="BD347" s="577"/>
      <c r="BE347" s="577"/>
      <c r="BF347" s="577"/>
      <c r="BG347" s="577"/>
      <c r="BH347" s="577"/>
      <c r="BI347" s="577"/>
      <c r="BJ347" s="577"/>
      <c r="BK347" s="577"/>
      <c r="BL347" s="577"/>
      <c r="BM347" s="577"/>
      <c r="BN347" s="577"/>
      <c r="BO347" s="577"/>
      <c r="BP347" s="577"/>
      <c r="BQ347" s="577"/>
      <c r="BR347" s="577"/>
      <c r="BS347" s="577"/>
      <c r="BT347" s="577"/>
      <c r="BU347" s="577"/>
      <c r="BV347" s="577"/>
      <c r="BW347" s="577"/>
      <c r="BX347" s="577"/>
      <c r="BY347" s="577"/>
      <c r="BZ347" s="577"/>
      <c r="CA347" s="577"/>
      <c r="CB347" s="577"/>
      <c r="CC347" s="577"/>
      <c r="CD347" s="577"/>
      <c r="CE347" s="577"/>
      <c r="CF347" s="577"/>
      <c r="CG347" s="577"/>
      <c r="CH347" s="577"/>
      <c r="CI347" s="577"/>
      <c r="CJ347" s="577"/>
      <c r="CK347" s="21"/>
    </row>
    <row r="348" spans="1:89" ht="52.5" customHeight="1">
      <c r="A348" s="984" t="s">
        <v>643</v>
      </c>
      <c r="B348" s="33" t="s">
        <v>1048</v>
      </c>
      <c r="C348" s="970"/>
      <c r="D348" s="975"/>
      <c r="E348" s="975"/>
      <c r="F348" s="975"/>
      <c r="G348" s="975"/>
    </row>
    <row r="349" spans="1:89">
      <c r="A349" s="984"/>
      <c r="B349" s="178" t="s">
        <v>1047</v>
      </c>
      <c r="C349" s="970"/>
      <c r="D349" s="435" t="s">
        <v>5</v>
      </c>
      <c r="E349" s="184">
        <v>4</v>
      </c>
      <c r="F349" s="17"/>
      <c r="G349" s="252">
        <f>E349*F349</f>
        <v>0</v>
      </c>
    </row>
    <row r="350" spans="1:89" s="1041" customFormat="1" ht="12.75" customHeight="1"/>
    <row r="351" spans="1:89" s="40" customFormat="1">
      <c r="A351" s="159" t="s">
        <v>642</v>
      </c>
      <c r="B351" s="985" t="s">
        <v>1154</v>
      </c>
      <c r="C351" s="985"/>
      <c r="D351" s="985"/>
      <c r="E351" s="985"/>
      <c r="F351" s="38"/>
      <c r="G351" s="38">
        <f>SUM(G349)</f>
        <v>0</v>
      </c>
      <c r="H351" s="577"/>
      <c r="I351" s="577"/>
      <c r="J351" s="577"/>
      <c r="K351" s="577"/>
      <c r="L351" s="577"/>
      <c r="M351" s="577"/>
      <c r="N351" s="577"/>
      <c r="O351" s="577"/>
      <c r="P351" s="577"/>
      <c r="Q351" s="577"/>
      <c r="R351" s="577"/>
      <c r="S351" s="577"/>
      <c r="T351" s="577"/>
      <c r="U351" s="577"/>
      <c r="V351" s="577"/>
      <c r="W351" s="577"/>
      <c r="X351" s="577"/>
      <c r="Y351" s="577"/>
      <c r="Z351" s="577"/>
      <c r="AA351" s="577"/>
      <c r="AB351" s="577"/>
      <c r="AC351" s="577"/>
      <c r="AD351" s="577"/>
      <c r="AE351" s="577"/>
      <c r="AF351" s="577"/>
      <c r="AG351" s="577"/>
      <c r="AH351" s="577"/>
      <c r="AI351" s="577"/>
      <c r="AJ351" s="577"/>
      <c r="AK351" s="577"/>
      <c r="AL351" s="577"/>
      <c r="AM351" s="577"/>
      <c r="AN351" s="577"/>
      <c r="AO351" s="577"/>
      <c r="AP351" s="577"/>
      <c r="AQ351" s="577"/>
      <c r="AR351" s="577"/>
      <c r="AS351" s="577"/>
      <c r="AT351" s="577"/>
      <c r="AU351" s="577"/>
      <c r="AV351" s="577"/>
      <c r="AW351" s="577"/>
      <c r="AX351" s="577"/>
      <c r="AY351" s="577"/>
      <c r="AZ351" s="577"/>
      <c r="BA351" s="577"/>
      <c r="BB351" s="577"/>
      <c r="BC351" s="577"/>
      <c r="BD351" s="577"/>
      <c r="BE351" s="577"/>
      <c r="BF351" s="577"/>
      <c r="BG351" s="577"/>
      <c r="BH351" s="577"/>
      <c r="BI351" s="577"/>
      <c r="BJ351" s="577"/>
      <c r="BK351" s="577"/>
      <c r="BL351" s="577"/>
      <c r="BM351" s="577"/>
      <c r="BN351" s="577"/>
      <c r="BO351" s="577"/>
      <c r="BP351" s="577"/>
      <c r="BQ351" s="577"/>
      <c r="BR351" s="577"/>
      <c r="BS351" s="577"/>
      <c r="BT351" s="577"/>
      <c r="BU351" s="577"/>
      <c r="BV351" s="577"/>
      <c r="BW351" s="577"/>
      <c r="BX351" s="577"/>
      <c r="BY351" s="577"/>
      <c r="BZ351" s="577"/>
      <c r="CA351" s="577"/>
      <c r="CB351" s="577"/>
      <c r="CC351" s="577"/>
      <c r="CD351" s="577"/>
      <c r="CE351" s="577"/>
      <c r="CF351" s="577"/>
      <c r="CG351" s="577"/>
      <c r="CH351" s="577"/>
      <c r="CI351" s="577"/>
      <c r="CJ351" s="577"/>
      <c r="CK351" s="21"/>
    </row>
    <row r="352" spans="1:89">
      <c r="A352" s="160"/>
      <c r="B352" s="36"/>
      <c r="C352" s="36"/>
      <c r="D352" s="448"/>
      <c r="E352" s="188"/>
      <c r="F352" s="47"/>
      <c r="G352" s="193"/>
    </row>
    <row r="353" spans="1:89" s="39" customFormat="1">
      <c r="A353" s="158" t="s">
        <v>644</v>
      </c>
      <c r="B353" s="290" t="s">
        <v>225</v>
      </c>
      <c r="C353" s="41"/>
      <c r="D353" s="438"/>
      <c r="E353" s="186"/>
      <c r="F353" s="38"/>
      <c r="G353" s="38"/>
      <c r="H353" s="577"/>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7"/>
      <c r="AO353" s="577"/>
      <c r="AP353" s="577"/>
      <c r="AQ353" s="577"/>
      <c r="AR353" s="577"/>
      <c r="AS353" s="577"/>
      <c r="AT353" s="577"/>
      <c r="AU353" s="577"/>
      <c r="AV353" s="577"/>
      <c r="AW353" s="577"/>
      <c r="AX353" s="577"/>
      <c r="AY353" s="577"/>
      <c r="AZ353" s="577"/>
      <c r="BA353" s="577"/>
      <c r="BB353" s="577"/>
      <c r="BC353" s="577"/>
      <c r="BD353" s="577"/>
      <c r="BE353" s="577"/>
      <c r="BF353" s="577"/>
      <c r="BG353" s="577"/>
      <c r="BH353" s="577"/>
      <c r="BI353" s="577"/>
      <c r="BJ353" s="577"/>
      <c r="BK353" s="577"/>
      <c r="BL353" s="577"/>
      <c r="BM353" s="577"/>
      <c r="BN353" s="577"/>
      <c r="BO353" s="577"/>
      <c r="BP353" s="577"/>
      <c r="BQ353" s="577"/>
      <c r="BR353" s="577"/>
      <c r="BS353" s="577"/>
      <c r="BT353" s="577"/>
      <c r="BU353" s="577"/>
      <c r="BV353" s="577"/>
      <c r="BW353" s="577"/>
      <c r="BX353" s="577"/>
      <c r="BY353" s="577"/>
      <c r="BZ353" s="577"/>
      <c r="CA353" s="577"/>
      <c r="CB353" s="577"/>
      <c r="CC353" s="577"/>
      <c r="CD353" s="577"/>
      <c r="CE353" s="577"/>
      <c r="CF353" s="577"/>
      <c r="CG353" s="577"/>
      <c r="CH353" s="577"/>
      <c r="CI353" s="577"/>
      <c r="CJ353" s="577"/>
      <c r="CK353" s="21"/>
    </row>
    <row r="354" spans="1:89" s="1041" customFormat="1" ht="12.75" customHeight="1"/>
    <row r="355" spans="1:89" ht="31.5" customHeight="1">
      <c r="A355" s="898" t="s">
        <v>197</v>
      </c>
      <c r="B355" s="899"/>
      <c r="C355" s="899"/>
      <c r="D355" s="899"/>
      <c r="E355" s="899"/>
      <c r="F355" s="899"/>
      <c r="G355" s="1080"/>
    </row>
    <row r="356" spans="1:89" ht="196.5" customHeight="1">
      <c r="A356" s="788" t="s">
        <v>645</v>
      </c>
      <c r="B356" s="203" t="s">
        <v>1071</v>
      </c>
      <c r="C356" s="968"/>
      <c r="D356" s="827"/>
      <c r="E356" s="823"/>
      <c r="F356" s="823"/>
      <c r="G356" s="823"/>
    </row>
    <row r="357" spans="1:89" ht="15" customHeight="1">
      <c r="A357" s="789"/>
      <c r="B357" s="203" t="s">
        <v>1072</v>
      </c>
      <c r="C357" s="969"/>
      <c r="D357" s="436" t="s">
        <v>159</v>
      </c>
      <c r="E357" s="199">
        <v>1</v>
      </c>
      <c r="F357" s="17"/>
      <c r="G357" s="351">
        <f>E357*F357</f>
        <v>0</v>
      </c>
    </row>
    <row r="358" spans="1:89" ht="120" customHeight="1">
      <c r="A358" s="788" t="s">
        <v>646</v>
      </c>
      <c r="B358" s="553" t="s">
        <v>1337</v>
      </c>
      <c r="C358" s="968"/>
      <c r="D358" s="1035"/>
      <c r="E358" s="1036"/>
      <c r="F358" s="1036"/>
      <c r="G358" s="1037"/>
    </row>
    <row r="359" spans="1:89">
      <c r="A359" s="964"/>
      <c r="B359" s="202" t="s">
        <v>1032</v>
      </c>
      <c r="C359" s="1019"/>
      <c r="D359" s="434" t="s">
        <v>160</v>
      </c>
      <c r="E359" s="184">
        <v>100</v>
      </c>
      <c r="F359" s="17"/>
      <c r="G359" s="351">
        <f t="shared" ref="G359:G392" si="18">E359*F359</f>
        <v>0</v>
      </c>
    </row>
    <row r="360" spans="1:89">
      <c r="A360" s="789"/>
      <c r="B360" s="202" t="s">
        <v>1033</v>
      </c>
      <c r="C360" s="969"/>
      <c r="D360" s="434" t="s">
        <v>160</v>
      </c>
      <c r="E360" s="184">
        <v>125</v>
      </c>
      <c r="F360" s="17"/>
      <c r="G360" s="351">
        <f t="shared" si="18"/>
        <v>0</v>
      </c>
    </row>
    <row r="361" spans="1:89" ht="56.25" customHeight="1">
      <c r="A361" s="1029" t="s">
        <v>647</v>
      </c>
      <c r="B361" s="172" t="s">
        <v>198</v>
      </c>
      <c r="C361" s="968"/>
      <c r="D361" s="1035"/>
      <c r="E361" s="1036"/>
      <c r="F361" s="1036"/>
      <c r="G361" s="1037"/>
    </row>
    <row r="362" spans="1:89">
      <c r="A362" s="1062"/>
      <c r="B362" s="202" t="s">
        <v>1049</v>
      </c>
      <c r="C362" s="1019"/>
      <c r="D362" s="434" t="s">
        <v>160</v>
      </c>
      <c r="E362" s="184">
        <v>35</v>
      </c>
      <c r="F362" s="17"/>
      <c r="G362" s="351">
        <f>E362*F362</f>
        <v>0</v>
      </c>
    </row>
    <row r="363" spans="1:89">
      <c r="A363" s="1062"/>
      <c r="B363" s="202" t="s">
        <v>1050</v>
      </c>
      <c r="C363" s="1019"/>
      <c r="D363" s="434" t="s">
        <v>160</v>
      </c>
      <c r="E363" s="184">
        <v>10</v>
      </c>
      <c r="F363" s="17"/>
      <c r="G363" s="351">
        <f>E363*F363</f>
        <v>0</v>
      </c>
    </row>
    <row r="364" spans="1:89">
      <c r="A364" s="1062"/>
      <c r="B364" s="202" t="s">
        <v>1051</v>
      </c>
      <c r="C364" s="969"/>
      <c r="D364" s="434" t="s">
        <v>160</v>
      </c>
      <c r="E364" s="184">
        <v>110</v>
      </c>
      <c r="F364" s="17"/>
      <c r="G364" s="351">
        <f>E364*F364</f>
        <v>0</v>
      </c>
    </row>
    <row r="365" spans="1:89" ht="76.5">
      <c r="A365" s="1029" t="s">
        <v>648</v>
      </c>
      <c r="B365" s="553" t="s">
        <v>1338</v>
      </c>
      <c r="C365" s="968"/>
      <c r="D365" s="1035"/>
      <c r="E365" s="1036"/>
      <c r="F365" s="1036"/>
      <c r="G365" s="1037"/>
    </row>
    <row r="366" spans="1:89">
      <c r="A366" s="1062"/>
      <c r="B366" s="204" t="s">
        <v>199</v>
      </c>
      <c r="C366" s="1019"/>
      <c r="D366" s="1035"/>
      <c r="E366" s="1036"/>
      <c r="F366" s="1036"/>
      <c r="G366" s="1037"/>
    </row>
    <row r="367" spans="1:89">
      <c r="A367" s="1062"/>
      <c r="B367" s="172" t="s">
        <v>1052</v>
      </c>
      <c r="C367" s="1019"/>
      <c r="D367" s="434" t="s">
        <v>5</v>
      </c>
      <c r="E367" s="184">
        <v>2</v>
      </c>
      <c r="F367" s="17"/>
      <c r="G367" s="351">
        <f t="shared" si="18"/>
        <v>0</v>
      </c>
    </row>
    <row r="368" spans="1:89">
      <c r="A368" s="1062"/>
      <c r="B368" s="204" t="s">
        <v>200</v>
      </c>
      <c r="C368" s="1019"/>
      <c r="D368" s="1035"/>
      <c r="E368" s="1036"/>
      <c r="F368" s="1036"/>
      <c r="G368" s="1037"/>
    </row>
    <row r="369" spans="1:7">
      <c r="A369" s="1062"/>
      <c r="B369" s="172" t="s">
        <v>1053</v>
      </c>
      <c r="C369" s="1019"/>
      <c r="D369" s="434" t="s">
        <v>5</v>
      </c>
      <c r="E369" s="184">
        <v>21</v>
      </c>
      <c r="F369" s="17"/>
      <c r="G369" s="351">
        <f t="shared" si="18"/>
        <v>0</v>
      </c>
    </row>
    <row r="370" spans="1:7">
      <c r="A370" s="1062"/>
      <c r="B370" s="172" t="s">
        <v>1054</v>
      </c>
      <c r="C370" s="1019"/>
      <c r="D370" s="434" t="s">
        <v>5</v>
      </c>
      <c r="E370" s="184">
        <f>2+2</f>
        <v>4</v>
      </c>
      <c r="F370" s="17"/>
      <c r="G370" s="351">
        <f>E370*F370</f>
        <v>0</v>
      </c>
    </row>
    <row r="371" spans="1:7">
      <c r="A371" s="1062"/>
      <c r="B371" s="204" t="s">
        <v>201</v>
      </c>
      <c r="C371" s="1019"/>
      <c r="D371" s="1035"/>
      <c r="E371" s="1036"/>
      <c r="F371" s="1036"/>
      <c r="G371" s="1037"/>
    </row>
    <row r="372" spans="1:7">
      <c r="A372" s="1062"/>
      <c r="B372" s="172" t="s">
        <v>1055</v>
      </c>
      <c r="C372" s="1019"/>
      <c r="D372" s="434" t="s">
        <v>5</v>
      </c>
      <c r="E372" s="184">
        <v>4</v>
      </c>
      <c r="F372" s="17"/>
      <c r="G372" s="351">
        <f t="shared" si="18"/>
        <v>0</v>
      </c>
    </row>
    <row r="373" spans="1:7">
      <c r="A373" s="1062"/>
      <c r="B373" s="204" t="s">
        <v>202</v>
      </c>
      <c r="C373" s="1019"/>
      <c r="D373" s="1035"/>
      <c r="E373" s="1036"/>
      <c r="F373" s="1036"/>
      <c r="G373" s="1037"/>
    </row>
    <row r="374" spans="1:7">
      <c r="A374" s="1062"/>
      <c r="B374" s="172" t="s">
        <v>1056</v>
      </c>
      <c r="C374" s="1019"/>
      <c r="D374" s="434" t="s">
        <v>5</v>
      </c>
      <c r="E374" s="199">
        <v>2</v>
      </c>
      <c r="F374" s="17"/>
      <c r="G374" s="351">
        <f>E374*F374</f>
        <v>0</v>
      </c>
    </row>
    <row r="375" spans="1:7">
      <c r="A375" s="1062"/>
      <c r="B375" s="204" t="s">
        <v>203</v>
      </c>
      <c r="C375" s="1019"/>
      <c r="D375" s="1035"/>
      <c r="E375" s="1036"/>
      <c r="F375" s="1036"/>
      <c r="G375" s="1037"/>
    </row>
    <row r="376" spans="1:7">
      <c r="A376" s="1062"/>
      <c r="B376" s="172" t="s">
        <v>1057</v>
      </c>
      <c r="C376" s="1019"/>
      <c r="D376" s="434" t="s">
        <v>5</v>
      </c>
      <c r="E376" s="184">
        <v>1</v>
      </c>
      <c r="F376" s="17"/>
      <c r="G376" s="351">
        <f t="shared" si="18"/>
        <v>0</v>
      </c>
    </row>
    <row r="377" spans="1:7">
      <c r="A377" s="1062"/>
      <c r="B377" s="172" t="s">
        <v>1058</v>
      </c>
      <c r="C377" s="1019"/>
      <c r="D377" s="434" t="s">
        <v>5</v>
      </c>
      <c r="E377" s="184">
        <v>2</v>
      </c>
      <c r="F377" s="17"/>
      <c r="G377" s="351">
        <f t="shared" si="18"/>
        <v>0</v>
      </c>
    </row>
    <row r="378" spans="1:7">
      <c r="A378" s="1062"/>
      <c r="B378" s="172" t="s">
        <v>1059</v>
      </c>
      <c r="C378" s="1019"/>
      <c r="D378" s="434" t="s">
        <v>5</v>
      </c>
      <c r="E378" s="184">
        <v>1</v>
      </c>
      <c r="F378" s="17"/>
      <c r="G378" s="351">
        <f>E378*F378</f>
        <v>0</v>
      </c>
    </row>
    <row r="379" spans="1:7">
      <c r="A379" s="1062"/>
      <c r="B379" s="204" t="s">
        <v>204</v>
      </c>
      <c r="C379" s="1019"/>
      <c r="D379" s="1035"/>
      <c r="E379" s="1036"/>
      <c r="F379" s="1036"/>
      <c r="G379" s="1037"/>
    </row>
    <row r="380" spans="1:7">
      <c r="A380" s="1062"/>
      <c r="B380" s="172" t="s">
        <v>1060</v>
      </c>
      <c r="C380" s="1019"/>
      <c r="D380" s="434" t="s">
        <v>5</v>
      </c>
      <c r="E380" s="199">
        <v>5</v>
      </c>
      <c r="F380" s="17"/>
      <c r="G380" s="351">
        <f t="shared" si="18"/>
        <v>0</v>
      </c>
    </row>
    <row r="381" spans="1:7">
      <c r="A381" s="1062"/>
      <c r="B381" s="204" t="s">
        <v>205</v>
      </c>
      <c r="C381" s="1019"/>
      <c r="D381" s="1035"/>
      <c r="E381" s="1036"/>
      <c r="F381" s="1036"/>
      <c r="G381" s="1037"/>
    </row>
    <row r="382" spans="1:7">
      <c r="A382" s="1062"/>
      <c r="B382" s="172" t="s">
        <v>1061</v>
      </c>
      <c r="C382" s="1019"/>
      <c r="D382" s="434" t="s">
        <v>5</v>
      </c>
      <c r="E382" s="199">
        <v>1</v>
      </c>
      <c r="F382" s="17"/>
      <c r="G382" s="351">
        <f t="shared" si="18"/>
        <v>0</v>
      </c>
    </row>
    <row r="383" spans="1:7">
      <c r="A383" s="1062"/>
      <c r="B383" s="204" t="s">
        <v>206</v>
      </c>
      <c r="C383" s="1019"/>
      <c r="D383" s="1035"/>
      <c r="E383" s="1036"/>
      <c r="F383" s="1036"/>
      <c r="G383" s="1037"/>
    </row>
    <row r="384" spans="1:7">
      <c r="A384" s="1062"/>
      <c r="B384" s="172" t="s">
        <v>1062</v>
      </c>
      <c r="C384" s="1019"/>
      <c r="D384" s="434" t="s">
        <v>5</v>
      </c>
      <c r="E384" s="199">
        <v>1</v>
      </c>
      <c r="F384" s="17"/>
      <c r="G384" s="351">
        <f t="shared" si="18"/>
        <v>0</v>
      </c>
    </row>
    <row r="385" spans="1:7">
      <c r="A385" s="1062"/>
      <c r="B385" s="172" t="s">
        <v>1063</v>
      </c>
      <c r="C385" s="1019"/>
      <c r="D385" s="434" t="s">
        <v>5</v>
      </c>
      <c r="E385" s="199">
        <v>1</v>
      </c>
      <c r="F385" s="17"/>
      <c r="G385" s="351">
        <f t="shared" si="18"/>
        <v>0</v>
      </c>
    </row>
    <row r="386" spans="1:7">
      <c r="A386" s="1062"/>
      <c r="B386" s="172" t="s">
        <v>1064</v>
      </c>
      <c r="C386" s="1019"/>
      <c r="D386" s="434" t="s">
        <v>5</v>
      </c>
      <c r="E386" s="199">
        <v>1</v>
      </c>
      <c r="F386" s="17"/>
      <c r="G386" s="351">
        <f t="shared" si="18"/>
        <v>0</v>
      </c>
    </row>
    <row r="387" spans="1:7">
      <c r="A387" s="1062"/>
      <c r="B387" s="172" t="s">
        <v>1065</v>
      </c>
      <c r="C387" s="1019"/>
      <c r="D387" s="434" t="s">
        <v>5</v>
      </c>
      <c r="E387" s="199">
        <v>1</v>
      </c>
      <c r="F387" s="17"/>
      <c r="G387" s="351">
        <f t="shared" si="18"/>
        <v>0</v>
      </c>
    </row>
    <row r="388" spans="1:7">
      <c r="A388" s="1062"/>
      <c r="B388" s="204" t="s">
        <v>207</v>
      </c>
      <c r="C388" s="1019"/>
      <c r="D388" s="1035"/>
      <c r="E388" s="1036"/>
      <c r="F388" s="1036"/>
      <c r="G388" s="1037"/>
    </row>
    <row r="389" spans="1:7">
      <c r="A389" s="1062"/>
      <c r="B389" s="172" t="s">
        <v>1067</v>
      </c>
      <c r="C389" s="1019"/>
      <c r="D389" s="434" t="s">
        <v>5</v>
      </c>
      <c r="E389" s="199">
        <v>6</v>
      </c>
      <c r="F389" s="17"/>
      <c r="G389" s="351">
        <f t="shared" si="18"/>
        <v>0</v>
      </c>
    </row>
    <row r="390" spans="1:7">
      <c r="A390" s="1062"/>
      <c r="B390" s="204" t="s">
        <v>208</v>
      </c>
      <c r="C390" s="1019"/>
      <c r="D390" s="1035"/>
      <c r="E390" s="1036"/>
      <c r="F390" s="1036"/>
      <c r="G390" s="1037"/>
    </row>
    <row r="391" spans="1:7">
      <c r="A391" s="1062"/>
      <c r="B391" s="172" t="s">
        <v>1068</v>
      </c>
      <c r="C391" s="1019"/>
      <c r="D391" s="434" t="s">
        <v>5</v>
      </c>
      <c r="E391" s="199">
        <v>2</v>
      </c>
      <c r="F391" s="17"/>
      <c r="G391" s="351">
        <f t="shared" si="18"/>
        <v>0</v>
      </c>
    </row>
    <row r="392" spans="1:7">
      <c r="A392" s="1062"/>
      <c r="B392" s="172" t="s">
        <v>1066</v>
      </c>
      <c r="C392" s="1019"/>
      <c r="D392" s="434" t="s">
        <v>5</v>
      </c>
      <c r="E392" s="199">
        <v>1</v>
      </c>
      <c r="F392" s="17"/>
      <c r="G392" s="351">
        <f t="shared" si="18"/>
        <v>0</v>
      </c>
    </row>
    <row r="393" spans="1:7">
      <c r="A393" s="1062"/>
      <c r="B393" s="172" t="s">
        <v>1069</v>
      </c>
      <c r="C393" s="1019"/>
      <c r="D393" s="434" t="s">
        <v>5</v>
      </c>
      <c r="E393" s="199">
        <v>3</v>
      </c>
      <c r="F393" s="17"/>
      <c r="G393" s="351">
        <f>E393*F393</f>
        <v>0</v>
      </c>
    </row>
    <row r="394" spans="1:7">
      <c r="A394" s="1030"/>
      <c r="B394" s="172" t="s">
        <v>1070</v>
      </c>
      <c r="C394" s="969"/>
      <c r="D394" s="434" t="s">
        <v>5</v>
      </c>
      <c r="E394" s="199">
        <v>1</v>
      </c>
      <c r="F394" s="17"/>
      <c r="G394" s="351">
        <f>E394*F394</f>
        <v>0</v>
      </c>
    </row>
    <row r="395" spans="1:7" ht="38.25">
      <c r="A395" s="1029" t="s">
        <v>649</v>
      </c>
      <c r="B395" s="172" t="s">
        <v>209</v>
      </c>
      <c r="C395" s="968"/>
      <c r="D395" s="1035"/>
      <c r="E395" s="1036"/>
      <c r="F395" s="1036"/>
      <c r="G395" s="1037"/>
    </row>
    <row r="396" spans="1:7">
      <c r="A396" s="1030"/>
      <c r="B396" s="172" t="s">
        <v>210</v>
      </c>
      <c r="C396" s="969"/>
      <c r="D396" s="434" t="s">
        <v>5</v>
      </c>
      <c r="E396" s="199">
        <v>3</v>
      </c>
      <c r="F396" s="17"/>
      <c r="G396" s="351">
        <f t="shared" ref="G396:G415" si="19">E396*F396</f>
        <v>0</v>
      </c>
    </row>
    <row r="397" spans="1:7" ht="63.75">
      <c r="A397" s="1029" t="s">
        <v>650</v>
      </c>
      <c r="B397" s="553" t="s">
        <v>1339</v>
      </c>
      <c r="C397" s="968"/>
      <c r="D397" s="1035"/>
      <c r="E397" s="1036"/>
      <c r="F397" s="1036"/>
      <c r="G397" s="1037"/>
    </row>
    <row r="398" spans="1:7">
      <c r="A398" s="1062"/>
      <c r="B398" s="172" t="s">
        <v>1073</v>
      </c>
      <c r="C398" s="1019"/>
      <c r="D398" s="434" t="s">
        <v>5</v>
      </c>
      <c r="E398" s="199">
        <v>1</v>
      </c>
      <c r="F398" s="17"/>
      <c r="G398" s="351">
        <f t="shared" si="19"/>
        <v>0</v>
      </c>
    </row>
    <row r="399" spans="1:7">
      <c r="A399" s="1030"/>
      <c r="B399" s="172" t="s">
        <v>1074</v>
      </c>
      <c r="C399" s="969"/>
      <c r="D399" s="434" t="s">
        <v>5</v>
      </c>
      <c r="E399" s="199">
        <v>7</v>
      </c>
      <c r="F399" s="17"/>
      <c r="G399" s="351">
        <f t="shared" si="19"/>
        <v>0</v>
      </c>
    </row>
    <row r="400" spans="1:7" ht="46.5" customHeight="1">
      <c r="A400" s="1029" t="s">
        <v>651</v>
      </c>
      <c r="B400" s="627" t="s">
        <v>1539</v>
      </c>
      <c r="C400" s="968"/>
      <c r="D400" s="1035"/>
      <c r="E400" s="1036"/>
      <c r="F400" s="1036"/>
      <c r="G400" s="1037"/>
    </row>
    <row r="401" spans="1:7" ht="15" customHeight="1">
      <c r="A401" s="1030"/>
      <c r="B401" s="172" t="s">
        <v>1540</v>
      </c>
      <c r="C401" s="969"/>
      <c r="D401" s="434" t="s">
        <v>5</v>
      </c>
      <c r="E401" s="199">
        <v>1</v>
      </c>
      <c r="F401" s="17"/>
      <c r="G401" s="351">
        <f>E401*F401</f>
        <v>0</v>
      </c>
    </row>
    <row r="402" spans="1:7" ht="51">
      <c r="A402" s="1029" t="s">
        <v>652</v>
      </c>
      <c r="B402" s="553" t="s">
        <v>1340</v>
      </c>
      <c r="C402" s="968"/>
      <c r="D402" s="1035"/>
      <c r="E402" s="1036"/>
      <c r="F402" s="1036"/>
      <c r="G402" s="1037"/>
    </row>
    <row r="403" spans="1:7">
      <c r="A403" s="1030"/>
      <c r="B403" s="172" t="s">
        <v>858</v>
      </c>
      <c r="C403" s="969"/>
      <c r="D403" s="434" t="s">
        <v>5</v>
      </c>
      <c r="E403" s="199">
        <v>4</v>
      </c>
      <c r="F403" s="17"/>
      <c r="G403" s="351">
        <f>E403*F403</f>
        <v>0</v>
      </c>
    </row>
    <row r="404" spans="1:7" ht="38.25">
      <c r="A404" s="1029" t="s">
        <v>653</v>
      </c>
      <c r="B404" s="171" t="s">
        <v>211</v>
      </c>
      <c r="C404" s="968"/>
      <c r="D404" s="1035"/>
      <c r="E404" s="1036"/>
      <c r="F404" s="1036"/>
      <c r="G404" s="1037"/>
    </row>
    <row r="405" spans="1:7">
      <c r="A405" s="1062"/>
      <c r="B405" s="171" t="s">
        <v>1075</v>
      </c>
      <c r="C405" s="1019"/>
      <c r="D405" s="443" t="s">
        <v>168</v>
      </c>
      <c r="E405" s="210">
        <v>6</v>
      </c>
      <c r="F405" s="17"/>
      <c r="G405" s="373">
        <f>E405*F405</f>
        <v>0</v>
      </c>
    </row>
    <row r="406" spans="1:7">
      <c r="A406" s="1030"/>
      <c r="B406" s="171" t="s">
        <v>1076</v>
      </c>
      <c r="C406" s="969"/>
      <c r="D406" s="443" t="s">
        <v>168</v>
      </c>
      <c r="E406" s="210">
        <v>6</v>
      </c>
      <c r="F406" s="17"/>
      <c r="G406" s="373">
        <f>E406*F406</f>
        <v>0</v>
      </c>
    </row>
    <row r="407" spans="1:7" ht="42.75" customHeight="1">
      <c r="A407" s="1029" t="s">
        <v>654</v>
      </c>
      <c r="B407" s="171" t="s">
        <v>1082</v>
      </c>
      <c r="C407" s="968"/>
      <c r="D407" s="1035"/>
      <c r="E407" s="1036"/>
      <c r="F407" s="1036"/>
      <c r="G407" s="1037"/>
    </row>
    <row r="408" spans="1:7">
      <c r="A408" s="1030"/>
      <c r="B408" s="171" t="s">
        <v>1083</v>
      </c>
      <c r="C408" s="969"/>
      <c r="D408" s="443" t="s">
        <v>5</v>
      </c>
      <c r="E408" s="210">
        <v>6</v>
      </c>
      <c r="F408" s="17"/>
      <c r="G408" s="373">
        <f>E408*F408</f>
        <v>0</v>
      </c>
    </row>
    <row r="409" spans="1:7" ht="76.5">
      <c r="A409" s="1029" t="s">
        <v>655</v>
      </c>
      <c r="B409" s="172" t="s">
        <v>212</v>
      </c>
      <c r="C409" s="968"/>
      <c r="D409" s="1035"/>
      <c r="E409" s="1036"/>
      <c r="F409" s="1036"/>
      <c r="G409" s="1037"/>
    </row>
    <row r="410" spans="1:7">
      <c r="A410" s="1062"/>
      <c r="B410" s="205" t="s">
        <v>1077</v>
      </c>
      <c r="C410" s="1019"/>
      <c r="D410" s="434" t="s">
        <v>159</v>
      </c>
      <c r="E410" s="199">
        <v>1</v>
      </c>
      <c r="F410" s="17"/>
      <c r="G410" s="351">
        <f t="shared" si="19"/>
        <v>0</v>
      </c>
    </row>
    <row r="411" spans="1:7">
      <c r="A411" s="1062"/>
      <c r="B411" s="205" t="s">
        <v>1078</v>
      </c>
      <c r="C411" s="1019"/>
      <c r="D411" s="434" t="s">
        <v>159</v>
      </c>
      <c r="E411" s="199">
        <v>3</v>
      </c>
      <c r="F411" s="17"/>
      <c r="G411" s="351">
        <f t="shared" si="19"/>
        <v>0</v>
      </c>
    </row>
    <row r="412" spans="1:7">
      <c r="A412" s="1030"/>
      <c r="B412" s="205" t="s">
        <v>1079</v>
      </c>
      <c r="C412" s="969"/>
      <c r="D412" s="434" t="s">
        <v>159</v>
      </c>
      <c r="E412" s="199">
        <v>1</v>
      </c>
      <c r="F412" s="17"/>
      <c r="G412" s="351">
        <f t="shared" si="19"/>
        <v>0</v>
      </c>
    </row>
    <row r="413" spans="1:7" ht="118.5" customHeight="1">
      <c r="A413" s="1029" t="s">
        <v>656</v>
      </c>
      <c r="B413" s="206" t="s">
        <v>213</v>
      </c>
      <c r="C413" s="1059"/>
      <c r="D413" s="1035"/>
      <c r="E413" s="1036"/>
      <c r="F413" s="1036"/>
      <c r="G413" s="1037"/>
    </row>
    <row r="414" spans="1:7">
      <c r="A414" s="1062"/>
      <c r="B414" s="172" t="s">
        <v>1080</v>
      </c>
      <c r="C414" s="1068"/>
      <c r="D414" s="434" t="s">
        <v>5</v>
      </c>
      <c r="E414" s="199">
        <v>3</v>
      </c>
      <c r="F414" s="17"/>
      <c r="G414" s="351">
        <f t="shared" si="19"/>
        <v>0</v>
      </c>
    </row>
    <row r="415" spans="1:7">
      <c r="A415" s="1030"/>
      <c r="B415" s="172" t="s">
        <v>1081</v>
      </c>
      <c r="C415" s="1060"/>
      <c r="D415" s="434" t="s">
        <v>5</v>
      </c>
      <c r="E415" s="199">
        <v>2</v>
      </c>
      <c r="F415" s="17"/>
      <c r="G415" s="351">
        <f t="shared" si="19"/>
        <v>0</v>
      </c>
    </row>
    <row r="416" spans="1:7" ht="120.75" customHeight="1">
      <c r="A416" s="1029" t="s">
        <v>657</v>
      </c>
      <c r="B416" s="169" t="s">
        <v>214</v>
      </c>
      <c r="C416" s="968"/>
      <c r="D416" s="1035"/>
      <c r="E416" s="1036"/>
      <c r="F416" s="1036"/>
      <c r="G416" s="1037"/>
    </row>
    <row r="417" spans="1:89" ht="15" customHeight="1">
      <c r="A417" s="1030"/>
      <c r="B417" s="169" t="s">
        <v>1084</v>
      </c>
      <c r="C417" s="969"/>
      <c r="D417" s="435" t="s">
        <v>159</v>
      </c>
      <c r="E417" s="184">
        <v>5</v>
      </c>
      <c r="F417" s="17"/>
      <c r="G417" s="351">
        <f>E417*F417</f>
        <v>0</v>
      </c>
    </row>
    <row r="418" spans="1:89" ht="102">
      <c r="A418" s="1029" t="s">
        <v>658</v>
      </c>
      <c r="B418" s="169" t="s">
        <v>1085</v>
      </c>
      <c r="C418" s="968"/>
      <c r="D418" s="974"/>
      <c r="E418" s="975"/>
      <c r="F418" s="975"/>
      <c r="G418" s="976"/>
    </row>
    <row r="419" spans="1:89">
      <c r="A419" s="1030"/>
      <c r="B419" s="169" t="s">
        <v>1084</v>
      </c>
      <c r="C419" s="969"/>
      <c r="D419" s="435" t="s">
        <v>159</v>
      </c>
      <c r="E419" s="184">
        <v>4</v>
      </c>
      <c r="F419" s="17"/>
      <c r="G419" s="351">
        <f t="shared" ref="G419" si="20">E419*F419</f>
        <v>0</v>
      </c>
    </row>
    <row r="420" spans="1:89" ht="132" customHeight="1">
      <c r="A420" s="1029" t="s">
        <v>659</v>
      </c>
      <c r="B420" s="172" t="s">
        <v>1086</v>
      </c>
      <c r="C420" s="968"/>
      <c r="D420" s="1035"/>
      <c r="E420" s="1036"/>
      <c r="F420" s="1036"/>
      <c r="G420" s="1037"/>
    </row>
    <row r="421" spans="1:89">
      <c r="A421" s="1030"/>
      <c r="B421" s="172" t="s">
        <v>1087</v>
      </c>
      <c r="C421" s="969"/>
      <c r="D421" s="434" t="s">
        <v>160</v>
      </c>
      <c r="E421" s="199">
        <f>SUM(E359:E364)</f>
        <v>380</v>
      </c>
      <c r="F421" s="17"/>
      <c r="G421" s="351">
        <f>E421*F421</f>
        <v>0</v>
      </c>
    </row>
    <row r="422" spans="1:89" ht="79.5" customHeight="1">
      <c r="A422" s="1029" t="s">
        <v>660</v>
      </c>
      <c r="B422" s="172" t="s">
        <v>1088</v>
      </c>
      <c r="C422" s="968"/>
      <c r="D422" s="1035"/>
      <c r="E422" s="1036"/>
      <c r="F422" s="1036"/>
      <c r="G422" s="1037"/>
    </row>
    <row r="423" spans="1:89" ht="15" customHeight="1">
      <c r="A423" s="1030"/>
      <c r="B423" s="172" t="s">
        <v>1087</v>
      </c>
      <c r="C423" s="969"/>
      <c r="D423" s="434" t="s">
        <v>160</v>
      </c>
      <c r="E423" s="199">
        <f>E421</f>
        <v>380</v>
      </c>
      <c r="F423" s="17"/>
      <c r="G423" s="351">
        <f>E423*F423</f>
        <v>0</v>
      </c>
    </row>
    <row r="424" spans="1:89" ht="126" customHeight="1">
      <c r="A424" s="1029" t="s">
        <v>661</v>
      </c>
      <c r="B424" s="172" t="s">
        <v>1089</v>
      </c>
      <c r="C424" s="968"/>
      <c r="D424" s="1035"/>
      <c r="E424" s="1036"/>
      <c r="F424" s="1036"/>
      <c r="G424" s="1037"/>
    </row>
    <row r="425" spans="1:89" ht="15" customHeight="1">
      <c r="A425" s="1030"/>
      <c r="B425" s="172" t="s">
        <v>1087</v>
      </c>
      <c r="C425" s="969"/>
      <c r="D425" s="434" t="s">
        <v>160</v>
      </c>
      <c r="E425" s="199">
        <f>E421</f>
        <v>380</v>
      </c>
      <c r="F425" s="17"/>
      <c r="G425" s="351">
        <f>E425*F425</f>
        <v>0</v>
      </c>
    </row>
    <row r="426" spans="1:89" ht="30" customHeight="1">
      <c r="A426" s="1029" t="s">
        <v>662</v>
      </c>
      <c r="B426" s="172" t="s">
        <v>1090</v>
      </c>
      <c r="C426" s="968"/>
      <c r="D426" s="1035"/>
      <c r="E426" s="1036"/>
      <c r="F426" s="1036"/>
      <c r="G426" s="1037"/>
    </row>
    <row r="427" spans="1:89" ht="15" customHeight="1">
      <c r="A427" s="1030"/>
      <c r="B427" s="172" t="s">
        <v>1091</v>
      </c>
      <c r="C427" s="969"/>
      <c r="D427" s="434" t="s">
        <v>160</v>
      </c>
      <c r="E427" s="199">
        <f>E421</f>
        <v>380</v>
      </c>
      <c r="F427" s="17"/>
      <c r="G427" s="351">
        <f>E427*F427</f>
        <v>0</v>
      </c>
    </row>
    <row r="428" spans="1:89" s="983" customFormat="1" ht="12.75" customHeight="1"/>
    <row r="429" spans="1:89" s="40" customFormat="1">
      <c r="A429" s="158" t="s">
        <v>644</v>
      </c>
      <c r="B429" s="290" t="s">
        <v>1155</v>
      </c>
      <c r="C429" s="41"/>
      <c r="D429" s="438"/>
      <c r="E429" s="186"/>
      <c r="F429" s="38"/>
      <c r="G429" s="38">
        <f>SUM(G357:G427)</f>
        <v>0</v>
      </c>
      <c r="H429" s="577"/>
      <c r="I429" s="577"/>
      <c r="J429" s="577"/>
      <c r="K429" s="577"/>
      <c r="L429" s="577"/>
      <c r="M429" s="577"/>
      <c r="N429" s="577"/>
      <c r="O429" s="577"/>
      <c r="P429" s="577"/>
      <c r="Q429" s="577"/>
      <c r="R429" s="577"/>
      <c r="S429" s="577"/>
      <c r="T429" s="577"/>
      <c r="U429" s="577"/>
      <c r="V429" s="577"/>
      <c r="W429" s="577"/>
      <c r="X429" s="577"/>
      <c r="Y429" s="577"/>
      <c r="Z429" s="577"/>
      <c r="AA429" s="577"/>
      <c r="AB429" s="577"/>
      <c r="AC429" s="577"/>
      <c r="AD429" s="577"/>
      <c r="AE429" s="577"/>
      <c r="AF429" s="577"/>
      <c r="AG429" s="577"/>
      <c r="AH429" s="577"/>
      <c r="AI429" s="577"/>
      <c r="AJ429" s="577"/>
      <c r="AK429" s="577"/>
      <c r="AL429" s="577"/>
      <c r="AM429" s="577"/>
      <c r="AN429" s="577"/>
      <c r="AO429" s="577"/>
      <c r="AP429" s="577"/>
      <c r="AQ429" s="577"/>
      <c r="AR429" s="577"/>
      <c r="AS429" s="577"/>
      <c r="AT429" s="577"/>
      <c r="AU429" s="577"/>
      <c r="AV429" s="577"/>
      <c r="AW429" s="577"/>
      <c r="AX429" s="577"/>
      <c r="AY429" s="577"/>
      <c r="AZ429" s="577"/>
      <c r="BA429" s="577"/>
      <c r="BB429" s="577"/>
      <c r="BC429" s="577"/>
      <c r="BD429" s="577"/>
      <c r="BE429" s="577"/>
      <c r="BF429" s="577"/>
      <c r="BG429" s="577"/>
      <c r="BH429" s="577"/>
      <c r="BI429" s="577"/>
      <c r="BJ429" s="577"/>
      <c r="BK429" s="577"/>
      <c r="BL429" s="577"/>
      <c r="BM429" s="577"/>
      <c r="BN429" s="577"/>
      <c r="BO429" s="577"/>
      <c r="BP429" s="577"/>
      <c r="BQ429" s="577"/>
      <c r="BR429" s="577"/>
      <c r="BS429" s="577"/>
      <c r="BT429" s="577"/>
      <c r="BU429" s="577"/>
      <c r="BV429" s="577"/>
      <c r="BW429" s="577"/>
      <c r="BX429" s="577"/>
      <c r="BY429" s="577"/>
      <c r="BZ429" s="577"/>
      <c r="CA429" s="577"/>
      <c r="CB429" s="577"/>
      <c r="CC429" s="577"/>
      <c r="CD429" s="577"/>
      <c r="CE429" s="577"/>
      <c r="CF429" s="577"/>
      <c r="CG429" s="577"/>
      <c r="CH429" s="577"/>
      <c r="CI429" s="577"/>
      <c r="CJ429" s="577"/>
      <c r="CK429" s="21"/>
    </row>
    <row r="430" spans="1:89" s="40" customFormat="1">
      <c r="A430" s="659"/>
      <c r="B430" s="660"/>
      <c r="C430" s="660"/>
      <c r="D430" s="661"/>
      <c r="E430" s="662"/>
      <c r="F430" s="663"/>
      <c r="G430" s="663"/>
      <c r="H430" s="577"/>
      <c r="I430" s="577"/>
      <c r="J430" s="577"/>
      <c r="K430" s="577"/>
      <c r="L430" s="577"/>
      <c r="M430" s="577"/>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7"/>
      <c r="BC430" s="577"/>
      <c r="BD430" s="577"/>
      <c r="BE430" s="577"/>
      <c r="BF430" s="577"/>
      <c r="BG430" s="577"/>
      <c r="BH430" s="577"/>
      <c r="BI430" s="577"/>
      <c r="BJ430" s="577"/>
      <c r="BK430" s="577"/>
      <c r="BL430" s="577"/>
      <c r="BM430" s="577"/>
      <c r="BN430" s="577"/>
      <c r="BO430" s="577"/>
      <c r="BP430" s="577"/>
      <c r="BQ430" s="577"/>
      <c r="BR430" s="577"/>
      <c r="BS430" s="577"/>
      <c r="BT430" s="577"/>
      <c r="BU430" s="577"/>
      <c r="BV430" s="577"/>
      <c r="BW430" s="577"/>
      <c r="BX430" s="577"/>
      <c r="BY430" s="577"/>
      <c r="BZ430" s="577"/>
      <c r="CA430" s="577"/>
      <c r="CB430" s="577"/>
      <c r="CC430" s="577"/>
      <c r="CD430" s="577"/>
      <c r="CE430" s="577"/>
      <c r="CF430" s="577"/>
      <c r="CG430" s="577"/>
      <c r="CH430" s="577"/>
      <c r="CI430" s="577"/>
      <c r="CJ430" s="577"/>
      <c r="CK430" s="21"/>
    </row>
    <row r="431" spans="1:89" s="40" customFormat="1">
      <c r="A431" s="156" t="s">
        <v>602</v>
      </c>
      <c r="B431" s="1024" t="s">
        <v>1555</v>
      </c>
      <c r="C431" s="1024"/>
      <c r="D431" s="444"/>
      <c r="E431" s="185"/>
      <c r="F431" s="44"/>
      <c r="G431" s="648"/>
      <c r="H431" s="577"/>
      <c r="I431" s="577"/>
      <c r="J431" s="577"/>
      <c r="K431" s="577"/>
      <c r="L431" s="577"/>
      <c r="M431" s="577"/>
      <c r="N431" s="577"/>
      <c r="O431" s="577"/>
      <c r="P431" s="577"/>
      <c r="Q431" s="577"/>
      <c r="R431" s="577"/>
      <c r="S431" s="577"/>
      <c r="T431" s="577"/>
      <c r="U431" s="577"/>
      <c r="V431" s="577"/>
      <c r="W431" s="577"/>
      <c r="X431" s="577"/>
      <c r="Y431" s="577"/>
      <c r="Z431" s="577"/>
      <c r="AA431" s="577"/>
      <c r="AB431" s="577"/>
      <c r="AC431" s="577"/>
      <c r="AD431" s="577"/>
      <c r="AE431" s="577"/>
      <c r="AF431" s="577"/>
      <c r="AG431" s="577"/>
      <c r="AH431" s="577"/>
      <c r="AI431" s="577"/>
      <c r="AJ431" s="577"/>
      <c r="AK431" s="577"/>
      <c r="AL431" s="577"/>
      <c r="AM431" s="577"/>
      <c r="AN431" s="577"/>
      <c r="AO431" s="577"/>
      <c r="AP431" s="577"/>
      <c r="AQ431" s="577"/>
      <c r="AR431" s="577"/>
      <c r="AS431" s="577"/>
      <c r="AT431" s="577"/>
      <c r="AU431" s="577"/>
      <c r="AV431" s="577"/>
      <c r="AW431" s="577"/>
      <c r="AX431" s="577"/>
      <c r="AY431" s="577"/>
      <c r="AZ431" s="577"/>
      <c r="BA431" s="577"/>
      <c r="BB431" s="577"/>
      <c r="BC431" s="577"/>
      <c r="BD431" s="577"/>
      <c r="BE431" s="577"/>
      <c r="BF431" s="577"/>
      <c r="BG431" s="577"/>
      <c r="BH431" s="577"/>
      <c r="BI431" s="577"/>
      <c r="BJ431" s="577"/>
      <c r="BK431" s="577"/>
      <c r="BL431" s="577"/>
      <c r="BM431" s="577"/>
      <c r="BN431" s="577"/>
      <c r="BO431" s="577"/>
      <c r="BP431" s="577"/>
      <c r="BQ431" s="577"/>
      <c r="BR431" s="577"/>
      <c r="BS431" s="577"/>
      <c r="BT431" s="577"/>
      <c r="BU431" s="577"/>
      <c r="BV431" s="577"/>
      <c r="BW431" s="577"/>
      <c r="BX431" s="577"/>
      <c r="BY431" s="577"/>
      <c r="BZ431" s="577"/>
      <c r="CA431" s="577"/>
      <c r="CB431" s="577"/>
      <c r="CC431" s="577"/>
      <c r="CD431" s="577"/>
      <c r="CE431" s="577"/>
      <c r="CF431" s="577"/>
      <c r="CG431" s="577"/>
      <c r="CH431" s="577"/>
      <c r="CI431" s="577"/>
      <c r="CJ431" s="577"/>
      <c r="CK431" s="21"/>
    </row>
    <row r="432" spans="1:89" s="40" customFormat="1">
      <c r="A432" s="1092"/>
      <c r="B432" s="1026"/>
      <c r="C432" s="1026"/>
      <c r="D432" s="1026"/>
      <c r="E432" s="1026"/>
      <c r="F432" s="1026"/>
      <c r="G432" s="1093"/>
      <c r="H432" s="577"/>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c r="BD432" s="577"/>
      <c r="BE432" s="577"/>
      <c r="BF432" s="577"/>
      <c r="BG432" s="577"/>
      <c r="BH432" s="577"/>
      <c r="BI432" s="577"/>
      <c r="BJ432" s="577"/>
      <c r="BK432" s="577"/>
      <c r="BL432" s="577"/>
      <c r="BM432" s="577"/>
      <c r="BN432" s="577"/>
      <c r="BO432" s="577"/>
      <c r="BP432" s="577"/>
      <c r="BQ432" s="577"/>
      <c r="BR432" s="577"/>
      <c r="BS432" s="577"/>
      <c r="BT432" s="577"/>
      <c r="BU432" s="577"/>
      <c r="BV432" s="577"/>
      <c r="BW432" s="577"/>
      <c r="BX432" s="577"/>
      <c r="BY432" s="577"/>
      <c r="BZ432" s="577"/>
      <c r="CA432" s="577"/>
      <c r="CB432" s="577"/>
      <c r="CC432" s="577"/>
      <c r="CD432" s="577"/>
      <c r="CE432" s="577"/>
      <c r="CF432" s="577"/>
      <c r="CG432" s="577"/>
      <c r="CH432" s="577"/>
      <c r="CI432" s="577"/>
      <c r="CJ432" s="577"/>
      <c r="CK432" s="21"/>
    </row>
    <row r="433" spans="1:89" s="40" customFormat="1">
      <c r="A433" s="157" t="s">
        <v>629</v>
      </c>
      <c r="B433" s="45" t="s">
        <v>238</v>
      </c>
      <c r="C433" s="980">
        <f>G320</f>
        <v>0</v>
      </c>
      <c r="D433" s="981"/>
      <c r="E433" s="981"/>
      <c r="F433" s="981"/>
      <c r="G433" s="982"/>
      <c r="H433" s="577"/>
      <c r="I433" s="577"/>
      <c r="J433" s="577"/>
      <c r="K433" s="577"/>
      <c r="L433" s="577"/>
      <c r="M433" s="577"/>
      <c r="N433" s="577"/>
      <c r="O433" s="577"/>
      <c r="P433" s="577"/>
      <c r="Q433" s="577"/>
      <c r="R433" s="577"/>
      <c r="S433" s="577"/>
      <c r="T433" s="577"/>
      <c r="U433" s="577"/>
      <c r="V433" s="577"/>
      <c r="W433" s="577"/>
      <c r="X433" s="577"/>
      <c r="Y433" s="577"/>
      <c r="Z433" s="577"/>
      <c r="AA433" s="577"/>
      <c r="AB433" s="577"/>
      <c r="AC433" s="577"/>
      <c r="AD433" s="577"/>
      <c r="AE433" s="577"/>
      <c r="AF433" s="577"/>
      <c r="AG433" s="577"/>
      <c r="AH433" s="577"/>
      <c r="AI433" s="577"/>
      <c r="AJ433" s="577"/>
      <c r="AK433" s="577"/>
      <c r="AL433" s="577"/>
      <c r="AM433" s="577"/>
      <c r="AN433" s="577"/>
      <c r="AO433" s="577"/>
      <c r="AP433" s="577"/>
      <c r="AQ433" s="577"/>
      <c r="AR433" s="577"/>
      <c r="AS433" s="577"/>
      <c r="AT433" s="577"/>
      <c r="AU433" s="577"/>
      <c r="AV433" s="577"/>
      <c r="AW433" s="577"/>
      <c r="AX433" s="577"/>
      <c r="AY433" s="577"/>
      <c r="AZ433" s="577"/>
      <c r="BA433" s="577"/>
      <c r="BB433" s="577"/>
      <c r="BC433" s="577"/>
      <c r="BD433" s="577"/>
      <c r="BE433" s="577"/>
      <c r="BF433" s="577"/>
      <c r="BG433" s="577"/>
      <c r="BH433" s="577"/>
      <c r="BI433" s="577"/>
      <c r="BJ433" s="577"/>
      <c r="BK433" s="577"/>
      <c r="BL433" s="577"/>
      <c r="BM433" s="577"/>
      <c r="BN433" s="577"/>
      <c r="BO433" s="577"/>
      <c r="BP433" s="577"/>
      <c r="BQ433" s="577"/>
      <c r="BR433" s="577"/>
      <c r="BS433" s="577"/>
      <c r="BT433" s="577"/>
      <c r="BU433" s="577"/>
      <c r="BV433" s="577"/>
      <c r="BW433" s="577"/>
      <c r="BX433" s="577"/>
      <c r="BY433" s="577"/>
      <c r="BZ433" s="577"/>
      <c r="CA433" s="577"/>
      <c r="CB433" s="577"/>
      <c r="CC433" s="577"/>
      <c r="CD433" s="577"/>
      <c r="CE433" s="577"/>
      <c r="CF433" s="577"/>
      <c r="CG433" s="577"/>
      <c r="CH433" s="577"/>
      <c r="CI433" s="577"/>
      <c r="CJ433" s="577"/>
      <c r="CK433" s="21"/>
    </row>
    <row r="434" spans="1:89" s="40" customFormat="1">
      <c r="A434" s="157" t="s">
        <v>631</v>
      </c>
      <c r="B434" s="45" t="s">
        <v>227</v>
      </c>
      <c r="C434" s="980">
        <f>G345</f>
        <v>0</v>
      </c>
      <c r="D434" s="981"/>
      <c r="E434" s="981"/>
      <c r="F434" s="981"/>
      <c r="G434" s="982"/>
      <c r="H434" s="577"/>
      <c r="I434" s="577"/>
      <c r="J434" s="577"/>
      <c r="K434" s="577"/>
      <c r="L434" s="577"/>
      <c r="M434" s="577"/>
      <c r="N434" s="577"/>
      <c r="O434" s="577"/>
      <c r="P434" s="577"/>
      <c r="Q434" s="577"/>
      <c r="R434" s="577"/>
      <c r="S434" s="577"/>
      <c r="T434" s="577"/>
      <c r="U434" s="577"/>
      <c r="V434" s="577"/>
      <c r="W434" s="577"/>
      <c r="X434" s="577"/>
      <c r="Y434" s="577"/>
      <c r="Z434" s="577"/>
      <c r="AA434" s="577"/>
      <c r="AB434" s="577"/>
      <c r="AC434" s="577"/>
      <c r="AD434" s="577"/>
      <c r="AE434" s="577"/>
      <c r="AF434" s="577"/>
      <c r="AG434" s="577"/>
      <c r="AH434" s="577"/>
      <c r="AI434" s="577"/>
      <c r="AJ434" s="577"/>
      <c r="AK434" s="577"/>
      <c r="AL434" s="577"/>
      <c r="AM434" s="577"/>
      <c r="AN434" s="577"/>
      <c r="AO434" s="577"/>
      <c r="AP434" s="577"/>
      <c r="AQ434" s="577"/>
      <c r="AR434" s="577"/>
      <c r="AS434" s="577"/>
      <c r="AT434" s="577"/>
      <c r="AU434" s="577"/>
      <c r="AV434" s="577"/>
      <c r="AW434" s="577"/>
      <c r="AX434" s="577"/>
      <c r="AY434" s="577"/>
      <c r="AZ434" s="577"/>
      <c r="BA434" s="577"/>
      <c r="BB434" s="577"/>
      <c r="BC434" s="577"/>
      <c r="BD434" s="577"/>
      <c r="BE434" s="577"/>
      <c r="BF434" s="577"/>
      <c r="BG434" s="577"/>
      <c r="BH434" s="577"/>
      <c r="BI434" s="577"/>
      <c r="BJ434" s="577"/>
      <c r="BK434" s="577"/>
      <c r="BL434" s="577"/>
      <c r="BM434" s="577"/>
      <c r="BN434" s="577"/>
      <c r="BO434" s="577"/>
      <c r="BP434" s="577"/>
      <c r="BQ434" s="577"/>
      <c r="BR434" s="577"/>
      <c r="BS434" s="577"/>
      <c r="BT434" s="577"/>
      <c r="BU434" s="577"/>
      <c r="BV434" s="577"/>
      <c r="BW434" s="577"/>
      <c r="BX434" s="577"/>
      <c r="BY434" s="577"/>
      <c r="BZ434" s="577"/>
      <c r="CA434" s="577"/>
      <c r="CB434" s="577"/>
      <c r="CC434" s="577"/>
      <c r="CD434" s="577"/>
      <c r="CE434" s="577"/>
      <c r="CF434" s="577"/>
      <c r="CG434" s="577"/>
      <c r="CH434" s="577"/>
      <c r="CI434" s="577"/>
      <c r="CJ434" s="577"/>
      <c r="CK434" s="21"/>
    </row>
    <row r="435" spans="1:89" s="40" customFormat="1">
      <c r="A435" s="157" t="s">
        <v>641</v>
      </c>
      <c r="B435" s="45" t="s">
        <v>228</v>
      </c>
      <c r="C435" s="980">
        <f>G351</f>
        <v>0</v>
      </c>
      <c r="D435" s="981"/>
      <c r="E435" s="981"/>
      <c r="F435" s="981"/>
      <c r="G435" s="982"/>
      <c r="H435" s="577"/>
      <c r="I435" s="577"/>
      <c r="J435" s="577"/>
      <c r="K435" s="577"/>
      <c r="L435" s="577"/>
      <c r="M435" s="577"/>
      <c r="N435" s="577"/>
      <c r="O435" s="577"/>
      <c r="P435" s="577"/>
      <c r="Q435" s="577"/>
      <c r="R435" s="577"/>
      <c r="S435" s="577"/>
      <c r="T435" s="577"/>
      <c r="U435" s="577"/>
      <c r="V435" s="577"/>
      <c r="W435" s="577"/>
      <c r="X435" s="577"/>
      <c r="Y435" s="577"/>
      <c r="Z435" s="577"/>
      <c r="AA435" s="577"/>
      <c r="AB435" s="577"/>
      <c r="AC435" s="577"/>
      <c r="AD435" s="577"/>
      <c r="AE435" s="577"/>
      <c r="AF435" s="577"/>
      <c r="AG435" s="577"/>
      <c r="AH435" s="577"/>
      <c r="AI435" s="577"/>
      <c r="AJ435" s="577"/>
      <c r="AK435" s="577"/>
      <c r="AL435" s="577"/>
      <c r="AM435" s="577"/>
      <c r="AN435" s="577"/>
      <c r="AO435" s="577"/>
      <c r="AP435" s="577"/>
      <c r="AQ435" s="577"/>
      <c r="AR435" s="577"/>
      <c r="AS435" s="577"/>
      <c r="AT435" s="577"/>
      <c r="AU435" s="577"/>
      <c r="AV435" s="577"/>
      <c r="AW435" s="577"/>
      <c r="AX435" s="577"/>
      <c r="AY435" s="577"/>
      <c r="AZ435" s="577"/>
      <c r="BA435" s="577"/>
      <c r="BB435" s="577"/>
      <c r="BC435" s="577"/>
      <c r="BD435" s="577"/>
      <c r="BE435" s="577"/>
      <c r="BF435" s="577"/>
      <c r="BG435" s="577"/>
      <c r="BH435" s="577"/>
      <c r="BI435" s="577"/>
      <c r="BJ435" s="577"/>
      <c r="BK435" s="577"/>
      <c r="BL435" s="577"/>
      <c r="BM435" s="577"/>
      <c r="BN435" s="577"/>
      <c r="BO435" s="577"/>
      <c r="BP435" s="577"/>
      <c r="BQ435" s="577"/>
      <c r="BR435" s="577"/>
      <c r="BS435" s="577"/>
      <c r="BT435" s="577"/>
      <c r="BU435" s="577"/>
      <c r="BV435" s="577"/>
      <c r="BW435" s="577"/>
      <c r="BX435" s="577"/>
      <c r="BY435" s="577"/>
      <c r="BZ435" s="577"/>
      <c r="CA435" s="577"/>
      <c r="CB435" s="577"/>
      <c r="CC435" s="577"/>
      <c r="CD435" s="577"/>
      <c r="CE435" s="577"/>
      <c r="CF435" s="577"/>
      <c r="CG435" s="577"/>
      <c r="CH435" s="577"/>
      <c r="CI435" s="577"/>
      <c r="CJ435" s="577"/>
      <c r="CK435" s="21"/>
    </row>
    <row r="436" spans="1:89" s="40" customFormat="1">
      <c r="A436" s="157" t="s">
        <v>642</v>
      </c>
      <c r="B436" s="45" t="s">
        <v>229</v>
      </c>
      <c r="C436" s="980">
        <f>G429</f>
        <v>0</v>
      </c>
      <c r="D436" s="981"/>
      <c r="E436" s="981"/>
      <c r="F436" s="981"/>
      <c r="G436" s="982"/>
      <c r="H436" s="577"/>
      <c r="I436" s="577"/>
      <c r="J436" s="577"/>
      <c r="K436" s="577"/>
      <c r="L436" s="577"/>
      <c r="M436" s="577"/>
      <c r="N436" s="577"/>
      <c r="O436" s="577"/>
      <c r="P436" s="577"/>
      <c r="Q436" s="577"/>
      <c r="R436" s="577"/>
      <c r="S436" s="577"/>
      <c r="T436" s="577"/>
      <c r="U436" s="577"/>
      <c r="V436" s="577"/>
      <c r="W436" s="577"/>
      <c r="X436" s="577"/>
      <c r="Y436" s="577"/>
      <c r="Z436" s="577"/>
      <c r="AA436" s="577"/>
      <c r="AB436" s="577"/>
      <c r="AC436" s="577"/>
      <c r="AD436" s="577"/>
      <c r="AE436" s="577"/>
      <c r="AF436" s="577"/>
      <c r="AG436" s="577"/>
      <c r="AH436" s="577"/>
      <c r="AI436" s="577"/>
      <c r="AJ436" s="577"/>
      <c r="AK436" s="577"/>
      <c r="AL436" s="577"/>
      <c r="AM436" s="577"/>
      <c r="AN436" s="577"/>
      <c r="AO436" s="577"/>
      <c r="AP436" s="577"/>
      <c r="AQ436" s="577"/>
      <c r="AR436" s="577"/>
      <c r="AS436" s="577"/>
      <c r="AT436" s="577"/>
      <c r="AU436" s="577"/>
      <c r="AV436" s="577"/>
      <c r="AW436" s="577"/>
      <c r="AX436" s="577"/>
      <c r="AY436" s="577"/>
      <c r="AZ436" s="577"/>
      <c r="BA436" s="577"/>
      <c r="BB436" s="577"/>
      <c r="BC436" s="577"/>
      <c r="BD436" s="577"/>
      <c r="BE436" s="577"/>
      <c r="BF436" s="577"/>
      <c r="BG436" s="577"/>
      <c r="BH436" s="577"/>
      <c r="BI436" s="577"/>
      <c r="BJ436" s="577"/>
      <c r="BK436" s="577"/>
      <c r="BL436" s="577"/>
      <c r="BM436" s="577"/>
      <c r="BN436" s="577"/>
      <c r="BO436" s="577"/>
      <c r="BP436" s="577"/>
      <c r="BQ436" s="577"/>
      <c r="BR436" s="577"/>
      <c r="BS436" s="577"/>
      <c r="BT436" s="577"/>
      <c r="BU436" s="577"/>
      <c r="BV436" s="577"/>
      <c r="BW436" s="577"/>
      <c r="BX436" s="577"/>
      <c r="BY436" s="577"/>
      <c r="BZ436" s="577"/>
      <c r="CA436" s="577"/>
      <c r="CB436" s="577"/>
      <c r="CC436" s="577"/>
      <c r="CD436" s="577"/>
      <c r="CE436" s="577"/>
      <c r="CF436" s="577"/>
      <c r="CG436" s="577"/>
      <c r="CH436" s="577"/>
      <c r="CI436" s="577"/>
      <c r="CJ436" s="577"/>
      <c r="CK436" s="21"/>
    </row>
    <row r="437" spans="1:89" s="40" customFormat="1">
      <c r="A437" s="1094"/>
      <c r="B437" s="1095"/>
      <c r="C437" s="1095"/>
      <c r="D437" s="1095"/>
      <c r="E437" s="1095"/>
      <c r="F437" s="1095"/>
      <c r="G437" s="1096"/>
      <c r="H437" s="577"/>
      <c r="I437" s="577"/>
      <c r="J437" s="577"/>
      <c r="K437" s="577"/>
      <c r="L437" s="577"/>
      <c r="M437" s="577"/>
      <c r="N437" s="577"/>
      <c r="O437" s="577"/>
      <c r="P437" s="577"/>
      <c r="Q437" s="577"/>
      <c r="R437" s="577"/>
      <c r="S437" s="577"/>
      <c r="T437" s="577"/>
      <c r="U437" s="577"/>
      <c r="V437" s="577"/>
      <c r="W437" s="577"/>
      <c r="X437" s="577"/>
      <c r="Y437" s="577"/>
      <c r="Z437" s="577"/>
      <c r="AA437" s="577"/>
      <c r="AB437" s="577"/>
      <c r="AC437" s="577"/>
      <c r="AD437" s="577"/>
      <c r="AE437" s="577"/>
      <c r="AF437" s="577"/>
      <c r="AG437" s="577"/>
      <c r="AH437" s="577"/>
      <c r="AI437" s="577"/>
      <c r="AJ437" s="577"/>
      <c r="AK437" s="577"/>
      <c r="AL437" s="577"/>
      <c r="AM437" s="577"/>
      <c r="AN437" s="577"/>
      <c r="AO437" s="577"/>
      <c r="AP437" s="577"/>
      <c r="AQ437" s="577"/>
      <c r="AR437" s="577"/>
      <c r="AS437" s="577"/>
      <c r="AT437" s="577"/>
      <c r="AU437" s="577"/>
      <c r="AV437" s="577"/>
      <c r="AW437" s="577"/>
      <c r="AX437" s="577"/>
      <c r="AY437" s="577"/>
      <c r="AZ437" s="577"/>
      <c r="BA437" s="577"/>
      <c r="BB437" s="577"/>
      <c r="BC437" s="577"/>
      <c r="BD437" s="577"/>
      <c r="BE437" s="577"/>
      <c r="BF437" s="577"/>
      <c r="BG437" s="577"/>
      <c r="BH437" s="577"/>
      <c r="BI437" s="577"/>
      <c r="BJ437" s="577"/>
      <c r="BK437" s="577"/>
      <c r="BL437" s="577"/>
      <c r="BM437" s="577"/>
      <c r="BN437" s="577"/>
      <c r="BO437" s="577"/>
      <c r="BP437" s="577"/>
      <c r="BQ437" s="577"/>
      <c r="BR437" s="577"/>
      <c r="BS437" s="577"/>
      <c r="BT437" s="577"/>
      <c r="BU437" s="577"/>
      <c r="BV437" s="577"/>
      <c r="BW437" s="577"/>
      <c r="BX437" s="577"/>
      <c r="BY437" s="577"/>
      <c r="BZ437" s="577"/>
      <c r="CA437" s="577"/>
      <c r="CB437" s="577"/>
      <c r="CC437" s="577"/>
      <c r="CD437" s="577"/>
      <c r="CE437" s="577"/>
      <c r="CF437" s="577"/>
      <c r="CG437" s="577"/>
      <c r="CH437" s="577"/>
      <c r="CI437" s="577"/>
      <c r="CJ437" s="577"/>
      <c r="CK437" s="21"/>
    </row>
    <row r="438" spans="1:89" s="40" customFormat="1">
      <c r="A438" s="656" t="s">
        <v>601</v>
      </c>
      <c r="B438" s="649" t="s">
        <v>1556</v>
      </c>
      <c r="C438" s="1097">
        <f>SUM(G433:G436)</f>
        <v>0</v>
      </c>
      <c r="D438" s="1098"/>
      <c r="E438" s="1098"/>
      <c r="F438" s="1098"/>
      <c r="G438" s="1098"/>
      <c r="H438" s="577"/>
      <c r="I438" s="577"/>
      <c r="J438" s="577"/>
      <c r="K438" s="577"/>
      <c r="L438" s="577"/>
      <c r="M438" s="577"/>
      <c r="N438" s="577"/>
      <c r="O438" s="577"/>
      <c r="P438" s="577"/>
      <c r="Q438" s="577"/>
      <c r="R438" s="577"/>
      <c r="S438" s="577"/>
      <c r="T438" s="577"/>
      <c r="U438" s="577"/>
      <c r="V438" s="577"/>
      <c r="W438" s="577"/>
      <c r="X438" s="577"/>
      <c r="Y438" s="577"/>
      <c r="Z438" s="577"/>
      <c r="AA438" s="577"/>
      <c r="AB438" s="577"/>
      <c r="AC438" s="577"/>
      <c r="AD438" s="577"/>
      <c r="AE438" s="577"/>
      <c r="AF438" s="577"/>
      <c r="AG438" s="577"/>
      <c r="AH438" s="577"/>
      <c r="AI438" s="577"/>
      <c r="AJ438" s="577"/>
      <c r="AK438" s="577"/>
      <c r="AL438" s="577"/>
      <c r="AM438" s="577"/>
      <c r="AN438" s="577"/>
      <c r="AO438" s="577"/>
      <c r="AP438" s="577"/>
      <c r="AQ438" s="577"/>
      <c r="AR438" s="577"/>
      <c r="AS438" s="577"/>
      <c r="AT438" s="577"/>
      <c r="AU438" s="577"/>
      <c r="AV438" s="577"/>
      <c r="AW438" s="577"/>
      <c r="AX438" s="577"/>
      <c r="AY438" s="577"/>
      <c r="AZ438" s="577"/>
      <c r="BA438" s="577"/>
      <c r="BB438" s="577"/>
      <c r="BC438" s="577"/>
      <c r="BD438" s="577"/>
      <c r="BE438" s="577"/>
      <c r="BF438" s="577"/>
      <c r="BG438" s="577"/>
      <c r="BH438" s="577"/>
      <c r="BI438" s="577"/>
      <c r="BJ438" s="577"/>
      <c r="BK438" s="577"/>
      <c r="BL438" s="577"/>
      <c r="BM438" s="577"/>
      <c r="BN438" s="577"/>
      <c r="BO438" s="577"/>
      <c r="BP438" s="577"/>
      <c r="BQ438" s="577"/>
      <c r="BR438" s="577"/>
      <c r="BS438" s="577"/>
      <c r="BT438" s="577"/>
      <c r="BU438" s="577"/>
      <c r="BV438" s="577"/>
      <c r="BW438" s="577"/>
      <c r="BX438" s="577"/>
      <c r="BY438" s="577"/>
      <c r="BZ438" s="577"/>
      <c r="CA438" s="577"/>
      <c r="CB438" s="577"/>
      <c r="CC438" s="577"/>
      <c r="CD438" s="577"/>
      <c r="CE438" s="577"/>
      <c r="CF438" s="577"/>
      <c r="CG438" s="577"/>
      <c r="CH438" s="577"/>
      <c r="CI438" s="577"/>
      <c r="CJ438" s="577"/>
      <c r="CK438" s="21"/>
    </row>
    <row r="439" spans="1:89" s="21" customFormat="1">
      <c r="A439" s="659"/>
      <c r="B439" s="660"/>
      <c r="C439" s="660"/>
      <c r="D439" s="661"/>
      <c r="E439" s="662"/>
      <c r="F439" s="663"/>
      <c r="G439" s="663"/>
      <c r="H439" s="577"/>
      <c r="I439" s="577"/>
      <c r="J439" s="577"/>
      <c r="K439" s="577"/>
      <c r="L439" s="577"/>
      <c r="M439" s="577"/>
      <c r="N439" s="577"/>
      <c r="O439" s="577"/>
      <c r="P439" s="577"/>
      <c r="Q439" s="577"/>
      <c r="R439" s="577"/>
      <c r="S439" s="577"/>
      <c r="T439" s="577"/>
      <c r="U439" s="577"/>
      <c r="V439" s="577"/>
      <c r="W439" s="577"/>
      <c r="X439" s="577"/>
      <c r="Y439" s="577"/>
      <c r="Z439" s="577"/>
      <c r="AA439" s="577"/>
      <c r="AB439" s="577"/>
      <c r="AC439" s="577"/>
      <c r="AD439" s="577"/>
      <c r="AE439" s="577"/>
      <c r="AF439" s="577"/>
      <c r="AG439" s="577"/>
      <c r="AH439" s="577"/>
      <c r="AI439" s="577"/>
      <c r="AJ439" s="577"/>
      <c r="AK439" s="577"/>
      <c r="AL439" s="577"/>
      <c r="AM439" s="577"/>
      <c r="AN439" s="577"/>
      <c r="AO439" s="577"/>
      <c r="AP439" s="577"/>
      <c r="AQ439" s="577"/>
      <c r="AR439" s="577"/>
      <c r="AS439" s="577"/>
      <c r="AT439" s="577"/>
      <c r="AU439" s="577"/>
      <c r="AV439" s="577"/>
      <c r="AW439" s="577"/>
      <c r="AX439" s="577"/>
      <c r="AY439" s="577"/>
      <c r="AZ439" s="577"/>
      <c r="BA439" s="577"/>
      <c r="BB439" s="577"/>
      <c r="BC439" s="577"/>
      <c r="BD439" s="577"/>
      <c r="BE439" s="577"/>
      <c r="BF439" s="577"/>
      <c r="BG439" s="577"/>
      <c r="BH439" s="577"/>
      <c r="BI439" s="577"/>
      <c r="BJ439" s="577"/>
      <c r="BK439" s="577"/>
      <c r="BL439" s="577"/>
      <c r="BM439" s="577"/>
      <c r="BN439" s="577"/>
      <c r="BO439" s="577"/>
      <c r="BP439" s="577"/>
      <c r="BQ439" s="577"/>
      <c r="BR439" s="577"/>
      <c r="BS439" s="577"/>
      <c r="BT439" s="577"/>
      <c r="BU439" s="577"/>
      <c r="BV439" s="577"/>
      <c r="BW439" s="577"/>
      <c r="BX439" s="577"/>
      <c r="BY439" s="577"/>
      <c r="BZ439" s="577"/>
      <c r="CA439" s="577"/>
      <c r="CB439" s="577"/>
      <c r="CC439" s="577"/>
      <c r="CD439" s="577"/>
      <c r="CE439" s="577"/>
      <c r="CF439" s="577"/>
      <c r="CG439" s="577"/>
      <c r="CH439" s="577"/>
      <c r="CI439" s="577"/>
      <c r="CJ439" s="577"/>
    </row>
    <row r="440" spans="1:89" s="21" customFormat="1">
      <c r="A440" s="659"/>
      <c r="B440" s="660"/>
      <c r="C440" s="660"/>
      <c r="D440" s="661"/>
      <c r="E440" s="662"/>
      <c r="F440" s="663"/>
      <c r="G440" s="663"/>
      <c r="H440" s="577"/>
      <c r="I440" s="577"/>
      <c r="J440" s="577"/>
      <c r="K440" s="577"/>
      <c r="L440" s="577"/>
      <c r="M440" s="577"/>
      <c r="N440" s="577"/>
      <c r="O440" s="577"/>
      <c r="P440" s="577"/>
      <c r="Q440" s="577"/>
      <c r="R440" s="577"/>
      <c r="S440" s="577"/>
      <c r="T440" s="577"/>
      <c r="U440" s="577"/>
      <c r="V440" s="577"/>
      <c r="W440" s="577"/>
      <c r="X440" s="577"/>
      <c r="Y440" s="577"/>
      <c r="Z440" s="577"/>
      <c r="AA440" s="577"/>
      <c r="AB440" s="577"/>
      <c r="AC440" s="577"/>
      <c r="AD440" s="577"/>
      <c r="AE440" s="577"/>
      <c r="AF440" s="577"/>
      <c r="AG440" s="577"/>
      <c r="AH440" s="577"/>
      <c r="AI440" s="577"/>
      <c r="AJ440" s="577"/>
      <c r="AK440" s="577"/>
      <c r="AL440" s="577"/>
      <c r="AM440" s="577"/>
      <c r="AN440" s="577"/>
      <c r="AO440" s="577"/>
      <c r="AP440" s="577"/>
      <c r="AQ440" s="577"/>
      <c r="AR440" s="577"/>
      <c r="AS440" s="577"/>
      <c r="AT440" s="577"/>
      <c r="AU440" s="577"/>
      <c r="AV440" s="577"/>
      <c r="AW440" s="577"/>
      <c r="AX440" s="577"/>
      <c r="AY440" s="577"/>
      <c r="AZ440" s="577"/>
      <c r="BA440" s="577"/>
      <c r="BB440" s="577"/>
      <c r="BC440" s="577"/>
      <c r="BD440" s="577"/>
      <c r="BE440" s="577"/>
      <c r="BF440" s="577"/>
      <c r="BG440" s="577"/>
      <c r="BH440" s="577"/>
      <c r="BI440" s="577"/>
      <c r="BJ440" s="577"/>
      <c r="BK440" s="577"/>
      <c r="BL440" s="577"/>
      <c r="BM440" s="577"/>
      <c r="BN440" s="577"/>
      <c r="BO440" s="577"/>
      <c r="BP440" s="577"/>
      <c r="BQ440" s="577"/>
      <c r="BR440" s="577"/>
      <c r="BS440" s="577"/>
      <c r="BT440" s="577"/>
      <c r="BU440" s="577"/>
      <c r="BV440" s="577"/>
      <c r="BW440" s="577"/>
      <c r="BX440" s="577"/>
      <c r="BY440" s="577"/>
      <c r="BZ440" s="577"/>
      <c r="CA440" s="577"/>
      <c r="CB440" s="577"/>
      <c r="CC440" s="577"/>
      <c r="CD440" s="577"/>
      <c r="CE440" s="577"/>
      <c r="CF440" s="577"/>
      <c r="CG440" s="577"/>
      <c r="CH440" s="577"/>
      <c r="CI440" s="577"/>
      <c r="CJ440" s="577"/>
    </row>
    <row r="441" spans="1:89" s="983" customFormat="1" ht="12.75" customHeight="1"/>
    <row r="442" spans="1:89" s="46" customFormat="1" ht="24.95" customHeight="1">
      <c r="A442" s="952" t="s">
        <v>1248</v>
      </c>
      <c r="B442" s="953"/>
      <c r="C442" s="953"/>
      <c r="D442" s="953"/>
      <c r="E442" s="953"/>
      <c r="F442" s="953"/>
      <c r="G442" s="954"/>
      <c r="H442" s="645"/>
      <c r="I442" s="643"/>
      <c r="J442" s="643"/>
      <c r="K442" s="643"/>
      <c r="L442" s="643"/>
      <c r="M442" s="643"/>
      <c r="N442" s="643"/>
      <c r="O442" s="643"/>
      <c r="P442" s="643"/>
      <c r="Q442" s="643"/>
      <c r="R442" s="643"/>
      <c r="S442" s="643"/>
      <c r="T442" s="643"/>
      <c r="U442" s="643"/>
      <c r="V442" s="643"/>
      <c r="W442" s="643"/>
      <c r="X442" s="643"/>
      <c r="Y442" s="643"/>
      <c r="Z442" s="643"/>
      <c r="AA442" s="643"/>
      <c r="AB442" s="643"/>
      <c r="AC442" s="643"/>
      <c r="AD442" s="643"/>
      <c r="AE442" s="643"/>
      <c r="AF442" s="643"/>
      <c r="AG442" s="643"/>
      <c r="AH442" s="643"/>
      <c r="AI442" s="643"/>
      <c r="AJ442" s="643"/>
      <c r="AK442" s="643"/>
      <c r="AL442" s="643"/>
      <c r="AM442" s="643"/>
      <c r="AN442" s="643"/>
      <c r="AO442" s="643"/>
      <c r="AP442" s="643"/>
      <c r="AQ442" s="643"/>
      <c r="AR442" s="643"/>
      <c r="AS442" s="643"/>
      <c r="AT442" s="643"/>
      <c r="AU442" s="643"/>
      <c r="AV442" s="643"/>
      <c r="AW442" s="643"/>
      <c r="AX442" s="643"/>
      <c r="AY442" s="643"/>
      <c r="AZ442" s="643"/>
      <c r="BA442" s="643"/>
      <c r="BB442" s="643"/>
      <c r="BC442" s="643"/>
      <c r="BD442" s="643"/>
      <c r="BE442" s="643"/>
      <c r="BF442" s="643"/>
      <c r="BG442" s="643"/>
      <c r="BH442" s="643"/>
      <c r="BI442" s="643"/>
      <c r="BJ442" s="643"/>
      <c r="BK442" s="643"/>
      <c r="BL442" s="643"/>
      <c r="BM442" s="643"/>
      <c r="BN442" s="643"/>
      <c r="BO442" s="643"/>
      <c r="BP442" s="643"/>
      <c r="BQ442" s="643"/>
      <c r="BR442" s="643"/>
      <c r="BS442" s="643"/>
      <c r="BT442" s="643"/>
      <c r="BU442" s="643"/>
      <c r="BV442" s="643"/>
      <c r="BW442" s="643"/>
      <c r="BX442" s="643"/>
      <c r="BY442" s="643"/>
      <c r="BZ442" s="643"/>
      <c r="CA442" s="643"/>
      <c r="CB442" s="643"/>
      <c r="CC442" s="643"/>
      <c r="CD442" s="643"/>
      <c r="CE442" s="643"/>
      <c r="CF442" s="643"/>
      <c r="CG442" s="643"/>
      <c r="CH442" s="643"/>
      <c r="CI442" s="643"/>
      <c r="CJ442" s="643"/>
      <c r="CK442" s="644"/>
    </row>
    <row r="443" spans="1:89" s="46" customFormat="1" ht="15" customHeight="1">
      <c r="A443" s="1099"/>
      <c r="B443" s="1100"/>
      <c r="C443" s="1100"/>
      <c r="D443" s="1100"/>
      <c r="E443" s="1100"/>
      <c r="F443" s="1100"/>
      <c r="G443" s="1101"/>
      <c r="H443" s="645"/>
      <c r="I443" s="643"/>
      <c r="J443" s="643"/>
      <c r="K443" s="643"/>
      <c r="L443" s="643"/>
      <c r="M443" s="643"/>
      <c r="N443" s="643"/>
      <c r="O443" s="643"/>
      <c r="P443" s="643"/>
      <c r="Q443" s="643"/>
      <c r="R443" s="643"/>
      <c r="S443" s="643"/>
      <c r="T443" s="643"/>
      <c r="U443" s="643"/>
      <c r="V443" s="643"/>
      <c r="W443" s="643"/>
      <c r="X443" s="643"/>
      <c r="Y443" s="643"/>
      <c r="Z443" s="643"/>
      <c r="AA443" s="643"/>
      <c r="AB443" s="643"/>
      <c r="AC443" s="643"/>
      <c r="AD443" s="643"/>
      <c r="AE443" s="643"/>
      <c r="AF443" s="643"/>
      <c r="AG443" s="643"/>
      <c r="AH443" s="643"/>
      <c r="AI443" s="643"/>
      <c r="AJ443" s="643"/>
      <c r="AK443" s="643"/>
      <c r="AL443" s="643"/>
      <c r="AM443" s="643"/>
      <c r="AN443" s="643"/>
      <c r="AO443" s="643"/>
      <c r="AP443" s="643"/>
      <c r="AQ443" s="643"/>
      <c r="AR443" s="643"/>
      <c r="AS443" s="643"/>
      <c r="AT443" s="643"/>
      <c r="AU443" s="643"/>
      <c r="AV443" s="643"/>
      <c r="AW443" s="643"/>
      <c r="AX443" s="643"/>
      <c r="AY443" s="643"/>
      <c r="AZ443" s="643"/>
      <c r="BA443" s="643"/>
      <c r="BB443" s="643"/>
      <c r="BC443" s="643"/>
      <c r="BD443" s="643"/>
      <c r="BE443" s="643"/>
      <c r="BF443" s="643"/>
      <c r="BG443" s="643"/>
      <c r="BH443" s="643"/>
      <c r="BI443" s="643"/>
      <c r="BJ443" s="643"/>
      <c r="BK443" s="643"/>
      <c r="BL443" s="643"/>
      <c r="BM443" s="643"/>
      <c r="BN443" s="643"/>
      <c r="BO443" s="643"/>
      <c r="BP443" s="643"/>
      <c r="BQ443" s="643"/>
      <c r="BR443" s="643"/>
      <c r="BS443" s="643"/>
      <c r="BT443" s="643"/>
      <c r="BU443" s="643"/>
      <c r="BV443" s="643"/>
      <c r="BW443" s="643"/>
      <c r="BX443" s="643"/>
      <c r="BY443" s="643"/>
      <c r="BZ443" s="643"/>
      <c r="CA443" s="643"/>
      <c r="CB443" s="643"/>
      <c r="CC443" s="643"/>
      <c r="CD443" s="643"/>
      <c r="CE443" s="643"/>
      <c r="CF443" s="643"/>
      <c r="CG443" s="643"/>
      <c r="CH443" s="643"/>
      <c r="CI443" s="643"/>
      <c r="CJ443" s="643"/>
      <c r="CK443" s="644"/>
    </row>
    <row r="444" spans="1:89">
      <c r="A444" s="29" t="s">
        <v>153</v>
      </c>
      <c r="B444" s="30" t="str">
        <f>'2_VIK'!B7:G7</f>
        <v>ZAJEDNIČKE STAVKE ZA VODOVOD I ODVODNJU</v>
      </c>
      <c r="C444" s="915">
        <f>G66</f>
        <v>0</v>
      </c>
      <c r="D444" s="916"/>
      <c r="E444" s="916"/>
      <c r="F444" s="916"/>
      <c r="G444" s="917">
        <f>G320</f>
        <v>0</v>
      </c>
    </row>
    <row r="445" spans="1:89" ht="15" customHeight="1">
      <c r="A445" s="162" t="s">
        <v>215</v>
      </c>
      <c r="B445" s="657" t="str">
        <f>B68</f>
        <v>FEKALNA ODVODNJA</v>
      </c>
      <c r="C445" s="1091">
        <f>C185</f>
        <v>0</v>
      </c>
      <c r="D445" s="1091"/>
      <c r="E445" s="1091"/>
      <c r="F445" s="1091"/>
      <c r="G445" s="1091"/>
    </row>
    <row r="446" spans="1:89" ht="15" customHeight="1">
      <c r="A446" s="162" t="s">
        <v>601</v>
      </c>
      <c r="B446" s="658" t="str">
        <f>B187</f>
        <v>OBORINSKA ODVODNJA</v>
      </c>
      <c r="C446" s="1091">
        <f>C291</f>
        <v>0</v>
      </c>
      <c r="D446" s="1091"/>
      <c r="E446" s="1091"/>
      <c r="F446" s="1091"/>
      <c r="G446" s="1091"/>
    </row>
    <row r="447" spans="1:89" ht="15" customHeight="1">
      <c r="A447" s="162" t="s">
        <v>642</v>
      </c>
      <c r="B447" s="658" t="str">
        <f>B293</f>
        <v>TROŠKOVNIK VODOVODA</v>
      </c>
      <c r="C447" s="1091">
        <f>C438</f>
        <v>0</v>
      </c>
      <c r="D447" s="1091"/>
      <c r="E447" s="1091"/>
      <c r="F447" s="1091"/>
      <c r="G447" s="1091"/>
    </row>
    <row r="448" spans="1:89" s="572" customFormat="1" ht="15" customHeight="1">
      <c r="A448" s="162"/>
      <c r="B448" s="300"/>
      <c r="C448" s="575"/>
      <c r="D448" s="575"/>
      <c r="E448" s="575"/>
      <c r="F448" s="575"/>
      <c r="G448" s="575"/>
      <c r="H448" s="577"/>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7"/>
      <c r="BC448" s="577"/>
      <c r="BD448" s="577"/>
      <c r="BE448" s="577"/>
      <c r="BF448" s="577"/>
      <c r="BG448" s="577"/>
      <c r="BH448" s="577"/>
      <c r="BI448" s="577"/>
      <c r="BJ448" s="577"/>
      <c r="BK448" s="577"/>
      <c r="BL448" s="577"/>
      <c r="BM448" s="577"/>
      <c r="BN448" s="577"/>
      <c r="BO448" s="577"/>
      <c r="BP448" s="577"/>
      <c r="BQ448" s="577"/>
      <c r="BR448" s="577"/>
      <c r="BS448" s="577"/>
      <c r="BT448" s="577"/>
      <c r="BU448" s="577"/>
      <c r="BV448" s="577"/>
      <c r="BW448" s="577"/>
      <c r="BX448" s="577"/>
      <c r="BY448" s="577"/>
      <c r="BZ448" s="577"/>
      <c r="CA448" s="577"/>
      <c r="CB448" s="577"/>
      <c r="CC448" s="577"/>
      <c r="CD448" s="577"/>
      <c r="CE448" s="577"/>
      <c r="CF448" s="577"/>
      <c r="CG448" s="577"/>
      <c r="CH448" s="577"/>
      <c r="CI448" s="577"/>
      <c r="CJ448" s="577"/>
      <c r="CK448" s="21"/>
    </row>
    <row r="449" spans="1:7" ht="24.95" customHeight="1">
      <c r="A449" s="646" t="s">
        <v>14</v>
      </c>
      <c r="B449" s="647" t="s">
        <v>1547</v>
      </c>
      <c r="C449" s="366"/>
      <c r="D449" s="449"/>
      <c r="E449" s="367"/>
      <c r="F449" s="368"/>
      <c r="G449" s="664">
        <f>SUM(C444:G448)</f>
        <v>0</v>
      </c>
    </row>
    <row r="450" spans="1:7">
      <c r="A450" s="163"/>
      <c r="B450" s="33"/>
      <c r="C450" s="33"/>
      <c r="D450" s="450"/>
      <c r="E450" s="187"/>
      <c r="F450" s="31"/>
      <c r="G450" s="31"/>
    </row>
    <row r="451" spans="1:7">
      <c r="A451" s="164"/>
      <c r="B451" s="32"/>
      <c r="C451" s="32"/>
      <c r="D451" s="448"/>
      <c r="E451" s="188"/>
      <c r="F451" s="34"/>
      <c r="G451" s="34"/>
    </row>
  </sheetData>
  <mergeCells count="495">
    <mergeCell ref="C445:G445"/>
    <mergeCell ref="C446:G446"/>
    <mergeCell ref="C447:G447"/>
    <mergeCell ref="A285:G285"/>
    <mergeCell ref="A290:G290"/>
    <mergeCell ref="C286:G286"/>
    <mergeCell ref="C287:G287"/>
    <mergeCell ref="C288:G288"/>
    <mergeCell ref="C289:G289"/>
    <mergeCell ref="C291:G291"/>
    <mergeCell ref="B431:C431"/>
    <mergeCell ref="A432:G432"/>
    <mergeCell ref="C433:G433"/>
    <mergeCell ref="C434:G434"/>
    <mergeCell ref="C435:G435"/>
    <mergeCell ref="C436:G436"/>
    <mergeCell ref="A437:G437"/>
    <mergeCell ref="C438:G438"/>
    <mergeCell ref="C444:G444"/>
    <mergeCell ref="A443:G443"/>
    <mergeCell ref="A422:A423"/>
    <mergeCell ref="C422:C423"/>
    <mergeCell ref="C424:C425"/>
    <mergeCell ref="A441:XFD441"/>
    <mergeCell ref="A153:A167"/>
    <mergeCell ref="C153:C167"/>
    <mergeCell ref="C125:C126"/>
    <mergeCell ref="D164:G164"/>
    <mergeCell ref="D156:G156"/>
    <mergeCell ref="D154:G154"/>
    <mergeCell ref="D160:G160"/>
    <mergeCell ref="D158:G158"/>
    <mergeCell ref="D137:G137"/>
    <mergeCell ref="C137:C138"/>
    <mergeCell ref="A137:A138"/>
    <mergeCell ref="D139:G139"/>
    <mergeCell ref="A139:A150"/>
    <mergeCell ref="C139:C150"/>
    <mergeCell ref="D149:G149"/>
    <mergeCell ref="D146:G146"/>
    <mergeCell ref="D143:G143"/>
    <mergeCell ref="D140:G140"/>
    <mergeCell ref="D151:G151"/>
    <mergeCell ref="C151:C152"/>
    <mergeCell ref="A151:A152"/>
    <mergeCell ref="D153:G153"/>
    <mergeCell ref="A127:XFD127"/>
    <mergeCell ref="A129:XFD129"/>
    <mergeCell ref="C183:G183"/>
    <mergeCell ref="C328:C329"/>
    <mergeCell ref="D326:G326"/>
    <mergeCell ref="D328:G328"/>
    <mergeCell ref="D330:G330"/>
    <mergeCell ref="C312:C313"/>
    <mergeCell ref="C314:C316"/>
    <mergeCell ref="D300:G300"/>
    <mergeCell ref="D302:G302"/>
    <mergeCell ref="D304:G304"/>
    <mergeCell ref="D306:G306"/>
    <mergeCell ref="D308:G308"/>
    <mergeCell ref="D310:G310"/>
    <mergeCell ref="D312:G312"/>
    <mergeCell ref="D314:G314"/>
    <mergeCell ref="D317:G317"/>
    <mergeCell ref="C274:C276"/>
    <mergeCell ref="A242:XFD242"/>
    <mergeCell ref="A240:XFD240"/>
    <mergeCell ref="C236:C239"/>
    <mergeCell ref="C218:C219"/>
    <mergeCell ref="C220:C221"/>
    <mergeCell ref="C222:C223"/>
    <mergeCell ref="C224:C225"/>
    <mergeCell ref="A397:A399"/>
    <mergeCell ref="C397:C399"/>
    <mergeCell ref="A400:A401"/>
    <mergeCell ref="A354:XFD354"/>
    <mergeCell ref="A342:A343"/>
    <mergeCell ref="A340:A341"/>
    <mergeCell ref="B345:E345"/>
    <mergeCell ref="A348:A349"/>
    <mergeCell ref="B351:E351"/>
    <mergeCell ref="D365:G365"/>
    <mergeCell ref="A361:A364"/>
    <mergeCell ref="A356:A357"/>
    <mergeCell ref="C365:C394"/>
    <mergeCell ref="C361:C364"/>
    <mergeCell ref="C358:C360"/>
    <mergeCell ref="C356:C357"/>
    <mergeCell ref="A358:A360"/>
    <mergeCell ref="D390:G390"/>
    <mergeCell ref="A365:A394"/>
    <mergeCell ref="D366:G366"/>
    <mergeCell ref="D368:G368"/>
    <mergeCell ref="D371:G371"/>
    <mergeCell ref="D373:G373"/>
    <mergeCell ref="D375:G375"/>
    <mergeCell ref="A5:G5"/>
    <mergeCell ref="A9:G9"/>
    <mergeCell ref="D356:G356"/>
    <mergeCell ref="D358:G358"/>
    <mergeCell ref="D361:G361"/>
    <mergeCell ref="A328:A329"/>
    <mergeCell ref="A326:A327"/>
    <mergeCell ref="A344:XFD344"/>
    <mergeCell ref="A346:XFD346"/>
    <mergeCell ref="A215:G215"/>
    <mergeCell ref="A324:G324"/>
    <mergeCell ref="A325:G325"/>
    <mergeCell ref="A355:G355"/>
    <mergeCell ref="A44:A45"/>
    <mergeCell ref="A317:A318"/>
    <mergeCell ref="A314:A316"/>
    <mergeCell ref="A312:A313"/>
    <mergeCell ref="A338:A339"/>
    <mergeCell ref="A336:A337"/>
    <mergeCell ref="A334:A335"/>
    <mergeCell ref="A330:A331"/>
    <mergeCell ref="A332:A333"/>
    <mergeCell ref="C317:C318"/>
    <mergeCell ref="A319:XFD319"/>
    <mergeCell ref="A4:G4"/>
    <mergeCell ref="A8:G8"/>
    <mergeCell ref="D379:G379"/>
    <mergeCell ref="D381:G381"/>
    <mergeCell ref="D383:G383"/>
    <mergeCell ref="D388:G388"/>
    <mergeCell ref="C413:C415"/>
    <mergeCell ref="C400:C401"/>
    <mergeCell ref="C402:C403"/>
    <mergeCell ref="A402:A403"/>
    <mergeCell ref="A404:A406"/>
    <mergeCell ref="C404:C406"/>
    <mergeCell ref="D404:G404"/>
    <mergeCell ref="D395:G395"/>
    <mergeCell ref="D397:G397"/>
    <mergeCell ref="D400:G400"/>
    <mergeCell ref="D402:G402"/>
    <mergeCell ref="C395:C396"/>
    <mergeCell ref="A395:A396"/>
    <mergeCell ref="D413:G413"/>
    <mergeCell ref="D348:G348"/>
    <mergeCell ref="C348:C349"/>
    <mergeCell ref="A350:XFD350"/>
    <mergeCell ref="A6:G6"/>
    <mergeCell ref="A428:XFD428"/>
    <mergeCell ref="D409:G409"/>
    <mergeCell ref="D407:G407"/>
    <mergeCell ref="D416:G416"/>
    <mergeCell ref="D420:G420"/>
    <mergeCell ref="D424:G424"/>
    <mergeCell ref="D422:G422"/>
    <mergeCell ref="D426:G426"/>
    <mergeCell ref="A407:A408"/>
    <mergeCell ref="A409:A412"/>
    <mergeCell ref="A413:A415"/>
    <mergeCell ref="C407:C408"/>
    <mergeCell ref="C409:C412"/>
    <mergeCell ref="A426:A427"/>
    <mergeCell ref="A424:A425"/>
    <mergeCell ref="C426:C427"/>
    <mergeCell ref="C416:C417"/>
    <mergeCell ref="A416:A417"/>
    <mergeCell ref="A418:A419"/>
    <mergeCell ref="C418:C419"/>
    <mergeCell ref="A420:A421"/>
    <mergeCell ref="C420:C421"/>
    <mergeCell ref="C342:C343"/>
    <mergeCell ref="C340:C341"/>
    <mergeCell ref="D336:G336"/>
    <mergeCell ref="A321:XFD321"/>
    <mergeCell ref="C338:C339"/>
    <mergeCell ref="C336:C337"/>
    <mergeCell ref="C334:C335"/>
    <mergeCell ref="C332:C333"/>
    <mergeCell ref="C330:C331"/>
    <mergeCell ref="C326:C327"/>
    <mergeCell ref="D334:G334"/>
    <mergeCell ref="D332:G332"/>
    <mergeCell ref="D338:G338"/>
    <mergeCell ref="D340:G340"/>
    <mergeCell ref="D342:G342"/>
    <mergeCell ref="A310:A311"/>
    <mergeCell ref="A306:A307"/>
    <mergeCell ref="A304:A305"/>
    <mergeCell ref="A302:A303"/>
    <mergeCell ref="C277:C278"/>
    <mergeCell ref="D277:G277"/>
    <mergeCell ref="D279:G279"/>
    <mergeCell ref="C279:C280"/>
    <mergeCell ref="A292:XFD292"/>
    <mergeCell ref="D296:G296"/>
    <mergeCell ref="C296:C297"/>
    <mergeCell ref="A296:A297"/>
    <mergeCell ref="D298:G298"/>
    <mergeCell ref="C298:C299"/>
    <mergeCell ref="C300:C301"/>
    <mergeCell ref="C302:C303"/>
    <mergeCell ref="C304:C305"/>
    <mergeCell ref="A298:A299"/>
    <mergeCell ref="A300:A301"/>
    <mergeCell ref="C306:C307"/>
    <mergeCell ref="C308:C309"/>
    <mergeCell ref="C310:C311"/>
    <mergeCell ref="A294:XFD294"/>
    <mergeCell ref="A277:A278"/>
    <mergeCell ref="A308:A309"/>
    <mergeCell ref="C272:C273"/>
    <mergeCell ref="A272:A273"/>
    <mergeCell ref="A274:A276"/>
    <mergeCell ref="D274:G275"/>
    <mergeCell ref="D267:G267"/>
    <mergeCell ref="D268:G268"/>
    <mergeCell ref="D270:G270"/>
    <mergeCell ref="D272:G272"/>
    <mergeCell ref="B284:C284"/>
    <mergeCell ref="B295:G295"/>
    <mergeCell ref="A261:A263"/>
    <mergeCell ref="C261:C263"/>
    <mergeCell ref="D261:G261"/>
    <mergeCell ref="D264:G264"/>
    <mergeCell ref="A264:A266"/>
    <mergeCell ref="C264:C266"/>
    <mergeCell ref="C267:C271"/>
    <mergeCell ref="A267:A271"/>
    <mergeCell ref="A279:A280"/>
    <mergeCell ref="A52:A53"/>
    <mergeCell ref="A283:XFD283"/>
    <mergeCell ref="A281:XFD281"/>
    <mergeCell ref="A244:A245"/>
    <mergeCell ref="A246:A247"/>
    <mergeCell ref="A248:A249"/>
    <mergeCell ref="A250:A251"/>
    <mergeCell ref="A252:A254"/>
    <mergeCell ref="C252:C254"/>
    <mergeCell ref="C244:C245"/>
    <mergeCell ref="D244:G244"/>
    <mergeCell ref="D246:G246"/>
    <mergeCell ref="D248:G248"/>
    <mergeCell ref="D250:G250"/>
    <mergeCell ref="C246:C247"/>
    <mergeCell ref="C248:C249"/>
    <mergeCell ref="C250:C251"/>
    <mergeCell ref="D252:G252"/>
    <mergeCell ref="A255:XFD255"/>
    <mergeCell ref="A257:XFD257"/>
    <mergeCell ref="C259:C260"/>
    <mergeCell ref="D259:G259"/>
    <mergeCell ref="A236:A239"/>
    <mergeCell ref="A259:A260"/>
    <mergeCell ref="D236:G236"/>
    <mergeCell ref="C216:C217"/>
    <mergeCell ref="D216:G216"/>
    <mergeCell ref="A216:A217"/>
    <mergeCell ref="A218:A219"/>
    <mergeCell ref="D218:G218"/>
    <mergeCell ref="D234:G234"/>
    <mergeCell ref="D232:G232"/>
    <mergeCell ref="D230:G230"/>
    <mergeCell ref="D226:G226"/>
    <mergeCell ref="D228:G228"/>
    <mergeCell ref="D220:G220"/>
    <mergeCell ref="D224:G224"/>
    <mergeCell ref="D222:G222"/>
    <mergeCell ref="A220:A221"/>
    <mergeCell ref="A222:A223"/>
    <mergeCell ref="A224:A225"/>
    <mergeCell ref="A226:A227"/>
    <mergeCell ref="A228:A229"/>
    <mergeCell ref="A232:A233"/>
    <mergeCell ref="A234:A235"/>
    <mergeCell ref="A211:XFD211"/>
    <mergeCell ref="A213:XFD213"/>
    <mergeCell ref="B212:F212"/>
    <mergeCell ref="A209:A210"/>
    <mergeCell ref="A207:A208"/>
    <mergeCell ref="A203:A204"/>
    <mergeCell ref="A205:A206"/>
    <mergeCell ref="C226:C227"/>
    <mergeCell ref="C228:C229"/>
    <mergeCell ref="C230:C231"/>
    <mergeCell ref="C232:C233"/>
    <mergeCell ref="C234:C235"/>
    <mergeCell ref="C203:C204"/>
    <mergeCell ref="C205:C206"/>
    <mergeCell ref="C207:C208"/>
    <mergeCell ref="C209:C210"/>
    <mergeCell ref="D209:G209"/>
    <mergeCell ref="D207:G207"/>
    <mergeCell ref="D205:G205"/>
    <mergeCell ref="D203:G203"/>
    <mergeCell ref="A230:A231"/>
    <mergeCell ref="C192:C193"/>
    <mergeCell ref="A192:A193"/>
    <mergeCell ref="D192:G192"/>
    <mergeCell ref="A194:A196"/>
    <mergeCell ref="C194:C196"/>
    <mergeCell ref="D194:G194"/>
    <mergeCell ref="C197:C198"/>
    <mergeCell ref="C199:C200"/>
    <mergeCell ref="C201:C202"/>
    <mergeCell ref="D201:G201"/>
    <mergeCell ref="D199:G199"/>
    <mergeCell ref="D197:G197"/>
    <mergeCell ref="A199:A200"/>
    <mergeCell ref="A197:A198"/>
    <mergeCell ref="A201:A202"/>
    <mergeCell ref="A186:XFD186"/>
    <mergeCell ref="A188:XFD188"/>
    <mergeCell ref="C190:C191"/>
    <mergeCell ref="D190:G190"/>
    <mergeCell ref="A190:A191"/>
    <mergeCell ref="D168:G168"/>
    <mergeCell ref="A168:A169"/>
    <mergeCell ref="C168:C169"/>
    <mergeCell ref="D170:G170"/>
    <mergeCell ref="C170:C171"/>
    <mergeCell ref="D172:G172"/>
    <mergeCell ref="C172:C173"/>
    <mergeCell ref="A174:XFD174"/>
    <mergeCell ref="A176:XFD176"/>
    <mergeCell ref="A172:A173"/>
    <mergeCell ref="B177:C177"/>
    <mergeCell ref="B187:E187"/>
    <mergeCell ref="A178:G178"/>
    <mergeCell ref="A184:G184"/>
    <mergeCell ref="C185:G185"/>
    <mergeCell ref="C179:G179"/>
    <mergeCell ref="C180:G180"/>
    <mergeCell ref="C181:G181"/>
    <mergeCell ref="C182:G182"/>
    <mergeCell ref="A98:A99"/>
    <mergeCell ref="A100:A101"/>
    <mergeCell ref="A102:A103"/>
    <mergeCell ref="A96:G96"/>
    <mergeCell ref="A95:G95"/>
    <mergeCell ref="A97:G97"/>
    <mergeCell ref="A133:A136"/>
    <mergeCell ref="A131:A132"/>
    <mergeCell ref="D131:G131"/>
    <mergeCell ref="C131:C132"/>
    <mergeCell ref="C133:C136"/>
    <mergeCell ref="D133:G133"/>
    <mergeCell ref="A118:XFD118"/>
    <mergeCell ref="A119:A120"/>
    <mergeCell ref="A121:A122"/>
    <mergeCell ref="A123:A124"/>
    <mergeCell ref="D119:G119"/>
    <mergeCell ref="D121:G121"/>
    <mergeCell ref="D123:G123"/>
    <mergeCell ref="D125:G125"/>
    <mergeCell ref="C119:C120"/>
    <mergeCell ref="C121:C122"/>
    <mergeCell ref="C123:C124"/>
    <mergeCell ref="C110:C111"/>
    <mergeCell ref="A114:XFD114"/>
    <mergeCell ref="D77:G77"/>
    <mergeCell ref="D79:G79"/>
    <mergeCell ref="A104:A105"/>
    <mergeCell ref="A106:A107"/>
    <mergeCell ref="A108:A109"/>
    <mergeCell ref="A110:A111"/>
    <mergeCell ref="D112:G112"/>
    <mergeCell ref="A112:A113"/>
    <mergeCell ref="D104:G104"/>
    <mergeCell ref="D106:G106"/>
    <mergeCell ref="D108:G108"/>
    <mergeCell ref="D110:G110"/>
    <mergeCell ref="C108:C109"/>
    <mergeCell ref="A91:XFD91"/>
    <mergeCell ref="D89:G89"/>
    <mergeCell ref="C89:C90"/>
    <mergeCell ref="A89:A90"/>
    <mergeCell ref="A93:XFD93"/>
    <mergeCell ref="C98:C99"/>
    <mergeCell ref="D98:G98"/>
    <mergeCell ref="D100:G100"/>
    <mergeCell ref="D102:G102"/>
    <mergeCell ref="A65:XFD65"/>
    <mergeCell ref="A67:XFD67"/>
    <mergeCell ref="B70:G70"/>
    <mergeCell ref="A69:XFD69"/>
    <mergeCell ref="D71:G71"/>
    <mergeCell ref="C71:C72"/>
    <mergeCell ref="A71:A72"/>
    <mergeCell ref="A73:A74"/>
    <mergeCell ref="C73:C74"/>
    <mergeCell ref="D73:G73"/>
    <mergeCell ref="A16:A17"/>
    <mergeCell ref="B241:E241"/>
    <mergeCell ref="C79:C80"/>
    <mergeCell ref="C81:C82"/>
    <mergeCell ref="C83:C84"/>
    <mergeCell ref="C85:C86"/>
    <mergeCell ref="C87:C88"/>
    <mergeCell ref="A87:A88"/>
    <mergeCell ref="A85:A86"/>
    <mergeCell ref="A81:A82"/>
    <mergeCell ref="A83:A84"/>
    <mergeCell ref="A79:A80"/>
    <mergeCell ref="C100:C101"/>
    <mergeCell ref="C102:C103"/>
    <mergeCell ref="C104:C105"/>
    <mergeCell ref="C106:C107"/>
    <mergeCell ref="A170:A171"/>
    <mergeCell ref="B189:G189"/>
    <mergeCell ref="D81:G81"/>
    <mergeCell ref="D83:G83"/>
    <mergeCell ref="D85:G85"/>
    <mergeCell ref="D87:G87"/>
    <mergeCell ref="A125:A126"/>
    <mergeCell ref="C112:C113"/>
    <mergeCell ref="A31:A33"/>
    <mergeCell ref="C31:C33"/>
    <mergeCell ref="D26:G26"/>
    <mergeCell ref="D31:G31"/>
    <mergeCell ref="C50:C51"/>
    <mergeCell ref="C52:C53"/>
    <mergeCell ref="D56:G56"/>
    <mergeCell ref="A1:G1"/>
    <mergeCell ref="B7:G7"/>
    <mergeCell ref="C26:C28"/>
    <mergeCell ref="D14:G14"/>
    <mergeCell ref="C14:C15"/>
    <mergeCell ref="A14:A15"/>
    <mergeCell ref="C16:C17"/>
    <mergeCell ref="D16:G16"/>
    <mergeCell ref="A10:A11"/>
    <mergeCell ref="D10:G10"/>
    <mergeCell ref="A12:A13"/>
    <mergeCell ref="D12:G12"/>
    <mergeCell ref="C12:C13"/>
    <mergeCell ref="D22:G22"/>
    <mergeCell ref="C22:C23"/>
    <mergeCell ref="A22:A23"/>
    <mergeCell ref="D24:G24"/>
    <mergeCell ref="D18:G18"/>
    <mergeCell ref="A18:A19"/>
    <mergeCell ref="A20:A21"/>
    <mergeCell ref="D20:G20"/>
    <mergeCell ref="C18:C19"/>
    <mergeCell ref="C20:C21"/>
    <mergeCell ref="A26:A28"/>
    <mergeCell ref="D29:G29"/>
    <mergeCell ref="A29:A30"/>
    <mergeCell ref="C29:C30"/>
    <mergeCell ref="C24:C25"/>
    <mergeCell ref="A24:A25"/>
    <mergeCell ref="D58:G58"/>
    <mergeCell ref="A60:A62"/>
    <mergeCell ref="A58:A59"/>
    <mergeCell ref="A54:A55"/>
    <mergeCell ref="A56:A57"/>
    <mergeCell ref="C56:C57"/>
    <mergeCell ref="C58:C59"/>
    <mergeCell ref="C54:C55"/>
    <mergeCell ref="A442:G442"/>
    <mergeCell ref="D418:G418"/>
    <mergeCell ref="B68:G68"/>
    <mergeCell ref="D60:G60"/>
    <mergeCell ref="D63:G63"/>
    <mergeCell ref="A63:A64"/>
    <mergeCell ref="B66:F66"/>
    <mergeCell ref="C60:C62"/>
    <mergeCell ref="A116:XFD116"/>
    <mergeCell ref="C75:C76"/>
    <mergeCell ref="A75:A76"/>
    <mergeCell ref="C77:C78"/>
    <mergeCell ref="C63:C64"/>
    <mergeCell ref="B115:E115"/>
    <mergeCell ref="A77:A78"/>
    <mergeCell ref="D75:G75"/>
    <mergeCell ref="D34:G34"/>
    <mergeCell ref="D50:G50"/>
    <mergeCell ref="D54:G54"/>
    <mergeCell ref="D52:G52"/>
    <mergeCell ref="A42:A43"/>
    <mergeCell ref="D42:G42"/>
    <mergeCell ref="C42:C43"/>
    <mergeCell ref="D44:G44"/>
    <mergeCell ref="C44:C45"/>
    <mergeCell ref="A34:A35"/>
    <mergeCell ref="A36:A39"/>
    <mergeCell ref="D40:G40"/>
    <mergeCell ref="A40:A41"/>
    <mergeCell ref="C40:C41"/>
    <mergeCell ref="A50:A51"/>
    <mergeCell ref="A46:A47"/>
    <mergeCell ref="C48:C49"/>
    <mergeCell ref="C46:C47"/>
    <mergeCell ref="D46:G46"/>
    <mergeCell ref="D48:G48"/>
    <mergeCell ref="C34:C35"/>
    <mergeCell ref="C36:C39"/>
    <mergeCell ref="D36:G36"/>
    <mergeCell ref="A48:A49"/>
  </mergeCells>
  <pageMargins left="0.53666666666666663" right="0.42" top="0.74803149606299213" bottom="0.74803149606299213" header="0.31496062992125984" footer="0.31496062992125984"/>
  <pageSetup paperSize="9" scale="56" orientation="portrait" horizontalDpi="4294967293" verticalDpi="4294967293"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54"/>
  <sheetViews>
    <sheetView zoomScaleNormal="100" zoomScaleSheetLayoutView="100" workbookViewId="0">
      <selection activeCell="B449" sqref="B449"/>
    </sheetView>
  </sheetViews>
  <sheetFormatPr defaultColWidth="9.140625" defaultRowHeight="12.75"/>
  <cols>
    <col min="1" max="1" width="10.85546875" style="248" customWidth="1"/>
    <col min="2" max="2" width="63.42578125" style="10" customWidth="1"/>
    <col min="3" max="3" width="17.7109375" style="10" customWidth="1"/>
    <col min="4" max="4" width="11.7109375" style="10" customWidth="1"/>
    <col min="5" max="5" width="15.7109375" style="491" customWidth="1"/>
    <col min="6" max="6" width="17.7109375" style="503" customWidth="1"/>
    <col min="7" max="7" width="17.7109375" style="335" customWidth="1"/>
    <col min="8" max="139" width="9.140625" style="347"/>
    <col min="140" max="16384" width="9.140625" style="10"/>
  </cols>
  <sheetData>
    <row r="1" spans="1:16383" ht="24.95" customHeight="1">
      <c r="A1" s="817" t="s">
        <v>1566</v>
      </c>
      <c r="B1" s="817"/>
      <c r="C1" s="817"/>
      <c r="D1" s="817"/>
      <c r="E1" s="817"/>
      <c r="F1" s="817"/>
      <c r="G1" s="817"/>
      <c r="N1" s="1147"/>
      <c r="O1" s="1147"/>
      <c r="P1" s="1147"/>
      <c r="Q1" s="1147"/>
      <c r="R1" s="1147"/>
      <c r="S1" s="1147"/>
      <c r="T1" s="1147"/>
      <c r="U1" s="1147"/>
      <c r="V1" s="1147"/>
      <c r="W1" s="1147"/>
      <c r="X1" s="1147"/>
      <c r="Y1" s="1147"/>
      <c r="Z1" s="1147"/>
      <c r="AA1" s="1147"/>
      <c r="AB1" s="1147"/>
      <c r="AC1" s="1147"/>
      <c r="AD1" s="1147"/>
      <c r="AE1" s="1147"/>
      <c r="AF1" s="1147"/>
      <c r="AG1" s="1147"/>
      <c r="AH1" s="1147"/>
      <c r="AI1" s="1147"/>
      <c r="AJ1" s="1147"/>
      <c r="AK1" s="1147"/>
      <c r="AL1" s="1147"/>
      <c r="AM1" s="1147"/>
      <c r="AN1" s="1147"/>
      <c r="AO1" s="1147"/>
      <c r="AP1" s="1147"/>
      <c r="AQ1" s="1147"/>
      <c r="AR1" s="1147"/>
      <c r="AS1" s="1147"/>
      <c r="AT1" s="1147"/>
      <c r="AU1" s="1147"/>
      <c r="AV1" s="1147"/>
      <c r="AW1" s="1147"/>
      <c r="AX1" s="1147"/>
      <c r="AY1" s="1147"/>
      <c r="AZ1" s="1147"/>
      <c r="BA1" s="1147"/>
      <c r="BB1" s="1147"/>
      <c r="BC1" s="1147"/>
      <c r="BD1" s="1147"/>
      <c r="BE1" s="1147"/>
      <c r="BF1" s="1147"/>
      <c r="BG1" s="1147"/>
      <c r="BH1" s="1147"/>
      <c r="BI1" s="1147"/>
      <c r="BJ1" s="1147"/>
      <c r="BK1" s="1147"/>
      <c r="BL1" s="1147"/>
      <c r="BM1" s="1147"/>
      <c r="BN1" s="1147"/>
      <c r="BO1" s="1147"/>
      <c r="BP1" s="1147"/>
      <c r="BQ1" s="1147"/>
      <c r="BR1" s="1147"/>
      <c r="BS1" s="1147"/>
      <c r="BT1" s="1147"/>
      <c r="BU1" s="1147"/>
      <c r="BV1" s="1147"/>
      <c r="BW1" s="1147"/>
      <c r="BX1" s="1147"/>
      <c r="BY1" s="1147"/>
      <c r="BZ1" s="1147"/>
      <c r="CA1" s="1147"/>
      <c r="CB1" s="1147"/>
      <c r="CC1" s="1147"/>
      <c r="CD1" s="1147"/>
      <c r="CE1" s="1147"/>
      <c r="CF1" s="1147"/>
      <c r="CG1" s="1147"/>
      <c r="CH1" s="1147"/>
      <c r="CI1" s="1147"/>
      <c r="CJ1" s="1147"/>
      <c r="CK1" s="1147"/>
      <c r="CL1" s="1147"/>
      <c r="CM1" s="1147"/>
      <c r="CN1" s="1147"/>
      <c r="CO1" s="1147"/>
      <c r="CP1" s="1147"/>
      <c r="CQ1" s="1147"/>
      <c r="CR1" s="1147"/>
      <c r="CS1" s="1147"/>
      <c r="CT1" s="1147"/>
      <c r="CU1" s="1147"/>
      <c r="CV1" s="1147"/>
      <c r="CW1" s="1147"/>
      <c r="CX1" s="1147"/>
      <c r="CY1" s="1147"/>
      <c r="CZ1" s="1147"/>
      <c r="DA1" s="1147"/>
      <c r="DB1" s="1147"/>
      <c r="DC1" s="1147"/>
      <c r="DD1" s="1147"/>
      <c r="DE1" s="1147"/>
      <c r="DF1" s="1147"/>
      <c r="DG1" s="1147"/>
      <c r="DH1" s="1147"/>
      <c r="DI1" s="1147"/>
      <c r="DJ1" s="1147"/>
      <c r="DK1" s="1147"/>
      <c r="DL1" s="1147"/>
      <c r="DM1" s="1147"/>
      <c r="DN1" s="1147"/>
      <c r="DO1" s="1147"/>
      <c r="DP1" s="1147"/>
      <c r="DQ1" s="1147"/>
      <c r="DR1" s="1147"/>
      <c r="DS1" s="1147"/>
      <c r="DT1" s="1147"/>
      <c r="DU1" s="1147"/>
      <c r="DV1" s="1147"/>
      <c r="DW1" s="1147"/>
      <c r="DX1" s="1147"/>
      <c r="DY1" s="1147"/>
      <c r="DZ1" s="1147"/>
      <c r="EA1" s="1147"/>
      <c r="EB1" s="1147"/>
      <c r="EC1" s="1147"/>
      <c r="ED1" s="1147"/>
      <c r="EE1" s="1147"/>
      <c r="EF1" s="1147"/>
      <c r="EG1" s="1147"/>
      <c r="EH1" s="1147"/>
      <c r="EI1" s="1147"/>
      <c r="EJ1" s="817"/>
      <c r="EK1" s="817"/>
      <c r="EL1" s="817"/>
      <c r="EM1" s="817"/>
      <c r="EN1" s="817"/>
      <c r="EO1" s="817"/>
      <c r="EP1" s="817"/>
      <c r="EQ1" s="817"/>
      <c r="ER1" s="817"/>
      <c r="ES1" s="817"/>
      <c r="ET1" s="817"/>
      <c r="EU1" s="817"/>
      <c r="EV1" s="817"/>
      <c r="EW1" s="817"/>
      <c r="EX1" s="817"/>
      <c r="EY1" s="817"/>
      <c r="EZ1" s="817"/>
      <c r="FA1" s="817"/>
      <c r="FB1" s="817"/>
      <c r="FC1" s="817"/>
      <c r="FD1" s="817"/>
      <c r="FE1" s="817"/>
      <c r="FF1" s="817"/>
      <c r="FG1" s="817"/>
      <c r="FH1" s="817"/>
      <c r="FI1" s="817"/>
      <c r="FJ1" s="817"/>
      <c r="FK1" s="817"/>
      <c r="FL1" s="817"/>
      <c r="FM1" s="817"/>
      <c r="FN1" s="817"/>
      <c r="FO1" s="817"/>
      <c r="FP1" s="817"/>
      <c r="FQ1" s="817"/>
      <c r="FR1" s="817"/>
      <c r="FS1" s="817"/>
      <c r="FT1" s="817"/>
      <c r="FU1" s="817"/>
      <c r="FV1" s="817"/>
      <c r="FW1" s="817"/>
      <c r="FX1" s="817"/>
      <c r="FY1" s="817"/>
      <c r="FZ1" s="817"/>
      <c r="GA1" s="817"/>
      <c r="GB1" s="817"/>
      <c r="GC1" s="817"/>
      <c r="GD1" s="817"/>
      <c r="GE1" s="817"/>
      <c r="GF1" s="817"/>
      <c r="GG1" s="817"/>
      <c r="GH1" s="817"/>
      <c r="GI1" s="817"/>
      <c r="GJ1" s="817"/>
      <c r="GK1" s="817"/>
      <c r="GL1" s="817"/>
      <c r="GM1" s="817"/>
      <c r="GN1" s="817"/>
      <c r="GO1" s="817"/>
      <c r="GP1" s="817"/>
      <c r="GQ1" s="817"/>
      <c r="GR1" s="817"/>
      <c r="GS1" s="817"/>
      <c r="GT1" s="817"/>
      <c r="GU1" s="817"/>
      <c r="GV1" s="817"/>
      <c r="GW1" s="817"/>
      <c r="GX1" s="817"/>
      <c r="GY1" s="817"/>
      <c r="GZ1" s="817"/>
      <c r="HA1" s="817"/>
      <c r="HB1" s="817"/>
      <c r="HC1" s="817"/>
      <c r="HD1" s="817"/>
      <c r="HE1" s="817"/>
      <c r="HF1" s="817"/>
      <c r="HG1" s="817"/>
      <c r="HH1" s="817"/>
      <c r="HI1" s="817"/>
      <c r="HJ1" s="817"/>
      <c r="HK1" s="817"/>
      <c r="HL1" s="817"/>
      <c r="HM1" s="817"/>
      <c r="HN1" s="817"/>
      <c r="HO1" s="817"/>
      <c r="HP1" s="817"/>
      <c r="HQ1" s="817"/>
      <c r="HR1" s="817"/>
      <c r="HS1" s="817"/>
      <c r="HT1" s="817"/>
      <c r="HU1" s="817"/>
      <c r="HV1" s="817"/>
      <c r="HW1" s="817"/>
      <c r="HX1" s="817"/>
      <c r="HY1" s="817"/>
      <c r="HZ1" s="817"/>
      <c r="IA1" s="817"/>
      <c r="IB1" s="817"/>
      <c r="IC1" s="817"/>
      <c r="ID1" s="817"/>
      <c r="IE1" s="817"/>
      <c r="IF1" s="817"/>
      <c r="IG1" s="817"/>
      <c r="IH1" s="817"/>
      <c r="II1" s="817"/>
      <c r="IJ1" s="817"/>
      <c r="IK1" s="817"/>
      <c r="IL1" s="817"/>
      <c r="IM1" s="817"/>
      <c r="IN1" s="817"/>
      <c r="IO1" s="817"/>
      <c r="IP1" s="817"/>
      <c r="IQ1" s="817"/>
      <c r="IR1" s="817"/>
      <c r="IS1" s="817"/>
      <c r="IT1" s="817"/>
      <c r="IU1" s="817"/>
      <c r="IV1" s="817"/>
      <c r="IW1" s="817"/>
      <c r="IX1" s="817"/>
      <c r="IY1" s="817"/>
      <c r="IZ1" s="817"/>
      <c r="JA1" s="817"/>
      <c r="JB1" s="817"/>
      <c r="JC1" s="817"/>
      <c r="JD1" s="817"/>
      <c r="JE1" s="817"/>
      <c r="JF1" s="817"/>
      <c r="JG1" s="817"/>
      <c r="JH1" s="817"/>
      <c r="JI1" s="817"/>
      <c r="JJ1" s="817"/>
      <c r="JK1" s="817"/>
      <c r="JL1" s="817"/>
      <c r="JM1" s="817"/>
      <c r="JN1" s="817"/>
      <c r="JO1" s="817"/>
      <c r="JP1" s="817"/>
      <c r="JQ1" s="817"/>
      <c r="JR1" s="817"/>
      <c r="JS1" s="817"/>
      <c r="JT1" s="817"/>
      <c r="JU1" s="817"/>
      <c r="JV1" s="817"/>
      <c r="JW1" s="817"/>
      <c r="JX1" s="817"/>
      <c r="JY1" s="817"/>
      <c r="JZ1" s="817"/>
      <c r="KA1" s="817"/>
      <c r="KB1" s="817"/>
      <c r="KC1" s="817"/>
      <c r="KD1" s="817"/>
      <c r="KE1" s="817"/>
      <c r="KF1" s="817"/>
      <c r="KG1" s="817"/>
      <c r="KH1" s="817"/>
      <c r="KI1" s="817"/>
      <c r="KJ1" s="817"/>
      <c r="KK1" s="817"/>
      <c r="KL1" s="817"/>
      <c r="KM1" s="817"/>
      <c r="KN1" s="817"/>
      <c r="KO1" s="817"/>
      <c r="KP1" s="817"/>
      <c r="KQ1" s="817"/>
      <c r="KR1" s="817"/>
      <c r="KS1" s="817"/>
      <c r="KT1" s="817"/>
      <c r="KU1" s="817"/>
      <c r="KV1" s="817"/>
      <c r="KW1" s="817"/>
      <c r="KX1" s="817"/>
      <c r="KY1" s="817"/>
      <c r="KZ1" s="817"/>
      <c r="LA1" s="817"/>
      <c r="LB1" s="817"/>
      <c r="LC1" s="817"/>
      <c r="LD1" s="817"/>
      <c r="LE1" s="817"/>
      <c r="LF1" s="817"/>
      <c r="LG1" s="817"/>
      <c r="LH1" s="817"/>
      <c r="LI1" s="817"/>
      <c r="LJ1" s="817"/>
      <c r="LK1" s="817"/>
      <c r="LL1" s="817"/>
      <c r="LM1" s="817"/>
      <c r="LN1" s="817"/>
      <c r="LO1" s="817"/>
      <c r="LP1" s="817"/>
      <c r="LQ1" s="817"/>
      <c r="LR1" s="817"/>
      <c r="LS1" s="817"/>
      <c r="LT1" s="817"/>
      <c r="LU1" s="817"/>
      <c r="LV1" s="817"/>
      <c r="LW1" s="817"/>
      <c r="LX1" s="817"/>
      <c r="LY1" s="817"/>
      <c r="LZ1" s="817"/>
      <c r="MA1" s="817"/>
      <c r="MB1" s="817"/>
      <c r="MC1" s="817"/>
      <c r="MD1" s="817"/>
      <c r="ME1" s="817"/>
      <c r="MF1" s="817"/>
      <c r="MG1" s="817"/>
      <c r="MH1" s="817"/>
      <c r="MI1" s="817"/>
      <c r="MJ1" s="817"/>
      <c r="MK1" s="817"/>
      <c r="ML1" s="817"/>
      <c r="MM1" s="817"/>
      <c r="MN1" s="817"/>
      <c r="MO1" s="817"/>
      <c r="MP1" s="817"/>
      <c r="MQ1" s="817"/>
      <c r="MR1" s="817"/>
      <c r="MS1" s="817"/>
      <c r="MT1" s="817"/>
      <c r="MU1" s="817"/>
      <c r="MV1" s="817"/>
      <c r="MW1" s="817"/>
      <c r="MX1" s="817"/>
      <c r="MY1" s="817"/>
      <c r="MZ1" s="817"/>
      <c r="NA1" s="817"/>
      <c r="NB1" s="817"/>
      <c r="NC1" s="817"/>
      <c r="ND1" s="817"/>
      <c r="NE1" s="817"/>
      <c r="NF1" s="817"/>
      <c r="NG1" s="817"/>
      <c r="NH1" s="817"/>
      <c r="NI1" s="817"/>
      <c r="NJ1" s="817"/>
      <c r="NK1" s="817"/>
      <c r="NL1" s="817"/>
      <c r="NM1" s="817"/>
      <c r="NN1" s="817"/>
      <c r="NO1" s="817"/>
      <c r="NP1" s="817"/>
      <c r="NQ1" s="817"/>
      <c r="NR1" s="817"/>
      <c r="NS1" s="817"/>
      <c r="NT1" s="817"/>
      <c r="NU1" s="817"/>
      <c r="NV1" s="817"/>
      <c r="NW1" s="817"/>
      <c r="NX1" s="817"/>
      <c r="NY1" s="817"/>
      <c r="NZ1" s="817"/>
      <c r="OA1" s="817"/>
      <c r="OB1" s="817"/>
      <c r="OC1" s="817"/>
      <c r="OD1" s="817"/>
      <c r="OE1" s="817"/>
      <c r="OF1" s="817"/>
      <c r="OG1" s="817"/>
      <c r="OH1" s="817"/>
      <c r="OI1" s="817"/>
      <c r="OJ1" s="817"/>
      <c r="OK1" s="817"/>
      <c r="OL1" s="817"/>
      <c r="OM1" s="817"/>
      <c r="ON1" s="817"/>
      <c r="OO1" s="817"/>
      <c r="OP1" s="817"/>
      <c r="OQ1" s="817"/>
      <c r="OR1" s="817"/>
      <c r="OS1" s="817"/>
      <c r="OT1" s="817"/>
      <c r="OU1" s="817"/>
      <c r="OV1" s="817"/>
      <c r="OW1" s="817"/>
      <c r="OX1" s="817"/>
      <c r="OY1" s="817"/>
      <c r="OZ1" s="817"/>
      <c r="PA1" s="817"/>
      <c r="PB1" s="817"/>
      <c r="PC1" s="817"/>
      <c r="PD1" s="817"/>
      <c r="PE1" s="817"/>
      <c r="PF1" s="817"/>
      <c r="PG1" s="817"/>
      <c r="PH1" s="817"/>
      <c r="PI1" s="817"/>
      <c r="PJ1" s="817"/>
      <c r="PK1" s="817"/>
      <c r="PL1" s="817"/>
      <c r="PM1" s="817"/>
      <c r="PN1" s="817"/>
      <c r="PO1" s="817"/>
      <c r="PP1" s="817"/>
      <c r="PQ1" s="817"/>
      <c r="PR1" s="817"/>
      <c r="PS1" s="817"/>
      <c r="PT1" s="817"/>
      <c r="PU1" s="817"/>
      <c r="PV1" s="817"/>
      <c r="PW1" s="817"/>
      <c r="PX1" s="817"/>
      <c r="PY1" s="817"/>
      <c r="PZ1" s="817"/>
      <c r="QA1" s="817"/>
      <c r="QB1" s="817"/>
      <c r="QC1" s="817"/>
      <c r="QD1" s="817"/>
      <c r="QE1" s="817"/>
      <c r="QF1" s="817"/>
      <c r="QG1" s="817"/>
      <c r="QH1" s="817"/>
      <c r="QI1" s="817"/>
      <c r="QJ1" s="817"/>
      <c r="QK1" s="817"/>
      <c r="QL1" s="817"/>
      <c r="QM1" s="817"/>
      <c r="QN1" s="817"/>
      <c r="QO1" s="817"/>
      <c r="QP1" s="817"/>
      <c r="QQ1" s="817"/>
      <c r="QR1" s="817"/>
      <c r="QS1" s="817"/>
      <c r="QT1" s="817"/>
      <c r="QU1" s="817"/>
      <c r="QV1" s="817"/>
      <c r="QW1" s="817"/>
      <c r="QX1" s="817"/>
      <c r="QY1" s="817"/>
      <c r="QZ1" s="817"/>
      <c r="RA1" s="817"/>
      <c r="RB1" s="817"/>
      <c r="RC1" s="817"/>
      <c r="RD1" s="817"/>
      <c r="RE1" s="817"/>
      <c r="RF1" s="817"/>
      <c r="RG1" s="817"/>
      <c r="RH1" s="817"/>
      <c r="RI1" s="817"/>
      <c r="RJ1" s="817"/>
      <c r="RK1" s="817"/>
      <c r="RL1" s="817"/>
      <c r="RM1" s="817"/>
      <c r="RN1" s="817"/>
      <c r="RO1" s="817"/>
      <c r="RP1" s="817"/>
      <c r="RQ1" s="817"/>
      <c r="RR1" s="817"/>
      <c r="RS1" s="817"/>
      <c r="RT1" s="817"/>
      <c r="RU1" s="817"/>
      <c r="RV1" s="817"/>
      <c r="RW1" s="817"/>
      <c r="RX1" s="817"/>
      <c r="RY1" s="817"/>
      <c r="RZ1" s="817"/>
      <c r="SA1" s="817"/>
      <c r="SB1" s="817"/>
      <c r="SC1" s="817"/>
      <c r="SD1" s="817"/>
      <c r="SE1" s="817"/>
      <c r="SF1" s="817"/>
      <c r="SG1" s="817"/>
      <c r="SH1" s="817"/>
      <c r="SI1" s="817"/>
      <c r="SJ1" s="817"/>
      <c r="SK1" s="817"/>
      <c r="SL1" s="817"/>
      <c r="SM1" s="817"/>
      <c r="SN1" s="817"/>
      <c r="SO1" s="817"/>
      <c r="SP1" s="817"/>
      <c r="SQ1" s="817"/>
      <c r="SR1" s="817"/>
      <c r="SS1" s="817"/>
      <c r="ST1" s="817"/>
      <c r="SU1" s="817"/>
      <c r="SV1" s="817"/>
      <c r="SW1" s="817"/>
      <c r="SX1" s="817"/>
      <c r="SY1" s="817"/>
      <c r="SZ1" s="817"/>
      <c r="TA1" s="817"/>
      <c r="TB1" s="817"/>
      <c r="TC1" s="817"/>
      <c r="TD1" s="817"/>
      <c r="TE1" s="817"/>
      <c r="TF1" s="817"/>
      <c r="TG1" s="817"/>
      <c r="TH1" s="817"/>
      <c r="TI1" s="817"/>
      <c r="TJ1" s="817"/>
      <c r="TK1" s="817"/>
      <c r="TL1" s="817"/>
      <c r="TM1" s="817"/>
      <c r="TN1" s="817"/>
      <c r="TO1" s="817"/>
      <c r="TP1" s="817"/>
      <c r="TQ1" s="817"/>
      <c r="TR1" s="817"/>
      <c r="TS1" s="817"/>
      <c r="TT1" s="817"/>
      <c r="TU1" s="817"/>
      <c r="TV1" s="817"/>
      <c r="TW1" s="817"/>
      <c r="TX1" s="817"/>
      <c r="TY1" s="817"/>
      <c r="TZ1" s="817"/>
      <c r="UA1" s="817"/>
      <c r="UB1" s="817"/>
      <c r="UC1" s="817"/>
      <c r="UD1" s="817"/>
      <c r="UE1" s="817"/>
      <c r="UF1" s="817"/>
      <c r="UG1" s="817"/>
      <c r="UH1" s="817"/>
      <c r="UI1" s="817"/>
      <c r="UJ1" s="817"/>
      <c r="UK1" s="817"/>
      <c r="UL1" s="817"/>
      <c r="UM1" s="817"/>
      <c r="UN1" s="817"/>
      <c r="UO1" s="817"/>
      <c r="UP1" s="817"/>
      <c r="UQ1" s="817"/>
      <c r="UR1" s="817"/>
      <c r="US1" s="817"/>
      <c r="UT1" s="817"/>
      <c r="UU1" s="817"/>
      <c r="UV1" s="817"/>
      <c r="UW1" s="817"/>
      <c r="UX1" s="817"/>
      <c r="UY1" s="817"/>
      <c r="UZ1" s="817"/>
      <c r="VA1" s="817"/>
      <c r="VB1" s="817"/>
      <c r="VC1" s="817"/>
      <c r="VD1" s="817"/>
      <c r="VE1" s="817"/>
      <c r="VF1" s="817"/>
      <c r="VG1" s="817"/>
      <c r="VH1" s="817"/>
      <c r="VI1" s="817"/>
      <c r="VJ1" s="817"/>
      <c r="VK1" s="817"/>
      <c r="VL1" s="817"/>
      <c r="VM1" s="817"/>
      <c r="VN1" s="817"/>
      <c r="VO1" s="817"/>
      <c r="VP1" s="817"/>
      <c r="VQ1" s="817"/>
      <c r="VR1" s="817"/>
      <c r="VS1" s="817"/>
      <c r="VT1" s="817"/>
      <c r="VU1" s="817"/>
      <c r="VV1" s="817"/>
      <c r="VW1" s="817"/>
      <c r="VX1" s="817"/>
      <c r="VY1" s="817"/>
      <c r="VZ1" s="817"/>
      <c r="WA1" s="817"/>
      <c r="WB1" s="817"/>
      <c r="WC1" s="817"/>
      <c r="WD1" s="817"/>
      <c r="WE1" s="817"/>
      <c r="WF1" s="817"/>
      <c r="WG1" s="817"/>
      <c r="WH1" s="817"/>
      <c r="WI1" s="817"/>
      <c r="WJ1" s="817"/>
      <c r="WK1" s="817"/>
      <c r="WL1" s="817"/>
      <c r="WM1" s="817"/>
      <c r="WN1" s="817"/>
      <c r="WO1" s="817"/>
      <c r="WP1" s="817"/>
      <c r="WQ1" s="817"/>
      <c r="WR1" s="817"/>
      <c r="WS1" s="817"/>
      <c r="WT1" s="817"/>
      <c r="WU1" s="817"/>
      <c r="WV1" s="817"/>
      <c r="WW1" s="817"/>
      <c r="WX1" s="817"/>
      <c r="WY1" s="817"/>
      <c r="WZ1" s="817"/>
      <c r="XA1" s="817"/>
      <c r="XB1" s="817"/>
      <c r="XC1" s="817"/>
      <c r="XD1" s="817"/>
      <c r="XE1" s="817"/>
      <c r="XF1" s="817"/>
      <c r="XG1" s="817"/>
      <c r="XH1" s="817"/>
      <c r="XI1" s="817"/>
      <c r="XJ1" s="817"/>
      <c r="XK1" s="817"/>
      <c r="XL1" s="817"/>
      <c r="XM1" s="817"/>
      <c r="XN1" s="817"/>
      <c r="XO1" s="817"/>
      <c r="XP1" s="817"/>
      <c r="XQ1" s="817"/>
      <c r="XR1" s="817"/>
      <c r="XS1" s="817"/>
      <c r="XT1" s="817"/>
      <c r="XU1" s="817"/>
      <c r="XV1" s="817"/>
      <c r="XW1" s="817"/>
      <c r="XX1" s="817"/>
      <c r="XY1" s="817"/>
      <c r="XZ1" s="817"/>
      <c r="YA1" s="817"/>
      <c r="YB1" s="817"/>
      <c r="YC1" s="817"/>
      <c r="YD1" s="817"/>
      <c r="YE1" s="817"/>
      <c r="YF1" s="817"/>
      <c r="YG1" s="817"/>
      <c r="YH1" s="817"/>
      <c r="YI1" s="817"/>
      <c r="YJ1" s="817"/>
      <c r="YK1" s="817"/>
      <c r="YL1" s="817"/>
      <c r="YM1" s="817"/>
      <c r="YN1" s="817"/>
      <c r="YO1" s="817"/>
      <c r="YP1" s="817"/>
      <c r="YQ1" s="817"/>
      <c r="YR1" s="817"/>
      <c r="YS1" s="817"/>
      <c r="YT1" s="817"/>
      <c r="YU1" s="817"/>
      <c r="YV1" s="817"/>
      <c r="YW1" s="817"/>
      <c r="YX1" s="817"/>
      <c r="YY1" s="817"/>
      <c r="YZ1" s="817"/>
      <c r="ZA1" s="817"/>
      <c r="ZB1" s="817"/>
      <c r="ZC1" s="817"/>
      <c r="ZD1" s="817"/>
      <c r="ZE1" s="817"/>
      <c r="ZF1" s="817"/>
      <c r="ZG1" s="817"/>
      <c r="ZH1" s="817"/>
      <c r="ZI1" s="817"/>
      <c r="ZJ1" s="817"/>
      <c r="ZK1" s="817"/>
      <c r="ZL1" s="817"/>
      <c r="ZM1" s="817"/>
      <c r="ZN1" s="817"/>
      <c r="ZO1" s="817"/>
      <c r="ZP1" s="817"/>
      <c r="ZQ1" s="817"/>
      <c r="ZR1" s="817"/>
      <c r="ZS1" s="817"/>
      <c r="ZT1" s="817"/>
      <c r="ZU1" s="817"/>
      <c r="ZV1" s="817"/>
      <c r="ZW1" s="817"/>
      <c r="ZX1" s="817"/>
      <c r="ZY1" s="817"/>
      <c r="ZZ1" s="817"/>
      <c r="AAA1" s="817"/>
      <c r="AAB1" s="817"/>
      <c r="AAC1" s="817"/>
      <c r="AAD1" s="817"/>
      <c r="AAE1" s="817"/>
      <c r="AAF1" s="817"/>
      <c r="AAG1" s="817"/>
      <c r="AAH1" s="817"/>
      <c r="AAI1" s="817"/>
      <c r="AAJ1" s="817"/>
      <c r="AAK1" s="817"/>
      <c r="AAL1" s="817"/>
      <c r="AAM1" s="817"/>
      <c r="AAN1" s="817"/>
      <c r="AAO1" s="817"/>
      <c r="AAP1" s="817"/>
      <c r="AAQ1" s="817"/>
      <c r="AAR1" s="817"/>
      <c r="AAS1" s="817"/>
      <c r="AAT1" s="817"/>
      <c r="AAU1" s="817"/>
      <c r="AAV1" s="817"/>
      <c r="AAW1" s="817"/>
      <c r="AAX1" s="817"/>
      <c r="AAY1" s="817"/>
      <c r="AAZ1" s="817"/>
      <c r="ABA1" s="817"/>
      <c r="ABB1" s="817"/>
      <c r="ABC1" s="817"/>
      <c r="ABD1" s="817"/>
      <c r="ABE1" s="817"/>
      <c r="ABF1" s="817"/>
      <c r="ABG1" s="817"/>
      <c r="ABH1" s="817"/>
      <c r="ABI1" s="817"/>
      <c r="ABJ1" s="817"/>
      <c r="ABK1" s="817"/>
      <c r="ABL1" s="817"/>
      <c r="ABM1" s="817"/>
      <c r="ABN1" s="817"/>
      <c r="ABO1" s="817"/>
      <c r="ABP1" s="817"/>
      <c r="ABQ1" s="817"/>
      <c r="ABR1" s="817"/>
      <c r="ABS1" s="817"/>
      <c r="ABT1" s="817"/>
      <c r="ABU1" s="817"/>
      <c r="ABV1" s="817"/>
      <c r="ABW1" s="817"/>
      <c r="ABX1" s="817"/>
      <c r="ABY1" s="817"/>
      <c r="ABZ1" s="817"/>
      <c r="ACA1" s="817"/>
      <c r="ACB1" s="817"/>
      <c r="ACC1" s="817"/>
      <c r="ACD1" s="817"/>
      <c r="ACE1" s="817"/>
      <c r="ACF1" s="817"/>
      <c r="ACG1" s="817"/>
      <c r="ACH1" s="817"/>
      <c r="ACI1" s="817"/>
      <c r="ACJ1" s="817"/>
      <c r="ACK1" s="817"/>
      <c r="ACL1" s="817"/>
      <c r="ACM1" s="817"/>
      <c r="ACN1" s="817"/>
      <c r="ACO1" s="817"/>
      <c r="ACP1" s="817"/>
      <c r="ACQ1" s="817"/>
      <c r="ACR1" s="817"/>
      <c r="ACS1" s="817"/>
      <c r="ACT1" s="817"/>
      <c r="ACU1" s="817"/>
      <c r="ACV1" s="817"/>
      <c r="ACW1" s="817"/>
      <c r="ACX1" s="817"/>
      <c r="ACY1" s="817"/>
      <c r="ACZ1" s="817"/>
      <c r="ADA1" s="817"/>
      <c r="ADB1" s="817"/>
      <c r="ADC1" s="817"/>
      <c r="ADD1" s="817"/>
      <c r="ADE1" s="817"/>
      <c r="ADF1" s="817"/>
      <c r="ADG1" s="817"/>
      <c r="ADH1" s="817"/>
      <c r="ADI1" s="817"/>
      <c r="ADJ1" s="817"/>
      <c r="ADK1" s="817"/>
      <c r="ADL1" s="817"/>
      <c r="ADM1" s="817"/>
      <c r="ADN1" s="817"/>
      <c r="ADO1" s="817"/>
      <c r="ADP1" s="817"/>
      <c r="ADQ1" s="817"/>
      <c r="ADR1" s="817"/>
      <c r="ADS1" s="817"/>
      <c r="ADT1" s="817"/>
      <c r="ADU1" s="817"/>
      <c r="ADV1" s="817"/>
      <c r="ADW1" s="817"/>
      <c r="ADX1" s="817"/>
      <c r="ADY1" s="817"/>
      <c r="ADZ1" s="817"/>
      <c r="AEA1" s="817"/>
      <c r="AEB1" s="817"/>
      <c r="AEC1" s="817"/>
      <c r="AED1" s="817"/>
      <c r="AEE1" s="817"/>
      <c r="AEF1" s="817"/>
      <c r="AEG1" s="817"/>
      <c r="AEH1" s="817"/>
      <c r="AEI1" s="817"/>
      <c r="AEJ1" s="817"/>
      <c r="AEK1" s="817"/>
      <c r="AEL1" s="817"/>
      <c r="AEM1" s="817"/>
      <c r="AEN1" s="817"/>
      <c r="AEO1" s="817"/>
      <c r="AEP1" s="817"/>
      <c r="AEQ1" s="817"/>
      <c r="AER1" s="817"/>
      <c r="AES1" s="817"/>
      <c r="AET1" s="817"/>
      <c r="AEU1" s="817"/>
      <c r="AEV1" s="817"/>
      <c r="AEW1" s="817"/>
      <c r="AEX1" s="817"/>
      <c r="AEY1" s="817"/>
      <c r="AEZ1" s="817"/>
      <c r="AFA1" s="817"/>
      <c r="AFB1" s="817"/>
      <c r="AFC1" s="817"/>
      <c r="AFD1" s="817"/>
      <c r="AFE1" s="817"/>
      <c r="AFF1" s="817"/>
      <c r="AFG1" s="817"/>
      <c r="AFH1" s="817"/>
      <c r="AFI1" s="817"/>
      <c r="AFJ1" s="817"/>
      <c r="AFK1" s="817"/>
      <c r="AFL1" s="817"/>
      <c r="AFM1" s="817"/>
      <c r="AFN1" s="817"/>
      <c r="AFO1" s="817"/>
      <c r="AFP1" s="817"/>
      <c r="AFQ1" s="817"/>
      <c r="AFR1" s="817"/>
      <c r="AFS1" s="817"/>
      <c r="AFT1" s="817"/>
      <c r="AFU1" s="817"/>
      <c r="AFV1" s="817"/>
      <c r="AFW1" s="817"/>
      <c r="AFX1" s="817"/>
      <c r="AFY1" s="817"/>
      <c r="AFZ1" s="817"/>
      <c r="AGA1" s="817"/>
      <c r="AGB1" s="817"/>
      <c r="AGC1" s="817"/>
      <c r="AGD1" s="817"/>
      <c r="AGE1" s="817"/>
      <c r="AGF1" s="817"/>
      <c r="AGG1" s="817"/>
      <c r="AGH1" s="817"/>
      <c r="AGI1" s="817"/>
      <c r="AGJ1" s="817"/>
      <c r="AGK1" s="817"/>
      <c r="AGL1" s="817"/>
      <c r="AGM1" s="817"/>
      <c r="AGN1" s="817"/>
      <c r="AGO1" s="817"/>
      <c r="AGP1" s="817"/>
      <c r="AGQ1" s="817"/>
      <c r="AGR1" s="817"/>
      <c r="AGS1" s="817"/>
      <c r="AGT1" s="817"/>
      <c r="AGU1" s="817"/>
      <c r="AGV1" s="817"/>
      <c r="AGW1" s="817"/>
      <c r="AGX1" s="817"/>
      <c r="AGY1" s="817"/>
      <c r="AGZ1" s="817"/>
      <c r="AHA1" s="817"/>
      <c r="AHB1" s="817"/>
      <c r="AHC1" s="817"/>
      <c r="AHD1" s="817"/>
      <c r="AHE1" s="817"/>
      <c r="AHF1" s="817"/>
      <c r="AHG1" s="817"/>
      <c r="AHH1" s="817"/>
      <c r="AHI1" s="817"/>
      <c r="AHJ1" s="817"/>
      <c r="AHK1" s="817"/>
      <c r="AHL1" s="817"/>
      <c r="AHM1" s="817"/>
      <c r="AHN1" s="817"/>
      <c r="AHO1" s="817"/>
      <c r="AHP1" s="817"/>
      <c r="AHQ1" s="817"/>
      <c r="AHR1" s="817"/>
      <c r="AHS1" s="817"/>
      <c r="AHT1" s="817"/>
      <c r="AHU1" s="817"/>
      <c r="AHV1" s="817"/>
      <c r="AHW1" s="817"/>
      <c r="AHX1" s="817"/>
      <c r="AHY1" s="817"/>
      <c r="AHZ1" s="817"/>
      <c r="AIA1" s="817"/>
      <c r="AIB1" s="817"/>
      <c r="AIC1" s="817"/>
      <c r="AID1" s="817"/>
      <c r="AIE1" s="817"/>
      <c r="AIF1" s="817"/>
      <c r="AIG1" s="817"/>
      <c r="AIH1" s="817"/>
      <c r="AII1" s="817"/>
      <c r="AIJ1" s="817"/>
      <c r="AIK1" s="817"/>
      <c r="AIL1" s="817"/>
      <c r="AIM1" s="817"/>
      <c r="AIN1" s="817"/>
      <c r="AIO1" s="817"/>
      <c r="AIP1" s="817"/>
      <c r="AIQ1" s="817"/>
      <c r="AIR1" s="817"/>
      <c r="AIS1" s="817"/>
      <c r="AIT1" s="817"/>
      <c r="AIU1" s="817"/>
      <c r="AIV1" s="817"/>
      <c r="AIW1" s="817"/>
      <c r="AIX1" s="817"/>
      <c r="AIY1" s="817"/>
      <c r="AIZ1" s="817"/>
      <c r="AJA1" s="817"/>
      <c r="AJB1" s="817"/>
      <c r="AJC1" s="817"/>
      <c r="AJD1" s="817"/>
      <c r="AJE1" s="817"/>
      <c r="AJF1" s="817"/>
      <c r="AJG1" s="817"/>
      <c r="AJH1" s="817"/>
      <c r="AJI1" s="817"/>
      <c r="AJJ1" s="817"/>
      <c r="AJK1" s="817"/>
      <c r="AJL1" s="817"/>
      <c r="AJM1" s="817"/>
      <c r="AJN1" s="817"/>
      <c r="AJO1" s="817"/>
      <c r="AJP1" s="817"/>
      <c r="AJQ1" s="817"/>
      <c r="AJR1" s="817"/>
      <c r="AJS1" s="817"/>
      <c r="AJT1" s="817"/>
      <c r="AJU1" s="817"/>
      <c r="AJV1" s="817"/>
      <c r="AJW1" s="817"/>
      <c r="AJX1" s="817"/>
      <c r="AJY1" s="817"/>
      <c r="AJZ1" s="817"/>
      <c r="AKA1" s="817"/>
      <c r="AKB1" s="817"/>
      <c r="AKC1" s="817"/>
      <c r="AKD1" s="817"/>
      <c r="AKE1" s="817"/>
      <c r="AKF1" s="817"/>
      <c r="AKG1" s="817"/>
      <c r="AKH1" s="817"/>
      <c r="AKI1" s="817"/>
      <c r="AKJ1" s="817"/>
      <c r="AKK1" s="817"/>
      <c r="AKL1" s="817"/>
      <c r="AKM1" s="817"/>
      <c r="AKN1" s="817"/>
      <c r="AKO1" s="817"/>
      <c r="AKP1" s="817"/>
      <c r="AKQ1" s="817"/>
      <c r="AKR1" s="817"/>
      <c r="AKS1" s="817"/>
      <c r="AKT1" s="817"/>
      <c r="AKU1" s="817"/>
      <c r="AKV1" s="817"/>
      <c r="AKW1" s="817"/>
      <c r="AKX1" s="817"/>
      <c r="AKY1" s="817"/>
      <c r="AKZ1" s="817"/>
      <c r="ALA1" s="817"/>
      <c r="ALB1" s="817"/>
      <c r="ALC1" s="817"/>
      <c r="ALD1" s="817"/>
      <c r="ALE1" s="817"/>
      <c r="ALF1" s="817"/>
      <c r="ALG1" s="817"/>
      <c r="ALH1" s="817"/>
      <c r="ALI1" s="817"/>
      <c r="ALJ1" s="817"/>
      <c r="ALK1" s="817"/>
      <c r="ALL1" s="817"/>
      <c r="ALM1" s="817"/>
      <c r="ALN1" s="817"/>
      <c r="ALO1" s="817"/>
      <c r="ALP1" s="817"/>
      <c r="ALQ1" s="817"/>
      <c r="ALR1" s="817"/>
      <c r="ALS1" s="817"/>
      <c r="ALT1" s="817"/>
      <c r="ALU1" s="817"/>
      <c r="ALV1" s="817"/>
      <c r="ALW1" s="817"/>
      <c r="ALX1" s="817"/>
      <c r="ALY1" s="817"/>
      <c r="ALZ1" s="817"/>
      <c r="AMA1" s="817"/>
      <c r="AMB1" s="817"/>
      <c r="AMC1" s="817"/>
      <c r="AMD1" s="817"/>
      <c r="AME1" s="817"/>
      <c r="AMF1" s="817"/>
      <c r="AMG1" s="817"/>
      <c r="AMH1" s="817"/>
      <c r="AMI1" s="817"/>
      <c r="AMJ1" s="817"/>
      <c r="AMK1" s="817"/>
      <c r="AML1" s="817"/>
      <c r="AMM1" s="817"/>
      <c r="AMN1" s="817"/>
      <c r="AMO1" s="817"/>
      <c r="AMP1" s="817"/>
      <c r="AMQ1" s="817"/>
      <c r="AMR1" s="817"/>
      <c r="AMS1" s="817"/>
      <c r="AMT1" s="817"/>
      <c r="AMU1" s="817"/>
      <c r="AMV1" s="817"/>
      <c r="AMW1" s="817"/>
      <c r="AMX1" s="817"/>
      <c r="AMY1" s="817"/>
      <c r="AMZ1" s="817"/>
      <c r="ANA1" s="817"/>
      <c r="ANB1" s="817"/>
      <c r="ANC1" s="817"/>
      <c r="AND1" s="817"/>
      <c r="ANE1" s="817"/>
      <c r="ANF1" s="817"/>
      <c r="ANG1" s="817"/>
      <c r="ANH1" s="817"/>
      <c r="ANI1" s="817"/>
      <c r="ANJ1" s="817"/>
      <c r="ANK1" s="817"/>
      <c r="ANL1" s="817"/>
      <c r="ANM1" s="817"/>
      <c r="ANN1" s="817"/>
      <c r="ANO1" s="817"/>
      <c r="ANP1" s="817"/>
      <c r="ANQ1" s="817"/>
      <c r="ANR1" s="817"/>
      <c r="ANS1" s="817"/>
      <c r="ANT1" s="817"/>
      <c r="ANU1" s="817"/>
      <c r="ANV1" s="817"/>
      <c r="ANW1" s="817"/>
      <c r="ANX1" s="817"/>
      <c r="ANY1" s="817"/>
      <c r="ANZ1" s="817"/>
      <c r="AOA1" s="817"/>
      <c r="AOB1" s="817"/>
      <c r="AOC1" s="817"/>
      <c r="AOD1" s="817"/>
      <c r="AOE1" s="817"/>
      <c r="AOF1" s="817"/>
      <c r="AOG1" s="817"/>
      <c r="AOH1" s="817"/>
      <c r="AOI1" s="817"/>
      <c r="AOJ1" s="817"/>
      <c r="AOK1" s="817"/>
      <c r="AOL1" s="817"/>
      <c r="AOM1" s="817"/>
      <c r="AON1" s="817"/>
      <c r="AOO1" s="817"/>
      <c r="AOP1" s="817"/>
      <c r="AOQ1" s="817"/>
      <c r="AOR1" s="817"/>
      <c r="AOS1" s="817"/>
      <c r="AOT1" s="817"/>
      <c r="AOU1" s="817"/>
      <c r="AOV1" s="817"/>
      <c r="AOW1" s="817"/>
      <c r="AOX1" s="817"/>
      <c r="AOY1" s="817"/>
      <c r="AOZ1" s="817"/>
      <c r="APA1" s="817"/>
      <c r="APB1" s="817"/>
      <c r="APC1" s="817"/>
      <c r="APD1" s="817"/>
      <c r="APE1" s="817"/>
      <c r="APF1" s="817"/>
      <c r="APG1" s="817"/>
      <c r="APH1" s="817"/>
      <c r="API1" s="817"/>
      <c r="APJ1" s="817"/>
      <c r="APK1" s="817"/>
      <c r="APL1" s="817"/>
      <c r="APM1" s="817"/>
      <c r="APN1" s="817"/>
      <c r="APO1" s="817"/>
      <c r="APP1" s="817"/>
      <c r="APQ1" s="817"/>
      <c r="APR1" s="817"/>
      <c r="APS1" s="817"/>
      <c r="APT1" s="817"/>
      <c r="APU1" s="817"/>
      <c r="APV1" s="817"/>
      <c r="APW1" s="817"/>
      <c r="APX1" s="817"/>
      <c r="APY1" s="817"/>
      <c r="APZ1" s="817"/>
      <c r="AQA1" s="817"/>
      <c r="AQB1" s="817"/>
      <c r="AQC1" s="817"/>
      <c r="AQD1" s="817"/>
      <c r="AQE1" s="817"/>
      <c r="AQF1" s="817"/>
      <c r="AQG1" s="817"/>
      <c r="AQH1" s="817"/>
      <c r="AQI1" s="817"/>
      <c r="AQJ1" s="817"/>
      <c r="AQK1" s="817"/>
      <c r="AQL1" s="817"/>
      <c r="AQM1" s="817"/>
      <c r="AQN1" s="817"/>
      <c r="AQO1" s="817"/>
      <c r="AQP1" s="817"/>
      <c r="AQQ1" s="817"/>
      <c r="AQR1" s="817"/>
      <c r="AQS1" s="817"/>
      <c r="AQT1" s="817"/>
      <c r="AQU1" s="817"/>
      <c r="AQV1" s="817"/>
      <c r="AQW1" s="817"/>
      <c r="AQX1" s="817"/>
      <c r="AQY1" s="817"/>
      <c r="AQZ1" s="817"/>
      <c r="ARA1" s="817"/>
      <c r="ARB1" s="817"/>
      <c r="ARC1" s="817"/>
      <c r="ARD1" s="817"/>
      <c r="ARE1" s="817"/>
      <c r="ARF1" s="817"/>
      <c r="ARG1" s="817"/>
      <c r="ARH1" s="817"/>
      <c r="ARI1" s="817"/>
      <c r="ARJ1" s="817"/>
      <c r="ARK1" s="817"/>
      <c r="ARL1" s="817"/>
      <c r="ARM1" s="817"/>
      <c r="ARN1" s="817"/>
      <c r="ARO1" s="817"/>
      <c r="ARP1" s="817"/>
      <c r="ARQ1" s="817"/>
      <c r="ARR1" s="817"/>
      <c r="ARS1" s="817"/>
      <c r="ART1" s="817"/>
      <c r="ARU1" s="817"/>
      <c r="ARV1" s="817"/>
      <c r="ARW1" s="817"/>
      <c r="ARX1" s="817"/>
      <c r="ARY1" s="817"/>
      <c r="ARZ1" s="817"/>
      <c r="ASA1" s="817"/>
      <c r="ASB1" s="817"/>
      <c r="ASC1" s="817"/>
      <c r="ASD1" s="817"/>
      <c r="ASE1" s="817"/>
      <c r="ASF1" s="817"/>
      <c r="ASG1" s="817"/>
      <c r="ASH1" s="817"/>
      <c r="ASI1" s="817"/>
      <c r="ASJ1" s="817"/>
      <c r="ASK1" s="817"/>
      <c r="ASL1" s="817"/>
      <c r="ASM1" s="817"/>
      <c r="ASN1" s="817"/>
      <c r="ASO1" s="817"/>
      <c r="ASP1" s="817"/>
      <c r="ASQ1" s="817"/>
      <c r="ASR1" s="817"/>
      <c r="ASS1" s="817"/>
      <c r="AST1" s="817"/>
      <c r="ASU1" s="817"/>
      <c r="ASV1" s="817"/>
      <c r="ASW1" s="817"/>
      <c r="ASX1" s="817"/>
      <c r="ASY1" s="817"/>
      <c r="ASZ1" s="817"/>
      <c r="ATA1" s="817"/>
      <c r="ATB1" s="817"/>
      <c r="ATC1" s="817"/>
      <c r="ATD1" s="817"/>
      <c r="ATE1" s="817"/>
      <c r="ATF1" s="817"/>
      <c r="ATG1" s="817"/>
      <c r="ATH1" s="817"/>
      <c r="ATI1" s="817"/>
      <c r="ATJ1" s="817"/>
      <c r="ATK1" s="817"/>
      <c r="ATL1" s="817"/>
      <c r="ATM1" s="817"/>
      <c r="ATN1" s="817"/>
      <c r="ATO1" s="817"/>
      <c r="ATP1" s="817"/>
      <c r="ATQ1" s="817"/>
      <c r="ATR1" s="817"/>
      <c r="ATS1" s="817"/>
      <c r="ATT1" s="817"/>
      <c r="ATU1" s="817"/>
      <c r="ATV1" s="817"/>
      <c r="ATW1" s="817"/>
      <c r="ATX1" s="817"/>
      <c r="ATY1" s="817"/>
      <c r="ATZ1" s="817"/>
      <c r="AUA1" s="817"/>
      <c r="AUB1" s="817"/>
      <c r="AUC1" s="817"/>
      <c r="AUD1" s="817"/>
      <c r="AUE1" s="817"/>
      <c r="AUF1" s="817"/>
      <c r="AUG1" s="817"/>
      <c r="AUH1" s="817"/>
      <c r="AUI1" s="817"/>
      <c r="AUJ1" s="817"/>
      <c r="AUK1" s="817"/>
      <c r="AUL1" s="817"/>
      <c r="AUM1" s="817"/>
      <c r="AUN1" s="817"/>
      <c r="AUO1" s="817"/>
      <c r="AUP1" s="817"/>
      <c r="AUQ1" s="817"/>
      <c r="AUR1" s="817"/>
      <c r="AUS1" s="817"/>
      <c r="AUT1" s="817"/>
      <c r="AUU1" s="817"/>
      <c r="AUV1" s="817"/>
      <c r="AUW1" s="817"/>
      <c r="AUX1" s="817"/>
      <c r="AUY1" s="817"/>
      <c r="AUZ1" s="817"/>
      <c r="AVA1" s="817"/>
      <c r="AVB1" s="817"/>
      <c r="AVC1" s="817"/>
      <c r="AVD1" s="817"/>
      <c r="AVE1" s="817"/>
      <c r="AVF1" s="817"/>
      <c r="AVG1" s="817"/>
      <c r="AVH1" s="817"/>
      <c r="AVI1" s="817"/>
      <c r="AVJ1" s="817"/>
      <c r="AVK1" s="817"/>
      <c r="AVL1" s="817"/>
      <c r="AVM1" s="817"/>
      <c r="AVN1" s="817"/>
      <c r="AVO1" s="817"/>
      <c r="AVP1" s="817"/>
      <c r="AVQ1" s="817"/>
      <c r="AVR1" s="817"/>
      <c r="AVS1" s="817"/>
      <c r="AVT1" s="817"/>
      <c r="AVU1" s="817"/>
      <c r="AVV1" s="817"/>
      <c r="AVW1" s="817"/>
      <c r="AVX1" s="817"/>
      <c r="AVY1" s="817"/>
      <c r="AVZ1" s="817"/>
      <c r="AWA1" s="817"/>
      <c r="AWB1" s="817"/>
      <c r="AWC1" s="817"/>
      <c r="AWD1" s="817"/>
      <c r="AWE1" s="817"/>
      <c r="AWF1" s="817"/>
      <c r="AWG1" s="817"/>
      <c r="AWH1" s="817"/>
      <c r="AWI1" s="817"/>
      <c r="AWJ1" s="817"/>
      <c r="AWK1" s="817"/>
      <c r="AWL1" s="817"/>
      <c r="AWM1" s="817"/>
      <c r="AWN1" s="817"/>
      <c r="AWO1" s="817"/>
      <c r="AWP1" s="817"/>
      <c r="AWQ1" s="817"/>
      <c r="AWR1" s="817"/>
      <c r="AWS1" s="817"/>
      <c r="AWT1" s="817"/>
      <c r="AWU1" s="817"/>
      <c r="AWV1" s="817"/>
      <c r="AWW1" s="817"/>
      <c r="AWX1" s="817"/>
      <c r="AWY1" s="817"/>
      <c r="AWZ1" s="817"/>
      <c r="AXA1" s="817"/>
      <c r="AXB1" s="817"/>
      <c r="AXC1" s="817"/>
      <c r="AXD1" s="817"/>
      <c r="AXE1" s="817"/>
      <c r="AXF1" s="817"/>
      <c r="AXG1" s="817"/>
      <c r="AXH1" s="817"/>
      <c r="AXI1" s="817"/>
      <c r="AXJ1" s="817"/>
      <c r="AXK1" s="817"/>
      <c r="AXL1" s="817"/>
      <c r="AXM1" s="817"/>
      <c r="AXN1" s="817"/>
      <c r="AXO1" s="817"/>
      <c r="AXP1" s="817"/>
      <c r="AXQ1" s="817"/>
      <c r="AXR1" s="817"/>
      <c r="AXS1" s="817"/>
      <c r="AXT1" s="817"/>
      <c r="AXU1" s="817"/>
      <c r="AXV1" s="817"/>
      <c r="AXW1" s="817"/>
      <c r="AXX1" s="817"/>
      <c r="AXY1" s="817"/>
      <c r="AXZ1" s="817"/>
      <c r="AYA1" s="817"/>
      <c r="AYB1" s="817"/>
      <c r="AYC1" s="817"/>
      <c r="AYD1" s="817"/>
      <c r="AYE1" s="817"/>
      <c r="AYF1" s="817"/>
      <c r="AYG1" s="817"/>
      <c r="AYH1" s="817"/>
      <c r="AYI1" s="817"/>
      <c r="AYJ1" s="817"/>
      <c r="AYK1" s="817"/>
      <c r="AYL1" s="817"/>
      <c r="AYM1" s="817"/>
      <c r="AYN1" s="817"/>
      <c r="AYO1" s="817"/>
      <c r="AYP1" s="817"/>
      <c r="AYQ1" s="817"/>
      <c r="AYR1" s="817"/>
      <c r="AYS1" s="817"/>
      <c r="AYT1" s="817"/>
      <c r="AYU1" s="817"/>
      <c r="AYV1" s="817"/>
      <c r="AYW1" s="817"/>
      <c r="AYX1" s="817"/>
      <c r="AYY1" s="817"/>
      <c r="AYZ1" s="817"/>
      <c r="AZA1" s="817"/>
      <c r="AZB1" s="817"/>
      <c r="AZC1" s="817"/>
      <c r="AZD1" s="817"/>
      <c r="AZE1" s="817"/>
      <c r="AZF1" s="817"/>
      <c r="AZG1" s="817"/>
      <c r="AZH1" s="817"/>
      <c r="AZI1" s="817"/>
      <c r="AZJ1" s="817"/>
      <c r="AZK1" s="817"/>
      <c r="AZL1" s="817"/>
      <c r="AZM1" s="817"/>
      <c r="AZN1" s="817"/>
      <c r="AZO1" s="817"/>
      <c r="AZP1" s="817"/>
      <c r="AZQ1" s="817"/>
      <c r="AZR1" s="817"/>
      <c r="AZS1" s="817"/>
      <c r="AZT1" s="817"/>
      <c r="AZU1" s="817"/>
      <c r="AZV1" s="817"/>
      <c r="AZW1" s="817"/>
      <c r="AZX1" s="817"/>
      <c r="AZY1" s="817"/>
      <c r="AZZ1" s="817"/>
      <c r="BAA1" s="817"/>
      <c r="BAB1" s="817"/>
      <c r="BAC1" s="817"/>
      <c r="BAD1" s="817"/>
      <c r="BAE1" s="817"/>
      <c r="BAF1" s="817"/>
      <c r="BAG1" s="817"/>
      <c r="BAH1" s="817"/>
      <c r="BAI1" s="817"/>
      <c r="BAJ1" s="817"/>
      <c r="BAK1" s="817"/>
      <c r="BAL1" s="817"/>
      <c r="BAM1" s="817"/>
      <c r="BAN1" s="817"/>
      <c r="BAO1" s="817"/>
      <c r="BAP1" s="817"/>
      <c r="BAQ1" s="817"/>
      <c r="BAR1" s="817"/>
      <c r="BAS1" s="817"/>
      <c r="BAT1" s="817"/>
      <c r="BAU1" s="817"/>
      <c r="BAV1" s="817"/>
      <c r="BAW1" s="817"/>
      <c r="BAX1" s="817"/>
      <c r="BAY1" s="817"/>
      <c r="BAZ1" s="817"/>
      <c r="BBA1" s="817"/>
      <c r="BBB1" s="817"/>
      <c r="BBC1" s="817"/>
      <c r="BBD1" s="817"/>
      <c r="BBE1" s="817"/>
      <c r="BBF1" s="817"/>
      <c r="BBG1" s="817"/>
      <c r="BBH1" s="817"/>
      <c r="BBI1" s="817"/>
      <c r="BBJ1" s="817"/>
      <c r="BBK1" s="817"/>
      <c r="BBL1" s="817"/>
      <c r="BBM1" s="817"/>
      <c r="BBN1" s="817"/>
      <c r="BBO1" s="817"/>
      <c r="BBP1" s="817"/>
      <c r="BBQ1" s="817"/>
      <c r="BBR1" s="817"/>
      <c r="BBS1" s="817"/>
      <c r="BBT1" s="817"/>
      <c r="BBU1" s="817"/>
      <c r="BBV1" s="817"/>
      <c r="BBW1" s="817"/>
      <c r="BBX1" s="817"/>
      <c r="BBY1" s="817"/>
      <c r="BBZ1" s="817"/>
      <c r="BCA1" s="817"/>
      <c r="BCB1" s="817"/>
      <c r="BCC1" s="817"/>
      <c r="BCD1" s="817"/>
      <c r="BCE1" s="817"/>
      <c r="BCF1" s="817"/>
      <c r="BCG1" s="817"/>
      <c r="BCH1" s="817"/>
      <c r="BCI1" s="817"/>
      <c r="BCJ1" s="817"/>
      <c r="BCK1" s="817"/>
      <c r="BCL1" s="817"/>
      <c r="BCM1" s="817"/>
      <c r="BCN1" s="817"/>
      <c r="BCO1" s="817"/>
      <c r="BCP1" s="817"/>
      <c r="BCQ1" s="817"/>
      <c r="BCR1" s="817"/>
      <c r="BCS1" s="817"/>
      <c r="BCT1" s="817"/>
      <c r="BCU1" s="817"/>
      <c r="BCV1" s="817"/>
      <c r="BCW1" s="817"/>
      <c r="BCX1" s="817"/>
      <c r="BCY1" s="817"/>
      <c r="BCZ1" s="817"/>
      <c r="BDA1" s="817"/>
      <c r="BDB1" s="817"/>
      <c r="BDC1" s="817"/>
      <c r="BDD1" s="817"/>
      <c r="BDE1" s="817"/>
      <c r="BDF1" s="817"/>
      <c r="BDG1" s="817"/>
      <c r="BDH1" s="817"/>
      <c r="BDI1" s="817"/>
      <c r="BDJ1" s="817"/>
      <c r="BDK1" s="817"/>
      <c r="BDL1" s="817"/>
      <c r="BDM1" s="817"/>
      <c r="BDN1" s="817"/>
      <c r="BDO1" s="817"/>
      <c r="BDP1" s="817"/>
      <c r="BDQ1" s="817"/>
      <c r="BDR1" s="817"/>
      <c r="BDS1" s="817"/>
      <c r="BDT1" s="817"/>
      <c r="BDU1" s="817"/>
      <c r="BDV1" s="817"/>
      <c r="BDW1" s="817"/>
      <c r="BDX1" s="817"/>
      <c r="BDY1" s="817"/>
      <c r="BDZ1" s="817"/>
      <c r="BEA1" s="817"/>
      <c r="BEB1" s="817"/>
      <c r="BEC1" s="817"/>
      <c r="BED1" s="817"/>
      <c r="BEE1" s="817"/>
      <c r="BEF1" s="817"/>
      <c r="BEG1" s="817"/>
      <c r="BEH1" s="817"/>
      <c r="BEI1" s="817"/>
      <c r="BEJ1" s="817"/>
      <c r="BEK1" s="817"/>
      <c r="BEL1" s="817"/>
      <c r="BEM1" s="817"/>
      <c r="BEN1" s="817"/>
      <c r="BEO1" s="817"/>
      <c r="BEP1" s="817"/>
      <c r="BEQ1" s="817"/>
      <c r="BER1" s="817"/>
      <c r="BES1" s="817"/>
      <c r="BET1" s="817"/>
      <c r="BEU1" s="817"/>
      <c r="BEV1" s="817"/>
      <c r="BEW1" s="817"/>
      <c r="BEX1" s="817"/>
      <c r="BEY1" s="817"/>
      <c r="BEZ1" s="817"/>
      <c r="BFA1" s="817"/>
      <c r="BFB1" s="817"/>
      <c r="BFC1" s="817"/>
      <c r="BFD1" s="817"/>
      <c r="BFE1" s="817"/>
      <c r="BFF1" s="817"/>
      <c r="BFG1" s="817"/>
      <c r="BFH1" s="817"/>
      <c r="BFI1" s="817"/>
      <c r="BFJ1" s="817"/>
      <c r="BFK1" s="817"/>
      <c r="BFL1" s="817"/>
      <c r="BFM1" s="817"/>
      <c r="BFN1" s="817"/>
      <c r="BFO1" s="817"/>
      <c r="BFP1" s="817"/>
      <c r="BFQ1" s="817"/>
      <c r="BFR1" s="817"/>
      <c r="BFS1" s="817"/>
      <c r="BFT1" s="817"/>
      <c r="BFU1" s="817"/>
      <c r="BFV1" s="817"/>
      <c r="BFW1" s="817"/>
      <c r="BFX1" s="817"/>
      <c r="BFY1" s="817"/>
      <c r="BFZ1" s="817"/>
      <c r="BGA1" s="817"/>
      <c r="BGB1" s="817"/>
      <c r="BGC1" s="817"/>
      <c r="BGD1" s="817"/>
      <c r="BGE1" s="817"/>
      <c r="BGF1" s="817"/>
      <c r="BGG1" s="817"/>
      <c r="BGH1" s="817"/>
      <c r="BGI1" s="817"/>
      <c r="BGJ1" s="817"/>
      <c r="BGK1" s="817"/>
      <c r="BGL1" s="817"/>
      <c r="BGM1" s="817"/>
      <c r="BGN1" s="817"/>
      <c r="BGO1" s="817"/>
      <c r="BGP1" s="817"/>
      <c r="BGQ1" s="817"/>
      <c r="BGR1" s="817"/>
      <c r="BGS1" s="817"/>
      <c r="BGT1" s="817"/>
      <c r="BGU1" s="817"/>
      <c r="BGV1" s="817"/>
      <c r="BGW1" s="817"/>
      <c r="BGX1" s="817"/>
      <c r="BGY1" s="817"/>
      <c r="BGZ1" s="817"/>
      <c r="BHA1" s="817"/>
      <c r="BHB1" s="817"/>
      <c r="BHC1" s="817"/>
      <c r="BHD1" s="817"/>
      <c r="BHE1" s="817"/>
      <c r="BHF1" s="817"/>
      <c r="BHG1" s="817"/>
      <c r="BHH1" s="817"/>
      <c r="BHI1" s="817"/>
      <c r="BHJ1" s="817"/>
      <c r="BHK1" s="817"/>
      <c r="BHL1" s="817"/>
      <c r="BHM1" s="817"/>
      <c r="BHN1" s="817"/>
      <c r="BHO1" s="817"/>
      <c r="BHP1" s="817"/>
      <c r="BHQ1" s="817"/>
      <c r="BHR1" s="817"/>
      <c r="BHS1" s="817"/>
      <c r="BHT1" s="817"/>
      <c r="BHU1" s="817"/>
      <c r="BHV1" s="817"/>
      <c r="BHW1" s="817"/>
      <c r="BHX1" s="817"/>
      <c r="BHY1" s="817"/>
      <c r="BHZ1" s="817"/>
      <c r="BIA1" s="817"/>
      <c r="BIB1" s="817"/>
      <c r="BIC1" s="817"/>
      <c r="BID1" s="817"/>
      <c r="BIE1" s="817"/>
      <c r="BIF1" s="817"/>
      <c r="BIG1" s="817"/>
      <c r="BIH1" s="817"/>
      <c r="BII1" s="817"/>
      <c r="BIJ1" s="817"/>
      <c r="BIK1" s="817"/>
      <c r="BIL1" s="817"/>
      <c r="BIM1" s="817"/>
      <c r="BIN1" s="817"/>
      <c r="BIO1" s="817"/>
      <c r="BIP1" s="817"/>
      <c r="BIQ1" s="817"/>
      <c r="BIR1" s="817"/>
      <c r="BIS1" s="817"/>
      <c r="BIT1" s="817"/>
      <c r="BIU1" s="817"/>
      <c r="BIV1" s="817"/>
      <c r="BIW1" s="817"/>
      <c r="BIX1" s="817"/>
      <c r="BIY1" s="817"/>
      <c r="BIZ1" s="817"/>
      <c r="BJA1" s="817"/>
      <c r="BJB1" s="817"/>
      <c r="BJC1" s="817"/>
      <c r="BJD1" s="817"/>
      <c r="BJE1" s="817"/>
      <c r="BJF1" s="817"/>
      <c r="BJG1" s="817"/>
      <c r="BJH1" s="817"/>
      <c r="BJI1" s="817"/>
      <c r="BJJ1" s="817"/>
      <c r="BJK1" s="817"/>
      <c r="BJL1" s="817"/>
      <c r="BJM1" s="817"/>
      <c r="BJN1" s="817"/>
      <c r="BJO1" s="817"/>
      <c r="BJP1" s="817"/>
      <c r="BJQ1" s="817"/>
      <c r="BJR1" s="817"/>
      <c r="BJS1" s="817"/>
      <c r="BJT1" s="817"/>
      <c r="BJU1" s="817"/>
      <c r="BJV1" s="817"/>
      <c r="BJW1" s="817"/>
      <c r="BJX1" s="817"/>
      <c r="BJY1" s="817"/>
      <c r="BJZ1" s="817"/>
      <c r="BKA1" s="817"/>
      <c r="BKB1" s="817"/>
      <c r="BKC1" s="817"/>
      <c r="BKD1" s="817"/>
      <c r="BKE1" s="817"/>
      <c r="BKF1" s="817"/>
      <c r="BKG1" s="817"/>
      <c r="BKH1" s="817"/>
      <c r="BKI1" s="817"/>
      <c r="BKJ1" s="817"/>
      <c r="BKK1" s="817"/>
      <c r="BKL1" s="817"/>
      <c r="BKM1" s="817"/>
      <c r="BKN1" s="817"/>
      <c r="BKO1" s="817"/>
      <c r="BKP1" s="817"/>
      <c r="BKQ1" s="817"/>
      <c r="BKR1" s="817"/>
      <c r="BKS1" s="817"/>
      <c r="BKT1" s="817"/>
      <c r="BKU1" s="817"/>
      <c r="BKV1" s="817"/>
      <c r="BKW1" s="817"/>
      <c r="BKX1" s="817"/>
      <c r="BKY1" s="817"/>
      <c r="BKZ1" s="817"/>
      <c r="BLA1" s="817"/>
      <c r="BLB1" s="817"/>
      <c r="BLC1" s="817"/>
      <c r="BLD1" s="817"/>
      <c r="BLE1" s="817"/>
      <c r="BLF1" s="817"/>
      <c r="BLG1" s="817"/>
      <c r="BLH1" s="817"/>
      <c r="BLI1" s="817"/>
      <c r="BLJ1" s="817"/>
      <c r="BLK1" s="817"/>
      <c r="BLL1" s="817"/>
      <c r="BLM1" s="817"/>
      <c r="BLN1" s="817"/>
      <c r="BLO1" s="817"/>
      <c r="BLP1" s="817"/>
      <c r="BLQ1" s="817"/>
      <c r="BLR1" s="817"/>
      <c r="BLS1" s="817"/>
      <c r="BLT1" s="817"/>
      <c r="BLU1" s="817"/>
      <c r="BLV1" s="817"/>
      <c r="BLW1" s="817"/>
      <c r="BLX1" s="817"/>
      <c r="BLY1" s="817"/>
      <c r="BLZ1" s="817"/>
      <c r="BMA1" s="817"/>
      <c r="BMB1" s="817"/>
      <c r="BMC1" s="817"/>
      <c r="BMD1" s="817"/>
      <c r="BME1" s="817"/>
      <c r="BMF1" s="817"/>
      <c r="BMG1" s="817"/>
      <c r="BMH1" s="817"/>
      <c r="BMI1" s="817"/>
      <c r="BMJ1" s="817"/>
      <c r="BMK1" s="817"/>
      <c r="BML1" s="817"/>
      <c r="BMM1" s="817"/>
      <c r="BMN1" s="817"/>
      <c r="BMO1" s="817"/>
      <c r="BMP1" s="817"/>
      <c r="BMQ1" s="817"/>
      <c r="BMR1" s="817"/>
      <c r="BMS1" s="817"/>
      <c r="BMT1" s="817"/>
      <c r="BMU1" s="817"/>
      <c r="BMV1" s="817"/>
      <c r="BMW1" s="817"/>
      <c r="BMX1" s="817"/>
      <c r="BMY1" s="817"/>
      <c r="BMZ1" s="817"/>
      <c r="BNA1" s="817"/>
      <c r="BNB1" s="817"/>
      <c r="BNC1" s="817"/>
      <c r="BND1" s="817"/>
      <c r="BNE1" s="817"/>
      <c r="BNF1" s="817"/>
      <c r="BNG1" s="817"/>
      <c r="BNH1" s="817"/>
      <c r="BNI1" s="817"/>
      <c r="BNJ1" s="817"/>
      <c r="BNK1" s="817"/>
      <c r="BNL1" s="817"/>
      <c r="BNM1" s="817"/>
      <c r="BNN1" s="817"/>
      <c r="BNO1" s="817"/>
      <c r="BNP1" s="817"/>
      <c r="BNQ1" s="817"/>
      <c r="BNR1" s="817"/>
      <c r="BNS1" s="817"/>
      <c r="BNT1" s="817"/>
      <c r="BNU1" s="817"/>
      <c r="BNV1" s="817"/>
      <c r="BNW1" s="817"/>
      <c r="BNX1" s="817"/>
      <c r="BNY1" s="817"/>
      <c r="BNZ1" s="817"/>
      <c r="BOA1" s="817"/>
      <c r="BOB1" s="817"/>
      <c r="BOC1" s="817"/>
      <c r="BOD1" s="817"/>
      <c r="BOE1" s="817"/>
      <c r="BOF1" s="817"/>
      <c r="BOG1" s="817"/>
      <c r="BOH1" s="817"/>
      <c r="BOI1" s="817"/>
      <c r="BOJ1" s="817"/>
      <c r="BOK1" s="817"/>
      <c r="BOL1" s="817"/>
      <c r="BOM1" s="817"/>
      <c r="BON1" s="817"/>
      <c r="BOO1" s="817"/>
      <c r="BOP1" s="817"/>
      <c r="BOQ1" s="817"/>
      <c r="BOR1" s="817"/>
      <c r="BOS1" s="817"/>
      <c r="BOT1" s="817"/>
      <c r="BOU1" s="817"/>
      <c r="BOV1" s="817"/>
      <c r="BOW1" s="817"/>
      <c r="BOX1" s="817"/>
      <c r="BOY1" s="817"/>
      <c r="BOZ1" s="817"/>
      <c r="BPA1" s="817"/>
      <c r="BPB1" s="817"/>
      <c r="BPC1" s="817"/>
      <c r="BPD1" s="817"/>
      <c r="BPE1" s="817"/>
      <c r="BPF1" s="817"/>
      <c r="BPG1" s="817"/>
      <c r="BPH1" s="817"/>
      <c r="BPI1" s="817"/>
      <c r="BPJ1" s="817"/>
      <c r="BPK1" s="817"/>
      <c r="BPL1" s="817"/>
      <c r="BPM1" s="817"/>
      <c r="BPN1" s="817"/>
      <c r="BPO1" s="817"/>
      <c r="BPP1" s="817"/>
      <c r="BPQ1" s="817"/>
      <c r="BPR1" s="817"/>
      <c r="BPS1" s="817"/>
      <c r="BPT1" s="817"/>
      <c r="BPU1" s="817"/>
      <c r="BPV1" s="817"/>
      <c r="BPW1" s="817"/>
      <c r="BPX1" s="817"/>
      <c r="BPY1" s="817"/>
      <c r="BPZ1" s="817"/>
      <c r="BQA1" s="817"/>
      <c r="BQB1" s="817"/>
      <c r="BQC1" s="817"/>
      <c r="BQD1" s="817"/>
      <c r="BQE1" s="817"/>
      <c r="BQF1" s="817"/>
      <c r="BQG1" s="817"/>
      <c r="BQH1" s="817"/>
      <c r="BQI1" s="817"/>
      <c r="BQJ1" s="817"/>
      <c r="BQK1" s="817"/>
      <c r="BQL1" s="817"/>
      <c r="BQM1" s="817"/>
      <c r="BQN1" s="817"/>
      <c r="BQO1" s="817"/>
      <c r="BQP1" s="817"/>
      <c r="BQQ1" s="817"/>
      <c r="BQR1" s="817"/>
      <c r="BQS1" s="817"/>
      <c r="BQT1" s="817"/>
      <c r="BQU1" s="817"/>
      <c r="BQV1" s="817"/>
      <c r="BQW1" s="817"/>
      <c r="BQX1" s="817"/>
      <c r="BQY1" s="817"/>
      <c r="BQZ1" s="817"/>
      <c r="BRA1" s="817"/>
      <c r="BRB1" s="817"/>
      <c r="BRC1" s="817"/>
      <c r="BRD1" s="817"/>
      <c r="BRE1" s="817"/>
      <c r="BRF1" s="817"/>
      <c r="BRG1" s="817"/>
      <c r="BRH1" s="817"/>
      <c r="BRI1" s="817"/>
      <c r="BRJ1" s="817"/>
      <c r="BRK1" s="817"/>
      <c r="BRL1" s="817"/>
      <c r="BRM1" s="817"/>
      <c r="BRN1" s="817"/>
      <c r="BRO1" s="817"/>
      <c r="BRP1" s="817"/>
      <c r="BRQ1" s="817"/>
      <c r="BRR1" s="817"/>
      <c r="BRS1" s="817"/>
      <c r="BRT1" s="817"/>
      <c r="BRU1" s="817"/>
      <c r="BRV1" s="817"/>
      <c r="BRW1" s="817"/>
      <c r="BRX1" s="817"/>
      <c r="BRY1" s="817"/>
      <c r="BRZ1" s="817"/>
      <c r="BSA1" s="817"/>
      <c r="BSB1" s="817"/>
      <c r="BSC1" s="817"/>
      <c r="BSD1" s="817"/>
      <c r="BSE1" s="817"/>
      <c r="BSF1" s="817"/>
      <c r="BSG1" s="817"/>
      <c r="BSH1" s="817"/>
      <c r="BSI1" s="817"/>
      <c r="BSJ1" s="817"/>
      <c r="BSK1" s="817"/>
      <c r="BSL1" s="817"/>
      <c r="BSM1" s="817"/>
      <c r="BSN1" s="817"/>
      <c r="BSO1" s="817"/>
      <c r="BSP1" s="817"/>
      <c r="BSQ1" s="817"/>
      <c r="BSR1" s="817"/>
      <c r="BSS1" s="817"/>
      <c r="BST1" s="817"/>
      <c r="BSU1" s="817"/>
      <c r="BSV1" s="817"/>
      <c r="BSW1" s="817"/>
      <c r="BSX1" s="817"/>
      <c r="BSY1" s="817"/>
      <c r="BSZ1" s="817"/>
      <c r="BTA1" s="817"/>
      <c r="BTB1" s="817"/>
      <c r="BTC1" s="817"/>
      <c r="BTD1" s="817"/>
      <c r="BTE1" s="817"/>
      <c r="BTF1" s="817"/>
      <c r="BTG1" s="817"/>
      <c r="BTH1" s="817"/>
      <c r="BTI1" s="817"/>
      <c r="BTJ1" s="817"/>
      <c r="BTK1" s="817"/>
      <c r="BTL1" s="817"/>
      <c r="BTM1" s="817"/>
      <c r="BTN1" s="817"/>
      <c r="BTO1" s="817"/>
      <c r="BTP1" s="817"/>
      <c r="BTQ1" s="817"/>
      <c r="BTR1" s="817"/>
      <c r="BTS1" s="817"/>
      <c r="BTT1" s="817"/>
      <c r="BTU1" s="817"/>
      <c r="BTV1" s="817"/>
      <c r="BTW1" s="817"/>
      <c r="BTX1" s="817"/>
      <c r="BTY1" s="817"/>
      <c r="BTZ1" s="817"/>
      <c r="BUA1" s="817"/>
      <c r="BUB1" s="817"/>
      <c r="BUC1" s="817"/>
      <c r="BUD1" s="817"/>
      <c r="BUE1" s="817"/>
      <c r="BUF1" s="817"/>
      <c r="BUG1" s="817"/>
      <c r="BUH1" s="817"/>
      <c r="BUI1" s="817"/>
      <c r="BUJ1" s="817"/>
      <c r="BUK1" s="817"/>
      <c r="BUL1" s="817"/>
      <c r="BUM1" s="817"/>
      <c r="BUN1" s="817"/>
      <c r="BUO1" s="817"/>
      <c r="BUP1" s="817"/>
      <c r="BUQ1" s="817"/>
      <c r="BUR1" s="817"/>
      <c r="BUS1" s="817"/>
      <c r="BUT1" s="817"/>
      <c r="BUU1" s="817"/>
      <c r="BUV1" s="817"/>
      <c r="BUW1" s="817"/>
      <c r="BUX1" s="817"/>
      <c r="BUY1" s="817"/>
      <c r="BUZ1" s="817"/>
      <c r="BVA1" s="817"/>
      <c r="BVB1" s="817"/>
      <c r="BVC1" s="817"/>
      <c r="BVD1" s="817"/>
      <c r="BVE1" s="817"/>
      <c r="BVF1" s="817"/>
      <c r="BVG1" s="817"/>
      <c r="BVH1" s="817"/>
      <c r="BVI1" s="817"/>
      <c r="BVJ1" s="817"/>
      <c r="BVK1" s="817"/>
      <c r="BVL1" s="817"/>
      <c r="BVM1" s="817"/>
      <c r="BVN1" s="817"/>
      <c r="BVO1" s="817"/>
      <c r="BVP1" s="817"/>
      <c r="BVQ1" s="817"/>
      <c r="BVR1" s="817"/>
      <c r="BVS1" s="817"/>
      <c r="BVT1" s="817"/>
      <c r="BVU1" s="817"/>
      <c r="BVV1" s="817"/>
      <c r="BVW1" s="817"/>
      <c r="BVX1" s="817"/>
      <c r="BVY1" s="817"/>
      <c r="BVZ1" s="817"/>
      <c r="BWA1" s="817"/>
      <c r="BWB1" s="817"/>
      <c r="BWC1" s="817"/>
      <c r="BWD1" s="817"/>
      <c r="BWE1" s="817"/>
      <c r="BWF1" s="817"/>
      <c r="BWG1" s="817"/>
      <c r="BWH1" s="817"/>
      <c r="BWI1" s="817"/>
      <c r="BWJ1" s="817"/>
      <c r="BWK1" s="817"/>
      <c r="BWL1" s="817"/>
      <c r="BWM1" s="817"/>
      <c r="BWN1" s="817"/>
      <c r="BWO1" s="817"/>
      <c r="BWP1" s="817"/>
      <c r="BWQ1" s="817"/>
      <c r="BWR1" s="817"/>
      <c r="BWS1" s="817"/>
      <c r="BWT1" s="817"/>
      <c r="BWU1" s="817"/>
      <c r="BWV1" s="817"/>
      <c r="BWW1" s="817"/>
      <c r="BWX1" s="817"/>
      <c r="BWY1" s="817"/>
      <c r="BWZ1" s="817"/>
      <c r="BXA1" s="817"/>
      <c r="BXB1" s="817"/>
      <c r="BXC1" s="817"/>
      <c r="BXD1" s="817"/>
      <c r="BXE1" s="817"/>
      <c r="BXF1" s="817"/>
      <c r="BXG1" s="817"/>
      <c r="BXH1" s="817"/>
      <c r="BXI1" s="817"/>
      <c r="BXJ1" s="817"/>
      <c r="BXK1" s="817"/>
      <c r="BXL1" s="817"/>
      <c r="BXM1" s="817"/>
      <c r="BXN1" s="817"/>
      <c r="BXO1" s="817"/>
      <c r="BXP1" s="817"/>
      <c r="BXQ1" s="817"/>
      <c r="BXR1" s="817"/>
      <c r="BXS1" s="817"/>
      <c r="BXT1" s="817"/>
      <c r="BXU1" s="817"/>
      <c r="BXV1" s="817"/>
      <c r="BXW1" s="817"/>
      <c r="BXX1" s="817"/>
      <c r="BXY1" s="817"/>
      <c r="BXZ1" s="817"/>
      <c r="BYA1" s="817"/>
      <c r="BYB1" s="817"/>
      <c r="BYC1" s="817"/>
      <c r="BYD1" s="817"/>
      <c r="BYE1" s="817"/>
      <c r="BYF1" s="817"/>
      <c r="BYG1" s="817"/>
      <c r="BYH1" s="817"/>
      <c r="BYI1" s="817"/>
      <c r="BYJ1" s="817"/>
      <c r="BYK1" s="817"/>
      <c r="BYL1" s="817"/>
      <c r="BYM1" s="817"/>
      <c r="BYN1" s="817"/>
      <c r="BYO1" s="817"/>
      <c r="BYP1" s="817"/>
      <c r="BYQ1" s="817"/>
      <c r="BYR1" s="817"/>
      <c r="BYS1" s="817"/>
      <c r="BYT1" s="817"/>
      <c r="BYU1" s="817"/>
      <c r="BYV1" s="817"/>
      <c r="BYW1" s="817"/>
      <c r="BYX1" s="817"/>
      <c r="BYY1" s="817"/>
      <c r="BYZ1" s="817"/>
      <c r="BZA1" s="817"/>
      <c r="BZB1" s="817"/>
      <c r="BZC1" s="817"/>
      <c r="BZD1" s="817"/>
      <c r="BZE1" s="817"/>
      <c r="BZF1" s="817"/>
      <c r="BZG1" s="817"/>
      <c r="BZH1" s="817"/>
      <c r="BZI1" s="817"/>
      <c r="BZJ1" s="817"/>
      <c r="BZK1" s="817"/>
      <c r="BZL1" s="817"/>
      <c r="BZM1" s="817"/>
      <c r="BZN1" s="817"/>
      <c r="BZO1" s="817"/>
      <c r="BZP1" s="817"/>
      <c r="BZQ1" s="817"/>
      <c r="BZR1" s="817"/>
      <c r="BZS1" s="817"/>
      <c r="BZT1" s="817"/>
      <c r="BZU1" s="817"/>
      <c r="BZV1" s="817"/>
      <c r="BZW1" s="817"/>
      <c r="BZX1" s="817"/>
      <c r="BZY1" s="817"/>
      <c r="BZZ1" s="817"/>
      <c r="CAA1" s="817"/>
      <c r="CAB1" s="817"/>
      <c r="CAC1" s="817"/>
      <c r="CAD1" s="817"/>
      <c r="CAE1" s="817"/>
      <c r="CAF1" s="817"/>
      <c r="CAG1" s="817"/>
      <c r="CAH1" s="817"/>
      <c r="CAI1" s="817"/>
      <c r="CAJ1" s="817"/>
      <c r="CAK1" s="817"/>
      <c r="CAL1" s="817"/>
      <c r="CAM1" s="817"/>
      <c r="CAN1" s="817"/>
      <c r="CAO1" s="817"/>
      <c r="CAP1" s="817"/>
      <c r="CAQ1" s="817"/>
      <c r="CAR1" s="817"/>
      <c r="CAS1" s="817"/>
      <c r="CAT1" s="817"/>
      <c r="CAU1" s="817"/>
      <c r="CAV1" s="817"/>
      <c r="CAW1" s="817"/>
      <c r="CAX1" s="817"/>
      <c r="CAY1" s="817"/>
      <c r="CAZ1" s="817"/>
      <c r="CBA1" s="817"/>
      <c r="CBB1" s="817"/>
      <c r="CBC1" s="817"/>
      <c r="CBD1" s="817"/>
      <c r="CBE1" s="817"/>
      <c r="CBF1" s="817"/>
      <c r="CBG1" s="817"/>
      <c r="CBH1" s="817"/>
      <c r="CBI1" s="817"/>
      <c r="CBJ1" s="817"/>
      <c r="CBK1" s="817"/>
      <c r="CBL1" s="817"/>
      <c r="CBM1" s="817"/>
      <c r="CBN1" s="817"/>
      <c r="CBO1" s="817"/>
      <c r="CBP1" s="817"/>
      <c r="CBQ1" s="817"/>
      <c r="CBR1" s="817"/>
      <c r="CBS1" s="817"/>
      <c r="CBT1" s="817"/>
      <c r="CBU1" s="817"/>
      <c r="CBV1" s="817"/>
      <c r="CBW1" s="817"/>
      <c r="CBX1" s="817"/>
      <c r="CBY1" s="817"/>
      <c r="CBZ1" s="817"/>
      <c r="CCA1" s="817"/>
      <c r="CCB1" s="817"/>
      <c r="CCC1" s="817"/>
      <c r="CCD1" s="817"/>
      <c r="CCE1" s="817"/>
      <c r="CCF1" s="817"/>
      <c r="CCG1" s="817"/>
      <c r="CCH1" s="817"/>
      <c r="CCI1" s="817"/>
      <c r="CCJ1" s="817"/>
      <c r="CCK1" s="817"/>
      <c r="CCL1" s="817"/>
      <c r="CCM1" s="817"/>
      <c r="CCN1" s="817"/>
      <c r="CCO1" s="817"/>
      <c r="CCP1" s="817"/>
      <c r="CCQ1" s="817"/>
      <c r="CCR1" s="817"/>
      <c r="CCS1" s="817"/>
      <c r="CCT1" s="817"/>
      <c r="CCU1" s="817"/>
      <c r="CCV1" s="817"/>
      <c r="CCW1" s="817"/>
      <c r="CCX1" s="817"/>
      <c r="CCY1" s="817"/>
      <c r="CCZ1" s="817"/>
      <c r="CDA1" s="817"/>
      <c r="CDB1" s="817"/>
      <c r="CDC1" s="817"/>
      <c r="CDD1" s="817"/>
      <c r="CDE1" s="817"/>
      <c r="CDF1" s="817"/>
      <c r="CDG1" s="817"/>
      <c r="CDH1" s="817"/>
      <c r="CDI1" s="817"/>
      <c r="CDJ1" s="817"/>
      <c r="CDK1" s="817"/>
      <c r="CDL1" s="817"/>
      <c r="CDM1" s="817"/>
      <c r="CDN1" s="817"/>
      <c r="CDO1" s="817"/>
      <c r="CDP1" s="817"/>
      <c r="CDQ1" s="817"/>
      <c r="CDR1" s="817"/>
      <c r="CDS1" s="817"/>
      <c r="CDT1" s="817"/>
      <c r="CDU1" s="817"/>
      <c r="CDV1" s="817"/>
      <c r="CDW1" s="817"/>
      <c r="CDX1" s="817"/>
      <c r="CDY1" s="817"/>
      <c r="CDZ1" s="817"/>
      <c r="CEA1" s="817"/>
      <c r="CEB1" s="817"/>
      <c r="CEC1" s="817"/>
      <c r="CED1" s="817"/>
      <c r="CEE1" s="817"/>
      <c r="CEF1" s="817"/>
      <c r="CEG1" s="817"/>
      <c r="CEH1" s="817"/>
      <c r="CEI1" s="817"/>
      <c r="CEJ1" s="817"/>
      <c r="CEK1" s="817"/>
      <c r="CEL1" s="817"/>
      <c r="CEM1" s="817"/>
      <c r="CEN1" s="817"/>
      <c r="CEO1" s="817"/>
      <c r="CEP1" s="817"/>
      <c r="CEQ1" s="817"/>
      <c r="CER1" s="817"/>
      <c r="CES1" s="817"/>
      <c r="CET1" s="817"/>
      <c r="CEU1" s="817"/>
      <c r="CEV1" s="817"/>
      <c r="CEW1" s="817"/>
      <c r="CEX1" s="817"/>
      <c r="CEY1" s="817"/>
      <c r="CEZ1" s="817"/>
      <c r="CFA1" s="817"/>
      <c r="CFB1" s="817"/>
      <c r="CFC1" s="817"/>
      <c r="CFD1" s="817"/>
      <c r="CFE1" s="817"/>
      <c r="CFF1" s="817"/>
      <c r="CFG1" s="817"/>
      <c r="CFH1" s="817"/>
      <c r="CFI1" s="817"/>
      <c r="CFJ1" s="817"/>
      <c r="CFK1" s="817"/>
      <c r="CFL1" s="817"/>
      <c r="CFM1" s="817"/>
      <c r="CFN1" s="817"/>
      <c r="CFO1" s="817"/>
      <c r="CFP1" s="817"/>
      <c r="CFQ1" s="817"/>
      <c r="CFR1" s="817"/>
      <c r="CFS1" s="817"/>
      <c r="CFT1" s="817"/>
      <c r="CFU1" s="817"/>
      <c r="CFV1" s="817"/>
      <c r="CFW1" s="817"/>
      <c r="CFX1" s="817"/>
      <c r="CFY1" s="817"/>
      <c r="CFZ1" s="817"/>
      <c r="CGA1" s="817"/>
      <c r="CGB1" s="817"/>
      <c r="CGC1" s="817"/>
      <c r="CGD1" s="817"/>
      <c r="CGE1" s="817"/>
      <c r="CGF1" s="817"/>
      <c r="CGG1" s="817"/>
      <c r="CGH1" s="817"/>
      <c r="CGI1" s="817"/>
      <c r="CGJ1" s="817"/>
      <c r="CGK1" s="817"/>
      <c r="CGL1" s="817"/>
      <c r="CGM1" s="817"/>
      <c r="CGN1" s="817"/>
      <c r="CGO1" s="817"/>
      <c r="CGP1" s="817"/>
      <c r="CGQ1" s="817"/>
      <c r="CGR1" s="817"/>
      <c r="CGS1" s="817"/>
      <c r="CGT1" s="817"/>
      <c r="CGU1" s="817"/>
      <c r="CGV1" s="817"/>
      <c r="CGW1" s="817"/>
      <c r="CGX1" s="817"/>
      <c r="CGY1" s="817"/>
      <c r="CGZ1" s="817"/>
      <c r="CHA1" s="817"/>
      <c r="CHB1" s="817"/>
      <c r="CHC1" s="817"/>
      <c r="CHD1" s="817"/>
      <c r="CHE1" s="817"/>
      <c r="CHF1" s="817"/>
      <c r="CHG1" s="817"/>
      <c r="CHH1" s="817"/>
      <c r="CHI1" s="817"/>
      <c r="CHJ1" s="817"/>
      <c r="CHK1" s="817"/>
      <c r="CHL1" s="817"/>
      <c r="CHM1" s="817"/>
      <c r="CHN1" s="817"/>
      <c r="CHO1" s="817"/>
      <c r="CHP1" s="817"/>
      <c r="CHQ1" s="817"/>
      <c r="CHR1" s="817"/>
      <c r="CHS1" s="817"/>
      <c r="CHT1" s="817"/>
      <c r="CHU1" s="817"/>
      <c r="CHV1" s="817"/>
      <c r="CHW1" s="817"/>
      <c r="CHX1" s="817"/>
      <c r="CHY1" s="817"/>
      <c r="CHZ1" s="817"/>
      <c r="CIA1" s="817"/>
      <c r="CIB1" s="817"/>
      <c r="CIC1" s="817"/>
      <c r="CID1" s="817"/>
      <c r="CIE1" s="817"/>
      <c r="CIF1" s="817"/>
      <c r="CIG1" s="817"/>
      <c r="CIH1" s="817"/>
      <c r="CII1" s="817"/>
      <c r="CIJ1" s="817"/>
      <c r="CIK1" s="817"/>
      <c r="CIL1" s="817"/>
      <c r="CIM1" s="817"/>
      <c r="CIN1" s="817"/>
      <c r="CIO1" s="817"/>
      <c r="CIP1" s="817"/>
      <c r="CIQ1" s="817"/>
      <c r="CIR1" s="817"/>
      <c r="CIS1" s="817"/>
      <c r="CIT1" s="817"/>
      <c r="CIU1" s="817"/>
      <c r="CIV1" s="817"/>
      <c r="CIW1" s="817"/>
      <c r="CIX1" s="817"/>
      <c r="CIY1" s="817"/>
      <c r="CIZ1" s="817"/>
      <c r="CJA1" s="817"/>
      <c r="CJB1" s="817"/>
      <c r="CJC1" s="817"/>
      <c r="CJD1" s="817"/>
      <c r="CJE1" s="817"/>
      <c r="CJF1" s="817"/>
      <c r="CJG1" s="817"/>
      <c r="CJH1" s="817"/>
      <c r="CJI1" s="817"/>
      <c r="CJJ1" s="817"/>
      <c r="CJK1" s="817"/>
      <c r="CJL1" s="817"/>
      <c r="CJM1" s="817"/>
      <c r="CJN1" s="817"/>
      <c r="CJO1" s="817"/>
      <c r="CJP1" s="817"/>
      <c r="CJQ1" s="817"/>
      <c r="CJR1" s="817"/>
      <c r="CJS1" s="817"/>
      <c r="CJT1" s="817"/>
      <c r="CJU1" s="817"/>
      <c r="CJV1" s="817"/>
      <c r="CJW1" s="817"/>
      <c r="CJX1" s="817"/>
      <c r="CJY1" s="817"/>
      <c r="CJZ1" s="817"/>
      <c r="CKA1" s="817"/>
      <c r="CKB1" s="817"/>
      <c r="CKC1" s="817"/>
      <c r="CKD1" s="817"/>
      <c r="CKE1" s="817"/>
      <c r="CKF1" s="817"/>
      <c r="CKG1" s="817"/>
      <c r="CKH1" s="817"/>
      <c r="CKI1" s="817"/>
      <c r="CKJ1" s="817"/>
      <c r="CKK1" s="817"/>
      <c r="CKL1" s="817"/>
      <c r="CKM1" s="817"/>
      <c r="CKN1" s="817"/>
      <c r="CKO1" s="817"/>
      <c r="CKP1" s="817"/>
      <c r="CKQ1" s="817"/>
      <c r="CKR1" s="817"/>
      <c r="CKS1" s="817"/>
      <c r="CKT1" s="817"/>
      <c r="CKU1" s="817"/>
      <c r="CKV1" s="817"/>
      <c r="CKW1" s="817"/>
      <c r="CKX1" s="817"/>
      <c r="CKY1" s="817"/>
      <c r="CKZ1" s="817"/>
      <c r="CLA1" s="817"/>
      <c r="CLB1" s="817"/>
      <c r="CLC1" s="817"/>
      <c r="CLD1" s="817"/>
      <c r="CLE1" s="817"/>
      <c r="CLF1" s="817"/>
      <c r="CLG1" s="817"/>
      <c r="CLH1" s="817"/>
      <c r="CLI1" s="817"/>
      <c r="CLJ1" s="817"/>
      <c r="CLK1" s="817"/>
      <c r="CLL1" s="817"/>
      <c r="CLM1" s="817"/>
      <c r="CLN1" s="817"/>
      <c r="CLO1" s="817"/>
      <c r="CLP1" s="817"/>
      <c r="CLQ1" s="817"/>
      <c r="CLR1" s="817"/>
      <c r="CLS1" s="817"/>
      <c r="CLT1" s="817"/>
      <c r="CLU1" s="817"/>
      <c r="CLV1" s="817"/>
      <c r="CLW1" s="817"/>
      <c r="CLX1" s="817"/>
      <c r="CLY1" s="817"/>
      <c r="CLZ1" s="817"/>
      <c r="CMA1" s="817"/>
      <c r="CMB1" s="817"/>
      <c r="CMC1" s="817"/>
      <c r="CMD1" s="817"/>
      <c r="CME1" s="817"/>
      <c r="CMF1" s="817"/>
      <c r="CMG1" s="817"/>
      <c r="CMH1" s="817"/>
      <c r="CMI1" s="817"/>
      <c r="CMJ1" s="817"/>
      <c r="CMK1" s="817"/>
      <c r="CML1" s="817"/>
      <c r="CMM1" s="817"/>
      <c r="CMN1" s="817"/>
      <c r="CMO1" s="817"/>
      <c r="CMP1" s="817"/>
      <c r="CMQ1" s="817"/>
      <c r="CMR1" s="817"/>
      <c r="CMS1" s="817"/>
      <c r="CMT1" s="817"/>
      <c r="CMU1" s="817"/>
      <c r="CMV1" s="817"/>
      <c r="CMW1" s="817"/>
      <c r="CMX1" s="817"/>
      <c r="CMY1" s="817"/>
      <c r="CMZ1" s="817"/>
      <c r="CNA1" s="817"/>
      <c r="CNB1" s="817"/>
      <c r="CNC1" s="817"/>
      <c r="CND1" s="817"/>
      <c r="CNE1" s="817"/>
      <c r="CNF1" s="817"/>
      <c r="CNG1" s="817"/>
      <c r="CNH1" s="817"/>
      <c r="CNI1" s="817"/>
      <c r="CNJ1" s="817"/>
      <c r="CNK1" s="817"/>
      <c r="CNL1" s="817"/>
      <c r="CNM1" s="817"/>
      <c r="CNN1" s="817"/>
      <c r="CNO1" s="817"/>
      <c r="CNP1" s="817"/>
      <c r="CNQ1" s="817"/>
      <c r="CNR1" s="817"/>
      <c r="CNS1" s="817"/>
      <c r="CNT1" s="817"/>
      <c r="CNU1" s="817"/>
      <c r="CNV1" s="817"/>
      <c r="CNW1" s="817"/>
      <c r="CNX1" s="817"/>
      <c r="CNY1" s="817"/>
      <c r="CNZ1" s="817"/>
      <c r="COA1" s="817"/>
      <c r="COB1" s="817"/>
      <c r="COC1" s="817"/>
      <c r="COD1" s="817"/>
      <c r="COE1" s="817"/>
      <c r="COF1" s="817"/>
      <c r="COG1" s="817"/>
      <c r="COH1" s="817"/>
      <c r="COI1" s="817"/>
      <c r="COJ1" s="817"/>
      <c r="COK1" s="817"/>
      <c r="COL1" s="817"/>
      <c r="COM1" s="817"/>
      <c r="CON1" s="817"/>
      <c r="COO1" s="817"/>
      <c r="COP1" s="817"/>
      <c r="COQ1" s="817"/>
      <c r="COR1" s="817"/>
      <c r="COS1" s="817"/>
      <c r="COT1" s="817"/>
      <c r="COU1" s="817"/>
      <c r="COV1" s="817"/>
      <c r="COW1" s="817"/>
      <c r="COX1" s="817"/>
      <c r="COY1" s="817"/>
      <c r="COZ1" s="817"/>
      <c r="CPA1" s="817"/>
      <c r="CPB1" s="817"/>
      <c r="CPC1" s="817"/>
      <c r="CPD1" s="817"/>
      <c r="CPE1" s="817"/>
      <c r="CPF1" s="817"/>
      <c r="CPG1" s="817"/>
      <c r="CPH1" s="817"/>
      <c r="CPI1" s="817"/>
      <c r="CPJ1" s="817"/>
      <c r="CPK1" s="817"/>
      <c r="CPL1" s="817"/>
      <c r="CPM1" s="817"/>
      <c r="CPN1" s="817"/>
      <c r="CPO1" s="817"/>
      <c r="CPP1" s="817"/>
      <c r="CPQ1" s="817"/>
      <c r="CPR1" s="817"/>
      <c r="CPS1" s="817"/>
      <c r="CPT1" s="817"/>
      <c r="CPU1" s="817"/>
      <c r="CPV1" s="817"/>
      <c r="CPW1" s="817"/>
      <c r="CPX1" s="817"/>
      <c r="CPY1" s="817"/>
      <c r="CPZ1" s="817"/>
      <c r="CQA1" s="817"/>
      <c r="CQB1" s="817"/>
      <c r="CQC1" s="817"/>
      <c r="CQD1" s="817"/>
      <c r="CQE1" s="817"/>
      <c r="CQF1" s="817"/>
      <c r="CQG1" s="817"/>
      <c r="CQH1" s="817"/>
      <c r="CQI1" s="817"/>
      <c r="CQJ1" s="817"/>
      <c r="CQK1" s="817"/>
      <c r="CQL1" s="817"/>
      <c r="CQM1" s="817"/>
      <c r="CQN1" s="817"/>
      <c r="CQO1" s="817"/>
      <c r="CQP1" s="817"/>
      <c r="CQQ1" s="817"/>
      <c r="CQR1" s="817"/>
      <c r="CQS1" s="817"/>
      <c r="CQT1" s="817"/>
      <c r="CQU1" s="817"/>
      <c r="CQV1" s="817"/>
      <c r="CQW1" s="817"/>
      <c r="CQX1" s="817"/>
      <c r="CQY1" s="817"/>
      <c r="CQZ1" s="817"/>
      <c r="CRA1" s="817"/>
      <c r="CRB1" s="817"/>
      <c r="CRC1" s="817"/>
      <c r="CRD1" s="817"/>
      <c r="CRE1" s="817"/>
      <c r="CRF1" s="817"/>
      <c r="CRG1" s="817"/>
      <c r="CRH1" s="817"/>
      <c r="CRI1" s="817"/>
      <c r="CRJ1" s="817"/>
      <c r="CRK1" s="817"/>
      <c r="CRL1" s="817"/>
      <c r="CRM1" s="817"/>
      <c r="CRN1" s="817"/>
      <c r="CRO1" s="817"/>
      <c r="CRP1" s="817"/>
      <c r="CRQ1" s="817"/>
      <c r="CRR1" s="817"/>
      <c r="CRS1" s="817"/>
      <c r="CRT1" s="817"/>
      <c r="CRU1" s="817"/>
      <c r="CRV1" s="817"/>
      <c r="CRW1" s="817"/>
      <c r="CRX1" s="817"/>
      <c r="CRY1" s="817"/>
      <c r="CRZ1" s="817"/>
      <c r="CSA1" s="817"/>
      <c r="CSB1" s="817"/>
      <c r="CSC1" s="817"/>
      <c r="CSD1" s="817"/>
      <c r="CSE1" s="817"/>
      <c r="CSF1" s="817"/>
      <c r="CSG1" s="817"/>
      <c r="CSH1" s="817"/>
      <c r="CSI1" s="817"/>
      <c r="CSJ1" s="817"/>
      <c r="CSK1" s="817"/>
      <c r="CSL1" s="817"/>
      <c r="CSM1" s="817"/>
      <c r="CSN1" s="817"/>
      <c r="CSO1" s="817"/>
      <c r="CSP1" s="817"/>
      <c r="CSQ1" s="817"/>
      <c r="CSR1" s="817"/>
      <c r="CSS1" s="817"/>
      <c r="CST1" s="817"/>
      <c r="CSU1" s="817"/>
      <c r="CSV1" s="817"/>
      <c r="CSW1" s="817"/>
      <c r="CSX1" s="817"/>
      <c r="CSY1" s="817"/>
      <c r="CSZ1" s="817"/>
      <c r="CTA1" s="817"/>
      <c r="CTB1" s="817"/>
      <c r="CTC1" s="817"/>
      <c r="CTD1" s="817"/>
      <c r="CTE1" s="817"/>
      <c r="CTF1" s="817"/>
      <c r="CTG1" s="817"/>
      <c r="CTH1" s="817"/>
      <c r="CTI1" s="817"/>
      <c r="CTJ1" s="817"/>
      <c r="CTK1" s="817"/>
      <c r="CTL1" s="817"/>
      <c r="CTM1" s="817"/>
      <c r="CTN1" s="817"/>
      <c r="CTO1" s="817"/>
      <c r="CTP1" s="817"/>
      <c r="CTQ1" s="817"/>
      <c r="CTR1" s="817"/>
      <c r="CTS1" s="817"/>
      <c r="CTT1" s="817"/>
      <c r="CTU1" s="817"/>
      <c r="CTV1" s="817"/>
      <c r="CTW1" s="817"/>
      <c r="CTX1" s="817"/>
      <c r="CTY1" s="817"/>
      <c r="CTZ1" s="817"/>
      <c r="CUA1" s="817"/>
      <c r="CUB1" s="817"/>
      <c r="CUC1" s="817"/>
      <c r="CUD1" s="817"/>
      <c r="CUE1" s="817"/>
      <c r="CUF1" s="817"/>
      <c r="CUG1" s="817"/>
      <c r="CUH1" s="817"/>
      <c r="CUI1" s="817"/>
      <c r="CUJ1" s="817"/>
      <c r="CUK1" s="817"/>
      <c r="CUL1" s="817"/>
      <c r="CUM1" s="817"/>
      <c r="CUN1" s="817"/>
      <c r="CUO1" s="817"/>
      <c r="CUP1" s="817"/>
      <c r="CUQ1" s="817"/>
      <c r="CUR1" s="817"/>
      <c r="CUS1" s="817"/>
      <c r="CUT1" s="817"/>
      <c r="CUU1" s="817"/>
      <c r="CUV1" s="817"/>
      <c r="CUW1" s="817"/>
      <c r="CUX1" s="817"/>
      <c r="CUY1" s="817"/>
      <c r="CUZ1" s="817"/>
      <c r="CVA1" s="817"/>
      <c r="CVB1" s="817"/>
      <c r="CVC1" s="817"/>
      <c r="CVD1" s="817"/>
      <c r="CVE1" s="817"/>
      <c r="CVF1" s="817"/>
      <c r="CVG1" s="817"/>
      <c r="CVH1" s="817"/>
      <c r="CVI1" s="817"/>
      <c r="CVJ1" s="817"/>
      <c r="CVK1" s="817"/>
      <c r="CVL1" s="817"/>
      <c r="CVM1" s="817"/>
      <c r="CVN1" s="817"/>
      <c r="CVO1" s="817"/>
      <c r="CVP1" s="817"/>
      <c r="CVQ1" s="817"/>
      <c r="CVR1" s="817"/>
      <c r="CVS1" s="817"/>
      <c r="CVT1" s="817"/>
      <c r="CVU1" s="817"/>
      <c r="CVV1" s="817"/>
      <c r="CVW1" s="817"/>
      <c r="CVX1" s="817"/>
      <c r="CVY1" s="817"/>
      <c r="CVZ1" s="817"/>
      <c r="CWA1" s="817"/>
      <c r="CWB1" s="817"/>
      <c r="CWC1" s="817"/>
      <c r="CWD1" s="817"/>
      <c r="CWE1" s="817"/>
      <c r="CWF1" s="817"/>
      <c r="CWG1" s="817"/>
      <c r="CWH1" s="817"/>
      <c r="CWI1" s="817"/>
      <c r="CWJ1" s="817"/>
      <c r="CWK1" s="817"/>
      <c r="CWL1" s="817"/>
      <c r="CWM1" s="817"/>
      <c r="CWN1" s="817"/>
      <c r="CWO1" s="817"/>
      <c r="CWP1" s="817"/>
      <c r="CWQ1" s="817"/>
      <c r="CWR1" s="817"/>
      <c r="CWS1" s="817"/>
      <c r="CWT1" s="817"/>
      <c r="CWU1" s="817"/>
      <c r="CWV1" s="817"/>
      <c r="CWW1" s="817"/>
      <c r="CWX1" s="817"/>
      <c r="CWY1" s="817"/>
      <c r="CWZ1" s="817"/>
      <c r="CXA1" s="817"/>
      <c r="CXB1" s="817"/>
      <c r="CXC1" s="817"/>
      <c r="CXD1" s="817"/>
      <c r="CXE1" s="817"/>
      <c r="CXF1" s="817"/>
      <c r="CXG1" s="817"/>
      <c r="CXH1" s="817"/>
      <c r="CXI1" s="817"/>
      <c r="CXJ1" s="817"/>
      <c r="CXK1" s="817"/>
      <c r="CXL1" s="817"/>
      <c r="CXM1" s="817"/>
      <c r="CXN1" s="817"/>
      <c r="CXO1" s="817"/>
      <c r="CXP1" s="817"/>
      <c r="CXQ1" s="817"/>
      <c r="CXR1" s="817"/>
      <c r="CXS1" s="817"/>
      <c r="CXT1" s="817"/>
      <c r="CXU1" s="817"/>
      <c r="CXV1" s="817"/>
      <c r="CXW1" s="817"/>
      <c r="CXX1" s="817"/>
      <c r="CXY1" s="817"/>
      <c r="CXZ1" s="817"/>
      <c r="CYA1" s="817"/>
      <c r="CYB1" s="817"/>
      <c r="CYC1" s="817"/>
      <c r="CYD1" s="817"/>
      <c r="CYE1" s="817"/>
      <c r="CYF1" s="817"/>
      <c r="CYG1" s="817"/>
      <c r="CYH1" s="817"/>
      <c r="CYI1" s="817"/>
      <c r="CYJ1" s="817"/>
      <c r="CYK1" s="817"/>
      <c r="CYL1" s="817"/>
      <c r="CYM1" s="817"/>
      <c r="CYN1" s="817"/>
      <c r="CYO1" s="817"/>
      <c r="CYP1" s="817"/>
      <c r="CYQ1" s="817"/>
      <c r="CYR1" s="817"/>
      <c r="CYS1" s="817"/>
      <c r="CYT1" s="817"/>
      <c r="CYU1" s="817"/>
      <c r="CYV1" s="817"/>
      <c r="CYW1" s="817"/>
      <c r="CYX1" s="817"/>
      <c r="CYY1" s="817"/>
      <c r="CYZ1" s="817"/>
      <c r="CZA1" s="817"/>
      <c r="CZB1" s="817"/>
      <c r="CZC1" s="817"/>
      <c r="CZD1" s="817"/>
      <c r="CZE1" s="817"/>
      <c r="CZF1" s="817"/>
      <c r="CZG1" s="817"/>
      <c r="CZH1" s="817"/>
      <c r="CZI1" s="817"/>
      <c r="CZJ1" s="817"/>
      <c r="CZK1" s="817"/>
      <c r="CZL1" s="817"/>
      <c r="CZM1" s="817"/>
      <c r="CZN1" s="817"/>
      <c r="CZO1" s="817"/>
      <c r="CZP1" s="817"/>
      <c r="CZQ1" s="817"/>
      <c r="CZR1" s="817"/>
      <c r="CZS1" s="817"/>
      <c r="CZT1" s="817"/>
      <c r="CZU1" s="817"/>
      <c r="CZV1" s="817"/>
      <c r="CZW1" s="817"/>
      <c r="CZX1" s="817"/>
      <c r="CZY1" s="817"/>
      <c r="CZZ1" s="817"/>
      <c r="DAA1" s="817"/>
      <c r="DAB1" s="817"/>
      <c r="DAC1" s="817"/>
      <c r="DAD1" s="817"/>
      <c r="DAE1" s="817"/>
      <c r="DAF1" s="817"/>
      <c r="DAG1" s="817"/>
      <c r="DAH1" s="817"/>
      <c r="DAI1" s="817"/>
      <c r="DAJ1" s="817"/>
      <c r="DAK1" s="817"/>
      <c r="DAL1" s="817"/>
      <c r="DAM1" s="817"/>
      <c r="DAN1" s="817"/>
      <c r="DAO1" s="817"/>
      <c r="DAP1" s="817"/>
      <c r="DAQ1" s="817"/>
      <c r="DAR1" s="817"/>
      <c r="DAS1" s="817"/>
      <c r="DAT1" s="817"/>
      <c r="DAU1" s="817"/>
      <c r="DAV1" s="817"/>
      <c r="DAW1" s="817"/>
      <c r="DAX1" s="817"/>
      <c r="DAY1" s="817"/>
      <c r="DAZ1" s="817"/>
      <c r="DBA1" s="817"/>
      <c r="DBB1" s="817"/>
      <c r="DBC1" s="817"/>
      <c r="DBD1" s="817"/>
      <c r="DBE1" s="817"/>
      <c r="DBF1" s="817"/>
      <c r="DBG1" s="817"/>
      <c r="DBH1" s="817"/>
      <c r="DBI1" s="817"/>
      <c r="DBJ1" s="817"/>
      <c r="DBK1" s="817"/>
      <c r="DBL1" s="817"/>
      <c r="DBM1" s="817"/>
      <c r="DBN1" s="817"/>
      <c r="DBO1" s="817"/>
      <c r="DBP1" s="817"/>
      <c r="DBQ1" s="817"/>
      <c r="DBR1" s="817"/>
      <c r="DBS1" s="817"/>
      <c r="DBT1" s="817"/>
      <c r="DBU1" s="817"/>
      <c r="DBV1" s="817"/>
      <c r="DBW1" s="817"/>
      <c r="DBX1" s="817"/>
      <c r="DBY1" s="817"/>
      <c r="DBZ1" s="817"/>
      <c r="DCA1" s="817"/>
      <c r="DCB1" s="817"/>
      <c r="DCC1" s="817"/>
      <c r="DCD1" s="817"/>
      <c r="DCE1" s="817"/>
      <c r="DCF1" s="817"/>
      <c r="DCG1" s="817"/>
      <c r="DCH1" s="817"/>
      <c r="DCI1" s="817"/>
      <c r="DCJ1" s="817"/>
      <c r="DCK1" s="817"/>
      <c r="DCL1" s="817"/>
      <c r="DCM1" s="817"/>
      <c r="DCN1" s="817"/>
      <c r="DCO1" s="817"/>
      <c r="DCP1" s="817"/>
      <c r="DCQ1" s="817"/>
      <c r="DCR1" s="817"/>
      <c r="DCS1" s="817"/>
      <c r="DCT1" s="817"/>
      <c r="DCU1" s="817"/>
      <c r="DCV1" s="817"/>
      <c r="DCW1" s="817"/>
      <c r="DCX1" s="817"/>
      <c r="DCY1" s="817"/>
      <c r="DCZ1" s="817"/>
      <c r="DDA1" s="817"/>
      <c r="DDB1" s="817"/>
      <c r="DDC1" s="817"/>
      <c r="DDD1" s="817"/>
      <c r="DDE1" s="817"/>
      <c r="DDF1" s="817"/>
      <c r="DDG1" s="817"/>
      <c r="DDH1" s="817"/>
      <c r="DDI1" s="817"/>
      <c r="DDJ1" s="817"/>
      <c r="DDK1" s="817"/>
      <c r="DDL1" s="817"/>
      <c r="DDM1" s="817"/>
      <c r="DDN1" s="817"/>
      <c r="DDO1" s="817"/>
      <c r="DDP1" s="817"/>
      <c r="DDQ1" s="817"/>
      <c r="DDR1" s="817"/>
      <c r="DDS1" s="817"/>
      <c r="DDT1" s="817"/>
      <c r="DDU1" s="817"/>
      <c r="DDV1" s="817"/>
      <c r="DDW1" s="817"/>
      <c r="DDX1" s="817"/>
      <c r="DDY1" s="817"/>
      <c r="DDZ1" s="817"/>
      <c r="DEA1" s="817"/>
      <c r="DEB1" s="817"/>
      <c r="DEC1" s="817"/>
      <c r="DED1" s="817"/>
      <c r="DEE1" s="817"/>
      <c r="DEF1" s="817"/>
      <c r="DEG1" s="817"/>
      <c r="DEH1" s="817"/>
      <c r="DEI1" s="817"/>
      <c r="DEJ1" s="817"/>
      <c r="DEK1" s="817"/>
      <c r="DEL1" s="817"/>
      <c r="DEM1" s="817"/>
      <c r="DEN1" s="817"/>
      <c r="DEO1" s="817"/>
      <c r="DEP1" s="817"/>
      <c r="DEQ1" s="817"/>
      <c r="DER1" s="817"/>
      <c r="DES1" s="817"/>
      <c r="DET1" s="817"/>
      <c r="DEU1" s="817"/>
      <c r="DEV1" s="817"/>
      <c r="DEW1" s="817"/>
      <c r="DEX1" s="817"/>
      <c r="DEY1" s="817"/>
      <c r="DEZ1" s="817"/>
      <c r="DFA1" s="817"/>
      <c r="DFB1" s="817"/>
      <c r="DFC1" s="817"/>
      <c r="DFD1" s="817"/>
      <c r="DFE1" s="817"/>
      <c r="DFF1" s="817"/>
      <c r="DFG1" s="817"/>
      <c r="DFH1" s="817"/>
      <c r="DFI1" s="817"/>
      <c r="DFJ1" s="817"/>
      <c r="DFK1" s="817"/>
      <c r="DFL1" s="817"/>
      <c r="DFM1" s="817"/>
      <c r="DFN1" s="817"/>
      <c r="DFO1" s="817"/>
      <c r="DFP1" s="817"/>
      <c r="DFQ1" s="817"/>
      <c r="DFR1" s="817"/>
      <c r="DFS1" s="817"/>
      <c r="DFT1" s="817"/>
      <c r="DFU1" s="817"/>
      <c r="DFV1" s="817"/>
      <c r="DFW1" s="817"/>
      <c r="DFX1" s="817"/>
      <c r="DFY1" s="817"/>
      <c r="DFZ1" s="817"/>
      <c r="DGA1" s="817"/>
      <c r="DGB1" s="817"/>
      <c r="DGC1" s="817"/>
      <c r="DGD1" s="817"/>
      <c r="DGE1" s="817"/>
      <c r="DGF1" s="817"/>
      <c r="DGG1" s="817"/>
      <c r="DGH1" s="817"/>
      <c r="DGI1" s="817"/>
      <c r="DGJ1" s="817"/>
      <c r="DGK1" s="817"/>
      <c r="DGL1" s="817"/>
      <c r="DGM1" s="817"/>
      <c r="DGN1" s="817"/>
      <c r="DGO1" s="817"/>
      <c r="DGP1" s="817"/>
      <c r="DGQ1" s="817"/>
      <c r="DGR1" s="817"/>
      <c r="DGS1" s="817"/>
      <c r="DGT1" s="817"/>
      <c r="DGU1" s="817"/>
      <c r="DGV1" s="817"/>
      <c r="DGW1" s="817"/>
      <c r="DGX1" s="817"/>
      <c r="DGY1" s="817"/>
      <c r="DGZ1" s="817"/>
      <c r="DHA1" s="817"/>
      <c r="DHB1" s="817"/>
      <c r="DHC1" s="817"/>
      <c r="DHD1" s="817"/>
      <c r="DHE1" s="817"/>
      <c r="DHF1" s="817"/>
      <c r="DHG1" s="817"/>
      <c r="DHH1" s="817"/>
      <c r="DHI1" s="817"/>
      <c r="DHJ1" s="817"/>
      <c r="DHK1" s="817"/>
      <c r="DHL1" s="817"/>
      <c r="DHM1" s="817"/>
      <c r="DHN1" s="817"/>
      <c r="DHO1" s="817"/>
      <c r="DHP1" s="817"/>
      <c r="DHQ1" s="817"/>
      <c r="DHR1" s="817"/>
      <c r="DHS1" s="817"/>
      <c r="DHT1" s="817"/>
      <c r="DHU1" s="817"/>
      <c r="DHV1" s="817"/>
      <c r="DHW1" s="817"/>
      <c r="DHX1" s="817"/>
      <c r="DHY1" s="817"/>
      <c r="DHZ1" s="817"/>
      <c r="DIA1" s="817"/>
      <c r="DIB1" s="817"/>
      <c r="DIC1" s="817"/>
      <c r="DID1" s="817"/>
      <c r="DIE1" s="817"/>
      <c r="DIF1" s="817"/>
      <c r="DIG1" s="817"/>
      <c r="DIH1" s="817"/>
      <c r="DII1" s="817"/>
      <c r="DIJ1" s="817"/>
      <c r="DIK1" s="817"/>
      <c r="DIL1" s="817"/>
      <c r="DIM1" s="817"/>
      <c r="DIN1" s="817"/>
      <c r="DIO1" s="817"/>
      <c r="DIP1" s="817"/>
      <c r="DIQ1" s="817"/>
      <c r="DIR1" s="817"/>
      <c r="DIS1" s="817"/>
      <c r="DIT1" s="817"/>
      <c r="DIU1" s="817"/>
      <c r="DIV1" s="817"/>
      <c r="DIW1" s="817"/>
      <c r="DIX1" s="817"/>
      <c r="DIY1" s="817"/>
      <c r="DIZ1" s="817"/>
      <c r="DJA1" s="817"/>
      <c r="DJB1" s="817"/>
      <c r="DJC1" s="817"/>
      <c r="DJD1" s="817"/>
      <c r="DJE1" s="817"/>
      <c r="DJF1" s="817"/>
      <c r="DJG1" s="817"/>
      <c r="DJH1" s="817"/>
      <c r="DJI1" s="817"/>
      <c r="DJJ1" s="817"/>
      <c r="DJK1" s="817"/>
      <c r="DJL1" s="817"/>
      <c r="DJM1" s="817"/>
      <c r="DJN1" s="817"/>
      <c r="DJO1" s="817"/>
      <c r="DJP1" s="817"/>
      <c r="DJQ1" s="817"/>
      <c r="DJR1" s="817"/>
      <c r="DJS1" s="817"/>
      <c r="DJT1" s="817"/>
      <c r="DJU1" s="817"/>
      <c r="DJV1" s="817"/>
      <c r="DJW1" s="817"/>
      <c r="DJX1" s="817"/>
      <c r="DJY1" s="817"/>
      <c r="DJZ1" s="817"/>
      <c r="DKA1" s="817"/>
      <c r="DKB1" s="817"/>
      <c r="DKC1" s="817"/>
      <c r="DKD1" s="817"/>
      <c r="DKE1" s="817"/>
      <c r="DKF1" s="817"/>
      <c r="DKG1" s="817"/>
      <c r="DKH1" s="817"/>
      <c r="DKI1" s="817"/>
      <c r="DKJ1" s="817"/>
      <c r="DKK1" s="817"/>
      <c r="DKL1" s="817"/>
      <c r="DKM1" s="817"/>
      <c r="DKN1" s="817"/>
      <c r="DKO1" s="817"/>
      <c r="DKP1" s="817"/>
      <c r="DKQ1" s="817"/>
      <c r="DKR1" s="817"/>
      <c r="DKS1" s="817"/>
      <c r="DKT1" s="817"/>
      <c r="DKU1" s="817"/>
      <c r="DKV1" s="817"/>
      <c r="DKW1" s="817"/>
      <c r="DKX1" s="817"/>
      <c r="DKY1" s="817"/>
      <c r="DKZ1" s="817"/>
      <c r="DLA1" s="817"/>
      <c r="DLB1" s="817"/>
      <c r="DLC1" s="817"/>
      <c r="DLD1" s="817"/>
      <c r="DLE1" s="817"/>
      <c r="DLF1" s="817"/>
      <c r="DLG1" s="817"/>
      <c r="DLH1" s="817"/>
      <c r="DLI1" s="817"/>
      <c r="DLJ1" s="817"/>
      <c r="DLK1" s="817"/>
      <c r="DLL1" s="817"/>
      <c r="DLM1" s="817"/>
      <c r="DLN1" s="817"/>
      <c r="DLO1" s="817"/>
      <c r="DLP1" s="817"/>
      <c r="DLQ1" s="817"/>
      <c r="DLR1" s="817"/>
      <c r="DLS1" s="817"/>
      <c r="DLT1" s="817"/>
      <c r="DLU1" s="817"/>
      <c r="DLV1" s="817"/>
      <c r="DLW1" s="817"/>
      <c r="DLX1" s="817"/>
      <c r="DLY1" s="817"/>
      <c r="DLZ1" s="817"/>
      <c r="DMA1" s="817"/>
      <c r="DMB1" s="817"/>
      <c r="DMC1" s="817"/>
      <c r="DMD1" s="817"/>
      <c r="DME1" s="817"/>
      <c r="DMF1" s="817"/>
      <c r="DMG1" s="817"/>
      <c r="DMH1" s="817"/>
      <c r="DMI1" s="817"/>
      <c r="DMJ1" s="817"/>
      <c r="DMK1" s="817"/>
      <c r="DML1" s="817"/>
      <c r="DMM1" s="817"/>
      <c r="DMN1" s="817"/>
      <c r="DMO1" s="817"/>
      <c r="DMP1" s="817"/>
      <c r="DMQ1" s="817"/>
      <c r="DMR1" s="817"/>
      <c r="DMS1" s="817"/>
      <c r="DMT1" s="817"/>
      <c r="DMU1" s="817"/>
      <c r="DMV1" s="817"/>
      <c r="DMW1" s="817"/>
      <c r="DMX1" s="817"/>
      <c r="DMY1" s="817"/>
      <c r="DMZ1" s="817"/>
      <c r="DNA1" s="817"/>
      <c r="DNB1" s="817"/>
      <c r="DNC1" s="817"/>
      <c r="DND1" s="817"/>
      <c r="DNE1" s="817"/>
      <c r="DNF1" s="817"/>
      <c r="DNG1" s="817"/>
      <c r="DNH1" s="817"/>
      <c r="DNI1" s="817"/>
      <c r="DNJ1" s="817"/>
      <c r="DNK1" s="817"/>
      <c r="DNL1" s="817"/>
      <c r="DNM1" s="817"/>
      <c r="DNN1" s="817"/>
      <c r="DNO1" s="817"/>
      <c r="DNP1" s="817"/>
      <c r="DNQ1" s="817"/>
      <c r="DNR1" s="817"/>
      <c r="DNS1" s="817"/>
      <c r="DNT1" s="817"/>
      <c r="DNU1" s="817"/>
      <c r="DNV1" s="817"/>
      <c r="DNW1" s="817"/>
      <c r="DNX1" s="817"/>
      <c r="DNY1" s="817"/>
      <c r="DNZ1" s="817"/>
      <c r="DOA1" s="817"/>
      <c r="DOB1" s="817"/>
      <c r="DOC1" s="817"/>
      <c r="DOD1" s="817"/>
      <c r="DOE1" s="817"/>
      <c r="DOF1" s="817"/>
      <c r="DOG1" s="817"/>
      <c r="DOH1" s="817"/>
      <c r="DOI1" s="817"/>
      <c r="DOJ1" s="817"/>
      <c r="DOK1" s="817"/>
      <c r="DOL1" s="817"/>
      <c r="DOM1" s="817"/>
      <c r="DON1" s="817"/>
      <c r="DOO1" s="817"/>
      <c r="DOP1" s="817"/>
      <c r="DOQ1" s="817"/>
      <c r="DOR1" s="817"/>
      <c r="DOS1" s="817"/>
      <c r="DOT1" s="817"/>
      <c r="DOU1" s="817"/>
      <c r="DOV1" s="817"/>
      <c r="DOW1" s="817"/>
      <c r="DOX1" s="817"/>
      <c r="DOY1" s="817"/>
      <c r="DOZ1" s="817"/>
      <c r="DPA1" s="817"/>
      <c r="DPB1" s="817"/>
      <c r="DPC1" s="817"/>
      <c r="DPD1" s="817"/>
      <c r="DPE1" s="817"/>
      <c r="DPF1" s="817"/>
      <c r="DPG1" s="817"/>
      <c r="DPH1" s="817"/>
      <c r="DPI1" s="817"/>
      <c r="DPJ1" s="817"/>
      <c r="DPK1" s="817"/>
      <c r="DPL1" s="817"/>
      <c r="DPM1" s="817"/>
      <c r="DPN1" s="817"/>
      <c r="DPO1" s="817"/>
      <c r="DPP1" s="817"/>
      <c r="DPQ1" s="817"/>
      <c r="DPR1" s="817"/>
      <c r="DPS1" s="817"/>
      <c r="DPT1" s="817"/>
      <c r="DPU1" s="817"/>
      <c r="DPV1" s="817"/>
      <c r="DPW1" s="817"/>
      <c r="DPX1" s="817"/>
      <c r="DPY1" s="817"/>
      <c r="DPZ1" s="817"/>
      <c r="DQA1" s="817"/>
      <c r="DQB1" s="817"/>
      <c r="DQC1" s="817"/>
      <c r="DQD1" s="817"/>
      <c r="DQE1" s="817"/>
      <c r="DQF1" s="817"/>
      <c r="DQG1" s="817"/>
      <c r="DQH1" s="817"/>
      <c r="DQI1" s="817"/>
      <c r="DQJ1" s="817"/>
      <c r="DQK1" s="817"/>
      <c r="DQL1" s="817"/>
      <c r="DQM1" s="817"/>
      <c r="DQN1" s="817"/>
      <c r="DQO1" s="817"/>
      <c r="DQP1" s="817"/>
      <c r="DQQ1" s="817"/>
      <c r="DQR1" s="817"/>
      <c r="DQS1" s="817"/>
      <c r="DQT1" s="817"/>
      <c r="DQU1" s="817"/>
      <c r="DQV1" s="817"/>
      <c r="DQW1" s="817"/>
      <c r="DQX1" s="817"/>
      <c r="DQY1" s="817"/>
      <c r="DQZ1" s="817"/>
      <c r="DRA1" s="817"/>
      <c r="DRB1" s="817"/>
      <c r="DRC1" s="817"/>
      <c r="DRD1" s="817"/>
      <c r="DRE1" s="817"/>
      <c r="DRF1" s="817"/>
      <c r="DRG1" s="817"/>
      <c r="DRH1" s="817"/>
      <c r="DRI1" s="817"/>
      <c r="DRJ1" s="817"/>
      <c r="DRK1" s="817"/>
      <c r="DRL1" s="817"/>
      <c r="DRM1" s="817"/>
      <c r="DRN1" s="817"/>
      <c r="DRO1" s="817"/>
      <c r="DRP1" s="817"/>
      <c r="DRQ1" s="817"/>
      <c r="DRR1" s="817"/>
      <c r="DRS1" s="817"/>
      <c r="DRT1" s="817"/>
      <c r="DRU1" s="817"/>
      <c r="DRV1" s="817"/>
      <c r="DRW1" s="817"/>
      <c r="DRX1" s="817"/>
      <c r="DRY1" s="817"/>
      <c r="DRZ1" s="817"/>
      <c r="DSA1" s="817"/>
      <c r="DSB1" s="817"/>
      <c r="DSC1" s="817"/>
      <c r="DSD1" s="817"/>
      <c r="DSE1" s="817"/>
      <c r="DSF1" s="817"/>
      <c r="DSG1" s="817"/>
      <c r="DSH1" s="817"/>
      <c r="DSI1" s="817"/>
      <c r="DSJ1" s="817"/>
      <c r="DSK1" s="817"/>
      <c r="DSL1" s="817"/>
      <c r="DSM1" s="817"/>
      <c r="DSN1" s="817"/>
      <c r="DSO1" s="817"/>
      <c r="DSP1" s="817"/>
      <c r="DSQ1" s="817"/>
      <c r="DSR1" s="817"/>
      <c r="DSS1" s="817"/>
      <c r="DST1" s="817"/>
      <c r="DSU1" s="817"/>
      <c r="DSV1" s="817"/>
      <c r="DSW1" s="817"/>
      <c r="DSX1" s="817"/>
      <c r="DSY1" s="817"/>
      <c r="DSZ1" s="817"/>
      <c r="DTA1" s="817"/>
      <c r="DTB1" s="817"/>
      <c r="DTC1" s="817"/>
      <c r="DTD1" s="817"/>
      <c r="DTE1" s="817"/>
      <c r="DTF1" s="817"/>
      <c r="DTG1" s="817"/>
      <c r="DTH1" s="817"/>
      <c r="DTI1" s="817"/>
      <c r="DTJ1" s="817"/>
      <c r="DTK1" s="817"/>
      <c r="DTL1" s="817"/>
      <c r="DTM1" s="817"/>
      <c r="DTN1" s="817"/>
      <c r="DTO1" s="817"/>
      <c r="DTP1" s="817"/>
      <c r="DTQ1" s="817"/>
      <c r="DTR1" s="817"/>
      <c r="DTS1" s="817"/>
      <c r="DTT1" s="817"/>
      <c r="DTU1" s="817"/>
      <c r="DTV1" s="817"/>
      <c r="DTW1" s="817"/>
      <c r="DTX1" s="817"/>
      <c r="DTY1" s="817"/>
      <c r="DTZ1" s="817"/>
      <c r="DUA1" s="817"/>
      <c r="DUB1" s="817"/>
      <c r="DUC1" s="817"/>
      <c r="DUD1" s="817"/>
      <c r="DUE1" s="817"/>
      <c r="DUF1" s="817"/>
      <c r="DUG1" s="817"/>
      <c r="DUH1" s="817"/>
      <c r="DUI1" s="817"/>
      <c r="DUJ1" s="817"/>
      <c r="DUK1" s="817"/>
      <c r="DUL1" s="817"/>
      <c r="DUM1" s="817"/>
      <c r="DUN1" s="817"/>
      <c r="DUO1" s="817"/>
      <c r="DUP1" s="817"/>
      <c r="DUQ1" s="817"/>
      <c r="DUR1" s="817"/>
      <c r="DUS1" s="817"/>
      <c r="DUT1" s="817"/>
      <c r="DUU1" s="817"/>
      <c r="DUV1" s="817"/>
      <c r="DUW1" s="817"/>
      <c r="DUX1" s="817"/>
      <c r="DUY1" s="817"/>
      <c r="DUZ1" s="817"/>
      <c r="DVA1" s="817"/>
      <c r="DVB1" s="817"/>
      <c r="DVC1" s="817"/>
      <c r="DVD1" s="817"/>
      <c r="DVE1" s="817"/>
      <c r="DVF1" s="817"/>
      <c r="DVG1" s="817"/>
      <c r="DVH1" s="817"/>
      <c r="DVI1" s="817"/>
      <c r="DVJ1" s="817"/>
      <c r="DVK1" s="817"/>
      <c r="DVL1" s="817"/>
      <c r="DVM1" s="817"/>
      <c r="DVN1" s="817"/>
      <c r="DVO1" s="817"/>
      <c r="DVP1" s="817"/>
      <c r="DVQ1" s="817"/>
      <c r="DVR1" s="817"/>
      <c r="DVS1" s="817"/>
      <c r="DVT1" s="817"/>
      <c r="DVU1" s="817"/>
      <c r="DVV1" s="817"/>
      <c r="DVW1" s="817"/>
      <c r="DVX1" s="817"/>
      <c r="DVY1" s="817"/>
      <c r="DVZ1" s="817"/>
      <c r="DWA1" s="817"/>
      <c r="DWB1" s="817"/>
      <c r="DWC1" s="817"/>
      <c r="DWD1" s="817"/>
      <c r="DWE1" s="817"/>
      <c r="DWF1" s="817"/>
      <c r="DWG1" s="817"/>
      <c r="DWH1" s="817"/>
      <c r="DWI1" s="817"/>
      <c r="DWJ1" s="817"/>
      <c r="DWK1" s="817"/>
      <c r="DWL1" s="817"/>
      <c r="DWM1" s="817"/>
      <c r="DWN1" s="817"/>
      <c r="DWO1" s="817"/>
      <c r="DWP1" s="817"/>
      <c r="DWQ1" s="817"/>
      <c r="DWR1" s="817"/>
      <c r="DWS1" s="817"/>
      <c r="DWT1" s="817"/>
      <c r="DWU1" s="817"/>
      <c r="DWV1" s="817"/>
      <c r="DWW1" s="817"/>
      <c r="DWX1" s="817"/>
      <c r="DWY1" s="817"/>
      <c r="DWZ1" s="817"/>
      <c r="DXA1" s="817"/>
      <c r="DXB1" s="817"/>
      <c r="DXC1" s="817"/>
      <c r="DXD1" s="817"/>
      <c r="DXE1" s="817"/>
      <c r="DXF1" s="817"/>
      <c r="DXG1" s="817"/>
      <c r="DXH1" s="817"/>
      <c r="DXI1" s="817"/>
      <c r="DXJ1" s="817"/>
      <c r="DXK1" s="817"/>
      <c r="DXL1" s="817"/>
      <c r="DXM1" s="817"/>
      <c r="DXN1" s="817"/>
      <c r="DXO1" s="817"/>
      <c r="DXP1" s="817"/>
      <c r="DXQ1" s="817"/>
      <c r="DXR1" s="817"/>
      <c r="DXS1" s="817"/>
      <c r="DXT1" s="817"/>
      <c r="DXU1" s="817"/>
      <c r="DXV1" s="817"/>
      <c r="DXW1" s="817"/>
      <c r="DXX1" s="817"/>
      <c r="DXY1" s="817"/>
      <c r="DXZ1" s="817"/>
      <c r="DYA1" s="817"/>
      <c r="DYB1" s="817"/>
      <c r="DYC1" s="817"/>
      <c r="DYD1" s="817"/>
      <c r="DYE1" s="817"/>
      <c r="DYF1" s="817"/>
      <c r="DYG1" s="817"/>
      <c r="DYH1" s="817"/>
      <c r="DYI1" s="817"/>
      <c r="DYJ1" s="817"/>
      <c r="DYK1" s="817"/>
      <c r="DYL1" s="817"/>
      <c r="DYM1" s="817"/>
      <c r="DYN1" s="817"/>
      <c r="DYO1" s="817"/>
      <c r="DYP1" s="817"/>
      <c r="DYQ1" s="817"/>
      <c r="DYR1" s="817"/>
      <c r="DYS1" s="817"/>
      <c r="DYT1" s="817"/>
      <c r="DYU1" s="817"/>
      <c r="DYV1" s="817"/>
      <c r="DYW1" s="817"/>
      <c r="DYX1" s="817"/>
      <c r="DYY1" s="817"/>
      <c r="DYZ1" s="817"/>
      <c r="DZA1" s="817"/>
      <c r="DZB1" s="817"/>
      <c r="DZC1" s="817"/>
      <c r="DZD1" s="817"/>
      <c r="DZE1" s="817"/>
      <c r="DZF1" s="817"/>
      <c r="DZG1" s="817"/>
      <c r="DZH1" s="817"/>
      <c r="DZI1" s="817"/>
      <c r="DZJ1" s="817"/>
      <c r="DZK1" s="817"/>
      <c r="DZL1" s="817"/>
      <c r="DZM1" s="817"/>
      <c r="DZN1" s="817"/>
      <c r="DZO1" s="817"/>
      <c r="DZP1" s="817"/>
      <c r="DZQ1" s="817"/>
      <c r="DZR1" s="817"/>
      <c r="DZS1" s="817"/>
      <c r="DZT1" s="817"/>
      <c r="DZU1" s="817"/>
      <c r="DZV1" s="817"/>
      <c r="DZW1" s="817"/>
      <c r="DZX1" s="817"/>
      <c r="DZY1" s="817"/>
      <c r="DZZ1" s="817"/>
      <c r="EAA1" s="817"/>
      <c r="EAB1" s="817"/>
      <c r="EAC1" s="817"/>
      <c r="EAD1" s="817"/>
      <c r="EAE1" s="817"/>
      <c r="EAF1" s="817"/>
      <c r="EAG1" s="817"/>
      <c r="EAH1" s="817"/>
      <c r="EAI1" s="817"/>
      <c r="EAJ1" s="817"/>
      <c r="EAK1" s="817"/>
      <c r="EAL1" s="817"/>
      <c r="EAM1" s="817"/>
      <c r="EAN1" s="817"/>
      <c r="EAO1" s="817"/>
      <c r="EAP1" s="817"/>
      <c r="EAQ1" s="817"/>
      <c r="EAR1" s="817"/>
      <c r="EAS1" s="817"/>
      <c r="EAT1" s="817"/>
      <c r="EAU1" s="817"/>
      <c r="EAV1" s="817"/>
      <c r="EAW1" s="817"/>
      <c r="EAX1" s="817"/>
      <c r="EAY1" s="817"/>
      <c r="EAZ1" s="817"/>
      <c r="EBA1" s="817"/>
      <c r="EBB1" s="817"/>
      <c r="EBC1" s="817"/>
      <c r="EBD1" s="817"/>
      <c r="EBE1" s="817"/>
      <c r="EBF1" s="817"/>
      <c r="EBG1" s="817"/>
      <c r="EBH1" s="817"/>
      <c r="EBI1" s="817"/>
      <c r="EBJ1" s="817"/>
      <c r="EBK1" s="817"/>
      <c r="EBL1" s="817"/>
      <c r="EBM1" s="817"/>
      <c r="EBN1" s="817"/>
      <c r="EBO1" s="817"/>
      <c r="EBP1" s="817"/>
      <c r="EBQ1" s="817"/>
      <c r="EBR1" s="817"/>
      <c r="EBS1" s="817"/>
      <c r="EBT1" s="817"/>
      <c r="EBU1" s="817"/>
      <c r="EBV1" s="817"/>
      <c r="EBW1" s="817"/>
      <c r="EBX1" s="817"/>
      <c r="EBY1" s="817"/>
      <c r="EBZ1" s="817"/>
      <c r="ECA1" s="817"/>
      <c r="ECB1" s="817"/>
      <c r="ECC1" s="817"/>
      <c r="ECD1" s="817"/>
      <c r="ECE1" s="817"/>
      <c r="ECF1" s="817"/>
      <c r="ECG1" s="817"/>
      <c r="ECH1" s="817"/>
      <c r="ECI1" s="817"/>
      <c r="ECJ1" s="817"/>
      <c r="ECK1" s="817"/>
      <c r="ECL1" s="817"/>
      <c r="ECM1" s="817"/>
      <c r="ECN1" s="817"/>
      <c r="ECO1" s="817"/>
      <c r="ECP1" s="817"/>
      <c r="ECQ1" s="817"/>
      <c r="ECR1" s="817"/>
      <c r="ECS1" s="817"/>
      <c r="ECT1" s="817"/>
      <c r="ECU1" s="817"/>
      <c r="ECV1" s="817"/>
      <c r="ECW1" s="817"/>
      <c r="ECX1" s="817"/>
      <c r="ECY1" s="817"/>
      <c r="ECZ1" s="817"/>
      <c r="EDA1" s="817"/>
      <c r="EDB1" s="817"/>
      <c r="EDC1" s="817"/>
      <c r="EDD1" s="817"/>
      <c r="EDE1" s="817"/>
      <c r="EDF1" s="817"/>
      <c r="EDG1" s="817"/>
      <c r="EDH1" s="817"/>
      <c r="EDI1" s="817"/>
      <c r="EDJ1" s="817"/>
      <c r="EDK1" s="817"/>
      <c r="EDL1" s="817"/>
      <c r="EDM1" s="817"/>
      <c r="EDN1" s="817"/>
      <c r="EDO1" s="817"/>
      <c r="EDP1" s="817"/>
      <c r="EDQ1" s="817"/>
      <c r="EDR1" s="817"/>
      <c r="EDS1" s="817"/>
      <c r="EDT1" s="817"/>
      <c r="EDU1" s="817"/>
      <c r="EDV1" s="817"/>
      <c r="EDW1" s="817"/>
      <c r="EDX1" s="817"/>
      <c r="EDY1" s="817"/>
      <c r="EDZ1" s="817"/>
      <c r="EEA1" s="817"/>
      <c r="EEB1" s="817"/>
      <c r="EEC1" s="817"/>
      <c r="EED1" s="817"/>
      <c r="EEE1" s="817"/>
      <c r="EEF1" s="817"/>
      <c r="EEG1" s="817"/>
      <c r="EEH1" s="817"/>
      <c r="EEI1" s="817"/>
      <c r="EEJ1" s="817"/>
      <c r="EEK1" s="817"/>
      <c r="EEL1" s="817"/>
      <c r="EEM1" s="817"/>
      <c r="EEN1" s="817"/>
      <c r="EEO1" s="817"/>
      <c r="EEP1" s="817"/>
      <c r="EEQ1" s="817"/>
      <c r="EER1" s="817"/>
      <c r="EES1" s="817"/>
      <c r="EET1" s="817"/>
      <c r="EEU1" s="817"/>
      <c r="EEV1" s="817"/>
      <c r="EEW1" s="817"/>
      <c r="EEX1" s="817"/>
      <c r="EEY1" s="817"/>
      <c r="EEZ1" s="817"/>
      <c r="EFA1" s="817"/>
      <c r="EFB1" s="817"/>
      <c r="EFC1" s="817"/>
      <c r="EFD1" s="817"/>
      <c r="EFE1" s="817"/>
      <c r="EFF1" s="817"/>
      <c r="EFG1" s="817"/>
      <c r="EFH1" s="817"/>
      <c r="EFI1" s="817"/>
      <c r="EFJ1" s="817"/>
      <c r="EFK1" s="817"/>
      <c r="EFL1" s="817"/>
      <c r="EFM1" s="817"/>
      <c r="EFN1" s="817"/>
      <c r="EFO1" s="817"/>
      <c r="EFP1" s="817"/>
      <c r="EFQ1" s="817"/>
      <c r="EFR1" s="817"/>
      <c r="EFS1" s="817"/>
      <c r="EFT1" s="817"/>
      <c r="EFU1" s="817"/>
      <c r="EFV1" s="817"/>
      <c r="EFW1" s="817"/>
      <c r="EFX1" s="817"/>
      <c r="EFY1" s="817"/>
      <c r="EFZ1" s="817"/>
      <c r="EGA1" s="817"/>
      <c r="EGB1" s="817"/>
      <c r="EGC1" s="817"/>
      <c r="EGD1" s="817"/>
      <c r="EGE1" s="817"/>
      <c r="EGF1" s="817"/>
      <c r="EGG1" s="817"/>
      <c r="EGH1" s="817"/>
      <c r="EGI1" s="817"/>
      <c r="EGJ1" s="817"/>
      <c r="EGK1" s="817"/>
      <c r="EGL1" s="817"/>
      <c r="EGM1" s="817"/>
      <c r="EGN1" s="817"/>
      <c r="EGO1" s="817"/>
      <c r="EGP1" s="817"/>
      <c r="EGQ1" s="817"/>
      <c r="EGR1" s="817"/>
      <c r="EGS1" s="817"/>
      <c r="EGT1" s="817"/>
      <c r="EGU1" s="817"/>
      <c r="EGV1" s="817"/>
      <c r="EGW1" s="817"/>
      <c r="EGX1" s="817"/>
      <c r="EGY1" s="817"/>
      <c r="EGZ1" s="817"/>
      <c r="EHA1" s="817"/>
      <c r="EHB1" s="817"/>
      <c r="EHC1" s="817"/>
      <c r="EHD1" s="817"/>
      <c r="EHE1" s="817"/>
      <c r="EHF1" s="817"/>
      <c r="EHG1" s="817"/>
      <c r="EHH1" s="817"/>
      <c r="EHI1" s="817"/>
      <c r="EHJ1" s="817"/>
      <c r="EHK1" s="817"/>
      <c r="EHL1" s="817"/>
      <c r="EHM1" s="817"/>
      <c r="EHN1" s="817"/>
      <c r="EHO1" s="817"/>
      <c r="EHP1" s="817"/>
      <c r="EHQ1" s="817"/>
      <c r="EHR1" s="817"/>
      <c r="EHS1" s="817"/>
      <c r="EHT1" s="817"/>
      <c r="EHU1" s="817"/>
      <c r="EHV1" s="817"/>
      <c r="EHW1" s="817"/>
      <c r="EHX1" s="817"/>
      <c r="EHY1" s="817"/>
      <c r="EHZ1" s="817"/>
      <c r="EIA1" s="817"/>
      <c r="EIB1" s="817"/>
      <c r="EIC1" s="817"/>
      <c r="EID1" s="817"/>
      <c r="EIE1" s="817"/>
      <c r="EIF1" s="817"/>
      <c r="EIG1" s="817"/>
      <c r="EIH1" s="817"/>
      <c r="EII1" s="817"/>
      <c r="EIJ1" s="817"/>
      <c r="EIK1" s="817"/>
      <c r="EIL1" s="817"/>
      <c r="EIM1" s="817"/>
      <c r="EIN1" s="817"/>
      <c r="EIO1" s="817"/>
      <c r="EIP1" s="817"/>
      <c r="EIQ1" s="817"/>
      <c r="EIR1" s="817"/>
      <c r="EIS1" s="817"/>
      <c r="EIT1" s="817"/>
      <c r="EIU1" s="817"/>
      <c r="EIV1" s="817"/>
      <c r="EIW1" s="817"/>
      <c r="EIX1" s="817"/>
      <c r="EIY1" s="817"/>
      <c r="EIZ1" s="817"/>
      <c r="EJA1" s="817"/>
      <c r="EJB1" s="817"/>
      <c r="EJC1" s="817"/>
      <c r="EJD1" s="817"/>
      <c r="EJE1" s="817"/>
      <c r="EJF1" s="817"/>
      <c r="EJG1" s="817"/>
      <c r="EJH1" s="817"/>
      <c r="EJI1" s="817"/>
      <c r="EJJ1" s="817"/>
      <c r="EJK1" s="817"/>
      <c r="EJL1" s="817"/>
      <c r="EJM1" s="817"/>
      <c r="EJN1" s="817"/>
      <c r="EJO1" s="817"/>
      <c r="EJP1" s="817"/>
      <c r="EJQ1" s="817"/>
      <c r="EJR1" s="817"/>
      <c r="EJS1" s="817"/>
      <c r="EJT1" s="817"/>
      <c r="EJU1" s="817"/>
      <c r="EJV1" s="817"/>
      <c r="EJW1" s="817"/>
      <c r="EJX1" s="817"/>
      <c r="EJY1" s="817"/>
      <c r="EJZ1" s="817"/>
      <c r="EKA1" s="817"/>
      <c r="EKB1" s="817"/>
      <c r="EKC1" s="817"/>
      <c r="EKD1" s="817"/>
      <c r="EKE1" s="817"/>
      <c r="EKF1" s="817"/>
      <c r="EKG1" s="817"/>
      <c r="EKH1" s="817"/>
      <c r="EKI1" s="817"/>
      <c r="EKJ1" s="817"/>
      <c r="EKK1" s="817"/>
      <c r="EKL1" s="817"/>
      <c r="EKM1" s="817"/>
      <c r="EKN1" s="817"/>
      <c r="EKO1" s="817"/>
      <c r="EKP1" s="817"/>
      <c r="EKQ1" s="817"/>
      <c r="EKR1" s="817"/>
      <c r="EKS1" s="817"/>
      <c r="EKT1" s="817"/>
      <c r="EKU1" s="817"/>
      <c r="EKV1" s="817"/>
      <c r="EKW1" s="817"/>
      <c r="EKX1" s="817"/>
      <c r="EKY1" s="817"/>
      <c r="EKZ1" s="817"/>
      <c r="ELA1" s="817"/>
      <c r="ELB1" s="817"/>
      <c r="ELC1" s="817"/>
      <c r="ELD1" s="817"/>
      <c r="ELE1" s="817"/>
      <c r="ELF1" s="817"/>
      <c r="ELG1" s="817"/>
      <c r="ELH1" s="817"/>
      <c r="ELI1" s="817"/>
      <c r="ELJ1" s="817"/>
      <c r="ELK1" s="817"/>
      <c r="ELL1" s="817"/>
      <c r="ELM1" s="817"/>
      <c r="ELN1" s="817"/>
      <c r="ELO1" s="817"/>
      <c r="ELP1" s="817"/>
      <c r="ELQ1" s="817"/>
      <c r="ELR1" s="817"/>
      <c r="ELS1" s="817"/>
      <c r="ELT1" s="817"/>
      <c r="ELU1" s="817"/>
      <c r="ELV1" s="817"/>
      <c r="ELW1" s="817"/>
      <c r="ELX1" s="817"/>
      <c r="ELY1" s="817"/>
      <c r="ELZ1" s="817"/>
      <c r="EMA1" s="817"/>
      <c r="EMB1" s="817"/>
      <c r="EMC1" s="817"/>
      <c r="EMD1" s="817"/>
      <c r="EME1" s="817"/>
      <c r="EMF1" s="817"/>
      <c r="EMG1" s="817"/>
      <c r="EMH1" s="817"/>
      <c r="EMI1" s="817"/>
      <c r="EMJ1" s="817"/>
      <c r="EMK1" s="817"/>
      <c r="EML1" s="817"/>
      <c r="EMM1" s="817"/>
      <c r="EMN1" s="817"/>
      <c r="EMO1" s="817"/>
      <c r="EMP1" s="817"/>
      <c r="EMQ1" s="817"/>
      <c r="EMR1" s="817"/>
      <c r="EMS1" s="817"/>
      <c r="EMT1" s="817"/>
      <c r="EMU1" s="817"/>
      <c r="EMV1" s="817"/>
      <c r="EMW1" s="817"/>
      <c r="EMX1" s="817"/>
      <c r="EMY1" s="817"/>
      <c r="EMZ1" s="817"/>
      <c r="ENA1" s="817"/>
      <c r="ENB1" s="817"/>
      <c r="ENC1" s="817"/>
      <c r="END1" s="817"/>
      <c r="ENE1" s="817"/>
      <c r="ENF1" s="817"/>
      <c r="ENG1" s="817"/>
      <c r="ENH1" s="817"/>
      <c r="ENI1" s="817"/>
      <c r="ENJ1" s="817"/>
      <c r="ENK1" s="817"/>
      <c r="ENL1" s="817"/>
      <c r="ENM1" s="817"/>
      <c r="ENN1" s="817"/>
      <c r="ENO1" s="817"/>
      <c r="ENP1" s="817"/>
      <c r="ENQ1" s="817"/>
      <c r="ENR1" s="817"/>
      <c r="ENS1" s="817"/>
      <c r="ENT1" s="817"/>
      <c r="ENU1" s="817"/>
      <c r="ENV1" s="817"/>
      <c r="ENW1" s="817"/>
      <c r="ENX1" s="817"/>
      <c r="ENY1" s="817"/>
      <c r="ENZ1" s="817"/>
      <c r="EOA1" s="817"/>
      <c r="EOB1" s="817"/>
      <c r="EOC1" s="817"/>
      <c r="EOD1" s="817"/>
      <c r="EOE1" s="817"/>
      <c r="EOF1" s="817"/>
      <c r="EOG1" s="817"/>
      <c r="EOH1" s="817"/>
      <c r="EOI1" s="817"/>
      <c r="EOJ1" s="817"/>
      <c r="EOK1" s="817"/>
      <c r="EOL1" s="817"/>
      <c r="EOM1" s="817"/>
      <c r="EON1" s="817"/>
      <c r="EOO1" s="817"/>
      <c r="EOP1" s="817"/>
      <c r="EOQ1" s="817"/>
      <c r="EOR1" s="817"/>
      <c r="EOS1" s="817"/>
      <c r="EOT1" s="817"/>
      <c r="EOU1" s="817"/>
      <c r="EOV1" s="817"/>
      <c r="EOW1" s="817"/>
      <c r="EOX1" s="817"/>
      <c r="EOY1" s="817"/>
      <c r="EOZ1" s="817"/>
      <c r="EPA1" s="817"/>
      <c r="EPB1" s="817"/>
      <c r="EPC1" s="817"/>
      <c r="EPD1" s="817"/>
      <c r="EPE1" s="817"/>
      <c r="EPF1" s="817"/>
      <c r="EPG1" s="817"/>
      <c r="EPH1" s="817"/>
      <c r="EPI1" s="817"/>
      <c r="EPJ1" s="817"/>
      <c r="EPK1" s="817"/>
      <c r="EPL1" s="817"/>
      <c r="EPM1" s="817"/>
      <c r="EPN1" s="817"/>
      <c r="EPO1" s="817"/>
      <c r="EPP1" s="817"/>
      <c r="EPQ1" s="817"/>
      <c r="EPR1" s="817"/>
      <c r="EPS1" s="817"/>
      <c r="EPT1" s="817"/>
      <c r="EPU1" s="817"/>
      <c r="EPV1" s="817"/>
      <c r="EPW1" s="817"/>
      <c r="EPX1" s="817"/>
      <c r="EPY1" s="817"/>
      <c r="EPZ1" s="817"/>
      <c r="EQA1" s="817"/>
      <c r="EQB1" s="817"/>
      <c r="EQC1" s="817"/>
      <c r="EQD1" s="817"/>
      <c r="EQE1" s="817"/>
      <c r="EQF1" s="817"/>
      <c r="EQG1" s="817"/>
      <c r="EQH1" s="817"/>
      <c r="EQI1" s="817"/>
      <c r="EQJ1" s="817"/>
      <c r="EQK1" s="817"/>
      <c r="EQL1" s="817"/>
      <c r="EQM1" s="817"/>
      <c r="EQN1" s="817"/>
      <c r="EQO1" s="817"/>
      <c r="EQP1" s="817"/>
      <c r="EQQ1" s="817"/>
      <c r="EQR1" s="817"/>
      <c r="EQS1" s="817"/>
      <c r="EQT1" s="817"/>
      <c r="EQU1" s="817"/>
      <c r="EQV1" s="817"/>
      <c r="EQW1" s="817"/>
      <c r="EQX1" s="817"/>
      <c r="EQY1" s="817"/>
      <c r="EQZ1" s="817"/>
      <c r="ERA1" s="817"/>
      <c r="ERB1" s="817"/>
      <c r="ERC1" s="817"/>
      <c r="ERD1" s="817"/>
      <c r="ERE1" s="817"/>
      <c r="ERF1" s="817"/>
      <c r="ERG1" s="817"/>
      <c r="ERH1" s="817"/>
      <c r="ERI1" s="817"/>
      <c r="ERJ1" s="817"/>
      <c r="ERK1" s="817"/>
      <c r="ERL1" s="817"/>
      <c r="ERM1" s="817"/>
      <c r="ERN1" s="817"/>
      <c r="ERO1" s="817"/>
      <c r="ERP1" s="817"/>
      <c r="ERQ1" s="817"/>
      <c r="ERR1" s="817"/>
      <c r="ERS1" s="817"/>
      <c r="ERT1" s="817"/>
      <c r="ERU1" s="817"/>
      <c r="ERV1" s="817"/>
      <c r="ERW1" s="817"/>
      <c r="ERX1" s="817"/>
      <c r="ERY1" s="817"/>
      <c r="ERZ1" s="817"/>
      <c r="ESA1" s="817"/>
      <c r="ESB1" s="817"/>
      <c r="ESC1" s="817"/>
      <c r="ESD1" s="817"/>
      <c r="ESE1" s="817"/>
      <c r="ESF1" s="817"/>
      <c r="ESG1" s="817"/>
      <c r="ESH1" s="817"/>
      <c r="ESI1" s="817"/>
      <c r="ESJ1" s="817"/>
      <c r="ESK1" s="817"/>
      <c r="ESL1" s="817"/>
      <c r="ESM1" s="817"/>
      <c r="ESN1" s="817"/>
      <c r="ESO1" s="817"/>
      <c r="ESP1" s="817"/>
      <c r="ESQ1" s="817"/>
      <c r="ESR1" s="817"/>
      <c r="ESS1" s="817"/>
      <c r="EST1" s="817"/>
      <c r="ESU1" s="817"/>
      <c r="ESV1" s="817"/>
      <c r="ESW1" s="817"/>
      <c r="ESX1" s="817"/>
      <c r="ESY1" s="817"/>
      <c r="ESZ1" s="817"/>
      <c r="ETA1" s="817"/>
      <c r="ETB1" s="817"/>
      <c r="ETC1" s="817"/>
      <c r="ETD1" s="817"/>
      <c r="ETE1" s="817"/>
      <c r="ETF1" s="817"/>
      <c r="ETG1" s="817"/>
      <c r="ETH1" s="817"/>
      <c r="ETI1" s="817"/>
      <c r="ETJ1" s="817"/>
      <c r="ETK1" s="817"/>
      <c r="ETL1" s="817"/>
      <c r="ETM1" s="817"/>
      <c r="ETN1" s="817"/>
      <c r="ETO1" s="817"/>
      <c r="ETP1" s="817"/>
      <c r="ETQ1" s="817"/>
      <c r="ETR1" s="817"/>
      <c r="ETS1" s="817"/>
      <c r="ETT1" s="817"/>
      <c r="ETU1" s="817"/>
      <c r="ETV1" s="817"/>
      <c r="ETW1" s="817"/>
      <c r="ETX1" s="817"/>
      <c r="ETY1" s="817"/>
      <c r="ETZ1" s="817"/>
      <c r="EUA1" s="817"/>
      <c r="EUB1" s="817"/>
      <c r="EUC1" s="817"/>
      <c r="EUD1" s="817"/>
      <c r="EUE1" s="817"/>
      <c r="EUF1" s="817"/>
      <c r="EUG1" s="817"/>
      <c r="EUH1" s="817"/>
      <c r="EUI1" s="817"/>
      <c r="EUJ1" s="817"/>
      <c r="EUK1" s="817"/>
      <c r="EUL1" s="817"/>
      <c r="EUM1" s="817"/>
      <c r="EUN1" s="817"/>
      <c r="EUO1" s="817"/>
      <c r="EUP1" s="817"/>
      <c r="EUQ1" s="817"/>
      <c r="EUR1" s="817"/>
      <c r="EUS1" s="817"/>
      <c r="EUT1" s="817"/>
      <c r="EUU1" s="817"/>
      <c r="EUV1" s="817"/>
      <c r="EUW1" s="817"/>
      <c r="EUX1" s="817"/>
      <c r="EUY1" s="817"/>
      <c r="EUZ1" s="817"/>
      <c r="EVA1" s="817"/>
      <c r="EVB1" s="817"/>
      <c r="EVC1" s="817"/>
      <c r="EVD1" s="817"/>
      <c r="EVE1" s="817"/>
      <c r="EVF1" s="817"/>
      <c r="EVG1" s="817"/>
      <c r="EVH1" s="817"/>
      <c r="EVI1" s="817"/>
      <c r="EVJ1" s="817"/>
      <c r="EVK1" s="817"/>
      <c r="EVL1" s="817"/>
      <c r="EVM1" s="817"/>
      <c r="EVN1" s="817"/>
      <c r="EVO1" s="817"/>
      <c r="EVP1" s="817"/>
      <c r="EVQ1" s="817"/>
      <c r="EVR1" s="817"/>
      <c r="EVS1" s="817"/>
      <c r="EVT1" s="817"/>
      <c r="EVU1" s="817"/>
      <c r="EVV1" s="817"/>
      <c r="EVW1" s="817"/>
      <c r="EVX1" s="817"/>
      <c r="EVY1" s="817"/>
      <c r="EVZ1" s="817"/>
      <c r="EWA1" s="817"/>
      <c r="EWB1" s="817"/>
      <c r="EWC1" s="817"/>
      <c r="EWD1" s="817"/>
      <c r="EWE1" s="817"/>
      <c r="EWF1" s="817"/>
      <c r="EWG1" s="817"/>
      <c r="EWH1" s="817"/>
      <c r="EWI1" s="817"/>
      <c r="EWJ1" s="817"/>
      <c r="EWK1" s="817"/>
      <c r="EWL1" s="817"/>
      <c r="EWM1" s="817"/>
      <c r="EWN1" s="817"/>
      <c r="EWO1" s="817"/>
      <c r="EWP1" s="817"/>
      <c r="EWQ1" s="817"/>
      <c r="EWR1" s="817"/>
      <c r="EWS1" s="817"/>
      <c r="EWT1" s="817"/>
      <c r="EWU1" s="817"/>
      <c r="EWV1" s="817"/>
      <c r="EWW1" s="817"/>
      <c r="EWX1" s="817"/>
      <c r="EWY1" s="817"/>
      <c r="EWZ1" s="817"/>
      <c r="EXA1" s="817"/>
      <c r="EXB1" s="817"/>
      <c r="EXC1" s="817"/>
      <c r="EXD1" s="817"/>
      <c r="EXE1" s="817"/>
      <c r="EXF1" s="817"/>
      <c r="EXG1" s="817"/>
      <c r="EXH1" s="817"/>
      <c r="EXI1" s="817"/>
      <c r="EXJ1" s="817"/>
      <c r="EXK1" s="817"/>
      <c r="EXL1" s="817"/>
      <c r="EXM1" s="817"/>
      <c r="EXN1" s="817"/>
      <c r="EXO1" s="817"/>
      <c r="EXP1" s="817"/>
      <c r="EXQ1" s="817"/>
      <c r="EXR1" s="817"/>
      <c r="EXS1" s="817"/>
      <c r="EXT1" s="817"/>
      <c r="EXU1" s="817"/>
      <c r="EXV1" s="817"/>
      <c r="EXW1" s="817"/>
      <c r="EXX1" s="817"/>
      <c r="EXY1" s="817"/>
      <c r="EXZ1" s="817"/>
      <c r="EYA1" s="817"/>
      <c r="EYB1" s="817"/>
      <c r="EYC1" s="817"/>
      <c r="EYD1" s="817"/>
      <c r="EYE1" s="817"/>
      <c r="EYF1" s="817"/>
      <c r="EYG1" s="817"/>
      <c r="EYH1" s="817"/>
      <c r="EYI1" s="817"/>
      <c r="EYJ1" s="817"/>
      <c r="EYK1" s="817"/>
      <c r="EYL1" s="817"/>
      <c r="EYM1" s="817"/>
      <c r="EYN1" s="817"/>
      <c r="EYO1" s="817"/>
      <c r="EYP1" s="817"/>
      <c r="EYQ1" s="817"/>
      <c r="EYR1" s="817"/>
      <c r="EYS1" s="817"/>
      <c r="EYT1" s="817"/>
      <c r="EYU1" s="817"/>
      <c r="EYV1" s="817"/>
      <c r="EYW1" s="817"/>
      <c r="EYX1" s="817"/>
      <c r="EYY1" s="817"/>
      <c r="EYZ1" s="817"/>
      <c r="EZA1" s="817"/>
      <c r="EZB1" s="817"/>
      <c r="EZC1" s="817"/>
      <c r="EZD1" s="817"/>
      <c r="EZE1" s="817"/>
      <c r="EZF1" s="817"/>
      <c r="EZG1" s="817"/>
      <c r="EZH1" s="817"/>
      <c r="EZI1" s="817"/>
      <c r="EZJ1" s="817"/>
      <c r="EZK1" s="817"/>
      <c r="EZL1" s="817"/>
      <c r="EZM1" s="817"/>
      <c r="EZN1" s="817"/>
      <c r="EZO1" s="817"/>
      <c r="EZP1" s="817"/>
      <c r="EZQ1" s="817"/>
      <c r="EZR1" s="817"/>
      <c r="EZS1" s="817"/>
      <c r="EZT1" s="817"/>
      <c r="EZU1" s="817"/>
      <c r="EZV1" s="817"/>
      <c r="EZW1" s="817"/>
      <c r="EZX1" s="817"/>
      <c r="EZY1" s="817"/>
      <c r="EZZ1" s="817"/>
      <c r="FAA1" s="817"/>
      <c r="FAB1" s="817"/>
      <c r="FAC1" s="817"/>
      <c r="FAD1" s="817"/>
      <c r="FAE1" s="817"/>
      <c r="FAF1" s="817"/>
      <c r="FAG1" s="817"/>
      <c r="FAH1" s="817"/>
      <c r="FAI1" s="817"/>
      <c r="FAJ1" s="817"/>
      <c r="FAK1" s="817"/>
      <c r="FAL1" s="817"/>
      <c r="FAM1" s="817"/>
      <c r="FAN1" s="817"/>
      <c r="FAO1" s="817"/>
      <c r="FAP1" s="817"/>
      <c r="FAQ1" s="817"/>
      <c r="FAR1" s="817"/>
      <c r="FAS1" s="817"/>
      <c r="FAT1" s="817"/>
      <c r="FAU1" s="817"/>
      <c r="FAV1" s="817"/>
      <c r="FAW1" s="817"/>
      <c r="FAX1" s="817"/>
      <c r="FAY1" s="817"/>
      <c r="FAZ1" s="817"/>
      <c r="FBA1" s="817"/>
      <c r="FBB1" s="817"/>
      <c r="FBC1" s="817"/>
      <c r="FBD1" s="817"/>
      <c r="FBE1" s="817"/>
      <c r="FBF1" s="817"/>
      <c r="FBG1" s="817"/>
      <c r="FBH1" s="817"/>
      <c r="FBI1" s="817"/>
      <c r="FBJ1" s="817"/>
      <c r="FBK1" s="817"/>
      <c r="FBL1" s="817"/>
      <c r="FBM1" s="817"/>
      <c r="FBN1" s="817"/>
      <c r="FBO1" s="817"/>
      <c r="FBP1" s="817"/>
      <c r="FBQ1" s="817"/>
      <c r="FBR1" s="817"/>
      <c r="FBS1" s="817"/>
      <c r="FBT1" s="817"/>
      <c r="FBU1" s="817"/>
      <c r="FBV1" s="817"/>
      <c r="FBW1" s="817"/>
      <c r="FBX1" s="817"/>
      <c r="FBY1" s="817"/>
      <c r="FBZ1" s="817"/>
      <c r="FCA1" s="817"/>
      <c r="FCB1" s="817"/>
      <c r="FCC1" s="817"/>
      <c r="FCD1" s="817"/>
      <c r="FCE1" s="817"/>
      <c r="FCF1" s="817"/>
      <c r="FCG1" s="817"/>
      <c r="FCH1" s="817"/>
      <c r="FCI1" s="817"/>
      <c r="FCJ1" s="817"/>
      <c r="FCK1" s="817"/>
      <c r="FCL1" s="817"/>
      <c r="FCM1" s="817"/>
      <c r="FCN1" s="817"/>
      <c r="FCO1" s="817"/>
      <c r="FCP1" s="817"/>
      <c r="FCQ1" s="817"/>
      <c r="FCR1" s="817"/>
      <c r="FCS1" s="817"/>
      <c r="FCT1" s="817"/>
      <c r="FCU1" s="817"/>
      <c r="FCV1" s="817"/>
      <c r="FCW1" s="817"/>
      <c r="FCX1" s="817"/>
      <c r="FCY1" s="817"/>
      <c r="FCZ1" s="817"/>
      <c r="FDA1" s="817"/>
      <c r="FDB1" s="817"/>
      <c r="FDC1" s="817"/>
      <c r="FDD1" s="817"/>
      <c r="FDE1" s="817"/>
      <c r="FDF1" s="817"/>
      <c r="FDG1" s="817"/>
      <c r="FDH1" s="817"/>
      <c r="FDI1" s="817"/>
      <c r="FDJ1" s="817"/>
      <c r="FDK1" s="817"/>
      <c r="FDL1" s="817"/>
      <c r="FDM1" s="817"/>
      <c r="FDN1" s="817"/>
      <c r="FDO1" s="817"/>
      <c r="FDP1" s="817"/>
      <c r="FDQ1" s="817"/>
      <c r="FDR1" s="817"/>
      <c r="FDS1" s="817"/>
      <c r="FDT1" s="817"/>
      <c r="FDU1" s="817"/>
      <c r="FDV1" s="817"/>
      <c r="FDW1" s="817"/>
      <c r="FDX1" s="817"/>
      <c r="FDY1" s="817"/>
      <c r="FDZ1" s="817"/>
      <c r="FEA1" s="817"/>
      <c r="FEB1" s="817"/>
      <c r="FEC1" s="817"/>
      <c r="FED1" s="817"/>
      <c r="FEE1" s="817"/>
      <c r="FEF1" s="817"/>
      <c r="FEG1" s="817"/>
      <c r="FEH1" s="817"/>
      <c r="FEI1" s="817"/>
      <c r="FEJ1" s="817"/>
      <c r="FEK1" s="817"/>
      <c r="FEL1" s="817"/>
      <c r="FEM1" s="817"/>
      <c r="FEN1" s="817"/>
      <c r="FEO1" s="817"/>
      <c r="FEP1" s="817"/>
      <c r="FEQ1" s="817"/>
      <c r="FER1" s="817"/>
      <c r="FES1" s="817"/>
      <c r="FET1" s="817"/>
      <c r="FEU1" s="817"/>
      <c r="FEV1" s="817"/>
      <c r="FEW1" s="817"/>
      <c r="FEX1" s="817"/>
      <c r="FEY1" s="817"/>
      <c r="FEZ1" s="817"/>
      <c r="FFA1" s="817"/>
      <c r="FFB1" s="817"/>
      <c r="FFC1" s="817"/>
      <c r="FFD1" s="817"/>
      <c r="FFE1" s="817"/>
      <c r="FFF1" s="817"/>
      <c r="FFG1" s="817"/>
      <c r="FFH1" s="817"/>
      <c r="FFI1" s="817"/>
      <c r="FFJ1" s="817"/>
      <c r="FFK1" s="817"/>
      <c r="FFL1" s="817"/>
      <c r="FFM1" s="817"/>
      <c r="FFN1" s="817"/>
      <c r="FFO1" s="817"/>
      <c r="FFP1" s="817"/>
      <c r="FFQ1" s="817"/>
      <c r="FFR1" s="817"/>
      <c r="FFS1" s="817"/>
      <c r="FFT1" s="817"/>
      <c r="FFU1" s="817"/>
      <c r="FFV1" s="817"/>
      <c r="FFW1" s="817"/>
      <c r="FFX1" s="817"/>
      <c r="FFY1" s="817"/>
      <c r="FFZ1" s="817"/>
      <c r="FGA1" s="817"/>
      <c r="FGB1" s="817"/>
      <c r="FGC1" s="817"/>
      <c r="FGD1" s="817"/>
      <c r="FGE1" s="817"/>
      <c r="FGF1" s="817"/>
      <c r="FGG1" s="817"/>
      <c r="FGH1" s="817"/>
      <c r="FGI1" s="817"/>
      <c r="FGJ1" s="817"/>
      <c r="FGK1" s="817"/>
      <c r="FGL1" s="817"/>
      <c r="FGM1" s="817"/>
      <c r="FGN1" s="817"/>
      <c r="FGO1" s="817"/>
      <c r="FGP1" s="817"/>
      <c r="FGQ1" s="817"/>
      <c r="FGR1" s="817"/>
      <c r="FGS1" s="817"/>
      <c r="FGT1" s="817"/>
      <c r="FGU1" s="817"/>
      <c r="FGV1" s="817"/>
      <c r="FGW1" s="817"/>
      <c r="FGX1" s="817"/>
      <c r="FGY1" s="817"/>
      <c r="FGZ1" s="817"/>
      <c r="FHA1" s="817"/>
      <c r="FHB1" s="817"/>
      <c r="FHC1" s="817"/>
      <c r="FHD1" s="817"/>
      <c r="FHE1" s="817"/>
      <c r="FHF1" s="817"/>
      <c r="FHG1" s="817"/>
      <c r="FHH1" s="817"/>
      <c r="FHI1" s="817"/>
      <c r="FHJ1" s="817"/>
      <c r="FHK1" s="817"/>
      <c r="FHL1" s="817"/>
      <c r="FHM1" s="817"/>
      <c r="FHN1" s="817"/>
      <c r="FHO1" s="817"/>
      <c r="FHP1" s="817"/>
      <c r="FHQ1" s="817"/>
      <c r="FHR1" s="817"/>
      <c r="FHS1" s="817"/>
      <c r="FHT1" s="817"/>
      <c r="FHU1" s="817"/>
      <c r="FHV1" s="817"/>
      <c r="FHW1" s="817"/>
      <c r="FHX1" s="817"/>
      <c r="FHY1" s="817"/>
      <c r="FHZ1" s="817"/>
      <c r="FIA1" s="817"/>
      <c r="FIB1" s="817"/>
      <c r="FIC1" s="817"/>
      <c r="FID1" s="817"/>
      <c r="FIE1" s="817"/>
      <c r="FIF1" s="817"/>
      <c r="FIG1" s="817"/>
      <c r="FIH1" s="817"/>
      <c r="FII1" s="817"/>
      <c r="FIJ1" s="817"/>
      <c r="FIK1" s="817"/>
      <c r="FIL1" s="817"/>
      <c r="FIM1" s="817"/>
      <c r="FIN1" s="817"/>
      <c r="FIO1" s="817"/>
      <c r="FIP1" s="817"/>
      <c r="FIQ1" s="817"/>
      <c r="FIR1" s="817"/>
      <c r="FIS1" s="817"/>
      <c r="FIT1" s="817"/>
      <c r="FIU1" s="817"/>
      <c r="FIV1" s="817"/>
      <c r="FIW1" s="817"/>
      <c r="FIX1" s="817"/>
      <c r="FIY1" s="817"/>
      <c r="FIZ1" s="817"/>
      <c r="FJA1" s="817"/>
      <c r="FJB1" s="817"/>
      <c r="FJC1" s="817"/>
      <c r="FJD1" s="817"/>
      <c r="FJE1" s="817"/>
      <c r="FJF1" s="817"/>
      <c r="FJG1" s="817"/>
      <c r="FJH1" s="817"/>
      <c r="FJI1" s="817"/>
      <c r="FJJ1" s="817"/>
      <c r="FJK1" s="817"/>
      <c r="FJL1" s="817"/>
      <c r="FJM1" s="817"/>
      <c r="FJN1" s="817"/>
      <c r="FJO1" s="817"/>
      <c r="FJP1" s="817"/>
      <c r="FJQ1" s="817"/>
      <c r="FJR1" s="817"/>
      <c r="FJS1" s="817"/>
      <c r="FJT1" s="817"/>
      <c r="FJU1" s="817"/>
      <c r="FJV1" s="817"/>
      <c r="FJW1" s="817"/>
      <c r="FJX1" s="817"/>
      <c r="FJY1" s="817"/>
      <c r="FJZ1" s="817"/>
      <c r="FKA1" s="817"/>
      <c r="FKB1" s="817"/>
      <c r="FKC1" s="817"/>
      <c r="FKD1" s="817"/>
      <c r="FKE1" s="817"/>
      <c r="FKF1" s="817"/>
      <c r="FKG1" s="817"/>
      <c r="FKH1" s="817"/>
      <c r="FKI1" s="817"/>
      <c r="FKJ1" s="817"/>
      <c r="FKK1" s="817"/>
      <c r="FKL1" s="817"/>
      <c r="FKM1" s="817"/>
      <c r="FKN1" s="817"/>
      <c r="FKO1" s="817"/>
      <c r="FKP1" s="817"/>
      <c r="FKQ1" s="817"/>
      <c r="FKR1" s="817"/>
      <c r="FKS1" s="817"/>
      <c r="FKT1" s="817"/>
      <c r="FKU1" s="817"/>
      <c r="FKV1" s="817"/>
      <c r="FKW1" s="817"/>
      <c r="FKX1" s="817"/>
      <c r="FKY1" s="817"/>
      <c r="FKZ1" s="817"/>
      <c r="FLA1" s="817"/>
      <c r="FLB1" s="817"/>
      <c r="FLC1" s="817"/>
      <c r="FLD1" s="817"/>
      <c r="FLE1" s="817"/>
      <c r="FLF1" s="817"/>
      <c r="FLG1" s="817"/>
      <c r="FLH1" s="817"/>
      <c r="FLI1" s="817"/>
      <c r="FLJ1" s="817"/>
      <c r="FLK1" s="817"/>
      <c r="FLL1" s="817"/>
      <c r="FLM1" s="817"/>
      <c r="FLN1" s="817"/>
      <c r="FLO1" s="817"/>
      <c r="FLP1" s="817"/>
      <c r="FLQ1" s="817"/>
      <c r="FLR1" s="817"/>
      <c r="FLS1" s="817"/>
      <c r="FLT1" s="817"/>
      <c r="FLU1" s="817"/>
      <c r="FLV1" s="817"/>
      <c r="FLW1" s="817"/>
      <c r="FLX1" s="817"/>
      <c r="FLY1" s="817"/>
      <c r="FLZ1" s="817"/>
      <c r="FMA1" s="817"/>
      <c r="FMB1" s="817"/>
      <c r="FMC1" s="817"/>
      <c r="FMD1" s="817"/>
      <c r="FME1" s="817"/>
      <c r="FMF1" s="817"/>
      <c r="FMG1" s="817"/>
      <c r="FMH1" s="817"/>
      <c r="FMI1" s="817"/>
      <c r="FMJ1" s="817"/>
      <c r="FMK1" s="817"/>
      <c r="FML1" s="817"/>
      <c r="FMM1" s="817"/>
      <c r="FMN1" s="817"/>
      <c r="FMO1" s="817"/>
      <c r="FMP1" s="817"/>
      <c r="FMQ1" s="817"/>
      <c r="FMR1" s="817"/>
      <c r="FMS1" s="817"/>
      <c r="FMT1" s="817"/>
      <c r="FMU1" s="817"/>
      <c r="FMV1" s="817"/>
      <c r="FMW1" s="817"/>
      <c r="FMX1" s="817"/>
      <c r="FMY1" s="817"/>
      <c r="FMZ1" s="817"/>
      <c r="FNA1" s="817"/>
      <c r="FNB1" s="817"/>
      <c r="FNC1" s="817"/>
      <c r="FND1" s="817"/>
      <c r="FNE1" s="817"/>
      <c r="FNF1" s="817"/>
      <c r="FNG1" s="817"/>
      <c r="FNH1" s="817"/>
      <c r="FNI1" s="817"/>
      <c r="FNJ1" s="817"/>
      <c r="FNK1" s="817"/>
      <c r="FNL1" s="817"/>
      <c r="FNM1" s="817"/>
      <c r="FNN1" s="817"/>
      <c r="FNO1" s="817"/>
      <c r="FNP1" s="817"/>
      <c r="FNQ1" s="817"/>
      <c r="FNR1" s="817"/>
      <c r="FNS1" s="817"/>
      <c r="FNT1" s="817"/>
      <c r="FNU1" s="817"/>
      <c r="FNV1" s="817"/>
      <c r="FNW1" s="817"/>
      <c r="FNX1" s="817"/>
      <c r="FNY1" s="817"/>
      <c r="FNZ1" s="817"/>
      <c r="FOA1" s="817"/>
      <c r="FOB1" s="817"/>
      <c r="FOC1" s="817"/>
      <c r="FOD1" s="817"/>
      <c r="FOE1" s="817"/>
      <c r="FOF1" s="817"/>
      <c r="FOG1" s="817"/>
      <c r="FOH1" s="817"/>
      <c r="FOI1" s="817"/>
      <c r="FOJ1" s="817"/>
      <c r="FOK1" s="817"/>
      <c r="FOL1" s="817"/>
      <c r="FOM1" s="817"/>
      <c r="FON1" s="817"/>
      <c r="FOO1" s="817"/>
      <c r="FOP1" s="817"/>
      <c r="FOQ1" s="817"/>
      <c r="FOR1" s="817"/>
      <c r="FOS1" s="817"/>
      <c r="FOT1" s="817"/>
      <c r="FOU1" s="817"/>
      <c r="FOV1" s="817"/>
      <c r="FOW1" s="817"/>
      <c r="FOX1" s="817"/>
      <c r="FOY1" s="817"/>
      <c r="FOZ1" s="817"/>
      <c r="FPA1" s="817"/>
      <c r="FPB1" s="817"/>
      <c r="FPC1" s="817"/>
      <c r="FPD1" s="817"/>
      <c r="FPE1" s="817"/>
      <c r="FPF1" s="817"/>
      <c r="FPG1" s="817"/>
      <c r="FPH1" s="817"/>
      <c r="FPI1" s="817"/>
      <c r="FPJ1" s="817"/>
      <c r="FPK1" s="817"/>
      <c r="FPL1" s="817"/>
      <c r="FPM1" s="817"/>
      <c r="FPN1" s="817"/>
      <c r="FPO1" s="817"/>
      <c r="FPP1" s="817"/>
      <c r="FPQ1" s="817"/>
      <c r="FPR1" s="817"/>
      <c r="FPS1" s="817"/>
      <c r="FPT1" s="817"/>
      <c r="FPU1" s="817"/>
      <c r="FPV1" s="817"/>
      <c r="FPW1" s="817"/>
      <c r="FPX1" s="817"/>
      <c r="FPY1" s="817"/>
      <c r="FPZ1" s="817"/>
      <c r="FQA1" s="817"/>
      <c r="FQB1" s="817"/>
      <c r="FQC1" s="817"/>
      <c r="FQD1" s="817"/>
      <c r="FQE1" s="817"/>
      <c r="FQF1" s="817"/>
      <c r="FQG1" s="817"/>
      <c r="FQH1" s="817"/>
      <c r="FQI1" s="817"/>
      <c r="FQJ1" s="817"/>
      <c r="FQK1" s="817"/>
      <c r="FQL1" s="817"/>
      <c r="FQM1" s="817"/>
      <c r="FQN1" s="817"/>
      <c r="FQO1" s="817"/>
      <c r="FQP1" s="817"/>
      <c r="FQQ1" s="817"/>
      <c r="FQR1" s="817"/>
      <c r="FQS1" s="817"/>
      <c r="FQT1" s="817"/>
      <c r="FQU1" s="817"/>
      <c r="FQV1" s="817"/>
      <c r="FQW1" s="817"/>
      <c r="FQX1" s="817"/>
      <c r="FQY1" s="817"/>
      <c r="FQZ1" s="817"/>
      <c r="FRA1" s="817"/>
      <c r="FRB1" s="817"/>
      <c r="FRC1" s="817"/>
      <c r="FRD1" s="817"/>
      <c r="FRE1" s="817"/>
      <c r="FRF1" s="817"/>
      <c r="FRG1" s="817"/>
      <c r="FRH1" s="817"/>
      <c r="FRI1" s="817"/>
      <c r="FRJ1" s="817"/>
      <c r="FRK1" s="817"/>
      <c r="FRL1" s="817"/>
      <c r="FRM1" s="817"/>
      <c r="FRN1" s="817"/>
      <c r="FRO1" s="817"/>
      <c r="FRP1" s="817"/>
      <c r="FRQ1" s="817"/>
      <c r="FRR1" s="817"/>
      <c r="FRS1" s="817"/>
      <c r="FRT1" s="817"/>
      <c r="FRU1" s="817"/>
      <c r="FRV1" s="817"/>
      <c r="FRW1" s="817"/>
      <c r="FRX1" s="817"/>
      <c r="FRY1" s="817"/>
      <c r="FRZ1" s="817"/>
      <c r="FSA1" s="817"/>
      <c r="FSB1" s="817"/>
      <c r="FSC1" s="817"/>
      <c r="FSD1" s="817"/>
      <c r="FSE1" s="817"/>
      <c r="FSF1" s="817"/>
      <c r="FSG1" s="817"/>
      <c r="FSH1" s="817"/>
      <c r="FSI1" s="817"/>
      <c r="FSJ1" s="817"/>
      <c r="FSK1" s="817"/>
      <c r="FSL1" s="817"/>
      <c r="FSM1" s="817"/>
      <c r="FSN1" s="817"/>
      <c r="FSO1" s="817"/>
      <c r="FSP1" s="817"/>
      <c r="FSQ1" s="817"/>
      <c r="FSR1" s="817"/>
      <c r="FSS1" s="817"/>
      <c r="FST1" s="817"/>
      <c r="FSU1" s="817"/>
      <c r="FSV1" s="817"/>
      <c r="FSW1" s="817"/>
      <c r="FSX1" s="817"/>
      <c r="FSY1" s="817"/>
      <c r="FSZ1" s="817"/>
      <c r="FTA1" s="817"/>
      <c r="FTB1" s="817"/>
      <c r="FTC1" s="817"/>
      <c r="FTD1" s="817"/>
      <c r="FTE1" s="817"/>
      <c r="FTF1" s="817"/>
      <c r="FTG1" s="817"/>
      <c r="FTH1" s="817"/>
      <c r="FTI1" s="817"/>
      <c r="FTJ1" s="817"/>
      <c r="FTK1" s="817"/>
      <c r="FTL1" s="817"/>
      <c r="FTM1" s="817"/>
      <c r="FTN1" s="817"/>
      <c r="FTO1" s="817"/>
      <c r="FTP1" s="817"/>
      <c r="FTQ1" s="817"/>
      <c r="FTR1" s="817"/>
      <c r="FTS1" s="817"/>
      <c r="FTT1" s="817"/>
      <c r="FTU1" s="817"/>
      <c r="FTV1" s="817"/>
      <c r="FTW1" s="817"/>
      <c r="FTX1" s="817"/>
      <c r="FTY1" s="817"/>
      <c r="FTZ1" s="817"/>
      <c r="FUA1" s="817"/>
      <c r="FUB1" s="817"/>
      <c r="FUC1" s="817"/>
      <c r="FUD1" s="817"/>
      <c r="FUE1" s="817"/>
      <c r="FUF1" s="817"/>
      <c r="FUG1" s="817"/>
      <c r="FUH1" s="817"/>
      <c r="FUI1" s="817"/>
      <c r="FUJ1" s="817"/>
      <c r="FUK1" s="817"/>
      <c r="FUL1" s="817"/>
      <c r="FUM1" s="817"/>
      <c r="FUN1" s="817"/>
      <c r="FUO1" s="817"/>
      <c r="FUP1" s="817"/>
      <c r="FUQ1" s="817"/>
      <c r="FUR1" s="817"/>
      <c r="FUS1" s="817"/>
      <c r="FUT1" s="817"/>
      <c r="FUU1" s="817"/>
      <c r="FUV1" s="817"/>
      <c r="FUW1" s="817"/>
      <c r="FUX1" s="817"/>
      <c r="FUY1" s="817"/>
      <c r="FUZ1" s="817"/>
      <c r="FVA1" s="817"/>
      <c r="FVB1" s="817"/>
      <c r="FVC1" s="817"/>
      <c r="FVD1" s="817"/>
      <c r="FVE1" s="817"/>
      <c r="FVF1" s="817"/>
      <c r="FVG1" s="817"/>
      <c r="FVH1" s="817"/>
      <c r="FVI1" s="817"/>
      <c r="FVJ1" s="817"/>
      <c r="FVK1" s="817"/>
      <c r="FVL1" s="817"/>
      <c r="FVM1" s="817"/>
      <c r="FVN1" s="817"/>
      <c r="FVO1" s="817"/>
      <c r="FVP1" s="817"/>
      <c r="FVQ1" s="817"/>
      <c r="FVR1" s="817"/>
      <c r="FVS1" s="817"/>
      <c r="FVT1" s="817"/>
      <c r="FVU1" s="817"/>
      <c r="FVV1" s="817"/>
      <c r="FVW1" s="817"/>
      <c r="FVX1" s="817"/>
      <c r="FVY1" s="817"/>
      <c r="FVZ1" s="817"/>
      <c r="FWA1" s="817"/>
      <c r="FWB1" s="817"/>
      <c r="FWC1" s="817"/>
      <c r="FWD1" s="817"/>
      <c r="FWE1" s="817"/>
      <c r="FWF1" s="817"/>
      <c r="FWG1" s="817"/>
      <c r="FWH1" s="817"/>
      <c r="FWI1" s="817"/>
      <c r="FWJ1" s="817"/>
      <c r="FWK1" s="817"/>
      <c r="FWL1" s="817"/>
      <c r="FWM1" s="817"/>
      <c r="FWN1" s="817"/>
      <c r="FWO1" s="817"/>
      <c r="FWP1" s="817"/>
      <c r="FWQ1" s="817"/>
      <c r="FWR1" s="817"/>
      <c r="FWS1" s="817"/>
      <c r="FWT1" s="817"/>
      <c r="FWU1" s="817"/>
      <c r="FWV1" s="817"/>
      <c r="FWW1" s="817"/>
      <c r="FWX1" s="817"/>
      <c r="FWY1" s="817"/>
      <c r="FWZ1" s="817"/>
      <c r="FXA1" s="817"/>
      <c r="FXB1" s="817"/>
      <c r="FXC1" s="817"/>
      <c r="FXD1" s="817"/>
      <c r="FXE1" s="817"/>
      <c r="FXF1" s="817"/>
      <c r="FXG1" s="817"/>
      <c r="FXH1" s="817"/>
      <c r="FXI1" s="817"/>
      <c r="FXJ1" s="817"/>
      <c r="FXK1" s="817"/>
      <c r="FXL1" s="817"/>
      <c r="FXM1" s="817"/>
      <c r="FXN1" s="817"/>
      <c r="FXO1" s="817"/>
      <c r="FXP1" s="817"/>
      <c r="FXQ1" s="817"/>
      <c r="FXR1" s="817"/>
      <c r="FXS1" s="817"/>
      <c r="FXT1" s="817"/>
      <c r="FXU1" s="817"/>
      <c r="FXV1" s="817"/>
      <c r="FXW1" s="817"/>
      <c r="FXX1" s="817"/>
      <c r="FXY1" s="817"/>
      <c r="FXZ1" s="817"/>
      <c r="FYA1" s="817"/>
      <c r="FYB1" s="817"/>
      <c r="FYC1" s="817"/>
      <c r="FYD1" s="817"/>
      <c r="FYE1" s="817"/>
      <c r="FYF1" s="817"/>
      <c r="FYG1" s="817"/>
      <c r="FYH1" s="817"/>
      <c r="FYI1" s="817"/>
      <c r="FYJ1" s="817"/>
      <c r="FYK1" s="817"/>
      <c r="FYL1" s="817"/>
      <c r="FYM1" s="817"/>
      <c r="FYN1" s="817"/>
      <c r="FYO1" s="817"/>
      <c r="FYP1" s="817"/>
      <c r="FYQ1" s="817"/>
      <c r="FYR1" s="817"/>
      <c r="FYS1" s="817"/>
      <c r="FYT1" s="817"/>
      <c r="FYU1" s="817"/>
      <c r="FYV1" s="817"/>
      <c r="FYW1" s="817"/>
      <c r="FYX1" s="817"/>
      <c r="FYY1" s="817"/>
      <c r="FYZ1" s="817"/>
      <c r="FZA1" s="817"/>
      <c r="FZB1" s="817"/>
      <c r="FZC1" s="817"/>
      <c r="FZD1" s="817"/>
      <c r="FZE1" s="817"/>
      <c r="FZF1" s="817"/>
      <c r="FZG1" s="817"/>
      <c r="FZH1" s="817"/>
      <c r="FZI1" s="817"/>
      <c r="FZJ1" s="817"/>
      <c r="FZK1" s="817"/>
      <c r="FZL1" s="817"/>
      <c r="FZM1" s="817"/>
      <c r="FZN1" s="817"/>
      <c r="FZO1" s="817"/>
      <c r="FZP1" s="817"/>
      <c r="FZQ1" s="817"/>
      <c r="FZR1" s="817"/>
      <c r="FZS1" s="817"/>
      <c r="FZT1" s="817"/>
      <c r="FZU1" s="817"/>
      <c r="FZV1" s="817"/>
      <c r="FZW1" s="817"/>
      <c r="FZX1" s="817"/>
      <c r="FZY1" s="817"/>
      <c r="FZZ1" s="817"/>
      <c r="GAA1" s="817"/>
      <c r="GAB1" s="817"/>
      <c r="GAC1" s="817"/>
      <c r="GAD1" s="817"/>
      <c r="GAE1" s="817"/>
      <c r="GAF1" s="817"/>
      <c r="GAG1" s="817"/>
      <c r="GAH1" s="817"/>
      <c r="GAI1" s="817"/>
      <c r="GAJ1" s="817"/>
      <c r="GAK1" s="817"/>
      <c r="GAL1" s="817"/>
      <c r="GAM1" s="817"/>
      <c r="GAN1" s="817"/>
      <c r="GAO1" s="817"/>
      <c r="GAP1" s="817"/>
      <c r="GAQ1" s="817"/>
      <c r="GAR1" s="817"/>
      <c r="GAS1" s="817"/>
      <c r="GAT1" s="817"/>
      <c r="GAU1" s="817"/>
      <c r="GAV1" s="817"/>
      <c r="GAW1" s="817"/>
      <c r="GAX1" s="817"/>
      <c r="GAY1" s="817"/>
      <c r="GAZ1" s="817"/>
      <c r="GBA1" s="817"/>
      <c r="GBB1" s="817"/>
      <c r="GBC1" s="817"/>
      <c r="GBD1" s="817"/>
      <c r="GBE1" s="817"/>
      <c r="GBF1" s="817"/>
      <c r="GBG1" s="817"/>
      <c r="GBH1" s="817"/>
      <c r="GBI1" s="817"/>
      <c r="GBJ1" s="817"/>
      <c r="GBK1" s="817"/>
      <c r="GBL1" s="817"/>
      <c r="GBM1" s="817"/>
      <c r="GBN1" s="817"/>
      <c r="GBO1" s="817"/>
      <c r="GBP1" s="817"/>
      <c r="GBQ1" s="817"/>
      <c r="GBR1" s="817"/>
      <c r="GBS1" s="817"/>
      <c r="GBT1" s="817"/>
      <c r="GBU1" s="817"/>
      <c r="GBV1" s="817"/>
      <c r="GBW1" s="817"/>
      <c r="GBX1" s="817"/>
      <c r="GBY1" s="817"/>
      <c r="GBZ1" s="817"/>
      <c r="GCA1" s="817"/>
      <c r="GCB1" s="817"/>
      <c r="GCC1" s="817"/>
      <c r="GCD1" s="817"/>
      <c r="GCE1" s="817"/>
      <c r="GCF1" s="817"/>
      <c r="GCG1" s="817"/>
      <c r="GCH1" s="817"/>
      <c r="GCI1" s="817"/>
      <c r="GCJ1" s="817"/>
      <c r="GCK1" s="817"/>
      <c r="GCL1" s="817"/>
      <c r="GCM1" s="817"/>
      <c r="GCN1" s="817"/>
      <c r="GCO1" s="817"/>
      <c r="GCP1" s="817"/>
      <c r="GCQ1" s="817"/>
      <c r="GCR1" s="817"/>
      <c r="GCS1" s="817"/>
      <c r="GCT1" s="817"/>
      <c r="GCU1" s="817"/>
      <c r="GCV1" s="817"/>
      <c r="GCW1" s="817"/>
      <c r="GCX1" s="817"/>
      <c r="GCY1" s="817"/>
      <c r="GCZ1" s="817"/>
      <c r="GDA1" s="817"/>
      <c r="GDB1" s="817"/>
      <c r="GDC1" s="817"/>
      <c r="GDD1" s="817"/>
      <c r="GDE1" s="817"/>
      <c r="GDF1" s="817"/>
      <c r="GDG1" s="817"/>
      <c r="GDH1" s="817"/>
      <c r="GDI1" s="817"/>
      <c r="GDJ1" s="817"/>
      <c r="GDK1" s="817"/>
      <c r="GDL1" s="817"/>
      <c r="GDM1" s="817"/>
      <c r="GDN1" s="817"/>
      <c r="GDO1" s="817"/>
      <c r="GDP1" s="817"/>
      <c r="GDQ1" s="817"/>
      <c r="GDR1" s="817"/>
      <c r="GDS1" s="817"/>
      <c r="GDT1" s="817"/>
      <c r="GDU1" s="817"/>
      <c r="GDV1" s="817"/>
      <c r="GDW1" s="817"/>
      <c r="GDX1" s="817"/>
      <c r="GDY1" s="817"/>
      <c r="GDZ1" s="817"/>
      <c r="GEA1" s="817"/>
      <c r="GEB1" s="817"/>
      <c r="GEC1" s="817"/>
      <c r="GED1" s="817"/>
      <c r="GEE1" s="817"/>
      <c r="GEF1" s="817"/>
      <c r="GEG1" s="817"/>
      <c r="GEH1" s="817"/>
      <c r="GEI1" s="817"/>
      <c r="GEJ1" s="817"/>
      <c r="GEK1" s="817"/>
      <c r="GEL1" s="817"/>
      <c r="GEM1" s="817"/>
      <c r="GEN1" s="817"/>
      <c r="GEO1" s="817"/>
      <c r="GEP1" s="817"/>
      <c r="GEQ1" s="817"/>
      <c r="GER1" s="817"/>
      <c r="GES1" s="817"/>
      <c r="GET1" s="817"/>
      <c r="GEU1" s="817"/>
      <c r="GEV1" s="817"/>
      <c r="GEW1" s="817"/>
      <c r="GEX1" s="817"/>
      <c r="GEY1" s="817"/>
      <c r="GEZ1" s="817"/>
      <c r="GFA1" s="817"/>
      <c r="GFB1" s="817"/>
      <c r="GFC1" s="817"/>
      <c r="GFD1" s="817"/>
      <c r="GFE1" s="817"/>
      <c r="GFF1" s="817"/>
      <c r="GFG1" s="817"/>
      <c r="GFH1" s="817"/>
      <c r="GFI1" s="817"/>
      <c r="GFJ1" s="817"/>
      <c r="GFK1" s="817"/>
      <c r="GFL1" s="817"/>
      <c r="GFM1" s="817"/>
      <c r="GFN1" s="817"/>
      <c r="GFO1" s="817"/>
      <c r="GFP1" s="817"/>
      <c r="GFQ1" s="817"/>
      <c r="GFR1" s="817"/>
      <c r="GFS1" s="817"/>
      <c r="GFT1" s="817"/>
      <c r="GFU1" s="817"/>
      <c r="GFV1" s="817"/>
      <c r="GFW1" s="817"/>
      <c r="GFX1" s="817"/>
      <c r="GFY1" s="817"/>
      <c r="GFZ1" s="817"/>
      <c r="GGA1" s="817"/>
      <c r="GGB1" s="817"/>
      <c r="GGC1" s="817"/>
      <c r="GGD1" s="817"/>
      <c r="GGE1" s="817"/>
      <c r="GGF1" s="817"/>
      <c r="GGG1" s="817"/>
      <c r="GGH1" s="817"/>
      <c r="GGI1" s="817"/>
      <c r="GGJ1" s="817"/>
      <c r="GGK1" s="817"/>
      <c r="GGL1" s="817"/>
      <c r="GGM1" s="817"/>
      <c r="GGN1" s="817"/>
      <c r="GGO1" s="817"/>
      <c r="GGP1" s="817"/>
      <c r="GGQ1" s="817"/>
      <c r="GGR1" s="817"/>
      <c r="GGS1" s="817"/>
      <c r="GGT1" s="817"/>
      <c r="GGU1" s="817"/>
      <c r="GGV1" s="817"/>
      <c r="GGW1" s="817"/>
      <c r="GGX1" s="817"/>
      <c r="GGY1" s="817"/>
      <c r="GGZ1" s="817"/>
      <c r="GHA1" s="817"/>
      <c r="GHB1" s="817"/>
      <c r="GHC1" s="817"/>
      <c r="GHD1" s="817"/>
      <c r="GHE1" s="817"/>
      <c r="GHF1" s="817"/>
      <c r="GHG1" s="817"/>
      <c r="GHH1" s="817"/>
      <c r="GHI1" s="817"/>
      <c r="GHJ1" s="817"/>
      <c r="GHK1" s="817"/>
      <c r="GHL1" s="817"/>
      <c r="GHM1" s="817"/>
      <c r="GHN1" s="817"/>
      <c r="GHO1" s="817"/>
      <c r="GHP1" s="817"/>
      <c r="GHQ1" s="817"/>
      <c r="GHR1" s="817"/>
      <c r="GHS1" s="817"/>
      <c r="GHT1" s="817"/>
      <c r="GHU1" s="817"/>
      <c r="GHV1" s="817"/>
      <c r="GHW1" s="817"/>
      <c r="GHX1" s="817"/>
      <c r="GHY1" s="817"/>
      <c r="GHZ1" s="817"/>
      <c r="GIA1" s="817"/>
      <c r="GIB1" s="817"/>
      <c r="GIC1" s="817"/>
      <c r="GID1" s="817"/>
      <c r="GIE1" s="817"/>
      <c r="GIF1" s="817"/>
      <c r="GIG1" s="817"/>
      <c r="GIH1" s="817"/>
      <c r="GII1" s="817"/>
      <c r="GIJ1" s="817"/>
      <c r="GIK1" s="817"/>
      <c r="GIL1" s="817"/>
      <c r="GIM1" s="817"/>
      <c r="GIN1" s="817"/>
      <c r="GIO1" s="817"/>
      <c r="GIP1" s="817"/>
      <c r="GIQ1" s="817"/>
      <c r="GIR1" s="817"/>
      <c r="GIS1" s="817"/>
      <c r="GIT1" s="817"/>
      <c r="GIU1" s="817"/>
      <c r="GIV1" s="817"/>
      <c r="GIW1" s="817"/>
      <c r="GIX1" s="817"/>
      <c r="GIY1" s="817"/>
      <c r="GIZ1" s="817"/>
      <c r="GJA1" s="817"/>
      <c r="GJB1" s="817"/>
      <c r="GJC1" s="817"/>
      <c r="GJD1" s="817"/>
      <c r="GJE1" s="817"/>
      <c r="GJF1" s="817"/>
      <c r="GJG1" s="817"/>
      <c r="GJH1" s="817"/>
      <c r="GJI1" s="817"/>
      <c r="GJJ1" s="817"/>
      <c r="GJK1" s="817"/>
      <c r="GJL1" s="817"/>
      <c r="GJM1" s="817"/>
      <c r="GJN1" s="817"/>
      <c r="GJO1" s="817"/>
      <c r="GJP1" s="817"/>
      <c r="GJQ1" s="817"/>
      <c r="GJR1" s="817"/>
      <c r="GJS1" s="817"/>
      <c r="GJT1" s="817"/>
      <c r="GJU1" s="817"/>
      <c r="GJV1" s="817"/>
      <c r="GJW1" s="817"/>
      <c r="GJX1" s="817"/>
      <c r="GJY1" s="817"/>
      <c r="GJZ1" s="817"/>
      <c r="GKA1" s="817"/>
      <c r="GKB1" s="817"/>
      <c r="GKC1" s="817"/>
      <c r="GKD1" s="817"/>
      <c r="GKE1" s="817"/>
      <c r="GKF1" s="817"/>
      <c r="GKG1" s="817"/>
      <c r="GKH1" s="817"/>
      <c r="GKI1" s="817"/>
      <c r="GKJ1" s="817"/>
      <c r="GKK1" s="817"/>
      <c r="GKL1" s="817"/>
      <c r="GKM1" s="817"/>
      <c r="GKN1" s="817"/>
      <c r="GKO1" s="817"/>
      <c r="GKP1" s="817"/>
      <c r="GKQ1" s="817"/>
      <c r="GKR1" s="817"/>
      <c r="GKS1" s="817"/>
      <c r="GKT1" s="817"/>
      <c r="GKU1" s="817"/>
      <c r="GKV1" s="817"/>
      <c r="GKW1" s="817"/>
      <c r="GKX1" s="817"/>
      <c r="GKY1" s="817"/>
      <c r="GKZ1" s="817"/>
      <c r="GLA1" s="817"/>
      <c r="GLB1" s="817"/>
      <c r="GLC1" s="817"/>
      <c r="GLD1" s="817"/>
      <c r="GLE1" s="817"/>
      <c r="GLF1" s="817"/>
      <c r="GLG1" s="817"/>
      <c r="GLH1" s="817"/>
      <c r="GLI1" s="817"/>
      <c r="GLJ1" s="817"/>
      <c r="GLK1" s="817"/>
      <c r="GLL1" s="817"/>
      <c r="GLM1" s="817"/>
      <c r="GLN1" s="817"/>
      <c r="GLO1" s="817"/>
      <c r="GLP1" s="817"/>
      <c r="GLQ1" s="817"/>
      <c r="GLR1" s="817"/>
      <c r="GLS1" s="817"/>
      <c r="GLT1" s="817"/>
      <c r="GLU1" s="817"/>
      <c r="GLV1" s="817"/>
      <c r="GLW1" s="817"/>
      <c r="GLX1" s="817"/>
      <c r="GLY1" s="817"/>
      <c r="GLZ1" s="817"/>
      <c r="GMA1" s="817"/>
      <c r="GMB1" s="817"/>
      <c r="GMC1" s="817"/>
      <c r="GMD1" s="817"/>
      <c r="GME1" s="817"/>
      <c r="GMF1" s="817"/>
      <c r="GMG1" s="817"/>
      <c r="GMH1" s="817"/>
      <c r="GMI1" s="817"/>
      <c r="GMJ1" s="817"/>
      <c r="GMK1" s="817"/>
      <c r="GML1" s="817"/>
      <c r="GMM1" s="817"/>
      <c r="GMN1" s="817"/>
      <c r="GMO1" s="817"/>
      <c r="GMP1" s="817"/>
      <c r="GMQ1" s="817"/>
      <c r="GMR1" s="817"/>
      <c r="GMS1" s="817"/>
      <c r="GMT1" s="817"/>
      <c r="GMU1" s="817"/>
      <c r="GMV1" s="817"/>
      <c r="GMW1" s="817"/>
      <c r="GMX1" s="817"/>
      <c r="GMY1" s="817"/>
      <c r="GMZ1" s="817"/>
      <c r="GNA1" s="817"/>
      <c r="GNB1" s="817"/>
      <c r="GNC1" s="817"/>
      <c r="GND1" s="817"/>
      <c r="GNE1" s="817"/>
      <c r="GNF1" s="817"/>
      <c r="GNG1" s="817"/>
      <c r="GNH1" s="817"/>
      <c r="GNI1" s="817"/>
      <c r="GNJ1" s="817"/>
      <c r="GNK1" s="817"/>
      <c r="GNL1" s="817"/>
      <c r="GNM1" s="817"/>
      <c r="GNN1" s="817"/>
      <c r="GNO1" s="817"/>
      <c r="GNP1" s="817"/>
      <c r="GNQ1" s="817"/>
      <c r="GNR1" s="817"/>
      <c r="GNS1" s="817"/>
      <c r="GNT1" s="817"/>
      <c r="GNU1" s="817"/>
      <c r="GNV1" s="817"/>
      <c r="GNW1" s="817"/>
      <c r="GNX1" s="817"/>
      <c r="GNY1" s="817"/>
      <c r="GNZ1" s="817"/>
      <c r="GOA1" s="817"/>
      <c r="GOB1" s="817"/>
      <c r="GOC1" s="817"/>
      <c r="GOD1" s="817"/>
      <c r="GOE1" s="817"/>
      <c r="GOF1" s="817"/>
      <c r="GOG1" s="817"/>
      <c r="GOH1" s="817"/>
      <c r="GOI1" s="817"/>
      <c r="GOJ1" s="817"/>
      <c r="GOK1" s="817"/>
      <c r="GOL1" s="817"/>
      <c r="GOM1" s="817"/>
      <c r="GON1" s="817"/>
      <c r="GOO1" s="817"/>
      <c r="GOP1" s="817"/>
      <c r="GOQ1" s="817"/>
      <c r="GOR1" s="817"/>
      <c r="GOS1" s="817"/>
      <c r="GOT1" s="817"/>
      <c r="GOU1" s="817"/>
      <c r="GOV1" s="817"/>
      <c r="GOW1" s="817"/>
      <c r="GOX1" s="817"/>
      <c r="GOY1" s="817"/>
      <c r="GOZ1" s="817"/>
      <c r="GPA1" s="817"/>
      <c r="GPB1" s="817"/>
      <c r="GPC1" s="817"/>
      <c r="GPD1" s="817"/>
      <c r="GPE1" s="817"/>
      <c r="GPF1" s="817"/>
      <c r="GPG1" s="817"/>
      <c r="GPH1" s="817"/>
      <c r="GPI1" s="817"/>
      <c r="GPJ1" s="817"/>
      <c r="GPK1" s="817"/>
      <c r="GPL1" s="817"/>
      <c r="GPM1" s="817"/>
      <c r="GPN1" s="817"/>
      <c r="GPO1" s="817"/>
      <c r="GPP1" s="817"/>
      <c r="GPQ1" s="817"/>
      <c r="GPR1" s="817"/>
      <c r="GPS1" s="817"/>
      <c r="GPT1" s="817"/>
      <c r="GPU1" s="817"/>
      <c r="GPV1" s="817"/>
      <c r="GPW1" s="817"/>
      <c r="GPX1" s="817"/>
      <c r="GPY1" s="817"/>
      <c r="GPZ1" s="817"/>
      <c r="GQA1" s="817"/>
      <c r="GQB1" s="817"/>
      <c r="GQC1" s="817"/>
      <c r="GQD1" s="817"/>
      <c r="GQE1" s="817"/>
      <c r="GQF1" s="817"/>
      <c r="GQG1" s="817"/>
      <c r="GQH1" s="817"/>
      <c r="GQI1" s="817"/>
      <c r="GQJ1" s="817"/>
      <c r="GQK1" s="817"/>
      <c r="GQL1" s="817"/>
      <c r="GQM1" s="817"/>
      <c r="GQN1" s="817"/>
      <c r="GQO1" s="817"/>
      <c r="GQP1" s="817"/>
      <c r="GQQ1" s="817"/>
      <c r="GQR1" s="817"/>
      <c r="GQS1" s="817"/>
      <c r="GQT1" s="817"/>
      <c r="GQU1" s="817"/>
      <c r="GQV1" s="817"/>
      <c r="GQW1" s="817"/>
      <c r="GQX1" s="817"/>
      <c r="GQY1" s="817"/>
      <c r="GQZ1" s="817"/>
      <c r="GRA1" s="817"/>
      <c r="GRB1" s="817"/>
      <c r="GRC1" s="817"/>
      <c r="GRD1" s="817"/>
      <c r="GRE1" s="817"/>
      <c r="GRF1" s="817"/>
      <c r="GRG1" s="817"/>
      <c r="GRH1" s="817"/>
      <c r="GRI1" s="817"/>
      <c r="GRJ1" s="817"/>
      <c r="GRK1" s="817"/>
      <c r="GRL1" s="817"/>
      <c r="GRM1" s="817"/>
      <c r="GRN1" s="817"/>
      <c r="GRO1" s="817"/>
      <c r="GRP1" s="817"/>
      <c r="GRQ1" s="817"/>
      <c r="GRR1" s="817"/>
      <c r="GRS1" s="817"/>
      <c r="GRT1" s="817"/>
      <c r="GRU1" s="817"/>
      <c r="GRV1" s="817"/>
      <c r="GRW1" s="817"/>
      <c r="GRX1" s="817"/>
      <c r="GRY1" s="817"/>
      <c r="GRZ1" s="817"/>
      <c r="GSA1" s="817"/>
      <c r="GSB1" s="817"/>
      <c r="GSC1" s="817"/>
      <c r="GSD1" s="817"/>
      <c r="GSE1" s="817"/>
      <c r="GSF1" s="817"/>
      <c r="GSG1" s="817"/>
      <c r="GSH1" s="817"/>
      <c r="GSI1" s="817"/>
      <c r="GSJ1" s="817"/>
      <c r="GSK1" s="817"/>
      <c r="GSL1" s="817"/>
      <c r="GSM1" s="817"/>
      <c r="GSN1" s="817"/>
      <c r="GSO1" s="817"/>
      <c r="GSP1" s="817"/>
      <c r="GSQ1" s="817"/>
      <c r="GSR1" s="817"/>
      <c r="GSS1" s="817"/>
      <c r="GST1" s="817"/>
      <c r="GSU1" s="817"/>
      <c r="GSV1" s="817"/>
      <c r="GSW1" s="817"/>
      <c r="GSX1" s="817"/>
      <c r="GSY1" s="817"/>
      <c r="GSZ1" s="817"/>
      <c r="GTA1" s="817"/>
      <c r="GTB1" s="817"/>
      <c r="GTC1" s="817"/>
      <c r="GTD1" s="817"/>
      <c r="GTE1" s="817"/>
      <c r="GTF1" s="817"/>
      <c r="GTG1" s="817"/>
      <c r="GTH1" s="817"/>
      <c r="GTI1" s="817"/>
      <c r="GTJ1" s="817"/>
      <c r="GTK1" s="817"/>
      <c r="GTL1" s="817"/>
      <c r="GTM1" s="817"/>
      <c r="GTN1" s="817"/>
      <c r="GTO1" s="817"/>
      <c r="GTP1" s="817"/>
      <c r="GTQ1" s="817"/>
      <c r="GTR1" s="817"/>
      <c r="GTS1" s="817"/>
      <c r="GTT1" s="817"/>
      <c r="GTU1" s="817"/>
      <c r="GTV1" s="817"/>
      <c r="GTW1" s="817"/>
      <c r="GTX1" s="817"/>
      <c r="GTY1" s="817"/>
      <c r="GTZ1" s="817"/>
      <c r="GUA1" s="817"/>
      <c r="GUB1" s="817"/>
      <c r="GUC1" s="817"/>
      <c r="GUD1" s="817"/>
      <c r="GUE1" s="817"/>
      <c r="GUF1" s="817"/>
      <c r="GUG1" s="817"/>
      <c r="GUH1" s="817"/>
      <c r="GUI1" s="817"/>
      <c r="GUJ1" s="817"/>
      <c r="GUK1" s="817"/>
      <c r="GUL1" s="817"/>
      <c r="GUM1" s="817"/>
      <c r="GUN1" s="817"/>
      <c r="GUO1" s="817"/>
      <c r="GUP1" s="817"/>
      <c r="GUQ1" s="817"/>
      <c r="GUR1" s="817"/>
      <c r="GUS1" s="817"/>
      <c r="GUT1" s="817"/>
      <c r="GUU1" s="817"/>
      <c r="GUV1" s="817"/>
      <c r="GUW1" s="817"/>
      <c r="GUX1" s="817"/>
      <c r="GUY1" s="817"/>
      <c r="GUZ1" s="817"/>
      <c r="GVA1" s="817"/>
      <c r="GVB1" s="817"/>
      <c r="GVC1" s="817"/>
      <c r="GVD1" s="817"/>
      <c r="GVE1" s="817"/>
      <c r="GVF1" s="817"/>
      <c r="GVG1" s="817"/>
      <c r="GVH1" s="817"/>
      <c r="GVI1" s="817"/>
      <c r="GVJ1" s="817"/>
      <c r="GVK1" s="817"/>
      <c r="GVL1" s="817"/>
      <c r="GVM1" s="817"/>
      <c r="GVN1" s="817"/>
      <c r="GVO1" s="817"/>
      <c r="GVP1" s="817"/>
      <c r="GVQ1" s="817"/>
      <c r="GVR1" s="817"/>
      <c r="GVS1" s="817"/>
      <c r="GVT1" s="817"/>
      <c r="GVU1" s="817"/>
      <c r="GVV1" s="817"/>
      <c r="GVW1" s="817"/>
      <c r="GVX1" s="817"/>
      <c r="GVY1" s="817"/>
      <c r="GVZ1" s="817"/>
      <c r="GWA1" s="817"/>
      <c r="GWB1" s="817"/>
      <c r="GWC1" s="817"/>
      <c r="GWD1" s="817"/>
      <c r="GWE1" s="817"/>
      <c r="GWF1" s="817"/>
      <c r="GWG1" s="817"/>
      <c r="GWH1" s="817"/>
      <c r="GWI1" s="817"/>
      <c r="GWJ1" s="817"/>
      <c r="GWK1" s="817"/>
      <c r="GWL1" s="817"/>
      <c r="GWM1" s="817"/>
      <c r="GWN1" s="817"/>
      <c r="GWO1" s="817"/>
      <c r="GWP1" s="817"/>
      <c r="GWQ1" s="817"/>
      <c r="GWR1" s="817"/>
      <c r="GWS1" s="817"/>
      <c r="GWT1" s="817"/>
      <c r="GWU1" s="817"/>
      <c r="GWV1" s="817"/>
      <c r="GWW1" s="817"/>
      <c r="GWX1" s="817"/>
      <c r="GWY1" s="817"/>
      <c r="GWZ1" s="817"/>
      <c r="GXA1" s="817"/>
      <c r="GXB1" s="817"/>
      <c r="GXC1" s="817"/>
      <c r="GXD1" s="817"/>
      <c r="GXE1" s="817"/>
      <c r="GXF1" s="817"/>
      <c r="GXG1" s="817"/>
      <c r="GXH1" s="817"/>
      <c r="GXI1" s="817"/>
      <c r="GXJ1" s="817"/>
      <c r="GXK1" s="817"/>
      <c r="GXL1" s="817"/>
      <c r="GXM1" s="817"/>
      <c r="GXN1" s="817"/>
      <c r="GXO1" s="817"/>
      <c r="GXP1" s="817"/>
      <c r="GXQ1" s="817"/>
      <c r="GXR1" s="817"/>
      <c r="GXS1" s="817"/>
      <c r="GXT1" s="817"/>
      <c r="GXU1" s="817"/>
      <c r="GXV1" s="817"/>
      <c r="GXW1" s="817"/>
      <c r="GXX1" s="817"/>
      <c r="GXY1" s="817"/>
      <c r="GXZ1" s="817"/>
      <c r="GYA1" s="817"/>
      <c r="GYB1" s="817"/>
      <c r="GYC1" s="817"/>
      <c r="GYD1" s="817"/>
      <c r="GYE1" s="817"/>
      <c r="GYF1" s="817"/>
      <c r="GYG1" s="817"/>
      <c r="GYH1" s="817"/>
      <c r="GYI1" s="817"/>
      <c r="GYJ1" s="817"/>
      <c r="GYK1" s="817"/>
      <c r="GYL1" s="817"/>
      <c r="GYM1" s="817"/>
      <c r="GYN1" s="817"/>
      <c r="GYO1" s="817"/>
      <c r="GYP1" s="817"/>
      <c r="GYQ1" s="817"/>
      <c r="GYR1" s="817"/>
      <c r="GYS1" s="817"/>
      <c r="GYT1" s="817"/>
      <c r="GYU1" s="817"/>
      <c r="GYV1" s="817"/>
      <c r="GYW1" s="817"/>
      <c r="GYX1" s="817"/>
      <c r="GYY1" s="817"/>
      <c r="GYZ1" s="817"/>
      <c r="GZA1" s="817"/>
      <c r="GZB1" s="817"/>
      <c r="GZC1" s="817"/>
      <c r="GZD1" s="817"/>
      <c r="GZE1" s="817"/>
      <c r="GZF1" s="817"/>
      <c r="GZG1" s="817"/>
      <c r="GZH1" s="817"/>
      <c r="GZI1" s="817"/>
      <c r="GZJ1" s="817"/>
      <c r="GZK1" s="817"/>
      <c r="GZL1" s="817"/>
      <c r="GZM1" s="817"/>
      <c r="GZN1" s="817"/>
      <c r="GZO1" s="817"/>
      <c r="GZP1" s="817"/>
      <c r="GZQ1" s="817"/>
      <c r="GZR1" s="817"/>
      <c r="GZS1" s="817"/>
      <c r="GZT1" s="817"/>
      <c r="GZU1" s="817"/>
      <c r="GZV1" s="817"/>
      <c r="GZW1" s="817"/>
      <c r="GZX1" s="817"/>
      <c r="GZY1" s="817"/>
      <c r="GZZ1" s="817"/>
      <c r="HAA1" s="817"/>
      <c r="HAB1" s="817"/>
      <c r="HAC1" s="817"/>
      <c r="HAD1" s="817"/>
      <c r="HAE1" s="817"/>
      <c r="HAF1" s="817"/>
      <c r="HAG1" s="817"/>
      <c r="HAH1" s="817"/>
      <c r="HAI1" s="817"/>
      <c r="HAJ1" s="817"/>
      <c r="HAK1" s="817"/>
      <c r="HAL1" s="817"/>
      <c r="HAM1" s="817"/>
      <c r="HAN1" s="817"/>
      <c r="HAO1" s="817"/>
      <c r="HAP1" s="817"/>
      <c r="HAQ1" s="817"/>
      <c r="HAR1" s="817"/>
      <c r="HAS1" s="817"/>
      <c r="HAT1" s="817"/>
      <c r="HAU1" s="817"/>
      <c r="HAV1" s="817"/>
      <c r="HAW1" s="817"/>
      <c r="HAX1" s="817"/>
      <c r="HAY1" s="817"/>
      <c r="HAZ1" s="817"/>
      <c r="HBA1" s="817"/>
      <c r="HBB1" s="817"/>
      <c r="HBC1" s="817"/>
      <c r="HBD1" s="817"/>
      <c r="HBE1" s="817"/>
      <c r="HBF1" s="817"/>
      <c r="HBG1" s="817"/>
      <c r="HBH1" s="817"/>
      <c r="HBI1" s="817"/>
      <c r="HBJ1" s="817"/>
      <c r="HBK1" s="817"/>
      <c r="HBL1" s="817"/>
      <c r="HBM1" s="817"/>
      <c r="HBN1" s="817"/>
      <c r="HBO1" s="817"/>
      <c r="HBP1" s="817"/>
      <c r="HBQ1" s="817"/>
      <c r="HBR1" s="817"/>
      <c r="HBS1" s="817"/>
      <c r="HBT1" s="817"/>
      <c r="HBU1" s="817"/>
      <c r="HBV1" s="817"/>
      <c r="HBW1" s="817"/>
      <c r="HBX1" s="817"/>
      <c r="HBY1" s="817"/>
      <c r="HBZ1" s="817"/>
      <c r="HCA1" s="817"/>
      <c r="HCB1" s="817"/>
      <c r="HCC1" s="817"/>
      <c r="HCD1" s="817"/>
      <c r="HCE1" s="817"/>
      <c r="HCF1" s="817"/>
      <c r="HCG1" s="817"/>
      <c r="HCH1" s="817"/>
      <c r="HCI1" s="817"/>
      <c r="HCJ1" s="817"/>
      <c r="HCK1" s="817"/>
      <c r="HCL1" s="817"/>
      <c r="HCM1" s="817"/>
      <c r="HCN1" s="817"/>
      <c r="HCO1" s="817"/>
      <c r="HCP1" s="817"/>
      <c r="HCQ1" s="817"/>
      <c r="HCR1" s="817"/>
      <c r="HCS1" s="817"/>
      <c r="HCT1" s="817"/>
      <c r="HCU1" s="817"/>
      <c r="HCV1" s="817"/>
      <c r="HCW1" s="817"/>
      <c r="HCX1" s="817"/>
      <c r="HCY1" s="817"/>
      <c r="HCZ1" s="817"/>
      <c r="HDA1" s="817"/>
      <c r="HDB1" s="817"/>
      <c r="HDC1" s="817"/>
      <c r="HDD1" s="817"/>
      <c r="HDE1" s="817"/>
      <c r="HDF1" s="817"/>
      <c r="HDG1" s="817"/>
      <c r="HDH1" s="817"/>
      <c r="HDI1" s="817"/>
      <c r="HDJ1" s="817"/>
      <c r="HDK1" s="817"/>
      <c r="HDL1" s="817"/>
      <c r="HDM1" s="817"/>
      <c r="HDN1" s="817"/>
      <c r="HDO1" s="817"/>
      <c r="HDP1" s="817"/>
      <c r="HDQ1" s="817"/>
      <c r="HDR1" s="817"/>
      <c r="HDS1" s="817"/>
      <c r="HDT1" s="817"/>
      <c r="HDU1" s="817"/>
      <c r="HDV1" s="817"/>
      <c r="HDW1" s="817"/>
      <c r="HDX1" s="817"/>
      <c r="HDY1" s="817"/>
      <c r="HDZ1" s="817"/>
      <c r="HEA1" s="817"/>
      <c r="HEB1" s="817"/>
      <c r="HEC1" s="817"/>
      <c r="HED1" s="817"/>
      <c r="HEE1" s="817"/>
      <c r="HEF1" s="817"/>
      <c r="HEG1" s="817"/>
      <c r="HEH1" s="817"/>
      <c r="HEI1" s="817"/>
      <c r="HEJ1" s="817"/>
      <c r="HEK1" s="817"/>
      <c r="HEL1" s="817"/>
      <c r="HEM1" s="817"/>
      <c r="HEN1" s="817"/>
      <c r="HEO1" s="817"/>
      <c r="HEP1" s="817"/>
      <c r="HEQ1" s="817"/>
      <c r="HER1" s="817"/>
      <c r="HES1" s="817"/>
      <c r="HET1" s="817"/>
      <c r="HEU1" s="817"/>
      <c r="HEV1" s="817"/>
      <c r="HEW1" s="817"/>
      <c r="HEX1" s="817"/>
      <c r="HEY1" s="817"/>
      <c r="HEZ1" s="817"/>
      <c r="HFA1" s="817"/>
      <c r="HFB1" s="817"/>
      <c r="HFC1" s="817"/>
      <c r="HFD1" s="817"/>
      <c r="HFE1" s="817"/>
      <c r="HFF1" s="817"/>
      <c r="HFG1" s="817"/>
      <c r="HFH1" s="817"/>
      <c r="HFI1" s="817"/>
      <c r="HFJ1" s="817"/>
      <c r="HFK1" s="817"/>
      <c r="HFL1" s="817"/>
      <c r="HFM1" s="817"/>
      <c r="HFN1" s="817"/>
      <c r="HFO1" s="817"/>
      <c r="HFP1" s="817"/>
      <c r="HFQ1" s="817"/>
      <c r="HFR1" s="817"/>
      <c r="HFS1" s="817"/>
      <c r="HFT1" s="817"/>
      <c r="HFU1" s="817"/>
      <c r="HFV1" s="817"/>
      <c r="HFW1" s="817"/>
      <c r="HFX1" s="817"/>
      <c r="HFY1" s="817"/>
      <c r="HFZ1" s="817"/>
      <c r="HGA1" s="817"/>
      <c r="HGB1" s="817"/>
      <c r="HGC1" s="817"/>
      <c r="HGD1" s="817"/>
      <c r="HGE1" s="817"/>
      <c r="HGF1" s="817"/>
      <c r="HGG1" s="817"/>
      <c r="HGH1" s="817"/>
      <c r="HGI1" s="817"/>
      <c r="HGJ1" s="817"/>
      <c r="HGK1" s="817"/>
      <c r="HGL1" s="817"/>
      <c r="HGM1" s="817"/>
      <c r="HGN1" s="817"/>
      <c r="HGO1" s="817"/>
      <c r="HGP1" s="817"/>
      <c r="HGQ1" s="817"/>
      <c r="HGR1" s="817"/>
      <c r="HGS1" s="817"/>
      <c r="HGT1" s="817"/>
      <c r="HGU1" s="817"/>
      <c r="HGV1" s="817"/>
      <c r="HGW1" s="817"/>
      <c r="HGX1" s="817"/>
      <c r="HGY1" s="817"/>
      <c r="HGZ1" s="817"/>
      <c r="HHA1" s="817"/>
      <c r="HHB1" s="817"/>
      <c r="HHC1" s="817"/>
      <c r="HHD1" s="817"/>
      <c r="HHE1" s="817"/>
      <c r="HHF1" s="817"/>
      <c r="HHG1" s="817"/>
      <c r="HHH1" s="817"/>
      <c r="HHI1" s="817"/>
      <c r="HHJ1" s="817"/>
      <c r="HHK1" s="817"/>
      <c r="HHL1" s="817"/>
      <c r="HHM1" s="817"/>
      <c r="HHN1" s="817"/>
      <c r="HHO1" s="817"/>
      <c r="HHP1" s="817"/>
      <c r="HHQ1" s="817"/>
      <c r="HHR1" s="817"/>
      <c r="HHS1" s="817"/>
      <c r="HHT1" s="817"/>
      <c r="HHU1" s="817"/>
      <c r="HHV1" s="817"/>
      <c r="HHW1" s="817"/>
      <c r="HHX1" s="817"/>
      <c r="HHY1" s="817"/>
      <c r="HHZ1" s="817"/>
      <c r="HIA1" s="817"/>
      <c r="HIB1" s="817"/>
      <c r="HIC1" s="817"/>
      <c r="HID1" s="817"/>
      <c r="HIE1" s="817"/>
      <c r="HIF1" s="817"/>
      <c r="HIG1" s="817"/>
      <c r="HIH1" s="817"/>
      <c r="HII1" s="817"/>
      <c r="HIJ1" s="817"/>
      <c r="HIK1" s="817"/>
      <c r="HIL1" s="817"/>
      <c r="HIM1" s="817"/>
      <c r="HIN1" s="817"/>
      <c r="HIO1" s="817"/>
      <c r="HIP1" s="817"/>
      <c r="HIQ1" s="817"/>
      <c r="HIR1" s="817"/>
      <c r="HIS1" s="817"/>
      <c r="HIT1" s="817"/>
      <c r="HIU1" s="817"/>
      <c r="HIV1" s="817"/>
      <c r="HIW1" s="817"/>
      <c r="HIX1" s="817"/>
      <c r="HIY1" s="817"/>
      <c r="HIZ1" s="817"/>
      <c r="HJA1" s="817"/>
      <c r="HJB1" s="817"/>
      <c r="HJC1" s="817"/>
      <c r="HJD1" s="817"/>
      <c r="HJE1" s="817"/>
      <c r="HJF1" s="817"/>
      <c r="HJG1" s="817"/>
      <c r="HJH1" s="817"/>
      <c r="HJI1" s="817"/>
      <c r="HJJ1" s="817"/>
      <c r="HJK1" s="817"/>
      <c r="HJL1" s="817"/>
      <c r="HJM1" s="817"/>
      <c r="HJN1" s="817"/>
      <c r="HJO1" s="817"/>
      <c r="HJP1" s="817"/>
      <c r="HJQ1" s="817"/>
      <c r="HJR1" s="817"/>
      <c r="HJS1" s="817"/>
      <c r="HJT1" s="817"/>
      <c r="HJU1" s="817"/>
      <c r="HJV1" s="817"/>
      <c r="HJW1" s="817"/>
      <c r="HJX1" s="817"/>
      <c r="HJY1" s="817"/>
      <c r="HJZ1" s="817"/>
      <c r="HKA1" s="817"/>
      <c r="HKB1" s="817"/>
      <c r="HKC1" s="817"/>
      <c r="HKD1" s="817"/>
      <c r="HKE1" s="817"/>
      <c r="HKF1" s="817"/>
      <c r="HKG1" s="817"/>
      <c r="HKH1" s="817"/>
      <c r="HKI1" s="817"/>
      <c r="HKJ1" s="817"/>
      <c r="HKK1" s="817"/>
      <c r="HKL1" s="817"/>
      <c r="HKM1" s="817"/>
      <c r="HKN1" s="817"/>
      <c r="HKO1" s="817"/>
      <c r="HKP1" s="817"/>
      <c r="HKQ1" s="817"/>
      <c r="HKR1" s="817"/>
      <c r="HKS1" s="817"/>
      <c r="HKT1" s="817"/>
      <c r="HKU1" s="817"/>
      <c r="HKV1" s="817"/>
      <c r="HKW1" s="817"/>
      <c r="HKX1" s="817"/>
      <c r="HKY1" s="817"/>
      <c r="HKZ1" s="817"/>
      <c r="HLA1" s="817"/>
      <c r="HLB1" s="817"/>
      <c r="HLC1" s="817"/>
      <c r="HLD1" s="817"/>
      <c r="HLE1" s="817"/>
      <c r="HLF1" s="817"/>
      <c r="HLG1" s="817"/>
      <c r="HLH1" s="817"/>
      <c r="HLI1" s="817"/>
      <c r="HLJ1" s="817"/>
      <c r="HLK1" s="817"/>
      <c r="HLL1" s="817"/>
      <c r="HLM1" s="817"/>
      <c r="HLN1" s="817"/>
      <c r="HLO1" s="817"/>
      <c r="HLP1" s="817"/>
      <c r="HLQ1" s="817"/>
      <c r="HLR1" s="817"/>
      <c r="HLS1" s="817"/>
      <c r="HLT1" s="817"/>
      <c r="HLU1" s="817"/>
      <c r="HLV1" s="817"/>
      <c r="HLW1" s="817"/>
      <c r="HLX1" s="817"/>
      <c r="HLY1" s="817"/>
      <c r="HLZ1" s="817"/>
      <c r="HMA1" s="817"/>
      <c r="HMB1" s="817"/>
      <c r="HMC1" s="817"/>
      <c r="HMD1" s="817"/>
      <c r="HME1" s="817"/>
      <c r="HMF1" s="817"/>
      <c r="HMG1" s="817"/>
      <c r="HMH1" s="817"/>
      <c r="HMI1" s="817"/>
      <c r="HMJ1" s="817"/>
      <c r="HMK1" s="817"/>
      <c r="HML1" s="817"/>
      <c r="HMM1" s="817"/>
      <c r="HMN1" s="817"/>
      <c r="HMO1" s="817"/>
      <c r="HMP1" s="817"/>
      <c r="HMQ1" s="817"/>
      <c r="HMR1" s="817"/>
      <c r="HMS1" s="817"/>
      <c r="HMT1" s="817"/>
      <c r="HMU1" s="817"/>
      <c r="HMV1" s="817"/>
      <c r="HMW1" s="817"/>
      <c r="HMX1" s="817"/>
      <c r="HMY1" s="817"/>
      <c r="HMZ1" s="817"/>
      <c r="HNA1" s="817"/>
      <c r="HNB1" s="817"/>
      <c r="HNC1" s="817"/>
      <c r="HND1" s="817"/>
      <c r="HNE1" s="817"/>
      <c r="HNF1" s="817"/>
      <c r="HNG1" s="817"/>
      <c r="HNH1" s="817"/>
      <c r="HNI1" s="817"/>
      <c r="HNJ1" s="817"/>
      <c r="HNK1" s="817"/>
      <c r="HNL1" s="817"/>
      <c r="HNM1" s="817"/>
      <c r="HNN1" s="817"/>
      <c r="HNO1" s="817"/>
      <c r="HNP1" s="817"/>
      <c r="HNQ1" s="817"/>
      <c r="HNR1" s="817"/>
      <c r="HNS1" s="817"/>
      <c r="HNT1" s="817"/>
      <c r="HNU1" s="817"/>
      <c r="HNV1" s="817"/>
      <c r="HNW1" s="817"/>
      <c r="HNX1" s="817"/>
      <c r="HNY1" s="817"/>
      <c r="HNZ1" s="817"/>
      <c r="HOA1" s="817"/>
      <c r="HOB1" s="817"/>
      <c r="HOC1" s="817"/>
      <c r="HOD1" s="817"/>
      <c r="HOE1" s="817"/>
      <c r="HOF1" s="817"/>
      <c r="HOG1" s="817"/>
      <c r="HOH1" s="817"/>
      <c r="HOI1" s="817"/>
      <c r="HOJ1" s="817"/>
      <c r="HOK1" s="817"/>
      <c r="HOL1" s="817"/>
      <c r="HOM1" s="817"/>
      <c r="HON1" s="817"/>
      <c r="HOO1" s="817"/>
      <c r="HOP1" s="817"/>
      <c r="HOQ1" s="817"/>
      <c r="HOR1" s="817"/>
      <c r="HOS1" s="817"/>
      <c r="HOT1" s="817"/>
      <c r="HOU1" s="817"/>
      <c r="HOV1" s="817"/>
      <c r="HOW1" s="817"/>
      <c r="HOX1" s="817"/>
      <c r="HOY1" s="817"/>
      <c r="HOZ1" s="817"/>
      <c r="HPA1" s="817"/>
      <c r="HPB1" s="817"/>
      <c r="HPC1" s="817"/>
      <c r="HPD1" s="817"/>
      <c r="HPE1" s="817"/>
      <c r="HPF1" s="817"/>
      <c r="HPG1" s="817"/>
      <c r="HPH1" s="817"/>
      <c r="HPI1" s="817"/>
      <c r="HPJ1" s="817"/>
      <c r="HPK1" s="817"/>
      <c r="HPL1" s="817"/>
      <c r="HPM1" s="817"/>
      <c r="HPN1" s="817"/>
      <c r="HPO1" s="817"/>
      <c r="HPP1" s="817"/>
      <c r="HPQ1" s="817"/>
      <c r="HPR1" s="817"/>
      <c r="HPS1" s="817"/>
      <c r="HPT1" s="817"/>
      <c r="HPU1" s="817"/>
      <c r="HPV1" s="817"/>
      <c r="HPW1" s="817"/>
      <c r="HPX1" s="817"/>
      <c r="HPY1" s="817"/>
      <c r="HPZ1" s="817"/>
      <c r="HQA1" s="817"/>
      <c r="HQB1" s="817"/>
      <c r="HQC1" s="817"/>
      <c r="HQD1" s="817"/>
      <c r="HQE1" s="817"/>
      <c r="HQF1" s="817"/>
      <c r="HQG1" s="817"/>
      <c r="HQH1" s="817"/>
      <c r="HQI1" s="817"/>
      <c r="HQJ1" s="817"/>
      <c r="HQK1" s="817"/>
      <c r="HQL1" s="817"/>
      <c r="HQM1" s="817"/>
      <c r="HQN1" s="817"/>
      <c r="HQO1" s="817"/>
      <c r="HQP1" s="817"/>
      <c r="HQQ1" s="817"/>
      <c r="HQR1" s="817"/>
      <c r="HQS1" s="817"/>
      <c r="HQT1" s="817"/>
      <c r="HQU1" s="817"/>
      <c r="HQV1" s="817"/>
      <c r="HQW1" s="817"/>
      <c r="HQX1" s="817"/>
      <c r="HQY1" s="817"/>
      <c r="HQZ1" s="817"/>
      <c r="HRA1" s="817"/>
      <c r="HRB1" s="817"/>
      <c r="HRC1" s="817"/>
      <c r="HRD1" s="817"/>
      <c r="HRE1" s="817"/>
      <c r="HRF1" s="817"/>
      <c r="HRG1" s="817"/>
      <c r="HRH1" s="817"/>
      <c r="HRI1" s="817"/>
      <c r="HRJ1" s="817"/>
      <c r="HRK1" s="817"/>
      <c r="HRL1" s="817"/>
      <c r="HRM1" s="817"/>
      <c r="HRN1" s="817"/>
      <c r="HRO1" s="817"/>
      <c r="HRP1" s="817"/>
      <c r="HRQ1" s="817"/>
      <c r="HRR1" s="817"/>
      <c r="HRS1" s="817"/>
      <c r="HRT1" s="817"/>
      <c r="HRU1" s="817"/>
      <c r="HRV1" s="817"/>
      <c r="HRW1" s="817"/>
      <c r="HRX1" s="817"/>
      <c r="HRY1" s="817"/>
      <c r="HRZ1" s="817"/>
      <c r="HSA1" s="817"/>
      <c r="HSB1" s="817"/>
      <c r="HSC1" s="817"/>
      <c r="HSD1" s="817"/>
      <c r="HSE1" s="817"/>
      <c r="HSF1" s="817"/>
      <c r="HSG1" s="817"/>
      <c r="HSH1" s="817"/>
      <c r="HSI1" s="817"/>
      <c r="HSJ1" s="817"/>
      <c r="HSK1" s="817"/>
      <c r="HSL1" s="817"/>
      <c r="HSM1" s="817"/>
      <c r="HSN1" s="817"/>
      <c r="HSO1" s="817"/>
      <c r="HSP1" s="817"/>
      <c r="HSQ1" s="817"/>
      <c r="HSR1" s="817"/>
      <c r="HSS1" s="817"/>
      <c r="HST1" s="817"/>
      <c r="HSU1" s="817"/>
      <c r="HSV1" s="817"/>
      <c r="HSW1" s="817"/>
      <c r="HSX1" s="817"/>
      <c r="HSY1" s="817"/>
      <c r="HSZ1" s="817"/>
      <c r="HTA1" s="817"/>
      <c r="HTB1" s="817"/>
      <c r="HTC1" s="817"/>
      <c r="HTD1" s="817"/>
      <c r="HTE1" s="817"/>
      <c r="HTF1" s="817"/>
      <c r="HTG1" s="817"/>
      <c r="HTH1" s="817"/>
      <c r="HTI1" s="817"/>
      <c r="HTJ1" s="817"/>
      <c r="HTK1" s="817"/>
      <c r="HTL1" s="817"/>
      <c r="HTM1" s="817"/>
      <c r="HTN1" s="817"/>
      <c r="HTO1" s="817"/>
      <c r="HTP1" s="817"/>
      <c r="HTQ1" s="817"/>
      <c r="HTR1" s="817"/>
      <c r="HTS1" s="817"/>
      <c r="HTT1" s="817"/>
      <c r="HTU1" s="817"/>
      <c r="HTV1" s="817"/>
      <c r="HTW1" s="817"/>
      <c r="HTX1" s="817"/>
      <c r="HTY1" s="817"/>
      <c r="HTZ1" s="817"/>
      <c r="HUA1" s="817"/>
      <c r="HUB1" s="817"/>
      <c r="HUC1" s="817"/>
      <c r="HUD1" s="817"/>
      <c r="HUE1" s="817"/>
      <c r="HUF1" s="817"/>
      <c r="HUG1" s="817"/>
      <c r="HUH1" s="817"/>
      <c r="HUI1" s="817"/>
      <c r="HUJ1" s="817"/>
      <c r="HUK1" s="817"/>
      <c r="HUL1" s="817"/>
      <c r="HUM1" s="817"/>
      <c r="HUN1" s="817"/>
      <c r="HUO1" s="817"/>
      <c r="HUP1" s="817"/>
      <c r="HUQ1" s="817"/>
      <c r="HUR1" s="817"/>
      <c r="HUS1" s="817"/>
      <c r="HUT1" s="817"/>
      <c r="HUU1" s="817"/>
      <c r="HUV1" s="817"/>
      <c r="HUW1" s="817"/>
      <c r="HUX1" s="817"/>
      <c r="HUY1" s="817"/>
      <c r="HUZ1" s="817"/>
      <c r="HVA1" s="817"/>
      <c r="HVB1" s="817"/>
      <c r="HVC1" s="817"/>
      <c r="HVD1" s="817"/>
      <c r="HVE1" s="817"/>
      <c r="HVF1" s="817"/>
      <c r="HVG1" s="817"/>
      <c r="HVH1" s="817"/>
      <c r="HVI1" s="817"/>
      <c r="HVJ1" s="817"/>
      <c r="HVK1" s="817"/>
      <c r="HVL1" s="817"/>
      <c r="HVM1" s="817"/>
      <c r="HVN1" s="817"/>
      <c r="HVO1" s="817"/>
      <c r="HVP1" s="817"/>
      <c r="HVQ1" s="817"/>
      <c r="HVR1" s="817"/>
      <c r="HVS1" s="817"/>
      <c r="HVT1" s="817"/>
      <c r="HVU1" s="817"/>
      <c r="HVV1" s="817"/>
      <c r="HVW1" s="817"/>
      <c r="HVX1" s="817"/>
      <c r="HVY1" s="817"/>
      <c r="HVZ1" s="817"/>
      <c r="HWA1" s="817"/>
      <c r="HWB1" s="817"/>
      <c r="HWC1" s="817"/>
      <c r="HWD1" s="817"/>
      <c r="HWE1" s="817"/>
      <c r="HWF1" s="817"/>
      <c r="HWG1" s="817"/>
      <c r="HWH1" s="817"/>
      <c r="HWI1" s="817"/>
      <c r="HWJ1" s="817"/>
      <c r="HWK1" s="817"/>
      <c r="HWL1" s="817"/>
      <c r="HWM1" s="817"/>
      <c r="HWN1" s="817"/>
      <c r="HWO1" s="817"/>
      <c r="HWP1" s="817"/>
      <c r="HWQ1" s="817"/>
      <c r="HWR1" s="817"/>
      <c r="HWS1" s="817"/>
      <c r="HWT1" s="817"/>
      <c r="HWU1" s="817"/>
      <c r="HWV1" s="817"/>
      <c r="HWW1" s="817"/>
      <c r="HWX1" s="817"/>
      <c r="HWY1" s="817"/>
      <c r="HWZ1" s="817"/>
      <c r="HXA1" s="817"/>
      <c r="HXB1" s="817"/>
      <c r="HXC1" s="817"/>
      <c r="HXD1" s="817"/>
      <c r="HXE1" s="817"/>
      <c r="HXF1" s="817"/>
      <c r="HXG1" s="817"/>
      <c r="HXH1" s="817"/>
      <c r="HXI1" s="817"/>
      <c r="HXJ1" s="817"/>
      <c r="HXK1" s="817"/>
      <c r="HXL1" s="817"/>
      <c r="HXM1" s="817"/>
      <c r="HXN1" s="817"/>
      <c r="HXO1" s="817"/>
      <c r="HXP1" s="817"/>
      <c r="HXQ1" s="817"/>
      <c r="HXR1" s="817"/>
      <c r="HXS1" s="817"/>
      <c r="HXT1" s="817"/>
      <c r="HXU1" s="817"/>
      <c r="HXV1" s="817"/>
      <c r="HXW1" s="817"/>
      <c r="HXX1" s="817"/>
      <c r="HXY1" s="817"/>
      <c r="HXZ1" s="817"/>
      <c r="HYA1" s="817"/>
      <c r="HYB1" s="817"/>
      <c r="HYC1" s="817"/>
      <c r="HYD1" s="817"/>
      <c r="HYE1" s="817"/>
      <c r="HYF1" s="817"/>
      <c r="HYG1" s="817"/>
      <c r="HYH1" s="817"/>
      <c r="HYI1" s="817"/>
      <c r="HYJ1" s="817"/>
      <c r="HYK1" s="817"/>
      <c r="HYL1" s="817"/>
      <c r="HYM1" s="817"/>
      <c r="HYN1" s="817"/>
      <c r="HYO1" s="817"/>
      <c r="HYP1" s="817"/>
      <c r="HYQ1" s="817"/>
      <c r="HYR1" s="817"/>
      <c r="HYS1" s="817"/>
      <c r="HYT1" s="817"/>
      <c r="HYU1" s="817"/>
      <c r="HYV1" s="817"/>
      <c r="HYW1" s="817"/>
      <c r="HYX1" s="817"/>
      <c r="HYY1" s="817"/>
      <c r="HYZ1" s="817"/>
      <c r="HZA1" s="817"/>
      <c r="HZB1" s="817"/>
      <c r="HZC1" s="817"/>
      <c r="HZD1" s="817"/>
      <c r="HZE1" s="817"/>
      <c r="HZF1" s="817"/>
      <c r="HZG1" s="817"/>
      <c r="HZH1" s="817"/>
      <c r="HZI1" s="817"/>
      <c r="HZJ1" s="817"/>
      <c r="HZK1" s="817"/>
      <c r="HZL1" s="817"/>
      <c r="HZM1" s="817"/>
      <c r="HZN1" s="817"/>
      <c r="HZO1" s="817"/>
      <c r="HZP1" s="817"/>
      <c r="HZQ1" s="817"/>
      <c r="HZR1" s="817"/>
      <c r="HZS1" s="817"/>
      <c r="HZT1" s="817"/>
      <c r="HZU1" s="817"/>
      <c r="HZV1" s="817"/>
      <c r="HZW1" s="817"/>
      <c r="HZX1" s="817"/>
      <c r="HZY1" s="817"/>
      <c r="HZZ1" s="817"/>
      <c r="IAA1" s="817"/>
      <c r="IAB1" s="817"/>
      <c r="IAC1" s="817"/>
      <c r="IAD1" s="817"/>
      <c r="IAE1" s="817"/>
      <c r="IAF1" s="817"/>
      <c r="IAG1" s="817"/>
      <c r="IAH1" s="817"/>
      <c r="IAI1" s="817"/>
      <c r="IAJ1" s="817"/>
      <c r="IAK1" s="817"/>
      <c r="IAL1" s="817"/>
      <c r="IAM1" s="817"/>
      <c r="IAN1" s="817"/>
      <c r="IAO1" s="817"/>
      <c r="IAP1" s="817"/>
      <c r="IAQ1" s="817"/>
      <c r="IAR1" s="817"/>
      <c r="IAS1" s="817"/>
      <c r="IAT1" s="817"/>
      <c r="IAU1" s="817"/>
      <c r="IAV1" s="817"/>
      <c r="IAW1" s="817"/>
      <c r="IAX1" s="817"/>
      <c r="IAY1" s="817"/>
      <c r="IAZ1" s="817"/>
      <c r="IBA1" s="817"/>
      <c r="IBB1" s="817"/>
      <c r="IBC1" s="817"/>
      <c r="IBD1" s="817"/>
      <c r="IBE1" s="817"/>
      <c r="IBF1" s="817"/>
      <c r="IBG1" s="817"/>
      <c r="IBH1" s="817"/>
      <c r="IBI1" s="817"/>
      <c r="IBJ1" s="817"/>
      <c r="IBK1" s="817"/>
      <c r="IBL1" s="817"/>
      <c r="IBM1" s="817"/>
      <c r="IBN1" s="817"/>
      <c r="IBO1" s="817"/>
      <c r="IBP1" s="817"/>
      <c r="IBQ1" s="817"/>
      <c r="IBR1" s="817"/>
      <c r="IBS1" s="817"/>
      <c r="IBT1" s="817"/>
      <c r="IBU1" s="817"/>
      <c r="IBV1" s="817"/>
      <c r="IBW1" s="817"/>
      <c r="IBX1" s="817"/>
      <c r="IBY1" s="817"/>
      <c r="IBZ1" s="817"/>
      <c r="ICA1" s="817"/>
      <c r="ICB1" s="817"/>
      <c r="ICC1" s="817"/>
      <c r="ICD1" s="817"/>
      <c r="ICE1" s="817"/>
      <c r="ICF1" s="817"/>
      <c r="ICG1" s="817"/>
      <c r="ICH1" s="817"/>
      <c r="ICI1" s="817"/>
      <c r="ICJ1" s="817"/>
      <c r="ICK1" s="817"/>
      <c r="ICL1" s="817"/>
      <c r="ICM1" s="817"/>
      <c r="ICN1" s="817"/>
      <c r="ICO1" s="817"/>
      <c r="ICP1" s="817"/>
      <c r="ICQ1" s="817"/>
      <c r="ICR1" s="817"/>
      <c r="ICS1" s="817"/>
      <c r="ICT1" s="817"/>
      <c r="ICU1" s="817"/>
      <c r="ICV1" s="817"/>
      <c r="ICW1" s="817"/>
      <c r="ICX1" s="817"/>
      <c r="ICY1" s="817"/>
      <c r="ICZ1" s="817"/>
      <c r="IDA1" s="817"/>
      <c r="IDB1" s="817"/>
      <c r="IDC1" s="817"/>
      <c r="IDD1" s="817"/>
      <c r="IDE1" s="817"/>
      <c r="IDF1" s="817"/>
      <c r="IDG1" s="817"/>
      <c r="IDH1" s="817"/>
      <c r="IDI1" s="817"/>
      <c r="IDJ1" s="817"/>
      <c r="IDK1" s="817"/>
      <c r="IDL1" s="817"/>
      <c r="IDM1" s="817"/>
      <c r="IDN1" s="817"/>
      <c r="IDO1" s="817"/>
      <c r="IDP1" s="817"/>
      <c r="IDQ1" s="817"/>
      <c r="IDR1" s="817"/>
      <c r="IDS1" s="817"/>
      <c r="IDT1" s="817"/>
      <c r="IDU1" s="817"/>
      <c r="IDV1" s="817"/>
      <c r="IDW1" s="817"/>
      <c r="IDX1" s="817"/>
      <c r="IDY1" s="817"/>
      <c r="IDZ1" s="817"/>
      <c r="IEA1" s="817"/>
      <c r="IEB1" s="817"/>
      <c r="IEC1" s="817"/>
      <c r="IED1" s="817"/>
      <c r="IEE1" s="817"/>
      <c r="IEF1" s="817"/>
      <c r="IEG1" s="817"/>
      <c r="IEH1" s="817"/>
      <c r="IEI1" s="817"/>
      <c r="IEJ1" s="817"/>
      <c r="IEK1" s="817"/>
      <c r="IEL1" s="817"/>
      <c r="IEM1" s="817"/>
      <c r="IEN1" s="817"/>
      <c r="IEO1" s="817"/>
      <c r="IEP1" s="817"/>
      <c r="IEQ1" s="817"/>
      <c r="IER1" s="817"/>
      <c r="IES1" s="817"/>
      <c r="IET1" s="817"/>
      <c r="IEU1" s="817"/>
      <c r="IEV1" s="817"/>
      <c r="IEW1" s="817"/>
      <c r="IEX1" s="817"/>
      <c r="IEY1" s="817"/>
      <c r="IEZ1" s="817"/>
      <c r="IFA1" s="817"/>
      <c r="IFB1" s="817"/>
      <c r="IFC1" s="817"/>
      <c r="IFD1" s="817"/>
      <c r="IFE1" s="817"/>
      <c r="IFF1" s="817"/>
      <c r="IFG1" s="817"/>
      <c r="IFH1" s="817"/>
      <c r="IFI1" s="817"/>
      <c r="IFJ1" s="817"/>
      <c r="IFK1" s="817"/>
      <c r="IFL1" s="817"/>
      <c r="IFM1" s="817"/>
      <c r="IFN1" s="817"/>
      <c r="IFO1" s="817"/>
      <c r="IFP1" s="817"/>
      <c r="IFQ1" s="817"/>
      <c r="IFR1" s="817"/>
      <c r="IFS1" s="817"/>
      <c r="IFT1" s="817"/>
      <c r="IFU1" s="817"/>
      <c r="IFV1" s="817"/>
      <c r="IFW1" s="817"/>
      <c r="IFX1" s="817"/>
      <c r="IFY1" s="817"/>
      <c r="IFZ1" s="817"/>
      <c r="IGA1" s="817"/>
      <c r="IGB1" s="817"/>
      <c r="IGC1" s="817"/>
      <c r="IGD1" s="817"/>
      <c r="IGE1" s="817"/>
      <c r="IGF1" s="817"/>
      <c r="IGG1" s="817"/>
      <c r="IGH1" s="817"/>
      <c r="IGI1" s="817"/>
      <c r="IGJ1" s="817"/>
      <c r="IGK1" s="817"/>
      <c r="IGL1" s="817"/>
      <c r="IGM1" s="817"/>
      <c r="IGN1" s="817"/>
      <c r="IGO1" s="817"/>
      <c r="IGP1" s="817"/>
      <c r="IGQ1" s="817"/>
      <c r="IGR1" s="817"/>
      <c r="IGS1" s="817"/>
      <c r="IGT1" s="817"/>
      <c r="IGU1" s="817"/>
      <c r="IGV1" s="817"/>
      <c r="IGW1" s="817"/>
      <c r="IGX1" s="817"/>
      <c r="IGY1" s="817"/>
      <c r="IGZ1" s="817"/>
      <c r="IHA1" s="817"/>
      <c r="IHB1" s="817"/>
      <c r="IHC1" s="817"/>
      <c r="IHD1" s="817"/>
      <c r="IHE1" s="817"/>
      <c r="IHF1" s="817"/>
      <c r="IHG1" s="817"/>
      <c r="IHH1" s="817"/>
      <c r="IHI1" s="817"/>
      <c r="IHJ1" s="817"/>
      <c r="IHK1" s="817"/>
      <c r="IHL1" s="817"/>
      <c r="IHM1" s="817"/>
      <c r="IHN1" s="817"/>
      <c r="IHO1" s="817"/>
      <c r="IHP1" s="817"/>
      <c r="IHQ1" s="817"/>
      <c r="IHR1" s="817"/>
      <c r="IHS1" s="817"/>
      <c r="IHT1" s="817"/>
      <c r="IHU1" s="817"/>
      <c r="IHV1" s="817"/>
      <c r="IHW1" s="817"/>
      <c r="IHX1" s="817"/>
      <c r="IHY1" s="817"/>
      <c r="IHZ1" s="817"/>
      <c r="IIA1" s="817"/>
      <c r="IIB1" s="817"/>
      <c r="IIC1" s="817"/>
      <c r="IID1" s="817"/>
      <c r="IIE1" s="817"/>
      <c r="IIF1" s="817"/>
      <c r="IIG1" s="817"/>
      <c r="IIH1" s="817"/>
      <c r="III1" s="817"/>
      <c r="IIJ1" s="817"/>
      <c r="IIK1" s="817"/>
      <c r="IIL1" s="817"/>
      <c r="IIM1" s="817"/>
      <c r="IIN1" s="817"/>
      <c r="IIO1" s="817"/>
      <c r="IIP1" s="817"/>
      <c r="IIQ1" s="817"/>
      <c r="IIR1" s="817"/>
      <c r="IIS1" s="817"/>
      <c r="IIT1" s="817"/>
      <c r="IIU1" s="817"/>
      <c r="IIV1" s="817"/>
      <c r="IIW1" s="817"/>
      <c r="IIX1" s="817"/>
      <c r="IIY1" s="817"/>
      <c r="IIZ1" s="817"/>
      <c r="IJA1" s="817"/>
      <c r="IJB1" s="817"/>
      <c r="IJC1" s="817"/>
      <c r="IJD1" s="817"/>
      <c r="IJE1" s="817"/>
      <c r="IJF1" s="817"/>
      <c r="IJG1" s="817"/>
      <c r="IJH1" s="817"/>
      <c r="IJI1" s="817"/>
      <c r="IJJ1" s="817"/>
      <c r="IJK1" s="817"/>
      <c r="IJL1" s="817"/>
      <c r="IJM1" s="817"/>
      <c r="IJN1" s="817"/>
      <c r="IJO1" s="817"/>
      <c r="IJP1" s="817"/>
      <c r="IJQ1" s="817"/>
      <c r="IJR1" s="817"/>
      <c r="IJS1" s="817"/>
      <c r="IJT1" s="817"/>
      <c r="IJU1" s="817"/>
      <c r="IJV1" s="817"/>
      <c r="IJW1" s="817"/>
      <c r="IJX1" s="817"/>
      <c r="IJY1" s="817"/>
      <c r="IJZ1" s="817"/>
      <c r="IKA1" s="817"/>
      <c r="IKB1" s="817"/>
      <c r="IKC1" s="817"/>
      <c r="IKD1" s="817"/>
      <c r="IKE1" s="817"/>
      <c r="IKF1" s="817"/>
      <c r="IKG1" s="817"/>
      <c r="IKH1" s="817"/>
      <c r="IKI1" s="817"/>
      <c r="IKJ1" s="817"/>
      <c r="IKK1" s="817"/>
      <c r="IKL1" s="817"/>
      <c r="IKM1" s="817"/>
      <c r="IKN1" s="817"/>
      <c r="IKO1" s="817"/>
      <c r="IKP1" s="817"/>
      <c r="IKQ1" s="817"/>
      <c r="IKR1" s="817"/>
      <c r="IKS1" s="817"/>
      <c r="IKT1" s="817"/>
      <c r="IKU1" s="817"/>
      <c r="IKV1" s="817"/>
      <c r="IKW1" s="817"/>
      <c r="IKX1" s="817"/>
      <c r="IKY1" s="817"/>
      <c r="IKZ1" s="817"/>
      <c r="ILA1" s="817"/>
      <c r="ILB1" s="817"/>
      <c r="ILC1" s="817"/>
      <c r="ILD1" s="817"/>
      <c r="ILE1" s="817"/>
      <c r="ILF1" s="817"/>
      <c r="ILG1" s="817"/>
      <c r="ILH1" s="817"/>
      <c r="ILI1" s="817"/>
      <c r="ILJ1" s="817"/>
      <c r="ILK1" s="817"/>
      <c r="ILL1" s="817"/>
      <c r="ILM1" s="817"/>
      <c r="ILN1" s="817"/>
      <c r="ILO1" s="817"/>
      <c r="ILP1" s="817"/>
      <c r="ILQ1" s="817"/>
      <c r="ILR1" s="817"/>
      <c r="ILS1" s="817"/>
      <c r="ILT1" s="817"/>
      <c r="ILU1" s="817"/>
      <c r="ILV1" s="817"/>
      <c r="ILW1" s="817"/>
      <c r="ILX1" s="817"/>
      <c r="ILY1" s="817"/>
      <c r="ILZ1" s="817"/>
      <c r="IMA1" s="817"/>
      <c r="IMB1" s="817"/>
      <c r="IMC1" s="817"/>
      <c r="IMD1" s="817"/>
      <c r="IME1" s="817"/>
      <c r="IMF1" s="817"/>
      <c r="IMG1" s="817"/>
      <c r="IMH1" s="817"/>
      <c r="IMI1" s="817"/>
      <c r="IMJ1" s="817"/>
      <c r="IMK1" s="817"/>
      <c r="IML1" s="817"/>
      <c r="IMM1" s="817"/>
      <c r="IMN1" s="817"/>
      <c r="IMO1" s="817"/>
      <c r="IMP1" s="817"/>
      <c r="IMQ1" s="817"/>
      <c r="IMR1" s="817"/>
      <c r="IMS1" s="817"/>
      <c r="IMT1" s="817"/>
      <c r="IMU1" s="817"/>
      <c r="IMV1" s="817"/>
      <c r="IMW1" s="817"/>
      <c r="IMX1" s="817"/>
      <c r="IMY1" s="817"/>
      <c r="IMZ1" s="817"/>
      <c r="INA1" s="817"/>
      <c r="INB1" s="817"/>
      <c r="INC1" s="817"/>
      <c r="IND1" s="817"/>
      <c r="INE1" s="817"/>
      <c r="INF1" s="817"/>
      <c r="ING1" s="817"/>
      <c r="INH1" s="817"/>
      <c r="INI1" s="817"/>
      <c r="INJ1" s="817"/>
      <c r="INK1" s="817"/>
      <c r="INL1" s="817"/>
      <c r="INM1" s="817"/>
      <c r="INN1" s="817"/>
      <c r="INO1" s="817"/>
      <c r="INP1" s="817"/>
      <c r="INQ1" s="817"/>
      <c r="INR1" s="817"/>
      <c r="INS1" s="817"/>
      <c r="INT1" s="817"/>
      <c r="INU1" s="817"/>
      <c r="INV1" s="817"/>
      <c r="INW1" s="817"/>
      <c r="INX1" s="817"/>
      <c r="INY1" s="817"/>
      <c r="INZ1" s="817"/>
      <c r="IOA1" s="817"/>
      <c r="IOB1" s="817"/>
      <c r="IOC1" s="817"/>
      <c r="IOD1" s="817"/>
      <c r="IOE1" s="817"/>
      <c r="IOF1" s="817"/>
      <c r="IOG1" s="817"/>
      <c r="IOH1" s="817"/>
      <c r="IOI1" s="817"/>
      <c r="IOJ1" s="817"/>
      <c r="IOK1" s="817"/>
      <c r="IOL1" s="817"/>
      <c r="IOM1" s="817"/>
      <c r="ION1" s="817"/>
      <c r="IOO1" s="817"/>
      <c r="IOP1" s="817"/>
      <c r="IOQ1" s="817"/>
      <c r="IOR1" s="817"/>
      <c r="IOS1" s="817"/>
      <c r="IOT1" s="817"/>
      <c r="IOU1" s="817"/>
      <c r="IOV1" s="817"/>
      <c r="IOW1" s="817"/>
      <c r="IOX1" s="817"/>
      <c r="IOY1" s="817"/>
      <c r="IOZ1" s="817"/>
      <c r="IPA1" s="817"/>
      <c r="IPB1" s="817"/>
      <c r="IPC1" s="817"/>
      <c r="IPD1" s="817"/>
      <c r="IPE1" s="817"/>
      <c r="IPF1" s="817"/>
      <c r="IPG1" s="817"/>
      <c r="IPH1" s="817"/>
      <c r="IPI1" s="817"/>
      <c r="IPJ1" s="817"/>
      <c r="IPK1" s="817"/>
      <c r="IPL1" s="817"/>
      <c r="IPM1" s="817"/>
      <c r="IPN1" s="817"/>
      <c r="IPO1" s="817"/>
      <c r="IPP1" s="817"/>
      <c r="IPQ1" s="817"/>
      <c r="IPR1" s="817"/>
      <c r="IPS1" s="817"/>
      <c r="IPT1" s="817"/>
      <c r="IPU1" s="817"/>
      <c r="IPV1" s="817"/>
      <c r="IPW1" s="817"/>
      <c r="IPX1" s="817"/>
      <c r="IPY1" s="817"/>
      <c r="IPZ1" s="817"/>
      <c r="IQA1" s="817"/>
      <c r="IQB1" s="817"/>
      <c r="IQC1" s="817"/>
      <c r="IQD1" s="817"/>
      <c r="IQE1" s="817"/>
      <c r="IQF1" s="817"/>
      <c r="IQG1" s="817"/>
      <c r="IQH1" s="817"/>
      <c r="IQI1" s="817"/>
      <c r="IQJ1" s="817"/>
      <c r="IQK1" s="817"/>
      <c r="IQL1" s="817"/>
      <c r="IQM1" s="817"/>
      <c r="IQN1" s="817"/>
      <c r="IQO1" s="817"/>
      <c r="IQP1" s="817"/>
      <c r="IQQ1" s="817"/>
      <c r="IQR1" s="817"/>
      <c r="IQS1" s="817"/>
      <c r="IQT1" s="817"/>
      <c r="IQU1" s="817"/>
      <c r="IQV1" s="817"/>
      <c r="IQW1" s="817"/>
      <c r="IQX1" s="817"/>
      <c r="IQY1" s="817"/>
      <c r="IQZ1" s="817"/>
      <c r="IRA1" s="817"/>
      <c r="IRB1" s="817"/>
      <c r="IRC1" s="817"/>
      <c r="IRD1" s="817"/>
      <c r="IRE1" s="817"/>
      <c r="IRF1" s="817"/>
      <c r="IRG1" s="817"/>
      <c r="IRH1" s="817"/>
      <c r="IRI1" s="817"/>
      <c r="IRJ1" s="817"/>
      <c r="IRK1" s="817"/>
      <c r="IRL1" s="817"/>
      <c r="IRM1" s="817"/>
      <c r="IRN1" s="817"/>
      <c r="IRO1" s="817"/>
      <c r="IRP1" s="817"/>
      <c r="IRQ1" s="817"/>
      <c r="IRR1" s="817"/>
      <c r="IRS1" s="817"/>
      <c r="IRT1" s="817"/>
      <c r="IRU1" s="817"/>
      <c r="IRV1" s="817"/>
      <c r="IRW1" s="817"/>
      <c r="IRX1" s="817"/>
      <c r="IRY1" s="817"/>
      <c r="IRZ1" s="817"/>
      <c r="ISA1" s="817"/>
      <c r="ISB1" s="817"/>
      <c r="ISC1" s="817"/>
      <c r="ISD1" s="817"/>
      <c r="ISE1" s="817"/>
      <c r="ISF1" s="817"/>
      <c r="ISG1" s="817"/>
      <c r="ISH1" s="817"/>
      <c r="ISI1" s="817"/>
      <c r="ISJ1" s="817"/>
      <c r="ISK1" s="817"/>
      <c r="ISL1" s="817"/>
      <c r="ISM1" s="817"/>
      <c r="ISN1" s="817"/>
      <c r="ISO1" s="817"/>
      <c r="ISP1" s="817"/>
      <c r="ISQ1" s="817"/>
      <c r="ISR1" s="817"/>
      <c r="ISS1" s="817"/>
      <c r="IST1" s="817"/>
      <c r="ISU1" s="817"/>
      <c r="ISV1" s="817"/>
      <c r="ISW1" s="817"/>
      <c r="ISX1" s="817"/>
      <c r="ISY1" s="817"/>
      <c r="ISZ1" s="817"/>
      <c r="ITA1" s="817"/>
      <c r="ITB1" s="817"/>
      <c r="ITC1" s="817"/>
      <c r="ITD1" s="817"/>
      <c r="ITE1" s="817"/>
      <c r="ITF1" s="817"/>
      <c r="ITG1" s="817"/>
      <c r="ITH1" s="817"/>
      <c r="ITI1" s="817"/>
      <c r="ITJ1" s="817"/>
      <c r="ITK1" s="817"/>
      <c r="ITL1" s="817"/>
      <c r="ITM1" s="817"/>
      <c r="ITN1" s="817"/>
      <c r="ITO1" s="817"/>
      <c r="ITP1" s="817"/>
      <c r="ITQ1" s="817"/>
      <c r="ITR1" s="817"/>
      <c r="ITS1" s="817"/>
      <c r="ITT1" s="817"/>
      <c r="ITU1" s="817"/>
      <c r="ITV1" s="817"/>
      <c r="ITW1" s="817"/>
      <c r="ITX1" s="817"/>
      <c r="ITY1" s="817"/>
      <c r="ITZ1" s="817"/>
      <c r="IUA1" s="817"/>
      <c r="IUB1" s="817"/>
      <c r="IUC1" s="817"/>
      <c r="IUD1" s="817"/>
      <c r="IUE1" s="817"/>
      <c r="IUF1" s="817"/>
      <c r="IUG1" s="817"/>
      <c r="IUH1" s="817"/>
      <c r="IUI1" s="817"/>
      <c r="IUJ1" s="817"/>
      <c r="IUK1" s="817"/>
      <c r="IUL1" s="817"/>
      <c r="IUM1" s="817"/>
      <c r="IUN1" s="817"/>
      <c r="IUO1" s="817"/>
      <c r="IUP1" s="817"/>
      <c r="IUQ1" s="817"/>
      <c r="IUR1" s="817"/>
      <c r="IUS1" s="817"/>
      <c r="IUT1" s="817"/>
      <c r="IUU1" s="817"/>
      <c r="IUV1" s="817"/>
      <c r="IUW1" s="817"/>
      <c r="IUX1" s="817"/>
      <c r="IUY1" s="817"/>
      <c r="IUZ1" s="817"/>
      <c r="IVA1" s="817"/>
      <c r="IVB1" s="817"/>
      <c r="IVC1" s="817"/>
      <c r="IVD1" s="817"/>
      <c r="IVE1" s="817"/>
      <c r="IVF1" s="817"/>
      <c r="IVG1" s="817"/>
      <c r="IVH1" s="817"/>
      <c r="IVI1" s="817"/>
      <c r="IVJ1" s="817"/>
      <c r="IVK1" s="817"/>
      <c r="IVL1" s="817"/>
      <c r="IVM1" s="817"/>
      <c r="IVN1" s="817"/>
      <c r="IVO1" s="817"/>
      <c r="IVP1" s="817"/>
      <c r="IVQ1" s="817"/>
      <c r="IVR1" s="817"/>
      <c r="IVS1" s="817"/>
      <c r="IVT1" s="817"/>
      <c r="IVU1" s="817"/>
      <c r="IVV1" s="817"/>
      <c r="IVW1" s="817"/>
      <c r="IVX1" s="817"/>
      <c r="IVY1" s="817"/>
      <c r="IVZ1" s="817"/>
      <c r="IWA1" s="817"/>
      <c r="IWB1" s="817"/>
      <c r="IWC1" s="817"/>
      <c r="IWD1" s="817"/>
      <c r="IWE1" s="817"/>
      <c r="IWF1" s="817"/>
      <c r="IWG1" s="817"/>
      <c r="IWH1" s="817"/>
      <c r="IWI1" s="817"/>
      <c r="IWJ1" s="817"/>
      <c r="IWK1" s="817"/>
      <c r="IWL1" s="817"/>
      <c r="IWM1" s="817"/>
      <c r="IWN1" s="817"/>
      <c r="IWO1" s="817"/>
      <c r="IWP1" s="817"/>
      <c r="IWQ1" s="817"/>
      <c r="IWR1" s="817"/>
      <c r="IWS1" s="817"/>
      <c r="IWT1" s="817"/>
      <c r="IWU1" s="817"/>
      <c r="IWV1" s="817"/>
      <c r="IWW1" s="817"/>
      <c r="IWX1" s="817"/>
      <c r="IWY1" s="817"/>
      <c r="IWZ1" s="817"/>
      <c r="IXA1" s="817"/>
      <c r="IXB1" s="817"/>
      <c r="IXC1" s="817"/>
      <c r="IXD1" s="817"/>
      <c r="IXE1" s="817"/>
      <c r="IXF1" s="817"/>
      <c r="IXG1" s="817"/>
      <c r="IXH1" s="817"/>
      <c r="IXI1" s="817"/>
      <c r="IXJ1" s="817"/>
      <c r="IXK1" s="817"/>
      <c r="IXL1" s="817"/>
      <c r="IXM1" s="817"/>
      <c r="IXN1" s="817"/>
      <c r="IXO1" s="817"/>
      <c r="IXP1" s="817"/>
      <c r="IXQ1" s="817"/>
      <c r="IXR1" s="817"/>
      <c r="IXS1" s="817"/>
      <c r="IXT1" s="817"/>
      <c r="IXU1" s="817"/>
      <c r="IXV1" s="817"/>
      <c r="IXW1" s="817"/>
      <c r="IXX1" s="817"/>
      <c r="IXY1" s="817"/>
      <c r="IXZ1" s="817"/>
      <c r="IYA1" s="817"/>
      <c r="IYB1" s="817"/>
      <c r="IYC1" s="817"/>
      <c r="IYD1" s="817"/>
      <c r="IYE1" s="817"/>
      <c r="IYF1" s="817"/>
      <c r="IYG1" s="817"/>
      <c r="IYH1" s="817"/>
      <c r="IYI1" s="817"/>
      <c r="IYJ1" s="817"/>
      <c r="IYK1" s="817"/>
      <c r="IYL1" s="817"/>
      <c r="IYM1" s="817"/>
      <c r="IYN1" s="817"/>
      <c r="IYO1" s="817"/>
      <c r="IYP1" s="817"/>
      <c r="IYQ1" s="817"/>
      <c r="IYR1" s="817"/>
      <c r="IYS1" s="817"/>
      <c r="IYT1" s="817"/>
      <c r="IYU1" s="817"/>
      <c r="IYV1" s="817"/>
      <c r="IYW1" s="817"/>
      <c r="IYX1" s="817"/>
      <c r="IYY1" s="817"/>
      <c r="IYZ1" s="817"/>
      <c r="IZA1" s="817"/>
      <c r="IZB1" s="817"/>
      <c r="IZC1" s="817"/>
      <c r="IZD1" s="817"/>
      <c r="IZE1" s="817"/>
      <c r="IZF1" s="817"/>
      <c r="IZG1" s="817"/>
      <c r="IZH1" s="817"/>
      <c r="IZI1" s="817"/>
      <c r="IZJ1" s="817"/>
      <c r="IZK1" s="817"/>
      <c r="IZL1" s="817"/>
      <c r="IZM1" s="817"/>
      <c r="IZN1" s="817"/>
      <c r="IZO1" s="817"/>
      <c r="IZP1" s="817"/>
      <c r="IZQ1" s="817"/>
      <c r="IZR1" s="817"/>
      <c r="IZS1" s="817"/>
      <c r="IZT1" s="817"/>
      <c r="IZU1" s="817"/>
      <c r="IZV1" s="817"/>
      <c r="IZW1" s="817"/>
      <c r="IZX1" s="817"/>
      <c r="IZY1" s="817"/>
      <c r="IZZ1" s="817"/>
      <c r="JAA1" s="817"/>
      <c r="JAB1" s="817"/>
      <c r="JAC1" s="817"/>
      <c r="JAD1" s="817"/>
      <c r="JAE1" s="817"/>
      <c r="JAF1" s="817"/>
      <c r="JAG1" s="817"/>
      <c r="JAH1" s="817"/>
      <c r="JAI1" s="817"/>
      <c r="JAJ1" s="817"/>
      <c r="JAK1" s="817"/>
      <c r="JAL1" s="817"/>
      <c r="JAM1" s="817"/>
      <c r="JAN1" s="817"/>
      <c r="JAO1" s="817"/>
      <c r="JAP1" s="817"/>
      <c r="JAQ1" s="817"/>
      <c r="JAR1" s="817"/>
      <c r="JAS1" s="817"/>
      <c r="JAT1" s="817"/>
      <c r="JAU1" s="817"/>
      <c r="JAV1" s="817"/>
      <c r="JAW1" s="817"/>
      <c r="JAX1" s="817"/>
      <c r="JAY1" s="817"/>
      <c r="JAZ1" s="817"/>
      <c r="JBA1" s="817"/>
      <c r="JBB1" s="817"/>
      <c r="JBC1" s="817"/>
      <c r="JBD1" s="817"/>
      <c r="JBE1" s="817"/>
      <c r="JBF1" s="817"/>
      <c r="JBG1" s="817"/>
      <c r="JBH1" s="817"/>
      <c r="JBI1" s="817"/>
      <c r="JBJ1" s="817"/>
      <c r="JBK1" s="817"/>
      <c r="JBL1" s="817"/>
      <c r="JBM1" s="817"/>
      <c r="JBN1" s="817"/>
      <c r="JBO1" s="817"/>
      <c r="JBP1" s="817"/>
      <c r="JBQ1" s="817"/>
      <c r="JBR1" s="817"/>
      <c r="JBS1" s="817"/>
      <c r="JBT1" s="817"/>
      <c r="JBU1" s="817"/>
      <c r="JBV1" s="817"/>
      <c r="JBW1" s="817"/>
      <c r="JBX1" s="817"/>
      <c r="JBY1" s="817"/>
      <c r="JBZ1" s="817"/>
      <c r="JCA1" s="817"/>
      <c r="JCB1" s="817"/>
      <c r="JCC1" s="817"/>
      <c r="JCD1" s="817"/>
      <c r="JCE1" s="817"/>
      <c r="JCF1" s="817"/>
      <c r="JCG1" s="817"/>
      <c r="JCH1" s="817"/>
      <c r="JCI1" s="817"/>
      <c r="JCJ1" s="817"/>
      <c r="JCK1" s="817"/>
      <c r="JCL1" s="817"/>
      <c r="JCM1" s="817"/>
      <c r="JCN1" s="817"/>
      <c r="JCO1" s="817"/>
      <c r="JCP1" s="817"/>
      <c r="JCQ1" s="817"/>
      <c r="JCR1" s="817"/>
      <c r="JCS1" s="817"/>
      <c r="JCT1" s="817"/>
      <c r="JCU1" s="817"/>
      <c r="JCV1" s="817"/>
      <c r="JCW1" s="817"/>
      <c r="JCX1" s="817"/>
      <c r="JCY1" s="817"/>
      <c r="JCZ1" s="817"/>
      <c r="JDA1" s="817"/>
      <c r="JDB1" s="817"/>
      <c r="JDC1" s="817"/>
      <c r="JDD1" s="817"/>
      <c r="JDE1" s="817"/>
      <c r="JDF1" s="817"/>
      <c r="JDG1" s="817"/>
      <c r="JDH1" s="817"/>
      <c r="JDI1" s="817"/>
      <c r="JDJ1" s="817"/>
      <c r="JDK1" s="817"/>
      <c r="JDL1" s="817"/>
      <c r="JDM1" s="817"/>
      <c r="JDN1" s="817"/>
      <c r="JDO1" s="817"/>
      <c r="JDP1" s="817"/>
      <c r="JDQ1" s="817"/>
      <c r="JDR1" s="817"/>
      <c r="JDS1" s="817"/>
      <c r="JDT1" s="817"/>
      <c r="JDU1" s="817"/>
      <c r="JDV1" s="817"/>
      <c r="JDW1" s="817"/>
      <c r="JDX1" s="817"/>
      <c r="JDY1" s="817"/>
      <c r="JDZ1" s="817"/>
      <c r="JEA1" s="817"/>
      <c r="JEB1" s="817"/>
      <c r="JEC1" s="817"/>
      <c r="JED1" s="817"/>
      <c r="JEE1" s="817"/>
      <c r="JEF1" s="817"/>
      <c r="JEG1" s="817"/>
      <c r="JEH1" s="817"/>
      <c r="JEI1" s="817"/>
      <c r="JEJ1" s="817"/>
      <c r="JEK1" s="817"/>
      <c r="JEL1" s="817"/>
      <c r="JEM1" s="817"/>
      <c r="JEN1" s="817"/>
      <c r="JEO1" s="817"/>
      <c r="JEP1" s="817"/>
      <c r="JEQ1" s="817"/>
      <c r="JER1" s="817"/>
      <c r="JES1" s="817"/>
      <c r="JET1" s="817"/>
      <c r="JEU1" s="817"/>
      <c r="JEV1" s="817"/>
      <c r="JEW1" s="817"/>
      <c r="JEX1" s="817"/>
      <c r="JEY1" s="817"/>
      <c r="JEZ1" s="817"/>
      <c r="JFA1" s="817"/>
      <c r="JFB1" s="817"/>
      <c r="JFC1" s="817"/>
      <c r="JFD1" s="817"/>
      <c r="JFE1" s="817"/>
      <c r="JFF1" s="817"/>
      <c r="JFG1" s="817"/>
      <c r="JFH1" s="817"/>
      <c r="JFI1" s="817"/>
      <c r="JFJ1" s="817"/>
      <c r="JFK1" s="817"/>
      <c r="JFL1" s="817"/>
      <c r="JFM1" s="817"/>
      <c r="JFN1" s="817"/>
      <c r="JFO1" s="817"/>
      <c r="JFP1" s="817"/>
      <c r="JFQ1" s="817"/>
      <c r="JFR1" s="817"/>
      <c r="JFS1" s="817"/>
      <c r="JFT1" s="817"/>
      <c r="JFU1" s="817"/>
      <c r="JFV1" s="817"/>
      <c r="JFW1" s="817"/>
      <c r="JFX1" s="817"/>
      <c r="JFY1" s="817"/>
      <c r="JFZ1" s="817"/>
      <c r="JGA1" s="817"/>
      <c r="JGB1" s="817"/>
      <c r="JGC1" s="817"/>
      <c r="JGD1" s="817"/>
      <c r="JGE1" s="817"/>
      <c r="JGF1" s="817"/>
      <c r="JGG1" s="817"/>
      <c r="JGH1" s="817"/>
      <c r="JGI1" s="817"/>
      <c r="JGJ1" s="817"/>
      <c r="JGK1" s="817"/>
      <c r="JGL1" s="817"/>
      <c r="JGM1" s="817"/>
      <c r="JGN1" s="817"/>
      <c r="JGO1" s="817"/>
      <c r="JGP1" s="817"/>
      <c r="JGQ1" s="817"/>
      <c r="JGR1" s="817"/>
      <c r="JGS1" s="817"/>
      <c r="JGT1" s="817"/>
      <c r="JGU1" s="817"/>
      <c r="JGV1" s="817"/>
      <c r="JGW1" s="817"/>
      <c r="JGX1" s="817"/>
      <c r="JGY1" s="817"/>
      <c r="JGZ1" s="817"/>
      <c r="JHA1" s="817"/>
      <c r="JHB1" s="817"/>
      <c r="JHC1" s="817"/>
      <c r="JHD1" s="817"/>
      <c r="JHE1" s="817"/>
      <c r="JHF1" s="817"/>
      <c r="JHG1" s="817"/>
      <c r="JHH1" s="817"/>
      <c r="JHI1" s="817"/>
      <c r="JHJ1" s="817"/>
      <c r="JHK1" s="817"/>
      <c r="JHL1" s="817"/>
      <c r="JHM1" s="817"/>
      <c r="JHN1" s="817"/>
      <c r="JHO1" s="817"/>
      <c r="JHP1" s="817"/>
      <c r="JHQ1" s="817"/>
      <c r="JHR1" s="817"/>
      <c r="JHS1" s="817"/>
      <c r="JHT1" s="817"/>
      <c r="JHU1" s="817"/>
      <c r="JHV1" s="817"/>
      <c r="JHW1" s="817"/>
      <c r="JHX1" s="817"/>
      <c r="JHY1" s="817"/>
      <c r="JHZ1" s="817"/>
      <c r="JIA1" s="817"/>
      <c r="JIB1" s="817"/>
      <c r="JIC1" s="817"/>
      <c r="JID1" s="817"/>
      <c r="JIE1" s="817"/>
      <c r="JIF1" s="817"/>
      <c r="JIG1" s="817"/>
      <c r="JIH1" s="817"/>
      <c r="JII1" s="817"/>
      <c r="JIJ1" s="817"/>
      <c r="JIK1" s="817"/>
      <c r="JIL1" s="817"/>
      <c r="JIM1" s="817"/>
      <c r="JIN1" s="817"/>
      <c r="JIO1" s="817"/>
      <c r="JIP1" s="817"/>
      <c r="JIQ1" s="817"/>
      <c r="JIR1" s="817"/>
      <c r="JIS1" s="817"/>
      <c r="JIT1" s="817"/>
      <c r="JIU1" s="817"/>
      <c r="JIV1" s="817"/>
      <c r="JIW1" s="817"/>
      <c r="JIX1" s="817"/>
      <c r="JIY1" s="817"/>
      <c r="JIZ1" s="817"/>
      <c r="JJA1" s="817"/>
      <c r="JJB1" s="817"/>
      <c r="JJC1" s="817"/>
      <c r="JJD1" s="817"/>
      <c r="JJE1" s="817"/>
      <c r="JJF1" s="817"/>
      <c r="JJG1" s="817"/>
      <c r="JJH1" s="817"/>
      <c r="JJI1" s="817"/>
      <c r="JJJ1" s="817"/>
      <c r="JJK1" s="817"/>
      <c r="JJL1" s="817"/>
      <c r="JJM1" s="817"/>
      <c r="JJN1" s="817"/>
      <c r="JJO1" s="817"/>
      <c r="JJP1" s="817"/>
      <c r="JJQ1" s="817"/>
      <c r="JJR1" s="817"/>
      <c r="JJS1" s="817"/>
      <c r="JJT1" s="817"/>
      <c r="JJU1" s="817"/>
      <c r="JJV1" s="817"/>
      <c r="JJW1" s="817"/>
      <c r="JJX1" s="817"/>
      <c r="JJY1" s="817"/>
      <c r="JJZ1" s="817"/>
      <c r="JKA1" s="817"/>
      <c r="JKB1" s="817"/>
      <c r="JKC1" s="817"/>
      <c r="JKD1" s="817"/>
      <c r="JKE1" s="817"/>
      <c r="JKF1" s="817"/>
      <c r="JKG1" s="817"/>
      <c r="JKH1" s="817"/>
      <c r="JKI1" s="817"/>
      <c r="JKJ1" s="817"/>
      <c r="JKK1" s="817"/>
      <c r="JKL1" s="817"/>
      <c r="JKM1" s="817"/>
      <c r="JKN1" s="817"/>
      <c r="JKO1" s="817"/>
      <c r="JKP1" s="817"/>
      <c r="JKQ1" s="817"/>
      <c r="JKR1" s="817"/>
      <c r="JKS1" s="817"/>
      <c r="JKT1" s="817"/>
      <c r="JKU1" s="817"/>
      <c r="JKV1" s="817"/>
      <c r="JKW1" s="817"/>
      <c r="JKX1" s="817"/>
      <c r="JKY1" s="817"/>
      <c r="JKZ1" s="817"/>
      <c r="JLA1" s="817"/>
      <c r="JLB1" s="817"/>
      <c r="JLC1" s="817"/>
      <c r="JLD1" s="817"/>
      <c r="JLE1" s="817"/>
      <c r="JLF1" s="817"/>
      <c r="JLG1" s="817"/>
      <c r="JLH1" s="817"/>
      <c r="JLI1" s="817"/>
      <c r="JLJ1" s="817"/>
      <c r="JLK1" s="817"/>
      <c r="JLL1" s="817"/>
      <c r="JLM1" s="817"/>
      <c r="JLN1" s="817"/>
      <c r="JLO1" s="817"/>
      <c r="JLP1" s="817"/>
      <c r="JLQ1" s="817"/>
      <c r="JLR1" s="817"/>
      <c r="JLS1" s="817"/>
      <c r="JLT1" s="817"/>
      <c r="JLU1" s="817"/>
      <c r="JLV1" s="817"/>
      <c r="JLW1" s="817"/>
      <c r="JLX1" s="817"/>
      <c r="JLY1" s="817"/>
      <c r="JLZ1" s="817"/>
      <c r="JMA1" s="817"/>
      <c r="JMB1" s="817"/>
      <c r="JMC1" s="817"/>
      <c r="JMD1" s="817"/>
      <c r="JME1" s="817"/>
      <c r="JMF1" s="817"/>
      <c r="JMG1" s="817"/>
      <c r="JMH1" s="817"/>
      <c r="JMI1" s="817"/>
      <c r="JMJ1" s="817"/>
      <c r="JMK1" s="817"/>
      <c r="JML1" s="817"/>
      <c r="JMM1" s="817"/>
      <c r="JMN1" s="817"/>
      <c r="JMO1" s="817"/>
      <c r="JMP1" s="817"/>
      <c r="JMQ1" s="817"/>
      <c r="JMR1" s="817"/>
      <c r="JMS1" s="817"/>
      <c r="JMT1" s="817"/>
      <c r="JMU1" s="817"/>
      <c r="JMV1" s="817"/>
      <c r="JMW1" s="817"/>
      <c r="JMX1" s="817"/>
      <c r="JMY1" s="817"/>
      <c r="JMZ1" s="817"/>
      <c r="JNA1" s="817"/>
      <c r="JNB1" s="817"/>
      <c r="JNC1" s="817"/>
      <c r="JND1" s="817"/>
      <c r="JNE1" s="817"/>
      <c r="JNF1" s="817"/>
      <c r="JNG1" s="817"/>
      <c r="JNH1" s="817"/>
      <c r="JNI1" s="817"/>
      <c r="JNJ1" s="817"/>
      <c r="JNK1" s="817"/>
      <c r="JNL1" s="817"/>
      <c r="JNM1" s="817"/>
      <c r="JNN1" s="817"/>
      <c r="JNO1" s="817"/>
      <c r="JNP1" s="817"/>
      <c r="JNQ1" s="817"/>
      <c r="JNR1" s="817"/>
      <c r="JNS1" s="817"/>
      <c r="JNT1" s="817"/>
      <c r="JNU1" s="817"/>
      <c r="JNV1" s="817"/>
      <c r="JNW1" s="817"/>
      <c r="JNX1" s="817"/>
      <c r="JNY1" s="817"/>
      <c r="JNZ1" s="817"/>
      <c r="JOA1" s="817"/>
      <c r="JOB1" s="817"/>
      <c r="JOC1" s="817"/>
      <c r="JOD1" s="817"/>
      <c r="JOE1" s="817"/>
      <c r="JOF1" s="817"/>
      <c r="JOG1" s="817"/>
      <c r="JOH1" s="817"/>
      <c r="JOI1" s="817"/>
      <c r="JOJ1" s="817"/>
      <c r="JOK1" s="817"/>
      <c r="JOL1" s="817"/>
      <c r="JOM1" s="817"/>
      <c r="JON1" s="817"/>
      <c r="JOO1" s="817"/>
      <c r="JOP1" s="817"/>
      <c r="JOQ1" s="817"/>
      <c r="JOR1" s="817"/>
      <c r="JOS1" s="817"/>
      <c r="JOT1" s="817"/>
      <c r="JOU1" s="817"/>
      <c r="JOV1" s="817"/>
      <c r="JOW1" s="817"/>
      <c r="JOX1" s="817"/>
      <c r="JOY1" s="817"/>
      <c r="JOZ1" s="817"/>
      <c r="JPA1" s="817"/>
      <c r="JPB1" s="817"/>
      <c r="JPC1" s="817"/>
      <c r="JPD1" s="817"/>
      <c r="JPE1" s="817"/>
      <c r="JPF1" s="817"/>
      <c r="JPG1" s="817"/>
      <c r="JPH1" s="817"/>
      <c r="JPI1" s="817"/>
      <c r="JPJ1" s="817"/>
      <c r="JPK1" s="817"/>
      <c r="JPL1" s="817"/>
      <c r="JPM1" s="817"/>
      <c r="JPN1" s="817"/>
      <c r="JPO1" s="817"/>
      <c r="JPP1" s="817"/>
      <c r="JPQ1" s="817"/>
      <c r="JPR1" s="817"/>
      <c r="JPS1" s="817"/>
      <c r="JPT1" s="817"/>
      <c r="JPU1" s="817"/>
      <c r="JPV1" s="817"/>
      <c r="JPW1" s="817"/>
      <c r="JPX1" s="817"/>
      <c r="JPY1" s="817"/>
      <c r="JPZ1" s="817"/>
      <c r="JQA1" s="817"/>
      <c r="JQB1" s="817"/>
      <c r="JQC1" s="817"/>
      <c r="JQD1" s="817"/>
      <c r="JQE1" s="817"/>
      <c r="JQF1" s="817"/>
      <c r="JQG1" s="817"/>
      <c r="JQH1" s="817"/>
      <c r="JQI1" s="817"/>
      <c r="JQJ1" s="817"/>
      <c r="JQK1" s="817"/>
      <c r="JQL1" s="817"/>
      <c r="JQM1" s="817"/>
      <c r="JQN1" s="817"/>
      <c r="JQO1" s="817"/>
      <c r="JQP1" s="817"/>
      <c r="JQQ1" s="817"/>
      <c r="JQR1" s="817"/>
      <c r="JQS1" s="817"/>
      <c r="JQT1" s="817"/>
      <c r="JQU1" s="817"/>
      <c r="JQV1" s="817"/>
      <c r="JQW1" s="817"/>
      <c r="JQX1" s="817"/>
      <c r="JQY1" s="817"/>
      <c r="JQZ1" s="817"/>
      <c r="JRA1" s="817"/>
      <c r="JRB1" s="817"/>
      <c r="JRC1" s="817"/>
      <c r="JRD1" s="817"/>
      <c r="JRE1" s="817"/>
      <c r="JRF1" s="817"/>
      <c r="JRG1" s="817"/>
      <c r="JRH1" s="817"/>
      <c r="JRI1" s="817"/>
      <c r="JRJ1" s="817"/>
      <c r="JRK1" s="817"/>
      <c r="JRL1" s="817"/>
      <c r="JRM1" s="817"/>
      <c r="JRN1" s="817"/>
      <c r="JRO1" s="817"/>
      <c r="JRP1" s="817"/>
      <c r="JRQ1" s="817"/>
      <c r="JRR1" s="817"/>
      <c r="JRS1" s="817"/>
      <c r="JRT1" s="817"/>
      <c r="JRU1" s="817"/>
      <c r="JRV1" s="817"/>
      <c r="JRW1" s="817"/>
      <c r="JRX1" s="817"/>
      <c r="JRY1" s="817"/>
      <c r="JRZ1" s="817"/>
      <c r="JSA1" s="817"/>
      <c r="JSB1" s="817"/>
      <c r="JSC1" s="817"/>
      <c r="JSD1" s="817"/>
      <c r="JSE1" s="817"/>
      <c r="JSF1" s="817"/>
      <c r="JSG1" s="817"/>
      <c r="JSH1" s="817"/>
      <c r="JSI1" s="817"/>
      <c r="JSJ1" s="817"/>
      <c r="JSK1" s="817"/>
      <c r="JSL1" s="817"/>
      <c r="JSM1" s="817"/>
      <c r="JSN1" s="817"/>
      <c r="JSO1" s="817"/>
      <c r="JSP1" s="817"/>
      <c r="JSQ1" s="817"/>
      <c r="JSR1" s="817"/>
      <c r="JSS1" s="817"/>
      <c r="JST1" s="817"/>
      <c r="JSU1" s="817"/>
      <c r="JSV1" s="817"/>
      <c r="JSW1" s="817"/>
      <c r="JSX1" s="817"/>
      <c r="JSY1" s="817"/>
      <c r="JSZ1" s="817"/>
      <c r="JTA1" s="817"/>
      <c r="JTB1" s="817"/>
      <c r="JTC1" s="817"/>
      <c r="JTD1" s="817"/>
      <c r="JTE1" s="817"/>
      <c r="JTF1" s="817"/>
      <c r="JTG1" s="817"/>
      <c r="JTH1" s="817"/>
      <c r="JTI1" s="817"/>
      <c r="JTJ1" s="817"/>
      <c r="JTK1" s="817"/>
      <c r="JTL1" s="817"/>
      <c r="JTM1" s="817"/>
      <c r="JTN1" s="817"/>
      <c r="JTO1" s="817"/>
      <c r="JTP1" s="817"/>
      <c r="JTQ1" s="817"/>
      <c r="JTR1" s="817"/>
      <c r="JTS1" s="817"/>
      <c r="JTT1" s="817"/>
      <c r="JTU1" s="817"/>
      <c r="JTV1" s="817"/>
      <c r="JTW1" s="817"/>
      <c r="JTX1" s="817"/>
      <c r="JTY1" s="817"/>
      <c r="JTZ1" s="817"/>
      <c r="JUA1" s="817"/>
      <c r="JUB1" s="817"/>
      <c r="JUC1" s="817"/>
      <c r="JUD1" s="817"/>
      <c r="JUE1" s="817"/>
      <c r="JUF1" s="817"/>
      <c r="JUG1" s="817"/>
      <c r="JUH1" s="817"/>
      <c r="JUI1" s="817"/>
      <c r="JUJ1" s="817"/>
      <c r="JUK1" s="817"/>
      <c r="JUL1" s="817"/>
      <c r="JUM1" s="817"/>
      <c r="JUN1" s="817"/>
      <c r="JUO1" s="817"/>
      <c r="JUP1" s="817"/>
      <c r="JUQ1" s="817"/>
      <c r="JUR1" s="817"/>
      <c r="JUS1" s="817"/>
      <c r="JUT1" s="817"/>
      <c r="JUU1" s="817"/>
      <c r="JUV1" s="817"/>
      <c r="JUW1" s="817"/>
      <c r="JUX1" s="817"/>
      <c r="JUY1" s="817"/>
      <c r="JUZ1" s="817"/>
      <c r="JVA1" s="817"/>
      <c r="JVB1" s="817"/>
      <c r="JVC1" s="817"/>
      <c r="JVD1" s="817"/>
      <c r="JVE1" s="817"/>
      <c r="JVF1" s="817"/>
      <c r="JVG1" s="817"/>
      <c r="JVH1" s="817"/>
      <c r="JVI1" s="817"/>
      <c r="JVJ1" s="817"/>
      <c r="JVK1" s="817"/>
      <c r="JVL1" s="817"/>
      <c r="JVM1" s="817"/>
      <c r="JVN1" s="817"/>
      <c r="JVO1" s="817"/>
      <c r="JVP1" s="817"/>
      <c r="JVQ1" s="817"/>
      <c r="JVR1" s="817"/>
      <c r="JVS1" s="817"/>
      <c r="JVT1" s="817"/>
      <c r="JVU1" s="817"/>
      <c r="JVV1" s="817"/>
      <c r="JVW1" s="817"/>
      <c r="JVX1" s="817"/>
      <c r="JVY1" s="817"/>
      <c r="JVZ1" s="817"/>
      <c r="JWA1" s="817"/>
      <c r="JWB1" s="817"/>
      <c r="JWC1" s="817"/>
      <c r="JWD1" s="817"/>
      <c r="JWE1" s="817"/>
      <c r="JWF1" s="817"/>
      <c r="JWG1" s="817"/>
      <c r="JWH1" s="817"/>
      <c r="JWI1" s="817"/>
      <c r="JWJ1" s="817"/>
      <c r="JWK1" s="817"/>
      <c r="JWL1" s="817"/>
      <c r="JWM1" s="817"/>
      <c r="JWN1" s="817"/>
      <c r="JWO1" s="817"/>
      <c r="JWP1" s="817"/>
      <c r="JWQ1" s="817"/>
      <c r="JWR1" s="817"/>
      <c r="JWS1" s="817"/>
      <c r="JWT1" s="817"/>
      <c r="JWU1" s="817"/>
      <c r="JWV1" s="817"/>
      <c r="JWW1" s="817"/>
      <c r="JWX1" s="817"/>
      <c r="JWY1" s="817"/>
      <c r="JWZ1" s="817"/>
      <c r="JXA1" s="817"/>
      <c r="JXB1" s="817"/>
      <c r="JXC1" s="817"/>
      <c r="JXD1" s="817"/>
      <c r="JXE1" s="817"/>
      <c r="JXF1" s="817"/>
      <c r="JXG1" s="817"/>
      <c r="JXH1" s="817"/>
      <c r="JXI1" s="817"/>
      <c r="JXJ1" s="817"/>
      <c r="JXK1" s="817"/>
      <c r="JXL1" s="817"/>
      <c r="JXM1" s="817"/>
      <c r="JXN1" s="817"/>
      <c r="JXO1" s="817"/>
      <c r="JXP1" s="817"/>
      <c r="JXQ1" s="817"/>
      <c r="JXR1" s="817"/>
      <c r="JXS1" s="817"/>
      <c r="JXT1" s="817"/>
      <c r="JXU1" s="817"/>
      <c r="JXV1" s="817"/>
      <c r="JXW1" s="817"/>
      <c r="JXX1" s="817"/>
      <c r="JXY1" s="817"/>
      <c r="JXZ1" s="817"/>
      <c r="JYA1" s="817"/>
      <c r="JYB1" s="817"/>
      <c r="JYC1" s="817"/>
      <c r="JYD1" s="817"/>
      <c r="JYE1" s="817"/>
      <c r="JYF1" s="817"/>
      <c r="JYG1" s="817"/>
      <c r="JYH1" s="817"/>
      <c r="JYI1" s="817"/>
      <c r="JYJ1" s="817"/>
      <c r="JYK1" s="817"/>
      <c r="JYL1" s="817"/>
      <c r="JYM1" s="817"/>
      <c r="JYN1" s="817"/>
      <c r="JYO1" s="817"/>
      <c r="JYP1" s="817"/>
      <c r="JYQ1" s="817"/>
      <c r="JYR1" s="817"/>
      <c r="JYS1" s="817"/>
      <c r="JYT1" s="817"/>
      <c r="JYU1" s="817"/>
      <c r="JYV1" s="817"/>
      <c r="JYW1" s="817"/>
      <c r="JYX1" s="817"/>
      <c r="JYY1" s="817"/>
      <c r="JYZ1" s="817"/>
      <c r="JZA1" s="817"/>
      <c r="JZB1" s="817"/>
      <c r="JZC1" s="817"/>
      <c r="JZD1" s="817"/>
      <c r="JZE1" s="817"/>
      <c r="JZF1" s="817"/>
      <c r="JZG1" s="817"/>
      <c r="JZH1" s="817"/>
      <c r="JZI1" s="817"/>
      <c r="JZJ1" s="817"/>
      <c r="JZK1" s="817"/>
      <c r="JZL1" s="817"/>
      <c r="JZM1" s="817"/>
      <c r="JZN1" s="817"/>
      <c r="JZO1" s="817"/>
      <c r="JZP1" s="817"/>
      <c r="JZQ1" s="817"/>
      <c r="JZR1" s="817"/>
      <c r="JZS1" s="817"/>
      <c r="JZT1" s="817"/>
      <c r="JZU1" s="817"/>
      <c r="JZV1" s="817"/>
      <c r="JZW1" s="817"/>
      <c r="JZX1" s="817"/>
      <c r="JZY1" s="817"/>
      <c r="JZZ1" s="817"/>
      <c r="KAA1" s="817"/>
      <c r="KAB1" s="817"/>
      <c r="KAC1" s="817"/>
      <c r="KAD1" s="817"/>
      <c r="KAE1" s="817"/>
      <c r="KAF1" s="817"/>
      <c r="KAG1" s="817"/>
      <c r="KAH1" s="817"/>
      <c r="KAI1" s="817"/>
      <c r="KAJ1" s="817"/>
      <c r="KAK1" s="817"/>
      <c r="KAL1" s="817"/>
      <c r="KAM1" s="817"/>
      <c r="KAN1" s="817"/>
      <c r="KAO1" s="817"/>
      <c r="KAP1" s="817"/>
      <c r="KAQ1" s="817"/>
      <c r="KAR1" s="817"/>
      <c r="KAS1" s="817"/>
      <c r="KAT1" s="817"/>
      <c r="KAU1" s="817"/>
      <c r="KAV1" s="817"/>
      <c r="KAW1" s="817"/>
      <c r="KAX1" s="817"/>
      <c r="KAY1" s="817"/>
      <c r="KAZ1" s="817"/>
      <c r="KBA1" s="817"/>
      <c r="KBB1" s="817"/>
      <c r="KBC1" s="817"/>
      <c r="KBD1" s="817"/>
      <c r="KBE1" s="817"/>
      <c r="KBF1" s="817"/>
      <c r="KBG1" s="817"/>
      <c r="KBH1" s="817"/>
      <c r="KBI1" s="817"/>
      <c r="KBJ1" s="817"/>
      <c r="KBK1" s="817"/>
      <c r="KBL1" s="817"/>
      <c r="KBM1" s="817"/>
      <c r="KBN1" s="817"/>
      <c r="KBO1" s="817"/>
      <c r="KBP1" s="817"/>
      <c r="KBQ1" s="817"/>
      <c r="KBR1" s="817"/>
      <c r="KBS1" s="817"/>
      <c r="KBT1" s="817"/>
      <c r="KBU1" s="817"/>
      <c r="KBV1" s="817"/>
      <c r="KBW1" s="817"/>
      <c r="KBX1" s="817"/>
      <c r="KBY1" s="817"/>
      <c r="KBZ1" s="817"/>
      <c r="KCA1" s="817"/>
      <c r="KCB1" s="817"/>
      <c r="KCC1" s="817"/>
      <c r="KCD1" s="817"/>
      <c r="KCE1" s="817"/>
      <c r="KCF1" s="817"/>
      <c r="KCG1" s="817"/>
      <c r="KCH1" s="817"/>
      <c r="KCI1" s="817"/>
      <c r="KCJ1" s="817"/>
      <c r="KCK1" s="817"/>
      <c r="KCL1" s="817"/>
      <c r="KCM1" s="817"/>
      <c r="KCN1" s="817"/>
      <c r="KCO1" s="817"/>
      <c r="KCP1" s="817"/>
      <c r="KCQ1" s="817"/>
      <c r="KCR1" s="817"/>
      <c r="KCS1" s="817"/>
      <c r="KCT1" s="817"/>
      <c r="KCU1" s="817"/>
      <c r="KCV1" s="817"/>
      <c r="KCW1" s="817"/>
      <c r="KCX1" s="817"/>
      <c r="KCY1" s="817"/>
      <c r="KCZ1" s="817"/>
      <c r="KDA1" s="817"/>
      <c r="KDB1" s="817"/>
      <c r="KDC1" s="817"/>
      <c r="KDD1" s="817"/>
      <c r="KDE1" s="817"/>
      <c r="KDF1" s="817"/>
      <c r="KDG1" s="817"/>
      <c r="KDH1" s="817"/>
      <c r="KDI1" s="817"/>
      <c r="KDJ1" s="817"/>
      <c r="KDK1" s="817"/>
      <c r="KDL1" s="817"/>
      <c r="KDM1" s="817"/>
      <c r="KDN1" s="817"/>
      <c r="KDO1" s="817"/>
      <c r="KDP1" s="817"/>
      <c r="KDQ1" s="817"/>
      <c r="KDR1" s="817"/>
      <c r="KDS1" s="817"/>
      <c r="KDT1" s="817"/>
      <c r="KDU1" s="817"/>
      <c r="KDV1" s="817"/>
      <c r="KDW1" s="817"/>
      <c r="KDX1" s="817"/>
      <c r="KDY1" s="817"/>
      <c r="KDZ1" s="817"/>
      <c r="KEA1" s="817"/>
      <c r="KEB1" s="817"/>
      <c r="KEC1" s="817"/>
      <c r="KED1" s="817"/>
      <c r="KEE1" s="817"/>
      <c r="KEF1" s="817"/>
      <c r="KEG1" s="817"/>
      <c r="KEH1" s="817"/>
      <c r="KEI1" s="817"/>
      <c r="KEJ1" s="817"/>
      <c r="KEK1" s="817"/>
      <c r="KEL1" s="817"/>
      <c r="KEM1" s="817"/>
      <c r="KEN1" s="817"/>
      <c r="KEO1" s="817"/>
      <c r="KEP1" s="817"/>
      <c r="KEQ1" s="817"/>
      <c r="KER1" s="817"/>
      <c r="KES1" s="817"/>
      <c r="KET1" s="817"/>
      <c r="KEU1" s="817"/>
      <c r="KEV1" s="817"/>
      <c r="KEW1" s="817"/>
      <c r="KEX1" s="817"/>
      <c r="KEY1" s="817"/>
      <c r="KEZ1" s="817"/>
      <c r="KFA1" s="817"/>
      <c r="KFB1" s="817"/>
      <c r="KFC1" s="817"/>
      <c r="KFD1" s="817"/>
      <c r="KFE1" s="817"/>
      <c r="KFF1" s="817"/>
      <c r="KFG1" s="817"/>
      <c r="KFH1" s="817"/>
      <c r="KFI1" s="817"/>
      <c r="KFJ1" s="817"/>
      <c r="KFK1" s="817"/>
      <c r="KFL1" s="817"/>
      <c r="KFM1" s="817"/>
      <c r="KFN1" s="817"/>
      <c r="KFO1" s="817"/>
      <c r="KFP1" s="817"/>
      <c r="KFQ1" s="817"/>
      <c r="KFR1" s="817"/>
      <c r="KFS1" s="817"/>
      <c r="KFT1" s="817"/>
      <c r="KFU1" s="817"/>
      <c r="KFV1" s="817"/>
      <c r="KFW1" s="817"/>
      <c r="KFX1" s="817"/>
      <c r="KFY1" s="817"/>
      <c r="KFZ1" s="817"/>
      <c r="KGA1" s="817"/>
      <c r="KGB1" s="817"/>
      <c r="KGC1" s="817"/>
      <c r="KGD1" s="817"/>
      <c r="KGE1" s="817"/>
      <c r="KGF1" s="817"/>
      <c r="KGG1" s="817"/>
      <c r="KGH1" s="817"/>
      <c r="KGI1" s="817"/>
      <c r="KGJ1" s="817"/>
      <c r="KGK1" s="817"/>
      <c r="KGL1" s="817"/>
      <c r="KGM1" s="817"/>
      <c r="KGN1" s="817"/>
      <c r="KGO1" s="817"/>
      <c r="KGP1" s="817"/>
      <c r="KGQ1" s="817"/>
      <c r="KGR1" s="817"/>
      <c r="KGS1" s="817"/>
      <c r="KGT1" s="817"/>
      <c r="KGU1" s="817"/>
      <c r="KGV1" s="817"/>
      <c r="KGW1" s="817"/>
      <c r="KGX1" s="817"/>
      <c r="KGY1" s="817"/>
      <c r="KGZ1" s="817"/>
      <c r="KHA1" s="817"/>
      <c r="KHB1" s="817"/>
      <c r="KHC1" s="817"/>
      <c r="KHD1" s="817"/>
      <c r="KHE1" s="817"/>
      <c r="KHF1" s="817"/>
      <c r="KHG1" s="817"/>
      <c r="KHH1" s="817"/>
      <c r="KHI1" s="817"/>
      <c r="KHJ1" s="817"/>
      <c r="KHK1" s="817"/>
      <c r="KHL1" s="817"/>
      <c r="KHM1" s="817"/>
      <c r="KHN1" s="817"/>
      <c r="KHO1" s="817"/>
      <c r="KHP1" s="817"/>
      <c r="KHQ1" s="817"/>
      <c r="KHR1" s="817"/>
      <c r="KHS1" s="817"/>
      <c r="KHT1" s="817"/>
      <c r="KHU1" s="817"/>
      <c r="KHV1" s="817"/>
      <c r="KHW1" s="817"/>
      <c r="KHX1" s="817"/>
      <c r="KHY1" s="817"/>
      <c r="KHZ1" s="817"/>
      <c r="KIA1" s="817"/>
      <c r="KIB1" s="817"/>
      <c r="KIC1" s="817"/>
      <c r="KID1" s="817"/>
      <c r="KIE1" s="817"/>
      <c r="KIF1" s="817"/>
      <c r="KIG1" s="817"/>
      <c r="KIH1" s="817"/>
      <c r="KII1" s="817"/>
      <c r="KIJ1" s="817"/>
      <c r="KIK1" s="817"/>
      <c r="KIL1" s="817"/>
      <c r="KIM1" s="817"/>
      <c r="KIN1" s="817"/>
      <c r="KIO1" s="817"/>
      <c r="KIP1" s="817"/>
      <c r="KIQ1" s="817"/>
      <c r="KIR1" s="817"/>
      <c r="KIS1" s="817"/>
      <c r="KIT1" s="817"/>
      <c r="KIU1" s="817"/>
      <c r="KIV1" s="817"/>
      <c r="KIW1" s="817"/>
      <c r="KIX1" s="817"/>
      <c r="KIY1" s="817"/>
      <c r="KIZ1" s="817"/>
      <c r="KJA1" s="817"/>
      <c r="KJB1" s="817"/>
      <c r="KJC1" s="817"/>
      <c r="KJD1" s="817"/>
      <c r="KJE1" s="817"/>
      <c r="KJF1" s="817"/>
      <c r="KJG1" s="817"/>
      <c r="KJH1" s="817"/>
      <c r="KJI1" s="817"/>
      <c r="KJJ1" s="817"/>
      <c r="KJK1" s="817"/>
      <c r="KJL1" s="817"/>
      <c r="KJM1" s="817"/>
      <c r="KJN1" s="817"/>
      <c r="KJO1" s="817"/>
      <c r="KJP1" s="817"/>
      <c r="KJQ1" s="817"/>
      <c r="KJR1" s="817"/>
      <c r="KJS1" s="817"/>
      <c r="KJT1" s="817"/>
      <c r="KJU1" s="817"/>
      <c r="KJV1" s="817"/>
      <c r="KJW1" s="817"/>
      <c r="KJX1" s="817"/>
      <c r="KJY1" s="817"/>
      <c r="KJZ1" s="817"/>
      <c r="KKA1" s="817"/>
      <c r="KKB1" s="817"/>
      <c r="KKC1" s="817"/>
      <c r="KKD1" s="817"/>
      <c r="KKE1" s="817"/>
      <c r="KKF1" s="817"/>
      <c r="KKG1" s="817"/>
      <c r="KKH1" s="817"/>
      <c r="KKI1" s="817"/>
      <c r="KKJ1" s="817"/>
      <c r="KKK1" s="817"/>
      <c r="KKL1" s="817"/>
      <c r="KKM1" s="817"/>
      <c r="KKN1" s="817"/>
      <c r="KKO1" s="817"/>
      <c r="KKP1" s="817"/>
      <c r="KKQ1" s="817"/>
      <c r="KKR1" s="817"/>
      <c r="KKS1" s="817"/>
      <c r="KKT1" s="817"/>
      <c r="KKU1" s="817"/>
      <c r="KKV1" s="817"/>
      <c r="KKW1" s="817"/>
      <c r="KKX1" s="817"/>
      <c r="KKY1" s="817"/>
      <c r="KKZ1" s="817"/>
      <c r="KLA1" s="817"/>
      <c r="KLB1" s="817"/>
      <c r="KLC1" s="817"/>
      <c r="KLD1" s="817"/>
      <c r="KLE1" s="817"/>
      <c r="KLF1" s="817"/>
      <c r="KLG1" s="817"/>
      <c r="KLH1" s="817"/>
      <c r="KLI1" s="817"/>
      <c r="KLJ1" s="817"/>
      <c r="KLK1" s="817"/>
      <c r="KLL1" s="817"/>
      <c r="KLM1" s="817"/>
      <c r="KLN1" s="817"/>
      <c r="KLO1" s="817"/>
      <c r="KLP1" s="817"/>
      <c r="KLQ1" s="817"/>
      <c r="KLR1" s="817"/>
      <c r="KLS1" s="817"/>
      <c r="KLT1" s="817"/>
      <c r="KLU1" s="817"/>
      <c r="KLV1" s="817"/>
      <c r="KLW1" s="817"/>
      <c r="KLX1" s="817"/>
      <c r="KLY1" s="817"/>
      <c r="KLZ1" s="817"/>
      <c r="KMA1" s="817"/>
      <c r="KMB1" s="817"/>
      <c r="KMC1" s="817"/>
      <c r="KMD1" s="817"/>
      <c r="KME1" s="817"/>
      <c r="KMF1" s="817"/>
      <c r="KMG1" s="817"/>
      <c r="KMH1" s="817"/>
      <c r="KMI1" s="817"/>
      <c r="KMJ1" s="817"/>
      <c r="KMK1" s="817"/>
      <c r="KML1" s="817"/>
      <c r="KMM1" s="817"/>
      <c r="KMN1" s="817"/>
      <c r="KMO1" s="817"/>
      <c r="KMP1" s="817"/>
      <c r="KMQ1" s="817"/>
      <c r="KMR1" s="817"/>
      <c r="KMS1" s="817"/>
      <c r="KMT1" s="817"/>
      <c r="KMU1" s="817"/>
      <c r="KMV1" s="817"/>
      <c r="KMW1" s="817"/>
      <c r="KMX1" s="817"/>
      <c r="KMY1" s="817"/>
      <c r="KMZ1" s="817"/>
      <c r="KNA1" s="817"/>
      <c r="KNB1" s="817"/>
      <c r="KNC1" s="817"/>
      <c r="KND1" s="817"/>
      <c r="KNE1" s="817"/>
      <c r="KNF1" s="817"/>
      <c r="KNG1" s="817"/>
      <c r="KNH1" s="817"/>
      <c r="KNI1" s="817"/>
      <c r="KNJ1" s="817"/>
      <c r="KNK1" s="817"/>
      <c r="KNL1" s="817"/>
      <c r="KNM1" s="817"/>
      <c r="KNN1" s="817"/>
      <c r="KNO1" s="817"/>
      <c r="KNP1" s="817"/>
      <c r="KNQ1" s="817"/>
      <c r="KNR1" s="817"/>
      <c r="KNS1" s="817"/>
      <c r="KNT1" s="817"/>
      <c r="KNU1" s="817"/>
      <c r="KNV1" s="817"/>
      <c r="KNW1" s="817"/>
      <c r="KNX1" s="817"/>
      <c r="KNY1" s="817"/>
      <c r="KNZ1" s="817"/>
      <c r="KOA1" s="817"/>
      <c r="KOB1" s="817"/>
      <c r="KOC1" s="817"/>
      <c r="KOD1" s="817"/>
      <c r="KOE1" s="817"/>
      <c r="KOF1" s="817"/>
      <c r="KOG1" s="817"/>
      <c r="KOH1" s="817"/>
      <c r="KOI1" s="817"/>
      <c r="KOJ1" s="817"/>
      <c r="KOK1" s="817"/>
      <c r="KOL1" s="817"/>
      <c r="KOM1" s="817"/>
      <c r="KON1" s="817"/>
      <c r="KOO1" s="817"/>
      <c r="KOP1" s="817"/>
      <c r="KOQ1" s="817"/>
      <c r="KOR1" s="817"/>
      <c r="KOS1" s="817"/>
      <c r="KOT1" s="817"/>
      <c r="KOU1" s="817"/>
      <c r="KOV1" s="817"/>
      <c r="KOW1" s="817"/>
      <c r="KOX1" s="817"/>
      <c r="KOY1" s="817"/>
      <c r="KOZ1" s="817"/>
      <c r="KPA1" s="817"/>
      <c r="KPB1" s="817"/>
      <c r="KPC1" s="817"/>
      <c r="KPD1" s="817"/>
      <c r="KPE1" s="817"/>
      <c r="KPF1" s="817"/>
      <c r="KPG1" s="817"/>
      <c r="KPH1" s="817"/>
      <c r="KPI1" s="817"/>
      <c r="KPJ1" s="817"/>
      <c r="KPK1" s="817"/>
      <c r="KPL1" s="817"/>
      <c r="KPM1" s="817"/>
      <c r="KPN1" s="817"/>
      <c r="KPO1" s="817"/>
      <c r="KPP1" s="817"/>
      <c r="KPQ1" s="817"/>
      <c r="KPR1" s="817"/>
      <c r="KPS1" s="817"/>
      <c r="KPT1" s="817"/>
      <c r="KPU1" s="817"/>
      <c r="KPV1" s="817"/>
      <c r="KPW1" s="817"/>
      <c r="KPX1" s="817"/>
      <c r="KPY1" s="817"/>
      <c r="KPZ1" s="817"/>
      <c r="KQA1" s="817"/>
      <c r="KQB1" s="817"/>
      <c r="KQC1" s="817"/>
      <c r="KQD1" s="817"/>
      <c r="KQE1" s="817"/>
      <c r="KQF1" s="817"/>
      <c r="KQG1" s="817"/>
      <c r="KQH1" s="817"/>
      <c r="KQI1" s="817"/>
      <c r="KQJ1" s="817"/>
      <c r="KQK1" s="817"/>
      <c r="KQL1" s="817"/>
      <c r="KQM1" s="817"/>
      <c r="KQN1" s="817"/>
      <c r="KQO1" s="817"/>
      <c r="KQP1" s="817"/>
      <c r="KQQ1" s="817"/>
      <c r="KQR1" s="817"/>
      <c r="KQS1" s="817"/>
      <c r="KQT1" s="817"/>
      <c r="KQU1" s="817"/>
      <c r="KQV1" s="817"/>
      <c r="KQW1" s="817"/>
      <c r="KQX1" s="817"/>
      <c r="KQY1" s="817"/>
      <c r="KQZ1" s="817"/>
      <c r="KRA1" s="817"/>
      <c r="KRB1" s="817"/>
      <c r="KRC1" s="817"/>
      <c r="KRD1" s="817"/>
      <c r="KRE1" s="817"/>
      <c r="KRF1" s="817"/>
      <c r="KRG1" s="817"/>
      <c r="KRH1" s="817"/>
      <c r="KRI1" s="817"/>
      <c r="KRJ1" s="817"/>
      <c r="KRK1" s="817"/>
      <c r="KRL1" s="817"/>
      <c r="KRM1" s="817"/>
      <c r="KRN1" s="817"/>
      <c r="KRO1" s="817"/>
      <c r="KRP1" s="817"/>
      <c r="KRQ1" s="817"/>
      <c r="KRR1" s="817"/>
      <c r="KRS1" s="817"/>
      <c r="KRT1" s="817"/>
      <c r="KRU1" s="817"/>
      <c r="KRV1" s="817"/>
      <c r="KRW1" s="817"/>
      <c r="KRX1" s="817"/>
      <c r="KRY1" s="817"/>
      <c r="KRZ1" s="817"/>
      <c r="KSA1" s="817"/>
      <c r="KSB1" s="817"/>
      <c r="KSC1" s="817"/>
      <c r="KSD1" s="817"/>
      <c r="KSE1" s="817"/>
      <c r="KSF1" s="817"/>
      <c r="KSG1" s="817"/>
      <c r="KSH1" s="817"/>
      <c r="KSI1" s="817"/>
      <c r="KSJ1" s="817"/>
      <c r="KSK1" s="817"/>
      <c r="KSL1" s="817"/>
      <c r="KSM1" s="817"/>
      <c r="KSN1" s="817"/>
      <c r="KSO1" s="817"/>
      <c r="KSP1" s="817"/>
      <c r="KSQ1" s="817"/>
      <c r="KSR1" s="817"/>
      <c r="KSS1" s="817"/>
      <c r="KST1" s="817"/>
      <c r="KSU1" s="817"/>
      <c r="KSV1" s="817"/>
      <c r="KSW1" s="817"/>
      <c r="KSX1" s="817"/>
      <c r="KSY1" s="817"/>
      <c r="KSZ1" s="817"/>
      <c r="KTA1" s="817"/>
      <c r="KTB1" s="817"/>
      <c r="KTC1" s="817"/>
      <c r="KTD1" s="817"/>
      <c r="KTE1" s="817"/>
      <c r="KTF1" s="817"/>
      <c r="KTG1" s="817"/>
      <c r="KTH1" s="817"/>
      <c r="KTI1" s="817"/>
      <c r="KTJ1" s="817"/>
      <c r="KTK1" s="817"/>
      <c r="KTL1" s="817"/>
      <c r="KTM1" s="817"/>
      <c r="KTN1" s="817"/>
      <c r="KTO1" s="817"/>
      <c r="KTP1" s="817"/>
      <c r="KTQ1" s="817"/>
      <c r="KTR1" s="817"/>
      <c r="KTS1" s="817"/>
      <c r="KTT1" s="817"/>
      <c r="KTU1" s="817"/>
      <c r="KTV1" s="817"/>
      <c r="KTW1" s="817"/>
      <c r="KTX1" s="817"/>
      <c r="KTY1" s="817"/>
      <c r="KTZ1" s="817"/>
      <c r="KUA1" s="817"/>
      <c r="KUB1" s="817"/>
      <c r="KUC1" s="817"/>
      <c r="KUD1" s="817"/>
      <c r="KUE1" s="817"/>
      <c r="KUF1" s="817"/>
      <c r="KUG1" s="817"/>
      <c r="KUH1" s="817"/>
      <c r="KUI1" s="817"/>
      <c r="KUJ1" s="817"/>
      <c r="KUK1" s="817"/>
      <c r="KUL1" s="817"/>
      <c r="KUM1" s="817"/>
      <c r="KUN1" s="817"/>
      <c r="KUO1" s="817"/>
      <c r="KUP1" s="817"/>
      <c r="KUQ1" s="817"/>
      <c r="KUR1" s="817"/>
      <c r="KUS1" s="817"/>
      <c r="KUT1" s="817"/>
      <c r="KUU1" s="817"/>
      <c r="KUV1" s="817"/>
      <c r="KUW1" s="817"/>
      <c r="KUX1" s="817"/>
      <c r="KUY1" s="817"/>
      <c r="KUZ1" s="817"/>
      <c r="KVA1" s="817"/>
      <c r="KVB1" s="817"/>
      <c r="KVC1" s="817"/>
      <c r="KVD1" s="817"/>
      <c r="KVE1" s="817"/>
      <c r="KVF1" s="817"/>
      <c r="KVG1" s="817"/>
      <c r="KVH1" s="817"/>
      <c r="KVI1" s="817"/>
      <c r="KVJ1" s="817"/>
      <c r="KVK1" s="817"/>
      <c r="KVL1" s="817"/>
      <c r="KVM1" s="817"/>
      <c r="KVN1" s="817"/>
      <c r="KVO1" s="817"/>
      <c r="KVP1" s="817"/>
      <c r="KVQ1" s="817"/>
      <c r="KVR1" s="817"/>
      <c r="KVS1" s="817"/>
      <c r="KVT1" s="817"/>
      <c r="KVU1" s="817"/>
      <c r="KVV1" s="817"/>
      <c r="KVW1" s="817"/>
      <c r="KVX1" s="817"/>
      <c r="KVY1" s="817"/>
      <c r="KVZ1" s="817"/>
      <c r="KWA1" s="817"/>
      <c r="KWB1" s="817"/>
      <c r="KWC1" s="817"/>
      <c r="KWD1" s="817"/>
      <c r="KWE1" s="817"/>
      <c r="KWF1" s="817"/>
      <c r="KWG1" s="817"/>
      <c r="KWH1" s="817"/>
      <c r="KWI1" s="817"/>
      <c r="KWJ1" s="817"/>
      <c r="KWK1" s="817"/>
      <c r="KWL1" s="817"/>
      <c r="KWM1" s="817"/>
      <c r="KWN1" s="817"/>
      <c r="KWO1" s="817"/>
      <c r="KWP1" s="817"/>
      <c r="KWQ1" s="817"/>
      <c r="KWR1" s="817"/>
      <c r="KWS1" s="817"/>
      <c r="KWT1" s="817"/>
      <c r="KWU1" s="817"/>
      <c r="KWV1" s="817"/>
      <c r="KWW1" s="817"/>
      <c r="KWX1" s="817"/>
      <c r="KWY1" s="817"/>
      <c r="KWZ1" s="817"/>
      <c r="KXA1" s="817"/>
      <c r="KXB1" s="817"/>
      <c r="KXC1" s="817"/>
      <c r="KXD1" s="817"/>
      <c r="KXE1" s="817"/>
      <c r="KXF1" s="817"/>
      <c r="KXG1" s="817"/>
      <c r="KXH1" s="817"/>
      <c r="KXI1" s="817"/>
      <c r="KXJ1" s="817"/>
      <c r="KXK1" s="817"/>
      <c r="KXL1" s="817"/>
      <c r="KXM1" s="817"/>
      <c r="KXN1" s="817"/>
      <c r="KXO1" s="817"/>
      <c r="KXP1" s="817"/>
      <c r="KXQ1" s="817"/>
      <c r="KXR1" s="817"/>
      <c r="KXS1" s="817"/>
      <c r="KXT1" s="817"/>
      <c r="KXU1" s="817"/>
      <c r="KXV1" s="817"/>
      <c r="KXW1" s="817"/>
      <c r="KXX1" s="817"/>
      <c r="KXY1" s="817"/>
      <c r="KXZ1" s="817"/>
      <c r="KYA1" s="817"/>
      <c r="KYB1" s="817"/>
      <c r="KYC1" s="817"/>
      <c r="KYD1" s="817"/>
      <c r="KYE1" s="817"/>
      <c r="KYF1" s="817"/>
      <c r="KYG1" s="817"/>
      <c r="KYH1" s="817"/>
      <c r="KYI1" s="817"/>
      <c r="KYJ1" s="817"/>
      <c r="KYK1" s="817"/>
      <c r="KYL1" s="817"/>
      <c r="KYM1" s="817"/>
      <c r="KYN1" s="817"/>
      <c r="KYO1" s="817"/>
      <c r="KYP1" s="817"/>
      <c r="KYQ1" s="817"/>
      <c r="KYR1" s="817"/>
      <c r="KYS1" s="817"/>
      <c r="KYT1" s="817"/>
      <c r="KYU1" s="817"/>
      <c r="KYV1" s="817"/>
      <c r="KYW1" s="817"/>
      <c r="KYX1" s="817"/>
      <c r="KYY1" s="817"/>
      <c r="KYZ1" s="817"/>
      <c r="KZA1" s="817"/>
      <c r="KZB1" s="817"/>
      <c r="KZC1" s="817"/>
      <c r="KZD1" s="817"/>
      <c r="KZE1" s="817"/>
      <c r="KZF1" s="817"/>
      <c r="KZG1" s="817"/>
      <c r="KZH1" s="817"/>
      <c r="KZI1" s="817"/>
      <c r="KZJ1" s="817"/>
      <c r="KZK1" s="817"/>
      <c r="KZL1" s="817"/>
      <c r="KZM1" s="817"/>
      <c r="KZN1" s="817"/>
      <c r="KZO1" s="817"/>
      <c r="KZP1" s="817"/>
      <c r="KZQ1" s="817"/>
      <c r="KZR1" s="817"/>
      <c r="KZS1" s="817"/>
      <c r="KZT1" s="817"/>
      <c r="KZU1" s="817"/>
      <c r="KZV1" s="817"/>
      <c r="KZW1" s="817"/>
      <c r="KZX1" s="817"/>
      <c r="KZY1" s="817"/>
      <c r="KZZ1" s="817"/>
      <c r="LAA1" s="817"/>
      <c r="LAB1" s="817"/>
      <c r="LAC1" s="817"/>
      <c r="LAD1" s="817"/>
      <c r="LAE1" s="817"/>
      <c r="LAF1" s="817"/>
      <c r="LAG1" s="817"/>
      <c r="LAH1" s="817"/>
      <c r="LAI1" s="817"/>
      <c r="LAJ1" s="817"/>
      <c r="LAK1" s="817"/>
      <c r="LAL1" s="817"/>
      <c r="LAM1" s="817"/>
      <c r="LAN1" s="817"/>
      <c r="LAO1" s="817"/>
      <c r="LAP1" s="817"/>
      <c r="LAQ1" s="817"/>
      <c r="LAR1" s="817"/>
      <c r="LAS1" s="817"/>
      <c r="LAT1" s="817"/>
      <c r="LAU1" s="817"/>
      <c r="LAV1" s="817"/>
      <c r="LAW1" s="817"/>
      <c r="LAX1" s="817"/>
      <c r="LAY1" s="817"/>
      <c r="LAZ1" s="817"/>
      <c r="LBA1" s="817"/>
      <c r="LBB1" s="817"/>
      <c r="LBC1" s="817"/>
      <c r="LBD1" s="817"/>
      <c r="LBE1" s="817"/>
      <c r="LBF1" s="817"/>
      <c r="LBG1" s="817"/>
      <c r="LBH1" s="817"/>
      <c r="LBI1" s="817"/>
      <c r="LBJ1" s="817"/>
      <c r="LBK1" s="817"/>
      <c r="LBL1" s="817"/>
      <c r="LBM1" s="817"/>
      <c r="LBN1" s="817"/>
      <c r="LBO1" s="817"/>
      <c r="LBP1" s="817"/>
      <c r="LBQ1" s="817"/>
      <c r="LBR1" s="817"/>
      <c r="LBS1" s="817"/>
      <c r="LBT1" s="817"/>
      <c r="LBU1" s="817"/>
      <c r="LBV1" s="817"/>
      <c r="LBW1" s="817"/>
      <c r="LBX1" s="817"/>
      <c r="LBY1" s="817"/>
      <c r="LBZ1" s="817"/>
      <c r="LCA1" s="817"/>
      <c r="LCB1" s="817"/>
      <c r="LCC1" s="817"/>
      <c r="LCD1" s="817"/>
      <c r="LCE1" s="817"/>
      <c r="LCF1" s="817"/>
      <c r="LCG1" s="817"/>
      <c r="LCH1" s="817"/>
      <c r="LCI1" s="817"/>
      <c r="LCJ1" s="817"/>
      <c r="LCK1" s="817"/>
      <c r="LCL1" s="817"/>
      <c r="LCM1" s="817"/>
      <c r="LCN1" s="817"/>
      <c r="LCO1" s="817"/>
      <c r="LCP1" s="817"/>
      <c r="LCQ1" s="817"/>
      <c r="LCR1" s="817"/>
      <c r="LCS1" s="817"/>
      <c r="LCT1" s="817"/>
      <c r="LCU1" s="817"/>
      <c r="LCV1" s="817"/>
      <c r="LCW1" s="817"/>
      <c r="LCX1" s="817"/>
      <c r="LCY1" s="817"/>
      <c r="LCZ1" s="817"/>
      <c r="LDA1" s="817"/>
      <c r="LDB1" s="817"/>
      <c r="LDC1" s="817"/>
      <c r="LDD1" s="817"/>
      <c r="LDE1" s="817"/>
      <c r="LDF1" s="817"/>
      <c r="LDG1" s="817"/>
      <c r="LDH1" s="817"/>
      <c r="LDI1" s="817"/>
      <c r="LDJ1" s="817"/>
      <c r="LDK1" s="817"/>
      <c r="LDL1" s="817"/>
      <c r="LDM1" s="817"/>
      <c r="LDN1" s="817"/>
      <c r="LDO1" s="817"/>
      <c r="LDP1" s="817"/>
      <c r="LDQ1" s="817"/>
      <c r="LDR1" s="817"/>
      <c r="LDS1" s="817"/>
      <c r="LDT1" s="817"/>
      <c r="LDU1" s="817"/>
      <c r="LDV1" s="817"/>
      <c r="LDW1" s="817"/>
      <c r="LDX1" s="817"/>
      <c r="LDY1" s="817"/>
      <c r="LDZ1" s="817"/>
      <c r="LEA1" s="817"/>
      <c r="LEB1" s="817"/>
      <c r="LEC1" s="817"/>
      <c r="LED1" s="817"/>
      <c r="LEE1" s="817"/>
      <c r="LEF1" s="817"/>
      <c r="LEG1" s="817"/>
      <c r="LEH1" s="817"/>
      <c r="LEI1" s="817"/>
      <c r="LEJ1" s="817"/>
      <c r="LEK1" s="817"/>
      <c r="LEL1" s="817"/>
      <c r="LEM1" s="817"/>
      <c r="LEN1" s="817"/>
      <c r="LEO1" s="817"/>
      <c r="LEP1" s="817"/>
      <c r="LEQ1" s="817"/>
      <c r="LER1" s="817"/>
      <c r="LES1" s="817"/>
      <c r="LET1" s="817"/>
      <c r="LEU1" s="817"/>
      <c r="LEV1" s="817"/>
      <c r="LEW1" s="817"/>
      <c r="LEX1" s="817"/>
      <c r="LEY1" s="817"/>
      <c r="LEZ1" s="817"/>
      <c r="LFA1" s="817"/>
      <c r="LFB1" s="817"/>
      <c r="LFC1" s="817"/>
      <c r="LFD1" s="817"/>
      <c r="LFE1" s="817"/>
      <c r="LFF1" s="817"/>
      <c r="LFG1" s="817"/>
      <c r="LFH1" s="817"/>
      <c r="LFI1" s="817"/>
      <c r="LFJ1" s="817"/>
      <c r="LFK1" s="817"/>
      <c r="LFL1" s="817"/>
      <c r="LFM1" s="817"/>
      <c r="LFN1" s="817"/>
      <c r="LFO1" s="817"/>
      <c r="LFP1" s="817"/>
      <c r="LFQ1" s="817"/>
      <c r="LFR1" s="817"/>
      <c r="LFS1" s="817"/>
      <c r="LFT1" s="817"/>
      <c r="LFU1" s="817"/>
      <c r="LFV1" s="817"/>
      <c r="LFW1" s="817"/>
      <c r="LFX1" s="817"/>
      <c r="LFY1" s="817"/>
      <c r="LFZ1" s="817"/>
      <c r="LGA1" s="817"/>
      <c r="LGB1" s="817"/>
      <c r="LGC1" s="817"/>
      <c r="LGD1" s="817"/>
      <c r="LGE1" s="817"/>
      <c r="LGF1" s="817"/>
      <c r="LGG1" s="817"/>
      <c r="LGH1" s="817"/>
      <c r="LGI1" s="817"/>
      <c r="LGJ1" s="817"/>
      <c r="LGK1" s="817"/>
      <c r="LGL1" s="817"/>
      <c r="LGM1" s="817"/>
      <c r="LGN1" s="817"/>
      <c r="LGO1" s="817"/>
      <c r="LGP1" s="817"/>
      <c r="LGQ1" s="817"/>
      <c r="LGR1" s="817"/>
      <c r="LGS1" s="817"/>
      <c r="LGT1" s="817"/>
      <c r="LGU1" s="817"/>
      <c r="LGV1" s="817"/>
      <c r="LGW1" s="817"/>
      <c r="LGX1" s="817"/>
      <c r="LGY1" s="817"/>
      <c r="LGZ1" s="817"/>
      <c r="LHA1" s="817"/>
      <c r="LHB1" s="817"/>
      <c r="LHC1" s="817"/>
      <c r="LHD1" s="817"/>
      <c r="LHE1" s="817"/>
      <c r="LHF1" s="817"/>
      <c r="LHG1" s="817"/>
      <c r="LHH1" s="817"/>
      <c r="LHI1" s="817"/>
      <c r="LHJ1" s="817"/>
      <c r="LHK1" s="817"/>
      <c r="LHL1" s="817"/>
      <c r="LHM1" s="817"/>
      <c r="LHN1" s="817"/>
      <c r="LHO1" s="817"/>
      <c r="LHP1" s="817"/>
      <c r="LHQ1" s="817"/>
      <c r="LHR1" s="817"/>
      <c r="LHS1" s="817"/>
      <c r="LHT1" s="817"/>
      <c r="LHU1" s="817"/>
      <c r="LHV1" s="817"/>
      <c r="LHW1" s="817"/>
      <c r="LHX1" s="817"/>
      <c r="LHY1" s="817"/>
      <c r="LHZ1" s="817"/>
      <c r="LIA1" s="817"/>
      <c r="LIB1" s="817"/>
      <c r="LIC1" s="817"/>
      <c r="LID1" s="817"/>
      <c r="LIE1" s="817"/>
      <c r="LIF1" s="817"/>
      <c r="LIG1" s="817"/>
      <c r="LIH1" s="817"/>
      <c r="LII1" s="817"/>
      <c r="LIJ1" s="817"/>
      <c r="LIK1" s="817"/>
      <c r="LIL1" s="817"/>
      <c r="LIM1" s="817"/>
      <c r="LIN1" s="817"/>
      <c r="LIO1" s="817"/>
      <c r="LIP1" s="817"/>
      <c r="LIQ1" s="817"/>
      <c r="LIR1" s="817"/>
      <c r="LIS1" s="817"/>
      <c r="LIT1" s="817"/>
      <c r="LIU1" s="817"/>
      <c r="LIV1" s="817"/>
      <c r="LIW1" s="817"/>
      <c r="LIX1" s="817"/>
      <c r="LIY1" s="817"/>
      <c r="LIZ1" s="817"/>
      <c r="LJA1" s="817"/>
      <c r="LJB1" s="817"/>
      <c r="LJC1" s="817"/>
      <c r="LJD1" s="817"/>
      <c r="LJE1" s="817"/>
      <c r="LJF1" s="817"/>
      <c r="LJG1" s="817"/>
      <c r="LJH1" s="817"/>
      <c r="LJI1" s="817"/>
      <c r="LJJ1" s="817"/>
      <c r="LJK1" s="817"/>
      <c r="LJL1" s="817"/>
      <c r="LJM1" s="817"/>
      <c r="LJN1" s="817"/>
      <c r="LJO1" s="817"/>
      <c r="LJP1" s="817"/>
      <c r="LJQ1" s="817"/>
      <c r="LJR1" s="817"/>
      <c r="LJS1" s="817"/>
      <c r="LJT1" s="817"/>
      <c r="LJU1" s="817"/>
      <c r="LJV1" s="817"/>
      <c r="LJW1" s="817"/>
      <c r="LJX1" s="817"/>
      <c r="LJY1" s="817"/>
      <c r="LJZ1" s="817"/>
      <c r="LKA1" s="817"/>
      <c r="LKB1" s="817"/>
      <c r="LKC1" s="817"/>
      <c r="LKD1" s="817"/>
      <c r="LKE1" s="817"/>
      <c r="LKF1" s="817"/>
      <c r="LKG1" s="817"/>
      <c r="LKH1" s="817"/>
      <c r="LKI1" s="817"/>
      <c r="LKJ1" s="817"/>
      <c r="LKK1" s="817"/>
      <c r="LKL1" s="817"/>
      <c r="LKM1" s="817"/>
      <c r="LKN1" s="817"/>
      <c r="LKO1" s="817"/>
      <c r="LKP1" s="817"/>
      <c r="LKQ1" s="817"/>
      <c r="LKR1" s="817"/>
      <c r="LKS1" s="817"/>
      <c r="LKT1" s="817"/>
      <c r="LKU1" s="817"/>
      <c r="LKV1" s="817"/>
      <c r="LKW1" s="817"/>
      <c r="LKX1" s="817"/>
      <c r="LKY1" s="817"/>
      <c r="LKZ1" s="817"/>
      <c r="LLA1" s="817"/>
      <c r="LLB1" s="817"/>
      <c r="LLC1" s="817"/>
      <c r="LLD1" s="817"/>
      <c r="LLE1" s="817"/>
      <c r="LLF1" s="817"/>
      <c r="LLG1" s="817"/>
      <c r="LLH1" s="817"/>
      <c r="LLI1" s="817"/>
      <c r="LLJ1" s="817"/>
      <c r="LLK1" s="817"/>
      <c r="LLL1" s="817"/>
      <c r="LLM1" s="817"/>
      <c r="LLN1" s="817"/>
      <c r="LLO1" s="817"/>
      <c r="LLP1" s="817"/>
      <c r="LLQ1" s="817"/>
      <c r="LLR1" s="817"/>
      <c r="LLS1" s="817"/>
      <c r="LLT1" s="817"/>
      <c r="LLU1" s="817"/>
      <c r="LLV1" s="817"/>
      <c r="LLW1" s="817"/>
      <c r="LLX1" s="817"/>
      <c r="LLY1" s="817"/>
      <c r="LLZ1" s="817"/>
      <c r="LMA1" s="817"/>
      <c r="LMB1" s="817"/>
      <c r="LMC1" s="817"/>
      <c r="LMD1" s="817"/>
      <c r="LME1" s="817"/>
      <c r="LMF1" s="817"/>
      <c r="LMG1" s="817"/>
      <c r="LMH1" s="817"/>
      <c r="LMI1" s="817"/>
      <c r="LMJ1" s="817"/>
      <c r="LMK1" s="817"/>
      <c r="LML1" s="817"/>
      <c r="LMM1" s="817"/>
      <c r="LMN1" s="817"/>
      <c r="LMO1" s="817"/>
      <c r="LMP1" s="817"/>
      <c r="LMQ1" s="817"/>
      <c r="LMR1" s="817"/>
      <c r="LMS1" s="817"/>
      <c r="LMT1" s="817"/>
      <c r="LMU1" s="817"/>
      <c r="LMV1" s="817"/>
      <c r="LMW1" s="817"/>
      <c r="LMX1" s="817"/>
      <c r="LMY1" s="817"/>
      <c r="LMZ1" s="817"/>
      <c r="LNA1" s="817"/>
      <c r="LNB1" s="817"/>
      <c r="LNC1" s="817"/>
      <c r="LND1" s="817"/>
      <c r="LNE1" s="817"/>
      <c r="LNF1" s="817"/>
      <c r="LNG1" s="817"/>
      <c r="LNH1" s="817"/>
      <c r="LNI1" s="817"/>
      <c r="LNJ1" s="817"/>
      <c r="LNK1" s="817"/>
      <c r="LNL1" s="817"/>
      <c r="LNM1" s="817"/>
      <c r="LNN1" s="817"/>
      <c r="LNO1" s="817"/>
      <c r="LNP1" s="817"/>
      <c r="LNQ1" s="817"/>
      <c r="LNR1" s="817"/>
      <c r="LNS1" s="817"/>
      <c r="LNT1" s="817"/>
      <c r="LNU1" s="817"/>
      <c r="LNV1" s="817"/>
      <c r="LNW1" s="817"/>
      <c r="LNX1" s="817"/>
      <c r="LNY1" s="817"/>
      <c r="LNZ1" s="817"/>
      <c r="LOA1" s="817"/>
      <c r="LOB1" s="817"/>
      <c r="LOC1" s="817"/>
      <c r="LOD1" s="817"/>
      <c r="LOE1" s="817"/>
      <c r="LOF1" s="817"/>
      <c r="LOG1" s="817"/>
      <c r="LOH1" s="817"/>
      <c r="LOI1" s="817"/>
      <c r="LOJ1" s="817"/>
      <c r="LOK1" s="817"/>
      <c r="LOL1" s="817"/>
      <c r="LOM1" s="817"/>
      <c r="LON1" s="817"/>
      <c r="LOO1" s="817"/>
      <c r="LOP1" s="817"/>
      <c r="LOQ1" s="817"/>
      <c r="LOR1" s="817"/>
      <c r="LOS1" s="817"/>
      <c r="LOT1" s="817"/>
      <c r="LOU1" s="817"/>
      <c r="LOV1" s="817"/>
      <c r="LOW1" s="817"/>
      <c r="LOX1" s="817"/>
      <c r="LOY1" s="817"/>
      <c r="LOZ1" s="817"/>
      <c r="LPA1" s="817"/>
      <c r="LPB1" s="817"/>
      <c r="LPC1" s="817"/>
      <c r="LPD1" s="817"/>
      <c r="LPE1" s="817"/>
      <c r="LPF1" s="817"/>
      <c r="LPG1" s="817"/>
      <c r="LPH1" s="817"/>
      <c r="LPI1" s="817"/>
      <c r="LPJ1" s="817"/>
      <c r="LPK1" s="817"/>
      <c r="LPL1" s="817"/>
      <c r="LPM1" s="817"/>
      <c r="LPN1" s="817"/>
      <c r="LPO1" s="817"/>
      <c r="LPP1" s="817"/>
      <c r="LPQ1" s="817"/>
      <c r="LPR1" s="817"/>
      <c r="LPS1" s="817"/>
      <c r="LPT1" s="817"/>
      <c r="LPU1" s="817"/>
      <c r="LPV1" s="817"/>
      <c r="LPW1" s="817"/>
      <c r="LPX1" s="817"/>
      <c r="LPY1" s="817"/>
      <c r="LPZ1" s="817"/>
      <c r="LQA1" s="817"/>
      <c r="LQB1" s="817"/>
      <c r="LQC1" s="817"/>
      <c r="LQD1" s="817"/>
      <c r="LQE1" s="817"/>
      <c r="LQF1" s="817"/>
      <c r="LQG1" s="817"/>
      <c r="LQH1" s="817"/>
      <c r="LQI1" s="817"/>
      <c r="LQJ1" s="817"/>
      <c r="LQK1" s="817"/>
      <c r="LQL1" s="817"/>
      <c r="LQM1" s="817"/>
      <c r="LQN1" s="817"/>
      <c r="LQO1" s="817"/>
      <c r="LQP1" s="817"/>
      <c r="LQQ1" s="817"/>
      <c r="LQR1" s="817"/>
      <c r="LQS1" s="817"/>
      <c r="LQT1" s="817"/>
      <c r="LQU1" s="817"/>
      <c r="LQV1" s="817"/>
      <c r="LQW1" s="817"/>
      <c r="LQX1" s="817"/>
      <c r="LQY1" s="817"/>
      <c r="LQZ1" s="817"/>
      <c r="LRA1" s="817"/>
      <c r="LRB1" s="817"/>
      <c r="LRC1" s="817"/>
      <c r="LRD1" s="817"/>
      <c r="LRE1" s="817"/>
      <c r="LRF1" s="817"/>
      <c r="LRG1" s="817"/>
      <c r="LRH1" s="817"/>
      <c r="LRI1" s="817"/>
      <c r="LRJ1" s="817"/>
      <c r="LRK1" s="817"/>
      <c r="LRL1" s="817"/>
      <c r="LRM1" s="817"/>
      <c r="LRN1" s="817"/>
      <c r="LRO1" s="817"/>
      <c r="LRP1" s="817"/>
      <c r="LRQ1" s="817"/>
      <c r="LRR1" s="817"/>
      <c r="LRS1" s="817"/>
      <c r="LRT1" s="817"/>
      <c r="LRU1" s="817"/>
      <c r="LRV1" s="817"/>
      <c r="LRW1" s="817"/>
      <c r="LRX1" s="817"/>
      <c r="LRY1" s="817"/>
      <c r="LRZ1" s="817"/>
      <c r="LSA1" s="817"/>
      <c r="LSB1" s="817"/>
      <c r="LSC1" s="817"/>
      <c r="LSD1" s="817"/>
      <c r="LSE1" s="817"/>
      <c r="LSF1" s="817"/>
      <c r="LSG1" s="817"/>
      <c r="LSH1" s="817"/>
      <c r="LSI1" s="817"/>
      <c r="LSJ1" s="817"/>
      <c r="LSK1" s="817"/>
      <c r="LSL1" s="817"/>
      <c r="LSM1" s="817"/>
      <c r="LSN1" s="817"/>
      <c r="LSO1" s="817"/>
      <c r="LSP1" s="817"/>
      <c r="LSQ1" s="817"/>
      <c r="LSR1" s="817"/>
      <c r="LSS1" s="817"/>
      <c r="LST1" s="817"/>
      <c r="LSU1" s="817"/>
      <c r="LSV1" s="817"/>
      <c r="LSW1" s="817"/>
      <c r="LSX1" s="817"/>
      <c r="LSY1" s="817"/>
      <c r="LSZ1" s="817"/>
      <c r="LTA1" s="817"/>
      <c r="LTB1" s="817"/>
      <c r="LTC1" s="817"/>
      <c r="LTD1" s="817"/>
      <c r="LTE1" s="817"/>
      <c r="LTF1" s="817"/>
      <c r="LTG1" s="817"/>
      <c r="LTH1" s="817"/>
      <c r="LTI1" s="817"/>
      <c r="LTJ1" s="817"/>
      <c r="LTK1" s="817"/>
      <c r="LTL1" s="817"/>
      <c r="LTM1" s="817"/>
      <c r="LTN1" s="817"/>
      <c r="LTO1" s="817"/>
      <c r="LTP1" s="817"/>
      <c r="LTQ1" s="817"/>
      <c r="LTR1" s="817"/>
      <c r="LTS1" s="817"/>
      <c r="LTT1" s="817"/>
      <c r="LTU1" s="817"/>
      <c r="LTV1" s="817"/>
      <c r="LTW1" s="817"/>
      <c r="LTX1" s="817"/>
      <c r="LTY1" s="817"/>
      <c r="LTZ1" s="817"/>
      <c r="LUA1" s="817"/>
      <c r="LUB1" s="817"/>
      <c r="LUC1" s="817"/>
      <c r="LUD1" s="817"/>
      <c r="LUE1" s="817"/>
      <c r="LUF1" s="817"/>
      <c r="LUG1" s="817"/>
      <c r="LUH1" s="817"/>
      <c r="LUI1" s="817"/>
      <c r="LUJ1" s="817"/>
      <c r="LUK1" s="817"/>
      <c r="LUL1" s="817"/>
      <c r="LUM1" s="817"/>
      <c r="LUN1" s="817"/>
      <c r="LUO1" s="817"/>
      <c r="LUP1" s="817"/>
      <c r="LUQ1" s="817"/>
      <c r="LUR1" s="817"/>
      <c r="LUS1" s="817"/>
      <c r="LUT1" s="817"/>
      <c r="LUU1" s="817"/>
      <c r="LUV1" s="817"/>
      <c r="LUW1" s="817"/>
      <c r="LUX1" s="817"/>
      <c r="LUY1" s="817"/>
      <c r="LUZ1" s="817"/>
      <c r="LVA1" s="817"/>
      <c r="LVB1" s="817"/>
      <c r="LVC1" s="817"/>
      <c r="LVD1" s="817"/>
      <c r="LVE1" s="817"/>
      <c r="LVF1" s="817"/>
      <c r="LVG1" s="817"/>
      <c r="LVH1" s="817"/>
      <c r="LVI1" s="817"/>
      <c r="LVJ1" s="817"/>
      <c r="LVK1" s="817"/>
      <c r="LVL1" s="817"/>
      <c r="LVM1" s="817"/>
      <c r="LVN1" s="817"/>
      <c r="LVO1" s="817"/>
      <c r="LVP1" s="817"/>
      <c r="LVQ1" s="817"/>
      <c r="LVR1" s="817"/>
      <c r="LVS1" s="817"/>
      <c r="LVT1" s="817"/>
      <c r="LVU1" s="817"/>
      <c r="LVV1" s="817"/>
      <c r="LVW1" s="817"/>
      <c r="LVX1" s="817"/>
      <c r="LVY1" s="817"/>
      <c r="LVZ1" s="817"/>
      <c r="LWA1" s="817"/>
      <c r="LWB1" s="817"/>
      <c r="LWC1" s="817"/>
      <c r="LWD1" s="817"/>
      <c r="LWE1" s="817"/>
      <c r="LWF1" s="817"/>
      <c r="LWG1" s="817"/>
      <c r="LWH1" s="817"/>
      <c r="LWI1" s="817"/>
      <c r="LWJ1" s="817"/>
      <c r="LWK1" s="817"/>
      <c r="LWL1" s="817"/>
      <c r="LWM1" s="817"/>
      <c r="LWN1" s="817"/>
      <c r="LWO1" s="817"/>
      <c r="LWP1" s="817"/>
      <c r="LWQ1" s="817"/>
      <c r="LWR1" s="817"/>
      <c r="LWS1" s="817"/>
      <c r="LWT1" s="817"/>
      <c r="LWU1" s="817"/>
      <c r="LWV1" s="817"/>
      <c r="LWW1" s="817"/>
      <c r="LWX1" s="817"/>
      <c r="LWY1" s="817"/>
      <c r="LWZ1" s="817"/>
      <c r="LXA1" s="817"/>
      <c r="LXB1" s="817"/>
      <c r="LXC1" s="817"/>
      <c r="LXD1" s="817"/>
      <c r="LXE1" s="817"/>
      <c r="LXF1" s="817"/>
      <c r="LXG1" s="817"/>
      <c r="LXH1" s="817"/>
      <c r="LXI1" s="817"/>
      <c r="LXJ1" s="817"/>
      <c r="LXK1" s="817"/>
      <c r="LXL1" s="817"/>
      <c r="LXM1" s="817"/>
      <c r="LXN1" s="817"/>
      <c r="LXO1" s="817"/>
      <c r="LXP1" s="817"/>
      <c r="LXQ1" s="817"/>
      <c r="LXR1" s="817"/>
      <c r="LXS1" s="817"/>
      <c r="LXT1" s="817"/>
      <c r="LXU1" s="817"/>
      <c r="LXV1" s="817"/>
      <c r="LXW1" s="817"/>
      <c r="LXX1" s="817"/>
      <c r="LXY1" s="817"/>
      <c r="LXZ1" s="817"/>
      <c r="LYA1" s="817"/>
      <c r="LYB1" s="817"/>
      <c r="LYC1" s="817"/>
      <c r="LYD1" s="817"/>
      <c r="LYE1" s="817"/>
      <c r="LYF1" s="817"/>
      <c r="LYG1" s="817"/>
      <c r="LYH1" s="817"/>
      <c r="LYI1" s="817"/>
      <c r="LYJ1" s="817"/>
      <c r="LYK1" s="817"/>
      <c r="LYL1" s="817"/>
      <c r="LYM1" s="817"/>
      <c r="LYN1" s="817"/>
      <c r="LYO1" s="817"/>
      <c r="LYP1" s="817"/>
      <c r="LYQ1" s="817"/>
      <c r="LYR1" s="817"/>
      <c r="LYS1" s="817"/>
      <c r="LYT1" s="817"/>
      <c r="LYU1" s="817"/>
      <c r="LYV1" s="817"/>
      <c r="LYW1" s="817"/>
      <c r="LYX1" s="817"/>
      <c r="LYY1" s="817"/>
      <c r="LYZ1" s="817"/>
      <c r="LZA1" s="817"/>
      <c r="LZB1" s="817"/>
      <c r="LZC1" s="817"/>
      <c r="LZD1" s="817"/>
      <c r="LZE1" s="817"/>
      <c r="LZF1" s="817"/>
      <c r="LZG1" s="817"/>
      <c r="LZH1" s="817"/>
      <c r="LZI1" s="817"/>
      <c r="LZJ1" s="817"/>
      <c r="LZK1" s="817"/>
      <c r="LZL1" s="817"/>
      <c r="LZM1" s="817"/>
      <c r="LZN1" s="817"/>
      <c r="LZO1" s="817"/>
      <c r="LZP1" s="817"/>
      <c r="LZQ1" s="817"/>
      <c r="LZR1" s="817"/>
      <c r="LZS1" s="817"/>
      <c r="LZT1" s="817"/>
      <c r="LZU1" s="817"/>
      <c r="LZV1" s="817"/>
      <c r="LZW1" s="817"/>
      <c r="LZX1" s="817"/>
      <c r="LZY1" s="817"/>
      <c r="LZZ1" s="817"/>
      <c r="MAA1" s="817"/>
      <c r="MAB1" s="817"/>
      <c r="MAC1" s="817"/>
      <c r="MAD1" s="817"/>
      <c r="MAE1" s="817"/>
      <c r="MAF1" s="817"/>
      <c r="MAG1" s="817"/>
      <c r="MAH1" s="817"/>
      <c r="MAI1" s="817"/>
      <c r="MAJ1" s="817"/>
      <c r="MAK1" s="817"/>
      <c r="MAL1" s="817"/>
      <c r="MAM1" s="817"/>
      <c r="MAN1" s="817"/>
      <c r="MAO1" s="817"/>
      <c r="MAP1" s="817"/>
      <c r="MAQ1" s="817"/>
      <c r="MAR1" s="817"/>
      <c r="MAS1" s="817"/>
      <c r="MAT1" s="817"/>
      <c r="MAU1" s="817"/>
      <c r="MAV1" s="817"/>
      <c r="MAW1" s="817"/>
      <c r="MAX1" s="817"/>
      <c r="MAY1" s="817"/>
      <c r="MAZ1" s="817"/>
      <c r="MBA1" s="817"/>
      <c r="MBB1" s="817"/>
      <c r="MBC1" s="817"/>
      <c r="MBD1" s="817"/>
      <c r="MBE1" s="817"/>
      <c r="MBF1" s="817"/>
      <c r="MBG1" s="817"/>
      <c r="MBH1" s="817"/>
      <c r="MBI1" s="817"/>
      <c r="MBJ1" s="817"/>
      <c r="MBK1" s="817"/>
      <c r="MBL1" s="817"/>
      <c r="MBM1" s="817"/>
      <c r="MBN1" s="817"/>
      <c r="MBO1" s="817"/>
      <c r="MBP1" s="817"/>
      <c r="MBQ1" s="817"/>
      <c r="MBR1" s="817"/>
      <c r="MBS1" s="817"/>
      <c r="MBT1" s="817"/>
      <c r="MBU1" s="817"/>
      <c r="MBV1" s="817"/>
      <c r="MBW1" s="817"/>
      <c r="MBX1" s="817"/>
      <c r="MBY1" s="817"/>
      <c r="MBZ1" s="817"/>
      <c r="MCA1" s="817"/>
      <c r="MCB1" s="817"/>
      <c r="MCC1" s="817"/>
      <c r="MCD1" s="817"/>
      <c r="MCE1" s="817"/>
      <c r="MCF1" s="817"/>
      <c r="MCG1" s="817"/>
      <c r="MCH1" s="817"/>
      <c r="MCI1" s="817"/>
      <c r="MCJ1" s="817"/>
      <c r="MCK1" s="817"/>
      <c r="MCL1" s="817"/>
      <c r="MCM1" s="817"/>
      <c r="MCN1" s="817"/>
      <c r="MCO1" s="817"/>
      <c r="MCP1" s="817"/>
      <c r="MCQ1" s="817"/>
      <c r="MCR1" s="817"/>
      <c r="MCS1" s="817"/>
      <c r="MCT1" s="817"/>
      <c r="MCU1" s="817"/>
      <c r="MCV1" s="817"/>
      <c r="MCW1" s="817"/>
      <c r="MCX1" s="817"/>
      <c r="MCY1" s="817"/>
      <c r="MCZ1" s="817"/>
      <c r="MDA1" s="817"/>
      <c r="MDB1" s="817"/>
      <c r="MDC1" s="817"/>
      <c r="MDD1" s="817"/>
      <c r="MDE1" s="817"/>
      <c r="MDF1" s="817"/>
      <c r="MDG1" s="817"/>
      <c r="MDH1" s="817"/>
      <c r="MDI1" s="817"/>
      <c r="MDJ1" s="817"/>
      <c r="MDK1" s="817"/>
      <c r="MDL1" s="817"/>
      <c r="MDM1" s="817"/>
      <c r="MDN1" s="817"/>
      <c r="MDO1" s="817"/>
      <c r="MDP1" s="817"/>
      <c r="MDQ1" s="817"/>
      <c r="MDR1" s="817"/>
      <c r="MDS1" s="817"/>
      <c r="MDT1" s="817"/>
      <c r="MDU1" s="817"/>
      <c r="MDV1" s="817"/>
      <c r="MDW1" s="817"/>
      <c r="MDX1" s="817"/>
      <c r="MDY1" s="817"/>
      <c r="MDZ1" s="817"/>
      <c r="MEA1" s="817"/>
      <c r="MEB1" s="817"/>
      <c r="MEC1" s="817"/>
      <c r="MED1" s="817"/>
      <c r="MEE1" s="817"/>
      <c r="MEF1" s="817"/>
      <c r="MEG1" s="817"/>
      <c r="MEH1" s="817"/>
      <c r="MEI1" s="817"/>
      <c r="MEJ1" s="817"/>
      <c r="MEK1" s="817"/>
      <c r="MEL1" s="817"/>
      <c r="MEM1" s="817"/>
      <c r="MEN1" s="817"/>
      <c r="MEO1" s="817"/>
      <c r="MEP1" s="817"/>
      <c r="MEQ1" s="817"/>
      <c r="MER1" s="817"/>
      <c r="MES1" s="817"/>
      <c r="MET1" s="817"/>
      <c r="MEU1" s="817"/>
      <c r="MEV1" s="817"/>
      <c r="MEW1" s="817"/>
      <c r="MEX1" s="817"/>
      <c r="MEY1" s="817"/>
      <c r="MEZ1" s="817"/>
      <c r="MFA1" s="817"/>
      <c r="MFB1" s="817"/>
      <c r="MFC1" s="817"/>
      <c r="MFD1" s="817"/>
      <c r="MFE1" s="817"/>
      <c r="MFF1" s="817"/>
      <c r="MFG1" s="817"/>
      <c r="MFH1" s="817"/>
      <c r="MFI1" s="817"/>
      <c r="MFJ1" s="817"/>
      <c r="MFK1" s="817"/>
      <c r="MFL1" s="817"/>
      <c r="MFM1" s="817"/>
      <c r="MFN1" s="817"/>
      <c r="MFO1" s="817"/>
      <c r="MFP1" s="817"/>
      <c r="MFQ1" s="817"/>
      <c r="MFR1" s="817"/>
      <c r="MFS1" s="817"/>
      <c r="MFT1" s="817"/>
      <c r="MFU1" s="817"/>
      <c r="MFV1" s="817"/>
      <c r="MFW1" s="817"/>
      <c r="MFX1" s="817"/>
      <c r="MFY1" s="817"/>
      <c r="MFZ1" s="817"/>
      <c r="MGA1" s="817"/>
      <c r="MGB1" s="817"/>
      <c r="MGC1" s="817"/>
      <c r="MGD1" s="817"/>
      <c r="MGE1" s="817"/>
      <c r="MGF1" s="817"/>
      <c r="MGG1" s="817"/>
      <c r="MGH1" s="817"/>
      <c r="MGI1" s="817"/>
      <c r="MGJ1" s="817"/>
      <c r="MGK1" s="817"/>
      <c r="MGL1" s="817"/>
      <c r="MGM1" s="817"/>
      <c r="MGN1" s="817"/>
      <c r="MGO1" s="817"/>
      <c r="MGP1" s="817"/>
      <c r="MGQ1" s="817"/>
      <c r="MGR1" s="817"/>
      <c r="MGS1" s="817"/>
      <c r="MGT1" s="817"/>
      <c r="MGU1" s="817"/>
      <c r="MGV1" s="817"/>
      <c r="MGW1" s="817"/>
      <c r="MGX1" s="817"/>
      <c r="MGY1" s="817"/>
      <c r="MGZ1" s="817"/>
      <c r="MHA1" s="817"/>
      <c r="MHB1" s="817"/>
      <c r="MHC1" s="817"/>
      <c r="MHD1" s="817"/>
      <c r="MHE1" s="817"/>
      <c r="MHF1" s="817"/>
      <c r="MHG1" s="817"/>
      <c r="MHH1" s="817"/>
      <c r="MHI1" s="817"/>
      <c r="MHJ1" s="817"/>
      <c r="MHK1" s="817"/>
      <c r="MHL1" s="817"/>
      <c r="MHM1" s="817"/>
      <c r="MHN1" s="817"/>
      <c r="MHO1" s="817"/>
      <c r="MHP1" s="817"/>
      <c r="MHQ1" s="817"/>
      <c r="MHR1" s="817"/>
      <c r="MHS1" s="817"/>
      <c r="MHT1" s="817"/>
      <c r="MHU1" s="817"/>
      <c r="MHV1" s="817"/>
      <c r="MHW1" s="817"/>
      <c r="MHX1" s="817"/>
      <c r="MHY1" s="817"/>
      <c r="MHZ1" s="817"/>
      <c r="MIA1" s="817"/>
      <c r="MIB1" s="817"/>
      <c r="MIC1" s="817"/>
      <c r="MID1" s="817"/>
      <c r="MIE1" s="817"/>
      <c r="MIF1" s="817"/>
      <c r="MIG1" s="817"/>
      <c r="MIH1" s="817"/>
      <c r="MII1" s="817"/>
      <c r="MIJ1" s="817"/>
      <c r="MIK1" s="817"/>
      <c r="MIL1" s="817"/>
      <c r="MIM1" s="817"/>
      <c r="MIN1" s="817"/>
      <c r="MIO1" s="817"/>
      <c r="MIP1" s="817"/>
      <c r="MIQ1" s="817"/>
      <c r="MIR1" s="817"/>
      <c r="MIS1" s="817"/>
      <c r="MIT1" s="817"/>
      <c r="MIU1" s="817"/>
      <c r="MIV1" s="817"/>
      <c r="MIW1" s="817"/>
      <c r="MIX1" s="817"/>
      <c r="MIY1" s="817"/>
      <c r="MIZ1" s="817"/>
      <c r="MJA1" s="817"/>
      <c r="MJB1" s="817"/>
      <c r="MJC1" s="817"/>
      <c r="MJD1" s="817"/>
      <c r="MJE1" s="817"/>
      <c r="MJF1" s="817"/>
      <c r="MJG1" s="817"/>
      <c r="MJH1" s="817"/>
      <c r="MJI1" s="817"/>
      <c r="MJJ1" s="817"/>
      <c r="MJK1" s="817"/>
      <c r="MJL1" s="817"/>
      <c r="MJM1" s="817"/>
      <c r="MJN1" s="817"/>
      <c r="MJO1" s="817"/>
      <c r="MJP1" s="817"/>
      <c r="MJQ1" s="817"/>
      <c r="MJR1" s="817"/>
      <c r="MJS1" s="817"/>
      <c r="MJT1" s="817"/>
      <c r="MJU1" s="817"/>
      <c r="MJV1" s="817"/>
      <c r="MJW1" s="817"/>
      <c r="MJX1" s="817"/>
      <c r="MJY1" s="817"/>
      <c r="MJZ1" s="817"/>
      <c r="MKA1" s="817"/>
      <c r="MKB1" s="817"/>
      <c r="MKC1" s="817"/>
      <c r="MKD1" s="817"/>
      <c r="MKE1" s="817"/>
      <c r="MKF1" s="817"/>
      <c r="MKG1" s="817"/>
      <c r="MKH1" s="817"/>
      <c r="MKI1" s="817"/>
      <c r="MKJ1" s="817"/>
      <c r="MKK1" s="817"/>
      <c r="MKL1" s="817"/>
      <c r="MKM1" s="817"/>
      <c r="MKN1" s="817"/>
      <c r="MKO1" s="817"/>
      <c r="MKP1" s="817"/>
      <c r="MKQ1" s="817"/>
      <c r="MKR1" s="817"/>
      <c r="MKS1" s="817"/>
      <c r="MKT1" s="817"/>
      <c r="MKU1" s="817"/>
      <c r="MKV1" s="817"/>
      <c r="MKW1" s="817"/>
      <c r="MKX1" s="817"/>
      <c r="MKY1" s="817"/>
      <c r="MKZ1" s="817"/>
      <c r="MLA1" s="817"/>
      <c r="MLB1" s="817"/>
      <c r="MLC1" s="817"/>
      <c r="MLD1" s="817"/>
      <c r="MLE1" s="817"/>
      <c r="MLF1" s="817"/>
      <c r="MLG1" s="817"/>
      <c r="MLH1" s="817"/>
      <c r="MLI1" s="817"/>
      <c r="MLJ1" s="817"/>
      <c r="MLK1" s="817"/>
      <c r="MLL1" s="817"/>
      <c r="MLM1" s="817"/>
      <c r="MLN1" s="817"/>
      <c r="MLO1" s="817"/>
      <c r="MLP1" s="817"/>
      <c r="MLQ1" s="817"/>
      <c r="MLR1" s="817"/>
      <c r="MLS1" s="817"/>
      <c r="MLT1" s="817"/>
      <c r="MLU1" s="817"/>
      <c r="MLV1" s="817"/>
      <c r="MLW1" s="817"/>
      <c r="MLX1" s="817"/>
      <c r="MLY1" s="817"/>
      <c r="MLZ1" s="817"/>
      <c r="MMA1" s="817"/>
      <c r="MMB1" s="817"/>
      <c r="MMC1" s="817"/>
      <c r="MMD1" s="817"/>
      <c r="MME1" s="817"/>
      <c r="MMF1" s="817"/>
      <c r="MMG1" s="817"/>
      <c r="MMH1" s="817"/>
      <c r="MMI1" s="817"/>
      <c r="MMJ1" s="817"/>
      <c r="MMK1" s="817"/>
      <c r="MML1" s="817"/>
      <c r="MMM1" s="817"/>
      <c r="MMN1" s="817"/>
      <c r="MMO1" s="817"/>
      <c r="MMP1" s="817"/>
      <c r="MMQ1" s="817"/>
      <c r="MMR1" s="817"/>
      <c r="MMS1" s="817"/>
      <c r="MMT1" s="817"/>
      <c r="MMU1" s="817"/>
      <c r="MMV1" s="817"/>
      <c r="MMW1" s="817"/>
      <c r="MMX1" s="817"/>
      <c r="MMY1" s="817"/>
      <c r="MMZ1" s="817"/>
      <c r="MNA1" s="817"/>
      <c r="MNB1" s="817"/>
      <c r="MNC1" s="817"/>
      <c r="MND1" s="817"/>
      <c r="MNE1" s="817"/>
      <c r="MNF1" s="817"/>
      <c r="MNG1" s="817"/>
      <c r="MNH1" s="817"/>
      <c r="MNI1" s="817"/>
      <c r="MNJ1" s="817"/>
      <c r="MNK1" s="817"/>
      <c r="MNL1" s="817"/>
      <c r="MNM1" s="817"/>
      <c r="MNN1" s="817"/>
      <c r="MNO1" s="817"/>
      <c r="MNP1" s="817"/>
      <c r="MNQ1" s="817"/>
      <c r="MNR1" s="817"/>
      <c r="MNS1" s="817"/>
      <c r="MNT1" s="817"/>
      <c r="MNU1" s="817"/>
      <c r="MNV1" s="817"/>
      <c r="MNW1" s="817"/>
      <c r="MNX1" s="817"/>
      <c r="MNY1" s="817"/>
      <c r="MNZ1" s="817"/>
      <c r="MOA1" s="817"/>
      <c r="MOB1" s="817"/>
      <c r="MOC1" s="817"/>
      <c r="MOD1" s="817"/>
      <c r="MOE1" s="817"/>
      <c r="MOF1" s="817"/>
      <c r="MOG1" s="817"/>
      <c r="MOH1" s="817"/>
      <c r="MOI1" s="817"/>
      <c r="MOJ1" s="817"/>
      <c r="MOK1" s="817"/>
      <c r="MOL1" s="817"/>
      <c r="MOM1" s="817"/>
      <c r="MON1" s="817"/>
      <c r="MOO1" s="817"/>
      <c r="MOP1" s="817"/>
      <c r="MOQ1" s="817"/>
      <c r="MOR1" s="817"/>
      <c r="MOS1" s="817"/>
      <c r="MOT1" s="817"/>
      <c r="MOU1" s="817"/>
      <c r="MOV1" s="817"/>
      <c r="MOW1" s="817"/>
      <c r="MOX1" s="817"/>
      <c r="MOY1" s="817"/>
      <c r="MOZ1" s="817"/>
      <c r="MPA1" s="817"/>
      <c r="MPB1" s="817"/>
      <c r="MPC1" s="817"/>
      <c r="MPD1" s="817"/>
      <c r="MPE1" s="817"/>
      <c r="MPF1" s="817"/>
      <c r="MPG1" s="817"/>
      <c r="MPH1" s="817"/>
      <c r="MPI1" s="817"/>
      <c r="MPJ1" s="817"/>
      <c r="MPK1" s="817"/>
      <c r="MPL1" s="817"/>
      <c r="MPM1" s="817"/>
      <c r="MPN1" s="817"/>
      <c r="MPO1" s="817"/>
      <c r="MPP1" s="817"/>
      <c r="MPQ1" s="817"/>
      <c r="MPR1" s="817"/>
      <c r="MPS1" s="817"/>
      <c r="MPT1" s="817"/>
      <c r="MPU1" s="817"/>
      <c r="MPV1" s="817"/>
      <c r="MPW1" s="817"/>
      <c r="MPX1" s="817"/>
      <c r="MPY1" s="817"/>
      <c r="MPZ1" s="817"/>
      <c r="MQA1" s="817"/>
      <c r="MQB1" s="817"/>
      <c r="MQC1" s="817"/>
      <c r="MQD1" s="817"/>
      <c r="MQE1" s="817"/>
      <c r="MQF1" s="817"/>
      <c r="MQG1" s="817"/>
      <c r="MQH1" s="817"/>
      <c r="MQI1" s="817"/>
      <c r="MQJ1" s="817"/>
      <c r="MQK1" s="817"/>
      <c r="MQL1" s="817"/>
      <c r="MQM1" s="817"/>
      <c r="MQN1" s="817"/>
      <c r="MQO1" s="817"/>
      <c r="MQP1" s="817"/>
      <c r="MQQ1" s="817"/>
      <c r="MQR1" s="817"/>
      <c r="MQS1" s="817"/>
      <c r="MQT1" s="817"/>
      <c r="MQU1" s="817"/>
      <c r="MQV1" s="817"/>
      <c r="MQW1" s="817"/>
      <c r="MQX1" s="817"/>
      <c r="MQY1" s="817"/>
      <c r="MQZ1" s="817"/>
      <c r="MRA1" s="817"/>
      <c r="MRB1" s="817"/>
      <c r="MRC1" s="817"/>
      <c r="MRD1" s="817"/>
      <c r="MRE1" s="817"/>
      <c r="MRF1" s="817"/>
      <c r="MRG1" s="817"/>
      <c r="MRH1" s="817"/>
      <c r="MRI1" s="817"/>
      <c r="MRJ1" s="817"/>
      <c r="MRK1" s="817"/>
      <c r="MRL1" s="817"/>
      <c r="MRM1" s="817"/>
      <c r="MRN1" s="817"/>
      <c r="MRO1" s="817"/>
      <c r="MRP1" s="817"/>
      <c r="MRQ1" s="817"/>
      <c r="MRR1" s="817"/>
      <c r="MRS1" s="817"/>
      <c r="MRT1" s="817"/>
      <c r="MRU1" s="817"/>
      <c r="MRV1" s="817"/>
      <c r="MRW1" s="817"/>
      <c r="MRX1" s="817"/>
      <c r="MRY1" s="817"/>
      <c r="MRZ1" s="817"/>
      <c r="MSA1" s="817"/>
      <c r="MSB1" s="817"/>
      <c r="MSC1" s="817"/>
      <c r="MSD1" s="817"/>
      <c r="MSE1" s="817"/>
      <c r="MSF1" s="817"/>
      <c r="MSG1" s="817"/>
      <c r="MSH1" s="817"/>
      <c r="MSI1" s="817"/>
      <c r="MSJ1" s="817"/>
      <c r="MSK1" s="817"/>
      <c r="MSL1" s="817"/>
      <c r="MSM1" s="817"/>
      <c r="MSN1" s="817"/>
      <c r="MSO1" s="817"/>
      <c r="MSP1" s="817"/>
      <c r="MSQ1" s="817"/>
      <c r="MSR1" s="817"/>
      <c r="MSS1" s="817"/>
      <c r="MST1" s="817"/>
      <c r="MSU1" s="817"/>
      <c r="MSV1" s="817"/>
      <c r="MSW1" s="817"/>
      <c r="MSX1" s="817"/>
      <c r="MSY1" s="817"/>
      <c r="MSZ1" s="817"/>
      <c r="MTA1" s="817"/>
      <c r="MTB1" s="817"/>
      <c r="MTC1" s="817"/>
      <c r="MTD1" s="817"/>
      <c r="MTE1" s="817"/>
      <c r="MTF1" s="817"/>
      <c r="MTG1" s="817"/>
      <c r="MTH1" s="817"/>
      <c r="MTI1" s="817"/>
      <c r="MTJ1" s="817"/>
      <c r="MTK1" s="817"/>
      <c r="MTL1" s="817"/>
      <c r="MTM1" s="817"/>
      <c r="MTN1" s="817"/>
      <c r="MTO1" s="817"/>
      <c r="MTP1" s="817"/>
      <c r="MTQ1" s="817"/>
      <c r="MTR1" s="817"/>
      <c r="MTS1" s="817"/>
      <c r="MTT1" s="817"/>
      <c r="MTU1" s="817"/>
      <c r="MTV1" s="817"/>
      <c r="MTW1" s="817"/>
      <c r="MTX1" s="817"/>
      <c r="MTY1" s="817"/>
      <c r="MTZ1" s="817"/>
      <c r="MUA1" s="817"/>
      <c r="MUB1" s="817"/>
      <c r="MUC1" s="817"/>
      <c r="MUD1" s="817"/>
      <c r="MUE1" s="817"/>
      <c r="MUF1" s="817"/>
      <c r="MUG1" s="817"/>
      <c r="MUH1" s="817"/>
      <c r="MUI1" s="817"/>
      <c r="MUJ1" s="817"/>
      <c r="MUK1" s="817"/>
      <c r="MUL1" s="817"/>
      <c r="MUM1" s="817"/>
      <c r="MUN1" s="817"/>
      <c r="MUO1" s="817"/>
      <c r="MUP1" s="817"/>
      <c r="MUQ1" s="817"/>
      <c r="MUR1" s="817"/>
      <c r="MUS1" s="817"/>
      <c r="MUT1" s="817"/>
      <c r="MUU1" s="817"/>
      <c r="MUV1" s="817"/>
      <c r="MUW1" s="817"/>
      <c r="MUX1" s="817"/>
      <c r="MUY1" s="817"/>
      <c r="MUZ1" s="817"/>
      <c r="MVA1" s="817"/>
      <c r="MVB1" s="817"/>
      <c r="MVC1" s="817"/>
      <c r="MVD1" s="817"/>
      <c r="MVE1" s="817"/>
      <c r="MVF1" s="817"/>
      <c r="MVG1" s="817"/>
      <c r="MVH1" s="817"/>
      <c r="MVI1" s="817"/>
      <c r="MVJ1" s="817"/>
      <c r="MVK1" s="817"/>
      <c r="MVL1" s="817"/>
      <c r="MVM1" s="817"/>
      <c r="MVN1" s="817"/>
      <c r="MVO1" s="817"/>
      <c r="MVP1" s="817"/>
      <c r="MVQ1" s="817"/>
      <c r="MVR1" s="817"/>
      <c r="MVS1" s="817"/>
      <c r="MVT1" s="817"/>
      <c r="MVU1" s="817"/>
      <c r="MVV1" s="817"/>
      <c r="MVW1" s="817"/>
      <c r="MVX1" s="817"/>
      <c r="MVY1" s="817"/>
      <c r="MVZ1" s="817"/>
      <c r="MWA1" s="817"/>
      <c r="MWB1" s="817"/>
      <c r="MWC1" s="817"/>
      <c r="MWD1" s="817"/>
      <c r="MWE1" s="817"/>
      <c r="MWF1" s="817"/>
      <c r="MWG1" s="817"/>
      <c r="MWH1" s="817"/>
      <c r="MWI1" s="817"/>
      <c r="MWJ1" s="817"/>
      <c r="MWK1" s="817"/>
      <c r="MWL1" s="817"/>
      <c r="MWM1" s="817"/>
      <c r="MWN1" s="817"/>
      <c r="MWO1" s="817"/>
      <c r="MWP1" s="817"/>
      <c r="MWQ1" s="817"/>
      <c r="MWR1" s="817"/>
      <c r="MWS1" s="817"/>
      <c r="MWT1" s="817"/>
      <c r="MWU1" s="817"/>
      <c r="MWV1" s="817"/>
      <c r="MWW1" s="817"/>
      <c r="MWX1" s="817"/>
      <c r="MWY1" s="817"/>
      <c r="MWZ1" s="817"/>
      <c r="MXA1" s="817"/>
      <c r="MXB1" s="817"/>
      <c r="MXC1" s="817"/>
      <c r="MXD1" s="817"/>
      <c r="MXE1" s="817"/>
      <c r="MXF1" s="817"/>
      <c r="MXG1" s="817"/>
      <c r="MXH1" s="817"/>
      <c r="MXI1" s="817"/>
      <c r="MXJ1" s="817"/>
      <c r="MXK1" s="817"/>
      <c r="MXL1" s="817"/>
      <c r="MXM1" s="817"/>
      <c r="MXN1" s="817"/>
      <c r="MXO1" s="817"/>
      <c r="MXP1" s="817"/>
      <c r="MXQ1" s="817"/>
      <c r="MXR1" s="817"/>
      <c r="MXS1" s="817"/>
      <c r="MXT1" s="817"/>
      <c r="MXU1" s="817"/>
      <c r="MXV1" s="817"/>
      <c r="MXW1" s="817"/>
      <c r="MXX1" s="817"/>
      <c r="MXY1" s="817"/>
      <c r="MXZ1" s="817"/>
      <c r="MYA1" s="817"/>
      <c r="MYB1" s="817"/>
      <c r="MYC1" s="817"/>
      <c r="MYD1" s="817"/>
      <c r="MYE1" s="817"/>
      <c r="MYF1" s="817"/>
      <c r="MYG1" s="817"/>
      <c r="MYH1" s="817"/>
      <c r="MYI1" s="817"/>
      <c r="MYJ1" s="817"/>
      <c r="MYK1" s="817"/>
      <c r="MYL1" s="817"/>
      <c r="MYM1" s="817"/>
      <c r="MYN1" s="817"/>
      <c r="MYO1" s="817"/>
      <c r="MYP1" s="817"/>
      <c r="MYQ1" s="817"/>
      <c r="MYR1" s="817"/>
      <c r="MYS1" s="817"/>
      <c r="MYT1" s="817"/>
      <c r="MYU1" s="817"/>
      <c r="MYV1" s="817"/>
      <c r="MYW1" s="817"/>
      <c r="MYX1" s="817"/>
      <c r="MYY1" s="817"/>
      <c r="MYZ1" s="817"/>
      <c r="MZA1" s="817"/>
      <c r="MZB1" s="817"/>
      <c r="MZC1" s="817"/>
      <c r="MZD1" s="817"/>
      <c r="MZE1" s="817"/>
      <c r="MZF1" s="817"/>
      <c r="MZG1" s="817"/>
      <c r="MZH1" s="817"/>
      <c r="MZI1" s="817"/>
      <c r="MZJ1" s="817"/>
      <c r="MZK1" s="817"/>
      <c r="MZL1" s="817"/>
      <c r="MZM1" s="817"/>
      <c r="MZN1" s="817"/>
      <c r="MZO1" s="817"/>
      <c r="MZP1" s="817"/>
      <c r="MZQ1" s="817"/>
      <c r="MZR1" s="817"/>
      <c r="MZS1" s="817"/>
      <c r="MZT1" s="817"/>
      <c r="MZU1" s="817"/>
      <c r="MZV1" s="817"/>
      <c r="MZW1" s="817"/>
      <c r="MZX1" s="817"/>
      <c r="MZY1" s="817"/>
      <c r="MZZ1" s="817"/>
      <c r="NAA1" s="817"/>
      <c r="NAB1" s="817"/>
      <c r="NAC1" s="817"/>
      <c r="NAD1" s="817"/>
      <c r="NAE1" s="817"/>
      <c r="NAF1" s="817"/>
      <c r="NAG1" s="817"/>
      <c r="NAH1" s="817"/>
      <c r="NAI1" s="817"/>
      <c r="NAJ1" s="817"/>
      <c r="NAK1" s="817"/>
      <c r="NAL1" s="817"/>
      <c r="NAM1" s="817"/>
      <c r="NAN1" s="817"/>
      <c r="NAO1" s="817"/>
      <c r="NAP1" s="817"/>
      <c r="NAQ1" s="817"/>
      <c r="NAR1" s="817"/>
      <c r="NAS1" s="817"/>
      <c r="NAT1" s="817"/>
      <c r="NAU1" s="817"/>
      <c r="NAV1" s="817"/>
      <c r="NAW1" s="817"/>
      <c r="NAX1" s="817"/>
      <c r="NAY1" s="817"/>
      <c r="NAZ1" s="817"/>
      <c r="NBA1" s="817"/>
      <c r="NBB1" s="817"/>
      <c r="NBC1" s="817"/>
      <c r="NBD1" s="817"/>
      <c r="NBE1" s="817"/>
      <c r="NBF1" s="817"/>
      <c r="NBG1" s="817"/>
      <c r="NBH1" s="817"/>
      <c r="NBI1" s="817"/>
      <c r="NBJ1" s="817"/>
      <c r="NBK1" s="817"/>
      <c r="NBL1" s="817"/>
      <c r="NBM1" s="817"/>
      <c r="NBN1" s="817"/>
      <c r="NBO1" s="817"/>
      <c r="NBP1" s="817"/>
      <c r="NBQ1" s="817"/>
      <c r="NBR1" s="817"/>
      <c r="NBS1" s="817"/>
      <c r="NBT1" s="817"/>
      <c r="NBU1" s="817"/>
      <c r="NBV1" s="817"/>
      <c r="NBW1" s="817"/>
      <c r="NBX1" s="817"/>
      <c r="NBY1" s="817"/>
      <c r="NBZ1" s="817"/>
      <c r="NCA1" s="817"/>
      <c r="NCB1" s="817"/>
      <c r="NCC1" s="817"/>
      <c r="NCD1" s="817"/>
      <c r="NCE1" s="817"/>
      <c r="NCF1" s="817"/>
      <c r="NCG1" s="817"/>
      <c r="NCH1" s="817"/>
      <c r="NCI1" s="817"/>
      <c r="NCJ1" s="817"/>
      <c r="NCK1" s="817"/>
      <c r="NCL1" s="817"/>
      <c r="NCM1" s="817"/>
      <c r="NCN1" s="817"/>
      <c r="NCO1" s="817"/>
      <c r="NCP1" s="817"/>
      <c r="NCQ1" s="817"/>
      <c r="NCR1" s="817"/>
      <c r="NCS1" s="817"/>
      <c r="NCT1" s="817"/>
      <c r="NCU1" s="817"/>
      <c r="NCV1" s="817"/>
      <c r="NCW1" s="817"/>
      <c r="NCX1" s="817"/>
      <c r="NCY1" s="817"/>
      <c r="NCZ1" s="817"/>
      <c r="NDA1" s="817"/>
      <c r="NDB1" s="817"/>
      <c r="NDC1" s="817"/>
      <c r="NDD1" s="817"/>
      <c r="NDE1" s="817"/>
      <c r="NDF1" s="817"/>
      <c r="NDG1" s="817"/>
      <c r="NDH1" s="817"/>
      <c r="NDI1" s="817"/>
      <c r="NDJ1" s="817"/>
      <c r="NDK1" s="817"/>
      <c r="NDL1" s="817"/>
      <c r="NDM1" s="817"/>
      <c r="NDN1" s="817"/>
      <c r="NDO1" s="817"/>
      <c r="NDP1" s="817"/>
      <c r="NDQ1" s="817"/>
      <c r="NDR1" s="817"/>
      <c r="NDS1" s="817"/>
      <c r="NDT1" s="817"/>
      <c r="NDU1" s="817"/>
      <c r="NDV1" s="817"/>
      <c r="NDW1" s="817"/>
      <c r="NDX1" s="817"/>
      <c r="NDY1" s="817"/>
      <c r="NDZ1" s="817"/>
      <c r="NEA1" s="817"/>
      <c r="NEB1" s="817"/>
      <c r="NEC1" s="817"/>
      <c r="NED1" s="817"/>
      <c r="NEE1" s="817"/>
      <c r="NEF1" s="817"/>
      <c r="NEG1" s="817"/>
      <c r="NEH1" s="817"/>
      <c r="NEI1" s="817"/>
      <c r="NEJ1" s="817"/>
      <c r="NEK1" s="817"/>
      <c r="NEL1" s="817"/>
      <c r="NEM1" s="817"/>
      <c r="NEN1" s="817"/>
      <c r="NEO1" s="817"/>
      <c r="NEP1" s="817"/>
      <c r="NEQ1" s="817"/>
      <c r="NER1" s="817"/>
      <c r="NES1" s="817"/>
      <c r="NET1" s="817"/>
      <c r="NEU1" s="817"/>
      <c r="NEV1" s="817"/>
      <c r="NEW1" s="817"/>
      <c r="NEX1" s="817"/>
      <c r="NEY1" s="817"/>
      <c r="NEZ1" s="817"/>
      <c r="NFA1" s="817"/>
      <c r="NFB1" s="817"/>
      <c r="NFC1" s="817"/>
      <c r="NFD1" s="817"/>
      <c r="NFE1" s="817"/>
      <c r="NFF1" s="817"/>
      <c r="NFG1" s="817"/>
      <c r="NFH1" s="817"/>
      <c r="NFI1" s="817"/>
      <c r="NFJ1" s="817"/>
      <c r="NFK1" s="817"/>
      <c r="NFL1" s="817"/>
      <c r="NFM1" s="817"/>
      <c r="NFN1" s="817"/>
      <c r="NFO1" s="817"/>
      <c r="NFP1" s="817"/>
      <c r="NFQ1" s="817"/>
      <c r="NFR1" s="817"/>
      <c r="NFS1" s="817"/>
      <c r="NFT1" s="817"/>
      <c r="NFU1" s="817"/>
      <c r="NFV1" s="817"/>
      <c r="NFW1" s="817"/>
      <c r="NFX1" s="817"/>
      <c r="NFY1" s="817"/>
      <c r="NFZ1" s="817"/>
      <c r="NGA1" s="817"/>
      <c r="NGB1" s="817"/>
      <c r="NGC1" s="817"/>
      <c r="NGD1" s="817"/>
      <c r="NGE1" s="817"/>
      <c r="NGF1" s="817"/>
      <c r="NGG1" s="817"/>
      <c r="NGH1" s="817"/>
      <c r="NGI1" s="817"/>
      <c r="NGJ1" s="817"/>
      <c r="NGK1" s="817"/>
      <c r="NGL1" s="817"/>
      <c r="NGM1" s="817"/>
      <c r="NGN1" s="817"/>
      <c r="NGO1" s="817"/>
      <c r="NGP1" s="817"/>
      <c r="NGQ1" s="817"/>
      <c r="NGR1" s="817"/>
      <c r="NGS1" s="817"/>
      <c r="NGT1" s="817"/>
      <c r="NGU1" s="817"/>
      <c r="NGV1" s="817"/>
      <c r="NGW1" s="817"/>
      <c r="NGX1" s="817"/>
      <c r="NGY1" s="817"/>
      <c r="NGZ1" s="817"/>
      <c r="NHA1" s="817"/>
      <c r="NHB1" s="817"/>
      <c r="NHC1" s="817"/>
      <c r="NHD1" s="817"/>
      <c r="NHE1" s="817"/>
      <c r="NHF1" s="817"/>
      <c r="NHG1" s="817"/>
      <c r="NHH1" s="817"/>
      <c r="NHI1" s="817"/>
      <c r="NHJ1" s="817"/>
      <c r="NHK1" s="817"/>
      <c r="NHL1" s="817"/>
      <c r="NHM1" s="817"/>
      <c r="NHN1" s="817"/>
      <c r="NHO1" s="817"/>
      <c r="NHP1" s="817"/>
      <c r="NHQ1" s="817"/>
      <c r="NHR1" s="817"/>
      <c r="NHS1" s="817"/>
      <c r="NHT1" s="817"/>
      <c r="NHU1" s="817"/>
      <c r="NHV1" s="817"/>
      <c r="NHW1" s="817"/>
      <c r="NHX1" s="817"/>
      <c r="NHY1" s="817"/>
      <c r="NHZ1" s="817"/>
      <c r="NIA1" s="817"/>
      <c r="NIB1" s="817"/>
      <c r="NIC1" s="817"/>
      <c r="NID1" s="817"/>
      <c r="NIE1" s="817"/>
      <c r="NIF1" s="817"/>
      <c r="NIG1" s="817"/>
      <c r="NIH1" s="817"/>
      <c r="NII1" s="817"/>
      <c r="NIJ1" s="817"/>
      <c r="NIK1" s="817"/>
      <c r="NIL1" s="817"/>
      <c r="NIM1" s="817"/>
      <c r="NIN1" s="817"/>
      <c r="NIO1" s="817"/>
      <c r="NIP1" s="817"/>
      <c r="NIQ1" s="817"/>
      <c r="NIR1" s="817"/>
      <c r="NIS1" s="817"/>
      <c r="NIT1" s="817"/>
      <c r="NIU1" s="817"/>
      <c r="NIV1" s="817"/>
      <c r="NIW1" s="817"/>
      <c r="NIX1" s="817"/>
      <c r="NIY1" s="817"/>
      <c r="NIZ1" s="817"/>
      <c r="NJA1" s="817"/>
      <c r="NJB1" s="817"/>
      <c r="NJC1" s="817"/>
      <c r="NJD1" s="817"/>
      <c r="NJE1" s="817"/>
      <c r="NJF1" s="817"/>
      <c r="NJG1" s="817"/>
      <c r="NJH1" s="817"/>
      <c r="NJI1" s="817"/>
      <c r="NJJ1" s="817"/>
      <c r="NJK1" s="817"/>
      <c r="NJL1" s="817"/>
      <c r="NJM1" s="817"/>
      <c r="NJN1" s="817"/>
      <c r="NJO1" s="817"/>
      <c r="NJP1" s="817"/>
      <c r="NJQ1" s="817"/>
      <c r="NJR1" s="817"/>
      <c r="NJS1" s="817"/>
      <c r="NJT1" s="817"/>
      <c r="NJU1" s="817"/>
      <c r="NJV1" s="817"/>
      <c r="NJW1" s="817"/>
      <c r="NJX1" s="817"/>
      <c r="NJY1" s="817"/>
      <c r="NJZ1" s="817"/>
      <c r="NKA1" s="817"/>
      <c r="NKB1" s="817"/>
      <c r="NKC1" s="817"/>
      <c r="NKD1" s="817"/>
      <c r="NKE1" s="817"/>
      <c r="NKF1" s="817"/>
      <c r="NKG1" s="817"/>
      <c r="NKH1" s="817"/>
      <c r="NKI1" s="817"/>
      <c r="NKJ1" s="817"/>
      <c r="NKK1" s="817"/>
      <c r="NKL1" s="817"/>
      <c r="NKM1" s="817"/>
      <c r="NKN1" s="817"/>
      <c r="NKO1" s="817"/>
      <c r="NKP1" s="817"/>
      <c r="NKQ1" s="817"/>
      <c r="NKR1" s="817"/>
      <c r="NKS1" s="817"/>
      <c r="NKT1" s="817"/>
      <c r="NKU1" s="817"/>
      <c r="NKV1" s="817"/>
      <c r="NKW1" s="817"/>
      <c r="NKX1" s="817"/>
      <c r="NKY1" s="817"/>
      <c r="NKZ1" s="817"/>
      <c r="NLA1" s="817"/>
      <c r="NLB1" s="817"/>
      <c r="NLC1" s="817"/>
      <c r="NLD1" s="817"/>
      <c r="NLE1" s="817"/>
      <c r="NLF1" s="817"/>
      <c r="NLG1" s="817"/>
      <c r="NLH1" s="817"/>
      <c r="NLI1" s="817"/>
      <c r="NLJ1" s="817"/>
      <c r="NLK1" s="817"/>
      <c r="NLL1" s="817"/>
      <c r="NLM1" s="817"/>
      <c r="NLN1" s="817"/>
      <c r="NLO1" s="817"/>
      <c r="NLP1" s="817"/>
      <c r="NLQ1" s="817"/>
      <c r="NLR1" s="817"/>
      <c r="NLS1" s="817"/>
      <c r="NLT1" s="817"/>
      <c r="NLU1" s="817"/>
      <c r="NLV1" s="817"/>
      <c r="NLW1" s="817"/>
      <c r="NLX1" s="817"/>
      <c r="NLY1" s="817"/>
      <c r="NLZ1" s="817"/>
      <c r="NMA1" s="817"/>
      <c r="NMB1" s="817"/>
      <c r="NMC1" s="817"/>
      <c r="NMD1" s="817"/>
      <c r="NME1" s="817"/>
      <c r="NMF1" s="817"/>
      <c r="NMG1" s="817"/>
      <c r="NMH1" s="817"/>
      <c r="NMI1" s="817"/>
      <c r="NMJ1" s="817"/>
      <c r="NMK1" s="817"/>
      <c r="NML1" s="817"/>
      <c r="NMM1" s="817"/>
      <c r="NMN1" s="817"/>
      <c r="NMO1" s="817"/>
      <c r="NMP1" s="817"/>
      <c r="NMQ1" s="817"/>
      <c r="NMR1" s="817"/>
      <c r="NMS1" s="817"/>
      <c r="NMT1" s="817"/>
      <c r="NMU1" s="817"/>
      <c r="NMV1" s="817"/>
      <c r="NMW1" s="817"/>
      <c r="NMX1" s="817"/>
      <c r="NMY1" s="817"/>
      <c r="NMZ1" s="817"/>
      <c r="NNA1" s="817"/>
      <c r="NNB1" s="817"/>
      <c r="NNC1" s="817"/>
      <c r="NND1" s="817"/>
      <c r="NNE1" s="817"/>
      <c r="NNF1" s="817"/>
      <c r="NNG1" s="817"/>
      <c r="NNH1" s="817"/>
      <c r="NNI1" s="817"/>
      <c r="NNJ1" s="817"/>
      <c r="NNK1" s="817"/>
      <c r="NNL1" s="817"/>
      <c r="NNM1" s="817"/>
      <c r="NNN1" s="817"/>
      <c r="NNO1" s="817"/>
      <c r="NNP1" s="817"/>
      <c r="NNQ1" s="817"/>
      <c r="NNR1" s="817"/>
      <c r="NNS1" s="817"/>
      <c r="NNT1" s="817"/>
      <c r="NNU1" s="817"/>
      <c r="NNV1" s="817"/>
      <c r="NNW1" s="817"/>
      <c r="NNX1" s="817"/>
      <c r="NNY1" s="817"/>
      <c r="NNZ1" s="817"/>
      <c r="NOA1" s="817"/>
      <c r="NOB1" s="817"/>
      <c r="NOC1" s="817"/>
      <c r="NOD1" s="817"/>
      <c r="NOE1" s="817"/>
      <c r="NOF1" s="817"/>
      <c r="NOG1" s="817"/>
      <c r="NOH1" s="817"/>
      <c r="NOI1" s="817"/>
      <c r="NOJ1" s="817"/>
      <c r="NOK1" s="817"/>
      <c r="NOL1" s="817"/>
      <c r="NOM1" s="817"/>
      <c r="NON1" s="817"/>
      <c r="NOO1" s="817"/>
      <c r="NOP1" s="817"/>
      <c r="NOQ1" s="817"/>
      <c r="NOR1" s="817"/>
      <c r="NOS1" s="817"/>
      <c r="NOT1" s="817"/>
      <c r="NOU1" s="817"/>
      <c r="NOV1" s="817"/>
      <c r="NOW1" s="817"/>
      <c r="NOX1" s="817"/>
      <c r="NOY1" s="817"/>
      <c r="NOZ1" s="817"/>
      <c r="NPA1" s="817"/>
      <c r="NPB1" s="817"/>
      <c r="NPC1" s="817"/>
      <c r="NPD1" s="817"/>
      <c r="NPE1" s="817"/>
      <c r="NPF1" s="817"/>
      <c r="NPG1" s="817"/>
      <c r="NPH1" s="817"/>
      <c r="NPI1" s="817"/>
      <c r="NPJ1" s="817"/>
      <c r="NPK1" s="817"/>
      <c r="NPL1" s="817"/>
      <c r="NPM1" s="817"/>
      <c r="NPN1" s="817"/>
      <c r="NPO1" s="817"/>
      <c r="NPP1" s="817"/>
      <c r="NPQ1" s="817"/>
      <c r="NPR1" s="817"/>
      <c r="NPS1" s="817"/>
      <c r="NPT1" s="817"/>
      <c r="NPU1" s="817"/>
      <c r="NPV1" s="817"/>
      <c r="NPW1" s="817"/>
      <c r="NPX1" s="817"/>
      <c r="NPY1" s="817"/>
      <c r="NPZ1" s="817"/>
      <c r="NQA1" s="817"/>
      <c r="NQB1" s="817"/>
      <c r="NQC1" s="817"/>
      <c r="NQD1" s="817"/>
      <c r="NQE1" s="817"/>
      <c r="NQF1" s="817"/>
      <c r="NQG1" s="817"/>
      <c r="NQH1" s="817"/>
      <c r="NQI1" s="817"/>
      <c r="NQJ1" s="817"/>
      <c r="NQK1" s="817"/>
      <c r="NQL1" s="817"/>
      <c r="NQM1" s="817"/>
      <c r="NQN1" s="817"/>
      <c r="NQO1" s="817"/>
      <c r="NQP1" s="817"/>
      <c r="NQQ1" s="817"/>
      <c r="NQR1" s="817"/>
      <c r="NQS1" s="817"/>
      <c r="NQT1" s="817"/>
      <c r="NQU1" s="817"/>
      <c r="NQV1" s="817"/>
      <c r="NQW1" s="817"/>
      <c r="NQX1" s="817"/>
      <c r="NQY1" s="817"/>
      <c r="NQZ1" s="817"/>
      <c r="NRA1" s="817"/>
      <c r="NRB1" s="817"/>
      <c r="NRC1" s="817"/>
      <c r="NRD1" s="817"/>
      <c r="NRE1" s="817"/>
      <c r="NRF1" s="817"/>
      <c r="NRG1" s="817"/>
      <c r="NRH1" s="817"/>
      <c r="NRI1" s="817"/>
      <c r="NRJ1" s="817"/>
      <c r="NRK1" s="817"/>
      <c r="NRL1" s="817"/>
      <c r="NRM1" s="817"/>
      <c r="NRN1" s="817"/>
      <c r="NRO1" s="817"/>
      <c r="NRP1" s="817"/>
      <c r="NRQ1" s="817"/>
      <c r="NRR1" s="817"/>
      <c r="NRS1" s="817"/>
      <c r="NRT1" s="817"/>
      <c r="NRU1" s="817"/>
      <c r="NRV1" s="817"/>
      <c r="NRW1" s="817"/>
      <c r="NRX1" s="817"/>
      <c r="NRY1" s="817"/>
      <c r="NRZ1" s="817"/>
      <c r="NSA1" s="817"/>
      <c r="NSB1" s="817"/>
      <c r="NSC1" s="817"/>
      <c r="NSD1" s="817"/>
      <c r="NSE1" s="817"/>
      <c r="NSF1" s="817"/>
      <c r="NSG1" s="817"/>
      <c r="NSH1" s="817"/>
      <c r="NSI1" s="817"/>
      <c r="NSJ1" s="817"/>
      <c r="NSK1" s="817"/>
      <c r="NSL1" s="817"/>
      <c r="NSM1" s="817"/>
      <c r="NSN1" s="817"/>
      <c r="NSO1" s="817"/>
      <c r="NSP1" s="817"/>
      <c r="NSQ1" s="817"/>
      <c r="NSR1" s="817"/>
      <c r="NSS1" s="817"/>
      <c r="NST1" s="817"/>
      <c r="NSU1" s="817"/>
      <c r="NSV1" s="817"/>
      <c r="NSW1" s="817"/>
      <c r="NSX1" s="817"/>
      <c r="NSY1" s="817"/>
      <c r="NSZ1" s="817"/>
      <c r="NTA1" s="817"/>
      <c r="NTB1" s="817"/>
      <c r="NTC1" s="817"/>
      <c r="NTD1" s="817"/>
      <c r="NTE1" s="817"/>
      <c r="NTF1" s="817"/>
      <c r="NTG1" s="817"/>
      <c r="NTH1" s="817"/>
      <c r="NTI1" s="817"/>
      <c r="NTJ1" s="817"/>
      <c r="NTK1" s="817"/>
      <c r="NTL1" s="817"/>
      <c r="NTM1" s="817"/>
      <c r="NTN1" s="817"/>
      <c r="NTO1" s="817"/>
      <c r="NTP1" s="817"/>
      <c r="NTQ1" s="817"/>
      <c r="NTR1" s="817"/>
      <c r="NTS1" s="817"/>
      <c r="NTT1" s="817"/>
      <c r="NTU1" s="817"/>
      <c r="NTV1" s="817"/>
      <c r="NTW1" s="817"/>
      <c r="NTX1" s="817"/>
      <c r="NTY1" s="817"/>
      <c r="NTZ1" s="817"/>
      <c r="NUA1" s="817"/>
      <c r="NUB1" s="817"/>
      <c r="NUC1" s="817"/>
      <c r="NUD1" s="817"/>
      <c r="NUE1" s="817"/>
      <c r="NUF1" s="817"/>
      <c r="NUG1" s="817"/>
      <c r="NUH1" s="817"/>
      <c r="NUI1" s="817"/>
      <c r="NUJ1" s="817"/>
      <c r="NUK1" s="817"/>
      <c r="NUL1" s="817"/>
      <c r="NUM1" s="817"/>
      <c r="NUN1" s="817"/>
      <c r="NUO1" s="817"/>
      <c r="NUP1" s="817"/>
      <c r="NUQ1" s="817"/>
      <c r="NUR1" s="817"/>
      <c r="NUS1" s="817"/>
      <c r="NUT1" s="817"/>
      <c r="NUU1" s="817"/>
      <c r="NUV1" s="817"/>
      <c r="NUW1" s="817"/>
      <c r="NUX1" s="817"/>
      <c r="NUY1" s="817"/>
      <c r="NUZ1" s="817"/>
      <c r="NVA1" s="817"/>
      <c r="NVB1" s="817"/>
      <c r="NVC1" s="817"/>
      <c r="NVD1" s="817"/>
      <c r="NVE1" s="817"/>
      <c r="NVF1" s="817"/>
      <c r="NVG1" s="817"/>
      <c r="NVH1" s="817"/>
      <c r="NVI1" s="817"/>
      <c r="NVJ1" s="817"/>
      <c r="NVK1" s="817"/>
      <c r="NVL1" s="817"/>
      <c r="NVM1" s="817"/>
      <c r="NVN1" s="817"/>
      <c r="NVO1" s="817"/>
      <c r="NVP1" s="817"/>
      <c r="NVQ1" s="817"/>
      <c r="NVR1" s="817"/>
      <c r="NVS1" s="817"/>
      <c r="NVT1" s="817"/>
      <c r="NVU1" s="817"/>
      <c r="NVV1" s="817"/>
      <c r="NVW1" s="817"/>
      <c r="NVX1" s="817"/>
      <c r="NVY1" s="817"/>
      <c r="NVZ1" s="817"/>
      <c r="NWA1" s="817"/>
      <c r="NWB1" s="817"/>
      <c r="NWC1" s="817"/>
      <c r="NWD1" s="817"/>
      <c r="NWE1" s="817"/>
      <c r="NWF1" s="817"/>
      <c r="NWG1" s="817"/>
      <c r="NWH1" s="817"/>
      <c r="NWI1" s="817"/>
      <c r="NWJ1" s="817"/>
      <c r="NWK1" s="817"/>
      <c r="NWL1" s="817"/>
      <c r="NWM1" s="817"/>
      <c r="NWN1" s="817"/>
      <c r="NWO1" s="817"/>
      <c r="NWP1" s="817"/>
      <c r="NWQ1" s="817"/>
      <c r="NWR1" s="817"/>
      <c r="NWS1" s="817"/>
      <c r="NWT1" s="817"/>
      <c r="NWU1" s="817"/>
      <c r="NWV1" s="817"/>
      <c r="NWW1" s="817"/>
      <c r="NWX1" s="817"/>
      <c r="NWY1" s="817"/>
      <c r="NWZ1" s="817"/>
      <c r="NXA1" s="817"/>
      <c r="NXB1" s="817"/>
      <c r="NXC1" s="817"/>
      <c r="NXD1" s="817"/>
      <c r="NXE1" s="817"/>
      <c r="NXF1" s="817"/>
      <c r="NXG1" s="817"/>
      <c r="NXH1" s="817"/>
      <c r="NXI1" s="817"/>
      <c r="NXJ1" s="817"/>
      <c r="NXK1" s="817"/>
      <c r="NXL1" s="817"/>
      <c r="NXM1" s="817"/>
      <c r="NXN1" s="817"/>
      <c r="NXO1" s="817"/>
      <c r="NXP1" s="817"/>
      <c r="NXQ1" s="817"/>
      <c r="NXR1" s="817"/>
      <c r="NXS1" s="817"/>
      <c r="NXT1" s="817"/>
      <c r="NXU1" s="817"/>
      <c r="NXV1" s="817"/>
      <c r="NXW1" s="817"/>
      <c r="NXX1" s="817"/>
      <c r="NXY1" s="817"/>
      <c r="NXZ1" s="817"/>
      <c r="NYA1" s="817"/>
      <c r="NYB1" s="817"/>
      <c r="NYC1" s="817"/>
      <c r="NYD1" s="817"/>
      <c r="NYE1" s="817"/>
      <c r="NYF1" s="817"/>
      <c r="NYG1" s="817"/>
      <c r="NYH1" s="817"/>
      <c r="NYI1" s="817"/>
      <c r="NYJ1" s="817"/>
      <c r="NYK1" s="817"/>
      <c r="NYL1" s="817"/>
      <c r="NYM1" s="817"/>
      <c r="NYN1" s="817"/>
      <c r="NYO1" s="817"/>
      <c r="NYP1" s="817"/>
      <c r="NYQ1" s="817"/>
      <c r="NYR1" s="817"/>
      <c r="NYS1" s="817"/>
      <c r="NYT1" s="817"/>
      <c r="NYU1" s="817"/>
      <c r="NYV1" s="817"/>
      <c r="NYW1" s="817"/>
      <c r="NYX1" s="817"/>
      <c r="NYY1" s="817"/>
      <c r="NYZ1" s="817"/>
      <c r="NZA1" s="817"/>
      <c r="NZB1" s="817"/>
      <c r="NZC1" s="817"/>
      <c r="NZD1" s="817"/>
      <c r="NZE1" s="817"/>
      <c r="NZF1" s="817"/>
      <c r="NZG1" s="817"/>
      <c r="NZH1" s="817"/>
      <c r="NZI1" s="817"/>
      <c r="NZJ1" s="817"/>
      <c r="NZK1" s="817"/>
      <c r="NZL1" s="817"/>
      <c r="NZM1" s="817"/>
      <c r="NZN1" s="817"/>
      <c r="NZO1" s="817"/>
      <c r="NZP1" s="817"/>
      <c r="NZQ1" s="817"/>
      <c r="NZR1" s="817"/>
      <c r="NZS1" s="817"/>
      <c r="NZT1" s="817"/>
      <c r="NZU1" s="817"/>
      <c r="NZV1" s="817"/>
      <c r="NZW1" s="817"/>
      <c r="NZX1" s="817"/>
      <c r="NZY1" s="817"/>
      <c r="NZZ1" s="817"/>
      <c r="OAA1" s="817"/>
      <c r="OAB1" s="817"/>
      <c r="OAC1" s="817"/>
      <c r="OAD1" s="817"/>
      <c r="OAE1" s="817"/>
      <c r="OAF1" s="817"/>
      <c r="OAG1" s="817"/>
      <c r="OAH1" s="817"/>
      <c r="OAI1" s="817"/>
      <c r="OAJ1" s="817"/>
      <c r="OAK1" s="817"/>
      <c r="OAL1" s="817"/>
      <c r="OAM1" s="817"/>
      <c r="OAN1" s="817"/>
      <c r="OAO1" s="817"/>
      <c r="OAP1" s="817"/>
      <c r="OAQ1" s="817"/>
      <c r="OAR1" s="817"/>
      <c r="OAS1" s="817"/>
      <c r="OAT1" s="817"/>
      <c r="OAU1" s="817"/>
      <c r="OAV1" s="817"/>
      <c r="OAW1" s="817"/>
      <c r="OAX1" s="817"/>
      <c r="OAY1" s="817"/>
      <c r="OAZ1" s="817"/>
      <c r="OBA1" s="817"/>
      <c r="OBB1" s="817"/>
      <c r="OBC1" s="817"/>
      <c r="OBD1" s="817"/>
      <c r="OBE1" s="817"/>
      <c r="OBF1" s="817"/>
      <c r="OBG1" s="817"/>
      <c r="OBH1" s="817"/>
      <c r="OBI1" s="817"/>
      <c r="OBJ1" s="817"/>
      <c r="OBK1" s="817"/>
      <c r="OBL1" s="817"/>
      <c r="OBM1" s="817"/>
      <c r="OBN1" s="817"/>
      <c r="OBO1" s="817"/>
      <c r="OBP1" s="817"/>
      <c r="OBQ1" s="817"/>
      <c r="OBR1" s="817"/>
      <c r="OBS1" s="817"/>
      <c r="OBT1" s="817"/>
      <c r="OBU1" s="817"/>
      <c r="OBV1" s="817"/>
      <c r="OBW1" s="817"/>
      <c r="OBX1" s="817"/>
      <c r="OBY1" s="817"/>
      <c r="OBZ1" s="817"/>
      <c r="OCA1" s="817"/>
      <c r="OCB1" s="817"/>
      <c r="OCC1" s="817"/>
      <c r="OCD1" s="817"/>
      <c r="OCE1" s="817"/>
      <c r="OCF1" s="817"/>
      <c r="OCG1" s="817"/>
      <c r="OCH1" s="817"/>
      <c r="OCI1" s="817"/>
      <c r="OCJ1" s="817"/>
      <c r="OCK1" s="817"/>
      <c r="OCL1" s="817"/>
      <c r="OCM1" s="817"/>
      <c r="OCN1" s="817"/>
      <c r="OCO1" s="817"/>
      <c r="OCP1" s="817"/>
      <c r="OCQ1" s="817"/>
      <c r="OCR1" s="817"/>
      <c r="OCS1" s="817"/>
      <c r="OCT1" s="817"/>
      <c r="OCU1" s="817"/>
      <c r="OCV1" s="817"/>
      <c r="OCW1" s="817"/>
      <c r="OCX1" s="817"/>
      <c r="OCY1" s="817"/>
      <c r="OCZ1" s="817"/>
      <c r="ODA1" s="817"/>
      <c r="ODB1" s="817"/>
      <c r="ODC1" s="817"/>
      <c r="ODD1" s="817"/>
      <c r="ODE1" s="817"/>
      <c r="ODF1" s="817"/>
      <c r="ODG1" s="817"/>
      <c r="ODH1" s="817"/>
      <c r="ODI1" s="817"/>
      <c r="ODJ1" s="817"/>
      <c r="ODK1" s="817"/>
      <c r="ODL1" s="817"/>
      <c r="ODM1" s="817"/>
      <c r="ODN1" s="817"/>
      <c r="ODO1" s="817"/>
      <c r="ODP1" s="817"/>
      <c r="ODQ1" s="817"/>
      <c r="ODR1" s="817"/>
      <c r="ODS1" s="817"/>
      <c r="ODT1" s="817"/>
      <c r="ODU1" s="817"/>
      <c r="ODV1" s="817"/>
      <c r="ODW1" s="817"/>
      <c r="ODX1" s="817"/>
      <c r="ODY1" s="817"/>
      <c r="ODZ1" s="817"/>
      <c r="OEA1" s="817"/>
      <c r="OEB1" s="817"/>
      <c r="OEC1" s="817"/>
      <c r="OED1" s="817"/>
      <c r="OEE1" s="817"/>
      <c r="OEF1" s="817"/>
      <c r="OEG1" s="817"/>
      <c r="OEH1" s="817"/>
      <c r="OEI1" s="817"/>
      <c r="OEJ1" s="817"/>
      <c r="OEK1" s="817"/>
      <c r="OEL1" s="817"/>
      <c r="OEM1" s="817"/>
      <c r="OEN1" s="817"/>
      <c r="OEO1" s="817"/>
      <c r="OEP1" s="817"/>
      <c r="OEQ1" s="817"/>
      <c r="OER1" s="817"/>
      <c r="OES1" s="817"/>
      <c r="OET1" s="817"/>
      <c r="OEU1" s="817"/>
      <c r="OEV1" s="817"/>
      <c r="OEW1" s="817"/>
      <c r="OEX1" s="817"/>
      <c r="OEY1" s="817"/>
      <c r="OEZ1" s="817"/>
      <c r="OFA1" s="817"/>
      <c r="OFB1" s="817"/>
      <c r="OFC1" s="817"/>
      <c r="OFD1" s="817"/>
      <c r="OFE1" s="817"/>
      <c r="OFF1" s="817"/>
      <c r="OFG1" s="817"/>
      <c r="OFH1" s="817"/>
      <c r="OFI1" s="817"/>
      <c r="OFJ1" s="817"/>
      <c r="OFK1" s="817"/>
      <c r="OFL1" s="817"/>
      <c r="OFM1" s="817"/>
      <c r="OFN1" s="817"/>
      <c r="OFO1" s="817"/>
      <c r="OFP1" s="817"/>
      <c r="OFQ1" s="817"/>
      <c r="OFR1" s="817"/>
      <c r="OFS1" s="817"/>
      <c r="OFT1" s="817"/>
      <c r="OFU1" s="817"/>
      <c r="OFV1" s="817"/>
      <c r="OFW1" s="817"/>
      <c r="OFX1" s="817"/>
      <c r="OFY1" s="817"/>
      <c r="OFZ1" s="817"/>
      <c r="OGA1" s="817"/>
      <c r="OGB1" s="817"/>
      <c r="OGC1" s="817"/>
      <c r="OGD1" s="817"/>
      <c r="OGE1" s="817"/>
      <c r="OGF1" s="817"/>
      <c r="OGG1" s="817"/>
      <c r="OGH1" s="817"/>
      <c r="OGI1" s="817"/>
      <c r="OGJ1" s="817"/>
      <c r="OGK1" s="817"/>
      <c r="OGL1" s="817"/>
      <c r="OGM1" s="817"/>
      <c r="OGN1" s="817"/>
      <c r="OGO1" s="817"/>
      <c r="OGP1" s="817"/>
      <c r="OGQ1" s="817"/>
      <c r="OGR1" s="817"/>
      <c r="OGS1" s="817"/>
      <c r="OGT1" s="817"/>
      <c r="OGU1" s="817"/>
      <c r="OGV1" s="817"/>
      <c r="OGW1" s="817"/>
      <c r="OGX1" s="817"/>
      <c r="OGY1" s="817"/>
      <c r="OGZ1" s="817"/>
      <c r="OHA1" s="817"/>
      <c r="OHB1" s="817"/>
      <c r="OHC1" s="817"/>
      <c r="OHD1" s="817"/>
      <c r="OHE1" s="817"/>
      <c r="OHF1" s="817"/>
      <c r="OHG1" s="817"/>
      <c r="OHH1" s="817"/>
      <c r="OHI1" s="817"/>
      <c r="OHJ1" s="817"/>
      <c r="OHK1" s="817"/>
      <c r="OHL1" s="817"/>
      <c r="OHM1" s="817"/>
      <c r="OHN1" s="817"/>
      <c r="OHO1" s="817"/>
      <c r="OHP1" s="817"/>
      <c r="OHQ1" s="817"/>
      <c r="OHR1" s="817"/>
      <c r="OHS1" s="817"/>
      <c r="OHT1" s="817"/>
      <c r="OHU1" s="817"/>
      <c r="OHV1" s="817"/>
      <c r="OHW1" s="817"/>
      <c r="OHX1" s="817"/>
      <c r="OHY1" s="817"/>
      <c r="OHZ1" s="817"/>
      <c r="OIA1" s="817"/>
      <c r="OIB1" s="817"/>
      <c r="OIC1" s="817"/>
      <c r="OID1" s="817"/>
      <c r="OIE1" s="817"/>
      <c r="OIF1" s="817"/>
      <c r="OIG1" s="817"/>
      <c r="OIH1" s="817"/>
      <c r="OII1" s="817"/>
      <c r="OIJ1" s="817"/>
      <c r="OIK1" s="817"/>
      <c r="OIL1" s="817"/>
      <c r="OIM1" s="817"/>
      <c r="OIN1" s="817"/>
      <c r="OIO1" s="817"/>
      <c r="OIP1" s="817"/>
      <c r="OIQ1" s="817"/>
      <c r="OIR1" s="817"/>
      <c r="OIS1" s="817"/>
      <c r="OIT1" s="817"/>
      <c r="OIU1" s="817"/>
      <c r="OIV1" s="817"/>
      <c r="OIW1" s="817"/>
      <c r="OIX1" s="817"/>
      <c r="OIY1" s="817"/>
      <c r="OIZ1" s="817"/>
      <c r="OJA1" s="817"/>
      <c r="OJB1" s="817"/>
      <c r="OJC1" s="817"/>
      <c r="OJD1" s="817"/>
      <c r="OJE1" s="817"/>
      <c r="OJF1" s="817"/>
      <c r="OJG1" s="817"/>
      <c r="OJH1" s="817"/>
      <c r="OJI1" s="817"/>
      <c r="OJJ1" s="817"/>
      <c r="OJK1" s="817"/>
      <c r="OJL1" s="817"/>
      <c r="OJM1" s="817"/>
      <c r="OJN1" s="817"/>
      <c r="OJO1" s="817"/>
      <c r="OJP1" s="817"/>
      <c r="OJQ1" s="817"/>
      <c r="OJR1" s="817"/>
      <c r="OJS1" s="817"/>
      <c r="OJT1" s="817"/>
      <c r="OJU1" s="817"/>
      <c r="OJV1" s="817"/>
      <c r="OJW1" s="817"/>
      <c r="OJX1" s="817"/>
      <c r="OJY1" s="817"/>
      <c r="OJZ1" s="817"/>
      <c r="OKA1" s="817"/>
      <c r="OKB1" s="817"/>
      <c r="OKC1" s="817"/>
      <c r="OKD1" s="817"/>
      <c r="OKE1" s="817"/>
      <c r="OKF1" s="817"/>
      <c r="OKG1" s="817"/>
      <c r="OKH1" s="817"/>
      <c r="OKI1" s="817"/>
      <c r="OKJ1" s="817"/>
      <c r="OKK1" s="817"/>
      <c r="OKL1" s="817"/>
      <c r="OKM1" s="817"/>
      <c r="OKN1" s="817"/>
      <c r="OKO1" s="817"/>
      <c r="OKP1" s="817"/>
      <c r="OKQ1" s="817"/>
      <c r="OKR1" s="817"/>
      <c r="OKS1" s="817"/>
      <c r="OKT1" s="817"/>
      <c r="OKU1" s="817"/>
      <c r="OKV1" s="817"/>
      <c r="OKW1" s="817"/>
      <c r="OKX1" s="817"/>
      <c r="OKY1" s="817"/>
      <c r="OKZ1" s="817"/>
      <c r="OLA1" s="817"/>
      <c r="OLB1" s="817"/>
      <c r="OLC1" s="817"/>
      <c r="OLD1" s="817"/>
      <c r="OLE1" s="817"/>
      <c r="OLF1" s="817"/>
      <c r="OLG1" s="817"/>
      <c r="OLH1" s="817"/>
      <c r="OLI1" s="817"/>
      <c r="OLJ1" s="817"/>
      <c r="OLK1" s="817"/>
      <c r="OLL1" s="817"/>
      <c r="OLM1" s="817"/>
      <c r="OLN1" s="817"/>
      <c r="OLO1" s="817"/>
      <c r="OLP1" s="817"/>
      <c r="OLQ1" s="817"/>
      <c r="OLR1" s="817"/>
      <c r="OLS1" s="817"/>
      <c r="OLT1" s="817"/>
      <c r="OLU1" s="817"/>
      <c r="OLV1" s="817"/>
      <c r="OLW1" s="817"/>
      <c r="OLX1" s="817"/>
      <c r="OLY1" s="817"/>
      <c r="OLZ1" s="817"/>
      <c r="OMA1" s="817"/>
      <c r="OMB1" s="817"/>
      <c r="OMC1" s="817"/>
      <c r="OMD1" s="817"/>
      <c r="OME1" s="817"/>
      <c r="OMF1" s="817"/>
      <c r="OMG1" s="817"/>
      <c r="OMH1" s="817"/>
      <c r="OMI1" s="817"/>
      <c r="OMJ1" s="817"/>
      <c r="OMK1" s="817"/>
      <c r="OML1" s="817"/>
      <c r="OMM1" s="817"/>
      <c r="OMN1" s="817"/>
      <c r="OMO1" s="817"/>
      <c r="OMP1" s="817"/>
      <c r="OMQ1" s="817"/>
      <c r="OMR1" s="817"/>
      <c r="OMS1" s="817"/>
      <c r="OMT1" s="817"/>
      <c r="OMU1" s="817"/>
      <c r="OMV1" s="817"/>
      <c r="OMW1" s="817"/>
      <c r="OMX1" s="817"/>
      <c r="OMY1" s="817"/>
      <c r="OMZ1" s="817"/>
      <c r="ONA1" s="817"/>
      <c r="ONB1" s="817"/>
      <c r="ONC1" s="817"/>
      <c r="OND1" s="817"/>
      <c r="ONE1" s="817"/>
      <c r="ONF1" s="817"/>
      <c r="ONG1" s="817"/>
      <c r="ONH1" s="817"/>
      <c r="ONI1" s="817"/>
      <c r="ONJ1" s="817"/>
      <c r="ONK1" s="817"/>
      <c r="ONL1" s="817"/>
      <c r="ONM1" s="817"/>
      <c r="ONN1" s="817"/>
      <c r="ONO1" s="817"/>
      <c r="ONP1" s="817"/>
      <c r="ONQ1" s="817"/>
      <c r="ONR1" s="817"/>
      <c r="ONS1" s="817"/>
      <c r="ONT1" s="817"/>
      <c r="ONU1" s="817"/>
      <c r="ONV1" s="817"/>
      <c r="ONW1" s="817"/>
      <c r="ONX1" s="817"/>
      <c r="ONY1" s="817"/>
      <c r="ONZ1" s="817"/>
      <c r="OOA1" s="817"/>
      <c r="OOB1" s="817"/>
      <c r="OOC1" s="817"/>
      <c r="OOD1" s="817"/>
      <c r="OOE1" s="817"/>
      <c r="OOF1" s="817"/>
      <c r="OOG1" s="817"/>
      <c r="OOH1" s="817"/>
      <c r="OOI1" s="817"/>
      <c r="OOJ1" s="817"/>
      <c r="OOK1" s="817"/>
      <c r="OOL1" s="817"/>
      <c r="OOM1" s="817"/>
      <c r="OON1" s="817"/>
      <c r="OOO1" s="817"/>
      <c r="OOP1" s="817"/>
      <c r="OOQ1" s="817"/>
      <c r="OOR1" s="817"/>
      <c r="OOS1" s="817"/>
      <c r="OOT1" s="817"/>
      <c r="OOU1" s="817"/>
      <c r="OOV1" s="817"/>
      <c r="OOW1" s="817"/>
      <c r="OOX1" s="817"/>
      <c r="OOY1" s="817"/>
      <c r="OOZ1" s="817"/>
      <c r="OPA1" s="817"/>
      <c r="OPB1" s="817"/>
      <c r="OPC1" s="817"/>
      <c r="OPD1" s="817"/>
      <c r="OPE1" s="817"/>
      <c r="OPF1" s="817"/>
      <c r="OPG1" s="817"/>
      <c r="OPH1" s="817"/>
      <c r="OPI1" s="817"/>
      <c r="OPJ1" s="817"/>
      <c r="OPK1" s="817"/>
      <c r="OPL1" s="817"/>
      <c r="OPM1" s="817"/>
      <c r="OPN1" s="817"/>
      <c r="OPO1" s="817"/>
      <c r="OPP1" s="817"/>
      <c r="OPQ1" s="817"/>
      <c r="OPR1" s="817"/>
      <c r="OPS1" s="817"/>
      <c r="OPT1" s="817"/>
      <c r="OPU1" s="817"/>
      <c r="OPV1" s="817"/>
      <c r="OPW1" s="817"/>
      <c r="OPX1" s="817"/>
      <c r="OPY1" s="817"/>
      <c r="OPZ1" s="817"/>
      <c r="OQA1" s="817"/>
      <c r="OQB1" s="817"/>
      <c r="OQC1" s="817"/>
      <c r="OQD1" s="817"/>
      <c r="OQE1" s="817"/>
      <c r="OQF1" s="817"/>
      <c r="OQG1" s="817"/>
      <c r="OQH1" s="817"/>
      <c r="OQI1" s="817"/>
      <c r="OQJ1" s="817"/>
      <c r="OQK1" s="817"/>
      <c r="OQL1" s="817"/>
      <c r="OQM1" s="817"/>
      <c r="OQN1" s="817"/>
      <c r="OQO1" s="817"/>
      <c r="OQP1" s="817"/>
      <c r="OQQ1" s="817"/>
      <c r="OQR1" s="817"/>
      <c r="OQS1" s="817"/>
      <c r="OQT1" s="817"/>
      <c r="OQU1" s="817"/>
      <c r="OQV1" s="817"/>
      <c r="OQW1" s="817"/>
      <c r="OQX1" s="817"/>
      <c r="OQY1" s="817"/>
      <c r="OQZ1" s="817"/>
      <c r="ORA1" s="817"/>
      <c r="ORB1" s="817"/>
      <c r="ORC1" s="817"/>
      <c r="ORD1" s="817"/>
      <c r="ORE1" s="817"/>
      <c r="ORF1" s="817"/>
      <c r="ORG1" s="817"/>
      <c r="ORH1" s="817"/>
      <c r="ORI1" s="817"/>
      <c r="ORJ1" s="817"/>
      <c r="ORK1" s="817"/>
      <c r="ORL1" s="817"/>
      <c r="ORM1" s="817"/>
      <c r="ORN1" s="817"/>
      <c r="ORO1" s="817"/>
      <c r="ORP1" s="817"/>
      <c r="ORQ1" s="817"/>
      <c r="ORR1" s="817"/>
      <c r="ORS1" s="817"/>
      <c r="ORT1" s="817"/>
      <c r="ORU1" s="817"/>
      <c r="ORV1" s="817"/>
      <c r="ORW1" s="817"/>
      <c r="ORX1" s="817"/>
      <c r="ORY1" s="817"/>
      <c r="ORZ1" s="817"/>
      <c r="OSA1" s="817"/>
      <c r="OSB1" s="817"/>
      <c r="OSC1" s="817"/>
      <c r="OSD1" s="817"/>
      <c r="OSE1" s="817"/>
      <c r="OSF1" s="817"/>
      <c r="OSG1" s="817"/>
      <c r="OSH1" s="817"/>
      <c r="OSI1" s="817"/>
      <c r="OSJ1" s="817"/>
      <c r="OSK1" s="817"/>
      <c r="OSL1" s="817"/>
      <c r="OSM1" s="817"/>
      <c r="OSN1" s="817"/>
      <c r="OSO1" s="817"/>
      <c r="OSP1" s="817"/>
      <c r="OSQ1" s="817"/>
      <c r="OSR1" s="817"/>
      <c r="OSS1" s="817"/>
      <c r="OST1" s="817"/>
      <c r="OSU1" s="817"/>
      <c r="OSV1" s="817"/>
      <c r="OSW1" s="817"/>
      <c r="OSX1" s="817"/>
      <c r="OSY1" s="817"/>
      <c r="OSZ1" s="817"/>
      <c r="OTA1" s="817"/>
      <c r="OTB1" s="817"/>
      <c r="OTC1" s="817"/>
      <c r="OTD1" s="817"/>
      <c r="OTE1" s="817"/>
      <c r="OTF1" s="817"/>
      <c r="OTG1" s="817"/>
      <c r="OTH1" s="817"/>
      <c r="OTI1" s="817"/>
      <c r="OTJ1" s="817"/>
      <c r="OTK1" s="817"/>
      <c r="OTL1" s="817"/>
      <c r="OTM1" s="817"/>
      <c r="OTN1" s="817"/>
      <c r="OTO1" s="817"/>
      <c r="OTP1" s="817"/>
      <c r="OTQ1" s="817"/>
      <c r="OTR1" s="817"/>
      <c r="OTS1" s="817"/>
      <c r="OTT1" s="817"/>
      <c r="OTU1" s="817"/>
      <c r="OTV1" s="817"/>
      <c r="OTW1" s="817"/>
      <c r="OTX1" s="817"/>
      <c r="OTY1" s="817"/>
      <c r="OTZ1" s="817"/>
      <c r="OUA1" s="817"/>
      <c r="OUB1" s="817"/>
      <c r="OUC1" s="817"/>
      <c r="OUD1" s="817"/>
      <c r="OUE1" s="817"/>
      <c r="OUF1" s="817"/>
      <c r="OUG1" s="817"/>
      <c r="OUH1" s="817"/>
      <c r="OUI1" s="817"/>
      <c r="OUJ1" s="817"/>
      <c r="OUK1" s="817"/>
      <c r="OUL1" s="817"/>
      <c r="OUM1" s="817"/>
      <c r="OUN1" s="817"/>
      <c r="OUO1" s="817"/>
      <c r="OUP1" s="817"/>
      <c r="OUQ1" s="817"/>
      <c r="OUR1" s="817"/>
      <c r="OUS1" s="817"/>
      <c r="OUT1" s="817"/>
      <c r="OUU1" s="817"/>
      <c r="OUV1" s="817"/>
      <c r="OUW1" s="817"/>
      <c r="OUX1" s="817"/>
      <c r="OUY1" s="817"/>
      <c r="OUZ1" s="817"/>
      <c r="OVA1" s="817"/>
      <c r="OVB1" s="817"/>
      <c r="OVC1" s="817"/>
      <c r="OVD1" s="817"/>
      <c r="OVE1" s="817"/>
      <c r="OVF1" s="817"/>
      <c r="OVG1" s="817"/>
      <c r="OVH1" s="817"/>
      <c r="OVI1" s="817"/>
      <c r="OVJ1" s="817"/>
      <c r="OVK1" s="817"/>
      <c r="OVL1" s="817"/>
      <c r="OVM1" s="817"/>
      <c r="OVN1" s="817"/>
      <c r="OVO1" s="817"/>
      <c r="OVP1" s="817"/>
      <c r="OVQ1" s="817"/>
      <c r="OVR1" s="817"/>
      <c r="OVS1" s="817"/>
      <c r="OVT1" s="817"/>
      <c r="OVU1" s="817"/>
      <c r="OVV1" s="817"/>
      <c r="OVW1" s="817"/>
      <c r="OVX1" s="817"/>
      <c r="OVY1" s="817"/>
      <c r="OVZ1" s="817"/>
      <c r="OWA1" s="817"/>
      <c r="OWB1" s="817"/>
      <c r="OWC1" s="817"/>
      <c r="OWD1" s="817"/>
      <c r="OWE1" s="817"/>
      <c r="OWF1" s="817"/>
      <c r="OWG1" s="817"/>
      <c r="OWH1" s="817"/>
      <c r="OWI1" s="817"/>
      <c r="OWJ1" s="817"/>
      <c r="OWK1" s="817"/>
      <c r="OWL1" s="817"/>
      <c r="OWM1" s="817"/>
      <c r="OWN1" s="817"/>
      <c r="OWO1" s="817"/>
      <c r="OWP1" s="817"/>
      <c r="OWQ1" s="817"/>
      <c r="OWR1" s="817"/>
      <c r="OWS1" s="817"/>
      <c r="OWT1" s="817"/>
      <c r="OWU1" s="817"/>
      <c r="OWV1" s="817"/>
      <c r="OWW1" s="817"/>
      <c r="OWX1" s="817"/>
      <c r="OWY1" s="817"/>
      <c r="OWZ1" s="817"/>
      <c r="OXA1" s="817"/>
      <c r="OXB1" s="817"/>
      <c r="OXC1" s="817"/>
      <c r="OXD1" s="817"/>
      <c r="OXE1" s="817"/>
      <c r="OXF1" s="817"/>
      <c r="OXG1" s="817"/>
      <c r="OXH1" s="817"/>
      <c r="OXI1" s="817"/>
      <c r="OXJ1" s="817"/>
      <c r="OXK1" s="817"/>
      <c r="OXL1" s="817"/>
      <c r="OXM1" s="817"/>
      <c r="OXN1" s="817"/>
      <c r="OXO1" s="817"/>
      <c r="OXP1" s="817"/>
      <c r="OXQ1" s="817"/>
      <c r="OXR1" s="817"/>
      <c r="OXS1" s="817"/>
      <c r="OXT1" s="817"/>
      <c r="OXU1" s="817"/>
      <c r="OXV1" s="817"/>
      <c r="OXW1" s="817"/>
      <c r="OXX1" s="817"/>
      <c r="OXY1" s="817"/>
      <c r="OXZ1" s="817"/>
      <c r="OYA1" s="817"/>
      <c r="OYB1" s="817"/>
      <c r="OYC1" s="817"/>
      <c r="OYD1" s="817"/>
      <c r="OYE1" s="817"/>
      <c r="OYF1" s="817"/>
      <c r="OYG1" s="817"/>
      <c r="OYH1" s="817"/>
      <c r="OYI1" s="817"/>
      <c r="OYJ1" s="817"/>
      <c r="OYK1" s="817"/>
      <c r="OYL1" s="817"/>
      <c r="OYM1" s="817"/>
      <c r="OYN1" s="817"/>
      <c r="OYO1" s="817"/>
      <c r="OYP1" s="817"/>
      <c r="OYQ1" s="817"/>
      <c r="OYR1" s="817"/>
      <c r="OYS1" s="817"/>
      <c r="OYT1" s="817"/>
      <c r="OYU1" s="817"/>
      <c r="OYV1" s="817"/>
      <c r="OYW1" s="817"/>
      <c r="OYX1" s="817"/>
      <c r="OYY1" s="817"/>
      <c r="OYZ1" s="817"/>
      <c r="OZA1" s="817"/>
      <c r="OZB1" s="817"/>
      <c r="OZC1" s="817"/>
      <c r="OZD1" s="817"/>
      <c r="OZE1" s="817"/>
      <c r="OZF1" s="817"/>
      <c r="OZG1" s="817"/>
      <c r="OZH1" s="817"/>
      <c r="OZI1" s="817"/>
      <c r="OZJ1" s="817"/>
      <c r="OZK1" s="817"/>
      <c r="OZL1" s="817"/>
      <c r="OZM1" s="817"/>
      <c r="OZN1" s="817"/>
      <c r="OZO1" s="817"/>
      <c r="OZP1" s="817"/>
      <c r="OZQ1" s="817"/>
      <c r="OZR1" s="817"/>
      <c r="OZS1" s="817"/>
      <c r="OZT1" s="817"/>
      <c r="OZU1" s="817"/>
      <c r="OZV1" s="817"/>
      <c r="OZW1" s="817"/>
      <c r="OZX1" s="817"/>
      <c r="OZY1" s="817"/>
      <c r="OZZ1" s="817"/>
      <c r="PAA1" s="817"/>
      <c r="PAB1" s="817"/>
      <c r="PAC1" s="817"/>
      <c r="PAD1" s="817"/>
      <c r="PAE1" s="817"/>
      <c r="PAF1" s="817"/>
      <c r="PAG1" s="817"/>
      <c r="PAH1" s="817"/>
      <c r="PAI1" s="817"/>
      <c r="PAJ1" s="817"/>
      <c r="PAK1" s="817"/>
      <c r="PAL1" s="817"/>
      <c r="PAM1" s="817"/>
      <c r="PAN1" s="817"/>
      <c r="PAO1" s="817"/>
      <c r="PAP1" s="817"/>
      <c r="PAQ1" s="817"/>
      <c r="PAR1" s="817"/>
      <c r="PAS1" s="817"/>
      <c r="PAT1" s="817"/>
      <c r="PAU1" s="817"/>
      <c r="PAV1" s="817"/>
      <c r="PAW1" s="817"/>
      <c r="PAX1" s="817"/>
      <c r="PAY1" s="817"/>
      <c r="PAZ1" s="817"/>
      <c r="PBA1" s="817"/>
      <c r="PBB1" s="817"/>
      <c r="PBC1" s="817"/>
      <c r="PBD1" s="817"/>
      <c r="PBE1" s="817"/>
      <c r="PBF1" s="817"/>
      <c r="PBG1" s="817"/>
      <c r="PBH1" s="817"/>
      <c r="PBI1" s="817"/>
      <c r="PBJ1" s="817"/>
      <c r="PBK1" s="817"/>
      <c r="PBL1" s="817"/>
      <c r="PBM1" s="817"/>
      <c r="PBN1" s="817"/>
      <c r="PBO1" s="817"/>
      <c r="PBP1" s="817"/>
      <c r="PBQ1" s="817"/>
      <c r="PBR1" s="817"/>
      <c r="PBS1" s="817"/>
      <c r="PBT1" s="817"/>
      <c r="PBU1" s="817"/>
      <c r="PBV1" s="817"/>
      <c r="PBW1" s="817"/>
      <c r="PBX1" s="817"/>
      <c r="PBY1" s="817"/>
      <c r="PBZ1" s="817"/>
      <c r="PCA1" s="817"/>
      <c r="PCB1" s="817"/>
      <c r="PCC1" s="817"/>
      <c r="PCD1" s="817"/>
      <c r="PCE1" s="817"/>
      <c r="PCF1" s="817"/>
      <c r="PCG1" s="817"/>
      <c r="PCH1" s="817"/>
      <c r="PCI1" s="817"/>
      <c r="PCJ1" s="817"/>
      <c r="PCK1" s="817"/>
      <c r="PCL1" s="817"/>
      <c r="PCM1" s="817"/>
      <c r="PCN1" s="817"/>
      <c r="PCO1" s="817"/>
      <c r="PCP1" s="817"/>
      <c r="PCQ1" s="817"/>
      <c r="PCR1" s="817"/>
      <c r="PCS1" s="817"/>
      <c r="PCT1" s="817"/>
      <c r="PCU1" s="817"/>
      <c r="PCV1" s="817"/>
      <c r="PCW1" s="817"/>
      <c r="PCX1" s="817"/>
      <c r="PCY1" s="817"/>
      <c r="PCZ1" s="817"/>
      <c r="PDA1" s="817"/>
      <c r="PDB1" s="817"/>
      <c r="PDC1" s="817"/>
      <c r="PDD1" s="817"/>
      <c r="PDE1" s="817"/>
      <c r="PDF1" s="817"/>
      <c r="PDG1" s="817"/>
      <c r="PDH1" s="817"/>
      <c r="PDI1" s="817"/>
      <c r="PDJ1" s="817"/>
      <c r="PDK1" s="817"/>
      <c r="PDL1" s="817"/>
      <c r="PDM1" s="817"/>
      <c r="PDN1" s="817"/>
      <c r="PDO1" s="817"/>
      <c r="PDP1" s="817"/>
      <c r="PDQ1" s="817"/>
      <c r="PDR1" s="817"/>
      <c r="PDS1" s="817"/>
      <c r="PDT1" s="817"/>
      <c r="PDU1" s="817"/>
      <c r="PDV1" s="817"/>
      <c r="PDW1" s="817"/>
      <c r="PDX1" s="817"/>
      <c r="PDY1" s="817"/>
      <c r="PDZ1" s="817"/>
      <c r="PEA1" s="817"/>
      <c r="PEB1" s="817"/>
      <c r="PEC1" s="817"/>
      <c r="PED1" s="817"/>
      <c r="PEE1" s="817"/>
      <c r="PEF1" s="817"/>
      <c r="PEG1" s="817"/>
      <c r="PEH1" s="817"/>
      <c r="PEI1" s="817"/>
      <c r="PEJ1" s="817"/>
      <c r="PEK1" s="817"/>
      <c r="PEL1" s="817"/>
      <c r="PEM1" s="817"/>
      <c r="PEN1" s="817"/>
      <c r="PEO1" s="817"/>
      <c r="PEP1" s="817"/>
      <c r="PEQ1" s="817"/>
      <c r="PER1" s="817"/>
      <c r="PES1" s="817"/>
      <c r="PET1" s="817"/>
      <c r="PEU1" s="817"/>
      <c r="PEV1" s="817"/>
      <c r="PEW1" s="817"/>
      <c r="PEX1" s="817"/>
      <c r="PEY1" s="817"/>
      <c r="PEZ1" s="817"/>
      <c r="PFA1" s="817"/>
      <c r="PFB1" s="817"/>
      <c r="PFC1" s="817"/>
      <c r="PFD1" s="817"/>
      <c r="PFE1" s="817"/>
      <c r="PFF1" s="817"/>
      <c r="PFG1" s="817"/>
      <c r="PFH1" s="817"/>
      <c r="PFI1" s="817"/>
      <c r="PFJ1" s="817"/>
      <c r="PFK1" s="817"/>
      <c r="PFL1" s="817"/>
      <c r="PFM1" s="817"/>
      <c r="PFN1" s="817"/>
      <c r="PFO1" s="817"/>
      <c r="PFP1" s="817"/>
      <c r="PFQ1" s="817"/>
      <c r="PFR1" s="817"/>
      <c r="PFS1" s="817"/>
      <c r="PFT1" s="817"/>
      <c r="PFU1" s="817"/>
      <c r="PFV1" s="817"/>
      <c r="PFW1" s="817"/>
      <c r="PFX1" s="817"/>
      <c r="PFY1" s="817"/>
      <c r="PFZ1" s="817"/>
      <c r="PGA1" s="817"/>
      <c r="PGB1" s="817"/>
      <c r="PGC1" s="817"/>
      <c r="PGD1" s="817"/>
      <c r="PGE1" s="817"/>
      <c r="PGF1" s="817"/>
      <c r="PGG1" s="817"/>
      <c r="PGH1" s="817"/>
      <c r="PGI1" s="817"/>
      <c r="PGJ1" s="817"/>
      <c r="PGK1" s="817"/>
      <c r="PGL1" s="817"/>
      <c r="PGM1" s="817"/>
      <c r="PGN1" s="817"/>
      <c r="PGO1" s="817"/>
      <c r="PGP1" s="817"/>
      <c r="PGQ1" s="817"/>
      <c r="PGR1" s="817"/>
      <c r="PGS1" s="817"/>
      <c r="PGT1" s="817"/>
      <c r="PGU1" s="817"/>
      <c r="PGV1" s="817"/>
      <c r="PGW1" s="817"/>
      <c r="PGX1" s="817"/>
      <c r="PGY1" s="817"/>
      <c r="PGZ1" s="817"/>
      <c r="PHA1" s="817"/>
      <c r="PHB1" s="817"/>
      <c r="PHC1" s="817"/>
      <c r="PHD1" s="817"/>
      <c r="PHE1" s="817"/>
      <c r="PHF1" s="817"/>
      <c r="PHG1" s="817"/>
      <c r="PHH1" s="817"/>
      <c r="PHI1" s="817"/>
      <c r="PHJ1" s="817"/>
      <c r="PHK1" s="817"/>
      <c r="PHL1" s="817"/>
      <c r="PHM1" s="817"/>
      <c r="PHN1" s="817"/>
      <c r="PHO1" s="817"/>
      <c r="PHP1" s="817"/>
      <c r="PHQ1" s="817"/>
      <c r="PHR1" s="817"/>
      <c r="PHS1" s="817"/>
      <c r="PHT1" s="817"/>
      <c r="PHU1" s="817"/>
      <c r="PHV1" s="817"/>
      <c r="PHW1" s="817"/>
      <c r="PHX1" s="817"/>
      <c r="PHY1" s="817"/>
      <c r="PHZ1" s="817"/>
      <c r="PIA1" s="817"/>
      <c r="PIB1" s="817"/>
      <c r="PIC1" s="817"/>
      <c r="PID1" s="817"/>
      <c r="PIE1" s="817"/>
      <c r="PIF1" s="817"/>
      <c r="PIG1" s="817"/>
      <c r="PIH1" s="817"/>
      <c r="PII1" s="817"/>
      <c r="PIJ1" s="817"/>
      <c r="PIK1" s="817"/>
      <c r="PIL1" s="817"/>
      <c r="PIM1" s="817"/>
      <c r="PIN1" s="817"/>
      <c r="PIO1" s="817"/>
      <c r="PIP1" s="817"/>
      <c r="PIQ1" s="817"/>
      <c r="PIR1" s="817"/>
      <c r="PIS1" s="817"/>
      <c r="PIT1" s="817"/>
      <c r="PIU1" s="817"/>
      <c r="PIV1" s="817"/>
      <c r="PIW1" s="817"/>
      <c r="PIX1" s="817"/>
      <c r="PIY1" s="817"/>
      <c r="PIZ1" s="817"/>
      <c r="PJA1" s="817"/>
      <c r="PJB1" s="817"/>
      <c r="PJC1" s="817"/>
      <c r="PJD1" s="817"/>
      <c r="PJE1" s="817"/>
      <c r="PJF1" s="817"/>
      <c r="PJG1" s="817"/>
      <c r="PJH1" s="817"/>
      <c r="PJI1" s="817"/>
      <c r="PJJ1" s="817"/>
      <c r="PJK1" s="817"/>
      <c r="PJL1" s="817"/>
      <c r="PJM1" s="817"/>
      <c r="PJN1" s="817"/>
      <c r="PJO1" s="817"/>
      <c r="PJP1" s="817"/>
      <c r="PJQ1" s="817"/>
      <c r="PJR1" s="817"/>
      <c r="PJS1" s="817"/>
      <c r="PJT1" s="817"/>
      <c r="PJU1" s="817"/>
      <c r="PJV1" s="817"/>
      <c r="PJW1" s="817"/>
      <c r="PJX1" s="817"/>
      <c r="PJY1" s="817"/>
      <c r="PJZ1" s="817"/>
      <c r="PKA1" s="817"/>
      <c r="PKB1" s="817"/>
      <c r="PKC1" s="817"/>
      <c r="PKD1" s="817"/>
      <c r="PKE1" s="817"/>
      <c r="PKF1" s="817"/>
      <c r="PKG1" s="817"/>
      <c r="PKH1" s="817"/>
      <c r="PKI1" s="817"/>
      <c r="PKJ1" s="817"/>
      <c r="PKK1" s="817"/>
      <c r="PKL1" s="817"/>
      <c r="PKM1" s="817"/>
      <c r="PKN1" s="817"/>
      <c r="PKO1" s="817"/>
      <c r="PKP1" s="817"/>
      <c r="PKQ1" s="817"/>
      <c r="PKR1" s="817"/>
      <c r="PKS1" s="817"/>
      <c r="PKT1" s="817"/>
      <c r="PKU1" s="817"/>
      <c r="PKV1" s="817"/>
      <c r="PKW1" s="817"/>
      <c r="PKX1" s="817"/>
      <c r="PKY1" s="817"/>
      <c r="PKZ1" s="817"/>
      <c r="PLA1" s="817"/>
      <c r="PLB1" s="817"/>
      <c r="PLC1" s="817"/>
      <c r="PLD1" s="817"/>
      <c r="PLE1" s="817"/>
      <c r="PLF1" s="817"/>
      <c r="PLG1" s="817"/>
      <c r="PLH1" s="817"/>
      <c r="PLI1" s="817"/>
      <c r="PLJ1" s="817"/>
      <c r="PLK1" s="817"/>
      <c r="PLL1" s="817"/>
      <c r="PLM1" s="817"/>
      <c r="PLN1" s="817"/>
      <c r="PLO1" s="817"/>
      <c r="PLP1" s="817"/>
      <c r="PLQ1" s="817"/>
      <c r="PLR1" s="817"/>
      <c r="PLS1" s="817"/>
      <c r="PLT1" s="817"/>
      <c r="PLU1" s="817"/>
      <c r="PLV1" s="817"/>
      <c r="PLW1" s="817"/>
      <c r="PLX1" s="817"/>
      <c r="PLY1" s="817"/>
      <c r="PLZ1" s="817"/>
      <c r="PMA1" s="817"/>
      <c r="PMB1" s="817"/>
      <c r="PMC1" s="817"/>
      <c r="PMD1" s="817"/>
      <c r="PME1" s="817"/>
      <c r="PMF1" s="817"/>
      <c r="PMG1" s="817"/>
      <c r="PMH1" s="817"/>
      <c r="PMI1" s="817"/>
      <c r="PMJ1" s="817"/>
      <c r="PMK1" s="817"/>
      <c r="PML1" s="817"/>
      <c r="PMM1" s="817"/>
      <c r="PMN1" s="817"/>
      <c r="PMO1" s="817"/>
      <c r="PMP1" s="817"/>
      <c r="PMQ1" s="817"/>
      <c r="PMR1" s="817"/>
      <c r="PMS1" s="817"/>
      <c r="PMT1" s="817"/>
      <c r="PMU1" s="817"/>
      <c r="PMV1" s="817"/>
      <c r="PMW1" s="817"/>
      <c r="PMX1" s="817"/>
      <c r="PMY1" s="817"/>
      <c r="PMZ1" s="817"/>
      <c r="PNA1" s="817"/>
      <c r="PNB1" s="817"/>
      <c r="PNC1" s="817"/>
      <c r="PND1" s="817"/>
      <c r="PNE1" s="817"/>
      <c r="PNF1" s="817"/>
      <c r="PNG1" s="817"/>
      <c r="PNH1" s="817"/>
      <c r="PNI1" s="817"/>
      <c r="PNJ1" s="817"/>
      <c r="PNK1" s="817"/>
      <c r="PNL1" s="817"/>
      <c r="PNM1" s="817"/>
      <c r="PNN1" s="817"/>
      <c r="PNO1" s="817"/>
      <c r="PNP1" s="817"/>
      <c r="PNQ1" s="817"/>
      <c r="PNR1" s="817"/>
      <c r="PNS1" s="817"/>
      <c r="PNT1" s="817"/>
      <c r="PNU1" s="817"/>
      <c r="PNV1" s="817"/>
      <c r="PNW1" s="817"/>
      <c r="PNX1" s="817"/>
      <c r="PNY1" s="817"/>
      <c r="PNZ1" s="817"/>
      <c r="POA1" s="817"/>
      <c r="POB1" s="817"/>
      <c r="POC1" s="817"/>
      <c r="POD1" s="817"/>
      <c r="POE1" s="817"/>
      <c r="POF1" s="817"/>
      <c r="POG1" s="817"/>
      <c r="POH1" s="817"/>
      <c r="POI1" s="817"/>
      <c r="POJ1" s="817"/>
      <c r="POK1" s="817"/>
      <c r="POL1" s="817"/>
      <c r="POM1" s="817"/>
      <c r="PON1" s="817"/>
      <c r="POO1" s="817"/>
      <c r="POP1" s="817"/>
      <c r="POQ1" s="817"/>
      <c r="POR1" s="817"/>
      <c r="POS1" s="817"/>
      <c r="POT1" s="817"/>
      <c r="POU1" s="817"/>
      <c r="POV1" s="817"/>
      <c r="POW1" s="817"/>
      <c r="POX1" s="817"/>
      <c r="POY1" s="817"/>
      <c r="POZ1" s="817"/>
      <c r="PPA1" s="817"/>
      <c r="PPB1" s="817"/>
      <c r="PPC1" s="817"/>
      <c r="PPD1" s="817"/>
      <c r="PPE1" s="817"/>
      <c r="PPF1" s="817"/>
      <c r="PPG1" s="817"/>
      <c r="PPH1" s="817"/>
      <c r="PPI1" s="817"/>
      <c r="PPJ1" s="817"/>
      <c r="PPK1" s="817"/>
      <c r="PPL1" s="817"/>
      <c r="PPM1" s="817"/>
      <c r="PPN1" s="817"/>
      <c r="PPO1" s="817"/>
      <c r="PPP1" s="817"/>
      <c r="PPQ1" s="817"/>
      <c r="PPR1" s="817"/>
      <c r="PPS1" s="817"/>
      <c r="PPT1" s="817"/>
      <c r="PPU1" s="817"/>
      <c r="PPV1" s="817"/>
      <c r="PPW1" s="817"/>
      <c r="PPX1" s="817"/>
      <c r="PPY1" s="817"/>
      <c r="PPZ1" s="817"/>
      <c r="PQA1" s="817"/>
      <c r="PQB1" s="817"/>
      <c r="PQC1" s="817"/>
      <c r="PQD1" s="817"/>
      <c r="PQE1" s="817"/>
      <c r="PQF1" s="817"/>
      <c r="PQG1" s="817"/>
      <c r="PQH1" s="817"/>
      <c r="PQI1" s="817"/>
      <c r="PQJ1" s="817"/>
      <c r="PQK1" s="817"/>
      <c r="PQL1" s="817"/>
      <c r="PQM1" s="817"/>
      <c r="PQN1" s="817"/>
      <c r="PQO1" s="817"/>
      <c r="PQP1" s="817"/>
      <c r="PQQ1" s="817"/>
      <c r="PQR1" s="817"/>
      <c r="PQS1" s="817"/>
      <c r="PQT1" s="817"/>
      <c r="PQU1" s="817"/>
      <c r="PQV1" s="817"/>
      <c r="PQW1" s="817"/>
      <c r="PQX1" s="817"/>
      <c r="PQY1" s="817"/>
      <c r="PQZ1" s="817"/>
      <c r="PRA1" s="817"/>
      <c r="PRB1" s="817"/>
      <c r="PRC1" s="817"/>
      <c r="PRD1" s="817"/>
      <c r="PRE1" s="817"/>
      <c r="PRF1" s="817"/>
      <c r="PRG1" s="817"/>
      <c r="PRH1" s="817"/>
      <c r="PRI1" s="817"/>
      <c r="PRJ1" s="817"/>
      <c r="PRK1" s="817"/>
      <c r="PRL1" s="817"/>
      <c r="PRM1" s="817"/>
      <c r="PRN1" s="817"/>
      <c r="PRO1" s="817"/>
      <c r="PRP1" s="817"/>
      <c r="PRQ1" s="817"/>
      <c r="PRR1" s="817"/>
      <c r="PRS1" s="817"/>
      <c r="PRT1" s="817"/>
      <c r="PRU1" s="817"/>
      <c r="PRV1" s="817"/>
      <c r="PRW1" s="817"/>
      <c r="PRX1" s="817"/>
      <c r="PRY1" s="817"/>
      <c r="PRZ1" s="817"/>
      <c r="PSA1" s="817"/>
      <c r="PSB1" s="817"/>
      <c r="PSC1" s="817"/>
      <c r="PSD1" s="817"/>
      <c r="PSE1" s="817"/>
      <c r="PSF1" s="817"/>
      <c r="PSG1" s="817"/>
      <c r="PSH1" s="817"/>
      <c r="PSI1" s="817"/>
      <c r="PSJ1" s="817"/>
      <c r="PSK1" s="817"/>
      <c r="PSL1" s="817"/>
      <c r="PSM1" s="817"/>
      <c r="PSN1" s="817"/>
      <c r="PSO1" s="817"/>
      <c r="PSP1" s="817"/>
      <c r="PSQ1" s="817"/>
      <c r="PSR1" s="817"/>
      <c r="PSS1" s="817"/>
      <c r="PST1" s="817"/>
      <c r="PSU1" s="817"/>
      <c r="PSV1" s="817"/>
      <c r="PSW1" s="817"/>
      <c r="PSX1" s="817"/>
      <c r="PSY1" s="817"/>
      <c r="PSZ1" s="817"/>
      <c r="PTA1" s="817"/>
      <c r="PTB1" s="817"/>
      <c r="PTC1" s="817"/>
      <c r="PTD1" s="817"/>
      <c r="PTE1" s="817"/>
      <c r="PTF1" s="817"/>
      <c r="PTG1" s="817"/>
      <c r="PTH1" s="817"/>
      <c r="PTI1" s="817"/>
      <c r="PTJ1" s="817"/>
      <c r="PTK1" s="817"/>
      <c r="PTL1" s="817"/>
      <c r="PTM1" s="817"/>
      <c r="PTN1" s="817"/>
      <c r="PTO1" s="817"/>
      <c r="PTP1" s="817"/>
      <c r="PTQ1" s="817"/>
      <c r="PTR1" s="817"/>
      <c r="PTS1" s="817"/>
      <c r="PTT1" s="817"/>
      <c r="PTU1" s="817"/>
      <c r="PTV1" s="817"/>
      <c r="PTW1" s="817"/>
      <c r="PTX1" s="817"/>
      <c r="PTY1" s="817"/>
      <c r="PTZ1" s="817"/>
      <c r="PUA1" s="817"/>
      <c r="PUB1" s="817"/>
      <c r="PUC1" s="817"/>
      <c r="PUD1" s="817"/>
      <c r="PUE1" s="817"/>
      <c r="PUF1" s="817"/>
      <c r="PUG1" s="817"/>
      <c r="PUH1" s="817"/>
      <c r="PUI1" s="817"/>
      <c r="PUJ1" s="817"/>
      <c r="PUK1" s="817"/>
      <c r="PUL1" s="817"/>
      <c r="PUM1" s="817"/>
      <c r="PUN1" s="817"/>
      <c r="PUO1" s="817"/>
      <c r="PUP1" s="817"/>
      <c r="PUQ1" s="817"/>
      <c r="PUR1" s="817"/>
      <c r="PUS1" s="817"/>
      <c r="PUT1" s="817"/>
      <c r="PUU1" s="817"/>
      <c r="PUV1" s="817"/>
      <c r="PUW1" s="817"/>
      <c r="PUX1" s="817"/>
      <c r="PUY1" s="817"/>
      <c r="PUZ1" s="817"/>
      <c r="PVA1" s="817"/>
      <c r="PVB1" s="817"/>
      <c r="PVC1" s="817"/>
      <c r="PVD1" s="817"/>
      <c r="PVE1" s="817"/>
      <c r="PVF1" s="817"/>
      <c r="PVG1" s="817"/>
      <c r="PVH1" s="817"/>
      <c r="PVI1" s="817"/>
      <c r="PVJ1" s="817"/>
      <c r="PVK1" s="817"/>
      <c r="PVL1" s="817"/>
      <c r="PVM1" s="817"/>
      <c r="PVN1" s="817"/>
      <c r="PVO1" s="817"/>
      <c r="PVP1" s="817"/>
      <c r="PVQ1" s="817"/>
      <c r="PVR1" s="817"/>
      <c r="PVS1" s="817"/>
      <c r="PVT1" s="817"/>
      <c r="PVU1" s="817"/>
      <c r="PVV1" s="817"/>
      <c r="PVW1" s="817"/>
      <c r="PVX1" s="817"/>
      <c r="PVY1" s="817"/>
      <c r="PVZ1" s="817"/>
      <c r="PWA1" s="817"/>
      <c r="PWB1" s="817"/>
      <c r="PWC1" s="817"/>
      <c r="PWD1" s="817"/>
      <c r="PWE1" s="817"/>
      <c r="PWF1" s="817"/>
      <c r="PWG1" s="817"/>
      <c r="PWH1" s="817"/>
      <c r="PWI1" s="817"/>
      <c r="PWJ1" s="817"/>
      <c r="PWK1" s="817"/>
      <c r="PWL1" s="817"/>
      <c r="PWM1" s="817"/>
      <c r="PWN1" s="817"/>
      <c r="PWO1" s="817"/>
      <c r="PWP1" s="817"/>
      <c r="PWQ1" s="817"/>
      <c r="PWR1" s="817"/>
      <c r="PWS1" s="817"/>
      <c r="PWT1" s="817"/>
      <c r="PWU1" s="817"/>
      <c r="PWV1" s="817"/>
      <c r="PWW1" s="817"/>
      <c r="PWX1" s="817"/>
      <c r="PWY1" s="817"/>
      <c r="PWZ1" s="817"/>
      <c r="PXA1" s="817"/>
      <c r="PXB1" s="817"/>
      <c r="PXC1" s="817"/>
      <c r="PXD1" s="817"/>
      <c r="PXE1" s="817"/>
      <c r="PXF1" s="817"/>
      <c r="PXG1" s="817"/>
      <c r="PXH1" s="817"/>
      <c r="PXI1" s="817"/>
      <c r="PXJ1" s="817"/>
      <c r="PXK1" s="817"/>
      <c r="PXL1" s="817"/>
      <c r="PXM1" s="817"/>
      <c r="PXN1" s="817"/>
      <c r="PXO1" s="817"/>
      <c r="PXP1" s="817"/>
      <c r="PXQ1" s="817"/>
      <c r="PXR1" s="817"/>
      <c r="PXS1" s="817"/>
      <c r="PXT1" s="817"/>
      <c r="PXU1" s="817"/>
      <c r="PXV1" s="817"/>
      <c r="PXW1" s="817"/>
      <c r="PXX1" s="817"/>
      <c r="PXY1" s="817"/>
      <c r="PXZ1" s="817"/>
      <c r="PYA1" s="817"/>
      <c r="PYB1" s="817"/>
      <c r="PYC1" s="817"/>
      <c r="PYD1" s="817"/>
      <c r="PYE1" s="817"/>
      <c r="PYF1" s="817"/>
      <c r="PYG1" s="817"/>
      <c r="PYH1" s="817"/>
      <c r="PYI1" s="817"/>
      <c r="PYJ1" s="817"/>
      <c r="PYK1" s="817"/>
      <c r="PYL1" s="817"/>
      <c r="PYM1" s="817"/>
      <c r="PYN1" s="817"/>
      <c r="PYO1" s="817"/>
      <c r="PYP1" s="817"/>
      <c r="PYQ1" s="817"/>
      <c r="PYR1" s="817"/>
      <c r="PYS1" s="817"/>
      <c r="PYT1" s="817"/>
      <c r="PYU1" s="817"/>
      <c r="PYV1" s="817"/>
      <c r="PYW1" s="817"/>
      <c r="PYX1" s="817"/>
      <c r="PYY1" s="817"/>
      <c r="PYZ1" s="817"/>
      <c r="PZA1" s="817"/>
      <c r="PZB1" s="817"/>
      <c r="PZC1" s="817"/>
      <c r="PZD1" s="817"/>
      <c r="PZE1" s="817"/>
      <c r="PZF1" s="817"/>
      <c r="PZG1" s="817"/>
      <c r="PZH1" s="817"/>
      <c r="PZI1" s="817"/>
      <c r="PZJ1" s="817"/>
      <c r="PZK1" s="817"/>
      <c r="PZL1" s="817"/>
      <c r="PZM1" s="817"/>
      <c r="PZN1" s="817"/>
      <c r="PZO1" s="817"/>
      <c r="PZP1" s="817"/>
      <c r="PZQ1" s="817"/>
      <c r="PZR1" s="817"/>
      <c r="PZS1" s="817"/>
      <c r="PZT1" s="817"/>
      <c r="PZU1" s="817"/>
      <c r="PZV1" s="817"/>
      <c r="PZW1" s="817"/>
      <c r="PZX1" s="817"/>
      <c r="PZY1" s="817"/>
      <c r="PZZ1" s="817"/>
      <c r="QAA1" s="817"/>
      <c r="QAB1" s="817"/>
      <c r="QAC1" s="817"/>
      <c r="QAD1" s="817"/>
      <c r="QAE1" s="817"/>
      <c r="QAF1" s="817"/>
      <c r="QAG1" s="817"/>
      <c r="QAH1" s="817"/>
      <c r="QAI1" s="817"/>
      <c r="QAJ1" s="817"/>
      <c r="QAK1" s="817"/>
      <c r="QAL1" s="817"/>
      <c r="QAM1" s="817"/>
      <c r="QAN1" s="817"/>
      <c r="QAO1" s="817"/>
      <c r="QAP1" s="817"/>
      <c r="QAQ1" s="817"/>
      <c r="QAR1" s="817"/>
      <c r="QAS1" s="817"/>
      <c r="QAT1" s="817"/>
      <c r="QAU1" s="817"/>
      <c r="QAV1" s="817"/>
      <c r="QAW1" s="817"/>
      <c r="QAX1" s="817"/>
      <c r="QAY1" s="817"/>
      <c r="QAZ1" s="817"/>
      <c r="QBA1" s="817"/>
      <c r="QBB1" s="817"/>
      <c r="QBC1" s="817"/>
      <c r="QBD1" s="817"/>
      <c r="QBE1" s="817"/>
      <c r="QBF1" s="817"/>
      <c r="QBG1" s="817"/>
      <c r="QBH1" s="817"/>
      <c r="QBI1" s="817"/>
      <c r="QBJ1" s="817"/>
      <c r="QBK1" s="817"/>
      <c r="QBL1" s="817"/>
      <c r="QBM1" s="817"/>
      <c r="QBN1" s="817"/>
      <c r="QBO1" s="817"/>
      <c r="QBP1" s="817"/>
      <c r="QBQ1" s="817"/>
      <c r="QBR1" s="817"/>
      <c r="QBS1" s="817"/>
      <c r="QBT1" s="817"/>
      <c r="QBU1" s="817"/>
      <c r="QBV1" s="817"/>
      <c r="QBW1" s="817"/>
      <c r="QBX1" s="817"/>
      <c r="QBY1" s="817"/>
      <c r="QBZ1" s="817"/>
      <c r="QCA1" s="817"/>
      <c r="QCB1" s="817"/>
      <c r="QCC1" s="817"/>
      <c r="QCD1" s="817"/>
      <c r="QCE1" s="817"/>
      <c r="QCF1" s="817"/>
      <c r="QCG1" s="817"/>
      <c r="QCH1" s="817"/>
      <c r="QCI1" s="817"/>
      <c r="QCJ1" s="817"/>
      <c r="QCK1" s="817"/>
      <c r="QCL1" s="817"/>
      <c r="QCM1" s="817"/>
      <c r="QCN1" s="817"/>
      <c r="QCO1" s="817"/>
      <c r="QCP1" s="817"/>
      <c r="QCQ1" s="817"/>
      <c r="QCR1" s="817"/>
      <c r="QCS1" s="817"/>
      <c r="QCT1" s="817"/>
      <c r="QCU1" s="817"/>
      <c r="QCV1" s="817"/>
      <c r="QCW1" s="817"/>
      <c r="QCX1" s="817"/>
      <c r="QCY1" s="817"/>
      <c r="QCZ1" s="817"/>
      <c r="QDA1" s="817"/>
      <c r="QDB1" s="817"/>
      <c r="QDC1" s="817"/>
      <c r="QDD1" s="817"/>
      <c r="QDE1" s="817"/>
      <c r="QDF1" s="817"/>
      <c r="QDG1" s="817"/>
      <c r="QDH1" s="817"/>
      <c r="QDI1" s="817"/>
      <c r="QDJ1" s="817"/>
      <c r="QDK1" s="817"/>
      <c r="QDL1" s="817"/>
      <c r="QDM1" s="817"/>
      <c r="QDN1" s="817"/>
      <c r="QDO1" s="817"/>
      <c r="QDP1" s="817"/>
      <c r="QDQ1" s="817"/>
      <c r="QDR1" s="817"/>
      <c r="QDS1" s="817"/>
      <c r="QDT1" s="817"/>
      <c r="QDU1" s="817"/>
      <c r="QDV1" s="817"/>
      <c r="QDW1" s="817"/>
      <c r="QDX1" s="817"/>
      <c r="QDY1" s="817"/>
      <c r="QDZ1" s="817"/>
      <c r="QEA1" s="817"/>
      <c r="QEB1" s="817"/>
      <c r="QEC1" s="817"/>
      <c r="QED1" s="817"/>
      <c r="QEE1" s="817"/>
      <c r="QEF1" s="817"/>
      <c r="QEG1" s="817"/>
      <c r="QEH1" s="817"/>
      <c r="QEI1" s="817"/>
      <c r="QEJ1" s="817"/>
      <c r="QEK1" s="817"/>
      <c r="QEL1" s="817"/>
      <c r="QEM1" s="817"/>
      <c r="QEN1" s="817"/>
      <c r="QEO1" s="817"/>
      <c r="QEP1" s="817"/>
      <c r="QEQ1" s="817"/>
      <c r="QER1" s="817"/>
      <c r="QES1" s="817"/>
      <c r="QET1" s="817"/>
      <c r="QEU1" s="817"/>
      <c r="QEV1" s="817"/>
      <c r="QEW1" s="817"/>
      <c r="QEX1" s="817"/>
      <c r="QEY1" s="817"/>
      <c r="QEZ1" s="817"/>
      <c r="QFA1" s="817"/>
      <c r="QFB1" s="817"/>
      <c r="QFC1" s="817"/>
      <c r="QFD1" s="817"/>
      <c r="QFE1" s="817"/>
      <c r="QFF1" s="817"/>
      <c r="QFG1" s="817"/>
      <c r="QFH1" s="817"/>
      <c r="QFI1" s="817"/>
      <c r="QFJ1" s="817"/>
      <c r="QFK1" s="817"/>
      <c r="QFL1" s="817"/>
      <c r="QFM1" s="817"/>
      <c r="QFN1" s="817"/>
      <c r="QFO1" s="817"/>
      <c r="QFP1" s="817"/>
      <c r="QFQ1" s="817"/>
      <c r="QFR1" s="817"/>
      <c r="QFS1" s="817"/>
      <c r="QFT1" s="817"/>
      <c r="QFU1" s="817"/>
      <c r="QFV1" s="817"/>
      <c r="QFW1" s="817"/>
      <c r="QFX1" s="817"/>
      <c r="QFY1" s="817"/>
      <c r="QFZ1" s="817"/>
      <c r="QGA1" s="817"/>
      <c r="QGB1" s="817"/>
      <c r="QGC1" s="817"/>
      <c r="QGD1" s="817"/>
      <c r="QGE1" s="817"/>
      <c r="QGF1" s="817"/>
      <c r="QGG1" s="817"/>
      <c r="QGH1" s="817"/>
      <c r="QGI1" s="817"/>
      <c r="QGJ1" s="817"/>
      <c r="QGK1" s="817"/>
      <c r="QGL1" s="817"/>
      <c r="QGM1" s="817"/>
      <c r="QGN1" s="817"/>
      <c r="QGO1" s="817"/>
      <c r="QGP1" s="817"/>
      <c r="QGQ1" s="817"/>
      <c r="QGR1" s="817"/>
      <c r="QGS1" s="817"/>
      <c r="QGT1" s="817"/>
      <c r="QGU1" s="817"/>
      <c r="QGV1" s="817"/>
      <c r="QGW1" s="817"/>
      <c r="QGX1" s="817"/>
      <c r="QGY1" s="817"/>
      <c r="QGZ1" s="817"/>
      <c r="QHA1" s="817"/>
      <c r="QHB1" s="817"/>
      <c r="QHC1" s="817"/>
      <c r="QHD1" s="817"/>
      <c r="QHE1" s="817"/>
      <c r="QHF1" s="817"/>
      <c r="QHG1" s="817"/>
      <c r="QHH1" s="817"/>
      <c r="QHI1" s="817"/>
      <c r="QHJ1" s="817"/>
      <c r="QHK1" s="817"/>
      <c r="QHL1" s="817"/>
      <c r="QHM1" s="817"/>
      <c r="QHN1" s="817"/>
      <c r="QHO1" s="817"/>
      <c r="QHP1" s="817"/>
      <c r="QHQ1" s="817"/>
      <c r="QHR1" s="817"/>
      <c r="QHS1" s="817"/>
      <c r="QHT1" s="817"/>
      <c r="QHU1" s="817"/>
      <c r="QHV1" s="817"/>
      <c r="QHW1" s="817"/>
      <c r="QHX1" s="817"/>
      <c r="QHY1" s="817"/>
      <c r="QHZ1" s="817"/>
      <c r="QIA1" s="817"/>
      <c r="QIB1" s="817"/>
      <c r="QIC1" s="817"/>
      <c r="QID1" s="817"/>
      <c r="QIE1" s="817"/>
      <c r="QIF1" s="817"/>
      <c r="QIG1" s="817"/>
      <c r="QIH1" s="817"/>
      <c r="QII1" s="817"/>
      <c r="QIJ1" s="817"/>
      <c r="QIK1" s="817"/>
      <c r="QIL1" s="817"/>
      <c r="QIM1" s="817"/>
      <c r="QIN1" s="817"/>
      <c r="QIO1" s="817"/>
      <c r="QIP1" s="817"/>
      <c r="QIQ1" s="817"/>
      <c r="QIR1" s="817"/>
      <c r="QIS1" s="817"/>
      <c r="QIT1" s="817"/>
      <c r="QIU1" s="817"/>
      <c r="QIV1" s="817"/>
      <c r="QIW1" s="817"/>
      <c r="QIX1" s="817"/>
      <c r="QIY1" s="817"/>
      <c r="QIZ1" s="817"/>
      <c r="QJA1" s="817"/>
      <c r="QJB1" s="817"/>
      <c r="QJC1" s="817"/>
      <c r="QJD1" s="817"/>
      <c r="QJE1" s="817"/>
      <c r="QJF1" s="817"/>
      <c r="QJG1" s="817"/>
      <c r="QJH1" s="817"/>
      <c r="QJI1" s="817"/>
      <c r="QJJ1" s="817"/>
      <c r="QJK1" s="817"/>
      <c r="QJL1" s="817"/>
      <c r="QJM1" s="817"/>
      <c r="QJN1" s="817"/>
      <c r="QJO1" s="817"/>
      <c r="QJP1" s="817"/>
      <c r="QJQ1" s="817"/>
      <c r="QJR1" s="817"/>
      <c r="QJS1" s="817"/>
      <c r="QJT1" s="817"/>
      <c r="QJU1" s="817"/>
      <c r="QJV1" s="817"/>
      <c r="QJW1" s="817"/>
      <c r="QJX1" s="817"/>
      <c r="QJY1" s="817"/>
      <c r="QJZ1" s="817"/>
      <c r="QKA1" s="817"/>
      <c r="QKB1" s="817"/>
      <c r="QKC1" s="817"/>
      <c r="QKD1" s="817"/>
      <c r="QKE1" s="817"/>
      <c r="QKF1" s="817"/>
      <c r="QKG1" s="817"/>
      <c r="QKH1" s="817"/>
      <c r="QKI1" s="817"/>
      <c r="QKJ1" s="817"/>
      <c r="QKK1" s="817"/>
      <c r="QKL1" s="817"/>
      <c r="QKM1" s="817"/>
      <c r="QKN1" s="817"/>
      <c r="QKO1" s="817"/>
      <c r="QKP1" s="817"/>
      <c r="QKQ1" s="817"/>
      <c r="QKR1" s="817"/>
      <c r="QKS1" s="817"/>
      <c r="QKT1" s="817"/>
      <c r="QKU1" s="817"/>
      <c r="QKV1" s="817"/>
      <c r="QKW1" s="817"/>
      <c r="QKX1" s="817"/>
      <c r="QKY1" s="817"/>
      <c r="QKZ1" s="817"/>
      <c r="QLA1" s="817"/>
      <c r="QLB1" s="817"/>
      <c r="QLC1" s="817"/>
      <c r="QLD1" s="817"/>
      <c r="QLE1" s="817"/>
      <c r="QLF1" s="817"/>
      <c r="QLG1" s="817"/>
      <c r="QLH1" s="817"/>
      <c r="QLI1" s="817"/>
      <c r="QLJ1" s="817"/>
      <c r="QLK1" s="817"/>
      <c r="QLL1" s="817"/>
      <c r="QLM1" s="817"/>
      <c r="QLN1" s="817"/>
      <c r="QLO1" s="817"/>
      <c r="QLP1" s="817"/>
      <c r="QLQ1" s="817"/>
      <c r="QLR1" s="817"/>
      <c r="QLS1" s="817"/>
      <c r="QLT1" s="817"/>
      <c r="QLU1" s="817"/>
      <c r="QLV1" s="817"/>
      <c r="QLW1" s="817"/>
      <c r="QLX1" s="817"/>
      <c r="QLY1" s="817"/>
      <c r="QLZ1" s="817"/>
      <c r="QMA1" s="817"/>
      <c r="QMB1" s="817"/>
      <c r="QMC1" s="817"/>
      <c r="QMD1" s="817"/>
      <c r="QME1" s="817"/>
      <c r="QMF1" s="817"/>
      <c r="QMG1" s="817"/>
      <c r="QMH1" s="817"/>
      <c r="QMI1" s="817"/>
      <c r="QMJ1" s="817"/>
      <c r="QMK1" s="817"/>
      <c r="QML1" s="817"/>
      <c r="QMM1" s="817"/>
      <c r="QMN1" s="817"/>
      <c r="QMO1" s="817"/>
      <c r="QMP1" s="817"/>
      <c r="QMQ1" s="817"/>
      <c r="QMR1" s="817"/>
      <c r="QMS1" s="817"/>
      <c r="QMT1" s="817"/>
      <c r="QMU1" s="817"/>
      <c r="QMV1" s="817"/>
      <c r="QMW1" s="817"/>
      <c r="QMX1" s="817"/>
      <c r="QMY1" s="817"/>
      <c r="QMZ1" s="817"/>
      <c r="QNA1" s="817"/>
      <c r="QNB1" s="817"/>
      <c r="QNC1" s="817"/>
      <c r="QND1" s="817"/>
      <c r="QNE1" s="817"/>
      <c r="QNF1" s="817"/>
      <c r="QNG1" s="817"/>
      <c r="QNH1" s="817"/>
      <c r="QNI1" s="817"/>
      <c r="QNJ1" s="817"/>
      <c r="QNK1" s="817"/>
      <c r="QNL1" s="817"/>
      <c r="QNM1" s="817"/>
      <c r="QNN1" s="817"/>
      <c r="QNO1" s="817"/>
      <c r="QNP1" s="817"/>
      <c r="QNQ1" s="817"/>
      <c r="QNR1" s="817"/>
      <c r="QNS1" s="817"/>
      <c r="QNT1" s="817"/>
      <c r="QNU1" s="817"/>
      <c r="QNV1" s="817"/>
      <c r="QNW1" s="817"/>
      <c r="QNX1" s="817"/>
      <c r="QNY1" s="817"/>
      <c r="QNZ1" s="817"/>
      <c r="QOA1" s="817"/>
      <c r="QOB1" s="817"/>
      <c r="QOC1" s="817"/>
      <c r="QOD1" s="817"/>
      <c r="QOE1" s="817"/>
      <c r="QOF1" s="817"/>
      <c r="QOG1" s="817"/>
      <c r="QOH1" s="817"/>
      <c r="QOI1" s="817"/>
      <c r="QOJ1" s="817"/>
      <c r="QOK1" s="817"/>
      <c r="QOL1" s="817"/>
      <c r="QOM1" s="817"/>
      <c r="QON1" s="817"/>
      <c r="QOO1" s="817"/>
      <c r="QOP1" s="817"/>
      <c r="QOQ1" s="817"/>
      <c r="QOR1" s="817"/>
      <c r="QOS1" s="817"/>
      <c r="QOT1" s="817"/>
      <c r="QOU1" s="817"/>
      <c r="QOV1" s="817"/>
      <c r="QOW1" s="817"/>
      <c r="QOX1" s="817"/>
      <c r="QOY1" s="817"/>
      <c r="QOZ1" s="817"/>
      <c r="QPA1" s="817"/>
      <c r="QPB1" s="817"/>
      <c r="QPC1" s="817"/>
      <c r="QPD1" s="817"/>
      <c r="QPE1" s="817"/>
      <c r="QPF1" s="817"/>
      <c r="QPG1" s="817"/>
      <c r="QPH1" s="817"/>
      <c r="QPI1" s="817"/>
      <c r="QPJ1" s="817"/>
      <c r="QPK1" s="817"/>
      <c r="QPL1" s="817"/>
      <c r="QPM1" s="817"/>
      <c r="QPN1" s="817"/>
      <c r="QPO1" s="817"/>
      <c r="QPP1" s="817"/>
      <c r="QPQ1" s="817"/>
      <c r="QPR1" s="817"/>
      <c r="QPS1" s="817"/>
      <c r="QPT1" s="817"/>
      <c r="QPU1" s="817"/>
      <c r="QPV1" s="817"/>
      <c r="QPW1" s="817"/>
      <c r="QPX1" s="817"/>
      <c r="QPY1" s="817"/>
      <c r="QPZ1" s="817"/>
      <c r="QQA1" s="817"/>
      <c r="QQB1" s="817"/>
      <c r="QQC1" s="817"/>
      <c r="QQD1" s="817"/>
      <c r="QQE1" s="817"/>
      <c r="QQF1" s="817"/>
      <c r="QQG1" s="817"/>
      <c r="QQH1" s="817"/>
      <c r="QQI1" s="817"/>
      <c r="QQJ1" s="817"/>
      <c r="QQK1" s="817"/>
      <c r="QQL1" s="817"/>
      <c r="QQM1" s="817"/>
      <c r="QQN1" s="817"/>
      <c r="QQO1" s="817"/>
      <c r="QQP1" s="817"/>
      <c r="QQQ1" s="817"/>
      <c r="QQR1" s="817"/>
      <c r="QQS1" s="817"/>
      <c r="QQT1" s="817"/>
      <c r="QQU1" s="817"/>
      <c r="QQV1" s="817"/>
      <c r="QQW1" s="817"/>
      <c r="QQX1" s="817"/>
      <c r="QQY1" s="817"/>
      <c r="QQZ1" s="817"/>
      <c r="QRA1" s="817"/>
      <c r="QRB1" s="817"/>
      <c r="QRC1" s="817"/>
      <c r="QRD1" s="817"/>
      <c r="QRE1" s="817"/>
      <c r="QRF1" s="817"/>
      <c r="QRG1" s="817"/>
      <c r="QRH1" s="817"/>
      <c r="QRI1" s="817"/>
      <c r="QRJ1" s="817"/>
      <c r="QRK1" s="817"/>
      <c r="QRL1" s="817"/>
      <c r="QRM1" s="817"/>
      <c r="QRN1" s="817"/>
      <c r="QRO1" s="817"/>
      <c r="QRP1" s="817"/>
      <c r="QRQ1" s="817"/>
      <c r="QRR1" s="817"/>
      <c r="QRS1" s="817"/>
      <c r="QRT1" s="817"/>
      <c r="QRU1" s="817"/>
      <c r="QRV1" s="817"/>
      <c r="QRW1" s="817"/>
      <c r="QRX1" s="817"/>
      <c r="QRY1" s="817"/>
      <c r="QRZ1" s="817"/>
      <c r="QSA1" s="817"/>
      <c r="QSB1" s="817"/>
      <c r="QSC1" s="817"/>
      <c r="QSD1" s="817"/>
      <c r="QSE1" s="817"/>
      <c r="QSF1" s="817"/>
      <c r="QSG1" s="817"/>
      <c r="QSH1" s="817"/>
      <c r="QSI1" s="817"/>
      <c r="QSJ1" s="817"/>
      <c r="QSK1" s="817"/>
      <c r="QSL1" s="817"/>
      <c r="QSM1" s="817"/>
      <c r="QSN1" s="817"/>
      <c r="QSO1" s="817"/>
      <c r="QSP1" s="817"/>
      <c r="QSQ1" s="817"/>
      <c r="QSR1" s="817"/>
      <c r="QSS1" s="817"/>
      <c r="QST1" s="817"/>
      <c r="QSU1" s="817"/>
      <c r="QSV1" s="817"/>
      <c r="QSW1" s="817"/>
      <c r="QSX1" s="817"/>
      <c r="QSY1" s="817"/>
      <c r="QSZ1" s="817"/>
      <c r="QTA1" s="817"/>
      <c r="QTB1" s="817"/>
      <c r="QTC1" s="817"/>
      <c r="QTD1" s="817"/>
      <c r="QTE1" s="817"/>
      <c r="QTF1" s="817"/>
      <c r="QTG1" s="817"/>
      <c r="QTH1" s="817"/>
      <c r="QTI1" s="817"/>
      <c r="QTJ1" s="817"/>
      <c r="QTK1" s="817"/>
      <c r="QTL1" s="817"/>
      <c r="QTM1" s="817"/>
      <c r="QTN1" s="817"/>
      <c r="QTO1" s="817"/>
      <c r="QTP1" s="817"/>
      <c r="QTQ1" s="817"/>
      <c r="QTR1" s="817"/>
      <c r="QTS1" s="817"/>
      <c r="QTT1" s="817"/>
      <c r="QTU1" s="817"/>
      <c r="QTV1" s="817"/>
      <c r="QTW1" s="817"/>
      <c r="QTX1" s="817"/>
      <c r="QTY1" s="817"/>
      <c r="QTZ1" s="817"/>
      <c r="QUA1" s="817"/>
      <c r="QUB1" s="817"/>
      <c r="QUC1" s="817"/>
      <c r="QUD1" s="817"/>
      <c r="QUE1" s="817"/>
      <c r="QUF1" s="817"/>
      <c r="QUG1" s="817"/>
      <c r="QUH1" s="817"/>
      <c r="QUI1" s="817"/>
      <c r="QUJ1" s="817"/>
      <c r="QUK1" s="817"/>
      <c r="QUL1" s="817"/>
      <c r="QUM1" s="817"/>
      <c r="QUN1" s="817"/>
      <c r="QUO1" s="817"/>
      <c r="QUP1" s="817"/>
      <c r="QUQ1" s="817"/>
      <c r="QUR1" s="817"/>
      <c r="QUS1" s="817"/>
      <c r="QUT1" s="817"/>
      <c r="QUU1" s="817"/>
      <c r="QUV1" s="817"/>
      <c r="QUW1" s="817"/>
      <c r="QUX1" s="817"/>
      <c r="QUY1" s="817"/>
      <c r="QUZ1" s="817"/>
      <c r="QVA1" s="817"/>
      <c r="QVB1" s="817"/>
      <c r="QVC1" s="817"/>
      <c r="QVD1" s="817"/>
      <c r="QVE1" s="817"/>
      <c r="QVF1" s="817"/>
      <c r="QVG1" s="817"/>
      <c r="QVH1" s="817"/>
      <c r="QVI1" s="817"/>
      <c r="QVJ1" s="817"/>
      <c r="QVK1" s="817"/>
      <c r="QVL1" s="817"/>
      <c r="QVM1" s="817"/>
      <c r="QVN1" s="817"/>
      <c r="QVO1" s="817"/>
      <c r="QVP1" s="817"/>
      <c r="QVQ1" s="817"/>
      <c r="QVR1" s="817"/>
      <c r="QVS1" s="817"/>
      <c r="QVT1" s="817"/>
      <c r="QVU1" s="817"/>
      <c r="QVV1" s="817"/>
      <c r="QVW1" s="817"/>
      <c r="QVX1" s="817"/>
      <c r="QVY1" s="817"/>
      <c r="QVZ1" s="817"/>
      <c r="QWA1" s="817"/>
      <c r="QWB1" s="817"/>
      <c r="QWC1" s="817"/>
      <c r="QWD1" s="817"/>
      <c r="QWE1" s="817"/>
      <c r="QWF1" s="817"/>
      <c r="QWG1" s="817"/>
      <c r="QWH1" s="817"/>
      <c r="QWI1" s="817"/>
      <c r="QWJ1" s="817"/>
      <c r="QWK1" s="817"/>
      <c r="QWL1" s="817"/>
      <c r="QWM1" s="817"/>
      <c r="QWN1" s="817"/>
      <c r="QWO1" s="817"/>
      <c r="QWP1" s="817"/>
      <c r="QWQ1" s="817"/>
      <c r="QWR1" s="817"/>
      <c r="QWS1" s="817"/>
      <c r="QWT1" s="817"/>
      <c r="QWU1" s="817"/>
      <c r="QWV1" s="817"/>
      <c r="QWW1" s="817"/>
      <c r="QWX1" s="817"/>
      <c r="QWY1" s="817"/>
      <c r="QWZ1" s="817"/>
      <c r="QXA1" s="817"/>
      <c r="QXB1" s="817"/>
      <c r="QXC1" s="817"/>
      <c r="QXD1" s="817"/>
      <c r="QXE1" s="817"/>
      <c r="QXF1" s="817"/>
      <c r="QXG1" s="817"/>
      <c r="QXH1" s="817"/>
      <c r="QXI1" s="817"/>
      <c r="QXJ1" s="817"/>
      <c r="QXK1" s="817"/>
      <c r="QXL1" s="817"/>
      <c r="QXM1" s="817"/>
      <c r="QXN1" s="817"/>
      <c r="QXO1" s="817"/>
      <c r="QXP1" s="817"/>
      <c r="QXQ1" s="817"/>
      <c r="QXR1" s="817"/>
      <c r="QXS1" s="817"/>
      <c r="QXT1" s="817"/>
      <c r="QXU1" s="817"/>
      <c r="QXV1" s="817"/>
      <c r="QXW1" s="817"/>
      <c r="QXX1" s="817"/>
      <c r="QXY1" s="817"/>
      <c r="QXZ1" s="817"/>
      <c r="QYA1" s="817"/>
      <c r="QYB1" s="817"/>
      <c r="QYC1" s="817"/>
      <c r="QYD1" s="817"/>
      <c r="QYE1" s="817"/>
      <c r="QYF1" s="817"/>
      <c r="QYG1" s="817"/>
      <c r="QYH1" s="817"/>
      <c r="QYI1" s="817"/>
      <c r="QYJ1" s="817"/>
      <c r="QYK1" s="817"/>
      <c r="QYL1" s="817"/>
      <c r="QYM1" s="817"/>
      <c r="QYN1" s="817"/>
      <c r="QYO1" s="817"/>
      <c r="QYP1" s="817"/>
      <c r="QYQ1" s="817"/>
      <c r="QYR1" s="817"/>
      <c r="QYS1" s="817"/>
      <c r="QYT1" s="817"/>
      <c r="QYU1" s="817"/>
      <c r="QYV1" s="817"/>
      <c r="QYW1" s="817"/>
      <c r="QYX1" s="817"/>
      <c r="QYY1" s="817"/>
      <c r="QYZ1" s="817"/>
      <c r="QZA1" s="817"/>
      <c r="QZB1" s="817"/>
      <c r="QZC1" s="817"/>
      <c r="QZD1" s="817"/>
      <c r="QZE1" s="817"/>
      <c r="QZF1" s="817"/>
      <c r="QZG1" s="817"/>
      <c r="QZH1" s="817"/>
      <c r="QZI1" s="817"/>
      <c r="QZJ1" s="817"/>
      <c r="QZK1" s="817"/>
      <c r="QZL1" s="817"/>
      <c r="QZM1" s="817"/>
      <c r="QZN1" s="817"/>
      <c r="QZO1" s="817"/>
      <c r="QZP1" s="817"/>
      <c r="QZQ1" s="817"/>
      <c r="QZR1" s="817"/>
      <c r="QZS1" s="817"/>
      <c r="QZT1" s="817"/>
      <c r="QZU1" s="817"/>
      <c r="QZV1" s="817"/>
      <c r="QZW1" s="817"/>
      <c r="QZX1" s="817"/>
      <c r="QZY1" s="817"/>
      <c r="QZZ1" s="817"/>
      <c r="RAA1" s="817"/>
      <c r="RAB1" s="817"/>
      <c r="RAC1" s="817"/>
      <c r="RAD1" s="817"/>
      <c r="RAE1" s="817"/>
      <c r="RAF1" s="817"/>
      <c r="RAG1" s="817"/>
      <c r="RAH1" s="817"/>
      <c r="RAI1" s="817"/>
      <c r="RAJ1" s="817"/>
      <c r="RAK1" s="817"/>
      <c r="RAL1" s="817"/>
      <c r="RAM1" s="817"/>
      <c r="RAN1" s="817"/>
      <c r="RAO1" s="817"/>
      <c r="RAP1" s="817"/>
      <c r="RAQ1" s="817"/>
      <c r="RAR1" s="817"/>
      <c r="RAS1" s="817"/>
      <c r="RAT1" s="817"/>
      <c r="RAU1" s="817"/>
      <c r="RAV1" s="817"/>
      <c r="RAW1" s="817"/>
      <c r="RAX1" s="817"/>
      <c r="RAY1" s="817"/>
      <c r="RAZ1" s="817"/>
      <c r="RBA1" s="817"/>
      <c r="RBB1" s="817"/>
      <c r="RBC1" s="817"/>
      <c r="RBD1" s="817"/>
      <c r="RBE1" s="817"/>
      <c r="RBF1" s="817"/>
      <c r="RBG1" s="817"/>
      <c r="RBH1" s="817"/>
      <c r="RBI1" s="817"/>
      <c r="RBJ1" s="817"/>
      <c r="RBK1" s="817"/>
      <c r="RBL1" s="817"/>
      <c r="RBM1" s="817"/>
      <c r="RBN1" s="817"/>
      <c r="RBO1" s="817"/>
      <c r="RBP1" s="817"/>
      <c r="RBQ1" s="817"/>
      <c r="RBR1" s="817"/>
      <c r="RBS1" s="817"/>
      <c r="RBT1" s="817"/>
      <c r="RBU1" s="817"/>
      <c r="RBV1" s="817"/>
      <c r="RBW1" s="817"/>
      <c r="RBX1" s="817"/>
      <c r="RBY1" s="817"/>
      <c r="RBZ1" s="817"/>
      <c r="RCA1" s="817"/>
      <c r="RCB1" s="817"/>
      <c r="RCC1" s="817"/>
      <c r="RCD1" s="817"/>
      <c r="RCE1" s="817"/>
      <c r="RCF1" s="817"/>
      <c r="RCG1" s="817"/>
      <c r="RCH1" s="817"/>
      <c r="RCI1" s="817"/>
      <c r="RCJ1" s="817"/>
      <c r="RCK1" s="817"/>
      <c r="RCL1" s="817"/>
      <c r="RCM1" s="817"/>
      <c r="RCN1" s="817"/>
      <c r="RCO1" s="817"/>
      <c r="RCP1" s="817"/>
      <c r="RCQ1" s="817"/>
      <c r="RCR1" s="817"/>
      <c r="RCS1" s="817"/>
      <c r="RCT1" s="817"/>
      <c r="RCU1" s="817"/>
      <c r="RCV1" s="817"/>
      <c r="RCW1" s="817"/>
      <c r="RCX1" s="817"/>
      <c r="RCY1" s="817"/>
      <c r="RCZ1" s="817"/>
      <c r="RDA1" s="817"/>
      <c r="RDB1" s="817"/>
      <c r="RDC1" s="817"/>
      <c r="RDD1" s="817"/>
      <c r="RDE1" s="817"/>
      <c r="RDF1" s="817"/>
      <c r="RDG1" s="817"/>
      <c r="RDH1" s="817"/>
      <c r="RDI1" s="817"/>
      <c r="RDJ1" s="817"/>
      <c r="RDK1" s="817"/>
      <c r="RDL1" s="817"/>
      <c r="RDM1" s="817"/>
      <c r="RDN1" s="817"/>
      <c r="RDO1" s="817"/>
      <c r="RDP1" s="817"/>
      <c r="RDQ1" s="817"/>
      <c r="RDR1" s="817"/>
      <c r="RDS1" s="817"/>
      <c r="RDT1" s="817"/>
      <c r="RDU1" s="817"/>
      <c r="RDV1" s="817"/>
      <c r="RDW1" s="817"/>
      <c r="RDX1" s="817"/>
      <c r="RDY1" s="817"/>
      <c r="RDZ1" s="817"/>
      <c r="REA1" s="817"/>
      <c r="REB1" s="817"/>
      <c r="REC1" s="817"/>
      <c r="RED1" s="817"/>
      <c r="REE1" s="817"/>
      <c r="REF1" s="817"/>
      <c r="REG1" s="817"/>
      <c r="REH1" s="817"/>
      <c r="REI1" s="817"/>
      <c r="REJ1" s="817"/>
      <c r="REK1" s="817"/>
      <c r="REL1" s="817"/>
      <c r="REM1" s="817"/>
      <c r="REN1" s="817"/>
      <c r="REO1" s="817"/>
      <c r="REP1" s="817"/>
      <c r="REQ1" s="817"/>
      <c r="RER1" s="817"/>
      <c r="RES1" s="817"/>
      <c r="RET1" s="817"/>
      <c r="REU1" s="817"/>
      <c r="REV1" s="817"/>
      <c r="REW1" s="817"/>
      <c r="REX1" s="817"/>
      <c r="REY1" s="817"/>
      <c r="REZ1" s="817"/>
      <c r="RFA1" s="817"/>
      <c r="RFB1" s="817"/>
      <c r="RFC1" s="817"/>
      <c r="RFD1" s="817"/>
      <c r="RFE1" s="817"/>
      <c r="RFF1" s="817"/>
      <c r="RFG1" s="817"/>
      <c r="RFH1" s="817"/>
      <c r="RFI1" s="817"/>
      <c r="RFJ1" s="817"/>
      <c r="RFK1" s="817"/>
      <c r="RFL1" s="817"/>
      <c r="RFM1" s="817"/>
      <c r="RFN1" s="817"/>
      <c r="RFO1" s="817"/>
      <c r="RFP1" s="817"/>
      <c r="RFQ1" s="817"/>
      <c r="RFR1" s="817"/>
      <c r="RFS1" s="817"/>
      <c r="RFT1" s="817"/>
      <c r="RFU1" s="817"/>
      <c r="RFV1" s="817"/>
      <c r="RFW1" s="817"/>
      <c r="RFX1" s="817"/>
      <c r="RFY1" s="817"/>
      <c r="RFZ1" s="817"/>
      <c r="RGA1" s="817"/>
      <c r="RGB1" s="817"/>
      <c r="RGC1" s="817"/>
      <c r="RGD1" s="817"/>
      <c r="RGE1" s="817"/>
      <c r="RGF1" s="817"/>
      <c r="RGG1" s="817"/>
      <c r="RGH1" s="817"/>
      <c r="RGI1" s="817"/>
      <c r="RGJ1" s="817"/>
      <c r="RGK1" s="817"/>
      <c r="RGL1" s="817"/>
      <c r="RGM1" s="817"/>
      <c r="RGN1" s="817"/>
      <c r="RGO1" s="817"/>
      <c r="RGP1" s="817"/>
      <c r="RGQ1" s="817"/>
      <c r="RGR1" s="817"/>
      <c r="RGS1" s="817"/>
      <c r="RGT1" s="817"/>
      <c r="RGU1" s="817"/>
      <c r="RGV1" s="817"/>
      <c r="RGW1" s="817"/>
      <c r="RGX1" s="817"/>
      <c r="RGY1" s="817"/>
      <c r="RGZ1" s="817"/>
      <c r="RHA1" s="817"/>
      <c r="RHB1" s="817"/>
      <c r="RHC1" s="817"/>
      <c r="RHD1" s="817"/>
      <c r="RHE1" s="817"/>
      <c r="RHF1" s="817"/>
      <c r="RHG1" s="817"/>
      <c r="RHH1" s="817"/>
      <c r="RHI1" s="817"/>
      <c r="RHJ1" s="817"/>
      <c r="RHK1" s="817"/>
      <c r="RHL1" s="817"/>
      <c r="RHM1" s="817"/>
      <c r="RHN1" s="817"/>
      <c r="RHO1" s="817"/>
      <c r="RHP1" s="817"/>
      <c r="RHQ1" s="817"/>
      <c r="RHR1" s="817"/>
      <c r="RHS1" s="817"/>
      <c r="RHT1" s="817"/>
      <c r="RHU1" s="817"/>
      <c r="RHV1" s="817"/>
      <c r="RHW1" s="817"/>
      <c r="RHX1" s="817"/>
      <c r="RHY1" s="817"/>
      <c r="RHZ1" s="817"/>
      <c r="RIA1" s="817"/>
      <c r="RIB1" s="817"/>
      <c r="RIC1" s="817"/>
      <c r="RID1" s="817"/>
      <c r="RIE1" s="817"/>
      <c r="RIF1" s="817"/>
      <c r="RIG1" s="817"/>
      <c r="RIH1" s="817"/>
      <c r="RII1" s="817"/>
      <c r="RIJ1" s="817"/>
      <c r="RIK1" s="817"/>
      <c r="RIL1" s="817"/>
      <c r="RIM1" s="817"/>
      <c r="RIN1" s="817"/>
      <c r="RIO1" s="817"/>
      <c r="RIP1" s="817"/>
      <c r="RIQ1" s="817"/>
      <c r="RIR1" s="817"/>
      <c r="RIS1" s="817"/>
      <c r="RIT1" s="817"/>
      <c r="RIU1" s="817"/>
      <c r="RIV1" s="817"/>
      <c r="RIW1" s="817"/>
      <c r="RIX1" s="817"/>
      <c r="RIY1" s="817"/>
      <c r="RIZ1" s="817"/>
      <c r="RJA1" s="817"/>
      <c r="RJB1" s="817"/>
      <c r="RJC1" s="817"/>
      <c r="RJD1" s="817"/>
      <c r="RJE1" s="817"/>
      <c r="RJF1" s="817"/>
      <c r="RJG1" s="817"/>
      <c r="RJH1" s="817"/>
      <c r="RJI1" s="817"/>
      <c r="RJJ1" s="817"/>
      <c r="RJK1" s="817"/>
      <c r="RJL1" s="817"/>
      <c r="RJM1" s="817"/>
      <c r="RJN1" s="817"/>
      <c r="RJO1" s="817"/>
      <c r="RJP1" s="817"/>
      <c r="RJQ1" s="817"/>
      <c r="RJR1" s="817"/>
      <c r="RJS1" s="817"/>
      <c r="RJT1" s="817"/>
      <c r="RJU1" s="817"/>
      <c r="RJV1" s="817"/>
      <c r="RJW1" s="817"/>
      <c r="RJX1" s="817"/>
      <c r="RJY1" s="817"/>
      <c r="RJZ1" s="817"/>
      <c r="RKA1" s="817"/>
      <c r="RKB1" s="817"/>
      <c r="RKC1" s="817"/>
      <c r="RKD1" s="817"/>
      <c r="RKE1" s="817"/>
      <c r="RKF1" s="817"/>
      <c r="RKG1" s="817"/>
      <c r="RKH1" s="817"/>
      <c r="RKI1" s="817"/>
      <c r="RKJ1" s="817"/>
      <c r="RKK1" s="817"/>
      <c r="RKL1" s="817"/>
      <c r="RKM1" s="817"/>
      <c r="RKN1" s="817"/>
      <c r="RKO1" s="817"/>
      <c r="RKP1" s="817"/>
      <c r="RKQ1" s="817"/>
      <c r="RKR1" s="817"/>
      <c r="RKS1" s="817"/>
      <c r="RKT1" s="817"/>
      <c r="RKU1" s="817"/>
      <c r="RKV1" s="817"/>
      <c r="RKW1" s="817"/>
      <c r="RKX1" s="817"/>
      <c r="RKY1" s="817"/>
      <c r="RKZ1" s="817"/>
      <c r="RLA1" s="817"/>
      <c r="RLB1" s="817"/>
      <c r="RLC1" s="817"/>
      <c r="RLD1" s="817"/>
      <c r="RLE1" s="817"/>
      <c r="RLF1" s="817"/>
      <c r="RLG1" s="817"/>
      <c r="RLH1" s="817"/>
      <c r="RLI1" s="817"/>
      <c r="RLJ1" s="817"/>
      <c r="RLK1" s="817"/>
      <c r="RLL1" s="817"/>
      <c r="RLM1" s="817"/>
      <c r="RLN1" s="817"/>
      <c r="RLO1" s="817"/>
      <c r="RLP1" s="817"/>
      <c r="RLQ1" s="817"/>
      <c r="RLR1" s="817"/>
      <c r="RLS1" s="817"/>
      <c r="RLT1" s="817"/>
      <c r="RLU1" s="817"/>
      <c r="RLV1" s="817"/>
      <c r="RLW1" s="817"/>
      <c r="RLX1" s="817"/>
      <c r="RLY1" s="817"/>
      <c r="RLZ1" s="817"/>
      <c r="RMA1" s="817"/>
      <c r="RMB1" s="817"/>
      <c r="RMC1" s="817"/>
      <c r="RMD1" s="817"/>
      <c r="RME1" s="817"/>
      <c r="RMF1" s="817"/>
      <c r="RMG1" s="817"/>
      <c r="RMH1" s="817"/>
      <c r="RMI1" s="817"/>
      <c r="RMJ1" s="817"/>
      <c r="RMK1" s="817"/>
      <c r="RML1" s="817"/>
      <c r="RMM1" s="817"/>
      <c r="RMN1" s="817"/>
      <c r="RMO1" s="817"/>
      <c r="RMP1" s="817"/>
      <c r="RMQ1" s="817"/>
      <c r="RMR1" s="817"/>
      <c r="RMS1" s="817"/>
      <c r="RMT1" s="817"/>
      <c r="RMU1" s="817"/>
      <c r="RMV1" s="817"/>
      <c r="RMW1" s="817"/>
      <c r="RMX1" s="817"/>
      <c r="RMY1" s="817"/>
      <c r="RMZ1" s="817"/>
      <c r="RNA1" s="817"/>
      <c r="RNB1" s="817"/>
      <c r="RNC1" s="817"/>
      <c r="RND1" s="817"/>
      <c r="RNE1" s="817"/>
      <c r="RNF1" s="817"/>
      <c r="RNG1" s="817"/>
      <c r="RNH1" s="817"/>
      <c r="RNI1" s="817"/>
      <c r="RNJ1" s="817"/>
      <c r="RNK1" s="817"/>
      <c r="RNL1" s="817"/>
      <c r="RNM1" s="817"/>
      <c r="RNN1" s="817"/>
      <c r="RNO1" s="817"/>
      <c r="RNP1" s="817"/>
      <c r="RNQ1" s="817"/>
      <c r="RNR1" s="817"/>
      <c r="RNS1" s="817"/>
      <c r="RNT1" s="817"/>
      <c r="RNU1" s="817"/>
      <c r="RNV1" s="817"/>
      <c r="RNW1" s="817"/>
      <c r="RNX1" s="817"/>
      <c r="RNY1" s="817"/>
      <c r="RNZ1" s="817"/>
      <c r="ROA1" s="817"/>
      <c r="ROB1" s="817"/>
      <c r="ROC1" s="817"/>
      <c r="ROD1" s="817"/>
      <c r="ROE1" s="817"/>
      <c r="ROF1" s="817"/>
      <c r="ROG1" s="817"/>
      <c r="ROH1" s="817"/>
      <c r="ROI1" s="817"/>
      <c r="ROJ1" s="817"/>
      <c r="ROK1" s="817"/>
      <c r="ROL1" s="817"/>
      <c r="ROM1" s="817"/>
      <c r="RON1" s="817"/>
      <c r="ROO1" s="817"/>
      <c r="ROP1" s="817"/>
      <c r="ROQ1" s="817"/>
      <c r="ROR1" s="817"/>
      <c r="ROS1" s="817"/>
      <c r="ROT1" s="817"/>
      <c r="ROU1" s="817"/>
      <c r="ROV1" s="817"/>
      <c r="ROW1" s="817"/>
      <c r="ROX1" s="817"/>
      <c r="ROY1" s="817"/>
      <c r="ROZ1" s="817"/>
      <c r="RPA1" s="817"/>
      <c r="RPB1" s="817"/>
      <c r="RPC1" s="817"/>
      <c r="RPD1" s="817"/>
      <c r="RPE1" s="817"/>
      <c r="RPF1" s="817"/>
      <c r="RPG1" s="817"/>
      <c r="RPH1" s="817"/>
      <c r="RPI1" s="817"/>
      <c r="RPJ1" s="817"/>
      <c r="RPK1" s="817"/>
      <c r="RPL1" s="817"/>
      <c r="RPM1" s="817"/>
      <c r="RPN1" s="817"/>
      <c r="RPO1" s="817"/>
      <c r="RPP1" s="817"/>
      <c r="RPQ1" s="817"/>
      <c r="RPR1" s="817"/>
      <c r="RPS1" s="817"/>
      <c r="RPT1" s="817"/>
      <c r="RPU1" s="817"/>
      <c r="RPV1" s="817"/>
      <c r="RPW1" s="817"/>
      <c r="RPX1" s="817"/>
      <c r="RPY1" s="817"/>
      <c r="RPZ1" s="817"/>
      <c r="RQA1" s="817"/>
      <c r="RQB1" s="817"/>
      <c r="RQC1" s="817"/>
      <c r="RQD1" s="817"/>
      <c r="RQE1" s="817"/>
      <c r="RQF1" s="817"/>
      <c r="RQG1" s="817"/>
      <c r="RQH1" s="817"/>
      <c r="RQI1" s="817"/>
      <c r="RQJ1" s="817"/>
      <c r="RQK1" s="817"/>
      <c r="RQL1" s="817"/>
      <c r="RQM1" s="817"/>
      <c r="RQN1" s="817"/>
      <c r="RQO1" s="817"/>
      <c r="RQP1" s="817"/>
      <c r="RQQ1" s="817"/>
      <c r="RQR1" s="817"/>
      <c r="RQS1" s="817"/>
      <c r="RQT1" s="817"/>
      <c r="RQU1" s="817"/>
      <c r="RQV1" s="817"/>
      <c r="RQW1" s="817"/>
      <c r="RQX1" s="817"/>
      <c r="RQY1" s="817"/>
      <c r="RQZ1" s="817"/>
      <c r="RRA1" s="817"/>
      <c r="RRB1" s="817"/>
      <c r="RRC1" s="817"/>
      <c r="RRD1" s="817"/>
      <c r="RRE1" s="817"/>
      <c r="RRF1" s="817"/>
      <c r="RRG1" s="817"/>
      <c r="RRH1" s="817"/>
      <c r="RRI1" s="817"/>
      <c r="RRJ1" s="817"/>
      <c r="RRK1" s="817"/>
      <c r="RRL1" s="817"/>
      <c r="RRM1" s="817"/>
      <c r="RRN1" s="817"/>
      <c r="RRO1" s="817"/>
      <c r="RRP1" s="817"/>
      <c r="RRQ1" s="817"/>
      <c r="RRR1" s="817"/>
      <c r="RRS1" s="817"/>
      <c r="RRT1" s="817"/>
      <c r="RRU1" s="817"/>
      <c r="RRV1" s="817"/>
      <c r="RRW1" s="817"/>
      <c r="RRX1" s="817"/>
      <c r="RRY1" s="817"/>
      <c r="RRZ1" s="817"/>
      <c r="RSA1" s="817"/>
      <c r="RSB1" s="817"/>
      <c r="RSC1" s="817"/>
      <c r="RSD1" s="817"/>
      <c r="RSE1" s="817"/>
      <c r="RSF1" s="817"/>
      <c r="RSG1" s="817"/>
      <c r="RSH1" s="817"/>
      <c r="RSI1" s="817"/>
      <c r="RSJ1" s="817"/>
      <c r="RSK1" s="817"/>
      <c r="RSL1" s="817"/>
      <c r="RSM1" s="817"/>
      <c r="RSN1" s="817"/>
      <c r="RSO1" s="817"/>
      <c r="RSP1" s="817"/>
      <c r="RSQ1" s="817"/>
      <c r="RSR1" s="817"/>
      <c r="RSS1" s="817"/>
      <c r="RST1" s="817"/>
      <c r="RSU1" s="817"/>
      <c r="RSV1" s="817"/>
      <c r="RSW1" s="817"/>
      <c r="RSX1" s="817"/>
      <c r="RSY1" s="817"/>
      <c r="RSZ1" s="817"/>
      <c r="RTA1" s="817"/>
      <c r="RTB1" s="817"/>
      <c r="RTC1" s="817"/>
      <c r="RTD1" s="817"/>
      <c r="RTE1" s="817"/>
      <c r="RTF1" s="817"/>
      <c r="RTG1" s="817"/>
      <c r="RTH1" s="817"/>
      <c r="RTI1" s="817"/>
      <c r="RTJ1" s="817"/>
      <c r="RTK1" s="817"/>
      <c r="RTL1" s="817"/>
      <c r="RTM1" s="817"/>
      <c r="RTN1" s="817"/>
      <c r="RTO1" s="817"/>
      <c r="RTP1" s="817"/>
      <c r="RTQ1" s="817"/>
      <c r="RTR1" s="817"/>
      <c r="RTS1" s="817"/>
      <c r="RTT1" s="817"/>
      <c r="RTU1" s="817"/>
      <c r="RTV1" s="817"/>
      <c r="RTW1" s="817"/>
      <c r="RTX1" s="817"/>
      <c r="RTY1" s="817"/>
      <c r="RTZ1" s="817"/>
      <c r="RUA1" s="817"/>
      <c r="RUB1" s="817"/>
      <c r="RUC1" s="817"/>
      <c r="RUD1" s="817"/>
      <c r="RUE1" s="817"/>
      <c r="RUF1" s="817"/>
      <c r="RUG1" s="817"/>
      <c r="RUH1" s="817"/>
      <c r="RUI1" s="817"/>
      <c r="RUJ1" s="817"/>
      <c r="RUK1" s="817"/>
      <c r="RUL1" s="817"/>
      <c r="RUM1" s="817"/>
      <c r="RUN1" s="817"/>
      <c r="RUO1" s="817"/>
      <c r="RUP1" s="817"/>
      <c r="RUQ1" s="817"/>
      <c r="RUR1" s="817"/>
      <c r="RUS1" s="817"/>
      <c r="RUT1" s="817"/>
      <c r="RUU1" s="817"/>
      <c r="RUV1" s="817"/>
      <c r="RUW1" s="817"/>
      <c r="RUX1" s="817"/>
      <c r="RUY1" s="817"/>
      <c r="RUZ1" s="817"/>
      <c r="RVA1" s="817"/>
      <c r="RVB1" s="817"/>
      <c r="RVC1" s="817"/>
      <c r="RVD1" s="817"/>
      <c r="RVE1" s="817"/>
      <c r="RVF1" s="817"/>
      <c r="RVG1" s="817"/>
      <c r="RVH1" s="817"/>
      <c r="RVI1" s="817"/>
      <c r="RVJ1" s="817"/>
      <c r="RVK1" s="817"/>
      <c r="RVL1" s="817"/>
      <c r="RVM1" s="817"/>
      <c r="RVN1" s="817"/>
      <c r="RVO1" s="817"/>
      <c r="RVP1" s="817"/>
      <c r="RVQ1" s="817"/>
      <c r="RVR1" s="817"/>
      <c r="RVS1" s="817"/>
      <c r="RVT1" s="817"/>
      <c r="RVU1" s="817"/>
      <c r="RVV1" s="817"/>
      <c r="RVW1" s="817"/>
      <c r="RVX1" s="817"/>
      <c r="RVY1" s="817"/>
      <c r="RVZ1" s="817"/>
      <c r="RWA1" s="817"/>
      <c r="RWB1" s="817"/>
      <c r="RWC1" s="817"/>
      <c r="RWD1" s="817"/>
      <c r="RWE1" s="817"/>
      <c r="RWF1" s="817"/>
      <c r="RWG1" s="817"/>
      <c r="RWH1" s="817"/>
      <c r="RWI1" s="817"/>
      <c r="RWJ1" s="817"/>
      <c r="RWK1" s="817"/>
      <c r="RWL1" s="817"/>
      <c r="RWM1" s="817"/>
      <c r="RWN1" s="817"/>
      <c r="RWO1" s="817"/>
      <c r="RWP1" s="817"/>
      <c r="RWQ1" s="817"/>
      <c r="RWR1" s="817"/>
      <c r="RWS1" s="817"/>
      <c r="RWT1" s="817"/>
      <c r="RWU1" s="817"/>
      <c r="RWV1" s="817"/>
      <c r="RWW1" s="817"/>
      <c r="RWX1" s="817"/>
      <c r="RWY1" s="817"/>
      <c r="RWZ1" s="817"/>
      <c r="RXA1" s="817"/>
      <c r="RXB1" s="817"/>
      <c r="RXC1" s="817"/>
      <c r="RXD1" s="817"/>
      <c r="RXE1" s="817"/>
      <c r="RXF1" s="817"/>
      <c r="RXG1" s="817"/>
      <c r="RXH1" s="817"/>
      <c r="RXI1" s="817"/>
      <c r="RXJ1" s="817"/>
      <c r="RXK1" s="817"/>
      <c r="RXL1" s="817"/>
      <c r="RXM1" s="817"/>
      <c r="RXN1" s="817"/>
      <c r="RXO1" s="817"/>
      <c r="RXP1" s="817"/>
      <c r="RXQ1" s="817"/>
      <c r="RXR1" s="817"/>
      <c r="RXS1" s="817"/>
      <c r="RXT1" s="817"/>
      <c r="RXU1" s="817"/>
      <c r="RXV1" s="817"/>
      <c r="RXW1" s="817"/>
      <c r="RXX1" s="817"/>
      <c r="RXY1" s="817"/>
      <c r="RXZ1" s="817"/>
      <c r="RYA1" s="817"/>
      <c r="RYB1" s="817"/>
      <c r="RYC1" s="817"/>
      <c r="RYD1" s="817"/>
      <c r="RYE1" s="817"/>
      <c r="RYF1" s="817"/>
      <c r="RYG1" s="817"/>
      <c r="RYH1" s="817"/>
      <c r="RYI1" s="817"/>
      <c r="RYJ1" s="817"/>
      <c r="RYK1" s="817"/>
      <c r="RYL1" s="817"/>
      <c r="RYM1" s="817"/>
      <c r="RYN1" s="817"/>
      <c r="RYO1" s="817"/>
      <c r="RYP1" s="817"/>
      <c r="RYQ1" s="817"/>
      <c r="RYR1" s="817"/>
      <c r="RYS1" s="817"/>
      <c r="RYT1" s="817"/>
      <c r="RYU1" s="817"/>
      <c r="RYV1" s="817"/>
      <c r="RYW1" s="817"/>
      <c r="RYX1" s="817"/>
      <c r="RYY1" s="817"/>
      <c r="RYZ1" s="817"/>
      <c r="RZA1" s="817"/>
      <c r="RZB1" s="817"/>
      <c r="RZC1" s="817"/>
      <c r="RZD1" s="817"/>
      <c r="RZE1" s="817"/>
      <c r="RZF1" s="817"/>
      <c r="RZG1" s="817"/>
      <c r="RZH1" s="817"/>
      <c r="RZI1" s="817"/>
      <c r="RZJ1" s="817"/>
      <c r="RZK1" s="817"/>
      <c r="RZL1" s="817"/>
      <c r="RZM1" s="817"/>
      <c r="RZN1" s="817"/>
      <c r="RZO1" s="817"/>
      <c r="RZP1" s="817"/>
      <c r="RZQ1" s="817"/>
      <c r="RZR1" s="817"/>
      <c r="RZS1" s="817"/>
      <c r="RZT1" s="817"/>
      <c r="RZU1" s="817"/>
      <c r="RZV1" s="817"/>
      <c r="RZW1" s="817"/>
      <c r="RZX1" s="817"/>
      <c r="RZY1" s="817"/>
      <c r="RZZ1" s="817"/>
      <c r="SAA1" s="817"/>
      <c r="SAB1" s="817"/>
      <c r="SAC1" s="817"/>
      <c r="SAD1" s="817"/>
      <c r="SAE1" s="817"/>
      <c r="SAF1" s="817"/>
      <c r="SAG1" s="817"/>
      <c r="SAH1" s="817"/>
      <c r="SAI1" s="817"/>
      <c r="SAJ1" s="817"/>
      <c r="SAK1" s="817"/>
      <c r="SAL1" s="817"/>
      <c r="SAM1" s="817"/>
      <c r="SAN1" s="817"/>
      <c r="SAO1" s="817"/>
      <c r="SAP1" s="817"/>
      <c r="SAQ1" s="817"/>
      <c r="SAR1" s="817"/>
      <c r="SAS1" s="817"/>
      <c r="SAT1" s="817"/>
      <c r="SAU1" s="817"/>
      <c r="SAV1" s="817"/>
      <c r="SAW1" s="817"/>
      <c r="SAX1" s="817"/>
      <c r="SAY1" s="817"/>
      <c r="SAZ1" s="817"/>
      <c r="SBA1" s="817"/>
      <c r="SBB1" s="817"/>
      <c r="SBC1" s="817"/>
      <c r="SBD1" s="817"/>
      <c r="SBE1" s="817"/>
      <c r="SBF1" s="817"/>
      <c r="SBG1" s="817"/>
      <c r="SBH1" s="817"/>
      <c r="SBI1" s="817"/>
      <c r="SBJ1" s="817"/>
      <c r="SBK1" s="817"/>
      <c r="SBL1" s="817"/>
      <c r="SBM1" s="817"/>
      <c r="SBN1" s="817"/>
      <c r="SBO1" s="817"/>
      <c r="SBP1" s="817"/>
      <c r="SBQ1" s="817"/>
      <c r="SBR1" s="817"/>
      <c r="SBS1" s="817"/>
      <c r="SBT1" s="817"/>
      <c r="SBU1" s="817"/>
      <c r="SBV1" s="817"/>
      <c r="SBW1" s="817"/>
      <c r="SBX1" s="817"/>
      <c r="SBY1" s="817"/>
      <c r="SBZ1" s="817"/>
      <c r="SCA1" s="817"/>
      <c r="SCB1" s="817"/>
      <c r="SCC1" s="817"/>
      <c r="SCD1" s="817"/>
      <c r="SCE1" s="817"/>
      <c r="SCF1" s="817"/>
      <c r="SCG1" s="817"/>
      <c r="SCH1" s="817"/>
      <c r="SCI1" s="817"/>
      <c r="SCJ1" s="817"/>
      <c r="SCK1" s="817"/>
      <c r="SCL1" s="817"/>
      <c r="SCM1" s="817"/>
      <c r="SCN1" s="817"/>
      <c r="SCO1" s="817"/>
      <c r="SCP1" s="817"/>
      <c r="SCQ1" s="817"/>
      <c r="SCR1" s="817"/>
      <c r="SCS1" s="817"/>
      <c r="SCT1" s="817"/>
      <c r="SCU1" s="817"/>
      <c r="SCV1" s="817"/>
      <c r="SCW1" s="817"/>
      <c r="SCX1" s="817"/>
      <c r="SCY1" s="817"/>
      <c r="SCZ1" s="817"/>
      <c r="SDA1" s="817"/>
      <c r="SDB1" s="817"/>
      <c r="SDC1" s="817"/>
      <c r="SDD1" s="817"/>
      <c r="SDE1" s="817"/>
      <c r="SDF1" s="817"/>
      <c r="SDG1" s="817"/>
      <c r="SDH1" s="817"/>
      <c r="SDI1" s="817"/>
      <c r="SDJ1" s="817"/>
      <c r="SDK1" s="817"/>
      <c r="SDL1" s="817"/>
      <c r="SDM1" s="817"/>
      <c r="SDN1" s="817"/>
      <c r="SDO1" s="817"/>
      <c r="SDP1" s="817"/>
      <c r="SDQ1" s="817"/>
      <c r="SDR1" s="817"/>
      <c r="SDS1" s="817"/>
      <c r="SDT1" s="817"/>
      <c r="SDU1" s="817"/>
      <c r="SDV1" s="817"/>
      <c r="SDW1" s="817"/>
      <c r="SDX1" s="817"/>
      <c r="SDY1" s="817"/>
      <c r="SDZ1" s="817"/>
      <c r="SEA1" s="817"/>
      <c r="SEB1" s="817"/>
      <c r="SEC1" s="817"/>
      <c r="SED1" s="817"/>
      <c r="SEE1" s="817"/>
      <c r="SEF1" s="817"/>
      <c r="SEG1" s="817"/>
      <c r="SEH1" s="817"/>
      <c r="SEI1" s="817"/>
      <c r="SEJ1" s="817"/>
      <c r="SEK1" s="817"/>
      <c r="SEL1" s="817"/>
      <c r="SEM1" s="817"/>
      <c r="SEN1" s="817"/>
      <c r="SEO1" s="817"/>
      <c r="SEP1" s="817"/>
      <c r="SEQ1" s="817"/>
      <c r="SER1" s="817"/>
      <c r="SES1" s="817"/>
      <c r="SET1" s="817"/>
      <c r="SEU1" s="817"/>
      <c r="SEV1" s="817"/>
      <c r="SEW1" s="817"/>
      <c r="SEX1" s="817"/>
      <c r="SEY1" s="817"/>
      <c r="SEZ1" s="817"/>
      <c r="SFA1" s="817"/>
      <c r="SFB1" s="817"/>
      <c r="SFC1" s="817"/>
      <c r="SFD1" s="817"/>
      <c r="SFE1" s="817"/>
      <c r="SFF1" s="817"/>
      <c r="SFG1" s="817"/>
      <c r="SFH1" s="817"/>
      <c r="SFI1" s="817"/>
      <c r="SFJ1" s="817"/>
      <c r="SFK1" s="817"/>
      <c r="SFL1" s="817"/>
      <c r="SFM1" s="817"/>
      <c r="SFN1" s="817"/>
      <c r="SFO1" s="817"/>
      <c r="SFP1" s="817"/>
      <c r="SFQ1" s="817"/>
      <c r="SFR1" s="817"/>
      <c r="SFS1" s="817"/>
      <c r="SFT1" s="817"/>
      <c r="SFU1" s="817"/>
      <c r="SFV1" s="817"/>
      <c r="SFW1" s="817"/>
      <c r="SFX1" s="817"/>
      <c r="SFY1" s="817"/>
      <c r="SFZ1" s="817"/>
      <c r="SGA1" s="817"/>
      <c r="SGB1" s="817"/>
      <c r="SGC1" s="817"/>
      <c r="SGD1" s="817"/>
      <c r="SGE1" s="817"/>
      <c r="SGF1" s="817"/>
      <c r="SGG1" s="817"/>
      <c r="SGH1" s="817"/>
      <c r="SGI1" s="817"/>
      <c r="SGJ1" s="817"/>
      <c r="SGK1" s="817"/>
      <c r="SGL1" s="817"/>
      <c r="SGM1" s="817"/>
      <c r="SGN1" s="817"/>
      <c r="SGO1" s="817"/>
      <c r="SGP1" s="817"/>
      <c r="SGQ1" s="817"/>
      <c r="SGR1" s="817"/>
      <c r="SGS1" s="817"/>
      <c r="SGT1" s="817"/>
      <c r="SGU1" s="817"/>
      <c r="SGV1" s="817"/>
      <c r="SGW1" s="817"/>
      <c r="SGX1" s="817"/>
      <c r="SGY1" s="817"/>
      <c r="SGZ1" s="817"/>
      <c r="SHA1" s="817"/>
      <c r="SHB1" s="817"/>
      <c r="SHC1" s="817"/>
      <c r="SHD1" s="817"/>
      <c r="SHE1" s="817"/>
      <c r="SHF1" s="817"/>
      <c r="SHG1" s="817"/>
      <c r="SHH1" s="817"/>
      <c r="SHI1" s="817"/>
      <c r="SHJ1" s="817"/>
      <c r="SHK1" s="817"/>
      <c r="SHL1" s="817"/>
      <c r="SHM1" s="817"/>
      <c r="SHN1" s="817"/>
      <c r="SHO1" s="817"/>
      <c r="SHP1" s="817"/>
      <c r="SHQ1" s="817"/>
      <c r="SHR1" s="817"/>
      <c r="SHS1" s="817"/>
      <c r="SHT1" s="817"/>
      <c r="SHU1" s="817"/>
      <c r="SHV1" s="817"/>
      <c r="SHW1" s="817"/>
      <c r="SHX1" s="817"/>
      <c r="SHY1" s="817"/>
      <c r="SHZ1" s="817"/>
      <c r="SIA1" s="817"/>
      <c r="SIB1" s="817"/>
      <c r="SIC1" s="817"/>
      <c r="SID1" s="817"/>
      <c r="SIE1" s="817"/>
      <c r="SIF1" s="817"/>
      <c r="SIG1" s="817"/>
      <c r="SIH1" s="817"/>
      <c r="SII1" s="817"/>
      <c r="SIJ1" s="817"/>
      <c r="SIK1" s="817"/>
      <c r="SIL1" s="817"/>
      <c r="SIM1" s="817"/>
      <c r="SIN1" s="817"/>
      <c r="SIO1" s="817"/>
      <c r="SIP1" s="817"/>
      <c r="SIQ1" s="817"/>
      <c r="SIR1" s="817"/>
      <c r="SIS1" s="817"/>
      <c r="SIT1" s="817"/>
      <c r="SIU1" s="817"/>
      <c r="SIV1" s="817"/>
      <c r="SIW1" s="817"/>
      <c r="SIX1" s="817"/>
      <c r="SIY1" s="817"/>
      <c r="SIZ1" s="817"/>
      <c r="SJA1" s="817"/>
      <c r="SJB1" s="817"/>
      <c r="SJC1" s="817"/>
      <c r="SJD1" s="817"/>
      <c r="SJE1" s="817"/>
      <c r="SJF1" s="817"/>
      <c r="SJG1" s="817"/>
      <c r="SJH1" s="817"/>
      <c r="SJI1" s="817"/>
      <c r="SJJ1" s="817"/>
      <c r="SJK1" s="817"/>
      <c r="SJL1" s="817"/>
      <c r="SJM1" s="817"/>
      <c r="SJN1" s="817"/>
      <c r="SJO1" s="817"/>
      <c r="SJP1" s="817"/>
      <c r="SJQ1" s="817"/>
      <c r="SJR1" s="817"/>
      <c r="SJS1" s="817"/>
      <c r="SJT1" s="817"/>
      <c r="SJU1" s="817"/>
      <c r="SJV1" s="817"/>
      <c r="SJW1" s="817"/>
      <c r="SJX1" s="817"/>
      <c r="SJY1" s="817"/>
      <c r="SJZ1" s="817"/>
      <c r="SKA1" s="817"/>
      <c r="SKB1" s="817"/>
      <c r="SKC1" s="817"/>
      <c r="SKD1" s="817"/>
      <c r="SKE1" s="817"/>
      <c r="SKF1" s="817"/>
      <c r="SKG1" s="817"/>
      <c r="SKH1" s="817"/>
      <c r="SKI1" s="817"/>
      <c r="SKJ1" s="817"/>
      <c r="SKK1" s="817"/>
      <c r="SKL1" s="817"/>
      <c r="SKM1" s="817"/>
      <c r="SKN1" s="817"/>
      <c r="SKO1" s="817"/>
      <c r="SKP1" s="817"/>
      <c r="SKQ1" s="817"/>
      <c r="SKR1" s="817"/>
      <c r="SKS1" s="817"/>
      <c r="SKT1" s="817"/>
      <c r="SKU1" s="817"/>
      <c r="SKV1" s="817"/>
      <c r="SKW1" s="817"/>
      <c r="SKX1" s="817"/>
      <c r="SKY1" s="817"/>
      <c r="SKZ1" s="817"/>
      <c r="SLA1" s="817"/>
      <c r="SLB1" s="817"/>
      <c r="SLC1" s="817"/>
      <c r="SLD1" s="817"/>
      <c r="SLE1" s="817"/>
      <c r="SLF1" s="817"/>
      <c r="SLG1" s="817"/>
      <c r="SLH1" s="817"/>
      <c r="SLI1" s="817"/>
      <c r="SLJ1" s="817"/>
      <c r="SLK1" s="817"/>
      <c r="SLL1" s="817"/>
      <c r="SLM1" s="817"/>
      <c r="SLN1" s="817"/>
      <c r="SLO1" s="817"/>
      <c r="SLP1" s="817"/>
      <c r="SLQ1" s="817"/>
      <c r="SLR1" s="817"/>
      <c r="SLS1" s="817"/>
      <c r="SLT1" s="817"/>
      <c r="SLU1" s="817"/>
      <c r="SLV1" s="817"/>
      <c r="SLW1" s="817"/>
      <c r="SLX1" s="817"/>
      <c r="SLY1" s="817"/>
      <c r="SLZ1" s="817"/>
      <c r="SMA1" s="817"/>
      <c r="SMB1" s="817"/>
      <c r="SMC1" s="817"/>
      <c r="SMD1" s="817"/>
      <c r="SME1" s="817"/>
      <c r="SMF1" s="817"/>
      <c r="SMG1" s="817"/>
      <c r="SMH1" s="817"/>
      <c r="SMI1" s="817"/>
      <c r="SMJ1" s="817"/>
      <c r="SMK1" s="817"/>
      <c r="SML1" s="817"/>
      <c r="SMM1" s="817"/>
      <c r="SMN1" s="817"/>
      <c r="SMO1" s="817"/>
      <c r="SMP1" s="817"/>
      <c r="SMQ1" s="817"/>
      <c r="SMR1" s="817"/>
      <c r="SMS1" s="817"/>
      <c r="SMT1" s="817"/>
      <c r="SMU1" s="817"/>
      <c r="SMV1" s="817"/>
      <c r="SMW1" s="817"/>
      <c r="SMX1" s="817"/>
      <c r="SMY1" s="817"/>
      <c r="SMZ1" s="817"/>
      <c r="SNA1" s="817"/>
      <c r="SNB1" s="817"/>
      <c r="SNC1" s="817"/>
      <c r="SND1" s="817"/>
      <c r="SNE1" s="817"/>
      <c r="SNF1" s="817"/>
      <c r="SNG1" s="817"/>
      <c r="SNH1" s="817"/>
      <c r="SNI1" s="817"/>
      <c r="SNJ1" s="817"/>
      <c r="SNK1" s="817"/>
      <c r="SNL1" s="817"/>
      <c r="SNM1" s="817"/>
      <c r="SNN1" s="817"/>
      <c r="SNO1" s="817"/>
      <c r="SNP1" s="817"/>
      <c r="SNQ1" s="817"/>
      <c r="SNR1" s="817"/>
      <c r="SNS1" s="817"/>
      <c r="SNT1" s="817"/>
      <c r="SNU1" s="817"/>
      <c r="SNV1" s="817"/>
      <c r="SNW1" s="817"/>
      <c r="SNX1" s="817"/>
      <c r="SNY1" s="817"/>
      <c r="SNZ1" s="817"/>
      <c r="SOA1" s="817"/>
      <c r="SOB1" s="817"/>
      <c r="SOC1" s="817"/>
      <c r="SOD1" s="817"/>
      <c r="SOE1" s="817"/>
      <c r="SOF1" s="817"/>
      <c r="SOG1" s="817"/>
      <c r="SOH1" s="817"/>
      <c r="SOI1" s="817"/>
      <c r="SOJ1" s="817"/>
      <c r="SOK1" s="817"/>
      <c r="SOL1" s="817"/>
      <c r="SOM1" s="817"/>
      <c r="SON1" s="817"/>
      <c r="SOO1" s="817"/>
      <c r="SOP1" s="817"/>
      <c r="SOQ1" s="817"/>
      <c r="SOR1" s="817"/>
      <c r="SOS1" s="817"/>
      <c r="SOT1" s="817"/>
      <c r="SOU1" s="817"/>
      <c r="SOV1" s="817"/>
      <c r="SOW1" s="817"/>
      <c r="SOX1" s="817"/>
      <c r="SOY1" s="817"/>
      <c r="SOZ1" s="817"/>
      <c r="SPA1" s="817"/>
      <c r="SPB1" s="817"/>
      <c r="SPC1" s="817"/>
      <c r="SPD1" s="817"/>
      <c r="SPE1" s="817"/>
      <c r="SPF1" s="817"/>
      <c r="SPG1" s="817"/>
      <c r="SPH1" s="817"/>
      <c r="SPI1" s="817"/>
      <c r="SPJ1" s="817"/>
      <c r="SPK1" s="817"/>
      <c r="SPL1" s="817"/>
      <c r="SPM1" s="817"/>
      <c r="SPN1" s="817"/>
      <c r="SPO1" s="817"/>
      <c r="SPP1" s="817"/>
      <c r="SPQ1" s="817"/>
      <c r="SPR1" s="817"/>
      <c r="SPS1" s="817"/>
      <c r="SPT1" s="817"/>
      <c r="SPU1" s="817"/>
      <c r="SPV1" s="817"/>
      <c r="SPW1" s="817"/>
      <c r="SPX1" s="817"/>
      <c r="SPY1" s="817"/>
      <c r="SPZ1" s="817"/>
      <c r="SQA1" s="817"/>
      <c r="SQB1" s="817"/>
      <c r="SQC1" s="817"/>
      <c r="SQD1" s="817"/>
      <c r="SQE1" s="817"/>
      <c r="SQF1" s="817"/>
      <c r="SQG1" s="817"/>
      <c r="SQH1" s="817"/>
      <c r="SQI1" s="817"/>
      <c r="SQJ1" s="817"/>
      <c r="SQK1" s="817"/>
      <c r="SQL1" s="817"/>
      <c r="SQM1" s="817"/>
      <c r="SQN1" s="817"/>
      <c r="SQO1" s="817"/>
      <c r="SQP1" s="817"/>
      <c r="SQQ1" s="817"/>
      <c r="SQR1" s="817"/>
      <c r="SQS1" s="817"/>
      <c r="SQT1" s="817"/>
      <c r="SQU1" s="817"/>
      <c r="SQV1" s="817"/>
      <c r="SQW1" s="817"/>
      <c r="SQX1" s="817"/>
      <c r="SQY1" s="817"/>
      <c r="SQZ1" s="817"/>
      <c r="SRA1" s="817"/>
      <c r="SRB1" s="817"/>
      <c r="SRC1" s="817"/>
      <c r="SRD1" s="817"/>
      <c r="SRE1" s="817"/>
      <c r="SRF1" s="817"/>
      <c r="SRG1" s="817"/>
      <c r="SRH1" s="817"/>
      <c r="SRI1" s="817"/>
      <c r="SRJ1" s="817"/>
      <c r="SRK1" s="817"/>
      <c r="SRL1" s="817"/>
      <c r="SRM1" s="817"/>
      <c r="SRN1" s="817"/>
      <c r="SRO1" s="817"/>
      <c r="SRP1" s="817"/>
      <c r="SRQ1" s="817"/>
      <c r="SRR1" s="817"/>
      <c r="SRS1" s="817"/>
      <c r="SRT1" s="817"/>
      <c r="SRU1" s="817"/>
      <c r="SRV1" s="817"/>
      <c r="SRW1" s="817"/>
      <c r="SRX1" s="817"/>
      <c r="SRY1" s="817"/>
      <c r="SRZ1" s="817"/>
      <c r="SSA1" s="817"/>
      <c r="SSB1" s="817"/>
      <c r="SSC1" s="817"/>
      <c r="SSD1" s="817"/>
      <c r="SSE1" s="817"/>
      <c r="SSF1" s="817"/>
      <c r="SSG1" s="817"/>
      <c r="SSH1" s="817"/>
      <c r="SSI1" s="817"/>
      <c r="SSJ1" s="817"/>
      <c r="SSK1" s="817"/>
      <c r="SSL1" s="817"/>
      <c r="SSM1" s="817"/>
      <c r="SSN1" s="817"/>
      <c r="SSO1" s="817"/>
      <c r="SSP1" s="817"/>
      <c r="SSQ1" s="817"/>
      <c r="SSR1" s="817"/>
      <c r="SSS1" s="817"/>
      <c r="SST1" s="817"/>
      <c r="SSU1" s="817"/>
      <c r="SSV1" s="817"/>
      <c r="SSW1" s="817"/>
      <c r="SSX1" s="817"/>
      <c r="SSY1" s="817"/>
      <c r="SSZ1" s="817"/>
      <c r="STA1" s="817"/>
      <c r="STB1" s="817"/>
      <c r="STC1" s="817"/>
      <c r="STD1" s="817"/>
      <c r="STE1" s="817"/>
      <c r="STF1" s="817"/>
      <c r="STG1" s="817"/>
      <c r="STH1" s="817"/>
      <c r="STI1" s="817"/>
      <c r="STJ1" s="817"/>
      <c r="STK1" s="817"/>
      <c r="STL1" s="817"/>
      <c r="STM1" s="817"/>
      <c r="STN1" s="817"/>
      <c r="STO1" s="817"/>
      <c r="STP1" s="817"/>
      <c r="STQ1" s="817"/>
      <c r="STR1" s="817"/>
      <c r="STS1" s="817"/>
      <c r="STT1" s="817"/>
      <c r="STU1" s="817"/>
      <c r="STV1" s="817"/>
      <c r="STW1" s="817"/>
      <c r="STX1" s="817"/>
      <c r="STY1" s="817"/>
      <c r="STZ1" s="817"/>
      <c r="SUA1" s="817"/>
      <c r="SUB1" s="817"/>
      <c r="SUC1" s="817"/>
      <c r="SUD1" s="817"/>
      <c r="SUE1" s="817"/>
      <c r="SUF1" s="817"/>
      <c r="SUG1" s="817"/>
      <c r="SUH1" s="817"/>
      <c r="SUI1" s="817"/>
      <c r="SUJ1" s="817"/>
      <c r="SUK1" s="817"/>
      <c r="SUL1" s="817"/>
      <c r="SUM1" s="817"/>
      <c r="SUN1" s="817"/>
      <c r="SUO1" s="817"/>
      <c r="SUP1" s="817"/>
      <c r="SUQ1" s="817"/>
      <c r="SUR1" s="817"/>
      <c r="SUS1" s="817"/>
      <c r="SUT1" s="817"/>
      <c r="SUU1" s="817"/>
      <c r="SUV1" s="817"/>
      <c r="SUW1" s="817"/>
      <c r="SUX1" s="817"/>
      <c r="SUY1" s="817"/>
      <c r="SUZ1" s="817"/>
      <c r="SVA1" s="817"/>
      <c r="SVB1" s="817"/>
      <c r="SVC1" s="817"/>
      <c r="SVD1" s="817"/>
      <c r="SVE1" s="817"/>
      <c r="SVF1" s="817"/>
      <c r="SVG1" s="817"/>
      <c r="SVH1" s="817"/>
      <c r="SVI1" s="817"/>
      <c r="SVJ1" s="817"/>
      <c r="SVK1" s="817"/>
      <c r="SVL1" s="817"/>
      <c r="SVM1" s="817"/>
      <c r="SVN1" s="817"/>
      <c r="SVO1" s="817"/>
      <c r="SVP1" s="817"/>
      <c r="SVQ1" s="817"/>
      <c r="SVR1" s="817"/>
      <c r="SVS1" s="817"/>
      <c r="SVT1" s="817"/>
      <c r="SVU1" s="817"/>
      <c r="SVV1" s="817"/>
      <c r="SVW1" s="817"/>
      <c r="SVX1" s="817"/>
      <c r="SVY1" s="817"/>
      <c r="SVZ1" s="817"/>
      <c r="SWA1" s="817"/>
      <c r="SWB1" s="817"/>
      <c r="SWC1" s="817"/>
      <c r="SWD1" s="817"/>
      <c r="SWE1" s="817"/>
      <c r="SWF1" s="817"/>
      <c r="SWG1" s="817"/>
      <c r="SWH1" s="817"/>
      <c r="SWI1" s="817"/>
      <c r="SWJ1" s="817"/>
      <c r="SWK1" s="817"/>
      <c r="SWL1" s="817"/>
      <c r="SWM1" s="817"/>
      <c r="SWN1" s="817"/>
      <c r="SWO1" s="817"/>
      <c r="SWP1" s="817"/>
      <c r="SWQ1" s="817"/>
      <c r="SWR1" s="817"/>
      <c r="SWS1" s="817"/>
      <c r="SWT1" s="817"/>
      <c r="SWU1" s="817"/>
      <c r="SWV1" s="817"/>
      <c r="SWW1" s="817"/>
      <c r="SWX1" s="817"/>
      <c r="SWY1" s="817"/>
      <c r="SWZ1" s="817"/>
      <c r="SXA1" s="817"/>
      <c r="SXB1" s="817"/>
      <c r="SXC1" s="817"/>
      <c r="SXD1" s="817"/>
      <c r="SXE1" s="817"/>
      <c r="SXF1" s="817"/>
      <c r="SXG1" s="817"/>
      <c r="SXH1" s="817"/>
      <c r="SXI1" s="817"/>
      <c r="SXJ1" s="817"/>
      <c r="SXK1" s="817"/>
      <c r="SXL1" s="817"/>
      <c r="SXM1" s="817"/>
      <c r="SXN1" s="817"/>
      <c r="SXO1" s="817"/>
      <c r="SXP1" s="817"/>
      <c r="SXQ1" s="817"/>
      <c r="SXR1" s="817"/>
      <c r="SXS1" s="817"/>
      <c r="SXT1" s="817"/>
      <c r="SXU1" s="817"/>
      <c r="SXV1" s="817"/>
      <c r="SXW1" s="817"/>
      <c r="SXX1" s="817"/>
      <c r="SXY1" s="817"/>
      <c r="SXZ1" s="817"/>
      <c r="SYA1" s="817"/>
      <c r="SYB1" s="817"/>
      <c r="SYC1" s="817"/>
      <c r="SYD1" s="817"/>
      <c r="SYE1" s="817"/>
      <c r="SYF1" s="817"/>
      <c r="SYG1" s="817"/>
      <c r="SYH1" s="817"/>
      <c r="SYI1" s="817"/>
      <c r="SYJ1" s="817"/>
      <c r="SYK1" s="817"/>
      <c r="SYL1" s="817"/>
      <c r="SYM1" s="817"/>
      <c r="SYN1" s="817"/>
      <c r="SYO1" s="817"/>
      <c r="SYP1" s="817"/>
      <c r="SYQ1" s="817"/>
      <c r="SYR1" s="817"/>
      <c r="SYS1" s="817"/>
      <c r="SYT1" s="817"/>
      <c r="SYU1" s="817"/>
      <c r="SYV1" s="817"/>
      <c r="SYW1" s="817"/>
      <c r="SYX1" s="817"/>
      <c r="SYY1" s="817"/>
      <c r="SYZ1" s="817"/>
      <c r="SZA1" s="817"/>
      <c r="SZB1" s="817"/>
      <c r="SZC1" s="817"/>
      <c r="SZD1" s="817"/>
      <c r="SZE1" s="817"/>
      <c r="SZF1" s="817"/>
      <c r="SZG1" s="817"/>
      <c r="SZH1" s="817"/>
      <c r="SZI1" s="817"/>
      <c r="SZJ1" s="817"/>
      <c r="SZK1" s="817"/>
      <c r="SZL1" s="817"/>
      <c r="SZM1" s="817"/>
      <c r="SZN1" s="817"/>
      <c r="SZO1" s="817"/>
      <c r="SZP1" s="817"/>
      <c r="SZQ1" s="817"/>
      <c r="SZR1" s="817"/>
      <c r="SZS1" s="817"/>
      <c r="SZT1" s="817"/>
      <c r="SZU1" s="817"/>
      <c r="SZV1" s="817"/>
      <c r="SZW1" s="817"/>
      <c r="SZX1" s="817"/>
      <c r="SZY1" s="817"/>
      <c r="SZZ1" s="817"/>
      <c r="TAA1" s="817"/>
      <c r="TAB1" s="817"/>
      <c r="TAC1" s="817"/>
      <c r="TAD1" s="817"/>
      <c r="TAE1" s="817"/>
      <c r="TAF1" s="817"/>
      <c r="TAG1" s="817"/>
      <c r="TAH1" s="817"/>
      <c r="TAI1" s="817"/>
      <c r="TAJ1" s="817"/>
      <c r="TAK1" s="817"/>
      <c r="TAL1" s="817"/>
      <c r="TAM1" s="817"/>
      <c r="TAN1" s="817"/>
      <c r="TAO1" s="817"/>
      <c r="TAP1" s="817"/>
      <c r="TAQ1" s="817"/>
      <c r="TAR1" s="817"/>
      <c r="TAS1" s="817"/>
      <c r="TAT1" s="817"/>
      <c r="TAU1" s="817"/>
      <c r="TAV1" s="817"/>
      <c r="TAW1" s="817"/>
      <c r="TAX1" s="817"/>
      <c r="TAY1" s="817"/>
      <c r="TAZ1" s="817"/>
      <c r="TBA1" s="817"/>
      <c r="TBB1" s="817"/>
      <c r="TBC1" s="817"/>
      <c r="TBD1" s="817"/>
      <c r="TBE1" s="817"/>
      <c r="TBF1" s="817"/>
      <c r="TBG1" s="817"/>
      <c r="TBH1" s="817"/>
      <c r="TBI1" s="817"/>
      <c r="TBJ1" s="817"/>
      <c r="TBK1" s="817"/>
      <c r="TBL1" s="817"/>
      <c r="TBM1" s="817"/>
      <c r="TBN1" s="817"/>
      <c r="TBO1" s="817"/>
      <c r="TBP1" s="817"/>
      <c r="TBQ1" s="817"/>
      <c r="TBR1" s="817"/>
      <c r="TBS1" s="817"/>
      <c r="TBT1" s="817"/>
      <c r="TBU1" s="817"/>
      <c r="TBV1" s="817"/>
      <c r="TBW1" s="817"/>
      <c r="TBX1" s="817"/>
      <c r="TBY1" s="817"/>
      <c r="TBZ1" s="817"/>
      <c r="TCA1" s="817"/>
      <c r="TCB1" s="817"/>
      <c r="TCC1" s="817"/>
      <c r="TCD1" s="817"/>
      <c r="TCE1" s="817"/>
      <c r="TCF1" s="817"/>
      <c r="TCG1" s="817"/>
      <c r="TCH1" s="817"/>
      <c r="TCI1" s="817"/>
      <c r="TCJ1" s="817"/>
      <c r="TCK1" s="817"/>
      <c r="TCL1" s="817"/>
      <c r="TCM1" s="817"/>
      <c r="TCN1" s="817"/>
      <c r="TCO1" s="817"/>
      <c r="TCP1" s="817"/>
      <c r="TCQ1" s="817"/>
      <c r="TCR1" s="817"/>
      <c r="TCS1" s="817"/>
      <c r="TCT1" s="817"/>
      <c r="TCU1" s="817"/>
      <c r="TCV1" s="817"/>
      <c r="TCW1" s="817"/>
      <c r="TCX1" s="817"/>
      <c r="TCY1" s="817"/>
      <c r="TCZ1" s="817"/>
      <c r="TDA1" s="817"/>
      <c r="TDB1" s="817"/>
      <c r="TDC1" s="817"/>
      <c r="TDD1" s="817"/>
      <c r="TDE1" s="817"/>
      <c r="TDF1" s="817"/>
      <c r="TDG1" s="817"/>
      <c r="TDH1" s="817"/>
      <c r="TDI1" s="817"/>
      <c r="TDJ1" s="817"/>
      <c r="TDK1" s="817"/>
      <c r="TDL1" s="817"/>
      <c r="TDM1" s="817"/>
      <c r="TDN1" s="817"/>
      <c r="TDO1" s="817"/>
      <c r="TDP1" s="817"/>
      <c r="TDQ1" s="817"/>
      <c r="TDR1" s="817"/>
      <c r="TDS1" s="817"/>
      <c r="TDT1" s="817"/>
      <c r="TDU1" s="817"/>
      <c r="TDV1" s="817"/>
      <c r="TDW1" s="817"/>
      <c r="TDX1" s="817"/>
      <c r="TDY1" s="817"/>
      <c r="TDZ1" s="817"/>
      <c r="TEA1" s="817"/>
      <c r="TEB1" s="817"/>
      <c r="TEC1" s="817"/>
      <c r="TED1" s="817"/>
      <c r="TEE1" s="817"/>
      <c r="TEF1" s="817"/>
      <c r="TEG1" s="817"/>
      <c r="TEH1" s="817"/>
      <c r="TEI1" s="817"/>
      <c r="TEJ1" s="817"/>
      <c r="TEK1" s="817"/>
      <c r="TEL1" s="817"/>
      <c r="TEM1" s="817"/>
      <c r="TEN1" s="817"/>
      <c r="TEO1" s="817"/>
      <c r="TEP1" s="817"/>
      <c r="TEQ1" s="817"/>
      <c r="TER1" s="817"/>
      <c r="TES1" s="817"/>
      <c r="TET1" s="817"/>
      <c r="TEU1" s="817"/>
      <c r="TEV1" s="817"/>
      <c r="TEW1" s="817"/>
      <c r="TEX1" s="817"/>
      <c r="TEY1" s="817"/>
      <c r="TEZ1" s="817"/>
      <c r="TFA1" s="817"/>
      <c r="TFB1" s="817"/>
      <c r="TFC1" s="817"/>
      <c r="TFD1" s="817"/>
      <c r="TFE1" s="817"/>
      <c r="TFF1" s="817"/>
      <c r="TFG1" s="817"/>
      <c r="TFH1" s="817"/>
      <c r="TFI1" s="817"/>
      <c r="TFJ1" s="817"/>
      <c r="TFK1" s="817"/>
      <c r="TFL1" s="817"/>
      <c r="TFM1" s="817"/>
      <c r="TFN1" s="817"/>
      <c r="TFO1" s="817"/>
      <c r="TFP1" s="817"/>
      <c r="TFQ1" s="817"/>
      <c r="TFR1" s="817"/>
      <c r="TFS1" s="817"/>
      <c r="TFT1" s="817"/>
      <c r="TFU1" s="817"/>
      <c r="TFV1" s="817"/>
      <c r="TFW1" s="817"/>
      <c r="TFX1" s="817"/>
      <c r="TFY1" s="817"/>
      <c r="TFZ1" s="817"/>
      <c r="TGA1" s="817"/>
      <c r="TGB1" s="817"/>
      <c r="TGC1" s="817"/>
      <c r="TGD1" s="817"/>
      <c r="TGE1" s="817"/>
      <c r="TGF1" s="817"/>
      <c r="TGG1" s="817"/>
      <c r="TGH1" s="817"/>
      <c r="TGI1" s="817"/>
      <c r="TGJ1" s="817"/>
      <c r="TGK1" s="817"/>
      <c r="TGL1" s="817"/>
      <c r="TGM1" s="817"/>
      <c r="TGN1" s="817"/>
      <c r="TGO1" s="817"/>
      <c r="TGP1" s="817"/>
      <c r="TGQ1" s="817"/>
      <c r="TGR1" s="817"/>
      <c r="TGS1" s="817"/>
      <c r="TGT1" s="817"/>
      <c r="TGU1" s="817"/>
      <c r="TGV1" s="817"/>
      <c r="TGW1" s="817"/>
      <c r="TGX1" s="817"/>
      <c r="TGY1" s="817"/>
      <c r="TGZ1" s="817"/>
      <c r="THA1" s="817"/>
      <c r="THB1" s="817"/>
      <c r="THC1" s="817"/>
      <c r="THD1" s="817"/>
      <c r="THE1" s="817"/>
      <c r="THF1" s="817"/>
      <c r="THG1" s="817"/>
      <c r="THH1" s="817"/>
      <c r="THI1" s="817"/>
      <c r="THJ1" s="817"/>
      <c r="THK1" s="817"/>
      <c r="THL1" s="817"/>
      <c r="THM1" s="817"/>
      <c r="THN1" s="817"/>
      <c r="THO1" s="817"/>
      <c r="THP1" s="817"/>
      <c r="THQ1" s="817"/>
      <c r="THR1" s="817"/>
      <c r="THS1" s="817"/>
      <c r="THT1" s="817"/>
      <c r="THU1" s="817"/>
      <c r="THV1" s="817"/>
      <c r="THW1" s="817"/>
      <c r="THX1" s="817"/>
      <c r="THY1" s="817"/>
      <c r="THZ1" s="817"/>
      <c r="TIA1" s="817"/>
      <c r="TIB1" s="817"/>
      <c r="TIC1" s="817"/>
      <c r="TID1" s="817"/>
      <c r="TIE1" s="817"/>
      <c r="TIF1" s="817"/>
      <c r="TIG1" s="817"/>
      <c r="TIH1" s="817"/>
      <c r="TII1" s="817"/>
      <c r="TIJ1" s="817"/>
      <c r="TIK1" s="817"/>
      <c r="TIL1" s="817"/>
      <c r="TIM1" s="817"/>
      <c r="TIN1" s="817"/>
      <c r="TIO1" s="817"/>
      <c r="TIP1" s="817"/>
      <c r="TIQ1" s="817"/>
      <c r="TIR1" s="817"/>
      <c r="TIS1" s="817"/>
      <c r="TIT1" s="817"/>
      <c r="TIU1" s="817"/>
      <c r="TIV1" s="817"/>
      <c r="TIW1" s="817"/>
      <c r="TIX1" s="817"/>
      <c r="TIY1" s="817"/>
      <c r="TIZ1" s="817"/>
      <c r="TJA1" s="817"/>
      <c r="TJB1" s="817"/>
      <c r="TJC1" s="817"/>
      <c r="TJD1" s="817"/>
      <c r="TJE1" s="817"/>
      <c r="TJF1" s="817"/>
      <c r="TJG1" s="817"/>
      <c r="TJH1" s="817"/>
      <c r="TJI1" s="817"/>
      <c r="TJJ1" s="817"/>
      <c r="TJK1" s="817"/>
      <c r="TJL1" s="817"/>
      <c r="TJM1" s="817"/>
      <c r="TJN1" s="817"/>
      <c r="TJO1" s="817"/>
      <c r="TJP1" s="817"/>
      <c r="TJQ1" s="817"/>
      <c r="TJR1" s="817"/>
      <c r="TJS1" s="817"/>
      <c r="TJT1" s="817"/>
      <c r="TJU1" s="817"/>
      <c r="TJV1" s="817"/>
      <c r="TJW1" s="817"/>
      <c r="TJX1" s="817"/>
      <c r="TJY1" s="817"/>
      <c r="TJZ1" s="817"/>
      <c r="TKA1" s="817"/>
      <c r="TKB1" s="817"/>
      <c r="TKC1" s="817"/>
      <c r="TKD1" s="817"/>
      <c r="TKE1" s="817"/>
      <c r="TKF1" s="817"/>
      <c r="TKG1" s="817"/>
      <c r="TKH1" s="817"/>
      <c r="TKI1" s="817"/>
      <c r="TKJ1" s="817"/>
      <c r="TKK1" s="817"/>
      <c r="TKL1" s="817"/>
      <c r="TKM1" s="817"/>
      <c r="TKN1" s="817"/>
      <c r="TKO1" s="817"/>
      <c r="TKP1" s="817"/>
      <c r="TKQ1" s="817"/>
      <c r="TKR1" s="817"/>
      <c r="TKS1" s="817"/>
      <c r="TKT1" s="817"/>
      <c r="TKU1" s="817"/>
      <c r="TKV1" s="817"/>
      <c r="TKW1" s="817"/>
      <c r="TKX1" s="817"/>
      <c r="TKY1" s="817"/>
      <c r="TKZ1" s="817"/>
      <c r="TLA1" s="817"/>
      <c r="TLB1" s="817"/>
      <c r="TLC1" s="817"/>
      <c r="TLD1" s="817"/>
      <c r="TLE1" s="817"/>
      <c r="TLF1" s="817"/>
      <c r="TLG1" s="817"/>
      <c r="TLH1" s="817"/>
      <c r="TLI1" s="817"/>
      <c r="TLJ1" s="817"/>
      <c r="TLK1" s="817"/>
      <c r="TLL1" s="817"/>
      <c r="TLM1" s="817"/>
      <c r="TLN1" s="817"/>
      <c r="TLO1" s="817"/>
      <c r="TLP1" s="817"/>
      <c r="TLQ1" s="817"/>
      <c r="TLR1" s="817"/>
      <c r="TLS1" s="817"/>
      <c r="TLT1" s="817"/>
      <c r="TLU1" s="817"/>
      <c r="TLV1" s="817"/>
      <c r="TLW1" s="817"/>
      <c r="TLX1" s="817"/>
      <c r="TLY1" s="817"/>
      <c r="TLZ1" s="817"/>
      <c r="TMA1" s="817"/>
      <c r="TMB1" s="817"/>
      <c r="TMC1" s="817"/>
      <c r="TMD1" s="817"/>
      <c r="TME1" s="817"/>
      <c r="TMF1" s="817"/>
      <c r="TMG1" s="817"/>
      <c r="TMH1" s="817"/>
      <c r="TMI1" s="817"/>
      <c r="TMJ1" s="817"/>
      <c r="TMK1" s="817"/>
      <c r="TML1" s="817"/>
      <c r="TMM1" s="817"/>
      <c r="TMN1" s="817"/>
      <c r="TMO1" s="817"/>
      <c r="TMP1" s="817"/>
      <c r="TMQ1" s="817"/>
      <c r="TMR1" s="817"/>
      <c r="TMS1" s="817"/>
      <c r="TMT1" s="817"/>
      <c r="TMU1" s="817"/>
      <c r="TMV1" s="817"/>
      <c r="TMW1" s="817"/>
      <c r="TMX1" s="817"/>
      <c r="TMY1" s="817"/>
      <c r="TMZ1" s="817"/>
      <c r="TNA1" s="817"/>
      <c r="TNB1" s="817"/>
      <c r="TNC1" s="817"/>
      <c r="TND1" s="817"/>
      <c r="TNE1" s="817"/>
      <c r="TNF1" s="817"/>
      <c r="TNG1" s="817"/>
      <c r="TNH1" s="817"/>
      <c r="TNI1" s="817"/>
      <c r="TNJ1" s="817"/>
      <c r="TNK1" s="817"/>
      <c r="TNL1" s="817"/>
      <c r="TNM1" s="817"/>
      <c r="TNN1" s="817"/>
      <c r="TNO1" s="817"/>
      <c r="TNP1" s="817"/>
      <c r="TNQ1" s="817"/>
      <c r="TNR1" s="817"/>
      <c r="TNS1" s="817"/>
      <c r="TNT1" s="817"/>
      <c r="TNU1" s="817"/>
      <c r="TNV1" s="817"/>
      <c r="TNW1" s="817"/>
      <c r="TNX1" s="817"/>
      <c r="TNY1" s="817"/>
      <c r="TNZ1" s="817"/>
      <c r="TOA1" s="817"/>
      <c r="TOB1" s="817"/>
      <c r="TOC1" s="817"/>
      <c r="TOD1" s="817"/>
      <c r="TOE1" s="817"/>
      <c r="TOF1" s="817"/>
      <c r="TOG1" s="817"/>
      <c r="TOH1" s="817"/>
      <c r="TOI1" s="817"/>
      <c r="TOJ1" s="817"/>
      <c r="TOK1" s="817"/>
      <c r="TOL1" s="817"/>
      <c r="TOM1" s="817"/>
      <c r="TON1" s="817"/>
      <c r="TOO1" s="817"/>
      <c r="TOP1" s="817"/>
      <c r="TOQ1" s="817"/>
      <c r="TOR1" s="817"/>
      <c r="TOS1" s="817"/>
      <c r="TOT1" s="817"/>
      <c r="TOU1" s="817"/>
      <c r="TOV1" s="817"/>
      <c r="TOW1" s="817"/>
      <c r="TOX1" s="817"/>
      <c r="TOY1" s="817"/>
      <c r="TOZ1" s="817"/>
      <c r="TPA1" s="817"/>
      <c r="TPB1" s="817"/>
      <c r="TPC1" s="817"/>
      <c r="TPD1" s="817"/>
      <c r="TPE1" s="817"/>
      <c r="TPF1" s="817"/>
      <c r="TPG1" s="817"/>
      <c r="TPH1" s="817"/>
      <c r="TPI1" s="817"/>
      <c r="TPJ1" s="817"/>
      <c r="TPK1" s="817"/>
      <c r="TPL1" s="817"/>
      <c r="TPM1" s="817"/>
      <c r="TPN1" s="817"/>
      <c r="TPO1" s="817"/>
      <c r="TPP1" s="817"/>
      <c r="TPQ1" s="817"/>
      <c r="TPR1" s="817"/>
      <c r="TPS1" s="817"/>
      <c r="TPT1" s="817"/>
      <c r="TPU1" s="817"/>
      <c r="TPV1" s="817"/>
      <c r="TPW1" s="817"/>
      <c r="TPX1" s="817"/>
      <c r="TPY1" s="817"/>
      <c r="TPZ1" s="817"/>
      <c r="TQA1" s="817"/>
      <c r="TQB1" s="817"/>
      <c r="TQC1" s="817"/>
      <c r="TQD1" s="817"/>
      <c r="TQE1" s="817"/>
      <c r="TQF1" s="817"/>
      <c r="TQG1" s="817"/>
      <c r="TQH1" s="817"/>
      <c r="TQI1" s="817"/>
      <c r="TQJ1" s="817"/>
      <c r="TQK1" s="817"/>
      <c r="TQL1" s="817"/>
      <c r="TQM1" s="817"/>
      <c r="TQN1" s="817"/>
      <c r="TQO1" s="817"/>
      <c r="TQP1" s="817"/>
      <c r="TQQ1" s="817"/>
      <c r="TQR1" s="817"/>
      <c r="TQS1" s="817"/>
      <c r="TQT1" s="817"/>
      <c r="TQU1" s="817"/>
      <c r="TQV1" s="817"/>
      <c r="TQW1" s="817"/>
      <c r="TQX1" s="817"/>
      <c r="TQY1" s="817"/>
      <c r="TQZ1" s="817"/>
      <c r="TRA1" s="817"/>
      <c r="TRB1" s="817"/>
      <c r="TRC1" s="817"/>
      <c r="TRD1" s="817"/>
      <c r="TRE1" s="817"/>
      <c r="TRF1" s="817"/>
      <c r="TRG1" s="817"/>
      <c r="TRH1" s="817"/>
      <c r="TRI1" s="817"/>
      <c r="TRJ1" s="817"/>
      <c r="TRK1" s="817"/>
      <c r="TRL1" s="817"/>
      <c r="TRM1" s="817"/>
      <c r="TRN1" s="817"/>
      <c r="TRO1" s="817"/>
      <c r="TRP1" s="817"/>
      <c r="TRQ1" s="817"/>
      <c r="TRR1" s="817"/>
      <c r="TRS1" s="817"/>
      <c r="TRT1" s="817"/>
      <c r="TRU1" s="817"/>
      <c r="TRV1" s="817"/>
      <c r="TRW1" s="817"/>
      <c r="TRX1" s="817"/>
      <c r="TRY1" s="817"/>
      <c r="TRZ1" s="817"/>
      <c r="TSA1" s="817"/>
      <c r="TSB1" s="817"/>
      <c r="TSC1" s="817"/>
      <c r="TSD1" s="817"/>
      <c r="TSE1" s="817"/>
      <c r="TSF1" s="817"/>
      <c r="TSG1" s="817"/>
      <c r="TSH1" s="817"/>
      <c r="TSI1" s="817"/>
      <c r="TSJ1" s="817"/>
      <c r="TSK1" s="817"/>
      <c r="TSL1" s="817"/>
      <c r="TSM1" s="817"/>
      <c r="TSN1" s="817"/>
      <c r="TSO1" s="817"/>
      <c r="TSP1" s="817"/>
      <c r="TSQ1" s="817"/>
      <c r="TSR1" s="817"/>
      <c r="TSS1" s="817"/>
      <c r="TST1" s="817"/>
      <c r="TSU1" s="817"/>
      <c r="TSV1" s="817"/>
      <c r="TSW1" s="817"/>
      <c r="TSX1" s="817"/>
      <c r="TSY1" s="817"/>
      <c r="TSZ1" s="817"/>
      <c r="TTA1" s="817"/>
      <c r="TTB1" s="817"/>
      <c r="TTC1" s="817"/>
      <c r="TTD1" s="817"/>
      <c r="TTE1" s="817"/>
      <c r="TTF1" s="817"/>
      <c r="TTG1" s="817"/>
      <c r="TTH1" s="817"/>
      <c r="TTI1" s="817"/>
      <c r="TTJ1" s="817"/>
      <c r="TTK1" s="817"/>
      <c r="TTL1" s="817"/>
      <c r="TTM1" s="817"/>
      <c r="TTN1" s="817"/>
      <c r="TTO1" s="817"/>
      <c r="TTP1" s="817"/>
      <c r="TTQ1" s="817"/>
      <c r="TTR1" s="817"/>
      <c r="TTS1" s="817"/>
      <c r="TTT1" s="817"/>
      <c r="TTU1" s="817"/>
      <c r="TTV1" s="817"/>
      <c r="TTW1" s="817"/>
      <c r="TTX1" s="817"/>
      <c r="TTY1" s="817"/>
      <c r="TTZ1" s="817"/>
      <c r="TUA1" s="817"/>
      <c r="TUB1" s="817"/>
      <c r="TUC1" s="817"/>
      <c r="TUD1" s="817"/>
      <c r="TUE1" s="817"/>
      <c r="TUF1" s="817"/>
      <c r="TUG1" s="817"/>
      <c r="TUH1" s="817"/>
      <c r="TUI1" s="817"/>
      <c r="TUJ1" s="817"/>
      <c r="TUK1" s="817"/>
      <c r="TUL1" s="817"/>
      <c r="TUM1" s="817"/>
      <c r="TUN1" s="817"/>
      <c r="TUO1" s="817"/>
      <c r="TUP1" s="817"/>
      <c r="TUQ1" s="817"/>
      <c r="TUR1" s="817"/>
      <c r="TUS1" s="817"/>
      <c r="TUT1" s="817"/>
      <c r="TUU1" s="817"/>
      <c r="TUV1" s="817"/>
      <c r="TUW1" s="817"/>
      <c r="TUX1" s="817"/>
      <c r="TUY1" s="817"/>
      <c r="TUZ1" s="817"/>
      <c r="TVA1" s="817"/>
      <c r="TVB1" s="817"/>
      <c r="TVC1" s="817"/>
      <c r="TVD1" s="817"/>
      <c r="TVE1" s="817"/>
      <c r="TVF1" s="817"/>
      <c r="TVG1" s="817"/>
      <c r="TVH1" s="817"/>
      <c r="TVI1" s="817"/>
      <c r="TVJ1" s="817"/>
      <c r="TVK1" s="817"/>
      <c r="TVL1" s="817"/>
      <c r="TVM1" s="817"/>
      <c r="TVN1" s="817"/>
      <c r="TVO1" s="817"/>
      <c r="TVP1" s="817"/>
      <c r="TVQ1" s="817"/>
      <c r="TVR1" s="817"/>
      <c r="TVS1" s="817"/>
      <c r="TVT1" s="817"/>
      <c r="TVU1" s="817"/>
      <c r="TVV1" s="817"/>
      <c r="TVW1" s="817"/>
      <c r="TVX1" s="817"/>
      <c r="TVY1" s="817"/>
      <c r="TVZ1" s="817"/>
      <c r="TWA1" s="817"/>
      <c r="TWB1" s="817"/>
      <c r="TWC1" s="817"/>
      <c r="TWD1" s="817"/>
      <c r="TWE1" s="817"/>
      <c r="TWF1" s="817"/>
      <c r="TWG1" s="817"/>
      <c r="TWH1" s="817"/>
      <c r="TWI1" s="817"/>
      <c r="TWJ1" s="817"/>
      <c r="TWK1" s="817"/>
      <c r="TWL1" s="817"/>
      <c r="TWM1" s="817"/>
      <c r="TWN1" s="817"/>
      <c r="TWO1" s="817"/>
      <c r="TWP1" s="817"/>
      <c r="TWQ1" s="817"/>
      <c r="TWR1" s="817"/>
      <c r="TWS1" s="817"/>
      <c r="TWT1" s="817"/>
      <c r="TWU1" s="817"/>
      <c r="TWV1" s="817"/>
      <c r="TWW1" s="817"/>
      <c r="TWX1" s="817"/>
      <c r="TWY1" s="817"/>
      <c r="TWZ1" s="817"/>
      <c r="TXA1" s="817"/>
      <c r="TXB1" s="817"/>
      <c r="TXC1" s="817"/>
      <c r="TXD1" s="817"/>
      <c r="TXE1" s="817"/>
      <c r="TXF1" s="817"/>
      <c r="TXG1" s="817"/>
      <c r="TXH1" s="817"/>
      <c r="TXI1" s="817"/>
      <c r="TXJ1" s="817"/>
      <c r="TXK1" s="817"/>
      <c r="TXL1" s="817"/>
      <c r="TXM1" s="817"/>
      <c r="TXN1" s="817"/>
      <c r="TXO1" s="817"/>
      <c r="TXP1" s="817"/>
      <c r="TXQ1" s="817"/>
      <c r="TXR1" s="817"/>
      <c r="TXS1" s="817"/>
      <c r="TXT1" s="817"/>
      <c r="TXU1" s="817"/>
      <c r="TXV1" s="817"/>
      <c r="TXW1" s="817"/>
      <c r="TXX1" s="817"/>
      <c r="TXY1" s="817"/>
      <c r="TXZ1" s="817"/>
      <c r="TYA1" s="817"/>
      <c r="TYB1" s="817"/>
      <c r="TYC1" s="817"/>
      <c r="TYD1" s="817"/>
      <c r="TYE1" s="817"/>
      <c r="TYF1" s="817"/>
      <c r="TYG1" s="817"/>
      <c r="TYH1" s="817"/>
      <c r="TYI1" s="817"/>
      <c r="TYJ1" s="817"/>
      <c r="TYK1" s="817"/>
      <c r="TYL1" s="817"/>
      <c r="TYM1" s="817"/>
      <c r="TYN1" s="817"/>
      <c r="TYO1" s="817"/>
      <c r="TYP1" s="817"/>
      <c r="TYQ1" s="817"/>
      <c r="TYR1" s="817"/>
      <c r="TYS1" s="817"/>
      <c r="TYT1" s="817"/>
      <c r="TYU1" s="817"/>
      <c r="TYV1" s="817"/>
      <c r="TYW1" s="817"/>
      <c r="TYX1" s="817"/>
      <c r="TYY1" s="817"/>
      <c r="TYZ1" s="817"/>
      <c r="TZA1" s="817"/>
      <c r="TZB1" s="817"/>
      <c r="TZC1" s="817"/>
      <c r="TZD1" s="817"/>
      <c r="TZE1" s="817"/>
      <c r="TZF1" s="817"/>
      <c r="TZG1" s="817"/>
      <c r="TZH1" s="817"/>
      <c r="TZI1" s="817"/>
      <c r="TZJ1" s="817"/>
      <c r="TZK1" s="817"/>
      <c r="TZL1" s="817"/>
      <c r="TZM1" s="817"/>
      <c r="TZN1" s="817"/>
      <c r="TZO1" s="817"/>
      <c r="TZP1" s="817"/>
      <c r="TZQ1" s="817"/>
      <c r="TZR1" s="817"/>
      <c r="TZS1" s="817"/>
      <c r="TZT1" s="817"/>
      <c r="TZU1" s="817"/>
      <c r="TZV1" s="817"/>
      <c r="TZW1" s="817"/>
      <c r="TZX1" s="817"/>
      <c r="TZY1" s="817"/>
      <c r="TZZ1" s="817"/>
      <c r="UAA1" s="817"/>
      <c r="UAB1" s="817"/>
      <c r="UAC1" s="817"/>
      <c r="UAD1" s="817"/>
      <c r="UAE1" s="817"/>
      <c r="UAF1" s="817"/>
      <c r="UAG1" s="817"/>
      <c r="UAH1" s="817"/>
      <c r="UAI1" s="817"/>
      <c r="UAJ1" s="817"/>
      <c r="UAK1" s="817"/>
      <c r="UAL1" s="817"/>
      <c r="UAM1" s="817"/>
      <c r="UAN1" s="817"/>
      <c r="UAO1" s="817"/>
      <c r="UAP1" s="817"/>
      <c r="UAQ1" s="817"/>
      <c r="UAR1" s="817"/>
      <c r="UAS1" s="817"/>
      <c r="UAT1" s="817"/>
      <c r="UAU1" s="817"/>
      <c r="UAV1" s="817"/>
      <c r="UAW1" s="817"/>
      <c r="UAX1" s="817"/>
      <c r="UAY1" s="817"/>
      <c r="UAZ1" s="817"/>
      <c r="UBA1" s="817"/>
      <c r="UBB1" s="817"/>
      <c r="UBC1" s="817"/>
      <c r="UBD1" s="817"/>
      <c r="UBE1" s="817"/>
      <c r="UBF1" s="817"/>
      <c r="UBG1" s="817"/>
      <c r="UBH1" s="817"/>
      <c r="UBI1" s="817"/>
      <c r="UBJ1" s="817"/>
      <c r="UBK1" s="817"/>
      <c r="UBL1" s="817"/>
      <c r="UBM1" s="817"/>
      <c r="UBN1" s="817"/>
      <c r="UBO1" s="817"/>
      <c r="UBP1" s="817"/>
      <c r="UBQ1" s="817"/>
      <c r="UBR1" s="817"/>
      <c r="UBS1" s="817"/>
      <c r="UBT1" s="817"/>
      <c r="UBU1" s="817"/>
      <c r="UBV1" s="817"/>
      <c r="UBW1" s="817"/>
      <c r="UBX1" s="817"/>
      <c r="UBY1" s="817"/>
      <c r="UBZ1" s="817"/>
      <c r="UCA1" s="817"/>
      <c r="UCB1" s="817"/>
      <c r="UCC1" s="817"/>
      <c r="UCD1" s="817"/>
      <c r="UCE1" s="817"/>
      <c r="UCF1" s="817"/>
      <c r="UCG1" s="817"/>
      <c r="UCH1" s="817"/>
      <c r="UCI1" s="817"/>
      <c r="UCJ1" s="817"/>
      <c r="UCK1" s="817"/>
      <c r="UCL1" s="817"/>
      <c r="UCM1" s="817"/>
      <c r="UCN1" s="817"/>
      <c r="UCO1" s="817"/>
      <c r="UCP1" s="817"/>
      <c r="UCQ1" s="817"/>
      <c r="UCR1" s="817"/>
      <c r="UCS1" s="817"/>
      <c r="UCT1" s="817"/>
      <c r="UCU1" s="817"/>
      <c r="UCV1" s="817"/>
      <c r="UCW1" s="817"/>
      <c r="UCX1" s="817"/>
      <c r="UCY1" s="817"/>
      <c r="UCZ1" s="817"/>
      <c r="UDA1" s="817"/>
      <c r="UDB1" s="817"/>
      <c r="UDC1" s="817"/>
      <c r="UDD1" s="817"/>
      <c r="UDE1" s="817"/>
      <c r="UDF1" s="817"/>
      <c r="UDG1" s="817"/>
      <c r="UDH1" s="817"/>
      <c r="UDI1" s="817"/>
      <c r="UDJ1" s="817"/>
      <c r="UDK1" s="817"/>
      <c r="UDL1" s="817"/>
      <c r="UDM1" s="817"/>
      <c r="UDN1" s="817"/>
      <c r="UDO1" s="817"/>
      <c r="UDP1" s="817"/>
      <c r="UDQ1" s="817"/>
      <c r="UDR1" s="817"/>
      <c r="UDS1" s="817"/>
      <c r="UDT1" s="817"/>
      <c r="UDU1" s="817"/>
      <c r="UDV1" s="817"/>
      <c r="UDW1" s="817"/>
      <c r="UDX1" s="817"/>
      <c r="UDY1" s="817"/>
      <c r="UDZ1" s="817"/>
      <c r="UEA1" s="817"/>
      <c r="UEB1" s="817"/>
      <c r="UEC1" s="817"/>
      <c r="UED1" s="817"/>
      <c r="UEE1" s="817"/>
      <c r="UEF1" s="817"/>
      <c r="UEG1" s="817"/>
      <c r="UEH1" s="817"/>
      <c r="UEI1" s="817"/>
      <c r="UEJ1" s="817"/>
      <c r="UEK1" s="817"/>
      <c r="UEL1" s="817"/>
      <c r="UEM1" s="817"/>
      <c r="UEN1" s="817"/>
      <c r="UEO1" s="817"/>
      <c r="UEP1" s="817"/>
      <c r="UEQ1" s="817"/>
      <c r="UER1" s="817"/>
      <c r="UES1" s="817"/>
      <c r="UET1" s="817"/>
      <c r="UEU1" s="817"/>
      <c r="UEV1" s="817"/>
      <c r="UEW1" s="817"/>
      <c r="UEX1" s="817"/>
      <c r="UEY1" s="817"/>
      <c r="UEZ1" s="817"/>
      <c r="UFA1" s="817"/>
      <c r="UFB1" s="817"/>
      <c r="UFC1" s="817"/>
      <c r="UFD1" s="817"/>
      <c r="UFE1" s="817"/>
      <c r="UFF1" s="817"/>
      <c r="UFG1" s="817"/>
      <c r="UFH1" s="817"/>
      <c r="UFI1" s="817"/>
      <c r="UFJ1" s="817"/>
      <c r="UFK1" s="817"/>
      <c r="UFL1" s="817"/>
      <c r="UFM1" s="817"/>
      <c r="UFN1" s="817"/>
      <c r="UFO1" s="817"/>
      <c r="UFP1" s="817"/>
      <c r="UFQ1" s="817"/>
      <c r="UFR1" s="817"/>
      <c r="UFS1" s="817"/>
      <c r="UFT1" s="817"/>
      <c r="UFU1" s="817"/>
      <c r="UFV1" s="817"/>
      <c r="UFW1" s="817"/>
      <c r="UFX1" s="817"/>
      <c r="UFY1" s="817"/>
      <c r="UFZ1" s="817"/>
      <c r="UGA1" s="817"/>
      <c r="UGB1" s="817"/>
      <c r="UGC1" s="817"/>
      <c r="UGD1" s="817"/>
      <c r="UGE1" s="817"/>
      <c r="UGF1" s="817"/>
      <c r="UGG1" s="817"/>
      <c r="UGH1" s="817"/>
      <c r="UGI1" s="817"/>
      <c r="UGJ1" s="817"/>
      <c r="UGK1" s="817"/>
      <c r="UGL1" s="817"/>
      <c r="UGM1" s="817"/>
      <c r="UGN1" s="817"/>
      <c r="UGO1" s="817"/>
      <c r="UGP1" s="817"/>
      <c r="UGQ1" s="817"/>
      <c r="UGR1" s="817"/>
      <c r="UGS1" s="817"/>
      <c r="UGT1" s="817"/>
      <c r="UGU1" s="817"/>
      <c r="UGV1" s="817"/>
      <c r="UGW1" s="817"/>
      <c r="UGX1" s="817"/>
      <c r="UGY1" s="817"/>
      <c r="UGZ1" s="817"/>
      <c r="UHA1" s="817"/>
      <c r="UHB1" s="817"/>
      <c r="UHC1" s="817"/>
      <c r="UHD1" s="817"/>
      <c r="UHE1" s="817"/>
      <c r="UHF1" s="817"/>
      <c r="UHG1" s="817"/>
      <c r="UHH1" s="817"/>
      <c r="UHI1" s="817"/>
      <c r="UHJ1" s="817"/>
      <c r="UHK1" s="817"/>
      <c r="UHL1" s="817"/>
      <c r="UHM1" s="817"/>
      <c r="UHN1" s="817"/>
      <c r="UHO1" s="817"/>
      <c r="UHP1" s="817"/>
      <c r="UHQ1" s="817"/>
      <c r="UHR1" s="817"/>
      <c r="UHS1" s="817"/>
      <c r="UHT1" s="817"/>
      <c r="UHU1" s="817"/>
      <c r="UHV1" s="817"/>
      <c r="UHW1" s="817"/>
      <c r="UHX1" s="817"/>
      <c r="UHY1" s="817"/>
      <c r="UHZ1" s="817"/>
      <c r="UIA1" s="817"/>
      <c r="UIB1" s="817"/>
      <c r="UIC1" s="817"/>
      <c r="UID1" s="817"/>
      <c r="UIE1" s="817"/>
      <c r="UIF1" s="817"/>
      <c r="UIG1" s="817"/>
      <c r="UIH1" s="817"/>
      <c r="UII1" s="817"/>
      <c r="UIJ1" s="817"/>
      <c r="UIK1" s="817"/>
      <c r="UIL1" s="817"/>
      <c r="UIM1" s="817"/>
      <c r="UIN1" s="817"/>
      <c r="UIO1" s="817"/>
      <c r="UIP1" s="817"/>
      <c r="UIQ1" s="817"/>
      <c r="UIR1" s="817"/>
      <c r="UIS1" s="817"/>
      <c r="UIT1" s="817"/>
      <c r="UIU1" s="817"/>
      <c r="UIV1" s="817"/>
      <c r="UIW1" s="817"/>
      <c r="UIX1" s="817"/>
      <c r="UIY1" s="817"/>
      <c r="UIZ1" s="817"/>
      <c r="UJA1" s="817"/>
      <c r="UJB1" s="817"/>
      <c r="UJC1" s="817"/>
      <c r="UJD1" s="817"/>
      <c r="UJE1" s="817"/>
      <c r="UJF1" s="817"/>
      <c r="UJG1" s="817"/>
      <c r="UJH1" s="817"/>
      <c r="UJI1" s="817"/>
      <c r="UJJ1" s="817"/>
      <c r="UJK1" s="817"/>
      <c r="UJL1" s="817"/>
      <c r="UJM1" s="817"/>
      <c r="UJN1" s="817"/>
      <c r="UJO1" s="817"/>
      <c r="UJP1" s="817"/>
      <c r="UJQ1" s="817"/>
      <c r="UJR1" s="817"/>
      <c r="UJS1" s="817"/>
      <c r="UJT1" s="817"/>
      <c r="UJU1" s="817"/>
      <c r="UJV1" s="817"/>
      <c r="UJW1" s="817"/>
      <c r="UJX1" s="817"/>
      <c r="UJY1" s="817"/>
      <c r="UJZ1" s="817"/>
      <c r="UKA1" s="817"/>
      <c r="UKB1" s="817"/>
      <c r="UKC1" s="817"/>
      <c r="UKD1" s="817"/>
      <c r="UKE1" s="817"/>
      <c r="UKF1" s="817"/>
      <c r="UKG1" s="817"/>
      <c r="UKH1" s="817"/>
      <c r="UKI1" s="817"/>
      <c r="UKJ1" s="817"/>
      <c r="UKK1" s="817"/>
      <c r="UKL1" s="817"/>
      <c r="UKM1" s="817"/>
      <c r="UKN1" s="817"/>
      <c r="UKO1" s="817"/>
      <c r="UKP1" s="817"/>
      <c r="UKQ1" s="817"/>
      <c r="UKR1" s="817"/>
      <c r="UKS1" s="817"/>
      <c r="UKT1" s="817"/>
      <c r="UKU1" s="817"/>
      <c r="UKV1" s="817"/>
      <c r="UKW1" s="817"/>
      <c r="UKX1" s="817"/>
      <c r="UKY1" s="817"/>
      <c r="UKZ1" s="817"/>
      <c r="ULA1" s="817"/>
      <c r="ULB1" s="817"/>
      <c r="ULC1" s="817"/>
      <c r="ULD1" s="817"/>
      <c r="ULE1" s="817"/>
      <c r="ULF1" s="817"/>
      <c r="ULG1" s="817"/>
      <c r="ULH1" s="817"/>
      <c r="ULI1" s="817"/>
      <c r="ULJ1" s="817"/>
      <c r="ULK1" s="817"/>
      <c r="ULL1" s="817"/>
      <c r="ULM1" s="817"/>
      <c r="ULN1" s="817"/>
      <c r="ULO1" s="817"/>
      <c r="ULP1" s="817"/>
      <c r="ULQ1" s="817"/>
      <c r="ULR1" s="817"/>
      <c r="ULS1" s="817"/>
      <c r="ULT1" s="817"/>
      <c r="ULU1" s="817"/>
      <c r="ULV1" s="817"/>
      <c r="ULW1" s="817"/>
      <c r="ULX1" s="817"/>
      <c r="ULY1" s="817"/>
      <c r="ULZ1" s="817"/>
      <c r="UMA1" s="817"/>
      <c r="UMB1" s="817"/>
      <c r="UMC1" s="817"/>
      <c r="UMD1" s="817"/>
      <c r="UME1" s="817"/>
      <c r="UMF1" s="817"/>
      <c r="UMG1" s="817"/>
      <c r="UMH1" s="817"/>
      <c r="UMI1" s="817"/>
      <c r="UMJ1" s="817"/>
      <c r="UMK1" s="817"/>
      <c r="UML1" s="817"/>
      <c r="UMM1" s="817"/>
      <c r="UMN1" s="817"/>
      <c r="UMO1" s="817"/>
      <c r="UMP1" s="817"/>
      <c r="UMQ1" s="817"/>
      <c r="UMR1" s="817"/>
      <c r="UMS1" s="817"/>
      <c r="UMT1" s="817"/>
      <c r="UMU1" s="817"/>
      <c r="UMV1" s="817"/>
      <c r="UMW1" s="817"/>
      <c r="UMX1" s="817"/>
      <c r="UMY1" s="817"/>
      <c r="UMZ1" s="817"/>
      <c r="UNA1" s="817"/>
      <c r="UNB1" s="817"/>
      <c r="UNC1" s="817"/>
      <c r="UND1" s="817"/>
      <c r="UNE1" s="817"/>
      <c r="UNF1" s="817"/>
      <c r="UNG1" s="817"/>
      <c r="UNH1" s="817"/>
      <c r="UNI1" s="817"/>
      <c r="UNJ1" s="817"/>
      <c r="UNK1" s="817"/>
      <c r="UNL1" s="817"/>
      <c r="UNM1" s="817"/>
      <c r="UNN1" s="817"/>
      <c r="UNO1" s="817"/>
      <c r="UNP1" s="817"/>
      <c r="UNQ1" s="817"/>
      <c r="UNR1" s="817"/>
      <c r="UNS1" s="817"/>
      <c r="UNT1" s="817"/>
      <c r="UNU1" s="817"/>
      <c r="UNV1" s="817"/>
      <c r="UNW1" s="817"/>
      <c r="UNX1" s="817"/>
      <c r="UNY1" s="817"/>
      <c r="UNZ1" s="817"/>
      <c r="UOA1" s="817"/>
      <c r="UOB1" s="817"/>
      <c r="UOC1" s="817"/>
      <c r="UOD1" s="817"/>
      <c r="UOE1" s="817"/>
      <c r="UOF1" s="817"/>
      <c r="UOG1" s="817"/>
      <c r="UOH1" s="817"/>
      <c r="UOI1" s="817"/>
      <c r="UOJ1" s="817"/>
      <c r="UOK1" s="817"/>
      <c r="UOL1" s="817"/>
      <c r="UOM1" s="817"/>
      <c r="UON1" s="817"/>
      <c r="UOO1" s="817"/>
      <c r="UOP1" s="817"/>
      <c r="UOQ1" s="817"/>
      <c r="UOR1" s="817"/>
      <c r="UOS1" s="817"/>
      <c r="UOT1" s="817"/>
      <c r="UOU1" s="817"/>
      <c r="UOV1" s="817"/>
      <c r="UOW1" s="817"/>
      <c r="UOX1" s="817"/>
      <c r="UOY1" s="817"/>
      <c r="UOZ1" s="817"/>
      <c r="UPA1" s="817"/>
      <c r="UPB1" s="817"/>
      <c r="UPC1" s="817"/>
      <c r="UPD1" s="817"/>
      <c r="UPE1" s="817"/>
      <c r="UPF1" s="817"/>
      <c r="UPG1" s="817"/>
      <c r="UPH1" s="817"/>
      <c r="UPI1" s="817"/>
      <c r="UPJ1" s="817"/>
      <c r="UPK1" s="817"/>
      <c r="UPL1" s="817"/>
      <c r="UPM1" s="817"/>
      <c r="UPN1" s="817"/>
      <c r="UPO1" s="817"/>
      <c r="UPP1" s="817"/>
      <c r="UPQ1" s="817"/>
      <c r="UPR1" s="817"/>
      <c r="UPS1" s="817"/>
      <c r="UPT1" s="817"/>
      <c r="UPU1" s="817"/>
      <c r="UPV1" s="817"/>
      <c r="UPW1" s="817"/>
      <c r="UPX1" s="817"/>
      <c r="UPY1" s="817"/>
      <c r="UPZ1" s="817"/>
      <c r="UQA1" s="817"/>
      <c r="UQB1" s="817"/>
      <c r="UQC1" s="817"/>
      <c r="UQD1" s="817"/>
      <c r="UQE1" s="817"/>
      <c r="UQF1" s="817"/>
      <c r="UQG1" s="817"/>
      <c r="UQH1" s="817"/>
      <c r="UQI1" s="817"/>
      <c r="UQJ1" s="817"/>
      <c r="UQK1" s="817"/>
      <c r="UQL1" s="817"/>
      <c r="UQM1" s="817"/>
      <c r="UQN1" s="817"/>
      <c r="UQO1" s="817"/>
      <c r="UQP1" s="817"/>
      <c r="UQQ1" s="817"/>
      <c r="UQR1" s="817"/>
      <c r="UQS1" s="817"/>
      <c r="UQT1" s="817"/>
      <c r="UQU1" s="817"/>
      <c r="UQV1" s="817"/>
      <c r="UQW1" s="817"/>
      <c r="UQX1" s="817"/>
      <c r="UQY1" s="817"/>
      <c r="UQZ1" s="817"/>
      <c r="URA1" s="817"/>
      <c r="URB1" s="817"/>
      <c r="URC1" s="817"/>
      <c r="URD1" s="817"/>
      <c r="URE1" s="817"/>
      <c r="URF1" s="817"/>
      <c r="URG1" s="817"/>
      <c r="URH1" s="817"/>
      <c r="URI1" s="817"/>
      <c r="URJ1" s="817"/>
      <c r="URK1" s="817"/>
      <c r="URL1" s="817"/>
      <c r="URM1" s="817"/>
      <c r="URN1" s="817"/>
      <c r="URO1" s="817"/>
      <c r="URP1" s="817"/>
      <c r="URQ1" s="817"/>
      <c r="URR1" s="817"/>
      <c r="URS1" s="817"/>
      <c r="URT1" s="817"/>
      <c r="URU1" s="817"/>
      <c r="URV1" s="817"/>
      <c r="URW1" s="817"/>
      <c r="URX1" s="817"/>
      <c r="URY1" s="817"/>
      <c r="URZ1" s="817"/>
      <c r="USA1" s="817"/>
      <c r="USB1" s="817"/>
      <c r="USC1" s="817"/>
      <c r="USD1" s="817"/>
      <c r="USE1" s="817"/>
      <c r="USF1" s="817"/>
      <c r="USG1" s="817"/>
      <c r="USH1" s="817"/>
      <c r="USI1" s="817"/>
      <c r="USJ1" s="817"/>
      <c r="USK1" s="817"/>
      <c r="USL1" s="817"/>
      <c r="USM1" s="817"/>
      <c r="USN1" s="817"/>
      <c r="USO1" s="817"/>
      <c r="USP1" s="817"/>
      <c r="USQ1" s="817"/>
      <c r="USR1" s="817"/>
      <c r="USS1" s="817"/>
      <c r="UST1" s="817"/>
      <c r="USU1" s="817"/>
      <c r="USV1" s="817"/>
      <c r="USW1" s="817"/>
      <c r="USX1" s="817"/>
      <c r="USY1" s="817"/>
      <c r="USZ1" s="817"/>
      <c r="UTA1" s="817"/>
      <c r="UTB1" s="817"/>
      <c r="UTC1" s="817"/>
      <c r="UTD1" s="817"/>
      <c r="UTE1" s="817"/>
      <c r="UTF1" s="817"/>
      <c r="UTG1" s="817"/>
      <c r="UTH1" s="817"/>
      <c r="UTI1" s="817"/>
      <c r="UTJ1" s="817"/>
      <c r="UTK1" s="817"/>
      <c r="UTL1" s="817"/>
      <c r="UTM1" s="817"/>
      <c r="UTN1" s="817"/>
      <c r="UTO1" s="817"/>
      <c r="UTP1" s="817"/>
      <c r="UTQ1" s="817"/>
      <c r="UTR1" s="817"/>
      <c r="UTS1" s="817"/>
      <c r="UTT1" s="817"/>
      <c r="UTU1" s="817"/>
      <c r="UTV1" s="817"/>
      <c r="UTW1" s="817"/>
      <c r="UTX1" s="817"/>
      <c r="UTY1" s="817"/>
      <c r="UTZ1" s="817"/>
      <c r="UUA1" s="817"/>
      <c r="UUB1" s="817"/>
      <c r="UUC1" s="817"/>
      <c r="UUD1" s="817"/>
      <c r="UUE1" s="817"/>
      <c r="UUF1" s="817"/>
      <c r="UUG1" s="817"/>
      <c r="UUH1" s="817"/>
      <c r="UUI1" s="817"/>
      <c r="UUJ1" s="817"/>
      <c r="UUK1" s="817"/>
      <c r="UUL1" s="817"/>
      <c r="UUM1" s="817"/>
      <c r="UUN1" s="817"/>
      <c r="UUO1" s="817"/>
      <c r="UUP1" s="817"/>
      <c r="UUQ1" s="817"/>
      <c r="UUR1" s="817"/>
      <c r="UUS1" s="817"/>
      <c r="UUT1" s="817"/>
      <c r="UUU1" s="817"/>
      <c r="UUV1" s="817"/>
      <c r="UUW1" s="817"/>
      <c r="UUX1" s="817"/>
      <c r="UUY1" s="817"/>
      <c r="UUZ1" s="817"/>
      <c r="UVA1" s="817"/>
      <c r="UVB1" s="817"/>
      <c r="UVC1" s="817"/>
      <c r="UVD1" s="817"/>
      <c r="UVE1" s="817"/>
      <c r="UVF1" s="817"/>
      <c r="UVG1" s="817"/>
      <c r="UVH1" s="817"/>
      <c r="UVI1" s="817"/>
      <c r="UVJ1" s="817"/>
      <c r="UVK1" s="817"/>
      <c r="UVL1" s="817"/>
      <c r="UVM1" s="817"/>
      <c r="UVN1" s="817"/>
      <c r="UVO1" s="817"/>
      <c r="UVP1" s="817"/>
      <c r="UVQ1" s="817"/>
      <c r="UVR1" s="817"/>
      <c r="UVS1" s="817"/>
      <c r="UVT1" s="817"/>
      <c r="UVU1" s="817"/>
      <c r="UVV1" s="817"/>
      <c r="UVW1" s="817"/>
      <c r="UVX1" s="817"/>
      <c r="UVY1" s="817"/>
      <c r="UVZ1" s="817"/>
      <c r="UWA1" s="817"/>
      <c r="UWB1" s="817"/>
      <c r="UWC1" s="817"/>
      <c r="UWD1" s="817"/>
      <c r="UWE1" s="817"/>
      <c r="UWF1" s="817"/>
      <c r="UWG1" s="817"/>
      <c r="UWH1" s="817"/>
      <c r="UWI1" s="817"/>
      <c r="UWJ1" s="817"/>
      <c r="UWK1" s="817"/>
      <c r="UWL1" s="817"/>
      <c r="UWM1" s="817"/>
      <c r="UWN1" s="817"/>
      <c r="UWO1" s="817"/>
      <c r="UWP1" s="817"/>
      <c r="UWQ1" s="817"/>
      <c r="UWR1" s="817"/>
      <c r="UWS1" s="817"/>
      <c r="UWT1" s="817"/>
      <c r="UWU1" s="817"/>
      <c r="UWV1" s="817"/>
      <c r="UWW1" s="817"/>
      <c r="UWX1" s="817"/>
      <c r="UWY1" s="817"/>
      <c r="UWZ1" s="817"/>
      <c r="UXA1" s="817"/>
      <c r="UXB1" s="817"/>
      <c r="UXC1" s="817"/>
      <c r="UXD1" s="817"/>
      <c r="UXE1" s="817"/>
      <c r="UXF1" s="817"/>
      <c r="UXG1" s="817"/>
      <c r="UXH1" s="817"/>
      <c r="UXI1" s="817"/>
      <c r="UXJ1" s="817"/>
      <c r="UXK1" s="817"/>
      <c r="UXL1" s="817"/>
      <c r="UXM1" s="817"/>
      <c r="UXN1" s="817"/>
      <c r="UXO1" s="817"/>
      <c r="UXP1" s="817"/>
      <c r="UXQ1" s="817"/>
      <c r="UXR1" s="817"/>
      <c r="UXS1" s="817"/>
      <c r="UXT1" s="817"/>
      <c r="UXU1" s="817"/>
      <c r="UXV1" s="817"/>
      <c r="UXW1" s="817"/>
      <c r="UXX1" s="817"/>
      <c r="UXY1" s="817"/>
      <c r="UXZ1" s="817"/>
      <c r="UYA1" s="817"/>
      <c r="UYB1" s="817"/>
      <c r="UYC1" s="817"/>
      <c r="UYD1" s="817"/>
      <c r="UYE1" s="817"/>
      <c r="UYF1" s="817"/>
      <c r="UYG1" s="817"/>
      <c r="UYH1" s="817"/>
      <c r="UYI1" s="817"/>
      <c r="UYJ1" s="817"/>
      <c r="UYK1" s="817"/>
      <c r="UYL1" s="817"/>
      <c r="UYM1" s="817"/>
      <c r="UYN1" s="817"/>
      <c r="UYO1" s="817"/>
      <c r="UYP1" s="817"/>
      <c r="UYQ1" s="817"/>
      <c r="UYR1" s="817"/>
      <c r="UYS1" s="817"/>
      <c r="UYT1" s="817"/>
      <c r="UYU1" s="817"/>
      <c r="UYV1" s="817"/>
      <c r="UYW1" s="817"/>
      <c r="UYX1" s="817"/>
      <c r="UYY1" s="817"/>
      <c r="UYZ1" s="817"/>
      <c r="UZA1" s="817"/>
      <c r="UZB1" s="817"/>
      <c r="UZC1" s="817"/>
      <c r="UZD1" s="817"/>
      <c r="UZE1" s="817"/>
      <c r="UZF1" s="817"/>
      <c r="UZG1" s="817"/>
      <c r="UZH1" s="817"/>
      <c r="UZI1" s="817"/>
      <c r="UZJ1" s="817"/>
      <c r="UZK1" s="817"/>
      <c r="UZL1" s="817"/>
      <c r="UZM1" s="817"/>
      <c r="UZN1" s="817"/>
      <c r="UZO1" s="817"/>
      <c r="UZP1" s="817"/>
      <c r="UZQ1" s="817"/>
      <c r="UZR1" s="817"/>
      <c r="UZS1" s="817"/>
      <c r="UZT1" s="817"/>
      <c r="UZU1" s="817"/>
      <c r="UZV1" s="817"/>
      <c r="UZW1" s="817"/>
      <c r="UZX1" s="817"/>
      <c r="UZY1" s="817"/>
      <c r="UZZ1" s="817"/>
      <c r="VAA1" s="817"/>
      <c r="VAB1" s="817"/>
      <c r="VAC1" s="817"/>
      <c r="VAD1" s="817"/>
      <c r="VAE1" s="817"/>
      <c r="VAF1" s="817"/>
      <c r="VAG1" s="817"/>
      <c r="VAH1" s="817"/>
      <c r="VAI1" s="817"/>
      <c r="VAJ1" s="817"/>
      <c r="VAK1" s="817"/>
      <c r="VAL1" s="817"/>
      <c r="VAM1" s="817"/>
      <c r="VAN1" s="817"/>
      <c r="VAO1" s="817"/>
      <c r="VAP1" s="817"/>
      <c r="VAQ1" s="817"/>
      <c r="VAR1" s="817"/>
      <c r="VAS1" s="817"/>
      <c r="VAT1" s="817"/>
      <c r="VAU1" s="817"/>
      <c r="VAV1" s="817"/>
      <c r="VAW1" s="817"/>
      <c r="VAX1" s="817"/>
      <c r="VAY1" s="817"/>
      <c r="VAZ1" s="817"/>
      <c r="VBA1" s="817"/>
      <c r="VBB1" s="817"/>
      <c r="VBC1" s="817"/>
      <c r="VBD1" s="817"/>
      <c r="VBE1" s="817"/>
      <c r="VBF1" s="817"/>
      <c r="VBG1" s="817"/>
      <c r="VBH1" s="817"/>
      <c r="VBI1" s="817"/>
      <c r="VBJ1" s="817"/>
      <c r="VBK1" s="817"/>
      <c r="VBL1" s="817"/>
      <c r="VBM1" s="817"/>
      <c r="VBN1" s="817"/>
      <c r="VBO1" s="817"/>
      <c r="VBP1" s="817"/>
      <c r="VBQ1" s="817"/>
      <c r="VBR1" s="817"/>
      <c r="VBS1" s="817"/>
      <c r="VBT1" s="817"/>
      <c r="VBU1" s="817"/>
      <c r="VBV1" s="817"/>
      <c r="VBW1" s="817"/>
      <c r="VBX1" s="817"/>
      <c r="VBY1" s="817"/>
      <c r="VBZ1" s="817"/>
      <c r="VCA1" s="817"/>
      <c r="VCB1" s="817"/>
      <c r="VCC1" s="817"/>
      <c r="VCD1" s="817"/>
      <c r="VCE1" s="817"/>
      <c r="VCF1" s="817"/>
      <c r="VCG1" s="817"/>
      <c r="VCH1" s="817"/>
      <c r="VCI1" s="817"/>
      <c r="VCJ1" s="817"/>
      <c r="VCK1" s="817"/>
      <c r="VCL1" s="817"/>
      <c r="VCM1" s="817"/>
      <c r="VCN1" s="817"/>
      <c r="VCO1" s="817"/>
      <c r="VCP1" s="817"/>
      <c r="VCQ1" s="817"/>
      <c r="VCR1" s="817"/>
      <c r="VCS1" s="817"/>
      <c r="VCT1" s="817"/>
      <c r="VCU1" s="817"/>
      <c r="VCV1" s="817"/>
      <c r="VCW1" s="817"/>
      <c r="VCX1" s="817"/>
      <c r="VCY1" s="817"/>
      <c r="VCZ1" s="817"/>
      <c r="VDA1" s="817"/>
      <c r="VDB1" s="817"/>
      <c r="VDC1" s="817"/>
      <c r="VDD1" s="817"/>
      <c r="VDE1" s="817"/>
      <c r="VDF1" s="817"/>
      <c r="VDG1" s="817"/>
      <c r="VDH1" s="817"/>
      <c r="VDI1" s="817"/>
      <c r="VDJ1" s="817"/>
      <c r="VDK1" s="817"/>
      <c r="VDL1" s="817"/>
      <c r="VDM1" s="817"/>
      <c r="VDN1" s="817"/>
      <c r="VDO1" s="817"/>
      <c r="VDP1" s="817"/>
      <c r="VDQ1" s="817"/>
      <c r="VDR1" s="817"/>
      <c r="VDS1" s="817"/>
      <c r="VDT1" s="817"/>
      <c r="VDU1" s="817"/>
      <c r="VDV1" s="817"/>
      <c r="VDW1" s="817"/>
      <c r="VDX1" s="817"/>
      <c r="VDY1" s="817"/>
      <c r="VDZ1" s="817"/>
      <c r="VEA1" s="817"/>
      <c r="VEB1" s="817"/>
      <c r="VEC1" s="817"/>
      <c r="VED1" s="817"/>
      <c r="VEE1" s="817"/>
      <c r="VEF1" s="817"/>
      <c r="VEG1" s="817"/>
      <c r="VEH1" s="817"/>
      <c r="VEI1" s="817"/>
      <c r="VEJ1" s="817"/>
      <c r="VEK1" s="817"/>
      <c r="VEL1" s="817"/>
      <c r="VEM1" s="817"/>
      <c r="VEN1" s="817"/>
      <c r="VEO1" s="817"/>
      <c r="VEP1" s="817"/>
      <c r="VEQ1" s="817"/>
      <c r="VER1" s="817"/>
      <c r="VES1" s="817"/>
      <c r="VET1" s="817"/>
      <c r="VEU1" s="817"/>
      <c r="VEV1" s="817"/>
      <c r="VEW1" s="817"/>
      <c r="VEX1" s="817"/>
      <c r="VEY1" s="817"/>
      <c r="VEZ1" s="817"/>
      <c r="VFA1" s="817"/>
      <c r="VFB1" s="817"/>
      <c r="VFC1" s="817"/>
      <c r="VFD1" s="817"/>
      <c r="VFE1" s="817"/>
      <c r="VFF1" s="817"/>
      <c r="VFG1" s="817"/>
      <c r="VFH1" s="817"/>
      <c r="VFI1" s="817"/>
      <c r="VFJ1" s="817"/>
      <c r="VFK1" s="817"/>
      <c r="VFL1" s="817"/>
      <c r="VFM1" s="817"/>
      <c r="VFN1" s="817"/>
      <c r="VFO1" s="817"/>
      <c r="VFP1" s="817"/>
      <c r="VFQ1" s="817"/>
      <c r="VFR1" s="817"/>
      <c r="VFS1" s="817"/>
      <c r="VFT1" s="817"/>
      <c r="VFU1" s="817"/>
      <c r="VFV1" s="817"/>
      <c r="VFW1" s="817"/>
      <c r="VFX1" s="817"/>
      <c r="VFY1" s="817"/>
      <c r="VFZ1" s="817"/>
      <c r="VGA1" s="817"/>
      <c r="VGB1" s="817"/>
      <c r="VGC1" s="817"/>
      <c r="VGD1" s="817"/>
      <c r="VGE1" s="817"/>
      <c r="VGF1" s="817"/>
      <c r="VGG1" s="817"/>
      <c r="VGH1" s="817"/>
      <c r="VGI1" s="817"/>
      <c r="VGJ1" s="817"/>
      <c r="VGK1" s="817"/>
      <c r="VGL1" s="817"/>
      <c r="VGM1" s="817"/>
      <c r="VGN1" s="817"/>
      <c r="VGO1" s="817"/>
      <c r="VGP1" s="817"/>
      <c r="VGQ1" s="817"/>
      <c r="VGR1" s="817"/>
      <c r="VGS1" s="817"/>
      <c r="VGT1" s="817"/>
      <c r="VGU1" s="817"/>
      <c r="VGV1" s="817"/>
      <c r="VGW1" s="817"/>
      <c r="VGX1" s="817"/>
      <c r="VGY1" s="817"/>
      <c r="VGZ1" s="817"/>
      <c r="VHA1" s="817"/>
      <c r="VHB1" s="817"/>
      <c r="VHC1" s="817"/>
      <c r="VHD1" s="817"/>
      <c r="VHE1" s="817"/>
      <c r="VHF1" s="817"/>
      <c r="VHG1" s="817"/>
      <c r="VHH1" s="817"/>
      <c r="VHI1" s="817"/>
      <c r="VHJ1" s="817"/>
      <c r="VHK1" s="817"/>
      <c r="VHL1" s="817"/>
      <c r="VHM1" s="817"/>
      <c r="VHN1" s="817"/>
      <c r="VHO1" s="817"/>
      <c r="VHP1" s="817"/>
      <c r="VHQ1" s="817"/>
      <c r="VHR1" s="817"/>
      <c r="VHS1" s="817"/>
      <c r="VHT1" s="817"/>
      <c r="VHU1" s="817"/>
      <c r="VHV1" s="817"/>
      <c r="VHW1" s="817"/>
      <c r="VHX1" s="817"/>
      <c r="VHY1" s="817"/>
      <c r="VHZ1" s="817"/>
      <c r="VIA1" s="817"/>
      <c r="VIB1" s="817"/>
      <c r="VIC1" s="817"/>
      <c r="VID1" s="817"/>
      <c r="VIE1" s="817"/>
      <c r="VIF1" s="817"/>
      <c r="VIG1" s="817"/>
      <c r="VIH1" s="817"/>
      <c r="VII1" s="817"/>
      <c r="VIJ1" s="817"/>
      <c r="VIK1" s="817"/>
      <c r="VIL1" s="817"/>
      <c r="VIM1" s="817"/>
      <c r="VIN1" s="817"/>
      <c r="VIO1" s="817"/>
      <c r="VIP1" s="817"/>
      <c r="VIQ1" s="817"/>
      <c r="VIR1" s="817"/>
      <c r="VIS1" s="817"/>
      <c r="VIT1" s="817"/>
      <c r="VIU1" s="817"/>
      <c r="VIV1" s="817"/>
      <c r="VIW1" s="817"/>
      <c r="VIX1" s="817"/>
      <c r="VIY1" s="817"/>
      <c r="VIZ1" s="817"/>
      <c r="VJA1" s="817"/>
      <c r="VJB1" s="817"/>
      <c r="VJC1" s="817"/>
      <c r="VJD1" s="817"/>
      <c r="VJE1" s="817"/>
      <c r="VJF1" s="817"/>
      <c r="VJG1" s="817"/>
      <c r="VJH1" s="817"/>
      <c r="VJI1" s="817"/>
      <c r="VJJ1" s="817"/>
      <c r="VJK1" s="817"/>
      <c r="VJL1" s="817"/>
      <c r="VJM1" s="817"/>
      <c r="VJN1" s="817"/>
      <c r="VJO1" s="817"/>
      <c r="VJP1" s="817"/>
      <c r="VJQ1" s="817"/>
      <c r="VJR1" s="817"/>
      <c r="VJS1" s="817"/>
      <c r="VJT1" s="817"/>
      <c r="VJU1" s="817"/>
      <c r="VJV1" s="817"/>
      <c r="VJW1" s="817"/>
      <c r="VJX1" s="817"/>
      <c r="VJY1" s="817"/>
      <c r="VJZ1" s="817"/>
      <c r="VKA1" s="817"/>
      <c r="VKB1" s="817"/>
      <c r="VKC1" s="817"/>
      <c r="VKD1" s="817"/>
      <c r="VKE1" s="817"/>
      <c r="VKF1" s="817"/>
      <c r="VKG1" s="817"/>
      <c r="VKH1" s="817"/>
      <c r="VKI1" s="817"/>
      <c r="VKJ1" s="817"/>
      <c r="VKK1" s="817"/>
      <c r="VKL1" s="817"/>
      <c r="VKM1" s="817"/>
      <c r="VKN1" s="817"/>
      <c r="VKO1" s="817"/>
      <c r="VKP1" s="817"/>
      <c r="VKQ1" s="817"/>
      <c r="VKR1" s="817"/>
      <c r="VKS1" s="817"/>
      <c r="VKT1" s="817"/>
      <c r="VKU1" s="817"/>
      <c r="VKV1" s="817"/>
      <c r="VKW1" s="817"/>
      <c r="VKX1" s="817"/>
      <c r="VKY1" s="817"/>
      <c r="VKZ1" s="817"/>
      <c r="VLA1" s="817"/>
      <c r="VLB1" s="817"/>
      <c r="VLC1" s="817"/>
      <c r="VLD1" s="817"/>
      <c r="VLE1" s="817"/>
      <c r="VLF1" s="817"/>
      <c r="VLG1" s="817"/>
      <c r="VLH1" s="817"/>
      <c r="VLI1" s="817"/>
      <c r="VLJ1" s="817"/>
      <c r="VLK1" s="817"/>
      <c r="VLL1" s="817"/>
      <c r="VLM1" s="817"/>
      <c r="VLN1" s="817"/>
      <c r="VLO1" s="817"/>
      <c r="VLP1" s="817"/>
      <c r="VLQ1" s="817"/>
      <c r="VLR1" s="817"/>
      <c r="VLS1" s="817"/>
      <c r="VLT1" s="817"/>
      <c r="VLU1" s="817"/>
      <c r="VLV1" s="817"/>
      <c r="VLW1" s="817"/>
      <c r="VLX1" s="817"/>
      <c r="VLY1" s="817"/>
      <c r="VLZ1" s="817"/>
      <c r="VMA1" s="817"/>
      <c r="VMB1" s="817"/>
      <c r="VMC1" s="817"/>
      <c r="VMD1" s="817"/>
      <c r="VME1" s="817"/>
      <c r="VMF1" s="817"/>
      <c r="VMG1" s="817"/>
      <c r="VMH1" s="817"/>
      <c r="VMI1" s="817"/>
      <c r="VMJ1" s="817"/>
      <c r="VMK1" s="817"/>
      <c r="VML1" s="817"/>
      <c r="VMM1" s="817"/>
      <c r="VMN1" s="817"/>
      <c r="VMO1" s="817"/>
      <c r="VMP1" s="817"/>
      <c r="VMQ1" s="817"/>
      <c r="VMR1" s="817"/>
      <c r="VMS1" s="817"/>
      <c r="VMT1" s="817"/>
      <c r="VMU1" s="817"/>
      <c r="VMV1" s="817"/>
      <c r="VMW1" s="817"/>
      <c r="VMX1" s="817"/>
      <c r="VMY1" s="817"/>
      <c r="VMZ1" s="817"/>
      <c r="VNA1" s="817"/>
      <c r="VNB1" s="817"/>
      <c r="VNC1" s="817"/>
      <c r="VND1" s="817"/>
      <c r="VNE1" s="817"/>
      <c r="VNF1" s="817"/>
      <c r="VNG1" s="817"/>
      <c r="VNH1" s="817"/>
      <c r="VNI1" s="817"/>
      <c r="VNJ1" s="817"/>
      <c r="VNK1" s="817"/>
      <c r="VNL1" s="817"/>
      <c r="VNM1" s="817"/>
      <c r="VNN1" s="817"/>
      <c r="VNO1" s="817"/>
      <c r="VNP1" s="817"/>
      <c r="VNQ1" s="817"/>
      <c r="VNR1" s="817"/>
      <c r="VNS1" s="817"/>
      <c r="VNT1" s="817"/>
      <c r="VNU1" s="817"/>
      <c r="VNV1" s="817"/>
      <c r="VNW1" s="817"/>
      <c r="VNX1" s="817"/>
      <c r="VNY1" s="817"/>
      <c r="VNZ1" s="817"/>
      <c r="VOA1" s="817"/>
      <c r="VOB1" s="817"/>
      <c r="VOC1" s="817"/>
      <c r="VOD1" s="817"/>
      <c r="VOE1" s="817"/>
      <c r="VOF1" s="817"/>
      <c r="VOG1" s="817"/>
      <c r="VOH1" s="817"/>
      <c r="VOI1" s="817"/>
      <c r="VOJ1" s="817"/>
      <c r="VOK1" s="817"/>
      <c r="VOL1" s="817"/>
      <c r="VOM1" s="817"/>
      <c r="VON1" s="817"/>
      <c r="VOO1" s="817"/>
      <c r="VOP1" s="817"/>
      <c r="VOQ1" s="817"/>
      <c r="VOR1" s="817"/>
      <c r="VOS1" s="817"/>
      <c r="VOT1" s="817"/>
      <c r="VOU1" s="817"/>
      <c r="VOV1" s="817"/>
      <c r="VOW1" s="817"/>
      <c r="VOX1" s="817"/>
      <c r="VOY1" s="817"/>
      <c r="VOZ1" s="817"/>
      <c r="VPA1" s="817"/>
      <c r="VPB1" s="817"/>
      <c r="VPC1" s="817"/>
      <c r="VPD1" s="817"/>
      <c r="VPE1" s="817"/>
      <c r="VPF1" s="817"/>
      <c r="VPG1" s="817"/>
      <c r="VPH1" s="817"/>
      <c r="VPI1" s="817"/>
      <c r="VPJ1" s="817"/>
      <c r="VPK1" s="817"/>
      <c r="VPL1" s="817"/>
      <c r="VPM1" s="817"/>
      <c r="VPN1" s="817"/>
      <c r="VPO1" s="817"/>
      <c r="VPP1" s="817"/>
      <c r="VPQ1" s="817"/>
      <c r="VPR1" s="817"/>
      <c r="VPS1" s="817"/>
      <c r="VPT1" s="817"/>
      <c r="VPU1" s="817"/>
      <c r="VPV1" s="817"/>
      <c r="VPW1" s="817"/>
      <c r="VPX1" s="817"/>
      <c r="VPY1" s="817"/>
      <c r="VPZ1" s="817"/>
      <c r="VQA1" s="817"/>
      <c r="VQB1" s="817"/>
      <c r="VQC1" s="817"/>
      <c r="VQD1" s="817"/>
      <c r="VQE1" s="817"/>
      <c r="VQF1" s="817"/>
      <c r="VQG1" s="817"/>
      <c r="VQH1" s="817"/>
      <c r="VQI1" s="817"/>
      <c r="VQJ1" s="817"/>
      <c r="VQK1" s="817"/>
      <c r="VQL1" s="817"/>
      <c r="VQM1" s="817"/>
      <c r="VQN1" s="817"/>
      <c r="VQO1" s="817"/>
      <c r="VQP1" s="817"/>
      <c r="VQQ1" s="817"/>
      <c r="VQR1" s="817"/>
      <c r="VQS1" s="817"/>
      <c r="VQT1" s="817"/>
      <c r="VQU1" s="817"/>
      <c r="VQV1" s="817"/>
      <c r="VQW1" s="817"/>
      <c r="VQX1" s="817"/>
      <c r="VQY1" s="817"/>
      <c r="VQZ1" s="817"/>
      <c r="VRA1" s="817"/>
      <c r="VRB1" s="817"/>
      <c r="VRC1" s="817"/>
      <c r="VRD1" s="817"/>
      <c r="VRE1" s="817"/>
      <c r="VRF1" s="817"/>
      <c r="VRG1" s="817"/>
      <c r="VRH1" s="817"/>
      <c r="VRI1" s="817"/>
      <c r="VRJ1" s="817"/>
      <c r="VRK1" s="817"/>
      <c r="VRL1" s="817"/>
      <c r="VRM1" s="817"/>
      <c r="VRN1" s="817"/>
      <c r="VRO1" s="817"/>
      <c r="VRP1" s="817"/>
      <c r="VRQ1" s="817"/>
      <c r="VRR1" s="817"/>
      <c r="VRS1" s="817"/>
      <c r="VRT1" s="817"/>
      <c r="VRU1" s="817"/>
      <c r="VRV1" s="817"/>
      <c r="VRW1" s="817"/>
      <c r="VRX1" s="817"/>
      <c r="VRY1" s="817"/>
      <c r="VRZ1" s="817"/>
      <c r="VSA1" s="817"/>
      <c r="VSB1" s="817"/>
      <c r="VSC1" s="817"/>
      <c r="VSD1" s="817"/>
      <c r="VSE1" s="817"/>
      <c r="VSF1" s="817"/>
      <c r="VSG1" s="817"/>
      <c r="VSH1" s="817"/>
      <c r="VSI1" s="817"/>
      <c r="VSJ1" s="817"/>
      <c r="VSK1" s="817"/>
      <c r="VSL1" s="817"/>
      <c r="VSM1" s="817"/>
      <c r="VSN1" s="817"/>
      <c r="VSO1" s="817"/>
      <c r="VSP1" s="817"/>
      <c r="VSQ1" s="817"/>
      <c r="VSR1" s="817"/>
      <c r="VSS1" s="817"/>
      <c r="VST1" s="817"/>
      <c r="VSU1" s="817"/>
      <c r="VSV1" s="817"/>
      <c r="VSW1" s="817"/>
      <c r="VSX1" s="817"/>
      <c r="VSY1" s="817"/>
      <c r="VSZ1" s="817"/>
      <c r="VTA1" s="817"/>
      <c r="VTB1" s="817"/>
      <c r="VTC1" s="817"/>
      <c r="VTD1" s="817"/>
      <c r="VTE1" s="817"/>
      <c r="VTF1" s="817"/>
      <c r="VTG1" s="817"/>
      <c r="VTH1" s="817"/>
      <c r="VTI1" s="817"/>
      <c r="VTJ1" s="817"/>
      <c r="VTK1" s="817"/>
      <c r="VTL1" s="817"/>
      <c r="VTM1" s="817"/>
      <c r="VTN1" s="817"/>
      <c r="VTO1" s="817"/>
      <c r="VTP1" s="817"/>
      <c r="VTQ1" s="817"/>
      <c r="VTR1" s="817"/>
      <c r="VTS1" s="817"/>
      <c r="VTT1" s="817"/>
      <c r="VTU1" s="817"/>
      <c r="VTV1" s="817"/>
      <c r="VTW1" s="817"/>
      <c r="VTX1" s="817"/>
      <c r="VTY1" s="817"/>
      <c r="VTZ1" s="817"/>
      <c r="VUA1" s="817"/>
      <c r="VUB1" s="817"/>
      <c r="VUC1" s="817"/>
      <c r="VUD1" s="817"/>
      <c r="VUE1" s="817"/>
      <c r="VUF1" s="817"/>
      <c r="VUG1" s="817"/>
      <c r="VUH1" s="817"/>
      <c r="VUI1" s="817"/>
      <c r="VUJ1" s="817"/>
      <c r="VUK1" s="817"/>
      <c r="VUL1" s="817"/>
      <c r="VUM1" s="817"/>
      <c r="VUN1" s="817"/>
      <c r="VUO1" s="817"/>
      <c r="VUP1" s="817"/>
      <c r="VUQ1" s="817"/>
      <c r="VUR1" s="817"/>
      <c r="VUS1" s="817"/>
      <c r="VUT1" s="817"/>
      <c r="VUU1" s="817"/>
      <c r="VUV1" s="817"/>
      <c r="VUW1" s="817"/>
      <c r="VUX1" s="817"/>
      <c r="VUY1" s="817"/>
      <c r="VUZ1" s="817"/>
      <c r="VVA1" s="817"/>
      <c r="VVB1" s="817"/>
      <c r="VVC1" s="817"/>
      <c r="VVD1" s="817"/>
      <c r="VVE1" s="817"/>
      <c r="VVF1" s="817"/>
      <c r="VVG1" s="817"/>
      <c r="VVH1" s="817"/>
      <c r="VVI1" s="817"/>
      <c r="VVJ1" s="817"/>
      <c r="VVK1" s="817"/>
      <c r="VVL1" s="817"/>
      <c r="VVM1" s="817"/>
      <c r="VVN1" s="817"/>
      <c r="VVO1" s="817"/>
      <c r="VVP1" s="817"/>
      <c r="VVQ1" s="817"/>
      <c r="VVR1" s="817"/>
      <c r="VVS1" s="817"/>
      <c r="VVT1" s="817"/>
      <c r="VVU1" s="817"/>
      <c r="VVV1" s="817"/>
      <c r="VVW1" s="817"/>
      <c r="VVX1" s="817"/>
      <c r="VVY1" s="817"/>
      <c r="VVZ1" s="817"/>
      <c r="VWA1" s="817"/>
      <c r="VWB1" s="817"/>
      <c r="VWC1" s="817"/>
      <c r="VWD1" s="817"/>
      <c r="VWE1" s="817"/>
      <c r="VWF1" s="817"/>
      <c r="VWG1" s="817"/>
      <c r="VWH1" s="817"/>
      <c r="VWI1" s="817"/>
      <c r="VWJ1" s="817"/>
      <c r="VWK1" s="817"/>
      <c r="VWL1" s="817"/>
      <c r="VWM1" s="817"/>
      <c r="VWN1" s="817"/>
      <c r="VWO1" s="817"/>
      <c r="VWP1" s="817"/>
      <c r="VWQ1" s="817"/>
      <c r="VWR1" s="817"/>
      <c r="VWS1" s="817"/>
      <c r="VWT1" s="817"/>
      <c r="VWU1" s="817"/>
      <c r="VWV1" s="817"/>
      <c r="VWW1" s="817"/>
      <c r="VWX1" s="817"/>
      <c r="VWY1" s="817"/>
      <c r="VWZ1" s="817"/>
      <c r="VXA1" s="817"/>
      <c r="VXB1" s="817"/>
      <c r="VXC1" s="817"/>
      <c r="VXD1" s="817"/>
      <c r="VXE1" s="817"/>
      <c r="VXF1" s="817"/>
      <c r="VXG1" s="817"/>
      <c r="VXH1" s="817"/>
      <c r="VXI1" s="817"/>
      <c r="VXJ1" s="817"/>
      <c r="VXK1" s="817"/>
      <c r="VXL1" s="817"/>
      <c r="VXM1" s="817"/>
      <c r="VXN1" s="817"/>
      <c r="VXO1" s="817"/>
      <c r="VXP1" s="817"/>
      <c r="VXQ1" s="817"/>
      <c r="VXR1" s="817"/>
      <c r="VXS1" s="817"/>
      <c r="VXT1" s="817"/>
      <c r="VXU1" s="817"/>
      <c r="VXV1" s="817"/>
      <c r="VXW1" s="817"/>
      <c r="VXX1" s="817"/>
      <c r="VXY1" s="817"/>
      <c r="VXZ1" s="817"/>
      <c r="VYA1" s="817"/>
      <c r="VYB1" s="817"/>
      <c r="VYC1" s="817"/>
      <c r="VYD1" s="817"/>
      <c r="VYE1" s="817"/>
      <c r="VYF1" s="817"/>
      <c r="VYG1" s="817"/>
      <c r="VYH1" s="817"/>
      <c r="VYI1" s="817"/>
      <c r="VYJ1" s="817"/>
      <c r="VYK1" s="817"/>
      <c r="VYL1" s="817"/>
      <c r="VYM1" s="817"/>
      <c r="VYN1" s="817"/>
      <c r="VYO1" s="817"/>
      <c r="VYP1" s="817"/>
      <c r="VYQ1" s="817"/>
      <c r="VYR1" s="817"/>
      <c r="VYS1" s="817"/>
      <c r="VYT1" s="817"/>
      <c r="VYU1" s="817"/>
      <c r="VYV1" s="817"/>
      <c r="VYW1" s="817"/>
      <c r="VYX1" s="817"/>
      <c r="VYY1" s="817"/>
      <c r="VYZ1" s="817"/>
      <c r="VZA1" s="817"/>
      <c r="VZB1" s="817"/>
      <c r="VZC1" s="817"/>
      <c r="VZD1" s="817"/>
      <c r="VZE1" s="817"/>
      <c r="VZF1" s="817"/>
      <c r="VZG1" s="817"/>
      <c r="VZH1" s="817"/>
      <c r="VZI1" s="817"/>
      <c r="VZJ1" s="817"/>
      <c r="VZK1" s="817"/>
      <c r="VZL1" s="817"/>
      <c r="VZM1" s="817"/>
      <c r="VZN1" s="817"/>
      <c r="VZO1" s="817"/>
      <c r="VZP1" s="817"/>
      <c r="VZQ1" s="817"/>
      <c r="VZR1" s="817"/>
      <c r="VZS1" s="817"/>
      <c r="VZT1" s="817"/>
      <c r="VZU1" s="817"/>
      <c r="VZV1" s="817"/>
      <c r="VZW1" s="817"/>
      <c r="VZX1" s="817"/>
      <c r="VZY1" s="817"/>
      <c r="VZZ1" s="817"/>
      <c r="WAA1" s="817"/>
      <c r="WAB1" s="817"/>
      <c r="WAC1" s="817"/>
      <c r="WAD1" s="817"/>
      <c r="WAE1" s="817"/>
      <c r="WAF1" s="817"/>
      <c r="WAG1" s="817"/>
      <c r="WAH1" s="817"/>
      <c r="WAI1" s="817"/>
      <c r="WAJ1" s="817"/>
      <c r="WAK1" s="817"/>
      <c r="WAL1" s="817"/>
      <c r="WAM1" s="817"/>
      <c r="WAN1" s="817"/>
      <c r="WAO1" s="817"/>
      <c r="WAP1" s="817"/>
      <c r="WAQ1" s="817"/>
      <c r="WAR1" s="817"/>
      <c r="WAS1" s="817"/>
      <c r="WAT1" s="817"/>
      <c r="WAU1" s="817"/>
      <c r="WAV1" s="817"/>
      <c r="WAW1" s="817"/>
      <c r="WAX1" s="817"/>
      <c r="WAY1" s="817"/>
      <c r="WAZ1" s="817"/>
      <c r="WBA1" s="817"/>
      <c r="WBB1" s="817"/>
      <c r="WBC1" s="817"/>
      <c r="WBD1" s="817"/>
      <c r="WBE1" s="817"/>
      <c r="WBF1" s="817"/>
      <c r="WBG1" s="817"/>
      <c r="WBH1" s="817"/>
      <c r="WBI1" s="817"/>
      <c r="WBJ1" s="817"/>
      <c r="WBK1" s="817"/>
      <c r="WBL1" s="817"/>
      <c r="WBM1" s="817"/>
      <c r="WBN1" s="817"/>
      <c r="WBO1" s="817"/>
      <c r="WBP1" s="817"/>
      <c r="WBQ1" s="817"/>
      <c r="WBR1" s="817"/>
      <c r="WBS1" s="817"/>
      <c r="WBT1" s="817"/>
      <c r="WBU1" s="817"/>
      <c r="WBV1" s="817"/>
      <c r="WBW1" s="817"/>
      <c r="WBX1" s="817"/>
      <c r="WBY1" s="817"/>
      <c r="WBZ1" s="817"/>
      <c r="WCA1" s="817"/>
      <c r="WCB1" s="817"/>
      <c r="WCC1" s="817"/>
      <c r="WCD1" s="817"/>
      <c r="WCE1" s="817"/>
      <c r="WCF1" s="817"/>
      <c r="WCG1" s="817"/>
      <c r="WCH1" s="817"/>
      <c r="WCI1" s="817"/>
      <c r="WCJ1" s="817"/>
      <c r="WCK1" s="817"/>
      <c r="WCL1" s="817"/>
      <c r="WCM1" s="817"/>
      <c r="WCN1" s="817"/>
      <c r="WCO1" s="817"/>
      <c r="WCP1" s="817"/>
      <c r="WCQ1" s="817"/>
      <c r="WCR1" s="817"/>
      <c r="WCS1" s="817"/>
      <c r="WCT1" s="817"/>
      <c r="WCU1" s="817"/>
      <c r="WCV1" s="817"/>
      <c r="WCW1" s="817"/>
      <c r="WCX1" s="817"/>
      <c r="WCY1" s="817"/>
      <c r="WCZ1" s="817"/>
      <c r="WDA1" s="817"/>
      <c r="WDB1" s="817"/>
      <c r="WDC1" s="817"/>
      <c r="WDD1" s="817"/>
      <c r="WDE1" s="817"/>
      <c r="WDF1" s="817"/>
      <c r="WDG1" s="817"/>
      <c r="WDH1" s="817"/>
      <c r="WDI1" s="817"/>
      <c r="WDJ1" s="817"/>
      <c r="WDK1" s="817"/>
      <c r="WDL1" s="817"/>
      <c r="WDM1" s="817"/>
      <c r="WDN1" s="817"/>
      <c r="WDO1" s="817"/>
      <c r="WDP1" s="817"/>
      <c r="WDQ1" s="817"/>
      <c r="WDR1" s="817"/>
      <c r="WDS1" s="817"/>
      <c r="WDT1" s="817"/>
      <c r="WDU1" s="817"/>
      <c r="WDV1" s="817"/>
      <c r="WDW1" s="817"/>
      <c r="WDX1" s="817"/>
      <c r="WDY1" s="817"/>
      <c r="WDZ1" s="817"/>
      <c r="WEA1" s="817"/>
      <c r="WEB1" s="817"/>
      <c r="WEC1" s="817"/>
      <c r="WED1" s="817"/>
      <c r="WEE1" s="817"/>
      <c r="WEF1" s="817"/>
      <c r="WEG1" s="817"/>
      <c r="WEH1" s="817"/>
      <c r="WEI1" s="817"/>
      <c r="WEJ1" s="817"/>
      <c r="WEK1" s="817"/>
      <c r="WEL1" s="817"/>
      <c r="WEM1" s="817"/>
      <c r="WEN1" s="817"/>
      <c r="WEO1" s="817"/>
      <c r="WEP1" s="817"/>
      <c r="WEQ1" s="817"/>
      <c r="WER1" s="817"/>
      <c r="WES1" s="817"/>
      <c r="WET1" s="817"/>
      <c r="WEU1" s="817"/>
      <c r="WEV1" s="817"/>
      <c r="WEW1" s="817"/>
      <c r="WEX1" s="817"/>
      <c r="WEY1" s="817"/>
      <c r="WEZ1" s="817"/>
      <c r="WFA1" s="817"/>
      <c r="WFB1" s="817"/>
      <c r="WFC1" s="817"/>
      <c r="WFD1" s="817"/>
      <c r="WFE1" s="817"/>
      <c r="WFF1" s="817"/>
      <c r="WFG1" s="817"/>
      <c r="WFH1" s="817"/>
      <c r="WFI1" s="817"/>
      <c r="WFJ1" s="817"/>
      <c r="WFK1" s="817"/>
      <c r="WFL1" s="817"/>
      <c r="WFM1" s="817"/>
      <c r="WFN1" s="817"/>
      <c r="WFO1" s="817"/>
      <c r="WFP1" s="817"/>
      <c r="WFQ1" s="817"/>
      <c r="WFR1" s="817"/>
      <c r="WFS1" s="817"/>
      <c r="WFT1" s="817"/>
      <c r="WFU1" s="817"/>
      <c r="WFV1" s="817"/>
      <c r="WFW1" s="817"/>
      <c r="WFX1" s="817"/>
      <c r="WFY1" s="817"/>
      <c r="WFZ1" s="817"/>
      <c r="WGA1" s="817"/>
      <c r="WGB1" s="817"/>
      <c r="WGC1" s="817"/>
      <c r="WGD1" s="817"/>
      <c r="WGE1" s="817"/>
      <c r="WGF1" s="817"/>
      <c r="WGG1" s="817"/>
      <c r="WGH1" s="817"/>
      <c r="WGI1" s="817"/>
      <c r="WGJ1" s="817"/>
      <c r="WGK1" s="817"/>
      <c r="WGL1" s="817"/>
      <c r="WGM1" s="817"/>
      <c r="WGN1" s="817"/>
      <c r="WGO1" s="817"/>
      <c r="WGP1" s="817"/>
      <c r="WGQ1" s="817"/>
      <c r="WGR1" s="817"/>
      <c r="WGS1" s="817"/>
      <c r="WGT1" s="817"/>
      <c r="WGU1" s="817"/>
      <c r="WGV1" s="817"/>
      <c r="WGW1" s="817"/>
      <c r="WGX1" s="817"/>
      <c r="WGY1" s="817"/>
      <c r="WGZ1" s="817"/>
      <c r="WHA1" s="817"/>
      <c r="WHB1" s="817"/>
      <c r="WHC1" s="817"/>
      <c r="WHD1" s="817"/>
      <c r="WHE1" s="817"/>
      <c r="WHF1" s="817"/>
      <c r="WHG1" s="817"/>
      <c r="WHH1" s="817"/>
      <c r="WHI1" s="817"/>
      <c r="WHJ1" s="817"/>
      <c r="WHK1" s="817"/>
      <c r="WHL1" s="817"/>
      <c r="WHM1" s="817"/>
      <c r="WHN1" s="817"/>
      <c r="WHO1" s="817"/>
      <c r="WHP1" s="817"/>
      <c r="WHQ1" s="817"/>
      <c r="WHR1" s="817"/>
      <c r="WHS1" s="817"/>
      <c r="WHT1" s="817"/>
      <c r="WHU1" s="817"/>
      <c r="WHV1" s="817"/>
      <c r="WHW1" s="817"/>
      <c r="WHX1" s="817"/>
      <c r="WHY1" s="817"/>
      <c r="WHZ1" s="817"/>
      <c r="WIA1" s="817"/>
      <c r="WIB1" s="817"/>
      <c r="WIC1" s="817"/>
      <c r="WID1" s="817"/>
      <c r="WIE1" s="817"/>
      <c r="WIF1" s="817"/>
      <c r="WIG1" s="817"/>
      <c r="WIH1" s="817"/>
      <c r="WII1" s="817"/>
      <c r="WIJ1" s="817"/>
      <c r="WIK1" s="817"/>
      <c r="WIL1" s="817"/>
      <c r="WIM1" s="817"/>
      <c r="WIN1" s="817"/>
      <c r="WIO1" s="817"/>
      <c r="WIP1" s="817"/>
      <c r="WIQ1" s="817"/>
      <c r="WIR1" s="817"/>
      <c r="WIS1" s="817"/>
      <c r="WIT1" s="817"/>
      <c r="WIU1" s="817"/>
      <c r="WIV1" s="817"/>
      <c r="WIW1" s="817"/>
      <c r="WIX1" s="817"/>
      <c r="WIY1" s="817"/>
      <c r="WIZ1" s="817"/>
      <c r="WJA1" s="817"/>
      <c r="WJB1" s="817"/>
      <c r="WJC1" s="817"/>
      <c r="WJD1" s="817"/>
      <c r="WJE1" s="817"/>
      <c r="WJF1" s="817"/>
      <c r="WJG1" s="817"/>
      <c r="WJH1" s="817"/>
      <c r="WJI1" s="817"/>
      <c r="WJJ1" s="817"/>
      <c r="WJK1" s="817"/>
      <c r="WJL1" s="817"/>
      <c r="WJM1" s="817"/>
      <c r="WJN1" s="817"/>
      <c r="WJO1" s="817"/>
      <c r="WJP1" s="817"/>
      <c r="WJQ1" s="817"/>
      <c r="WJR1" s="817"/>
      <c r="WJS1" s="817"/>
      <c r="WJT1" s="817"/>
      <c r="WJU1" s="817"/>
      <c r="WJV1" s="817"/>
      <c r="WJW1" s="817"/>
      <c r="WJX1" s="817"/>
      <c r="WJY1" s="817"/>
      <c r="WJZ1" s="817"/>
      <c r="WKA1" s="817"/>
      <c r="WKB1" s="817"/>
      <c r="WKC1" s="817"/>
      <c r="WKD1" s="817"/>
      <c r="WKE1" s="817"/>
      <c r="WKF1" s="817"/>
      <c r="WKG1" s="817"/>
      <c r="WKH1" s="817"/>
      <c r="WKI1" s="817"/>
      <c r="WKJ1" s="817"/>
      <c r="WKK1" s="817"/>
      <c r="WKL1" s="817"/>
      <c r="WKM1" s="817"/>
      <c r="WKN1" s="817"/>
      <c r="WKO1" s="817"/>
      <c r="WKP1" s="817"/>
      <c r="WKQ1" s="817"/>
      <c r="WKR1" s="817"/>
      <c r="WKS1" s="817"/>
      <c r="WKT1" s="817"/>
      <c r="WKU1" s="817"/>
      <c r="WKV1" s="817"/>
      <c r="WKW1" s="817"/>
      <c r="WKX1" s="817"/>
      <c r="WKY1" s="817"/>
      <c r="WKZ1" s="817"/>
      <c r="WLA1" s="817"/>
      <c r="WLB1" s="817"/>
      <c r="WLC1" s="817"/>
      <c r="WLD1" s="817"/>
      <c r="WLE1" s="817"/>
      <c r="WLF1" s="817"/>
      <c r="WLG1" s="817"/>
      <c r="WLH1" s="817"/>
      <c r="WLI1" s="817"/>
      <c r="WLJ1" s="817"/>
      <c r="WLK1" s="817"/>
      <c r="WLL1" s="817"/>
      <c r="WLM1" s="817"/>
      <c r="WLN1" s="817"/>
      <c r="WLO1" s="817"/>
      <c r="WLP1" s="817"/>
      <c r="WLQ1" s="817"/>
      <c r="WLR1" s="817"/>
      <c r="WLS1" s="817"/>
      <c r="WLT1" s="817"/>
      <c r="WLU1" s="817"/>
      <c r="WLV1" s="817"/>
      <c r="WLW1" s="817"/>
      <c r="WLX1" s="817"/>
      <c r="WLY1" s="817"/>
      <c r="WLZ1" s="817"/>
      <c r="WMA1" s="817"/>
      <c r="WMB1" s="817"/>
      <c r="WMC1" s="817"/>
      <c r="WMD1" s="817"/>
      <c r="WME1" s="817"/>
      <c r="WMF1" s="817"/>
      <c r="WMG1" s="817"/>
      <c r="WMH1" s="817"/>
      <c r="WMI1" s="817"/>
      <c r="WMJ1" s="817"/>
      <c r="WMK1" s="817"/>
      <c r="WML1" s="817"/>
      <c r="WMM1" s="817"/>
      <c r="WMN1" s="817"/>
      <c r="WMO1" s="817"/>
      <c r="WMP1" s="817"/>
      <c r="WMQ1" s="817"/>
      <c r="WMR1" s="817"/>
      <c r="WMS1" s="817"/>
      <c r="WMT1" s="817"/>
      <c r="WMU1" s="817"/>
      <c r="WMV1" s="817"/>
      <c r="WMW1" s="817"/>
      <c r="WMX1" s="817"/>
      <c r="WMY1" s="817"/>
      <c r="WMZ1" s="817"/>
      <c r="WNA1" s="817"/>
      <c r="WNB1" s="817"/>
      <c r="WNC1" s="817"/>
      <c r="WND1" s="817"/>
      <c r="WNE1" s="817"/>
      <c r="WNF1" s="817"/>
      <c r="WNG1" s="817"/>
      <c r="WNH1" s="817"/>
      <c r="WNI1" s="817"/>
      <c r="WNJ1" s="817"/>
      <c r="WNK1" s="817"/>
      <c r="WNL1" s="817"/>
      <c r="WNM1" s="817"/>
      <c r="WNN1" s="817"/>
      <c r="WNO1" s="817"/>
      <c r="WNP1" s="817"/>
      <c r="WNQ1" s="817"/>
      <c r="WNR1" s="817"/>
      <c r="WNS1" s="817"/>
      <c r="WNT1" s="817"/>
      <c r="WNU1" s="817"/>
      <c r="WNV1" s="817"/>
      <c r="WNW1" s="817"/>
      <c r="WNX1" s="817"/>
      <c r="WNY1" s="817"/>
      <c r="WNZ1" s="817"/>
      <c r="WOA1" s="817"/>
      <c r="WOB1" s="817"/>
      <c r="WOC1" s="817"/>
      <c r="WOD1" s="817"/>
      <c r="WOE1" s="817"/>
      <c r="WOF1" s="817"/>
      <c r="WOG1" s="817"/>
      <c r="WOH1" s="817"/>
      <c r="WOI1" s="817"/>
      <c r="WOJ1" s="817"/>
      <c r="WOK1" s="817"/>
      <c r="WOL1" s="817"/>
      <c r="WOM1" s="817"/>
      <c r="WON1" s="817"/>
      <c r="WOO1" s="817"/>
      <c r="WOP1" s="817"/>
      <c r="WOQ1" s="817"/>
      <c r="WOR1" s="817"/>
      <c r="WOS1" s="817"/>
      <c r="WOT1" s="817"/>
      <c r="WOU1" s="817"/>
      <c r="WOV1" s="817"/>
      <c r="WOW1" s="817"/>
      <c r="WOX1" s="817"/>
      <c r="WOY1" s="817"/>
      <c r="WOZ1" s="817"/>
      <c r="WPA1" s="817"/>
      <c r="WPB1" s="817"/>
      <c r="WPC1" s="817"/>
      <c r="WPD1" s="817"/>
      <c r="WPE1" s="817"/>
      <c r="WPF1" s="817"/>
      <c r="WPG1" s="817"/>
      <c r="WPH1" s="817"/>
      <c r="WPI1" s="817"/>
      <c r="WPJ1" s="817"/>
      <c r="WPK1" s="817"/>
      <c r="WPL1" s="817"/>
      <c r="WPM1" s="817"/>
      <c r="WPN1" s="817"/>
      <c r="WPO1" s="817"/>
      <c r="WPP1" s="817"/>
      <c r="WPQ1" s="817"/>
      <c r="WPR1" s="817"/>
      <c r="WPS1" s="817"/>
      <c r="WPT1" s="817"/>
      <c r="WPU1" s="817"/>
      <c r="WPV1" s="817"/>
      <c r="WPW1" s="817"/>
      <c r="WPX1" s="817"/>
      <c r="WPY1" s="817"/>
      <c r="WPZ1" s="817"/>
      <c r="WQA1" s="817"/>
      <c r="WQB1" s="817"/>
      <c r="WQC1" s="817"/>
      <c r="WQD1" s="817"/>
      <c r="WQE1" s="817"/>
      <c r="WQF1" s="817"/>
      <c r="WQG1" s="817"/>
      <c r="WQH1" s="817"/>
      <c r="WQI1" s="817"/>
      <c r="WQJ1" s="817"/>
      <c r="WQK1" s="817"/>
      <c r="WQL1" s="817"/>
      <c r="WQM1" s="817"/>
      <c r="WQN1" s="817"/>
      <c r="WQO1" s="817"/>
      <c r="WQP1" s="817"/>
      <c r="WQQ1" s="817"/>
      <c r="WQR1" s="817"/>
      <c r="WQS1" s="817"/>
      <c r="WQT1" s="817"/>
      <c r="WQU1" s="817"/>
      <c r="WQV1" s="817"/>
      <c r="WQW1" s="817"/>
      <c r="WQX1" s="817"/>
      <c r="WQY1" s="817"/>
      <c r="WQZ1" s="817"/>
      <c r="WRA1" s="817"/>
      <c r="WRB1" s="817"/>
      <c r="WRC1" s="817"/>
      <c r="WRD1" s="817"/>
      <c r="WRE1" s="817"/>
      <c r="WRF1" s="817"/>
      <c r="WRG1" s="817"/>
      <c r="WRH1" s="817"/>
      <c r="WRI1" s="817"/>
      <c r="WRJ1" s="817"/>
      <c r="WRK1" s="817"/>
      <c r="WRL1" s="817"/>
      <c r="WRM1" s="817"/>
      <c r="WRN1" s="817"/>
      <c r="WRO1" s="817"/>
      <c r="WRP1" s="817"/>
      <c r="WRQ1" s="817"/>
      <c r="WRR1" s="817"/>
      <c r="WRS1" s="817"/>
      <c r="WRT1" s="817"/>
      <c r="WRU1" s="817"/>
      <c r="WRV1" s="817"/>
      <c r="WRW1" s="817"/>
      <c r="WRX1" s="817"/>
      <c r="WRY1" s="817"/>
      <c r="WRZ1" s="817"/>
      <c r="WSA1" s="817"/>
      <c r="WSB1" s="817"/>
      <c r="WSC1" s="817"/>
      <c r="WSD1" s="817"/>
      <c r="WSE1" s="817"/>
      <c r="WSF1" s="817"/>
      <c r="WSG1" s="817"/>
      <c r="WSH1" s="817"/>
      <c r="WSI1" s="817"/>
      <c r="WSJ1" s="817"/>
      <c r="WSK1" s="817"/>
      <c r="WSL1" s="817"/>
      <c r="WSM1" s="817"/>
      <c r="WSN1" s="817"/>
      <c r="WSO1" s="817"/>
      <c r="WSP1" s="817"/>
      <c r="WSQ1" s="817"/>
      <c r="WSR1" s="817"/>
      <c r="WSS1" s="817"/>
      <c r="WST1" s="817"/>
      <c r="WSU1" s="817"/>
      <c r="WSV1" s="817"/>
      <c r="WSW1" s="817"/>
      <c r="WSX1" s="817"/>
      <c r="WSY1" s="817"/>
      <c r="WSZ1" s="817"/>
      <c r="WTA1" s="817"/>
      <c r="WTB1" s="817"/>
      <c r="WTC1" s="817"/>
      <c r="WTD1" s="817"/>
      <c r="WTE1" s="817"/>
      <c r="WTF1" s="817"/>
      <c r="WTG1" s="817"/>
      <c r="WTH1" s="817"/>
      <c r="WTI1" s="817"/>
      <c r="WTJ1" s="817"/>
      <c r="WTK1" s="817"/>
      <c r="WTL1" s="817"/>
      <c r="WTM1" s="817"/>
      <c r="WTN1" s="817"/>
      <c r="WTO1" s="817"/>
      <c r="WTP1" s="817"/>
      <c r="WTQ1" s="817"/>
      <c r="WTR1" s="817"/>
      <c r="WTS1" s="817"/>
      <c r="WTT1" s="817"/>
      <c r="WTU1" s="817"/>
      <c r="WTV1" s="817"/>
      <c r="WTW1" s="817"/>
      <c r="WTX1" s="817"/>
      <c r="WTY1" s="817"/>
      <c r="WTZ1" s="817"/>
      <c r="WUA1" s="817"/>
      <c r="WUB1" s="817"/>
      <c r="WUC1" s="817"/>
      <c r="WUD1" s="817"/>
      <c r="WUE1" s="817"/>
      <c r="WUF1" s="817"/>
      <c r="WUG1" s="817"/>
      <c r="WUH1" s="817"/>
      <c r="WUI1" s="817"/>
      <c r="WUJ1" s="817"/>
      <c r="WUK1" s="817"/>
      <c r="WUL1" s="817"/>
      <c r="WUM1" s="817"/>
      <c r="WUN1" s="817"/>
      <c r="WUO1" s="817"/>
      <c r="WUP1" s="817"/>
      <c r="WUQ1" s="817"/>
      <c r="WUR1" s="817"/>
      <c r="WUS1" s="817"/>
      <c r="WUT1" s="817"/>
      <c r="WUU1" s="817"/>
      <c r="WUV1" s="817"/>
      <c r="WUW1" s="817"/>
      <c r="WUX1" s="817"/>
      <c r="WUY1" s="817"/>
      <c r="WUZ1" s="817"/>
      <c r="WVA1" s="817"/>
      <c r="WVB1" s="817"/>
      <c r="WVC1" s="817"/>
      <c r="WVD1" s="817"/>
      <c r="WVE1" s="817"/>
      <c r="WVF1" s="817"/>
      <c r="WVG1" s="817"/>
      <c r="WVH1" s="817"/>
      <c r="WVI1" s="817"/>
      <c r="WVJ1" s="817"/>
      <c r="WVK1" s="817"/>
      <c r="WVL1" s="817"/>
      <c r="WVM1" s="817"/>
      <c r="WVN1" s="817"/>
      <c r="WVO1" s="817"/>
      <c r="WVP1" s="817"/>
      <c r="WVQ1" s="817"/>
      <c r="WVR1" s="817"/>
      <c r="WVS1" s="817"/>
      <c r="WVT1" s="817"/>
      <c r="WVU1" s="817"/>
      <c r="WVV1" s="817"/>
      <c r="WVW1" s="817"/>
      <c r="WVX1" s="817"/>
      <c r="WVY1" s="817"/>
      <c r="WVZ1" s="817"/>
      <c r="WWA1" s="817"/>
      <c r="WWB1" s="817"/>
      <c r="WWC1" s="817"/>
      <c r="WWD1" s="817"/>
      <c r="WWE1" s="817"/>
      <c r="WWF1" s="817"/>
      <c r="WWG1" s="817"/>
      <c r="WWH1" s="817"/>
      <c r="WWI1" s="817"/>
      <c r="WWJ1" s="817"/>
      <c r="WWK1" s="817"/>
      <c r="WWL1" s="817"/>
      <c r="WWM1" s="817"/>
      <c r="WWN1" s="817"/>
      <c r="WWO1" s="817"/>
      <c r="WWP1" s="817"/>
      <c r="WWQ1" s="817"/>
      <c r="WWR1" s="817"/>
      <c r="WWS1" s="817"/>
      <c r="WWT1" s="817"/>
      <c r="WWU1" s="817"/>
      <c r="WWV1" s="817"/>
      <c r="WWW1" s="817"/>
      <c r="WWX1" s="817"/>
      <c r="WWY1" s="817"/>
      <c r="WWZ1" s="817"/>
      <c r="WXA1" s="817"/>
      <c r="WXB1" s="817"/>
      <c r="WXC1" s="817"/>
      <c r="WXD1" s="817"/>
      <c r="WXE1" s="817"/>
      <c r="WXF1" s="817"/>
      <c r="WXG1" s="817"/>
      <c r="WXH1" s="817"/>
      <c r="WXI1" s="817"/>
      <c r="WXJ1" s="817"/>
      <c r="WXK1" s="817"/>
      <c r="WXL1" s="817"/>
      <c r="WXM1" s="817"/>
      <c r="WXN1" s="817"/>
      <c r="WXO1" s="817"/>
      <c r="WXP1" s="817"/>
      <c r="WXQ1" s="817"/>
      <c r="WXR1" s="817"/>
      <c r="WXS1" s="817"/>
      <c r="WXT1" s="817"/>
      <c r="WXU1" s="817"/>
      <c r="WXV1" s="817"/>
      <c r="WXW1" s="817"/>
      <c r="WXX1" s="817"/>
      <c r="WXY1" s="817"/>
      <c r="WXZ1" s="817"/>
      <c r="WYA1" s="817"/>
      <c r="WYB1" s="817"/>
      <c r="WYC1" s="817"/>
      <c r="WYD1" s="817"/>
      <c r="WYE1" s="817"/>
      <c r="WYF1" s="817"/>
      <c r="WYG1" s="817"/>
      <c r="WYH1" s="817"/>
      <c r="WYI1" s="817"/>
      <c r="WYJ1" s="817"/>
      <c r="WYK1" s="817"/>
      <c r="WYL1" s="817"/>
      <c r="WYM1" s="817"/>
      <c r="WYN1" s="817"/>
      <c r="WYO1" s="817"/>
      <c r="WYP1" s="817"/>
      <c r="WYQ1" s="817"/>
      <c r="WYR1" s="817"/>
      <c r="WYS1" s="817"/>
      <c r="WYT1" s="817"/>
      <c r="WYU1" s="817"/>
      <c r="WYV1" s="817"/>
      <c r="WYW1" s="817"/>
      <c r="WYX1" s="817"/>
      <c r="WYY1" s="817"/>
      <c r="WYZ1" s="817"/>
      <c r="WZA1" s="817"/>
      <c r="WZB1" s="817"/>
      <c r="WZC1" s="817"/>
      <c r="WZD1" s="817"/>
      <c r="WZE1" s="817"/>
      <c r="WZF1" s="817"/>
      <c r="WZG1" s="817"/>
      <c r="WZH1" s="817"/>
      <c r="WZI1" s="817"/>
      <c r="WZJ1" s="817"/>
      <c r="WZK1" s="817"/>
      <c r="WZL1" s="817"/>
      <c r="WZM1" s="817"/>
      <c r="WZN1" s="817"/>
      <c r="WZO1" s="817"/>
      <c r="WZP1" s="817"/>
      <c r="WZQ1" s="817"/>
      <c r="WZR1" s="817"/>
      <c r="WZS1" s="817"/>
      <c r="WZT1" s="817"/>
      <c r="WZU1" s="817"/>
      <c r="WZV1" s="817"/>
      <c r="WZW1" s="817"/>
      <c r="WZX1" s="817"/>
      <c r="WZY1" s="817"/>
      <c r="WZZ1" s="817"/>
      <c r="XAA1" s="817"/>
      <c r="XAB1" s="817"/>
      <c r="XAC1" s="817"/>
      <c r="XAD1" s="817"/>
      <c r="XAE1" s="817"/>
      <c r="XAF1" s="817"/>
      <c r="XAG1" s="817"/>
      <c r="XAH1" s="817"/>
      <c r="XAI1" s="817"/>
      <c r="XAJ1" s="817"/>
      <c r="XAK1" s="817"/>
      <c r="XAL1" s="817"/>
      <c r="XAM1" s="817"/>
      <c r="XAN1" s="817"/>
      <c r="XAO1" s="817"/>
      <c r="XAP1" s="817"/>
      <c r="XAQ1" s="817"/>
      <c r="XAR1" s="817"/>
      <c r="XAS1" s="817"/>
      <c r="XAT1" s="817"/>
      <c r="XAU1" s="817"/>
      <c r="XAV1" s="817"/>
      <c r="XAW1" s="817"/>
      <c r="XAX1" s="817"/>
      <c r="XAY1" s="817"/>
      <c r="XAZ1" s="817"/>
      <c r="XBA1" s="817"/>
      <c r="XBB1" s="817"/>
      <c r="XBC1" s="817"/>
      <c r="XBD1" s="817"/>
      <c r="XBE1" s="817"/>
      <c r="XBF1" s="817"/>
      <c r="XBG1" s="817"/>
      <c r="XBH1" s="817"/>
      <c r="XBI1" s="817"/>
      <c r="XBJ1" s="817"/>
      <c r="XBK1" s="817"/>
      <c r="XBL1" s="817"/>
      <c r="XBM1" s="817"/>
      <c r="XBN1" s="817"/>
      <c r="XBO1" s="817"/>
      <c r="XBP1" s="817"/>
      <c r="XBQ1" s="817"/>
      <c r="XBR1" s="817"/>
      <c r="XBS1" s="817"/>
      <c r="XBT1" s="817"/>
      <c r="XBU1" s="817"/>
      <c r="XBV1" s="817"/>
      <c r="XBW1" s="817"/>
      <c r="XBX1" s="817"/>
      <c r="XBY1" s="817"/>
      <c r="XBZ1" s="817"/>
      <c r="XCA1" s="817"/>
      <c r="XCB1" s="817"/>
      <c r="XCC1" s="817"/>
      <c r="XCD1" s="817"/>
      <c r="XCE1" s="817"/>
      <c r="XCF1" s="817"/>
      <c r="XCG1" s="817"/>
      <c r="XCH1" s="817"/>
      <c r="XCI1" s="817"/>
      <c r="XCJ1" s="817"/>
      <c r="XCK1" s="817"/>
      <c r="XCL1" s="817"/>
      <c r="XCM1" s="817"/>
      <c r="XCN1" s="817"/>
      <c r="XCO1" s="817"/>
      <c r="XCP1" s="817"/>
      <c r="XCQ1" s="817"/>
      <c r="XCR1" s="817"/>
      <c r="XCS1" s="817"/>
      <c r="XCT1" s="817"/>
      <c r="XCU1" s="817"/>
      <c r="XCV1" s="817"/>
      <c r="XCW1" s="817"/>
      <c r="XCX1" s="817"/>
      <c r="XCY1" s="817"/>
      <c r="XCZ1" s="817"/>
      <c r="XDA1" s="817"/>
      <c r="XDB1" s="817"/>
      <c r="XDC1" s="817"/>
      <c r="XDD1" s="817"/>
      <c r="XDE1" s="817"/>
      <c r="XDF1" s="817"/>
      <c r="XDG1" s="817"/>
      <c r="XDH1" s="817"/>
      <c r="XDI1" s="817"/>
      <c r="XDJ1" s="817"/>
      <c r="XDK1" s="817"/>
      <c r="XDL1" s="817"/>
      <c r="XDM1" s="817"/>
      <c r="XDN1" s="817"/>
      <c r="XDO1" s="817"/>
      <c r="XDP1" s="817"/>
      <c r="XDQ1" s="817"/>
      <c r="XDR1" s="817"/>
      <c r="XDS1" s="817"/>
      <c r="XDT1" s="817"/>
      <c r="XDU1" s="817"/>
      <c r="XDV1" s="817"/>
      <c r="XDW1" s="817"/>
      <c r="XDX1" s="817"/>
      <c r="XDY1" s="817"/>
      <c r="XDZ1" s="817"/>
      <c r="XEA1" s="817"/>
      <c r="XEB1" s="817"/>
      <c r="XEC1" s="817"/>
      <c r="XED1" s="817"/>
      <c r="XEE1" s="817"/>
      <c r="XEF1" s="817"/>
      <c r="XEG1" s="817"/>
      <c r="XEH1" s="817"/>
      <c r="XEI1" s="817"/>
      <c r="XEJ1" s="817"/>
      <c r="XEK1" s="817"/>
      <c r="XEL1" s="817"/>
      <c r="XEM1" s="817"/>
      <c r="XEN1" s="817"/>
      <c r="XEO1" s="817"/>
      <c r="XEP1" s="817"/>
      <c r="XEQ1" s="817"/>
      <c r="XER1" s="817"/>
      <c r="XES1" s="817"/>
      <c r="XET1" s="817"/>
      <c r="XEU1" s="817"/>
      <c r="XEV1" s="817"/>
      <c r="XEW1" s="817"/>
      <c r="XEX1" s="817"/>
      <c r="XEY1" s="817"/>
      <c r="XEZ1" s="817"/>
      <c r="XFA1" s="817"/>
      <c r="XFB1" s="817"/>
      <c r="XFC1" s="817"/>
    </row>
    <row r="2" spans="1:16383" ht="24.95" customHeight="1">
      <c r="A2" s="247" t="s">
        <v>13</v>
      </c>
      <c r="B2" s="247" t="s">
        <v>14</v>
      </c>
      <c r="C2" s="247" t="s">
        <v>15</v>
      </c>
      <c r="D2" s="247" t="s">
        <v>24</v>
      </c>
      <c r="E2" s="330" t="s">
        <v>25</v>
      </c>
      <c r="F2" s="330" t="s">
        <v>26</v>
      </c>
      <c r="G2" s="498" t="s">
        <v>27</v>
      </c>
    </row>
    <row r="3" spans="1:16383" ht="24.95" customHeight="1">
      <c r="A3" s="12" t="s">
        <v>89</v>
      </c>
      <c r="B3" s="255" t="s">
        <v>90</v>
      </c>
      <c r="C3" s="13" t="s">
        <v>91</v>
      </c>
      <c r="D3" s="13" t="s">
        <v>92</v>
      </c>
      <c r="E3" s="331" t="s">
        <v>93</v>
      </c>
      <c r="F3" s="331" t="s">
        <v>94</v>
      </c>
      <c r="G3" s="499" t="s">
        <v>95</v>
      </c>
      <c r="H3" s="377"/>
      <c r="I3" s="377"/>
      <c r="J3" s="377"/>
      <c r="K3" s="377"/>
      <c r="L3" s="377"/>
      <c r="M3" s="377"/>
    </row>
    <row r="4" spans="1:16383">
      <c r="A4" s="1158"/>
      <c r="B4" s="1158"/>
      <c r="C4" s="1158"/>
      <c r="D4" s="1158"/>
      <c r="E4" s="1158"/>
      <c r="F4" s="1158"/>
      <c r="G4" s="1159"/>
    </row>
    <row r="5" spans="1:16383">
      <c r="A5" s="109" t="s">
        <v>125</v>
      </c>
      <c r="B5" s="775" t="s">
        <v>318</v>
      </c>
      <c r="C5" s="776"/>
      <c r="D5" s="776"/>
      <c r="E5" s="776"/>
      <c r="F5" s="776"/>
      <c r="G5" s="777"/>
    </row>
    <row r="6" spans="1:16383">
      <c r="A6" s="1152"/>
      <c r="B6" s="1152"/>
      <c r="C6" s="1152"/>
      <c r="D6" s="1152"/>
      <c r="E6" s="1152"/>
      <c r="F6" s="1152"/>
      <c r="G6" s="1153"/>
    </row>
    <row r="7" spans="1:16383">
      <c r="A7" s="109" t="s">
        <v>663</v>
      </c>
      <c r="B7" s="775" t="s">
        <v>319</v>
      </c>
      <c r="C7" s="776"/>
      <c r="D7" s="776"/>
      <c r="E7" s="776"/>
      <c r="F7" s="776"/>
      <c r="G7" s="777"/>
    </row>
    <row r="8" spans="1:16383">
      <c r="A8" s="1152"/>
      <c r="B8" s="1152"/>
      <c r="C8" s="1152"/>
      <c r="D8" s="1152"/>
      <c r="E8" s="1152"/>
      <c r="F8" s="1152"/>
      <c r="G8" s="1153"/>
    </row>
    <row r="9" spans="1:16383" ht="51">
      <c r="A9" s="244"/>
      <c r="B9" s="166" t="s">
        <v>567</v>
      </c>
      <c r="C9" s="416"/>
      <c r="D9" s="827"/>
      <c r="E9" s="823"/>
      <c r="F9" s="823"/>
      <c r="G9" s="824"/>
    </row>
    <row r="10" spans="1:16383" ht="26.25" customHeight="1">
      <c r="A10" s="1029" t="s">
        <v>695</v>
      </c>
      <c r="B10" s="166" t="s">
        <v>320</v>
      </c>
      <c r="C10" s="764"/>
      <c r="D10" s="827"/>
      <c r="E10" s="823"/>
      <c r="F10" s="823"/>
      <c r="G10" s="824"/>
    </row>
    <row r="11" spans="1:16383" ht="15" customHeight="1">
      <c r="A11" s="1030"/>
      <c r="B11" s="166" t="s">
        <v>1099</v>
      </c>
      <c r="C11" s="818"/>
      <c r="D11" s="249" t="s">
        <v>433</v>
      </c>
      <c r="E11" s="487">
        <v>26</v>
      </c>
      <c r="F11" s="501"/>
      <c r="G11" s="252">
        <f>E11*F11</f>
        <v>0</v>
      </c>
    </row>
    <row r="12" spans="1:16383" ht="27.75" customHeight="1">
      <c r="A12" s="1029" t="s">
        <v>696</v>
      </c>
      <c r="B12" s="166" t="s">
        <v>321</v>
      </c>
      <c r="C12" s="764"/>
      <c r="D12" s="827"/>
      <c r="E12" s="823"/>
      <c r="F12" s="823"/>
      <c r="G12" s="824"/>
    </row>
    <row r="13" spans="1:16383">
      <c r="A13" s="1030"/>
      <c r="B13" s="166" t="s">
        <v>1099</v>
      </c>
      <c r="C13" s="818"/>
      <c r="D13" s="249" t="s">
        <v>433</v>
      </c>
      <c r="E13" s="487">
        <v>26</v>
      </c>
      <c r="F13" s="501"/>
      <c r="G13" s="252">
        <f>E13*F13</f>
        <v>0</v>
      </c>
    </row>
    <row r="14" spans="1:16383">
      <c r="A14" s="1029" t="s">
        <v>697</v>
      </c>
      <c r="B14" s="166" t="s">
        <v>322</v>
      </c>
      <c r="C14" s="764"/>
      <c r="D14" s="827"/>
      <c r="E14" s="823"/>
      <c r="F14" s="823"/>
      <c r="G14" s="824"/>
      <c r="H14" s="377"/>
      <c r="I14" s="377"/>
      <c r="J14" s="377"/>
      <c r="K14" s="377"/>
      <c r="L14" s="377"/>
    </row>
    <row r="15" spans="1:16383" ht="15" customHeight="1">
      <c r="A15" s="1030"/>
      <c r="B15" s="166" t="s">
        <v>1099</v>
      </c>
      <c r="C15" s="818"/>
      <c r="D15" s="249" t="s">
        <v>433</v>
      </c>
      <c r="E15" s="487">
        <v>1</v>
      </c>
      <c r="F15" s="501"/>
      <c r="G15" s="252">
        <f>E15*F15</f>
        <v>0</v>
      </c>
    </row>
    <row r="16" spans="1:16383">
      <c r="A16" s="1156"/>
      <c r="B16" s="1156"/>
      <c r="C16" s="1156"/>
      <c r="D16" s="1156"/>
      <c r="E16" s="1156"/>
      <c r="F16" s="1156"/>
      <c r="G16" s="1157"/>
    </row>
    <row r="17" spans="1:139">
      <c r="A17" s="109" t="s">
        <v>663</v>
      </c>
      <c r="B17" s="266" t="s">
        <v>323</v>
      </c>
      <c r="C17" s="267"/>
      <c r="D17" s="267"/>
      <c r="E17" s="488"/>
      <c r="F17" s="502"/>
      <c r="G17" s="380">
        <f>SUM(G11:G15)</f>
        <v>0</v>
      </c>
    </row>
    <row r="18" spans="1:139">
      <c r="A18" s="1156"/>
      <c r="B18" s="1156"/>
      <c r="C18" s="1156"/>
      <c r="D18" s="1156"/>
      <c r="E18" s="1156"/>
      <c r="F18" s="1156"/>
      <c r="G18" s="1157"/>
    </row>
    <row r="19" spans="1:139">
      <c r="A19" s="109" t="s">
        <v>664</v>
      </c>
      <c r="B19" s="775" t="s">
        <v>324</v>
      </c>
      <c r="C19" s="776"/>
      <c r="D19" s="776"/>
      <c r="E19" s="776"/>
      <c r="F19" s="776"/>
      <c r="G19" s="777"/>
    </row>
    <row r="20" spans="1:139">
      <c r="A20" s="1156"/>
      <c r="B20" s="1156"/>
      <c r="C20" s="1156"/>
      <c r="D20" s="1156"/>
      <c r="E20" s="1156"/>
      <c r="F20" s="1156"/>
      <c r="G20" s="1157"/>
    </row>
    <row r="21" spans="1:139" s="40" customFormat="1">
      <c r="A21" s="158" t="s">
        <v>698</v>
      </c>
      <c r="B21" s="246" t="s">
        <v>1100</v>
      </c>
      <c r="C21" s="246"/>
      <c r="D21" s="192"/>
      <c r="E21" s="489"/>
      <c r="F21" s="500"/>
      <c r="G21" s="38"/>
      <c r="H21" s="376"/>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c r="CQ21" s="376"/>
      <c r="CR21" s="376"/>
      <c r="CS21" s="376"/>
      <c r="CT21" s="376"/>
      <c r="CU21" s="376"/>
      <c r="CV21" s="376"/>
      <c r="CW21" s="376"/>
      <c r="CX21" s="376"/>
      <c r="CY21" s="376"/>
      <c r="CZ21" s="376"/>
      <c r="DA21" s="376"/>
      <c r="DB21" s="376"/>
      <c r="DC21" s="376"/>
      <c r="DD21" s="376"/>
      <c r="DE21" s="376"/>
      <c r="DF21" s="376"/>
      <c r="DG21" s="376"/>
      <c r="DH21" s="376"/>
      <c r="DI21" s="376"/>
      <c r="DJ21" s="376"/>
      <c r="DK21" s="376"/>
      <c r="DL21" s="376"/>
      <c r="DM21" s="376"/>
      <c r="DN21" s="376"/>
      <c r="DO21" s="376"/>
      <c r="DP21" s="376"/>
      <c r="DQ21" s="376"/>
      <c r="DR21" s="376"/>
      <c r="DS21" s="376"/>
      <c r="DT21" s="376"/>
      <c r="DU21" s="376"/>
      <c r="DV21" s="376"/>
      <c r="DW21" s="376"/>
      <c r="DX21" s="376"/>
      <c r="DY21" s="376"/>
      <c r="DZ21" s="376"/>
      <c r="EA21" s="376"/>
      <c r="EB21" s="376"/>
      <c r="EC21" s="376"/>
      <c r="ED21" s="376"/>
      <c r="EE21" s="376"/>
      <c r="EF21" s="376"/>
      <c r="EG21" s="376"/>
      <c r="EH21" s="376"/>
      <c r="EI21" s="376"/>
    </row>
    <row r="22" spans="1:139">
      <c r="A22" s="1156"/>
      <c r="B22" s="1156"/>
      <c r="C22" s="1156"/>
      <c r="D22" s="1156"/>
      <c r="E22" s="1156"/>
      <c r="F22" s="1156"/>
      <c r="G22" s="1157"/>
    </row>
    <row r="23" spans="1:139" ht="216" customHeight="1">
      <c r="A23" s="257"/>
      <c r="B23" s="166" t="s">
        <v>325</v>
      </c>
      <c r="C23" s="416"/>
      <c r="D23" s="1130"/>
      <c r="E23" s="1130"/>
      <c r="F23" s="1130"/>
      <c r="G23" s="1130"/>
    </row>
    <row r="24" spans="1:139" s="40" customFormat="1">
      <c r="A24" s="158"/>
      <c r="B24" s="246" t="s">
        <v>326</v>
      </c>
      <c r="C24" s="246"/>
      <c r="D24" s="192"/>
      <c r="E24" s="489"/>
      <c r="F24" s="500"/>
      <c r="G24" s="38"/>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76"/>
      <c r="CN24" s="376"/>
      <c r="CO24" s="376"/>
      <c r="CP24" s="376"/>
      <c r="CQ24" s="376"/>
      <c r="CR24" s="376"/>
      <c r="CS24" s="376"/>
      <c r="CT24" s="376"/>
      <c r="CU24" s="376"/>
      <c r="CV24" s="376"/>
      <c r="CW24" s="376"/>
      <c r="CX24" s="376"/>
      <c r="CY24" s="376"/>
      <c r="CZ24" s="376"/>
      <c r="DA24" s="376"/>
      <c r="DB24" s="376"/>
      <c r="DC24" s="376"/>
      <c r="DD24" s="376"/>
      <c r="DE24" s="376"/>
      <c r="DF24" s="376"/>
      <c r="DG24" s="376"/>
      <c r="DH24" s="376"/>
      <c r="DI24" s="376"/>
      <c r="DJ24" s="376"/>
      <c r="DK24" s="376"/>
      <c r="DL24" s="376"/>
      <c r="DM24" s="376"/>
      <c r="DN24" s="376"/>
      <c r="DO24" s="376"/>
      <c r="DP24" s="376"/>
      <c r="DQ24" s="376"/>
      <c r="DR24" s="376"/>
      <c r="DS24" s="376"/>
      <c r="DT24" s="376"/>
      <c r="DU24" s="376"/>
      <c r="DV24" s="376"/>
      <c r="DW24" s="376"/>
      <c r="DX24" s="376"/>
      <c r="DY24" s="376"/>
      <c r="DZ24" s="376"/>
      <c r="EA24" s="376"/>
      <c r="EB24" s="376"/>
      <c r="EC24" s="376"/>
      <c r="ED24" s="376"/>
      <c r="EE24" s="376"/>
      <c r="EF24" s="376"/>
      <c r="EG24" s="376"/>
      <c r="EH24" s="376"/>
      <c r="EI24" s="376"/>
    </row>
    <row r="25" spans="1:139">
      <c r="A25" s="1151"/>
      <c r="B25" s="1152"/>
      <c r="C25" s="1152"/>
      <c r="D25" s="1152"/>
      <c r="E25" s="1152"/>
      <c r="F25" s="1152"/>
      <c r="G25" s="1153"/>
    </row>
    <row r="26" spans="1:139" ht="25.5">
      <c r="A26" s="1114" t="s">
        <v>745</v>
      </c>
      <c r="B26" s="174" t="s">
        <v>327</v>
      </c>
      <c r="C26" s="764"/>
      <c r="D26" s="827"/>
      <c r="E26" s="823"/>
      <c r="F26" s="823"/>
      <c r="G26" s="824"/>
    </row>
    <row r="27" spans="1:139">
      <c r="A27" s="1116"/>
      <c r="B27" s="169" t="s">
        <v>128</v>
      </c>
      <c r="C27" s="818"/>
      <c r="D27" s="249" t="s">
        <v>5</v>
      </c>
      <c r="E27" s="487">
        <v>1</v>
      </c>
      <c r="F27" s="501"/>
      <c r="G27" s="252">
        <f>E27*F27</f>
        <v>0</v>
      </c>
    </row>
    <row r="28" spans="1:139" ht="25.5">
      <c r="A28" s="1114" t="s">
        <v>746</v>
      </c>
      <c r="B28" s="172" t="s">
        <v>694</v>
      </c>
      <c r="C28" s="764"/>
      <c r="D28" s="827"/>
      <c r="E28" s="823"/>
      <c r="F28" s="823"/>
      <c r="G28" s="824"/>
    </row>
    <row r="29" spans="1:139">
      <c r="A29" s="1116"/>
      <c r="B29" s="169" t="s">
        <v>128</v>
      </c>
      <c r="C29" s="818"/>
      <c r="D29" s="249" t="s">
        <v>5</v>
      </c>
      <c r="E29" s="487">
        <v>1</v>
      </c>
      <c r="F29" s="501"/>
      <c r="G29" s="252">
        <f>E29*F29</f>
        <v>0</v>
      </c>
    </row>
    <row r="30" spans="1:139" ht="38.25">
      <c r="A30" s="1114" t="s">
        <v>747</v>
      </c>
      <c r="B30" s="169" t="s">
        <v>328</v>
      </c>
      <c r="C30" s="764"/>
      <c r="D30" s="827"/>
      <c r="E30" s="823"/>
      <c r="F30" s="823"/>
      <c r="G30" s="824"/>
    </row>
    <row r="31" spans="1:139">
      <c r="A31" s="1116"/>
      <c r="B31" s="169" t="s">
        <v>999</v>
      </c>
      <c r="C31" s="818"/>
      <c r="D31" s="249" t="s">
        <v>5</v>
      </c>
      <c r="E31" s="487">
        <v>1</v>
      </c>
      <c r="F31" s="501"/>
      <c r="G31" s="252">
        <f>E31*F31</f>
        <v>0</v>
      </c>
    </row>
    <row r="32" spans="1:139" ht="25.5">
      <c r="A32" s="1114" t="s">
        <v>748</v>
      </c>
      <c r="B32" s="172" t="s">
        <v>329</v>
      </c>
      <c r="C32" s="764"/>
      <c r="D32" s="827"/>
      <c r="E32" s="823"/>
      <c r="F32" s="823"/>
      <c r="G32" s="824"/>
    </row>
    <row r="33" spans="1:139">
      <c r="A33" s="1116"/>
      <c r="B33" s="169" t="s">
        <v>128</v>
      </c>
      <c r="C33" s="818"/>
      <c r="D33" s="249" t="s">
        <v>5</v>
      </c>
      <c r="E33" s="487">
        <v>1</v>
      </c>
      <c r="F33" s="501"/>
      <c r="G33" s="252">
        <f>E33*F33</f>
        <v>0</v>
      </c>
    </row>
    <row r="34" spans="1:139" ht="25.5">
      <c r="A34" s="1114" t="s">
        <v>749</v>
      </c>
      <c r="B34" s="169" t="s">
        <v>330</v>
      </c>
      <c r="C34" s="764"/>
      <c r="D34" s="827"/>
      <c r="E34" s="823"/>
      <c r="F34" s="823"/>
      <c r="G34" s="824"/>
    </row>
    <row r="35" spans="1:139">
      <c r="A35" s="1116"/>
      <c r="B35" s="169" t="s">
        <v>999</v>
      </c>
      <c r="C35" s="818"/>
      <c r="D35" s="249" t="s">
        <v>433</v>
      </c>
      <c r="E35" s="487">
        <v>1</v>
      </c>
      <c r="F35" s="501"/>
      <c r="G35" s="252">
        <f>E35*F35</f>
        <v>0</v>
      </c>
    </row>
    <row r="36" spans="1:139" ht="39.75">
      <c r="A36" s="1114" t="s">
        <v>750</v>
      </c>
      <c r="B36" s="172" t="s">
        <v>581</v>
      </c>
      <c r="C36" s="764"/>
      <c r="D36" s="827"/>
      <c r="E36" s="823"/>
      <c r="F36" s="823"/>
      <c r="G36" s="824"/>
    </row>
    <row r="37" spans="1:139">
      <c r="A37" s="1116"/>
      <c r="B37" s="169" t="s">
        <v>128</v>
      </c>
      <c r="C37" s="818"/>
      <c r="D37" s="249" t="s">
        <v>5</v>
      </c>
      <c r="E37" s="487">
        <v>1</v>
      </c>
      <c r="F37" s="501"/>
      <c r="G37" s="252">
        <f>E37*F37</f>
        <v>0</v>
      </c>
    </row>
    <row r="38" spans="1:139" ht="25.5">
      <c r="A38" s="1114" t="s">
        <v>751</v>
      </c>
      <c r="B38" s="169" t="s">
        <v>331</v>
      </c>
      <c r="C38" s="764"/>
      <c r="D38" s="827"/>
      <c r="E38" s="823"/>
      <c r="F38" s="823"/>
      <c r="G38" s="824"/>
    </row>
    <row r="39" spans="1:139">
      <c r="A39" s="1116"/>
      <c r="B39" s="169" t="s">
        <v>128</v>
      </c>
      <c r="C39" s="818"/>
      <c r="D39" s="249" t="s">
        <v>5</v>
      </c>
      <c r="E39" s="487">
        <v>1</v>
      </c>
      <c r="F39" s="501"/>
      <c r="G39" s="252">
        <f>E39*F39</f>
        <v>0</v>
      </c>
    </row>
    <row r="40" spans="1:139">
      <c r="A40" s="1151"/>
      <c r="B40" s="1152"/>
      <c r="C40" s="1152"/>
      <c r="D40" s="1152"/>
      <c r="E40" s="1152"/>
      <c r="F40" s="1152"/>
      <c r="G40" s="1153"/>
    </row>
    <row r="41" spans="1:139" s="40" customFormat="1">
      <c r="A41" s="158"/>
      <c r="B41" s="246" t="s">
        <v>332</v>
      </c>
      <c r="C41" s="246"/>
      <c r="D41" s="192"/>
      <c r="E41" s="489"/>
      <c r="F41" s="500"/>
      <c r="G41" s="38"/>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c r="CH41" s="376"/>
      <c r="CI41" s="376"/>
      <c r="CJ41" s="376"/>
      <c r="CK41" s="376"/>
      <c r="CL41" s="376"/>
      <c r="CM41" s="376"/>
      <c r="CN41" s="376"/>
      <c r="CO41" s="376"/>
      <c r="CP41" s="376"/>
      <c r="CQ41" s="376"/>
      <c r="CR41" s="376"/>
      <c r="CS41" s="376"/>
      <c r="CT41" s="376"/>
      <c r="CU41" s="376"/>
      <c r="CV41" s="376"/>
      <c r="CW41" s="376"/>
      <c r="CX41" s="376"/>
      <c r="CY41" s="376"/>
      <c r="CZ41" s="376"/>
      <c r="DA41" s="376"/>
      <c r="DB41" s="376"/>
      <c r="DC41" s="376"/>
      <c r="DD41" s="376"/>
      <c r="DE41" s="376"/>
      <c r="DF41" s="376"/>
      <c r="DG41" s="376"/>
      <c r="DH41" s="376"/>
      <c r="DI41" s="376"/>
      <c r="DJ41" s="376"/>
      <c r="DK41" s="376"/>
      <c r="DL41" s="376"/>
      <c r="DM41" s="376"/>
      <c r="DN41" s="376"/>
      <c r="DO41" s="376"/>
      <c r="DP41" s="376"/>
      <c r="DQ41" s="376"/>
      <c r="DR41" s="376"/>
      <c r="DS41" s="376"/>
      <c r="DT41" s="376"/>
      <c r="DU41" s="376"/>
      <c r="DV41" s="376"/>
      <c r="DW41" s="376"/>
      <c r="DX41" s="376"/>
      <c r="DY41" s="376"/>
      <c r="DZ41" s="376"/>
      <c r="EA41" s="376"/>
      <c r="EB41" s="376"/>
      <c r="EC41" s="376"/>
      <c r="ED41" s="376"/>
      <c r="EE41" s="376"/>
      <c r="EF41" s="376"/>
      <c r="EG41" s="376"/>
      <c r="EH41" s="376"/>
      <c r="EI41" s="376"/>
    </row>
    <row r="42" spans="1:139">
      <c r="A42" s="1151"/>
      <c r="B42" s="1152"/>
      <c r="C42" s="1152"/>
      <c r="D42" s="1152"/>
      <c r="E42" s="1152"/>
      <c r="F42" s="1152"/>
      <c r="G42" s="1153"/>
    </row>
    <row r="43" spans="1:139" ht="25.5">
      <c r="A43" s="1114" t="s">
        <v>752</v>
      </c>
      <c r="B43" s="169" t="s">
        <v>333</v>
      </c>
      <c r="C43" s="764"/>
      <c r="D43" s="827"/>
      <c r="E43" s="823"/>
      <c r="F43" s="823"/>
      <c r="G43" s="824"/>
    </row>
    <row r="44" spans="1:139">
      <c r="A44" s="1116"/>
      <c r="B44" s="169" t="s">
        <v>128</v>
      </c>
      <c r="C44" s="818"/>
      <c r="D44" s="249" t="s">
        <v>5</v>
      </c>
      <c r="E44" s="487">
        <v>1</v>
      </c>
      <c r="F44" s="501"/>
      <c r="G44" s="252">
        <f>E44*F44</f>
        <v>0</v>
      </c>
    </row>
    <row r="45" spans="1:139" ht="25.5">
      <c r="A45" s="1114" t="s">
        <v>753</v>
      </c>
      <c r="B45" s="169" t="s">
        <v>334</v>
      </c>
      <c r="C45" s="764"/>
      <c r="D45" s="827"/>
      <c r="E45" s="823"/>
      <c r="F45" s="823"/>
      <c r="G45" s="824"/>
    </row>
    <row r="46" spans="1:139">
      <c r="A46" s="1116"/>
      <c r="B46" s="169" t="s">
        <v>128</v>
      </c>
      <c r="C46" s="818"/>
      <c r="D46" s="249" t="s">
        <v>5</v>
      </c>
      <c r="E46" s="487">
        <v>1</v>
      </c>
      <c r="F46" s="501"/>
      <c r="G46" s="252">
        <f>E46*F46</f>
        <v>0</v>
      </c>
    </row>
    <row r="47" spans="1:139" ht="25.5">
      <c r="A47" s="1114" t="s">
        <v>754</v>
      </c>
      <c r="B47" s="172" t="s">
        <v>335</v>
      </c>
      <c r="C47" s="764"/>
      <c r="D47" s="827"/>
      <c r="E47" s="823"/>
      <c r="F47" s="823"/>
      <c r="G47" s="824"/>
    </row>
    <row r="48" spans="1:139">
      <c r="A48" s="1116"/>
      <c r="B48" s="169" t="s">
        <v>128</v>
      </c>
      <c r="C48" s="818"/>
      <c r="D48" s="245" t="s">
        <v>5</v>
      </c>
      <c r="E48" s="490">
        <v>4</v>
      </c>
      <c r="F48" s="17"/>
      <c r="G48" s="252">
        <f>E48*F48</f>
        <v>0</v>
      </c>
    </row>
    <row r="49" spans="1:7" ht="25.5">
      <c r="A49" s="1114" t="s">
        <v>755</v>
      </c>
      <c r="B49" s="172" t="s">
        <v>336</v>
      </c>
      <c r="C49" s="764"/>
      <c r="D49" s="827"/>
      <c r="E49" s="823"/>
      <c r="F49" s="823"/>
      <c r="G49" s="824"/>
    </row>
    <row r="50" spans="1:7">
      <c r="A50" s="1116"/>
      <c r="B50" s="169" t="s">
        <v>128</v>
      </c>
      <c r="C50" s="818"/>
      <c r="D50" s="249" t="s">
        <v>5</v>
      </c>
      <c r="E50" s="490">
        <v>2</v>
      </c>
      <c r="F50" s="501"/>
      <c r="G50" s="252">
        <f>E50*F50</f>
        <v>0</v>
      </c>
    </row>
    <row r="51" spans="1:7" ht="25.5">
      <c r="A51" s="1114" t="s">
        <v>756</v>
      </c>
      <c r="B51" s="172" t="s">
        <v>337</v>
      </c>
      <c r="C51" s="764"/>
      <c r="D51" s="827"/>
      <c r="E51" s="823"/>
      <c r="F51" s="823"/>
      <c r="G51" s="824"/>
    </row>
    <row r="52" spans="1:7">
      <c r="A52" s="1116"/>
      <c r="B52" s="169" t="s">
        <v>128</v>
      </c>
      <c r="C52" s="818"/>
      <c r="D52" s="249" t="s">
        <v>5</v>
      </c>
      <c r="E52" s="490">
        <v>1</v>
      </c>
      <c r="F52" s="501"/>
      <c r="G52" s="252">
        <f>E52*F52</f>
        <v>0</v>
      </c>
    </row>
    <row r="53" spans="1:7" ht="25.5">
      <c r="A53" s="1114" t="s">
        <v>757</v>
      </c>
      <c r="B53" s="172" t="s">
        <v>338</v>
      </c>
      <c r="C53" s="764"/>
      <c r="D53" s="827"/>
      <c r="E53" s="823"/>
      <c r="F53" s="823"/>
      <c r="G53" s="824"/>
    </row>
    <row r="54" spans="1:7">
      <c r="A54" s="1116"/>
      <c r="B54" s="169" t="s">
        <v>128</v>
      </c>
      <c r="C54" s="818"/>
      <c r="D54" s="249" t="s">
        <v>5</v>
      </c>
      <c r="E54" s="490">
        <v>2</v>
      </c>
      <c r="F54" s="501"/>
      <c r="G54" s="252">
        <f>E54*F54</f>
        <v>0</v>
      </c>
    </row>
    <row r="55" spans="1:7" ht="89.25">
      <c r="A55" s="1114" t="s">
        <v>758</v>
      </c>
      <c r="B55" s="174" t="s">
        <v>339</v>
      </c>
      <c r="C55" s="764"/>
      <c r="D55" s="827"/>
      <c r="E55" s="823"/>
      <c r="F55" s="823"/>
      <c r="G55" s="824"/>
    </row>
    <row r="56" spans="1:7">
      <c r="A56" s="1116"/>
      <c r="B56" s="169" t="s">
        <v>128</v>
      </c>
      <c r="C56" s="818"/>
      <c r="D56" s="245" t="s">
        <v>5</v>
      </c>
      <c r="E56" s="490">
        <v>1</v>
      </c>
      <c r="F56" s="501"/>
      <c r="G56" s="252">
        <f>E56*F56</f>
        <v>0</v>
      </c>
    </row>
    <row r="57" spans="1:7" ht="63.75">
      <c r="A57" s="1114" t="s">
        <v>759</v>
      </c>
      <c r="B57" s="174" t="s">
        <v>340</v>
      </c>
      <c r="C57" s="764"/>
      <c r="D57" s="827"/>
      <c r="E57" s="823"/>
      <c r="F57" s="823"/>
      <c r="G57" s="824"/>
    </row>
    <row r="58" spans="1:7">
      <c r="A58" s="1116"/>
      <c r="B58" s="169" t="s">
        <v>128</v>
      </c>
      <c r="C58" s="818"/>
      <c r="D58" s="245" t="s">
        <v>5</v>
      </c>
      <c r="E58" s="490">
        <v>1</v>
      </c>
      <c r="F58" s="501"/>
      <c r="G58" s="252">
        <f>E58*F58</f>
        <v>0</v>
      </c>
    </row>
    <row r="59" spans="1:7" ht="25.5">
      <c r="A59" s="1114" t="s">
        <v>760</v>
      </c>
      <c r="B59" s="169" t="s">
        <v>341</v>
      </c>
      <c r="C59" s="764"/>
      <c r="D59" s="827"/>
      <c r="E59" s="823"/>
      <c r="F59" s="823"/>
      <c r="G59" s="824"/>
    </row>
    <row r="60" spans="1:7">
      <c r="A60" s="1116"/>
      <c r="B60" s="169" t="s">
        <v>128</v>
      </c>
      <c r="C60" s="818"/>
      <c r="D60" s="249" t="s">
        <v>5</v>
      </c>
      <c r="E60" s="487">
        <v>4</v>
      </c>
      <c r="F60" s="501"/>
      <c r="G60" s="252">
        <f>E60*F60</f>
        <v>0</v>
      </c>
    </row>
    <row r="61" spans="1:7" ht="25.5">
      <c r="A61" s="1114" t="s">
        <v>761</v>
      </c>
      <c r="B61" s="169" t="s">
        <v>342</v>
      </c>
      <c r="C61" s="764"/>
      <c r="D61" s="827"/>
      <c r="E61" s="823"/>
      <c r="F61" s="823"/>
      <c r="G61" s="824"/>
    </row>
    <row r="62" spans="1:7">
      <c r="A62" s="1116"/>
      <c r="B62" s="169" t="s">
        <v>128</v>
      </c>
      <c r="C62" s="818"/>
      <c r="D62" s="249" t="s">
        <v>5</v>
      </c>
      <c r="E62" s="487">
        <v>2</v>
      </c>
      <c r="F62" s="501"/>
      <c r="G62" s="252">
        <f>E62*F62</f>
        <v>0</v>
      </c>
    </row>
    <row r="63" spans="1:7" ht="25.5">
      <c r="A63" s="1114" t="s">
        <v>762</v>
      </c>
      <c r="B63" s="169" t="s">
        <v>343</v>
      </c>
      <c r="C63" s="764"/>
      <c r="D63" s="827"/>
      <c r="E63" s="823"/>
      <c r="F63" s="823"/>
      <c r="G63" s="824"/>
    </row>
    <row r="64" spans="1:7">
      <c r="A64" s="1116"/>
      <c r="B64" s="169" t="s">
        <v>128</v>
      </c>
      <c r="C64" s="818"/>
      <c r="D64" s="245" t="s">
        <v>5</v>
      </c>
      <c r="E64" s="490">
        <v>2</v>
      </c>
      <c r="F64" s="501"/>
      <c r="G64" s="252">
        <f>E64*F64</f>
        <v>0</v>
      </c>
    </row>
    <row r="65" spans="1:139" ht="38.25">
      <c r="A65" s="1114" t="s">
        <v>763</v>
      </c>
      <c r="B65" s="172" t="s">
        <v>344</v>
      </c>
      <c r="C65" s="764"/>
      <c r="D65" s="827"/>
      <c r="E65" s="823"/>
      <c r="F65" s="823"/>
      <c r="G65" s="824"/>
    </row>
    <row r="66" spans="1:139">
      <c r="A66" s="1116"/>
      <c r="B66" s="169" t="s">
        <v>128</v>
      </c>
      <c r="C66" s="818"/>
      <c r="D66" s="249" t="s">
        <v>5</v>
      </c>
      <c r="E66" s="490">
        <v>1</v>
      </c>
      <c r="F66" s="501"/>
      <c r="G66" s="252">
        <f>E66*F66</f>
        <v>0</v>
      </c>
    </row>
    <row r="67" spans="1:139" ht="51">
      <c r="A67" s="1114" t="s">
        <v>764</v>
      </c>
      <c r="B67" s="172" t="s">
        <v>345</v>
      </c>
      <c r="C67" s="764"/>
      <c r="D67" s="827"/>
      <c r="E67" s="823"/>
      <c r="F67" s="823"/>
      <c r="G67" s="824"/>
    </row>
    <row r="68" spans="1:139">
      <c r="A68" s="1116"/>
      <c r="B68" s="172"/>
      <c r="C68" s="818"/>
      <c r="D68" s="249" t="s">
        <v>5</v>
      </c>
      <c r="E68" s="487">
        <v>1</v>
      </c>
      <c r="F68" s="501"/>
      <c r="G68" s="252">
        <f>E68*F68</f>
        <v>0</v>
      </c>
    </row>
    <row r="69" spans="1:139" ht="25.5">
      <c r="A69" s="1114" t="s">
        <v>765</v>
      </c>
      <c r="B69" s="172" t="s">
        <v>582</v>
      </c>
      <c r="C69" s="764"/>
      <c r="D69" s="827"/>
      <c r="E69" s="823"/>
      <c r="F69" s="823"/>
      <c r="G69" s="824"/>
    </row>
    <row r="70" spans="1:139">
      <c r="A70" s="1116"/>
      <c r="B70" s="169" t="s">
        <v>128</v>
      </c>
      <c r="C70" s="818"/>
      <c r="D70" s="249" t="s">
        <v>5</v>
      </c>
      <c r="E70" s="487">
        <v>1</v>
      </c>
      <c r="F70" s="501"/>
      <c r="G70" s="252">
        <f>E70*F70</f>
        <v>0</v>
      </c>
    </row>
    <row r="71" spans="1:139">
      <c r="A71" s="1114" t="s">
        <v>766</v>
      </c>
      <c r="B71" s="172" t="s">
        <v>583</v>
      </c>
      <c r="C71" s="764"/>
    </row>
    <row r="72" spans="1:139">
      <c r="A72" s="1116"/>
      <c r="B72" s="169" t="s">
        <v>128</v>
      </c>
      <c r="C72" s="818"/>
      <c r="D72" s="249" t="s">
        <v>5</v>
      </c>
      <c r="E72" s="487">
        <v>1</v>
      </c>
      <c r="F72" s="501"/>
      <c r="G72" s="252">
        <f>E72*F72</f>
        <v>0</v>
      </c>
    </row>
    <row r="73" spans="1:139" ht="38.25">
      <c r="A73" s="1114" t="s">
        <v>767</v>
      </c>
      <c r="B73" s="172" t="s">
        <v>346</v>
      </c>
      <c r="C73" s="764"/>
      <c r="D73" s="827"/>
      <c r="E73" s="823"/>
      <c r="F73" s="823"/>
      <c r="G73" s="824"/>
      <c r="H73" s="53"/>
      <c r="I73" s="53"/>
      <c r="J73" s="53"/>
      <c r="K73" s="53"/>
      <c r="L73" s="53"/>
      <c r="M73" s="53"/>
    </row>
    <row r="74" spans="1:139">
      <c r="A74" s="1116"/>
      <c r="B74" s="169" t="s">
        <v>128</v>
      </c>
      <c r="C74" s="818"/>
      <c r="D74" s="249" t="s">
        <v>433</v>
      </c>
      <c r="E74" s="490">
        <v>1</v>
      </c>
      <c r="F74" s="501"/>
      <c r="G74" s="252">
        <f>E74*F74</f>
        <v>0</v>
      </c>
    </row>
    <row r="75" spans="1:139">
      <c r="A75" s="1151"/>
      <c r="B75" s="1152"/>
      <c r="C75" s="1152"/>
      <c r="D75" s="1152"/>
      <c r="E75" s="1152"/>
      <c r="F75" s="1152"/>
      <c r="G75" s="1153"/>
    </row>
    <row r="76" spans="1:139" s="40" customFormat="1">
      <c r="A76" s="158" t="s">
        <v>230</v>
      </c>
      <c r="B76" s="246" t="s">
        <v>347</v>
      </c>
      <c r="C76" s="246"/>
      <c r="D76" s="192"/>
      <c r="E76" s="489"/>
      <c r="F76" s="500"/>
      <c r="G76" s="38">
        <f>SUM(G27:G75)</f>
        <v>0</v>
      </c>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376"/>
      <c r="AL76" s="376"/>
      <c r="AM76" s="376"/>
      <c r="AN76" s="376"/>
      <c r="AO76" s="376"/>
      <c r="AP76" s="376"/>
      <c r="AQ76" s="376"/>
      <c r="AR76" s="376"/>
      <c r="AS76" s="376"/>
      <c r="AT76" s="376"/>
      <c r="AU76" s="376"/>
      <c r="AV76" s="376"/>
      <c r="AW76" s="376"/>
      <c r="AX76" s="376"/>
      <c r="AY76" s="376"/>
      <c r="AZ76" s="376"/>
      <c r="BA76" s="376"/>
      <c r="BB76" s="376"/>
      <c r="BC76" s="376"/>
      <c r="BD76" s="376"/>
      <c r="BE76" s="376"/>
      <c r="BF76" s="376"/>
      <c r="BG76" s="376"/>
      <c r="BH76" s="376"/>
      <c r="BI76" s="376"/>
      <c r="BJ76" s="376"/>
      <c r="BK76" s="376"/>
      <c r="BL76" s="376"/>
      <c r="BM76" s="376"/>
      <c r="BN76" s="376"/>
      <c r="BO76" s="376"/>
      <c r="BP76" s="376"/>
      <c r="BQ76" s="376"/>
      <c r="BR76" s="376"/>
      <c r="BS76" s="376"/>
      <c r="BT76" s="376"/>
      <c r="BU76" s="376"/>
      <c r="BV76" s="376"/>
      <c r="BW76" s="376"/>
      <c r="BX76" s="376"/>
      <c r="BY76" s="376"/>
      <c r="BZ76" s="376"/>
      <c r="CA76" s="376"/>
      <c r="CB76" s="376"/>
      <c r="CC76" s="376"/>
      <c r="CD76" s="376"/>
      <c r="CE76" s="376"/>
      <c r="CF76" s="376"/>
      <c r="CG76" s="376"/>
      <c r="CH76" s="376"/>
      <c r="CI76" s="376"/>
      <c r="CJ76" s="376"/>
      <c r="CK76" s="376"/>
      <c r="CL76" s="376"/>
      <c r="CM76" s="376"/>
      <c r="CN76" s="376"/>
      <c r="CO76" s="376"/>
      <c r="CP76" s="376"/>
      <c r="CQ76" s="376"/>
      <c r="CR76" s="376"/>
      <c r="CS76" s="376"/>
      <c r="CT76" s="376"/>
      <c r="CU76" s="376"/>
      <c r="CV76" s="376"/>
      <c r="CW76" s="376"/>
      <c r="CX76" s="376"/>
      <c r="CY76" s="376"/>
      <c r="CZ76" s="376"/>
      <c r="DA76" s="376"/>
      <c r="DB76" s="376"/>
      <c r="DC76" s="376"/>
      <c r="DD76" s="376"/>
      <c r="DE76" s="376"/>
      <c r="DF76" s="376"/>
      <c r="DG76" s="376"/>
      <c r="DH76" s="376"/>
      <c r="DI76" s="376"/>
      <c r="DJ76" s="376"/>
      <c r="DK76" s="376"/>
      <c r="DL76" s="376"/>
      <c r="DM76" s="376"/>
      <c r="DN76" s="376"/>
      <c r="DO76" s="376"/>
      <c r="DP76" s="376"/>
      <c r="DQ76" s="376"/>
      <c r="DR76" s="376"/>
      <c r="DS76" s="376"/>
      <c r="DT76" s="376"/>
      <c r="DU76" s="376"/>
      <c r="DV76" s="376"/>
      <c r="DW76" s="376"/>
      <c r="DX76" s="376"/>
      <c r="DY76" s="376"/>
      <c r="DZ76" s="376"/>
      <c r="EA76" s="376"/>
      <c r="EB76" s="376"/>
      <c r="EC76" s="376"/>
      <c r="ED76" s="376"/>
      <c r="EE76" s="376"/>
      <c r="EF76" s="376"/>
      <c r="EG76" s="376"/>
      <c r="EH76" s="376"/>
      <c r="EI76" s="376"/>
    </row>
    <row r="77" spans="1:139">
      <c r="A77" s="1151"/>
      <c r="B77" s="1152"/>
      <c r="C77" s="1152"/>
      <c r="D77" s="1152"/>
      <c r="E77" s="1152"/>
      <c r="F77" s="1152"/>
      <c r="G77" s="1153"/>
    </row>
    <row r="78" spans="1:139" s="40" customFormat="1">
      <c r="A78" s="158" t="s">
        <v>718</v>
      </c>
      <c r="B78" s="246" t="s">
        <v>1101</v>
      </c>
      <c r="C78" s="246"/>
      <c r="D78" s="192"/>
      <c r="E78" s="489"/>
      <c r="F78" s="500"/>
      <c r="G78" s="38"/>
      <c r="H78" s="376"/>
      <c r="I78" s="376"/>
      <c r="J78" s="376"/>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376"/>
      <c r="AL78" s="376"/>
      <c r="AM78" s="376"/>
      <c r="AN78" s="376"/>
      <c r="AO78" s="376"/>
      <c r="AP78" s="376"/>
      <c r="AQ78" s="376"/>
      <c r="AR78" s="376"/>
      <c r="AS78" s="376"/>
      <c r="AT78" s="376"/>
      <c r="AU78" s="376"/>
      <c r="AV78" s="376"/>
      <c r="AW78" s="376"/>
      <c r="AX78" s="376"/>
      <c r="AY78" s="376"/>
      <c r="AZ78" s="376"/>
      <c r="BA78" s="376"/>
      <c r="BB78" s="376"/>
      <c r="BC78" s="376"/>
      <c r="BD78" s="376"/>
      <c r="BE78" s="376"/>
      <c r="BF78" s="376"/>
      <c r="BG78" s="376"/>
      <c r="BH78" s="376"/>
      <c r="BI78" s="376"/>
      <c r="BJ78" s="376"/>
      <c r="BK78" s="376"/>
      <c r="BL78" s="376"/>
      <c r="BM78" s="376"/>
      <c r="BN78" s="376"/>
      <c r="BO78" s="376"/>
      <c r="BP78" s="376"/>
      <c r="BQ78" s="376"/>
      <c r="BR78" s="376"/>
      <c r="BS78" s="376"/>
      <c r="BT78" s="376"/>
      <c r="BU78" s="376"/>
      <c r="BV78" s="376"/>
      <c r="BW78" s="376"/>
      <c r="BX78" s="376"/>
      <c r="BY78" s="376"/>
      <c r="BZ78" s="376"/>
      <c r="CA78" s="376"/>
      <c r="CB78" s="376"/>
      <c r="CC78" s="376"/>
      <c r="CD78" s="376"/>
      <c r="CE78" s="376"/>
      <c r="CF78" s="376"/>
      <c r="CG78" s="376"/>
      <c r="CH78" s="376"/>
      <c r="CI78" s="376"/>
      <c r="CJ78" s="376"/>
      <c r="CK78" s="376"/>
      <c r="CL78" s="376"/>
      <c r="CM78" s="376"/>
      <c r="CN78" s="376"/>
      <c r="CO78" s="376"/>
      <c r="CP78" s="376"/>
      <c r="CQ78" s="376"/>
      <c r="CR78" s="376"/>
      <c r="CS78" s="376"/>
      <c r="CT78" s="376"/>
      <c r="CU78" s="376"/>
      <c r="CV78" s="376"/>
      <c r="CW78" s="376"/>
      <c r="CX78" s="376"/>
      <c r="CY78" s="376"/>
      <c r="CZ78" s="376"/>
      <c r="DA78" s="376"/>
      <c r="DB78" s="376"/>
      <c r="DC78" s="376"/>
      <c r="DD78" s="376"/>
      <c r="DE78" s="376"/>
      <c r="DF78" s="376"/>
      <c r="DG78" s="376"/>
      <c r="DH78" s="376"/>
      <c r="DI78" s="376"/>
      <c r="DJ78" s="376"/>
      <c r="DK78" s="376"/>
      <c r="DL78" s="376"/>
      <c r="DM78" s="376"/>
      <c r="DN78" s="376"/>
      <c r="DO78" s="376"/>
      <c r="DP78" s="376"/>
      <c r="DQ78" s="376"/>
      <c r="DR78" s="376"/>
      <c r="DS78" s="376"/>
      <c r="DT78" s="376"/>
      <c r="DU78" s="376"/>
      <c r="DV78" s="376"/>
      <c r="DW78" s="376"/>
      <c r="DX78" s="376"/>
      <c r="DY78" s="376"/>
      <c r="DZ78" s="376"/>
      <c r="EA78" s="376"/>
      <c r="EB78" s="376"/>
      <c r="EC78" s="376"/>
      <c r="ED78" s="376"/>
      <c r="EE78" s="376"/>
      <c r="EF78" s="376"/>
      <c r="EG78" s="376"/>
      <c r="EH78" s="376"/>
      <c r="EI78" s="376"/>
    </row>
    <row r="79" spans="1:139">
      <c r="A79" s="1151"/>
      <c r="B79" s="1152"/>
      <c r="C79" s="1152"/>
      <c r="D79" s="1152"/>
      <c r="E79" s="1152"/>
      <c r="F79" s="1152"/>
      <c r="G79" s="1153"/>
    </row>
    <row r="80" spans="1:139" ht="211.5" customHeight="1">
      <c r="A80" s="1114" t="s">
        <v>723</v>
      </c>
      <c r="B80" s="42" t="s">
        <v>348</v>
      </c>
      <c r="C80" s="764"/>
      <c r="D80" s="827"/>
      <c r="E80" s="823"/>
      <c r="F80" s="823"/>
      <c r="G80" s="824"/>
    </row>
    <row r="81" spans="1:139">
      <c r="A81" s="1116"/>
      <c r="B81" s="169" t="s">
        <v>999</v>
      </c>
      <c r="C81" s="818"/>
      <c r="D81" s="249" t="s">
        <v>5</v>
      </c>
      <c r="E81" s="490">
        <v>1</v>
      </c>
      <c r="F81" s="501"/>
      <c r="G81" s="252">
        <f>E81*F81</f>
        <v>0</v>
      </c>
    </row>
    <row r="82" spans="1:139">
      <c r="A82" s="1151"/>
      <c r="B82" s="1152"/>
      <c r="C82" s="1152"/>
      <c r="D82" s="1152"/>
      <c r="E82" s="1152"/>
      <c r="F82" s="1152"/>
      <c r="G82" s="1153"/>
    </row>
    <row r="83" spans="1:139" s="40" customFormat="1">
      <c r="A83" s="158"/>
      <c r="B83" s="246" t="s">
        <v>326</v>
      </c>
      <c r="C83" s="246"/>
      <c r="D83" s="192"/>
      <c r="E83" s="489"/>
      <c r="F83" s="500"/>
      <c r="G83" s="38"/>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6"/>
      <c r="BM83" s="376"/>
      <c r="BN83" s="376"/>
      <c r="BO83" s="376"/>
      <c r="BP83" s="376"/>
      <c r="BQ83" s="376"/>
      <c r="BR83" s="376"/>
      <c r="BS83" s="376"/>
      <c r="BT83" s="376"/>
      <c r="BU83" s="376"/>
      <c r="BV83" s="376"/>
      <c r="BW83" s="376"/>
      <c r="BX83" s="376"/>
      <c r="BY83" s="376"/>
      <c r="BZ83" s="376"/>
      <c r="CA83" s="376"/>
      <c r="CB83" s="376"/>
      <c r="CC83" s="376"/>
      <c r="CD83" s="376"/>
      <c r="CE83" s="376"/>
      <c r="CF83" s="376"/>
      <c r="CG83" s="376"/>
      <c r="CH83" s="376"/>
      <c r="CI83" s="376"/>
      <c r="CJ83" s="376"/>
      <c r="CK83" s="376"/>
      <c r="CL83" s="376"/>
      <c r="CM83" s="376"/>
      <c r="CN83" s="376"/>
      <c r="CO83" s="376"/>
      <c r="CP83" s="376"/>
      <c r="CQ83" s="376"/>
      <c r="CR83" s="376"/>
      <c r="CS83" s="376"/>
      <c r="CT83" s="376"/>
      <c r="CU83" s="376"/>
      <c r="CV83" s="376"/>
      <c r="CW83" s="376"/>
      <c r="CX83" s="376"/>
      <c r="CY83" s="376"/>
      <c r="CZ83" s="376"/>
      <c r="DA83" s="376"/>
      <c r="DB83" s="376"/>
      <c r="DC83" s="376"/>
      <c r="DD83" s="376"/>
      <c r="DE83" s="376"/>
      <c r="DF83" s="376"/>
      <c r="DG83" s="376"/>
      <c r="DH83" s="376"/>
      <c r="DI83" s="376"/>
      <c r="DJ83" s="376"/>
      <c r="DK83" s="376"/>
      <c r="DL83" s="376"/>
      <c r="DM83" s="376"/>
      <c r="DN83" s="376"/>
      <c r="DO83" s="376"/>
      <c r="DP83" s="376"/>
      <c r="DQ83" s="376"/>
      <c r="DR83" s="376"/>
      <c r="DS83" s="376"/>
      <c r="DT83" s="376"/>
      <c r="DU83" s="376"/>
      <c r="DV83" s="376"/>
      <c r="DW83" s="376"/>
      <c r="DX83" s="376"/>
      <c r="DY83" s="376"/>
      <c r="DZ83" s="376"/>
      <c r="EA83" s="376"/>
      <c r="EB83" s="376"/>
      <c r="EC83" s="376"/>
      <c r="ED83" s="376"/>
      <c r="EE83" s="376"/>
      <c r="EF83" s="376"/>
      <c r="EG83" s="376"/>
      <c r="EH83" s="376"/>
      <c r="EI83" s="376"/>
    </row>
    <row r="84" spans="1:139">
      <c r="A84" s="1151"/>
      <c r="B84" s="1152"/>
      <c r="C84" s="1152"/>
      <c r="D84" s="1152"/>
      <c r="E84" s="1152"/>
      <c r="F84" s="1152"/>
      <c r="G84" s="1153"/>
    </row>
    <row r="85" spans="1:139" ht="23.25" customHeight="1">
      <c r="A85" s="1114" t="s">
        <v>724</v>
      </c>
      <c r="B85" s="1143" t="s">
        <v>327</v>
      </c>
      <c r="C85" s="764"/>
      <c r="D85" s="827"/>
      <c r="E85" s="823"/>
      <c r="F85" s="823"/>
      <c r="G85" s="824"/>
    </row>
    <row r="86" spans="1:139" ht="17.25" customHeight="1">
      <c r="A86" s="1116"/>
      <c r="B86" s="1144"/>
      <c r="C86" s="818"/>
      <c r="D86" s="249" t="s">
        <v>5</v>
      </c>
      <c r="E86" s="487">
        <v>1</v>
      </c>
      <c r="F86" s="501"/>
      <c r="G86" s="252">
        <f>E86*F86</f>
        <v>0</v>
      </c>
    </row>
    <row r="87" spans="1:139">
      <c r="A87" s="1114" t="s">
        <v>725</v>
      </c>
      <c r="B87" s="1143" t="s">
        <v>349</v>
      </c>
      <c r="C87" s="764"/>
      <c r="D87" s="827"/>
      <c r="E87" s="823"/>
      <c r="F87" s="823"/>
      <c r="G87" s="824"/>
    </row>
    <row r="88" spans="1:139">
      <c r="A88" s="1116"/>
      <c r="B88" s="1144"/>
      <c r="C88" s="818"/>
      <c r="D88" s="249" t="s">
        <v>5</v>
      </c>
      <c r="E88" s="487">
        <v>1</v>
      </c>
      <c r="F88" s="501"/>
      <c r="G88" s="252">
        <f>E88*F88</f>
        <v>0</v>
      </c>
    </row>
    <row r="89" spans="1:139">
      <c r="A89" s="1114" t="s">
        <v>726</v>
      </c>
      <c r="B89" s="1143" t="s">
        <v>328</v>
      </c>
      <c r="C89" s="764"/>
      <c r="D89" s="827"/>
      <c r="E89" s="823"/>
      <c r="F89" s="823"/>
      <c r="G89" s="824"/>
    </row>
    <row r="90" spans="1:139">
      <c r="A90" s="1116"/>
      <c r="B90" s="1144"/>
      <c r="C90" s="818"/>
      <c r="D90" s="249" t="s">
        <v>5</v>
      </c>
      <c r="E90" s="487">
        <v>1</v>
      </c>
      <c r="F90" s="501"/>
      <c r="G90" s="252">
        <f>E90*F90</f>
        <v>0</v>
      </c>
    </row>
    <row r="91" spans="1:139">
      <c r="A91" s="1114" t="s">
        <v>727</v>
      </c>
      <c r="B91" s="1143" t="s">
        <v>329</v>
      </c>
      <c r="C91" s="764"/>
      <c r="D91" s="827"/>
      <c r="E91" s="823"/>
      <c r="F91" s="823"/>
      <c r="G91" s="824"/>
    </row>
    <row r="92" spans="1:139">
      <c r="A92" s="1116"/>
      <c r="B92" s="1144"/>
      <c r="C92" s="818"/>
      <c r="D92" s="249" t="s">
        <v>5</v>
      </c>
      <c r="E92" s="487">
        <v>1</v>
      </c>
      <c r="F92" s="501"/>
      <c r="G92" s="252">
        <f>E92*F92</f>
        <v>0</v>
      </c>
    </row>
    <row r="93" spans="1:139">
      <c r="A93" s="1114" t="s">
        <v>728</v>
      </c>
      <c r="B93" s="1145" t="s">
        <v>1342</v>
      </c>
      <c r="C93" s="764"/>
      <c r="D93" s="827"/>
      <c r="E93" s="823"/>
      <c r="F93" s="823"/>
      <c r="G93" s="824"/>
    </row>
    <row r="94" spans="1:139">
      <c r="A94" s="1116"/>
      <c r="B94" s="1146"/>
      <c r="C94" s="818"/>
      <c r="D94" s="249" t="s">
        <v>5</v>
      </c>
      <c r="E94" s="487">
        <v>2</v>
      </c>
      <c r="F94" s="501"/>
      <c r="G94" s="252">
        <f>E94*F94</f>
        <v>0</v>
      </c>
    </row>
    <row r="95" spans="1:139">
      <c r="A95" s="1114" t="s">
        <v>729</v>
      </c>
      <c r="B95" s="1143" t="s">
        <v>330</v>
      </c>
      <c r="C95" s="764"/>
      <c r="D95" s="827"/>
      <c r="E95" s="823"/>
      <c r="F95" s="823"/>
      <c r="G95" s="824"/>
    </row>
    <row r="96" spans="1:139">
      <c r="A96" s="1116"/>
      <c r="B96" s="1144"/>
      <c r="C96" s="818"/>
      <c r="D96" s="256" t="s">
        <v>433</v>
      </c>
      <c r="E96" s="487">
        <v>1</v>
      </c>
      <c r="F96" s="501"/>
      <c r="G96" s="252">
        <f>E96*F96</f>
        <v>0</v>
      </c>
    </row>
    <row r="97" spans="1:139" ht="36" customHeight="1">
      <c r="A97" s="1114" t="s">
        <v>730</v>
      </c>
      <c r="B97" s="1143" t="s">
        <v>849</v>
      </c>
      <c r="C97" s="764"/>
      <c r="D97" s="827"/>
      <c r="E97" s="823"/>
      <c r="F97" s="823"/>
      <c r="G97" s="824"/>
    </row>
    <row r="98" spans="1:139">
      <c r="A98" s="1116"/>
      <c r="B98" s="1144"/>
      <c r="C98" s="818"/>
      <c r="D98" s="249" t="s">
        <v>433</v>
      </c>
      <c r="E98" s="487">
        <v>1</v>
      </c>
      <c r="F98" s="501"/>
      <c r="G98" s="252">
        <f>E98*F98</f>
        <v>0</v>
      </c>
    </row>
    <row r="99" spans="1:139">
      <c r="A99" s="1114" t="s">
        <v>731</v>
      </c>
      <c r="B99" s="1143" t="s">
        <v>581</v>
      </c>
      <c r="C99" s="764"/>
      <c r="D99" s="827"/>
      <c r="E99" s="823"/>
      <c r="F99" s="823"/>
      <c r="G99" s="824"/>
    </row>
    <row r="100" spans="1:139">
      <c r="A100" s="1116"/>
      <c r="B100" s="1144"/>
      <c r="C100" s="818"/>
      <c r="D100" s="249" t="s">
        <v>5</v>
      </c>
      <c r="E100" s="487">
        <v>1</v>
      </c>
      <c r="F100" s="501"/>
      <c r="G100" s="252">
        <f>E100*F100</f>
        <v>0</v>
      </c>
    </row>
    <row r="101" spans="1:139">
      <c r="A101" s="1114" t="s">
        <v>732</v>
      </c>
      <c r="B101" s="1143" t="s">
        <v>331</v>
      </c>
      <c r="C101" s="764"/>
      <c r="D101" s="974"/>
      <c r="E101" s="975"/>
      <c r="F101" s="975"/>
      <c r="G101" s="976"/>
    </row>
    <row r="102" spans="1:139">
      <c r="A102" s="1116"/>
      <c r="B102" s="1144"/>
      <c r="C102" s="818"/>
      <c r="D102" s="249" t="s">
        <v>5</v>
      </c>
      <c r="E102" s="490">
        <v>1</v>
      </c>
      <c r="F102" s="501"/>
      <c r="G102" s="252">
        <f>E102*F102</f>
        <v>0</v>
      </c>
    </row>
    <row r="103" spans="1:139">
      <c r="A103" s="1151"/>
      <c r="B103" s="1152"/>
      <c r="C103" s="1152"/>
      <c r="D103" s="1152"/>
      <c r="E103" s="1152"/>
      <c r="F103" s="1152"/>
      <c r="G103" s="1153"/>
    </row>
    <row r="104" spans="1:139" s="40" customFormat="1">
      <c r="A104" s="158"/>
      <c r="B104" s="246" t="s">
        <v>332</v>
      </c>
      <c r="C104" s="246"/>
      <c r="D104" s="192"/>
      <c r="E104" s="489"/>
      <c r="F104" s="500"/>
      <c r="G104" s="38"/>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376"/>
      <c r="AL104" s="376"/>
      <c r="AM104" s="376"/>
      <c r="AN104" s="376"/>
      <c r="AO104" s="376"/>
      <c r="AP104" s="376"/>
      <c r="AQ104" s="376"/>
      <c r="AR104" s="376"/>
      <c r="AS104" s="376"/>
      <c r="AT104" s="376"/>
      <c r="AU104" s="376"/>
      <c r="AV104" s="376"/>
      <c r="AW104" s="376"/>
      <c r="AX104" s="376"/>
      <c r="AY104" s="376"/>
      <c r="AZ104" s="376"/>
      <c r="BA104" s="376"/>
      <c r="BB104" s="376"/>
      <c r="BC104" s="376"/>
      <c r="BD104" s="376"/>
      <c r="BE104" s="376"/>
      <c r="BF104" s="376"/>
      <c r="BG104" s="376"/>
      <c r="BH104" s="376"/>
      <c r="BI104" s="376"/>
      <c r="BJ104" s="376"/>
      <c r="BK104" s="376"/>
      <c r="BL104" s="376"/>
      <c r="BM104" s="376"/>
      <c r="BN104" s="376"/>
      <c r="BO104" s="376"/>
      <c r="BP104" s="376"/>
      <c r="BQ104" s="376"/>
      <c r="BR104" s="376"/>
      <c r="BS104" s="376"/>
      <c r="BT104" s="376"/>
      <c r="BU104" s="376"/>
      <c r="BV104" s="376"/>
      <c r="BW104" s="376"/>
      <c r="BX104" s="376"/>
      <c r="BY104" s="376"/>
      <c r="BZ104" s="376"/>
      <c r="CA104" s="376"/>
      <c r="CB104" s="376"/>
      <c r="CC104" s="376"/>
      <c r="CD104" s="376"/>
      <c r="CE104" s="376"/>
      <c r="CF104" s="376"/>
      <c r="CG104" s="376"/>
      <c r="CH104" s="376"/>
      <c r="CI104" s="376"/>
      <c r="CJ104" s="376"/>
      <c r="CK104" s="376"/>
      <c r="CL104" s="376"/>
      <c r="CM104" s="376"/>
      <c r="CN104" s="376"/>
      <c r="CO104" s="376"/>
      <c r="CP104" s="376"/>
      <c r="CQ104" s="376"/>
      <c r="CR104" s="376"/>
      <c r="CS104" s="376"/>
      <c r="CT104" s="376"/>
      <c r="CU104" s="376"/>
      <c r="CV104" s="376"/>
      <c r="CW104" s="376"/>
      <c r="CX104" s="376"/>
      <c r="CY104" s="376"/>
      <c r="CZ104" s="376"/>
      <c r="DA104" s="376"/>
      <c r="DB104" s="376"/>
      <c r="DC104" s="376"/>
      <c r="DD104" s="376"/>
      <c r="DE104" s="376"/>
      <c r="DF104" s="376"/>
      <c r="DG104" s="376"/>
      <c r="DH104" s="376"/>
      <c r="DI104" s="376"/>
      <c r="DJ104" s="376"/>
      <c r="DK104" s="376"/>
      <c r="DL104" s="376"/>
      <c r="DM104" s="376"/>
      <c r="DN104" s="376"/>
      <c r="DO104" s="376"/>
      <c r="DP104" s="376"/>
      <c r="DQ104" s="376"/>
      <c r="DR104" s="376"/>
      <c r="DS104" s="376"/>
      <c r="DT104" s="376"/>
      <c r="DU104" s="376"/>
      <c r="DV104" s="376"/>
      <c r="DW104" s="376"/>
      <c r="DX104" s="376"/>
      <c r="DY104" s="376"/>
      <c r="DZ104" s="376"/>
      <c r="EA104" s="376"/>
      <c r="EB104" s="376"/>
      <c r="EC104" s="376"/>
      <c r="ED104" s="376"/>
      <c r="EE104" s="376"/>
      <c r="EF104" s="376"/>
      <c r="EG104" s="376"/>
      <c r="EH104" s="376"/>
      <c r="EI104" s="376"/>
    </row>
    <row r="105" spans="1:139">
      <c r="A105" s="1151"/>
      <c r="B105" s="1152"/>
      <c r="C105" s="1152"/>
      <c r="D105" s="1152"/>
      <c r="E105" s="1152"/>
      <c r="F105" s="1152"/>
      <c r="G105" s="1153"/>
    </row>
    <row r="106" spans="1:139">
      <c r="A106" s="1114" t="s">
        <v>733</v>
      </c>
      <c r="B106" s="1143" t="s">
        <v>333</v>
      </c>
      <c r="C106" s="764"/>
      <c r="D106" s="974"/>
      <c r="E106" s="975"/>
      <c r="F106" s="975"/>
      <c r="G106" s="976"/>
    </row>
    <row r="107" spans="1:139">
      <c r="A107" s="1116"/>
      <c r="B107" s="1144"/>
      <c r="C107" s="818"/>
      <c r="D107" s="256" t="s">
        <v>5</v>
      </c>
      <c r="E107" s="487">
        <v>1</v>
      </c>
      <c r="F107" s="508"/>
      <c r="G107" s="252">
        <f>E107*F107</f>
        <v>0</v>
      </c>
    </row>
    <row r="108" spans="1:139" ht="12.75" customHeight="1">
      <c r="A108" s="1114" t="s">
        <v>734</v>
      </c>
      <c r="B108" s="1143" t="s">
        <v>334</v>
      </c>
      <c r="C108" s="764"/>
      <c r="D108" s="974"/>
      <c r="E108" s="975"/>
      <c r="F108" s="975"/>
      <c r="G108" s="976"/>
    </row>
    <row r="109" spans="1:139">
      <c r="A109" s="1116"/>
      <c r="B109" s="1144"/>
      <c r="C109" s="818"/>
      <c r="D109" s="256" t="s">
        <v>5</v>
      </c>
      <c r="E109" s="487">
        <v>1</v>
      </c>
      <c r="F109" s="508"/>
      <c r="G109" s="252">
        <f t="shared" ref="G109:G137" si="0">E109*F109</f>
        <v>0</v>
      </c>
    </row>
    <row r="110" spans="1:139">
      <c r="A110" s="1114" t="s">
        <v>735</v>
      </c>
      <c r="B110" s="1143" t="s">
        <v>335</v>
      </c>
      <c r="C110" s="764"/>
      <c r="D110" s="974"/>
      <c r="E110" s="975"/>
      <c r="F110" s="975"/>
      <c r="G110" s="976"/>
    </row>
    <row r="111" spans="1:139">
      <c r="A111" s="1116"/>
      <c r="B111" s="1144"/>
      <c r="C111" s="818"/>
      <c r="D111" s="254" t="s">
        <v>5</v>
      </c>
      <c r="E111" s="490">
        <v>5</v>
      </c>
      <c r="F111" s="508"/>
      <c r="G111" s="252">
        <f t="shared" si="0"/>
        <v>0</v>
      </c>
    </row>
    <row r="112" spans="1:139">
      <c r="A112" s="1114" t="s">
        <v>736</v>
      </c>
      <c r="B112" s="1143" t="s">
        <v>336</v>
      </c>
      <c r="C112" s="764"/>
      <c r="D112" s="974"/>
      <c r="E112" s="975"/>
      <c r="F112" s="975"/>
      <c r="G112" s="976"/>
    </row>
    <row r="113" spans="1:7">
      <c r="A113" s="1116"/>
      <c r="B113" s="1144"/>
      <c r="C113" s="818"/>
      <c r="D113" s="256" t="s">
        <v>5</v>
      </c>
      <c r="E113" s="490">
        <v>2</v>
      </c>
      <c r="F113" s="508"/>
      <c r="G113" s="252">
        <f t="shared" si="0"/>
        <v>0</v>
      </c>
    </row>
    <row r="114" spans="1:7">
      <c r="A114" s="1114" t="s">
        <v>737</v>
      </c>
      <c r="B114" s="1143" t="s">
        <v>337</v>
      </c>
      <c r="C114" s="764"/>
      <c r="D114" s="974"/>
      <c r="E114" s="975"/>
      <c r="F114" s="975"/>
      <c r="G114" s="976"/>
    </row>
    <row r="115" spans="1:7">
      <c r="A115" s="1116"/>
      <c r="B115" s="1144"/>
      <c r="C115" s="818"/>
      <c r="D115" s="256" t="s">
        <v>5</v>
      </c>
      <c r="E115" s="490">
        <v>1</v>
      </c>
      <c r="F115" s="508"/>
      <c r="G115" s="252">
        <f t="shared" si="0"/>
        <v>0</v>
      </c>
    </row>
    <row r="116" spans="1:7">
      <c r="A116" s="1114" t="s">
        <v>738</v>
      </c>
      <c r="B116" s="1143" t="s">
        <v>338</v>
      </c>
      <c r="C116" s="764"/>
      <c r="D116" s="974"/>
      <c r="E116" s="975"/>
      <c r="F116" s="975"/>
      <c r="G116" s="976"/>
    </row>
    <row r="117" spans="1:7">
      <c r="A117" s="1116"/>
      <c r="B117" s="1144"/>
      <c r="C117" s="818"/>
      <c r="D117" s="256" t="s">
        <v>5</v>
      </c>
      <c r="E117" s="490">
        <v>2</v>
      </c>
      <c r="F117" s="508"/>
      <c r="G117" s="252">
        <f t="shared" si="0"/>
        <v>0</v>
      </c>
    </row>
    <row r="118" spans="1:7">
      <c r="A118" s="1114" t="s">
        <v>739</v>
      </c>
      <c r="B118" s="1143" t="s">
        <v>339</v>
      </c>
      <c r="C118" s="764"/>
      <c r="D118" s="974"/>
      <c r="E118" s="975"/>
      <c r="F118" s="975"/>
      <c r="G118" s="976"/>
    </row>
    <row r="119" spans="1:7" ht="84" customHeight="1">
      <c r="A119" s="1116"/>
      <c r="B119" s="1144"/>
      <c r="C119" s="818"/>
      <c r="D119" s="254" t="s">
        <v>5</v>
      </c>
      <c r="E119" s="490">
        <v>1</v>
      </c>
      <c r="F119" s="508"/>
      <c r="G119" s="252">
        <f t="shared" si="0"/>
        <v>0</v>
      </c>
    </row>
    <row r="120" spans="1:7">
      <c r="A120" s="1114" t="s">
        <v>740</v>
      </c>
      <c r="B120" s="1143" t="s">
        <v>340</v>
      </c>
      <c r="C120" s="764"/>
      <c r="D120" s="974"/>
      <c r="E120" s="975"/>
      <c r="F120" s="975"/>
      <c r="G120" s="976"/>
    </row>
    <row r="121" spans="1:7" ht="62.25" customHeight="1">
      <c r="A121" s="1116"/>
      <c r="B121" s="1144"/>
      <c r="C121" s="818"/>
      <c r="D121" s="254" t="s">
        <v>5</v>
      </c>
      <c r="E121" s="490">
        <v>1</v>
      </c>
      <c r="F121" s="508"/>
      <c r="G121" s="252">
        <f t="shared" si="0"/>
        <v>0</v>
      </c>
    </row>
    <row r="122" spans="1:7">
      <c r="A122" s="1114" t="s">
        <v>741</v>
      </c>
      <c r="B122" s="1143" t="s">
        <v>341</v>
      </c>
      <c r="C122" s="764"/>
      <c r="D122" s="974"/>
      <c r="E122" s="975"/>
      <c r="F122" s="975"/>
      <c r="G122" s="976"/>
    </row>
    <row r="123" spans="1:7">
      <c r="A123" s="1116"/>
      <c r="B123" s="1144"/>
      <c r="C123" s="818"/>
      <c r="D123" s="256" t="s">
        <v>5</v>
      </c>
      <c r="E123" s="487">
        <v>5</v>
      </c>
      <c r="F123" s="508"/>
      <c r="G123" s="252">
        <f t="shared" si="0"/>
        <v>0</v>
      </c>
    </row>
    <row r="124" spans="1:7">
      <c r="A124" s="1114" t="s">
        <v>742</v>
      </c>
      <c r="B124" s="1143" t="s">
        <v>342</v>
      </c>
      <c r="C124" s="764"/>
      <c r="D124" s="974"/>
      <c r="E124" s="975"/>
      <c r="F124" s="975"/>
      <c r="G124" s="976"/>
    </row>
    <row r="125" spans="1:7">
      <c r="A125" s="1116"/>
      <c r="B125" s="1144"/>
      <c r="C125" s="818"/>
      <c r="D125" s="256" t="s">
        <v>5</v>
      </c>
      <c r="E125" s="487">
        <v>2</v>
      </c>
      <c r="F125" s="508"/>
      <c r="G125" s="252">
        <f t="shared" si="0"/>
        <v>0</v>
      </c>
    </row>
    <row r="126" spans="1:7">
      <c r="A126" s="1114" t="s">
        <v>744</v>
      </c>
      <c r="B126" s="1143" t="s">
        <v>343</v>
      </c>
      <c r="C126" s="764"/>
      <c r="D126" s="974"/>
      <c r="E126" s="975"/>
      <c r="F126" s="975"/>
      <c r="G126" s="976"/>
    </row>
    <row r="127" spans="1:7">
      <c r="A127" s="1116"/>
      <c r="B127" s="1144"/>
      <c r="C127" s="818"/>
      <c r="D127" s="254" t="s">
        <v>5</v>
      </c>
      <c r="E127" s="490">
        <v>3</v>
      </c>
      <c r="F127" s="508"/>
      <c r="G127" s="252">
        <f t="shared" si="0"/>
        <v>0</v>
      </c>
    </row>
    <row r="128" spans="1:7" ht="33.75" customHeight="1">
      <c r="A128" s="1114" t="s">
        <v>743</v>
      </c>
      <c r="B128" s="1143" t="s">
        <v>344</v>
      </c>
      <c r="C128" s="764"/>
      <c r="D128" s="974"/>
      <c r="E128" s="975"/>
      <c r="F128" s="975"/>
      <c r="G128" s="976"/>
    </row>
    <row r="129" spans="1:139">
      <c r="A129" s="1116"/>
      <c r="B129" s="1144"/>
      <c r="C129" s="818"/>
      <c r="D129" s="256" t="s">
        <v>5</v>
      </c>
      <c r="E129" s="490">
        <v>1</v>
      </c>
      <c r="F129" s="508"/>
      <c r="G129" s="252">
        <f t="shared" si="0"/>
        <v>0</v>
      </c>
    </row>
    <row r="130" spans="1:139" ht="47.25" customHeight="1">
      <c r="A130" s="1114" t="s">
        <v>722</v>
      </c>
      <c r="B130" s="1143" t="s">
        <v>345</v>
      </c>
      <c r="C130" s="764"/>
      <c r="D130" s="974"/>
      <c r="E130" s="975"/>
      <c r="F130" s="975"/>
      <c r="G130" s="976"/>
    </row>
    <row r="131" spans="1:139">
      <c r="A131" s="1116"/>
      <c r="B131" s="1144"/>
      <c r="C131" s="818"/>
      <c r="D131" s="256" t="s">
        <v>5</v>
      </c>
      <c r="E131" s="487">
        <v>1</v>
      </c>
      <c r="F131" s="508"/>
      <c r="G131" s="252">
        <f t="shared" si="0"/>
        <v>0</v>
      </c>
    </row>
    <row r="132" spans="1:139">
      <c r="A132" s="1114" t="s">
        <v>721</v>
      </c>
      <c r="B132" s="1143" t="s">
        <v>582</v>
      </c>
      <c r="C132" s="764"/>
      <c r="D132" s="974"/>
      <c r="E132" s="975"/>
      <c r="F132" s="975"/>
      <c r="G132" s="976"/>
    </row>
    <row r="133" spans="1:139">
      <c r="A133" s="1116"/>
      <c r="B133" s="1144"/>
      <c r="C133" s="818"/>
      <c r="D133" s="256" t="s">
        <v>5</v>
      </c>
      <c r="E133" s="487">
        <v>1</v>
      </c>
      <c r="F133" s="508"/>
      <c r="G133" s="252">
        <f t="shared" si="0"/>
        <v>0</v>
      </c>
    </row>
    <row r="134" spans="1:139">
      <c r="A134" s="1114" t="s">
        <v>720</v>
      </c>
      <c r="B134" s="1143" t="s">
        <v>583</v>
      </c>
      <c r="C134" s="764"/>
      <c r="D134" s="974"/>
      <c r="E134" s="975"/>
      <c r="F134" s="975"/>
      <c r="G134" s="976"/>
    </row>
    <row r="135" spans="1:139">
      <c r="A135" s="1116"/>
      <c r="B135" s="1144"/>
      <c r="C135" s="818"/>
      <c r="D135" s="256" t="s">
        <v>5</v>
      </c>
      <c r="E135" s="487">
        <v>1</v>
      </c>
      <c r="F135" s="508"/>
      <c r="G135" s="252">
        <f t="shared" si="0"/>
        <v>0</v>
      </c>
    </row>
    <row r="136" spans="1:139">
      <c r="A136" s="1114" t="s">
        <v>719</v>
      </c>
      <c r="B136" s="1143" t="s">
        <v>346</v>
      </c>
      <c r="C136" s="764"/>
      <c r="D136" s="974"/>
      <c r="E136" s="975"/>
      <c r="F136" s="975"/>
      <c r="G136" s="976"/>
    </row>
    <row r="137" spans="1:139">
      <c r="A137" s="1116"/>
      <c r="B137" s="1144"/>
      <c r="C137" s="818"/>
      <c r="D137" s="256" t="s">
        <v>433</v>
      </c>
      <c r="E137" s="490">
        <v>1</v>
      </c>
      <c r="F137" s="508"/>
      <c r="G137" s="252">
        <f t="shared" si="0"/>
        <v>0</v>
      </c>
    </row>
    <row r="138" spans="1:139">
      <c r="A138" s="1151"/>
      <c r="B138" s="1152"/>
      <c r="C138" s="1152"/>
      <c r="D138" s="1152"/>
      <c r="E138" s="1152"/>
      <c r="F138" s="1152"/>
      <c r="G138" s="1153"/>
    </row>
    <row r="139" spans="1:139" s="40" customFormat="1">
      <c r="A139" s="158" t="s">
        <v>718</v>
      </c>
      <c r="B139" s="246" t="s">
        <v>350</v>
      </c>
      <c r="C139" s="246"/>
      <c r="D139" s="192"/>
      <c r="E139" s="489"/>
      <c r="F139" s="500"/>
      <c r="G139" s="38">
        <f>SUM(G107:G137)</f>
        <v>0</v>
      </c>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6"/>
      <c r="AJ139" s="376"/>
      <c r="AK139" s="376"/>
      <c r="AL139" s="376"/>
      <c r="AM139" s="376"/>
      <c r="AN139" s="376"/>
      <c r="AO139" s="376"/>
      <c r="AP139" s="376"/>
      <c r="AQ139" s="376"/>
      <c r="AR139" s="376"/>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c r="CV139" s="376"/>
      <c r="CW139" s="376"/>
      <c r="CX139" s="376"/>
      <c r="CY139" s="376"/>
      <c r="CZ139" s="376"/>
      <c r="DA139" s="376"/>
      <c r="DB139" s="376"/>
      <c r="DC139" s="376"/>
      <c r="DD139" s="376"/>
      <c r="DE139" s="376"/>
      <c r="DF139" s="376"/>
      <c r="DG139" s="376"/>
      <c r="DH139" s="376"/>
      <c r="DI139" s="376"/>
      <c r="DJ139" s="376"/>
      <c r="DK139" s="376"/>
      <c r="DL139" s="376"/>
      <c r="DM139" s="376"/>
      <c r="DN139" s="376"/>
      <c r="DO139" s="376"/>
      <c r="DP139" s="376"/>
      <c r="DQ139" s="376"/>
      <c r="DR139" s="376"/>
      <c r="DS139" s="376"/>
      <c r="DT139" s="376"/>
      <c r="DU139" s="376"/>
      <c r="DV139" s="376"/>
      <c r="DW139" s="376"/>
      <c r="DX139" s="376"/>
      <c r="DY139" s="376"/>
      <c r="DZ139" s="376"/>
      <c r="EA139" s="376"/>
      <c r="EB139" s="376"/>
      <c r="EC139" s="376"/>
      <c r="ED139" s="376"/>
      <c r="EE139" s="376"/>
      <c r="EF139" s="376"/>
      <c r="EG139" s="376"/>
      <c r="EH139" s="376"/>
      <c r="EI139" s="376"/>
    </row>
    <row r="140" spans="1:139">
      <c r="A140" s="1151"/>
      <c r="B140" s="1152"/>
      <c r="C140" s="1152"/>
      <c r="D140" s="1152"/>
      <c r="E140" s="1152"/>
      <c r="F140" s="1152"/>
      <c r="G140" s="1153"/>
    </row>
    <row r="141" spans="1:139" s="20" customFormat="1">
      <c r="A141" s="110" t="s">
        <v>664</v>
      </c>
      <c r="B141" s="977" t="str">
        <f>B19</f>
        <v>ORMARI JAVNE RASVJETE</v>
      </c>
      <c r="C141" s="978"/>
      <c r="D141" s="978"/>
      <c r="E141" s="978"/>
      <c r="F141" s="979"/>
      <c r="G141" s="509"/>
      <c r="H141" s="347"/>
      <c r="I141" s="347"/>
      <c r="J141" s="347"/>
      <c r="K141" s="347"/>
      <c r="L141" s="377"/>
      <c r="M141" s="377"/>
      <c r="N141" s="377"/>
      <c r="O141" s="377"/>
      <c r="P141" s="377"/>
      <c r="Q141" s="377"/>
      <c r="R141" s="377"/>
      <c r="S141" s="377"/>
      <c r="T141" s="377"/>
      <c r="U141" s="377"/>
      <c r="V141" s="377"/>
      <c r="W141" s="377"/>
      <c r="X141" s="377"/>
      <c r="Y141" s="377"/>
      <c r="Z141" s="377"/>
      <c r="AA141" s="377"/>
      <c r="AB141" s="377"/>
      <c r="AC141" s="377"/>
      <c r="AD141" s="377"/>
      <c r="AE141" s="377"/>
      <c r="AF141" s="377"/>
      <c r="AG141" s="377"/>
      <c r="AH141" s="377"/>
      <c r="AI141" s="377"/>
      <c r="AJ141" s="377"/>
      <c r="AK141" s="377"/>
      <c r="AL141" s="377"/>
      <c r="AM141" s="377"/>
      <c r="AN141" s="377"/>
      <c r="AO141" s="377"/>
      <c r="AP141" s="377"/>
      <c r="AQ141" s="377"/>
      <c r="AR141" s="377"/>
      <c r="AS141" s="377"/>
      <c r="AT141" s="377"/>
      <c r="AU141" s="377"/>
      <c r="AV141" s="377"/>
      <c r="AW141" s="377"/>
      <c r="AX141" s="377"/>
      <c r="AY141" s="377"/>
      <c r="AZ141" s="377"/>
      <c r="BA141" s="377"/>
      <c r="BB141" s="377"/>
      <c r="BC141" s="377"/>
      <c r="BD141" s="377"/>
      <c r="BE141" s="377"/>
      <c r="BF141" s="377"/>
      <c r="BG141" s="377"/>
      <c r="BH141" s="377"/>
      <c r="BI141" s="377"/>
      <c r="BJ141" s="377"/>
      <c r="BK141" s="377"/>
      <c r="BL141" s="377"/>
      <c r="BM141" s="377"/>
      <c r="BN141" s="377"/>
      <c r="BO141" s="377"/>
      <c r="BP141" s="377"/>
      <c r="BQ141" s="377"/>
      <c r="BR141" s="377"/>
      <c r="BS141" s="377"/>
      <c r="BT141" s="377"/>
      <c r="BU141" s="377"/>
      <c r="BV141" s="377"/>
      <c r="BW141" s="377"/>
      <c r="BX141" s="377"/>
      <c r="BY141" s="377"/>
      <c r="BZ141" s="377"/>
      <c r="CA141" s="377"/>
      <c r="CB141" s="377"/>
      <c r="CC141" s="377"/>
      <c r="CD141" s="377"/>
      <c r="CE141" s="377"/>
      <c r="CF141" s="377"/>
      <c r="CG141" s="377"/>
      <c r="CH141" s="377"/>
      <c r="CI141" s="377"/>
      <c r="CJ141" s="377"/>
      <c r="CK141" s="377"/>
      <c r="CL141" s="377"/>
      <c r="CM141" s="377"/>
      <c r="CN141" s="377"/>
      <c r="CO141" s="377"/>
      <c r="CP141" s="377"/>
      <c r="CQ141" s="377"/>
      <c r="CR141" s="377"/>
      <c r="CS141" s="377"/>
      <c r="CT141" s="377"/>
      <c r="CU141" s="377"/>
      <c r="CV141" s="377"/>
      <c r="CW141" s="377"/>
      <c r="CX141" s="377"/>
      <c r="CY141" s="377"/>
      <c r="CZ141" s="377"/>
      <c r="DA141" s="377"/>
      <c r="DB141" s="377"/>
      <c r="DC141" s="377"/>
      <c r="DD141" s="377"/>
      <c r="DE141" s="377"/>
      <c r="DF141" s="377"/>
      <c r="DG141" s="377"/>
      <c r="DH141" s="377"/>
      <c r="DI141" s="377"/>
      <c r="DJ141" s="377"/>
      <c r="DK141" s="377"/>
      <c r="DL141" s="377"/>
      <c r="DM141" s="377"/>
      <c r="DN141" s="377"/>
      <c r="DO141" s="377"/>
      <c r="DP141" s="377"/>
      <c r="DQ141" s="377"/>
      <c r="DR141" s="377"/>
      <c r="DS141" s="377"/>
      <c r="DT141" s="377"/>
      <c r="DU141" s="377"/>
      <c r="DV141" s="377"/>
      <c r="DW141" s="377"/>
      <c r="DX141" s="377"/>
      <c r="DY141" s="377"/>
      <c r="DZ141" s="377"/>
      <c r="EA141" s="377"/>
      <c r="EB141" s="377"/>
      <c r="EC141" s="377"/>
      <c r="ED141" s="377"/>
      <c r="EE141" s="377"/>
      <c r="EF141" s="377"/>
      <c r="EG141" s="377"/>
      <c r="EH141" s="377"/>
      <c r="EI141" s="377"/>
    </row>
    <row r="142" spans="1:139" s="40" customFormat="1">
      <c r="A142" s="158" t="s">
        <v>698</v>
      </c>
      <c r="B142" s="253" t="str">
        <f>B21</f>
        <v>ORMAR ISTOČNOG DIJELA PROMETNICE OJR3-1</v>
      </c>
      <c r="C142" s="253"/>
      <c r="D142" s="192"/>
      <c r="E142" s="489"/>
      <c r="F142" s="500"/>
      <c r="G142" s="38">
        <f>G76</f>
        <v>0</v>
      </c>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76"/>
      <c r="AL142" s="376"/>
      <c r="AM142" s="376"/>
      <c r="AN142" s="376"/>
      <c r="AO142" s="376"/>
      <c r="AP142" s="376"/>
      <c r="AQ142" s="376"/>
      <c r="AR142" s="376"/>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c r="CV142" s="376"/>
      <c r="CW142" s="376"/>
      <c r="CX142" s="376"/>
      <c r="CY142" s="376"/>
      <c r="CZ142" s="376"/>
      <c r="DA142" s="376"/>
      <c r="DB142" s="376"/>
      <c r="DC142" s="376"/>
      <c r="DD142" s="376"/>
      <c r="DE142" s="376"/>
      <c r="DF142" s="376"/>
      <c r="DG142" s="376"/>
      <c r="DH142" s="376"/>
      <c r="DI142" s="376"/>
      <c r="DJ142" s="376"/>
      <c r="DK142" s="376"/>
      <c r="DL142" s="376"/>
      <c r="DM142" s="376"/>
      <c r="DN142" s="376"/>
      <c r="DO142" s="376"/>
      <c r="DP142" s="376"/>
      <c r="DQ142" s="376"/>
      <c r="DR142" s="376"/>
      <c r="DS142" s="376"/>
      <c r="DT142" s="376"/>
      <c r="DU142" s="376"/>
      <c r="DV142" s="376"/>
      <c r="DW142" s="376"/>
      <c r="DX142" s="376"/>
      <c r="DY142" s="376"/>
      <c r="DZ142" s="376"/>
      <c r="EA142" s="376"/>
      <c r="EB142" s="376"/>
      <c r="EC142" s="376"/>
      <c r="ED142" s="376"/>
      <c r="EE142" s="376"/>
      <c r="EF142" s="376"/>
      <c r="EG142" s="376"/>
      <c r="EH142" s="376"/>
      <c r="EI142" s="376"/>
    </row>
    <row r="143" spans="1:139" s="40" customFormat="1">
      <c r="A143" s="158" t="s">
        <v>718</v>
      </c>
      <c r="B143" s="253" t="str">
        <f>B78</f>
        <v>ORMAR ZAPADNOG DIJELA PROMETNICE OJR5-1</v>
      </c>
      <c r="C143" s="253"/>
      <c r="D143" s="192"/>
      <c r="E143" s="489"/>
      <c r="F143" s="500"/>
      <c r="G143" s="38">
        <f>G139</f>
        <v>0</v>
      </c>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76"/>
      <c r="AL143" s="376"/>
      <c r="AM143" s="376"/>
      <c r="AN143" s="376"/>
      <c r="AO143" s="376"/>
      <c r="AP143" s="376"/>
      <c r="AQ143" s="376"/>
      <c r="AR143" s="376"/>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c r="CV143" s="376"/>
      <c r="CW143" s="376"/>
      <c r="CX143" s="376"/>
      <c r="CY143" s="376"/>
      <c r="CZ143" s="376"/>
      <c r="DA143" s="376"/>
      <c r="DB143" s="376"/>
      <c r="DC143" s="376"/>
      <c r="DD143" s="376"/>
      <c r="DE143" s="376"/>
      <c r="DF143" s="376"/>
      <c r="DG143" s="376"/>
      <c r="DH143" s="376"/>
      <c r="DI143" s="376"/>
      <c r="DJ143" s="376"/>
      <c r="DK143" s="376"/>
      <c r="DL143" s="376"/>
      <c r="DM143" s="376"/>
      <c r="DN143" s="376"/>
      <c r="DO143" s="376"/>
      <c r="DP143" s="376"/>
      <c r="DQ143" s="376"/>
      <c r="DR143" s="376"/>
      <c r="DS143" s="376"/>
      <c r="DT143" s="376"/>
      <c r="DU143" s="376"/>
      <c r="DV143" s="376"/>
      <c r="DW143" s="376"/>
      <c r="DX143" s="376"/>
      <c r="DY143" s="376"/>
      <c r="DZ143" s="376"/>
      <c r="EA143" s="376"/>
      <c r="EB143" s="376"/>
      <c r="EC143" s="376"/>
      <c r="ED143" s="376"/>
      <c r="EE143" s="376"/>
      <c r="EF143" s="376"/>
      <c r="EG143" s="376"/>
      <c r="EH143" s="376"/>
      <c r="EI143" s="376"/>
    </row>
    <row r="144" spans="1:139" s="20" customFormat="1">
      <c r="A144" s="110" t="s">
        <v>664</v>
      </c>
      <c r="B144" s="977" t="s">
        <v>351</v>
      </c>
      <c r="C144" s="978"/>
      <c r="D144" s="978"/>
      <c r="E144" s="978"/>
      <c r="F144" s="979"/>
      <c r="G144" s="509">
        <f>G142+G143</f>
        <v>0</v>
      </c>
      <c r="H144" s="347"/>
      <c r="I144" s="347"/>
      <c r="J144" s="347"/>
      <c r="K144" s="347"/>
      <c r="L144" s="377"/>
      <c r="M144" s="377"/>
      <c r="N144" s="377"/>
      <c r="O144" s="377"/>
      <c r="P144" s="377"/>
      <c r="Q144" s="377"/>
      <c r="R144" s="377"/>
      <c r="S144" s="377"/>
      <c r="T144" s="377"/>
      <c r="U144" s="377"/>
      <c r="V144" s="377"/>
      <c r="W144" s="377"/>
      <c r="X144" s="377"/>
      <c r="Y144" s="377"/>
      <c r="Z144" s="377"/>
      <c r="AA144" s="377"/>
      <c r="AB144" s="377"/>
      <c r="AC144" s="377"/>
      <c r="AD144" s="377"/>
      <c r="AE144" s="377"/>
      <c r="AF144" s="377"/>
      <c r="AG144" s="377"/>
      <c r="AH144" s="377"/>
      <c r="AI144" s="377"/>
      <c r="AJ144" s="377"/>
      <c r="AK144" s="377"/>
      <c r="AL144" s="377"/>
      <c r="AM144" s="377"/>
      <c r="AN144" s="377"/>
      <c r="AO144" s="377"/>
      <c r="AP144" s="377"/>
      <c r="AQ144" s="377"/>
      <c r="AR144" s="377"/>
      <c r="AS144" s="377"/>
      <c r="AT144" s="377"/>
      <c r="AU144" s="377"/>
      <c r="AV144" s="377"/>
      <c r="AW144" s="377"/>
      <c r="AX144" s="377"/>
      <c r="AY144" s="377"/>
      <c r="AZ144" s="377"/>
      <c r="BA144" s="377"/>
      <c r="BB144" s="377"/>
      <c r="BC144" s="377"/>
      <c r="BD144" s="377"/>
      <c r="BE144" s="377"/>
      <c r="BF144" s="377"/>
      <c r="BG144" s="377"/>
      <c r="BH144" s="377"/>
      <c r="BI144" s="377"/>
      <c r="BJ144" s="377"/>
      <c r="BK144" s="377"/>
      <c r="BL144" s="377"/>
      <c r="BM144" s="377"/>
      <c r="BN144" s="377"/>
      <c r="BO144" s="377"/>
      <c r="BP144" s="377"/>
      <c r="BQ144" s="377"/>
      <c r="BR144" s="377"/>
      <c r="BS144" s="377"/>
      <c r="BT144" s="377"/>
      <c r="BU144" s="377"/>
      <c r="BV144" s="377"/>
      <c r="BW144" s="377"/>
      <c r="BX144" s="377"/>
      <c r="BY144" s="377"/>
      <c r="BZ144" s="377"/>
      <c r="CA144" s="377"/>
      <c r="CB144" s="377"/>
      <c r="CC144" s="377"/>
      <c r="CD144" s="377"/>
      <c r="CE144" s="377"/>
      <c r="CF144" s="377"/>
      <c r="CG144" s="377"/>
      <c r="CH144" s="377"/>
      <c r="CI144" s="377"/>
      <c r="CJ144" s="377"/>
      <c r="CK144" s="377"/>
      <c r="CL144" s="377"/>
      <c r="CM144" s="377"/>
      <c r="CN144" s="377"/>
      <c r="CO144" s="377"/>
      <c r="CP144" s="377"/>
      <c r="CQ144" s="377"/>
      <c r="CR144" s="377"/>
      <c r="CS144" s="377"/>
      <c r="CT144" s="377"/>
      <c r="CU144" s="377"/>
      <c r="CV144" s="377"/>
      <c r="CW144" s="377"/>
      <c r="CX144" s="377"/>
      <c r="CY144" s="377"/>
      <c r="CZ144" s="377"/>
      <c r="DA144" s="377"/>
      <c r="DB144" s="377"/>
      <c r="DC144" s="377"/>
      <c r="DD144" s="377"/>
      <c r="DE144" s="377"/>
      <c r="DF144" s="377"/>
      <c r="DG144" s="377"/>
      <c r="DH144" s="377"/>
      <c r="DI144" s="377"/>
      <c r="DJ144" s="377"/>
      <c r="DK144" s="377"/>
      <c r="DL144" s="377"/>
      <c r="DM144" s="377"/>
      <c r="DN144" s="377"/>
      <c r="DO144" s="377"/>
      <c r="DP144" s="377"/>
      <c r="DQ144" s="377"/>
      <c r="DR144" s="377"/>
      <c r="DS144" s="377"/>
      <c r="DT144" s="377"/>
      <c r="DU144" s="377"/>
      <c r="DV144" s="377"/>
      <c r="DW144" s="377"/>
      <c r="DX144" s="377"/>
      <c r="DY144" s="377"/>
      <c r="DZ144" s="377"/>
      <c r="EA144" s="377"/>
      <c r="EB144" s="377"/>
      <c r="EC144" s="377"/>
      <c r="ED144" s="377"/>
      <c r="EE144" s="377"/>
      <c r="EF144" s="377"/>
      <c r="EG144" s="377"/>
      <c r="EH144" s="377"/>
      <c r="EI144" s="377"/>
    </row>
    <row r="145" spans="1:139">
      <c r="A145" s="1151"/>
      <c r="B145" s="1152"/>
      <c r="C145" s="1152"/>
      <c r="D145" s="1152"/>
      <c r="E145" s="1152"/>
      <c r="F145" s="1152"/>
      <c r="G145" s="1153"/>
    </row>
    <row r="146" spans="1:139" s="20" customFormat="1">
      <c r="A146" s="110" t="s">
        <v>232</v>
      </c>
      <c r="B146" s="977" t="s">
        <v>352</v>
      </c>
      <c r="C146" s="978"/>
      <c r="D146" s="978"/>
      <c r="E146" s="978"/>
      <c r="F146" s="979"/>
      <c r="G146" s="509"/>
      <c r="H146" s="347"/>
      <c r="I146" s="347"/>
      <c r="J146" s="347"/>
      <c r="K146" s="347"/>
      <c r="L146" s="377"/>
      <c r="M146" s="377"/>
      <c r="N146" s="377"/>
      <c r="O146" s="377"/>
      <c r="P146" s="377"/>
      <c r="Q146" s="377"/>
      <c r="R146" s="377"/>
      <c r="S146" s="377"/>
      <c r="T146" s="377"/>
      <c r="U146" s="377"/>
      <c r="V146" s="377"/>
      <c r="W146" s="377"/>
      <c r="X146" s="377"/>
      <c r="Y146" s="377"/>
      <c r="Z146" s="377"/>
      <c r="AA146" s="377"/>
      <c r="AB146" s="377"/>
      <c r="AC146" s="377"/>
      <c r="AD146" s="377"/>
      <c r="AE146" s="377"/>
      <c r="AF146" s="377"/>
      <c r="AG146" s="377"/>
      <c r="AH146" s="377"/>
      <c r="AI146" s="377"/>
      <c r="AJ146" s="377"/>
      <c r="AK146" s="377"/>
      <c r="AL146" s="377"/>
      <c r="AM146" s="377"/>
      <c r="AN146" s="377"/>
      <c r="AO146" s="377"/>
      <c r="AP146" s="377"/>
      <c r="AQ146" s="377"/>
      <c r="AR146" s="377"/>
      <c r="AS146" s="377"/>
      <c r="AT146" s="377"/>
      <c r="AU146" s="377"/>
      <c r="AV146" s="377"/>
      <c r="AW146" s="377"/>
      <c r="AX146" s="377"/>
      <c r="AY146" s="377"/>
      <c r="AZ146" s="377"/>
      <c r="BA146" s="377"/>
      <c r="BB146" s="377"/>
      <c r="BC146" s="377"/>
      <c r="BD146" s="377"/>
      <c r="BE146" s="377"/>
      <c r="BF146" s="377"/>
      <c r="BG146" s="377"/>
      <c r="BH146" s="377"/>
      <c r="BI146" s="377"/>
      <c r="BJ146" s="377"/>
      <c r="BK146" s="377"/>
      <c r="BL146" s="377"/>
      <c r="BM146" s="377"/>
      <c r="BN146" s="377"/>
      <c r="BO146" s="377"/>
      <c r="BP146" s="377"/>
      <c r="BQ146" s="377"/>
      <c r="BR146" s="377"/>
      <c r="BS146" s="377"/>
      <c r="BT146" s="377"/>
      <c r="BU146" s="377"/>
      <c r="BV146" s="377"/>
      <c r="BW146" s="377"/>
      <c r="BX146" s="377"/>
      <c r="BY146" s="377"/>
      <c r="BZ146" s="377"/>
      <c r="CA146" s="377"/>
      <c r="CB146" s="377"/>
      <c r="CC146" s="377"/>
      <c r="CD146" s="377"/>
      <c r="CE146" s="377"/>
      <c r="CF146" s="377"/>
      <c r="CG146" s="377"/>
      <c r="CH146" s="377"/>
      <c r="CI146" s="377"/>
      <c r="CJ146" s="377"/>
      <c r="CK146" s="377"/>
      <c r="CL146" s="377"/>
      <c r="CM146" s="377"/>
      <c r="CN146" s="377"/>
      <c r="CO146" s="377"/>
      <c r="CP146" s="377"/>
      <c r="CQ146" s="377"/>
      <c r="CR146" s="377"/>
      <c r="CS146" s="377"/>
      <c r="CT146" s="377"/>
      <c r="CU146" s="377"/>
      <c r="CV146" s="377"/>
      <c r="CW146" s="377"/>
      <c r="CX146" s="377"/>
      <c r="CY146" s="377"/>
      <c r="CZ146" s="377"/>
      <c r="DA146" s="377"/>
      <c r="DB146" s="377"/>
      <c r="DC146" s="377"/>
      <c r="DD146" s="377"/>
      <c r="DE146" s="377"/>
      <c r="DF146" s="377"/>
      <c r="DG146" s="377"/>
      <c r="DH146" s="377"/>
      <c r="DI146" s="377"/>
      <c r="DJ146" s="377"/>
      <c r="DK146" s="377"/>
      <c r="DL146" s="377"/>
      <c r="DM146" s="377"/>
      <c r="DN146" s="377"/>
      <c r="DO146" s="377"/>
      <c r="DP146" s="377"/>
      <c r="DQ146" s="377"/>
      <c r="DR146" s="377"/>
      <c r="DS146" s="377"/>
      <c r="DT146" s="377"/>
      <c r="DU146" s="377"/>
      <c r="DV146" s="377"/>
      <c r="DW146" s="377"/>
      <c r="DX146" s="377"/>
      <c r="DY146" s="377"/>
      <c r="DZ146" s="377"/>
      <c r="EA146" s="377"/>
      <c r="EB146" s="377"/>
      <c r="EC146" s="377"/>
      <c r="ED146" s="377"/>
      <c r="EE146" s="377"/>
      <c r="EF146" s="377"/>
      <c r="EG146" s="377"/>
      <c r="EH146" s="377"/>
      <c r="EI146" s="377"/>
    </row>
    <row r="147" spans="1:139">
      <c r="A147" s="1151"/>
      <c r="B147" s="1152"/>
      <c r="C147" s="1152"/>
      <c r="D147" s="1152"/>
      <c r="E147" s="1152"/>
      <c r="F147" s="1152"/>
      <c r="G147" s="1153"/>
    </row>
    <row r="148" spans="1:139" ht="90.75" customHeight="1">
      <c r="A148" s="1029" t="s">
        <v>711</v>
      </c>
      <c r="B148" s="1143" t="s">
        <v>1343</v>
      </c>
      <c r="C148" s="856"/>
      <c r="D148" s="827"/>
      <c r="E148" s="823"/>
      <c r="F148" s="823"/>
      <c r="G148" s="824"/>
    </row>
    <row r="149" spans="1:139">
      <c r="A149" s="1030"/>
      <c r="B149" s="1144"/>
      <c r="C149" s="856"/>
      <c r="D149" s="263" t="s">
        <v>5</v>
      </c>
      <c r="E149" s="492">
        <v>10</v>
      </c>
      <c r="F149" s="501"/>
      <c r="G149" s="381">
        <f>E149*F149</f>
        <v>0</v>
      </c>
    </row>
    <row r="150" spans="1:139" ht="173.25" customHeight="1">
      <c r="A150" s="1029" t="s">
        <v>712</v>
      </c>
      <c r="B150" s="1145" t="s">
        <v>353</v>
      </c>
      <c r="C150" s="856"/>
      <c r="D150" s="827"/>
      <c r="E150" s="823"/>
      <c r="F150" s="823"/>
      <c r="G150" s="824"/>
    </row>
    <row r="151" spans="1:139">
      <c r="A151" s="1030"/>
      <c r="B151" s="1146"/>
      <c r="C151" s="856"/>
      <c r="D151" s="256" t="s">
        <v>5</v>
      </c>
      <c r="E151" s="487">
        <v>21</v>
      </c>
      <c r="F151" s="501"/>
      <c r="G151" s="381">
        <f>E151*F151</f>
        <v>0</v>
      </c>
    </row>
    <row r="152" spans="1:139" ht="207.75" customHeight="1">
      <c r="A152" s="1029" t="s">
        <v>713</v>
      </c>
      <c r="B152" s="1161" t="s">
        <v>354</v>
      </c>
      <c r="C152" s="856"/>
      <c r="D152" s="827"/>
      <c r="E152" s="823"/>
      <c r="F152" s="823"/>
      <c r="G152" s="824"/>
    </row>
    <row r="153" spans="1:139" ht="12" customHeight="1">
      <c r="A153" s="1030"/>
      <c r="B153" s="1162"/>
      <c r="C153" s="856"/>
      <c r="D153" s="256" t="s">
        <v>5</v>
      </c>
      <c r="E153" s="487">
        <v>11</v>
      </c>
      <c r="F153" s="501"/>
      <c r="G153" s="381">
        <f>E153*F153</f>
        <v>0</v>
      </c>
    </row>
    <row r="154" spans="1:139" ht="179.25" customHeight="1">
      <c r="A154" s="1029" t="s">
        <v>714</v>
      </c>
      <c r="B154" s="627" t="s">
        <v>355</v>
      </c>
      <c r="C154" s="856"/>
      <c r="D154" s="827"/>
      <c r="E154" s="823"/>
      <c r="F154" s="823"/>
      <c r="G154" s="824"/>
    </row>
    <row r="155" spans="1:139">
      <c r="A155" s="1030"/>
      <c r="B155" s="625"/>
      <c r="C155" s="856"/>
      <c r="D155" s="256" t="s">
        <v>5</v>
      </c>
      <c r="E155" s="487">
        <v>25</v>
      </c>
      <c r="F155" s="501"/>
      <c r="G155" s="381">
        <f>E155*F155</f>
        <v>0</v>
      </c>
    </row>
    <row r="156" spans="1:139" ht="210.75" customHeight="1">
      <c r="A156" s="1029" t="s">
        <v>715</v>
      </c>
      <c r="B156" s="1145" t="s">
        <v>356</v>
      </c>
      <c r="C156" s="856"/>
      <c r="D156" s="827"/>
      <c r="E156" s="823"/>
      <c r="F156" s="823"/>
      <c r="G156" s="824"/>
    </row>
    <row r="157" spans="1:139">
      <c r="A157" s="1030"/>
      <c r="B157" s="1146"/>
      <c r="C157" s="856"/>
      <c r="D157" s="256" t="s">
        <v>5</v>
      </c>
      <c r="E157" s="487">
        <v>9</v>
      </c>
      <c r="F157" s="501"/>
      <c r="G157" s="381">
        <f>E157*F157</f>
        <v>0</v>
      </c>
    </row>
    <row r="158" spans="1:139" ht="72.75" customHeight="1">
      <c r="A158" s="1029" t="s">
        <v>716</v>
      </c>
      <c r="B158" s="1143" t="s">
        <v>848</v>
      </c>
      <c r="C158" s="856"/>
      <c r="D158" s="827"/>
      <c r="E158" s="823"/>
      <c r="F158" s="823"/>
      <c r="G158" s="824"/>
    </row>
    <row r="159" spans="1:139">
      <c r="A159" s="1030"/>
      <c r="B159" s="1144"/>
      <c r="C159" s="856"/>
      <c r="D159" s="256" t="s">
        <v>5</v>
      </c>
      <c r="E159" s="487">
        <v>70</v>
      </c>
      <c r="F159" s="501"/>
      <c r="G159" s="381">
        <f>E159*F159</f>
        <v>0</v>
      </c>
    </row>
    <row r="160" spans="1:139">
      <c r="A160" s="1029" t="s">
        <v>717</v>
      </c>
      <c r="B160" s="1143" t="s">
        <v>831</v>
      </c>
      <c r="C160" s="856"/>
      <c r="D160" s="827"/>
      <c r="E160" s="823"/>
      <c r="F160" s="823"/>
      <c r="G160" s="824"/>
      <c r="H160" s="273"/>
      <c r="I160" s="273"/>
      <c r="J160" s="273"/>
      <c r="K160" s="273"/>
      <c r="L160" s="273"/>
    </row>
    <row r="161" spans="1:139">
      <c r="A161" s="1030"/>
      <c r="B161" s="1144"/>
      <c r="C161" s="856"/>
      <c r="D161" s="256" t="s">
        <v>433</v>
      </c>
      <c r="E161" s="487">
        <v>1</v>
      </c>
      <c r="F161" s="501"/>
      <c r="G161" s="252">
        <f>E161*F161</f>
        <v>0</v>
      </c>
    </row>
    <row r="162" spans="1:139">
      <c r="A162" s="1123"/>
      <c r="B162" s="1123"/>
      <c r="C162" s="1123"/>
      <c r="D162" s="1123"/>
      <c r="E162" s="1123"/>
      <c r="F162" s="1123"/>
      <c r="G162" s="1124"/>
    </row>
    <row r="163" spans="1:139" s="20" customFormat="1">
      <c r="A163" s="110" t="s">
        <v>232</v>
      </c>
      <c r="B163" s="977" t="s">
        <v>357</v>
      </c>
      <c r="C163" s="978"/>
      <c r="D163" s="978"/>
      <c r="E163" s="978"/>
      <c r="F163" s="979"/>
      <c r="G163" s="509">
        <f>SUM(G149:G161)</f>
        <v>0</v>
      </c>
      <c r="H163" s="347"/>
      <c r="I163" s="347"/>
      <c r="J163" s="347"/>
      <c r="K163" s="347"/>
      <c r="L163" s="377"/>
      <c r="M163" s="377"/>
      <c r="N163" s="377"/>
      <c r="O163" s="377"/>
      <c r="P163" s="377"/>
      <c r="Q163" s="377"/>
      <c r="R163" s="377"/>
      <c r="S163" s="377"/>
      <c r="T163" s="377"/>
      <c r="U163" s="377"/>
      <c r="V163" s="377"/>
      <c r="W163" s="377"/>
      <c r="X163" s="377"/>
      <c r="Y163" s="377"/>
      <c r="Z163" s="377"/>
      <c r="AA163" s="377"/>
      <c r="AB163" s="377"/>
      <c r="AC163" s="377"/>
      <c r="AD163" s="377"/>
      <c r="AE163" s="377"/>
      <c r="AF163" s="377"/>
      <c r="AG163" s="377"/>
      <c r="AH163" s="377"/>
      <c r="AI163" s="377"/>
      <c r="AJ163" s="377"/>
      <c r="AK163" s="377"/>
      <c r="AL163" s="377"/>
      <c r="AM163" s="377"/>
      <c r="AN163" s="377"/>
      <c r="AO163" s="377"/>
      <c r="AP163" s="377"/>
      <c r="AQ163" s="377"/>
      <c r="AR163" s="377"/>
      <c r="AS163" s="377"/>
      <c r="AT163" s="377"/>
      <c r="AU163" s="377"/>
      <c r="AV163" s="377"/>
      <c r="AW163" s="377"/>
      <c r="AX163" s="377"/>
      <c r="AY163" s="377"/>
      <c r="AZ163" s="377"/>
      <c r="BA163" s="377"/>
      <c r="BB163" s="377"/>
      <c r="BC163" s="377"/>
      <c r="BD163" s="377"/>
      <c r="BE163" s="377"/>
      <c r="BF163" s="377"/>
      <c r="BG163" s="377"/>
      <c r="BH163" s="377"/>
      <c r="BI163" s="377"/>
      <c r="BJ163" s="377"/>
      <c r="BK163" s="377"/>
      <c r="BL163" s="377"/>
      <c r="BM163" s="377"/>
      <c r="BN163" s="377"/>
      <c r="BO163" s="377"/>
      <c r="BP163" s="377"/>
      <c r="BQ163" s="377"/>
      <c r="BR163" s="377"/>
      <c r="BS163" s="377"/>
      <c r="BT163" s="377"/>
      <c r="BU163" s="377"/>
      <c r="BV163" s="377"/>
      <c r="BW163" s="377"/>
      <c r="BX163" s="377"/>
      <c r="BY163" s="377"/>
      <c r="BZ163" s="377"/>
      <c r="CA163" s="377"/>
      <c r="CB163" s="377"/>
      <c r="CC163" s="377"/>
      <c r="CD163" s="377"/>
      <c r="CE163" s="377"/>
      <c r="CF163" s="377"/>
      <c r="CG163" s="377"/>
      <c r="CH163" s="377"/>
      <c r="CI163" s="377"/>
      <c r="CJ163" s="377"/>
      <c r="CK163" s="377"/>
      <c r="CL163" s="377"/>
      <c r="CM163" s="377"/>
      <c r="CN163" s="377"/>
      <c r="CO163" s="377"/>
      <c r="CP163" s="377"/>
      <c r="CQ163" s="377"/>
      <c r="CR163" s="377"/>
      <c r="CS163" s="377"/>
      <c r="CT163" s="377"/>
      <c r="CU163" s="377"/>
      <c r="CV163" s="377"/>
      <c r="CW163" s="377"/>
      <c r="CX163" s="377"/>
      <c r="CY163" s="377"/>
      <c r="CZ163" s="377"/>
      <c r="DA163" s="377"/>
      <c r="DB163" s="377"/>
      <c r="DC163" s="377"/>
      <c r="DD163" s="377"/>
      <c r="DE163" s="377"/>
      <c r="DF163" s="377"/>
      <c r="DG163" s="377"/>
      <c r="DH163" s="377"/>
      <c r="DI163" s="377"/>
      <c r="DJ163" s="377"/>
      <c r="DK163" s="377"/>
      <c r="DL163" s="377"/>
      <c r="DM163" s="377"/>
      <c r="DN163" s="377"/>
      <c r="DO163" s="377"/>
      <c r="DP163" s="377"/>
      <c r="DQ163" s="377"/>
      <c r="DR163" s="377"/>
      <c r="DS163" s="377"/>
      <c r="DT163" s="377"/>
      <c r="DU163" s="377"/>
      <c r="DV163" s="377"/>
      <c r="DW163" s="377"/>
      <c r="DX163" s="377"/>
      <c r="DY163" s="377"/>
      <c r="DZ163" s="377"/>
      <c r="EA163" s="377"/>
      <c r="EB163" s="377"/>
      <c r="EC163" s="377"/>
      <c r="ED163" s="377"/>
      <c r="EE163" s="377"/>
      <c r="EF163" s="377"/>
      <c r="EG163" s="377"/>
      <c r="EH163" s="377"/>
      <c r="EI163" s="377"/>
    </row>
    <row r="164" spans="1:139">
      <c r="A164" s="1123"/>
      <c r="B164" s="1123"/>
      <c r="C164" s="1123"/>
      <c r="D164" s="1123"/>
      <c r="E164" s="1123"/>
      <c r="F164" s="1123"/>
      <c r="G164" s="1124"/>
    </row>
    <row r="165" spans="1:139" s="20" customFormat="1">
      <c r="A165" s="110" t="s">
        <v>233</v>
      </c>
      <c r="B165" s="977" t="s">
        <v>358</v>
      </c>
      <c r="C165" s="978"/>
      <c r="D165" s="978"/>
      <c r="E165" s="978"/>
      <c r="F165" s="978"/>
      <c r="G165" s="979"/>
      <c r="H165" s="347"/>
      <c r="I165" s="347"/>
      <c r="J165" s="347"/>
      <c r="K165" s="347"/>
      <c r="L165" s="377"/>
      <c r="M165" s="377"/>
      <c r="N165" s="377"/>
      <c r="O165" s="377"/>
      <c r="P165" s="377"/>
      <c r="Q165" s="377"/>
      <c r="R165" s="377"/>
      <c r="S165" s="377"/>
      <c r="T165" s="377"/>
      <c r="U165" s="377"/>
      <c r="V165" s="377"/>
      <c r="W165" s="377"/>
      <c r="X165" s="377"/>
      <c r="Y165" s="377"/>
      <c r="Z165" s="377"/>
      <c r="AA165" s="377"/>
      <c r="AB165" s="377"/>
      <c r="AC165" s="377"/>
      <c r="AD165" s="377"/>
      <c r="AE165" s="377"/>
      <c r="AF165" s="377"/>
      <c r="AG165" s="377"/>
      <c r="AH165" s="377"/>
      <c r="AI165" s="377"/>
      <c r="AJ165" s="377"/>
      <c r="AK165" s="377"/>
      <c r="AL165" s="377"/>
      <c r="AM165" s="377"/>
      <c r="AN165" s="377"/>
      <c r="AO165" s="377"/>
      <c r="AP165" s="377"/>
      <c r="AQ165" s="377"/>
      <c r="AR165" s="377"/>
      <c r="AS165" s="377"/>
      <c r="AT165" s="377"/>
      <c r="AU165" s="377"/>
      <c r="AV165" s="377"/>
      <c r="AW165" s="377"/>
      <c r="AX165" s="377"/>
      <c r="AY165" s="377"/>
      <c r="AZ165" s="377"/>
      <c r="BA165" s="377"/>
      <c r="BB165" s="377"/>
      <c r="BC165" s="377"/>
      <c r="BD165" s="377"/>
      <c r="BE165" s="377"/>
      <c r="BF165" s="377"/>
      <c r="BG165" s="377"/>
      <c r="BH165" s="377"/>
      <c r="BI165" s="377"/>
      <c r="BJ165" s="377"/>
      <c r="BK165" s="377"/>
      <c r="BL165" s="377"/>
      <c r="BM165" s="377"/>
      <c r="BN165" s="377"/>
      <c r="BO165" s="377"/>
      <c r="BP165" s="377"/>
      <c r="BQ165" s="377"/>
      <c r="BR165" s="377"/>
      <c r="BS165" s="377"/>
      <c r="BT165" s="377"/>
      <c r="BU165" s="377"/>
      <c r="BV165" s="377"/>
      <c r="BW165" s="377"/>
      <c r="BX165" s="377"/>
      <c r="BY165" s="377"/>
      <c r="BZ165" s="377"/>
      <c r="CA165" s="377"/>
      <c r="CB165" s="377"/>
      <c r="CC165" s="377"/>
      <c r="CD165" s="377"/>
      <c r="CE165" s="377"/>
      <c r="CF165" s="377"/>
      <c r="CG165" s="377"/>
      <c r="CH165" s="377"/>
      <c r="CI165" s="377"/>
      <c r="CJ165" s="377"/>
      <c r="CK165" s="377"/>
      <c r="CL165" s="377"/>
      <c r="CM165" s="377"/>
      <c r="CN165" s="377"/>
      <c r="CO165" s="377"/>
      <c r="CP165" s="377"/>
      <c r="CQ165" s="377"/>
      <c r="CR165" s="377"/>
      <c r="CS165" s="377"/>
      <c r="CT165" s="377"/>
      <c r="CU165" s="377"/>
      <c r="CV165" s="377"/>
      <c r="CW165" s="377"/>
      <c r="CX165" s="377"/>
      <c r="CY165" s="377"/>
      <c r="CZ165" s="377"/>
      <c r="DA165" s="377"/>
      <c r="DB165" s="377"/>
      <c r="DC165" s="377"/>
      <c r="DD165" s="377"/>
      <c r="DE165" s="377"/>
      <c r="DF165" s="377"/>
      <c r="DG165" s="377"/>
      <c r="DH165" s="377"/>
      <c r="DI165" s="377"/>
      <c r="DJ165" s="377"/>
      <c r="DK165" s="377"/>
      <c r="DL165" s="377"/>
      <c r="DM165" s="377"/>
      <c r="DN165" s="377"/>
      <c r="DO165" s="377"/>
      <c r="DP165" s="377"/>
      <c r="DQ165" s="377"/>
      <c r="DR165" s="377"/>
      <c r="DS165" s="377"/>
      <c r="DT165" s="377"/>
      <c r="DU165" s="377"/>
      <c r="DV165" s="377"/>
      <c r="DW165" s="377"/>
      <c r="DX165" s="377"/>
      <c r="DY165" s="377"/>
      <c r="DZ165" s="377"/>
      <c r="EA165" s="377"/>
      <c r="EB165" s="377"/>
      <c r="EC165" s="377"/>
      <c r="ED165" s="377"/>
      <c r="EE165" s="377"/>
      <c r="EF165" s="377"/>
      <c r="EG165" s="377"/>
      <c r="EH165" s="377"/>
      <c r="EI165" s="377"/>
    </row>
    <row r="166" spans="1:139">
      <c r="A166" s="1123"/>
      <c r="B166" s="1123"/>
      <c r="C166" s="1123"/>
      <c r="D166" s="1123"/>
      <c r="E166" s="1123"/>
      <c r="F166" s="1123"/>
      <c r="G166" s="1124"/>
    </row>
    <row r="167" spans="1:139" ht="42" customHeight="1">
      <c r="A167" s="1029" t="s">
        <v>702</v>
      </c>
      <c r="B167" s="264" t="s">
        <v>584</v>
      </c>
      <c r="C167" s="856"/>
      <c r="D167" s="827"/>
      <c r="E167" s="823"/>
      <c r="F167" s="823"/>
      <c r="G167" s="824"/>
    </row>
    <row r="168" spans="1:139">
      <c r="A168" s="1062"/>
      <c r="B168" s="166" t="s">
        <v>1102</v>
      </c>
      <c r="C168" s="856"/>
      <c r="D168" s="256" t="s">
        <v>168</v>
      </c>
      <c r="E168" s="487">
        <v>1950</v>
      </c>
      <c r="F168" s="501"/>
      <c r="G168" s="252">
        <f>E168*F168</f>
        <v>0</v>
      </c>
    </row>
    <row r="169" spans="1:139">
      <c r="A169" s="1062"/>
      <c r="B169" s="166" t="s">
        <v>1103</v>
      </c>
      <c r="C169" s="856"/>
      <c r="D169" s="256" t="s">
        <v>168</v>
      </c>
      <c r="E169" s="487">
        <v>800</v>
      </c>
      <c r="F169" s="501"/>
      <c r="G169" s="252">
        <f>E169*F169</f>
        <v>0</v>
      </c>
    </row>
    <row r="170" spans="1:139">
      <c r="A170" s="1062"/>
      <c r="B170" s="166" t="s">
        <v>1104</v>
      </c>
      <c r="C170" s="856"/>
      <c r="D170" s="256" t="s">
        <v>168</v>
      </c>
      <c r="E170" s="487">
        <v>700</v>
      </c>
      <c r="F170" s="501"/>
      <c r="G170" s="252">
        <f>E170*F170</f>
        <v>0</v>
      </c>
    </row>
    <row r="171" spans="1:139">
      <c r="A171" s="1030"/>
      <c r="B171" s="166" t="s">
        <v>1105</v>
      </c>
      <c r="C171" s="856"/>
      <c r="D171" s="256" t="s">
        <v>168</v>
      </c>
      <c r="E171" s="487">
        <v>250</v>
      </c>
      <c r="F171" s="501"/>
      <c r="G171" s="252">
        <f>E171*F171</f>
        <v>0</v>
      </c>
    </row>
    <row r="172" spans="1:139">
      <c r="A172" s="1029" t="s">
        <v>703</v>
      </c>
      <c r="B172" s="1126" t="s">
        <v>359</v>
      </c>
      <c r="C172" s="856"/>
      <c r="D172" s="827"/>
      <c r="E172" s="823"/>
      <c r="F172" s="823"/>
      <c r="G172" s="824"/>
    </row>
    <row r="173" spans="1:139">
      <c r="A173" s="1030"/>
      <c r="B173" s="1127"/>
      <c r="C173" s="856"/>
      <c r="D173" s="256" t="s">
        <v>5</v>
      </c>
      <c r="E173" s="487">
        <v>86</v>
      </c>
      <c r="F173" s="501"/>
      <c r="G173" s="252">
        <f>E173*F173</f>
        <v>0</v>
      </c>
    </row>
    <row r="174" spans="1:139">
      <c r="A174" s="1029" t="s">
        <v>704</v>
      </c>
      <c r="B174" s="1126" t="s">
        <v>360</v>
      </c>
      <c r="C174" s="856"/>
      <c r="D174" s="827"/>
      <c r="E174" s="823"/>
      <c r="F174" s="823"/>
      <c r="G174" s="824"/>
    </row>
    <row r="175" spans="1:139">
      <c r="A175" s="1030"/>
      <c r="B175" s="1127"/>
      <c r="C175" s="856"/>
      <c r="D175" s="256" t="s">
        <v>168</v>
      </c>
      <c r="E175" s="487">
        <v>2200</v>
      </c>
      <c r="F175" s="501"/>
      <c r="G175" s="252">
        <f>E175*F175</f>
        <v>0</v>
      </c>
    </row>
    <row r="176" spans="1:139">
      <c r="A176" s="1029" t="s">
        <v>705</v>
      </c>
      <c r="B176" s="1126" t="s">
        <v>361</v>
      </c>
      <c r="C176" s="856"/>
      <c r="D176" s="827"/>
      <c r="E176" s="823"/>
      <c r="F176" s="823"/>
      <c r="G176" s="824"/>
    </row>
    <row r="177" spans="1:139">
      <c r="A177" s="1030"/>
      <c r="B177" s="1127"/>
      <c r="C177" s="856"/>
      <c r="D177" s="256" t="s">
        <v>168</v>
      </c>
      <c r="E177" s="487">
        <v>1800</v>
      </c>
      <c r="F177" s="501"/>
      <c r="G177" s="252">
        <f>E177*F177</f>
        <v>0</v>
      </c>
    </row>
    <row r="178" spans="1:139" ht="25.5">
      <c r="A178" s="1029" t="s">
        <v>706</v>
      </c>
      <c r="B178" s="264" t="s">
        <v>362</v>
      </c>
      <c r="C178" s="856"/>
      <c r="D178" s="827"/>
      <c r="E178" s="823"/>
      <c r="F178" s="823"/>
      <c r="G178" s="824"/>
    </row>
    <row r="179" spans="1:139">
      <c r="A179" s="1030"/>
      <c r="B179" s="166" t="s">
        <v>363</v>
      </c>
      <c r="C179" s="856"/>
      <c r="D179" s="256" t="s">
        <v>168</v>
      </c>
      <c r="E179" s="487">
        <v>2500</v>
      </c>
      <c r="F179" s="501"/>
      <c r="G179" s="252">
        <f>E179*F179</f>
        <v>0</v>
      </c>
    </row>
    <row r="180" spans="1:139" ht="12.75" customHeight="1">
      <c r="A180" s="1029" t="s">
        <v>707</v>
      </c>
      <c r="B180" s="1126" t="s">
        <v>847</v>
      </c>
      <c r="C180" s="764"/>
      <c r="D180" s="827"/>
      <c r="E180" s="823"/>
      <c r="F180" s="823"/>
      <c r="G180" s="824"/>
    </row>
    <row r="181" spans="1:139">
      <c r="A181" s="1030"/>
      <c r="B181" s="1127"/>
      <c r="C181" s="818"/>
      <c r="D181" s="256" t="s">
        <v>5</v>
      </c>
      <c r="E181" s="487">
        <v>2</v>
      </c>
      <c r="F181" s="501"/>
      <c r="G181" s="252">
        <f>E181*F181</f>
        <v>0</v>
      </c>
    </row>
    <row r="182" spans="1:139">
      <c r="A182" s="1029" t="s">
        <v>708</v>
      </c>
      <c r="B182" s="1126" t="s">
        <v>846</v>
      </c>
      <c r="C182" s="856"/>
      <c r="D182" s="827"/>
      <c r="E182" s="823"/>
      <c r="F182" s="823"/>
      <c r="G182" s="824"/>
    </row>
    <row r="183" spans="1:139">
      <c r="A183" s="1030"/>
      <c r="B183" s="1127"/>
      <c r="C183" s="856"/>
      <c r="D183" s="256" t="s">
        <v>5</v>
      </c>
      <c r="E183" s="487">
        <v>3</v>
      </c>
      <c r="F183" s="501"/>
      <c r="G183" s="252">
        <f>E183*F183</f>
        <v>0</v>
      </c>
    </row>
    <row r="184" spans="1:139" ht="41.25" customHeight="1">
      <c r="A184" s="1029" t="s">
        <v>709</v>
      </c>
      <c r="B184" s="1126" t="s">
        <v>845</v>
      </c>
      <c r="C184" s="432"/>
      <c r="D184" s="827"/>
      <c r="E184" s="823"/>
      <c r="F184" s="823"/>
      <c r="G184" s="824"/>
    </row>
    <row r="185" spans="1:139" ht="14.25" customHeight="1">
      <c r="A185" s="1030"/>
      <c r="B185" s="1127"/>
      <c r="C185" s="433"/>
      <c r="D185" s="256" t="s">
        <v>5</v>
      </c>
      <c r="E185" s="487">
        <v>22</v>
      </c>
      <c r="F185" s="501"/>
      <c r="G185" s="252">
        <f>E185*F185</f>
        <v>0</v>
      </c>
    </row>
    <row r="186" spans="1:139">
      <c r="A186" s="1109" t="s">
        <v>710</v>
      </c>
      <c r="B186" s="1126" t="s">
        <v>831</v>
      </c>
      <c r="C186" s="856"/>
      <c r="D186" s="827"/>
      <c r="E186" s="823"/>
      <c r="F186" s="823"/>
      <c r="G186" s="824"/>
    </row>
    <row r="187" spans="1:139">
      <c r="A187" s="1109"/>
      <c r="B187" s="1127"/>
      <c r="C187" s="856"/>
      <c r="D187" s="256" t="s">
        <v>433</v>
      </c>
      <c r="E187" s="487">
        <v>1</v>
      </c>
      <c r="F187" s="501"/>
      <c r="G187" s="252">
        <f>E187*F187</f>
        <v>0</v>
      </c>
    </row>
    <row r="188" spans="1:139" s="20" customFormat="1">
      <c r="A188" s="1123"/>
      <c r="B188" s="1123"/>
      <c r="C188" s="1123"/>
      <c r="D188" s="1123"/>
      <c r="E188" s="1123"/>
      <c r="F188" s="1123"/>
      <c r="G188" s="1124"/>
      <c r="H188" s="347"/>
      <c r="I188" s="347"/>
      <c r="J188" s="347"/>
      <c r="K188" s="347"/>
      <c r="L188" s="377"/>
      <c r="M188" s="377"/>
      <c r="N188" s="377"/>
      <c r="O188" s="377"/>
      <c r="P188" s="377"/>
      <c r="Q188" s="377"/>
      <c r="R188" s="377"/>
      <c r="S188" s="377"/>
      <c r="T188" s="377"/>
      <c r="U188" s="377"/>
      <c r="V188" s="377"/>
      <c r="W188" s="377"/>
      <c r="X188" s="377"/>
      <c r="Y188" s="377"/>
      <c r="Z188" s="377"/>
      <c r="AA188" s="377"/>
      <c r="AB188" s="377"/>
      <c r="AC188" s="377"/>
      <c r="AD188" s="377"/>
      <c r="AE188" s="377"/>
      <c r="AF188" s="377"/>
      <c r="AG188" s="377"/>
      <c r="AH188" s="377"/>
      <c r="AI188" s="377"/>
      <c r="AJ188" s="377"/>
      <c r="AK188" s="377"/>
      <c r="AL188" s="377"/>
      <c r="AM188" s="377"/>
      <c r="AN188" s="377"/>
      <c r="AO188" s="377"/>
      <c r="AP188" s="377"/>
      <c r="AQ188" s="377"/>
      <c r="AR188" s="377"/>
      <c r="AS188" s="377"/>
      <c r="AT188" s="377"/>
      <c r="AU188" s="377"/>
      <c r="AV188" s="377"/>
      <c r="AW188" s="377"/>
      <c r="AX188" s="377"/>
      <c r="AY188" s="377"/>
      <c r="AZ188" s="377"/>
      <c r="BA188" s="377"/>
      <c r="BB188" s="377"/>
      <c r="BC188" s="377"/>
      <c r="BD188" s="377"/>
      <c r="BE188" s="377"/>
      <c r="BF188" s="377"/>
      <c r="BG188" s="377"/>
      <c r="BH188" s="377"/>
      <c r="BI188" s="377"/>
      <c r="BJ188" s="377"/>
      <c r="BK188" s="377"/>
      <c r="BL188" s="377"/>
      <c r="BM188" s="377"/>
      <c r="BN188" s="377"/>
      <c r="BO188" s="377"/>
      <c r="BP188" s="377"/>
      <c r="BQ188" s="377"/>
      <c r="BR188" s="377"/>
      <c r="BS188" s="377"/>
      <c r="BT188" s="377"/>
      <c r="BU188" s="377"/>
      <c r="BV188" s="377"/>
      <c r="BW188" s="377"/>
      <c r="BX188" s="377"/>
      <c r="BY188" s="377"/>
      <c r="BZ188" s="377"/>
      <c r="CA188" s="377"/>
      <c r="CB188" s="377"/>
      <c r="CC188" s="377"/>
      <c r="CD188" s="377"/>
      <c r="CE188" s="377"/>
      <c r="CF188" s="377"/>
      <c r="CG188" s="377"/>
      <c r="CH188" s="377"/>
      <c r="CI188" s="377"/>
      <c r="CJ188" s="377"/>
      <c r="CK188" s="377"/>
      <c r="CL188" s="377"/>
      <c r="CM188" s="377"/>
      <c r="CN188" s="377"/>
      <c r="CO188" s="377"/>
      <c r="CP188" s="377"/>
      <c r="CQ188" s="377"/>
      <c r="CR188" s="377"/>
      <c r="CS188" s="377"/>
      <c r="CT188" s="377"/>
      <c r="CU188" s="377"/>
      <c r="CV188" s="377"/>
      <c r="CW188" s="377"/>
      <c r="CX188" s="377"/>
      <c r="CY188" s="377"/>
      <c r="CZ188" s="377"/>
      <c r="DA188" s="377"/>
      <c r="DB188" s="377"/>
      <c r="DC188" s="377"/>
      <c r="DD188" s="377"/>
      <c r="DE188" s="377"/>
      <c r="DF188" s="377"/>
      <c r="DG188" s="377"/>
      <c r="DH188" s="377"/>
      <c r="DI188" s="377"/>
      <c r="DJ188" s="377"/>
      <c r="DK188" s="377"/>
      <c r="DL188" s="377"/>
      <c r="DM188" s="377"/>
      <c r="DN188" s="377"/>
      <c r="DO188" s="377"/>
      <c r="DP188" s="377"/>
      <c r="DQ188" s="377"/>
      <c r="DR188" s="377"/>
      <c r="DS188" s="377"/>
      <c r="DT188" s="377"/>
      <c r="DU188" s="377"/>
      <c r="DV188" s="377"/>
      <c r="DW188" s="377"/>
      <c r="DX188" s="377"/>
      <c r="DY188" s="377"/>
      <c r="DZ188" s="377"/>
      <c r="EA188" s="377"/>
      <c r="EB188" s="377"/>
      <c r="EC188" s="377"/>
      <c r="ED188" s="377"/>
      <c r="EE188" s="377"/>
      <c r="EF188" s="377"/>
      <c r="EG188" s="377"/>
      <c r="EH188" s="377"/>
      <c r="EI188" s="377"/>
    </row>
    <row r="189" spans="1:139">
      <c r="A189" s="110" t="s">
        <v>233</v>
      </c>
      <c r="B189" s="977" t="s">
        <v>364</v>
      </c>
      <c r="C189" s="978"/>
      <c r="D189" s="978"/>
      <c r="E189" s="978"/>
      <c r="F189" s="979"/>
      <c r="G189" s="509">
        <f>SUM(G167:G187)</f>
        <v>0</v>
      </c>
    </row>
    <row r="190" spans="1:139" s="20" customFormat="1">
      <c r="A190" s="1123"/>
      <c r="B190" s="1123"/>
      <c r="C190" s="1123"/>
      <c r="D190" s="1123"/>
      <c r="E190" s="1123"/>
      <c r="F190" s="1123"/>
      <c r="G190" s="1124"/>
      <c r="H190" s="347"/>
      <c r="I190" s="347"/>
      <c r="J190" s="347"/>
      <c r="K190" s="347"/>
      <c r="L190" s="377"/>
      <c r="M190" s="377"/>
      <c r="N190" s="377"/>
      <c r="O190" s="377"/>
      <c r="P190" s="377"/>
      <c r="Q190" s="377"/>
      <c r="R190" s="377"/>
      <c r="S190" s="377"/>
      <c r="T190" s="377"/>
      <c r="U190" s="377"/>
      <c r="V190" s="377"/>
      <c r="W190" s="377"/>
      <c r="X190" s="377"/>
      <c r="Y190" s="377"/>
      <c r="Z190" s="377"/>
      <c r="AA190" s="377"/>
      <c r="AB190" s="377"/>
      <c r="AC190" s="377"/>
      <c r="AD190" s="377"/>
      <c r="AE190" s="377"/>
      <c r="AF190" s="377"/>
      <c r="AG190" s="377"/>
      <c r="AH190" s="377"/>
      <c r="AI190" s="377"/>
      <c r="AJ190" s="377"/>
      <c r="AK190" s="377"/>
      <c r="AL190" s="377"/>
      <c r="AM190" s="377"/>
      <c r="AN190" s="377"/>
      <c r="AO190" s="377"/>
      <c r="AP190" s="377"/>
      <c r="AQ190" s="377"/>
      <c r="AR190" s="377"/>
      <c r="AS190" s="377"/>
      <c r="AT190" s="377"/>
      <c r="AU190" s="377"/>
      <c r="AV190" s="377"/>
      <c r="AW190" s="377"/>
      <c r="AX190" s="377"/>
      <c r="AY190" s="377"/>
      <c r="AZ190" s="377"/>
      <c r="BA190" s="377"/>
      <c r="BB190" s="377"/>
      <c r="BC190" s="377"/>
      <c r="BD190" s="377"/>
      <c r="BE190" s="377"/>
      <c r="BF190" s="377"/>
      <c r="BG190" s="377"/>
      <c r="BH190" s="377"/>
      <c r="BI190" s="377"/>
      <c r="BJ190" s="377"/>
      <c r="BK190" s="377"/>
      <c r="BL190" s="377"/>
      <c r="BM190" s="377"/>
      <c r="BN190" s="377"/>
      <c r="BO190" s="377"/>
      <c r="BP190" s="377"/>
      <c r="BQ190" s="377"/>
      <c r="BR190" s="377"/>
      <c r="BS190" s="377"/>
      <c r="BT190" s="377"/>
      <c r="BU190" s="377"/>
      <c r="BV190" s="377"/>
      <c r="BW190" s="377"/>
      <c r="BX190" s="377"/>
      <c r="BY190" s="377"/>
      <c r="BZ190" s="377"/>
      <c r="CA190" s="377"/>
      <c r="CB190" s="377"/>
      <c r="CC190" s="377"/>
      <c r="CD190" s="377"/>
      <c r="CE190" s="377"/>
      <c r="CF190" s="377"/>
      <c r="CG190" s="377"/>
      <c r="CH190" s="377"/>
      <c r="CI190" s="377"/>
      <c r="CJ190" s="377"/>
      <c r="CK190" s="377"/>
      <c r="CL190" s="377"/>
      <c r="CM190" s="377"/>
      <c r="CN190" s="377"/>
      <c r="CO190" s="377"/>
      <c r="CP190" s="377"/>
      <c r="CQ190" s="377"/>
      <c r="CR190" s="377"/>
      <c r="CS190" s="377"/>
      <c r="CT190" s="377"/>
      <c r="CU190" s="377"/>
      <c r="CV190" s="377"/>
      <c r="CW190" s="377"/>
      <c r="CX190" s="377"/>
      <c r="CY190" s="377"/>
      <c r="CZ190" s="377"/>
      <c r="DA190" s="377"/>
      <c r="DB190" s="377"/>
      <c r="DC190" s="377"/>
      <c r="DD190" s="377"/>
      <c r="DE190" s="377"/>
      <c r="DF190" s="377"/>
      <c r="DG190" s="377"/>
      <c r="DH190" s="377"/>
      <c r="DI190" s="377"/>
      <c r="DJ190" s="377"/>
      <c r="DK190" s="377"/>
      <c r="DL190" s="377"/>
      <c r="DM190" s="377"/>
      <c r="DN190" s="377"/>
      <c r="DO190" s="377"/>
      <c r="DP190" s="377"/>
      <c r="DQ190" s="377"/>
      <c r="DR190" s="377"/>
      <c r="DS190" s="377"/>
      <c r="DT190" s="377"/>
      <c r="DU190" s="377"/>
      <c r="DV190" s="377"/>
      <c r="DW190" s="377"/>
      <c r="DX190" s="377"/>
      <c r="DY190" s="377"/>
      <c r="DZ190" s="377"/>
      <c r="EA190" s="377"/>
      <c r="EB190" s="377"/>
      <c r="EC190" s="377"/>
      <c r="ED190" s="377"/>
      <c r="EE190" s="377"/>
      <c r="EF190" s="377"/>
      <c r="EG190" s="377"/>
      <c r="EH190" s="377"/>
      <c r="EI190" s="377"/>
    </row>
    <row r="191" spans="1:139">
      <c r="A191" s="110" t="s">
        <v>234</v>
      </c>
      <c r="B191" s="977" t="s">
        <v>365</v>
      </c>
      <c r="C191" s="978"/>
      <c r="D191" s="978"/>
      <c r="E191" s="978"/>
      <c r="F191" s="978"/>
      <c r="G191" s="979"/>
    </row>
    <row r="192" spans="1:139" ht="76.5">
      <c r="A192" s="1029" t="s">
        <v>699</v>
      </c>
      <c r="B192" s="264" t="s">
        <v>844</v>
      </c>
      <c r="C192" s="856"/>
      <c r="D192" s="974"/>
      <c r="E192" s="975"/>
      <c r="F192" s="975"/>
      <c r="G192" s="976"/>
    </row>
    <row r="193" spans="1:139">
      <c r="A193" s="1030"/>
      <c r="B193" s="166" t="s">
        <v>436</v>
      </c>
      <c r="C193" s="856"/>
      <c r="D193" s="256" t="s">
        <v>168</v>
      </c>
      <c r="E193" s="487">
        <v>1200</v>
      </c>
      <c r="F193" s="501"/>
      <c r="G193" s="252">
        <f>E193*F193</f>
        <v>0</v>
      </c>
    </row>
    <row r="194" spans="1:139" ht="38.25" customHeight="1">
      <c r="A194" s="1029" t="s">
        <v>700</v>
      </c>
      <c r="B194" s="1126" t="s">
        <v>843</v>
      </c>
      <c r="C194" s="764"/>
      <c r="D194" s="974"/>
      <c r="E194" s="975"/>
      <c r="F194" s="975"/>
      <c r="G194" s="976"/>
    </row>
    <row r="195" spans="1:139">
      <c r="A195" s="1030"/>
      <c r="B195" s="1127"/>
      <c r="C195" s="818"/>
      <c r="D195" s="256" t="s">
        <v>291</v>
      </c>
      <c r="E195" s="487">
        <v>100</v>
      </c>
      <c r="F195" s="501"/>
      <c r="G195" s="252">
        <f>E195*F195</f>
        <v>0</v>
      </c>
      <c r="H195" s="378"/>
      <c r="I195" s="378"/>
      <c r="J195" s="378"/>
      <c r="K195" s="378"/>
      <c r="L195" s="378"/>
      <c r="M195" s="378"/>
    </row>
    <row r="196" spans="1:139">
      <c r="A196" s="1029" t="s">
        <v>701</v>
      </c>
      <c r="B196" s="1126" t="s">
        <v>831</v>
      </c>
      <c r="C196" s="764"/>
      <c r="D196" s="974"/>
      <c r="E196" s="975"/>
      <c r="F196" s="975"/>
      <c r="G196" s="976"/>
    </row>
    <row r="197" spans="1:139" s="20" customFormat="1">
      <c r="A197" s="1030"/>
      <c r="B197" s="1127"/>
      <c r="C197" s="818"/>
      <c r="D197" s="256" t="s">
        <v>291</v>
      </c>
      <c r="E197" s="487">
        <v>1</v>
      </c>
      <c r="F197" s="501"/>
      <c r="G197" s="252">
        <f>E197*F197</f>
        <v>0</v>
      </c>
      <c r="H197" s="347"/>
      <c r="I197" s="347"/>
      <c r="J197" s="347"/>
      <c r="K197" s="347"/>
      <c r="L197" s="377"/>
      <c r="M197" s="377"/>
      <c r="N197" s="377"/>
      <c r="O197" s="377"/>
      <c r="P197" s="377"/>
      <c r="Q197" s="377"/>
      <c r="R197" s="377"/>
      <c r="S197" s="377"/>
      <c r="T197" s="377"/>
      <c r="U197" s="377"/>
      <c r="V197" s="377"/>
      <c r="W197" s="377"/>
      <c r="X197" s="377"/>
      <c r="Y197" s="377"/>
      <c r="Z197" s="377"/>
      <c r="AA197" s="377"/>
      <c r="AB197" s="377"/>
      <c r="AC197" s="377"/>
      <c r="AD197" s="377"/>
      <c r="AE197" s="377"/>
      <c r="AF197" s="377"/>
      <c r="AG197" s="377"/>
      <c r="AH197" s="377"/>
      <c r="AI197" s="377"/>
      <c r="AJ197" s="377"/>
      <c r="AK197" s="377"/>
      <c r="AL197" s="377"/>
      <c r="AM197" s="377"/>
      <c r="AN197" s="377"/>
      <c r="AO197" s="377"/>
      <c r="AP197" s="377"/>
      <c r="AQ197" s="377"/>
      <c r="AR197" s="377"/>
      <c r="AS197" s="377"/>
      <c r="AT197" s="377"/>
      <c r="AU197" s="377"/>
      <c r="AV197" s="377"/>
      <c r="AW197" s="377"/>
      <c r="AX197" s="377"/>
      <c r="AY197" s="377"/>
      <c r="AZ197" s="377"/>
      <c r="BA197" s="377"/>
      <c r="BB197" s="377"/>
      <c r="BC197" s="377"/>
      <c r="BD197" s="377"/>
      <c r="BE197" s="377"/>
      <c r="BF197" s="377"/>
      <c r="BG197" s="377"/>
      <c r="BH197" s="377"/>
      <c r="BI197" s="377"/>
      <c r="BJ197" s="377"/>
      <c r="BK197" s="377"/>
      <c r="BL197" s="377"/>
      <c r="BM197" s="377"/>
      <c r="BN197" s="377"/>
      <c r="BO197" s="377"/>
      <c r="BP197" s="377"/>
      <c r="BQ197" s="377"/>
      <c r="BR197" s="377"/>
      <c r="BS197" s="377"/>
      <c r="BT197" s="377"/>
      <c r="BU197" s="377"/>
      <c r="BV197" s="377"/>
      <c r="BW197" s="377"/>
      <c r="BX197" s="377"/>
      <c r="BY197" s="377"/>
      <c r="BZ197" s="377"/>
      <c r="CA197" s="377"/>
      <c r="CB197" s="377"/>
      <c r="CC197" s="377"/>
      <c r="CD197" s="377"/>
      <c r="CE197" s="377"/>
      <c r="CF197" s="377"/>
      <c r="CG197" s="377"/>
      <c r="CH197" s="377"/>
      <c r="CI197" s="377"/>
      <c r="CJ197" s="377"/>
      <c r="CK197" s="377"/>
      <c r="CL197" s="377"/>
      <c r="CM197" s="377"/>
      <c r="CN197" s="377"/>
      <c r="CO197" s="377"/>
      <c r="CP197" s="377"/>
      <c r="CQ197" s="377"/>
      <c r="CR197" s="377"/>
      <c r="CS197" s="377"/>
      <c r="CT197" s="377"/>
      <c r="CU197" s="377"/>
      <c r="CV197" s="377"/>
      <c r="CW197" s="377"/>
      <c r="CX197" s="377"/>
      <c r="CY197" s="377"/>
      <c r="CZ197" s="377"/>
      <c r="DA197" s="377"/>
      <c r="DB197" s="377"/>
      <c r="DC197" s="377"/>
      <c r="DD197" s="377"/>
      <c r="DE197" s="377"/>
      <c r="DF197" s="377"/>
      <c r="DG197" s="377"/>
      <c r="DH197" s="377"/>
      <c r="DI197" s="377"/>
      <c r="DJ197" s="377"/>
      <c r="DK197" s="377"/>
      <c r="DL197" s="377"/>
      <c r="DM197" s="377"/>
      <c r="DN197" s="377"/>
      <c r="DO197" s="377"/>
      <c r="DP197" s="377"/>
      <c r="DQ197" s="377"/>
      <c r="DR197" s="377"/>
      <c r="DS197" s="377"/>
      <c r="DT197" s="377"/>
      <c r="DU197" s="377"/>
      <c r="DV197" s="377"/>
      <c r="DW197" s="377"/>
      <c r="DX197" s="377"/>
      <c r="DY197" s="377"/>
      <c r="DZ197" s="377"/>
      <c r="EA197" s="377"/>
      <c r="EB197" s="377"/>
      <c r="EC197" s="377"/>
      <c r="ED197" s="377"/>
      <c r="EE197" s="377"/>
      <c r="EF197" s="377"/>
      <c r="EG197" s="377"/>
      <c r="EH197" s="377"/>
      <c r="EI197" s="377"/>
    </row>
    <row r="198" spans="1:139" s="20" customFormat="1">
      <c r="A198" s="1123"/>
      <c r="B198" s="1123"/>
      <c r="C198" s="1123"/>
      <c r="D198" s="1123"/>
      <c r="E198" s="1123"/>
      <c r="F198" s="1123"/>
      <c r="G198" s="1124"/>
      <c r="H198" s="347"/>
      <c r="I198" s="347"/>
      <c r="J198" s="347"/>
      <c r="K198" s="347"/>
      <c r="L198" s="377"/>
      <c r="M198" s="377"/>
      <c r="N198" s="377"/>
      <c r="O198" s="377"/>
      <c r="P198" s="377"/>
      <c r="Q198" s="377"/>
      <c r="R198" s="377"/>
      <c r="S198" s="377"/>
      <c r="T198" s="377"/>
      <c r="U198" s="377"/>
      <c r="V198" s="377"/>
      <c r="W198" s="377"/>
      <c r="X198" s="377"/>
      <c r="Y198" s="377"/>
      <c r="Z198" s="377"/>
      <c r="AA198" s="377"/>
      <c r="AB198" s="377"/>
      <c r="AC198" s="377"/>
      <c r="AD198" s="377"/>
      <c r="AE198" s="377"/>
      <c r="AF198" s="377"/>
      <c r="AG198" s="377"/>
      <c r="AH198" s="377"/>
      <c r="AI198" s="377"/>
      <c r="AJ198" s="377"/>
      <c r="AK198" s="377"/>
      <c r="AL198" s="377"/>
      <c r="AM198" s="377"/>
      <c r="AN198" s="377"/>
      <c r="AO198" s="377"/>
      <c r="AP198" s="377"/>
      <c r="AQ198" s="377"/>
      <c r="AR198" s="377"/>
      <c r="AS198" s="377"/>
      <c r="AT198" s="377"/>
      <c r="AU198" s="377"/>
      <c r="AV198" s="377"/>
      <c r="AW198" s="377"/>
      <c r="AX198" s="377"/>
      <c r="AY198" s="377"/>
      <c r="AZ198" s="377"/>
      <c r="BA198" s="377"/>
      <c r="BB198" s="377"/>
      <c r="BC198" s="377"/>
      <c r="BD198" s="377"/>
      <c r="BE198" s="377"/>
      <c r="BF198" s="377"/>
      <c r="BG198" s="377"/>
      <c r="BH198" s="377"/>
      <c r="BI198" s="377"/>
      <c r="BJ198" s="377"/>
      <c r="BK198" s="377"/>
      <c r="BL198" s="377"/>
      <c r="BM198" s="377"/>
      <c r="BN198" s="377"/>
      <c r="BO198" s="377"/>
      <c r="BP198" s="377"/>
      <c r="BQ198" s="377"/>
      <c r="BR198" s="377"/>
      <c r="BS198" s="377"/>
      <c r="BT198" s="377"/>
      <c r="BU198" s="377"/>
      <c r="BV198" s="377"/>
      <c r="BW198" s="377"/>
      <c r="BX198" s="377"/>
      <c r="BY198" s="377"/>
      <c r="BZ198" s="377"/>
      <c r="CA198" s="377"/>
      <c r="CB198" s="377"/>
      <c r="CC198" s="377"/>
      <c r="CD198" s="377"/>
      <c r="CE198" s="377"/>
      <c r="CF198" s="377"/>
      <c r="CG198" s="377"/>
      <c r="CH198" s="377"/>
      <c r="CI198" s="377"/>
      <c r="CJ198" s="377"/>
      <c r="CK198" s="377"/>
      <c r="CL198" s="377"/>
      <c r="CM198" s="377"/>
      <c r="CN198" s="377"/>
      <c r="CO198" s="377"/>
      <c r="CP198" s="377"/>
      <c r="CQ198" s="377"/>
      <c r="CR198" s="377"/>
      <c r="CS198" s="377"/>
      <c r="CT198" s="377"/>
      <c r="CU198" s="377"/>
      <c r="CV198" s="377"/>
      <c r="CW198" s="377"/>
      <c r="CX198" s="377"/>
      <c r="CY198" s="377"/>
      <c r="CZ198" s="377"/>
      <c r="DA198" s="377"/>
      <c r="DB198" s="377"/>
      <c r="DC198" s="377"/>
      <c r="DD198" s="377"/>
      <c r="DE198" s="377"/>
      <c r="DF198" s="377"/>
      <c r="DG198" s="377"/>
      <c r="DH198" s="377"/>
      <c r="DI198" s="377"/>
      <c r="DJ198" s="377"/>
      <c r="DK198" s="377"/>
      <c r="DL198" s="377"/>
      <c r="DM198" s="377"/>
      <c r="DN198" s="377"/>
      <c r="DO198" s="377"/>
      <c r="DP198" s="377"/>
      <c r="DQ198" s="377"/>
      <c r="DR198" s="377"/>
      <c r="DS198" s="377"/>
      <c r="DT198" s="377"/>
      <c r="DU198" s="377"/>
      <c r="DV198" s="377"/>
      <c r="DW198" s="377"/>
      <c r="DX198" s="377"/>
      <c r="DY198" s="377"/>
      <c r="DZ198" s="377"/>
      <c r="EA198" s="377"/>
      <c r="EB198" s="377"/>
      <c r="EC198" s="377"/>
      <c r="ED198" s="377"/>
      <c r="EE198" s="377"/>
      <c r="EF198" s="377"/>
      <c r="EG198" s="377"/>
      <c r="EH198" s="377"/>
      <c r="EI198" s="377"/>
    </row>
    <row r="199" spans="1:139">
      <c r="A199" s="110" t="s">
        <v>234</v>
      </c>
      <c r="B199" s="977" t="s">
        <v>366</v>
      </c>
      <c r="C199" s="978"/>
      <c r="D199" s="978"/>
      <c r="E199" s="978"/>
      <c r="F199" s="979"/>
      <c r="G199" s="509">
        <f>SUM(G192:G197)</f>
        <v>0</v>
      </c>
      <c r="H199" s="273"/>
      <c r="I199" s="273"/>
      <c r="J199" s="273"/>
      <c r="K199" s="273"/>
      <c r="L199" s="273"/>
      <c r="M199" s="273"/>
    </row>
    <row r="200" spans="1:139" s="20" customFormat="1">
      <c r="A200" s="1123"/>
      <c r="B200" s="1123"/>
      <c r="C200" s="1123"/>
      <c r="D200" s="1123"/>
      <c r="E200" s="1123"/>
      <c r="F200" s="1123"/>
      <c r="G200" s="1124"/>
      <c r="H200" s="347"/>
      <c r="I200" s="347"/>
      <c r="J200" s="347"/>
      <c r="K200" s="347"/>
      <c r="L200" s="377"/>
      <c r="M200" s="377"/>
      <c r="N200" s="377"/>
      <c r="O200" s="377"/>
      <c r="P200" s="377"/>
      <c r="Q200" s="377"/>
      <c r="R200" s="377"/>
      <c r="S200" s="377"/>
      <c r="T200" s="377"/>
      <c r="U200" s="377"/>
      <c r="V200" s="377"/>
      <c r="W200" s="377"/>
      <c r="X200" s="377"/>
      <c r="Y200" s="377"/>
      <c r="Z200" s="377"/>
      <c r="AA200" s="377"/>
      <c r="AB200" s="377"/>
      <c r="AC200" s="377"/>
      <c r="AD200" s="377"/>
      <c r="AE200" s="377"/>
      <c r="AF200" s="377"/>
      <c r="AG200" s="377"/>
      <c r="AH200" s="377"/>
      <c r="AI200" s="377"/>
      <c r="AJ200" s="377"/>
      <c r="AK200" s="377"/>
      <c r="AL200" s="377"/>
      <c r="AM200" s="377"/>
      <c r="AN200" s="377"/>
      <c r="AO200" s="377"/>
      <c r="AP200" s="377"/>
      <c r="AQ200" s="377"/>
      <c r="AR200" s="377"/>
      <c r="AS200" s="377"/>
      <c r="AT200" s="377"/>
      <c r="AU200" s="377"/>
      <c r="AV200" s="377"/>
      <c r="AW200" s="377"/>
      <c r="AX200" s="377"/>
      <c r="AY200" s="377"/>
      <c r="AZ200" s="377"/>
      <c r="BA200" s="377"/>
      <c r="BB200" s="377"/>
      <c r="BC200" s="377"/>
      <c r="BD200" s="377"/>
      <c r="BE200" s="377"/>
      <c r="BF200" s="377"/>
      <c r="BG200" s="377"/>
      <c r="BH200" s="377"/>
      <c r="BI200" s="377"/>
      <c r="BJ200" s="377"/>
      <c r="BK200" s="377"/>
      <c r="BL200" s="377"/>
      <c r="BM200" s="377"/>
      <c r="BN200" s="377"/>
      <c r="BO200" s="377"/>
      <c r="BP200" s="377"/>
      <c r="BQ200" s="377"/>
      <c r="BR200" s="377"/>
      <c r="BS200" s="377"/>
      <c r="BT200" s="377"/>
      <c r="BU200" s="377"/>
      <c r="BV200" s="377"/>
      <c r="BW200" s="377"/>
      <c r="BX200" s="377"/>
      <c r="BY200" s="377"/>
      <c r="BZ200" s="377"/>
      <c r="CA200" s="377"/>
      <c r="CB200" s="377"/>
      <c r="CC200" s="377"/>
      <c r="CD200" s="377"/>
      <c r="CE200" s="377"/>
      <c r="CF200" s="377"/>
      <c r="CG200" s="377"/>
      <c r="CH200" s="377"/>
      <c r="CI200" s="377"/>
      <c r="CJ200" s="377"/>
      <c r="CK200" s="377"/>
      <c r="CL200" s="377"/>
      <c r="CM200" s="377"/>
      <c r="CN200" s="377"/>
      <c r="CO200" s="377"/>
      <c r="CP200" s="377"/>
      <c r="CQ200" s="377"/>
      <c r="CR200" s="377"/>
      <c r="CS200" s="377"/>
      <c r="CT200" s="377"/>
      <c r="CU200" s="377"/>
      <c r="CV200" s="377"/>
      <c r="CW200" s="377"/>
      <c r="CX200" s="377"/>
      <c r="CY200" s="377"/>
      <c r="CZ200" s="377"/>
      <c r="DA200" s="377"/>
      <c r="DB200" s="377"/>
      <c r="DC200" s="377"/>
      <c r="DD200" s="377"/>
      <c r="DE200" s="377"/>
      <c r="DF200" s="377"/>
      <c r="DG200" s="377"/>
      <c r="DH200" s="377"/>
      <c r="DI200" s="377"/>
      <c r="DJ200" s="377"/>
      <c r="DK200" s="377"/>
      <c r="DL200" s="377"/>
      <c r="DM200" s="377"/>
      <c r="DN200" s="377"/>
      <c r="DO200" s="377"/>
      <c r="DP200" s="377"/>
      <c r="DQ200" s="377"/>
      <c r="DR200" s="377"/>
      <c r="DS200" s="377"/>
      <c r="DT200" s="377"/>
      <c r="DU200" s="377"/>
      <c r="DV200" s="377"/>
      <c r="DW200" s="377"/>
      <c r="DX200" s="377"/>
      <c r="DY200" s="377"/>
      <c r="DZ200" s="377"/>
      <c r="EA200" s="377"/>
      <c r="EB200" s="377"/>
      <c r="EC200" s="377"/>
      <c r="ED200" s="377"/>
      <c r="EE200" s="377"/>
      <c r="EF200" s="377"/>
      <c r="EG200" s="377"/>
      <c r="EH200" s="377"/>
      <c r="EI200" s="377"/>
    </row>
    <row r="201" spans="1:139" s="56" customFormat="1">
      <c r="A201" s="110" t="s">
        <v>125</v>
      </c>
      <c r="B201" s="977" t="s">
        <v>1106</v>
      </c>
      <c r="C201" s="978"/>
      <c r="D201" s="978"/>
      <c r="E201" s="978"/>
      <c r="F201" s="978"/>
      <c r="G201" s="979"/>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73"/>
      <c r="AE201" s="273"/>
      <c r="AF201" s="273"/>
      <c r="AG201" s="273"/>
      <c r="AH201" s="273"/>
      <c r="AI201" s="273"/>
      <c r="AJ201" s="273"/>
      <c r="AK201" s="273"/>
      <c r="AL201" s="273"/>
      <c r="AM201" s="273"/>
      <c r="AN201" s="273"/>
      <c r="AO201" s="273"/>
      <c r="AP201" s="273"/>
      <c r="AQ201" s="273"/>
      <c r="AR201" s="273"/>
      <c r="AS201" s="273"/>
      <c r="AT201" s="273"/>
      <c r="AU201" s="273"/>
      <c r="AV201" s="273"/>
      <c r="AW201" s="273"/>
      <c r="AX201" s="273"/>
      <c r="AY201" s="273"/>
      <c r="AZ201" s="273"/>
      <c r="BA201" s="273"/>
      <c r="BB201" s="273"/>
      <c r="BC201" s="273"/>
      <c r="BD201" s="273"/>
      <c r="BE201" s="273"/>
      <c r="BF201" s="273"/>
      <c r="BG201" s="273"/>
      <c r="BH201" s="273"/>
      <c r="BI201" s="273"/>
      <c r="BJ201" s="273"/>
      <c r="BK201" s="273"/>
      <c r="BL201" s="273"/>
      <c r="BM201" s="273"/>
      <c r="BN201" s="273"/>
      <c r="BO201" s="273"/>
      <c r="BP201" s="273"/>
      <c r="BQ201" s="273"/>
      <c r="BR201" s="273"/>
      <c r="BS201" s="273"/>
      <c r="BT201" s="273"/>
      <c r="BU201" s="273"/>
      <c r="BV201" s="273"/>
      <c r="BW201" s="273"/>
      <c r="BX201" s="273"/>
      <c r="BY201" s="273"/>
      <c r="BZ201" s="273"/>
      <c r="CA201" s="273"/>
      <c r="CB201" s="273"/>
      <c r="CC201" s="273"/>
      <c r="CD201" s="273"/>
      <c r="CE201" s="273"/>
      <c r="CF201" s="273"/>
      <c r="CG201" s="273"/>
      <c r="CH201" s="273"/>
      <c r="CI201" s="273"/>
      <c r="CJ201" s="273"/>
      <c r="CK201" s="273"/>
      <c r="CL201" s="273"/>
      <c r="CM201" s="273"/>
      <c r="CN201" s="273"/>
      <c r="CO201" s="273"/>
      <c r="CP201" s="273"/>
      <c r="CQ201" s="273"/>
      <c r="CR201" s="273"/>
      <c r="CS201" s="273"/>
      <c r="CT201" s="273"/>
      <c r="CU201" s="273"/>
      <c r="CV201" s="273"/>
      <c r="CW201" s="273"/>
      <c r="CX201" s="273"/>
      <c r="CY201" s="273"/>
      <c r="CZ201" s="273"/>
      <c r="DA201" s="273"/>
      <c r="DB201" s="273"/>
      <c r="DC201" s="273"/>
      <c r="DD201" s="273"/>
      <c r="DE201" s="273"/>
      <c r="DF201" s="273"/>
      <c r="DG201" s="273"/>
      <c r="DH201" s="273"/>
      <c r="DI201" s="273"/>
      <c r="DJ201" s="273"/>
      <c r="DK201" s="273"/>
      <c r="DL201" s="273"/>
      <c r="DM201" s="273"/>
      <c r="DN201" s="273"/>
      <c r="DO201" s="273"/>
      <c r="DP201" s="273"/>
      <c r="DQ201" s="273"/>
      <c r="DR201" s="273"/>
      <c r="DS201" s="273"/>
      <c r="DT201" s="273"/>
      <c r="DU201" s="273"/>
      <c r="DV201" s="273"/>
      <c r="DW201" s="273"/>
      <c r="DX201" s="273"/>
      <c r="DY201" s="273"/>
      <c r="DZ201" s="273"/>
      <c r="EA201" s="273"/>
      <c r="EB201" s="273"/>
      <c r="EC201" s="273"/>
      <c r="ED201" s="273"/>
      <c r="EE201" s="273"/>
      <c r="EF201" s="273"/>
      <c r="EG201" s="273"/>
      <c r="EH201" s="273"/>
      <c r="EI201" s="273"/>
    </row>
    <row r="202" spans="1:139" s="56" customFormat="1">
      <c r="A202" s="665" t="s">
        <v>663</v>
      </c>
      <c r="B202" s="666" t="str">
        <f>B7</f>
        <v>DEMONTAŽNI RADOVI</v>
      </c>
      <c r="C202" s="667"/>
      <c r="D202" s="668"/>
      <c r="E202" s="669"/>
      <c r="F202" s="670"/>
      <c r="G202" s="671">
        <f>G17</f>
        <v>0</v>
      </c>
      <c r="H202" s="347"/>
      <c r="I202" s="347"/>
      <c r="J202" s="347"/>
      <c r="K202" s="347"/>
      <c r="L202" s="347"/>
      <c r="M202" s="347"/>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c r="AY202" s="273"/>
      <c r="AZ202" s="273"/>
      <c r="BA202" s="273"/>
      <c r="BB202" s="273"/>
      <c r="BC202" s="273"/>
      <c r="BD202" s="273"/>
      <c r="BE202" s="273"/>
      <c r="BF202" s="273"/>
      <c r="BG202" s="273"/>
      <c r="BH202" s="273"/>
      <c r="BI202" s="273"/>
      <c r="BJ202" s="273"/>
      <c r="BK202" s="273"/>
      <c r="BL202" s="273"/>
      <c r="BM202" s="273"/>
      <c r="BN202" s="273"/>
      <c r="BO202" s="273"/>
      <c r="BP202" s="273"/>
      <c r="BQ202" s="273"/>
      <c r="BR202" s="273"/>
      <c r="BS202" s="273"/>
      <c r="BT202" s="273"/>
      <c r="BU202" s="273"/>
      <c r="BV202" s="273"/>
      <c r="BW202" s="273"/>
      <c r="BX202" s="273"/>
      <c r="BY202" s="273"/>
      <c r="BZ202" s="273"/>
      <c r="CA202" s="273"/>
      <c r="CB202" s="273"/>
      <c r="CC202" s="273"/>
      <c r="CD202" s="273"/>
      <c r="CE202" s="273"/>
      <c r="CF202" s="273"/>
      <c r="CG202" s="273"/>
      <c r="CH202" s="273"/>
      <c r="CI202" s="273"/>
      <c r="CJ202" s="273"/>
      <c r="CK202" s="273"/>
      <c r="CL202" s="273"/>
      <c r="CM202" s="273"/>
      <c r="CN202" s="273"/>
      <c r="CO202" s="273"/>
      <c r="CP202" s="273"/>
      <c r="CQ202" s="273"/>
      <c r="CR202" s="273"/>
      <c r="CS202" s="273"/>
      <c r="CT202" s="273"/>
      <c r="CU202" s="273"/>
      <c r="CV202" s="273"/>
      <c r="CW202" s="273"/>
      <c r="CX202" s="273"/>
      <c r="CY202" s="273"/>
      <c r="CZ202" s="273"/>
      <c r="DA202" s="273"/>
      <c r="DB202" s="273"/>
      <c r="DC202" s="273"/>
      <c r="DD202" s="273"/>
      <c r="DE202" s="273"/>
      <c r="DF202" s="273"/>
      <c r="DG202" s="273"/>
      <c r="DH202" s="273"/>
      <c r="DI202" s="273"/>
      <c r="DJ202" s="273"/>
      <c r="DK202" s="273"/>
      <c r="DL202" s="273"/>
      <c r="DM202" s="273"/>
      <c r="DN202" s="273"/>
      <c r="DO202" s="273"/>
      <c r="DP202" s="273"/>
      <c r="DQ202" s="273"/>
      <c r="DR202" s="273"/>
      <c r="DS202" s="273"/>
      <c r="DT202" s="273"/>
      <c r="DU202" s="273"/>
      <c r="DV202" s="273"/>
      <c r="DW202" s="273"/>
      <c r="DX202" s="273"/>
      <c r="DY202" s="273"/>
      <c r="DZ202" s="273"/>
      <c r="EA202" s="273"/>
      <c r="EB202" s="273"/>
      <c r="EC202" s="273"/>
      <c r="ED202" s="273"/>
      <c r="EE202" s="273"/>
      <c r="EF202" s="273"/>
      <c r="EG202" s="273"/>
      <c r="EH202" s="273"/>
      <c r="EI202" s="273"/>
    </row>
    <row r="203" spans="1:139" s="56" customFormat="1">
      <c r="A203" s="665" t="s">
        <v>664</v>
      </c>
      <c r="B203" s="666" t="str">
        <f>B19</f>
        <v>ORMARI JAVNE RASVJETE</v>
      </c>
      <c r="C203" s="667"/>
      <c r="D203" s="668"/>
      <c r="E203" s="669"/>
      <c r="F203" s="670"/>
      <c r="G203" s="671">
        <f>G144</f>
        <v>0</v>
      </c>
      <c r="H203" s="347"/>
      <c r="I203" s="347"/>
      <c r="J203" s="347"/>
      <c r="K203" s="347"/>
      <c r="L203" s="347"/>
      <c r="M203" s="347"/>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3"/>
      <c r="AI203" s="273"/>
      <c r="AJ203" s="273"/>
      <c r="AK203" s="273"/>
      <c r="AL203" s="273"/>
      <c r="AM203" s="273"/>
      <c r="AN203" s="273"/>
      <c r="AO203" s="273"/>
      <c r="AP203" s="273"/>
      <c r="AQ203" s="273"/>
      <c r="AR203" s="273"/>
      <c r="AS203" s="273"/>
      <c r="AT203" s="273"/>
      <c r="AU203" s="273"/>
      <c r="AV203" s="273"/>
      <c r="AW203" s="273"/>
      <c r="AX203" s="273"/>
      <c r="AY203" s="273"/>
      <c r="AZ203" s="273"/>
      <c r="BA203" s="273"/>
      <c r="BB203" s="273"/>
      <c r="BC203" s="273"/>
      <c r="BD203" s="273"/>
      <c r="BE203" s="273"/>
      <c r="BF203" s="273"/>
      <c r="BG203" s="273"/>
      <c r="BH203" s="273"/>
      <c r="BI203" s="273"/>
      <c r="BJ203" s="273"/>
      <c r="BK203" s="273"/>
      <c r="BL203" s="273"/>
      <c r="BM203" s="273"/>
      <c r="BN203" s="273"/>
      <c r="BO203" s="273"/>
      <c r="BP203" s="273"/>
      <c r="BQ203" s="273"/>
      <c r="BR203" s="273"/>
      <c r="BS203" s="273"/>
      <c r="BT203" s="273"/>
      <c r="BU203" s="273"/>
      <c r="BV203" s="273"/>
      <c r="BW203" s="273"/>
      <c r="BX203" s="273"/>
      <c r="BY203" s="273"/>
      <c r="BZ203" s="273"/>
      <c r="CA203" s="273"/>
      <c r="CB203" s="273"/>
      <c r="CC203" s="273"/>
      <c r="CD203" s="273"/>
      <c r="CE203" s="273"/>
      <c r="CF203" s="273"/>
      <c r="CG203" s="273"/>
      <c r="CH203" s="273"/>
      <c r="CI203" s="273"/>
      <c r="CJ203" s="273"/>
      <c r="CK203" s="273"/>
      <c r="CL203" s="273"/>
      <c r="CM203" s="273"/>
      <c r="CN203" s="273"/>
      <c r="CO203" s="273"/>
      <c r="CP203" s="273"/>
      <c r="CQ203" s="273"/>
      <c r="CR203" s="273"/>
      <c r="CS203" s="273"/>
      <c r="CT203" s="273"/>
      <c r="CU203" s="273"/>
      <c r="CV203" s="273"/>
      <c r="CW203" s="273"/>
      <c r="CX203" s="273"/>
      <c r="CY203" s="273"/>
      <c r="CZ203" s="273"/>
      <c r="DA203" s="273"/>
      <c r="DB203" s="273"/>
      <c r="DC203" s="273"/>
      <c r="DD203" s="273"/>
      <c r="DE203" s="273"/>
      <c r="DF203" s="273"/>
      <c r="DG203" s="273"/>
      <c r="DH203" s="273"/>
      <c r="DI203" s="273"/>
      <c r="DJ203" s="273"/>
      <c r="DK203" s="273"/>
      <c r="DL203" s="273"/>
      <c r="DM203" s="273"/>
      <c r="DN203" s="273"/>
      <c r="DO203" s="273"/>
      <c r="DP203" s="273"/>
      <c r="DQ203" s="273"/>
      <c r="DR203" s="273"/>
      <c r="DS203" s="273"/>
      <c r="DT203" s="273"/>
      <c r="DU203" s="273"/>
      <c r="DV203" s="273"/>
      <c r="DW203" s="273"/>
      <c r="DX203" s="273"/>
      <c r="DY203" s="273"/>
      <c r="DZ203" s="273"/>
      <c r="EA203" s="273"/>
      <c r="EB203" s="273"/>
      <c r="EC203" s="273"/>
      <c r="ED203" s="273"/>
      <c r="EE203" s="273"/>
      <c r="EF203" s="273"/>
      <c r="EG203" s="273"/>
      <c r="EH203" s="273"/>
      <c r="EI203" s="273"/>
    </row>
    <row r="204" spans="1:139">
      <c r="A204" s="665" t="s">
        <v>232</v>
      </c>
      <c r="B204" s="666" t="str">
        <f>B146</f>
        <v>RASVJETA I STUPOVI</v>
      </c>
      <c r="C204" s="667"/>
      <c r="D204" s="668"/>
      <c r="E204" s="669"/>
      <c r="F204" s="670"/>
      <c r="G204" s="671">
        <f>G163</f>
        <v>0</v>
      </c>
    </row>
    <row r="205" spans="1:139">
      <c r="A205" s="665" t="s">
        <v>233</v>
      </c>
      <c r="B205" s="666" t="str">
        <f>B165</f>
        <v>KABELI, CIJEVI I OSTALA OPREMA</v>
      </c>
      <c r="C205" s="672"/>
      <c r="D205" s="673"/>
      <c r="E205" s="669"/>
      <c r="F205" s="670"/>
      <c r="G205" s="671">
        <f>G189</f>
        <v>0</v>
      </c>
    </row>
    <row r="206" spans="1:139">
      <c r="A206" s="665" t="s">
        <v>234</v>
      </c>
      <c r="B206" s="666" t="str">
        <f>B191</f>
        <v>UZEMLJENJE JAVNE RASVJETE</v>
      </c>
      <c r="C206" s="672"/>
      <c r="D206" s="673"/>
      <c r="E206" s="669"/>
      <c r="F206" s="670"/>
      <c r="G206" s="671">
        <f>G199</f>
        <v>0</v>
      </c>
      <c r="H206" s="377"/>
      <c r="I206" s="377"/>
      <c r="J206" s="377"/>
      <c r="K206" s="377"/>
      <c r="L206" s="377"/>
      <c r="M206" s="377"/>
    </row>
    <row r="207" spans="1:139">
      <c r="A207" s="258" t="s">
        <v>125</v>
      </c>
      <c r="B207" s="50" t="s">
        <v>367</v>
      </c>
      <c r="C207" s="54"/>
      <c r="D207" s="43"/>
      <c r="E207" s="493"/>
      <c r="F207" s="504"/>
      <c r="G207" s="509">
        <f>G202+G203+G204+G205+G206</f>
        <v>0</v>
      </c>
    </row>
    <row r="208" spans="1:139" s="20" customFormat="1">
      <c r="A208" s="1123"/>
      <c r="B208" s="1123"/>
      <c r="C208" s="1123"/>
      <c r="D208" s="1123"/>
      <c r="E208" s="1123"/>
      <c r="F208" s="1123"/>
      <c r="G208" s="1124"/>
      <c r="H208" s="347"/>
      <c r="I208" s="347"/>
      <c r="J208" s="347"/>
      <c r="K208" s="347"/>
      <c r="L208" s="377"/>
      <c r="M208" s="377"/>
      <c r="N208" s="377"/>
      <c r="O208" s="377"/>
      <c r="P208" s="377"/>
      <c r="Q208" s="377"/>
      <c r="R208" s="377"/>
      <c r="S208" s="377"/>
      <c r="T208" s="377"/>
      <c r="U208" s="377"/>
      <c r="V208" s="377"/>
      <c r="W208" s="377"/>
      <c r="X208" s="377"/>
      <c r="Y208" s="377"/>
      <c r="Z208" s="377"/>
      <c r="AA208" s="377"/>
      <c r="AB208" s="377"/>
      <c r="AC208" s="377"/>
      <c r="AD208" s="377"/>
      <c r="AE208" s="377"/>
      <c r="AF208" s="377"/>
      <c r="AG208" s="377"/>
      <c r="AH208" s="377"/>
      <c r="AI208" s="377"/>
      <c r="AJ208" s="377"/>
      <c r="AK208" s="377"/>
      <c r="AL208" s="377"/>
      <c r="AM208" s="377"/>
      <c r="AN208" s="377"/>
      <c r="AO208" s="377"/>
      <c r="AP208" s="377"/>
      <c r="AQ208" s="377"/>
      <c r="AR208" s="377"/>
      <c r="AS208" s="377"/>
      <c r="AT208" s="377"/>
      <c r="AU208" s="377"/>
      <c r="AV208" s="377"/>
      <c r="AW208" s="377"/>
      <c r="AX208" s="377"/>
      <c r="AY208" s="377"/>
      <c r="AZ208" s="377"/>
      <c r="BA208" s="377"/>
      <c r="BB208" s="377"/>
      <c r="BC208" s="377"/>
      <c r="BD208" s="377"/>
      <c r="BE208" s="377"/>
      <c r="BF208" s="377"/>
      <c r="BG208" s="377"/>
      <c r="BH208" s="377"/>
      <c r="BI208" s="377"/>
      <c r="BJ208" s="377"/>
      <c r="BK208" s="377"/>
      <c r="BL208" s="377"/>
      <c r="BM208" s="377"/>
      <c r="BN208" s="377"/>
      <c r="BO208" s="377"/>
      <c r="BP208" s="377"/>
      <c r="BQ208" s="377"/>
      <c r="BR208" s="377"/>
      <c r="BS208" s="377"/>
      <c r="BT208" s="377"/>
      <c r="BU208" s="377"/>
      <c r="BV208" s="377"/>
      <c r="BW208" s="377"/>
      <c r="BX208" s="377"/>
      <c r="BY208" s="377"/>
      <c r="BZ208" s="377"/>
      <c r="CA208" s="377"/>
      <c r="CB208" s="377"/>
      <c r="CC208" s="377"/>
      <c r="CD208" s="377"/>
      <c r="CE208" s="377"/>
      <c r="CF208" s="377"/>
      <c r="CG208" s="377"/>
      <c r="CH208" s="377"/>
      <c r="CI208" s="377"/>
      <c r="CJ208" s="377"/>
      <c r="CK208" s="377"/>
      <c r="CL208" s="377"/>
      <c r="CM208" s="377"/>
      <c r="CN208" s="377"/>
      <c r="CO208" s="377"/>
      <c r="CP208" s="377"/>
      <c r="CQ208" s="377"/>
      <c r="CR208" s="377"/>
      <c r="CS208" s="377"/>
      <c r="CT208" s="377"/>
      <c r="CU208" s="377"/>
      <c r="CV208" s="377"/>
      <c r="CW208" s="377"/>
      <c r="CX208" s="377"/>
      <c r="CY208" s="377"/>
      <c r="CZ208" s="377"/>
      <c r="DA208" s="377"/>
      <c r="DB208" s="377"/>
      <c r="DC208" s="377"/>
      <c r="DD208" s="377"/>
      <c r="DE208" s="377"/>
      <c r="DF208" s="377"/>
      <c r="DG208" s="377"/>
      <c r="DH208" s="377"/>
      <c r="DI208" s="377"/>
      <c r="DJ208" s="377"/>
      <c r="DK208" s="377"/>
      <c r="DL208" s="377"/>
      <c r="DM208" s="377"/>
      <c r="DN208" s="377"/>
      <c r="DO208" s="377"/>
      <c r="DP208" s="377"/>
      <c r="DQ208" s="377"/>
      <c r="DR208" s="377"/>
      <c r="DS208" s="377"/>
      <c r="DT208" s="377"/>
      <c r="DU208" s="377"/>
      <c r="DV208" s="377"/>
      <c r="DW208" s="377"/>
      <c r="DX208" s="377"/>
      <c r="DY208" s="377"/>
      <c r="DZ208" s="377"/>
      <c r="EA208" s="377"/>
      <c r="EB208" s="377"/>
      <c r="EC208" s="377"/>
      <c r="ED208" s="377"/>
      <c r="EE208" s="377"/>
      <c r="EF208" s="377"/>
      <c r="EG208" s="377"/>
      <c r="EH208" s="377"/>
      <c r="EI208" s="377"/>
    </row>
    <row r="209" spans="1:139">
      <c r="A209" s="110" t="s">
        <v>665</v>
      </c>
      <c r="B209" s="977" t="s">
        <v>368</v>
      </c>
      <c r="C209" s="978"/>
      <c r="D209" s="978"/>
      <c r="E209" s="978"/>
      <c r="F209" s="978"/>
      <c r="G209" s="979"/>
    </row>
    <row r="210" spans="1:139" s="20" customFormat="1">
      <c r="A210" s="1123"/>
      <c r="B210" s="1123"/>
      <c r="C210" s="1123"/>
      <c r="D210" s="1123"/>
      <c r="E210" s="1123"/>
      <c r="F210" s="1123"/>
      <c r="G210" s="1124"/>
      <c r="H210" s="347"/>
      <c r="I210" s="347"/>
      <c r="J210" s="347"/>
      <c r="K210" s="347"/>
      <c r="L210" s="377"/>
      <c r="M210" s="377"/>
      <c r="N210" s="377"/>
      <c r="O210" s="377"/>
      <c r="P210" s="377"/>
      <c r="Q210" s="377"/>
      <c r="R210" s="377"/>
      <c r="S210" s="377"/>
      <c r="T210" s="377"/>
      <c r="U210" s="377"/>
      <c r="V210" s="377"/>
      <c r="W210" s="377"/>
      <c r="X210" s="377"/>
      <c r="Y210" s="377"/>
      <c r="Z210" s="377"/>
      <c r="AA210" s="377"/>
      <c r="AB210" s="377"/>
      <c r="AC210" s="377"/>
      <c r="AD210" s="377"/>
      <c r="AE210" s="377"/>
      <c r="AF210" s="377"/>
      <c r="AG210" s="377"/>
      <c r="AH210" s="377"/>
      <c r="AI210" s="377"/>
      <c r="AJ210" s="377"/>
      <c r="AK210" s="377"/>
      <c r="AL210" s="377"/>
      <c r="AM210" s="377"/>
      <c r="AN210" s="377"/>
      <c r="AO210" s="377"/>
      <c r="AP210" s="377"/>
      <c r="AQ210" s="377"/>
      <c r="AR210" s="377"/>
      <c r="AS210" s="377"/>
      <c r="AT210" s="377"/>
      <c r="AU210" s="377"/>
      <c r="AV210" s="377"/>
      <c r="AW210" s="377"/>
      <c r="AX210" s="377"/>
      <c r="AY210" s="377"/>
      <c r="AZ210" s="377"/>
      <c r="BA210" s="377"/>
      <c r="BB210" s="377"/>
      <c r="BC210" s="377"/>
      <c r="BD210" s="377"/>
      <c r="BE210" s="377"/>
      <c r="BF210" s="377"/>
      <c r="BG210" s="377"/>
      <c r="BH210" s="377"/>
      <c r="BI210" s="377"/>
      <c r="BJ210" s="377"/>
      <c r="BK210" s="377"/>
      <c r="BL210" s="377"/>
      <c r="BM210" s="377"/>
      <c r="BN210" s="377"/>
      <c r="BO210" s="377"/>
      <c r="BP210" s="377"/>
      <c r="BQ210" s="377"/>
      <c r="BR210" s="377"/>
      <c r="BS210" s="377"/>
      <c r="BT210" s="377"/>
      <c r="BU210" s="377"/>
      <c r="BV210" s="377"/>
      <c r="BW210" s="377"/>
      <c r="BX210" s="377"/>
      <c r="BY210" s="377"/>
      <c r="BZ210" s="377"/>
      <c r="CA210" s="377"/>
      <c r="CB210" s="377"/>
      <c r="CC210" s="377"/>
      <c r="CD210" s="377"/>
      <c r="CE210" s="377"/>
      <c r="CF210" s="377"/>
      <c r="CG210" s="377"/>
      <c r="CH210" s="377"/>
      <c r="CI210" s="377"/>
      <c r="CJ210" s="377"/>
      <c r="CK210" s="377"/>
      <c r="CL210" s="377"/>
      <c r="CM210" s="377"/>
      <c r="CN210" s="377"/>
      <c r="CO210" s="377"/>
      <c r="CP210" s="377"/>
      <c r="CQ210" s="377"/>
      <c r="CR210" s="377"/>
      <c r="CS210" s="377"/>
      <c r="CT210" s="377"/>
      <c r="CU210" s="377"/>
      <c r="CV210" s="377"/>
      <c r="CW210" s="377"/>
      <c r="CX210" s="377"/>
      <c r="CY210" s="377"/>
      <c r="CZ210" s="377"/>
      <c r="DA210" s="377"/>
      <c r="DB210" s="377"/>
      <c r="DC210" s="377"/>
      <c r="DD210" s="377"/>
      <c r="DE210" s="377"/>
      <c r="DF210" s="377"/>
      <c r="DG210" s="377"/>
      <c r="DH210" s="377"/>
      <c r="DI210" s="377"/>
      <c r="DJ210" s="377"/>
      <c r="DK210" s="377"/>
      <c r="DL210" s="377"/>
      <c r="DM210" s="377"/>
      <c r="DN210" s="377"/>
      <c r="DO210" s="377"/>
      <c r="DP210" s="377"/>
      <c r="DQ210" s="377"/>
      <c r="DR210" s="377"/>
      <c r="DS210" s="377"/>
      <c r="DT210" s="377"/>
      <c r="DU210" s="377"/>
      <c r="DV210" s="377"/>
      <c r="DW210" s="377"/>
      <c r="DX210" s="377"/>
      <c r="DY210" s="377"/>
      <c r="DZ210" s="377"/>
      <c r="EA210" s="377"/>
      <c r="EB210" s="377"/>
      <c r="EC210" s="377"/>
      <c r="ED210" s="377"/>
      <c r="EE210" s="377"/>
      <c r="EF210" s="377"/>
      <c r="EG210" s="377"/>
      <c r="EH210" s="377"/>
      <c r="EI210" s="377"/>
    </row>
    <row r="211" spans="1:139">
      <c r="A211" s="110" t="s">
        <v>666</v>
      </c>
      <c r="B211" s="977" t="s">
        <v>369</v>
      </c>
      <c r="C211" s="978"/>
      <c r="D211" s="978"/>
      <c r="E211" s="978"/>
      <c r="F211" s="979"/>
      <c r="G211" s="509"/>
    </row>
    <row r="212" spans="1:139" s="57" customFormat="1">
      <c r="A212" s="1123"/>
      <c r="B212" s="1123"/>
      <c r="C212" s="1123"/>
      <c r="D212" s="1123"/>
      <c r="E212" s="1123"/>
      <c r="F212" s="1123"/>
      <c r="G212" s="1124"/>
      <c r="H212" s="347"/>
      <c r="I212" s="347"/>
      <c r="J212" s="347"/>
      <c r="K212" s="347"/>
      <c r="L212" s="347"/>
      <c r="M212" s="347"/>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5"/>
      <c r="AU212" s="265"/>
      <c r="AV212" s="265"/>
      <c r="AW212" s="265"/>
      <c r="AX212" s="265"/>
      <c r="AY212" s="265"/>
      <c r="AZ212" s="265"/>
      <c r="BA212" s="265"/>
      <c r="BB212" s="265"/>
      <c r="BC212" s="265"/>
      <c r="BD212" s="265"/>
      <c r="BE212" s="265"/>
      <c r="BF212" s="265"/>
      <c r="BG212" s="265"/>
      <c r="BH212" s="265"/>
      <c r="BI212" s="265"/>
      <c r="BJ212" s="265"/>
      <c r="BK212" s="265"/>
      <c r="BL212" s="265"/>
      <c r="BM212" s="265"/>
      <c r="BN212" s="265"/>
      <c r="BO212" s="265"/>
      <c r="BP212" s="265"/>
      <c r="BQ212" s="265"/>
      <c r="BR212" s="265"/>
      <c r="BS212" s="265"/>
      <c r="BT212" s="265"/>
      <c r="BU212" s="265"/>
      <c r="BV212" s="265"/>
      <c r="BW212" s="265"/>
      <c r="BX212" s="265"/>
      <c r="BY212" s="265"/>
      <c r="BZ212" s="265"/>
      <c r="CA212" s="265"/>
      <c r="CB212" s="265"/>
      <c r="CC212" s="265"/>
      <c r="CD212" s="265"/>
      <c r="CE212" s="265"/>
      <c r="CF212" s="265"/>
      <c r="CG212" s="265"/>
      <c r="CH212" s="265"/>
      <c r="CI212" s="265"/>
      <c r="CJ212" s="265"/>
      <c r="CK212" s="265"/>
      <c r="CL212" s="265"/>
      <c r="CM212" s="265"/>
      <c r="CN212" s="265"/>
      <c r="CO212" s="265"/>
      <c r="CP212" s="265"/>
      <c r="CQ212" s="265"/>
      <c r="CR212" s="265"/>
      <c r="CS212" s="265"/>
      <c r="CT212" s="265"/>
      <c r="CU212" s="265"/>
      <c r="CV212" s="265"/>
      <c r="CW212" s="265"/>
      <c r="CX212" s="265"/>
      <c r="CY212" s="265"/>
      <c r="CZ212" s="265"/>
      <c r="DA212" s="265"/>
      <c r="DB212" s="265"/>
      <c r="DC212" s="265"/>
      <c r="DD212" s="265"/>
      <c r="DE212" s="265"/>
      <c r="DF212" s="265"/>
      <c r="DG212" s="265"/>
      <c r="DH212" s="265"/>
      <c r="DI212" s="265"/>
      <c r="DJ212" s="265"/>
      <c r="DK212" s="265"/>
      <c r="DL212" s="265"/>
      <c r="DM212" s="265"/>
      <c r="DN212" s="265"/>
      <c r="DO212" s="265"/>
      <c r="DP212" s="265"/>
      <c r="DQ212" s="265"/>
      <c r="DR212" s="265"/>
      <c r="DS212" s="265"/>
      <c r="DT212" s="265"/>
      <c r="DU212" s="265"/>
      <c r="DV212" s="265"/>
      <c r="DW212" s="265"/>
      <c r="DX212" s="265"/>
      <c r="DY212" s="265"/>
      <c r="DZ212" s="265"/>
      <c r="EA212" s="265"/>
      <c r="EB212" s="265"/>
      <c r="EC212" s="265"/>
      <c r="ED212" s="265"/>
      <c r="EE212" s="265"/>
      <c r="EF212" s="265"/>
      <c r="EG212" s="265"/>
      <c r="EH212" s="265"/>
      <c r="EI212" s="265"/>
    </row>
    <row r="213" spans="1:139" s="40" customFormat="1">
      <c r="A213" s="158" t="s">
        <v>667</v>
      </c>
      <c r="B213" s="261" t="s">
        <v>370</v>
      </c>
      <c r="C213" s="261"/>
      <c r="D213" s="192"/>
      <c r="E213" s="489"/>
      <c r="F213" s="500"/>
      <c r="G213" s="38"/>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c r="AK213" s="376"/>
      <c r="AL213" s="376"/>
      <c r="AM213" s="376"/>
      <c r="AN213" s="376"/>
      <c r="AO213" s="376"/>
      <c r="AP213" s="376"/>
      <c r="AQ213" s="376"/>
      <c r="AR213" s="376"/>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c r="CV213" s="376"/>
      <c r="CW213" s="376"/>
      <c r="CX213" s="376"/>
      <c r="CY213" s="376"/>
      <c r="CZ213" s="376"/>
      <c r="DA213" s="376"/>
      <c r="DB213" s="376"/>
      <c r="DC213" s="376"/>
      <c r="DD213" s="376"/>
      <c r="DE213" s="376"/>
      <c r="DF213" s="376"/>
      <c r="DG213" s="376"/>
      <c r="DH213" s="376"/>
      <c r="DI213" s="376"/>
      <c r="DJ213" s="376"/>
      <c r="DK213" s="376"/>
      <c r="DL213" s="376"/>
      <c r="DM213" s="376"/>
      <c r="DN213" s="376"/>
      <c r="DO213" s="376"/>
      <c r="DP213" s="376"/>
      <c r="DQ213" s="376"/>
      <c r="DR213" s="376"/>
      <c r="DS213" s="376"/>
      <c r="DT213" s="376"/>
      <c r="DU213" s="376"/>
      <c r="DV213" s="376"/>
      <c r="DW213" s="376"/>
      <c r="DX213" s="376"/>
      <c r="DY213" s="376"/>
      <c r="DZ213" s="376"/>
      <c r="EA213" s="376"/>
      <c r="EB213" s="376"/>
      <c r="EC213" s="376"/>
      <c r="ED213" s="376"/>
      <c r="EE213" s="376"/>
      <c r="EF213" s="376"/>
      <c r="EG213" s="376"/>
      <c r="EH213" s="376"/>
      <c r="EI213" s="376"/>
    </row>
    <row r="214" spans="1:139">
      <c r="A214" s="1123"/>
      <c r="B214" s="1123"/>
      <c r="C214" s="1123"/>
      <c r="D214" s="1123"/>
      <c r="E214" s="1123"/>
      <c r="F214" s="1123"/>
      <c r="G214" s="1124"/>
    </row>
    <row r="215" spans="1:139" ht="12.75" customHeight="1">
      <c r="A215" s="1029" t="s">
        <v>768</v>
      </c>
      <c r="B215" s="1126" t="s">
        <v>371</v>
      </c>
      <c r="C215" s="764"/>
      <c r="D215" s="1134"/>
      <c r="E215" s="1135"/>
      <c r="F215" s="1135"/>
      <c r="G215" s="1136"/>
    </row>
    <row r="216" spans="1:139" ht="126.75" customHeight="1">
      <c r="A216" s="1062"/>
      <c r="B216" s="1140"/>
      <c r="C216" s="765"/>
      <c r="D216" s="1137"/>
      <c r="E216" s="1138"/>
      <c r="F216" s="1138"/>
      <c r="G216" s="1139"/>
    </row>
    <row r="217" spans="1:139" ht="13.5" customHeight="1">
      <c r="A217" s="1030"/>
      <c r="B217" s="1127"/>
      <c r="C217" s="818"/>
      <c r="D217" s="256" t="s">
        <v>5</v>
      </c>
      <c r="E217" s="487">
        <v>1</v>
      </c>
      <c r="F217" s="501"/>
      <c r="G217" s="252">
        <f>E217*F217</f>
        <v>0</v>
      </c>
    </row>
    <row r="218" spans="1:139">
      <c r="A218" s="1029" t="s">
        <v>769</v>
      </c>
      <c r="B218" s="1126" t="s">
        <v>333</v>
      </c>
      <c r="C218" s="764"/>
      <c r="D218" s="1131"/>
      <c r="E218" s="1132"/>
      <c r="F218" s="1132"/>
      <c r="G218" s="1133"/>
    </row>
    <row r="219" spans="1:139">
      <c r="A219" s="1030"/>
      <c r="B219" s="1127"/>
      <c r="C219" s="818"/>
      <c r="D219" s="256" t="s">
        <v>5</v>
      </c>
      <c r="E219" s="487">
        <v>3</v>
      </c>
      <c r="F219" s="501"/>
      <c r="G219" s="252">
        <f>E219*F219</f>
        <v>0</v>
      </c>
    </row>
    <row r="220" spans="1:139">
      <c r="A220" s="1029" t="s">
        <v>770</v>
      </c>
      <c r="B220" s="1126" t="s">
        <v>372</v>
      </c>
      <c r="C220" s="764"/>
      <c r="D220" s="1131"/>
      <c r="E220" s="1132"/>
      <c r="F220" s="1132"/>
      <c r="G220" s="1133"/>
    </row>
    <row r="221" spans="1:139">
      <c r="A221" s="1030"/>
      <c r="B221" s="1127"/>
      <c r="C221" s="818"/>
      <c r="D221" s="256" t="s">
        <v>5</v>
      </c>
      <c r="E221" s="487">
        <v>1</v>
      </c>
      <c r="F221" s="501"/>
      <c r="G221" s="252">
        <f>E221*F221</f>
        <v>0</v>
      </c>
    </row>
    <row r="222" spans="1:139">
      <c r="A222" s="1029" t="s">
        <v>771</v>
      </c>
      <c r="B222" s="1126" t="s">
        <v>373</v>
      </c>
      <c r="C222" s="764"/>
      <c r="D222" s="1131"/>
      <c r="E222" s="1132"/>
      <c r="F222" s="1132"/>
      <c r="G222" s="1133"/>
    </row>
    <row r="223" spans="1:139">
      <c r="A223" s="1030"/>
      <c r="B223" s="1127"/>
      <c r="C223" s="818"/>
      <c r="D223" s="256" t="s">
        <v>5</v>
      </c>
      <c r="E223" s="487">
        <v>3</v>
      </c>
      <c r="F223" s="501"/>
      <c r="G223" s="252">
        <f>E223*F223</f>
        <v>0</v>
      </c>
    </row>
    <row r="224" spans="1:139">
      <c r="A224" s="1029" t="s">
        <v>772</v>
      </c>
      <c r="B224" s="1126" t="s">
        <v>374</v>
      </c>
      <c r="C224" s="764"/>
      <c r="D224" s="1131"/>
      <c r="E224" s="1132"/>
      <c r="F224" s="1132"/>
      <c r="G224" s="1133"/>
    </row>
    <row r="225" spans="1:7">
      <c r="A225" s="1030"/>
      <c r="B225" s="1127"/>
      <c r="C225" s="818"/>
      <c r="D225" s="256" t="s">
        <v>5</v>
      </c>
      <c r="E225" s="487">
        <v>1</v>
      </c>
      <c r="F225" s="501"/>
      <c r="G225" s="252">
        <f>E225*F225</f>
        <v>0</v>
      </c>
    </row>
    <row r="226" spans="1:7">
      <c r="A226" s="1029" t="s">
        <v>773</v>
      </c>
      <c r="B226" s="1126" t="s">
        <v>841</v>
      </c>
      <c r="C226" s="764"/>
      <c r="D226" s="1131"/>
      <c r="E226" s="1132"/>
      <c r="F226" s="1132"/>
      <c r="G226" s="1133"/>
    </row>
    <row r="227" spans="1:7">
      <c r="A227" s="1030"/>
      <c r="B227" s="1127"/>
      <c r="C227" s="818"/>
      <c r="D227" s="256" t="s">
        <v>5</v>
      </c>
      <c r="E227" s="487">
        <v>1</v>
      </c>
      <c r="F227" s="501"/>
      <c r="G227" s="252">
        <f>E227*F227</f>
        <v>0</v>
      </c>
    </row>
    <row r="228" spans="1:7">
      <c r="A228" s="1029" t="s">
        <v>774</v>
      </c>
      <c r="B228" s="1126" t="s">
        <v>337</v>
      </c>
      <c r="C228" s="764"/>
      <c r="D228" s="1131"/>
      <c r="E228" s="1132"/>
      <c r="F228" s="1132"/>
      <c r="G228" s="1133"/>
    </row>
    <row r="229" spans="1:7">
      <c r="A229" s="1030"/>
      <c r="B229" s="1127"/>
      <c r="C229" s="818"/>
      <c r="D229" s="256" t="s">
        <v>5</v>
      </c>
      <c r="E229" s="490">
        <v>3</v>
      </c>
      <c r="F229" s="501"/>
      <c r="G229" s="252">
        <f>E229*F229</f>
        <v>0</v>
      </c>
    </row>
    <row r="230" spans="1:7">
      <c r="A230" s="1029" t="s">
        <v>775</v>
      </c>
      <c r="B230" s="1126" t="s">
        <v>338</v>
      </c>
      <c r="C230" s="764"/>
      <c r="D230" s="1131"/>
      <c r="E230" s="1132"/>
      <c r="F230" s="1132"/>
      <c r="G230" s="1133"/>
    </row>
    <row r="231" spans="1:7">
      <c r="A231" s="1030"/>
      <c r="B231" s="1127"/>
      <c r="C231" s="818"/>
      <c r="D231" s="256" t="s">
        <v>5</v>
      </c>
      <c r="E231" s="490">
        <v>4</v>
      </c>
      <c r="F231" s="501"/>
      <c r="G231" s="252">
        <f>E231*F231</f>
        <v>0</v>
      </c>
    </row>
    <row r="232" spans="1:7">
      <c r="A232" s="1029" t="s">
        <v>776</v>
      </c>
      <c r="B232" s="1126" t="s">
        <v>375</v>
      </c>
      <c r="C232" s="764"/>
      <c r="D232" s="1131"/>
      <c r="E232" s="1132"/>
      <c r="F232" s="1132"/>
      <c r="G232" s="1133"/>
    </row>
    <row r="233" spans="1:7">
      <c r="A233" s="1030"/>
      <c r="B233" s="1127"/>
      <c r="C233" s="818"/>
      <c r="D233" s="256" t="s">
        <v>5</v>
      </c>
      <c r="E233" s="490">
        <v>1</v>
      </c>
      <c r="F233" s="501"/>
      <c r="G233" s="252">
        <f>E233*F233</f>
        <v>0</v>
      </c>
    </row>
    <row r="234" spans="1:7">
      <c r="A234" s="1029" t="s">
        <v>777</v>
      </c>
      <c r="B234" s="1126" t="s">
        <v>376</v>
      </c>
      <c r="C234" s="764"/>
      <c r="D234" s="1131"/>
      <c r="E234" s="1132"/>
      <c r="F234" s="1132"/>
      <c r="G234" s="1133"/>
    </row>
    <row r="235" spans="1:7">
      <c r="A235" s="1030"/>
      <c r="B235" s="1127"/>
      <c r="C235" s="818"/>
      <c r="D235" s="256" t="s">
        <v>5</v>
      </c>
      <c r="E235" s="490">
        <v>2</v>
      </c>
      <c r="F235" s="501"/>
      <c r="G235" s="252">
        <f>E235*F235</f>
        <v>0</v>
      </c>
    </row>
    <row r="236" spans="1:7">
      <c r="A236" s="1029" t="s">
        <v>778</v>
      </c>
      <c r="B236" s="1126" t="s">
        <v>377</v>
      </c>
      <c r="C236" s="764"/>
      <c r="D236" s="1131"/>
      <c r="E236" s="1132"/>
      <c r="F236" s="1132"/>
      <c r="G236" s="1133"/>
    </row>
    <row r="237" spans="1:7">
      <c r="A237" s="1030"/>
      <c r="B237" s="1127"/>
      <c r="C237" s="818"/>
      <c r="D237" s="256" t="s">
        <v>5</v>
      </c>
      <c r="E237" s="490">
        <v>5</v>
      </c>
      <c r="F237" s="501"/>
      <c r="G237" s="252">
        <f>E237*F237</f>
        <v>0</v>
      </c>
    </row>
    <row r="238" spans="1:7">
      <c r="A238" s="1029" t="s">
        <v>779</v>
      </c>
      <c r="B238" s="1126" t="s">
        <v>341</v>
      </c>
      <c r="C238" s="764"/>
      <c r="D238" s="1131"/>
      <c r="E238" s="1132"/>
      <c r="F238" s="1132"/>
      <c r="G238" s="1133"/>
    </row>
    <row r="239" spans="1:7">
      <c r="A239" s="1030"/>
      <c r="B239" s="1127"/>
      <c r="C239" s="818"/>
      <c r="D239" s="256" t="s">
        <v>5</v>
      </c>
      <c r="E239" s="487">
        <v>2</v>
      </c>
      <c r="F239" s="501"/>
      <c r="G239" s="252">
        <f>E239*F239</f>
        <v>0</v>
      </c>
    </row>
    <row r="240" spans="1:7" ht="28.5" customHeight="1">
      <c r="A240" s="1029" t="s">
        <v>780</v>
      </c>
      <c r="B240" s="1126" t="s">
        <v>840</v>
      </c>
      <c r="C240" s="764"/>
      <c r="D240" s="1131"/>
      <c r="E240" s="1132"/>
      <c r="F240" s="1132"/>
      <c r="G240" s="1133"/>
    </row>
    <row r="241" spans="1:139">
      <c r="A241" s="1030"/>
      <c r="B241" s="1127"/>
      <c r="C241" s="818"/>
      <c r="D241" s="256" t="s">
        <v>5</v>
      </c>
      <c r="E241" s="490">
        <v>1</v>
      </c>
      <c r="F241" s="501"/>
      <c r="G241" s="252">
        <f>E241*F241</f>
        <v>0</v>
      </c>
    </row>
    <row r="242" spans="1:139" ht="41.25" customHeight="1">
      <c r="A242" s="1029" t="s">
        <v>781</v>
      </c>
      <c r="B242" s="1126" t="s">
        <v>378</v>
      </c>
      <c r="C242" s="764"/>
      <c r="D242" s="1131"/>
      <c r="E242" s="1132"/>
      <c r="F242" s="1132"/>
      <c r="G242" s="1133"/>
    </row>
    <row r="243" spans="1:139" ht="16.5" customHeight="1">
      <c r="A243" s="1030"/>
      <c r="B243" s="1127"/>
      <c r="C243" s="818"/>
      <c r="D243" s="256" t="s">
        <v>5</v>
      </c>
      <c r="E243" s="487">
        <v>1</v>
      </c>
      <c r="F243" s="501"/>
      <c r="G243" s="252">
        <f>E243*F243</f>
        <v>0</v>
      </c>
    </row>
    <row r="244" spans="1:139" ht="27.75" customHeight="1">
      <c r="A244" s="1029" t="s">
        <v>782</v>
      </c>
      <c r="B244" s="1126" t="s">
        <v>838</v>
      </c>
      <c r="C244" s="764"/>
      <c r="D244" s="1131"/>
      <c r="E244" s="1132"/>
      <c r="F244" s="1132"/>
      <c r="G244" s="1133"/>
    </row>
    <row r="245" spans="1:139">
      <c r="A245" s="1030"/>
      <c r="B245" s="1127"/>
      <c r="C245" s="818"/>
      <c r="D245" s="256" t="s">
        <v>5</v>
      </c>
      <c r="E245" s="487">
        <v>1</v>
      </c>
      <c r="F245" s="501"/>
      <c r="G245" s="252">
        <f>E245*F245</f>
        <v>0</v>
      </c>
    </row>
    <row r="246" spans="1:139">
      <c r="A246" s="1029" t="s">
        <v>783</v>
      </c>
      <c r="B246" s="1126" t="s">
        <v>839</v>
      </c>
      <c r="C246" s="764"/>
      <c r="D246" s="1131"/>
      <c r="E246" s="1132"/>
      <c r="F246" s="1132"/>
      <c r="G246" s="1132"/>
    </row>
    <row r="247" spans="1:139">
      <c r="A247" s="1030"/>
      <c r="B247" s="1127"/>
      <c r="C247" s="818"/>
      <c r="D247" s="256" t="s">
        <v>5</v>
      </c>
      <c r="E247" s="487">
        <v>1</v>
      </c>
      <c r="F247" s="501"/>
      <c r="G247" s="252">
        <f>E247*F247</f>
        <v>0</v>
      </c>
    </row>
    <row r="248" spans="1:139" ht="39" customHeight="1">
      <c r="A248" s="1029" t="s">
        <v>784</v>
      </c>
      <c r="B248" s="1126" t="s">
        <v>842</v>
      </c>
      <c r="C248" s="764"/>
      <c r="D248" s="1131"/>
      <c r="E248" s="1132"/>
      <c r="F248" s="1132"/>
      <c r="G248" s="1132"/>
      <c r="H248" s="269"/>
      <c r="I248" s="269"/>
      <c r="J248" s="269"/>
      <c r="K248" s="269"/>
    </row>
    <row r="249" spans="1:139" ht="13.5" customHeight="1">
      <c r="A249" s="1030"/>
      <c r="B249" s="1127"/>
      <c r="C249" s="818"/>
      <c r="D249" s="256"/>
      <c r="E249" s="487"/>
      <c r="F249" s="501"/>
      <c r="G249" s="252">
        <f>E249*F249</f>
        <v>0</v>
      </c>
    </row>
    <row r="250" spans="1:139" s="58" customFormat="1" ht="24.75" customHeight="1">
      <c r="A250" s="1029" t="s">
        <v>785</v>
      </c>
      <c r="B250" s="1126" t="s">
        <v>346</v>
      </c>
      <c r="C250" s="764"/>
      <c r="D250" s="1141"/>
      <c r="E250" s="1142"/>
      <c r="F250" s="1142"/>
      <c r="G250" s="1142"/>
      <c r="H250" s="347"/>
      <c r="I250" s="347"/>
      <c r="J250" s="347"/>
      <c r="K250" s="347"/>
      <c r="L250" s="269"/>
      <c r="M250" s="269"/>
      <c r="N250" s="269"/>
      <c r="O250" s="269"/>
      <c r="P250" s="269"/>
      <c r="Q250" s="269"/>
      <c r="R250" s="269"/>
      <c r="S250" s="269"/>
      <c r="T250" s="269"/>
      <c r="U250" s="269"/>
      <c r="V250" s="269"/>
      <c r="W250" s="269"/>
      <c r="X250" s="269"/>
      <c r="Y250" s="269"/>
      <c r="Z250" s="269"/>
      <c r="AA250" s="269"/>
      <c r="AB250" s="269"/>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269"/>
      <c r="BU250" s="269"/>
      <c r="BV250" s="269"/>
      <c r="BW250" s="269"/>
      <c r="BX250" s="269"/>
      <c r="BY250" s="269"/>
      <c r="BZ250" s="269"/>
      <c r="CA250" s="269"/>
      <c r="CB250" s="269"/>
      <c r="CC250" s="269"/>
      <c r="CD250" s="269"/>
      <c r="CE250" s="269"/>
      <c r="CF250" s="269"/>
      <c r="CG250" s="269"/>
      <c r="CH250" s="269"/>
      <c r="CI250" s="269"/>
      <c r="CJ250" s="269"/>
      <c r="CK250" s="269"/>
      <c r="CL250" s="269"/>
      <c r="CM250" s="269"/>
      <c r="CN250" s="269"/>
      <c r="CO250" s="269"/>
      <c r="CP250" s="269"/>
      <c r="CQ250" s="269"/>
      <c r="CR250" s="269"/>
      <c r="CS250" s="269"/>
      <c r="CT250" s="269"/>
      <c r="CU250" s="269"/>
      <c r="CV250" s="269"/>
      <c r="CW250" s="269"/>
      <c r="CX250" s="269"/>
      <c r="CY250" s="269"/>
      <c r="CZ250" s="269"/>
      <c r="DA250" s="269"/>
      <c r="DB250" s="269"/>
      <c r="DC250" s="269"/>
      <c r="DD250" s="269"/>
      <c r="DE250" s="269"/>
      <c r="DF250" s="269"/>
      <c r="DG250" s="269"/>
      <c r="DH250" s="269"/>
      <c r="DI250" s="269"/>
      <c r="DJ250" s="269"/>
      <c r="DK250" s="269"/>
      <c r="DL250" s="269"/>
      <c r="DM250" s="269"/>
      <c r="DN250" s="269"/>
      <c r="DO250" s="269"/>
      <c r="DP250" s="269"/>
      <c r="DQ250" s="269"/>
      <c r="DR250" s="269"/>
      <c r="DS250" s="269"/>
      <c r="DT250" s="269"/>
      <c r="DU250" s="269"/>
      <c r="DV250" s="269"/>
      <c r="DW250" s="269"/>
      <c r="DX250" s="269"/>
      <c r="DY250" s="269"/>
      <c r="DZ250" s="269"/>
      <c r="EA250" s="269"/>
      <c r="EB250" s="269"/>
      <c r="EC250" s="269"/>
      <c r="ED250" s="269"/>
      <c r="EE250" s="269"/>
      <c r="EF250" s="269"/>
      <c r="EG250" s="269"/>
      <c r="EH250" s="269"/>
      <c r="EI250" s="269"/>
    </row>
    <row r="251" spans="1:139">
      <c r="A251" s="1030"/>
      <c r="B251" s="1127"/>
      <c r="C251" s="818"/>
      <c r="D251" s="256" t="s">
        <v>433</v>
      </c>
      <c r="E251" s="490">
        <v>1</v>
      </c>
      <c r="F251" s="510"/>
      <c r="G251" s="252">
        <f>E251*F251</f>
        <v>0</v>
      </c>
      <c r="H251" s="265"/>
      <c r="I251" s="265"/>
      <c r="J251" s="265"/>
      <c r="K251" s="265"/>
    </row>
    <row r="252" spans="1:139" s="57" customFormat="1">
      <c r="A252" s="1123"/>
      <c r="B252" s="1123"/>
      <c r="C252" s="1123"/>
      <c r="D252" s="1123"/>
      <c r="E252" s="1123"/>
      <c r="F252" s="1123"/>
      <c r="G252" s="1123"/>
      <c r="H252" s="347"/>
      <c r="I252" s="347"/>
      <c r="J252" s="347"/>
      <c r="K252" s="347"/>
      <c r="L252" s="347"/>
      <c r="M252" s="347"/>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5"/>
      <c r="AR252" s="265"/>
      <c r="AS252" s="265"/>
      <c r="AT252" s="265"/>
      <c r="AU252" s="265"/>
      <c r="AV252" s="265"/>
      <c r="AW252" s="265"/>
      <c r="AX252" s="265"/>
      <c r="AY252" s="265"/>
      <c r="AZ252" s="265"/>
      <c r="BA252" s="265"/>
      <c r="BB252" s="265"/>
      <c r="BC252" s="265"/>
      <c r="BD252" s="265"/>
      <c r="BE252" s="265"/>
      <c r="BF252" s="265"/>
      <c r="BG252" s="265"/>
      <c r="BH252" s="265"/>
      <c r="BI252" s="265"/>
      <c r="BJ252" s="265"/>
      <c r="BK252" s="265"/>
      <c r="BL252" s="265"/>
      <c r="BM252" s="265"/>
      <c r="BN252" s="265"/>
      <c r="BO252" s="265"/>
      <c r="BP252" s="265"/>
      <c r="BQ252" s="265"/>
      <c r="BR252" s="265"/>
      <c r="BS252" s="265"/>
      <c r="BT252" s="265"/>
      <c r="BU252" s="265"/>
      <c r="BV252" s="265"/>
      <c r="BW252" s="265"/>
      <c r="BX252" s="265"/>
      <c r="BY252" s="265"/>
      <c r="BZ252" s="265"/>
      <c r="CA252" s="265"/>
      <c r="CB252" s="265"/>
      <c r="CC252" s="265"/>
      <c r="CD252" s="265"/>
      <c r="CE252" s="265"/>
      <c r="CF252" s="265"/>
      <c r="CG252" s="265"/>
      <c r="CH252" s="265"/>
      <c r="CI252" s="265"/>
      <c r="CJ252" s="265"/>
      <c r="CK252" s="265"/>
      <c r="CL252" s="265"/>
      <c r="CM252" s="265"/>
      <c r="CN252" s="265"/>
      <c r="CO252" s="265"/>
      <c r="CP252" s="265"/>
      <c r="CQ252" s="265"/>
      <c r="CR252" s="265"/>
      <c r="CS252" s="265"/>
      <c r="CT252" s="265"/>
      <c r="CU252" s="265"/>
      <c r="CV252" s="265"/>
      <c r="CW252" s="265"/>
      <c r="CX252" s="265"/>
      <c r="CY252" s="265"/>
      <c r="CZ252" s="265"/>
      <c r="DA252" s="265"/>
      <c r="DB252" s="265"/>
      <c r="DC252" s="265"/>
      <c r="DD252" s="265"/>
      <c r="DE252" s="265"/>
      <c r="DF252" s="265"/>
      <c r="DG252" s="265"/>
      <c r="DH252" s="265"/>
      <c r="DI252" s="265"/>
      <c r="DJ252" s="265"/>
      <c r="DK252" s="265"/>
      <c r="DL252" s="265"/>
      <c r="DM252" s="265"/>
      <c r="DN252" s="265"/>
      <c r="DO252" s="265"/>
      <c r="DP252" s="265"/>
      <c r="DQ252" s="265"/>
      <c r="DR252" s="265"/>
      <c r="DS252" s="265"/>
      <c r="DT252" s="265"/>
      <c r="DU252" s="265"/>
      <c r="DV252" s="265"/>
      <c r="DW252" s="265"/>
      <c r="DX252" s="265"/>
      <c r="DY252" s="265"/>
      <c r="DZ252" s="265"/>
      <c r="EA252" s="265"/>
      <c r="EB252" s="265"/>
      <c r="EC252" s="265"/>
      <c r="ED252" s="265"/>
      <c r="EE252" s="265"/>
      <c r="EF252" s="265"/>
      <c r="EG252" s="265"/>
      <c r="EH252" s="265"/>
      <c r="EI252" s="265"/>
    </row>
    <row r="253" spans="1:139" s="40" customFormat="1">
      <c r="A253" s="511" t="s">
        <v>667</v>
      </c>
      <c r="B253" s="512" t="s">
        <v>379</v>
      </c>
      <c r="C253" s="512"/>
      <c r="D253" s="513"/>
      <c r="E253" s="514"/>
      <c r="F253" s="515"/>
      <c r="G253" s="516">
        <f>SUM(G217:G251)</f>
        <v>0</v>
      </c>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376"/>
      <c r="AE253" s="376"/>
      <c r="AF253" s="376"/>
      <c r="AG253" s="376"/>
      <c r="AH253" s="376"/>
      <c r="AI253" s="376"/>
      <c r="AJ253" s="376"/>
      <c r="AK253" s="376"/>
      <c r="AL253" s="376"/>
      <c r="AM253" s="376"/>
      <c r="AN253" s="376"/>
      <c r="AO253" s="376"/>
      <c r="AP253" s="376"/>
      <c r="AQ253" s="376"/>
      <c r="AR253" s="376"/>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c r="CV253" s="376"/>
      <c r="CW253" s="376"/>
      <c r="CX253" s="376"/>
      <c r="CY253" s="376"/>
      <c r="CZ253" s="376"/>
      <c r="DA253" s="376"/>
      <c r="DB253" s="376"/>
      <c r="DC253" s="376"/>
      <c r="DD253" s="376"/>
      <c r="DE253" s="376"/>
      <c r="DF253" s="376"/>
      <c r="DG253" s="376"/>
      <c r="DH253" s="376"/>
      <c r="DI253" s="376"/>
      <c r="DJ253" s="376"/>
      <c r="DK253" s="376"/>
      <c r="DL253" s="376"/>
      <c r="DM253" s="376"/>
      <c r="DN253" s="376"/>
      <c r="DO253" s="376"/>
      <c r="DP253" s="376"/>
      <c r="DQ253" s="376"/>
      <c r="DR253" s="376"/>
      <c r="DS253" s="376"/>
      <c r="DT253" s="376"/>
      <c r="DU253" s="376"/>
      <c r="DV253" s="376"/>
      <c r="DW253" s="376"/>
      <c r="DX253" s="376"/>
      <c r="DY253" s="376"/>
      <c r="DZ253" s="376"/>
      <c r="EA253" s="376"/>
      <c r="EB253" s="376"/>
      <c r="EC253" s="376"/>
      <c r="ED253" s="376"/>
      <c r="EE253" s="376"/>
      <c r="EF253" s="376"/>
      <c r="EG253" s="376"/>
      <c r="EH253" s="376"/>
      <c r="EI253" s="376"/>
    </row>
    <row r="254" spans="1:139">
      <c r="A254" s="1160"/>
      <c r="B254" s="1123"/>
      <c r="C254" s="1123"/>
      <c r="D254" s="1123"/>
      <c r="E254" s="1123"/>
      <c r="F254" s="1123"/>
      <c r="G254" s="1124"/>
    </row>
    <row r="255" spans="1:139" s="40" customFormat="1">
      <c r="A255" s="517" t="s">
        <v>668</v>
      </c>
      <c r="B255" s="518" t="s">
        <v>380</v>
      </c>
      <c r="C255" s="518"/>
      <c r="D255" s="519"/>
      <c r="E255" s="520"/>
      <c r="F255" s="521"/>
      <c r="G255" s="522"/>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c r="AK255" s="376"/>
      <c r="AL255" s="376"/>
      <c r="AM255" s="376"/>
      <c r="AN255" s="376"/>
      <c r="AO255" s="376"/>
      <c r="AP255" s="376"/>
      <c r="AQ255" s="376"/>
      <c r="AR255" s="376"/>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c r="CV255" s="376"/>
      <c r="CW255" s="376"/>
      <c r="CX255" s="376"/>
      <c r="CY255" s="376"/>
      <c r="CZ255" s="376"/>
      <c r="DA255" s="376"/>
      <c r="DB255" s="376"/>
      <c r="DC255" s="376"/>
      <c r="DD255" s="376"/>
      <c r="DE255" s="376"/>
      <c r="DF255" s="376"/>
      <c r="DG255" s="376"/>
      <c r="DH255" s="376"/>
      <c r="DI255" s="376"/>
      <c r="DJ255" s="376"/>
      <c r="DK255" s="376"/>
      <c r="DL255" s="376"/>
      <c r="DM255" s="376"/>
      <c r="DN255" s="376"/>
      <c r="DO255" s="376"/>
      <c r="DP255" s="376"/>
      <c r="DQ255" s="376"/>
      <c r="DR255" s="376"/>
      <c r="DS255" s="376"/>
      <c r="DT255" s="376"/>
      <c r="DU255" s="376"/>
      <c r="DV255" s="376"/>
      <c r="DW255" s="376"/>
      <c r="DX255" s="376"/>
      <c r="DY255" s="376"/>
      <c r="DZ255" s="376"/>
      <c r="EA255" s="376"/>
      <c r="EB255" s="376"/>
      <c r="EC255" s="376"/>
      <c r="ED255" s="376"/>
      <c r="EE255" s="376"/>
      <c r="EF255" s="376"/>
      <c r="EG255" s="376"/>
      <c r="EH255" s="376"/>
      <c r="EI255" s="376"/>
    </row>
    <row r="256" spans="1:139">
      <c r="A256" s="1123"/>
      <c r="B256" s="1123"/>
      <c r="C256" s="1123"/>
      <c r="D256" s="1123"/>
      <c r="E256" s="1123"/>
      <c r="F256" s="1123"/>
      <c r="G256" s="1123"/>
    </row>
    <row r="257" spans="1:7" ht="147" customHeight="1">
      <c r="A257" s="1029" t="s">
        <v>786</v>
      </c>
      <c r="B257" s="1126" t="s">
        <v>381</v>
      </c>
      <c r="C257" s="764"/>
      <c r="D257" s="1131"/>
      <c r="E257" s="1132"/>
      <c r="F257" s="1132"/>
      <c r="G257" s="1132"/>
    </row>
    <row r="258" spans="1:7" ht="15" customHeight="1">
      <c r="A258" s="1030"/>
      <c r="B258" s="1127"/>
      <c r="C258" s="818"/>
      <c r="D258" s="262" t="s">
        <v>5</v>
      </c>
      <c r="E258" s="490">
        <v>1</v>
      </c>
      <c r="F258" s="510"/>
      <c r="G258" s="252">
        <f>E258*F258</f>
        <v>0</v>
      </c>
    </row>
    <row r="259" spans="1:7">
      <c r="A259" s="1029" t="s">
        <v>787</v>
      </c>
      <c r="B259" s="1126" t="s">
        <v>333</v>
      </c>
      <c r="C259" s="764"/>
      <c r="D259" s="1131"/>
      <c r="E259" s="1132"/>
      <c r="F259" s="1132"/>
      <c r="G259" s="1132"/>
    </row>
    <row r="260" spans="1:7">
      <c r="A260" s="1030"/>
      <c r="B260" s="1127"/>
      <c r="C260" s="818"/>
      <c r="D260" s="262" t="s">
        <v>5</v>
      </c>
      <c r="E260" s="487">
        <v>3</v>
      </c>
      <c r="F260" s="501"/>
      <c r="G260" s="252">
        <f>E260*F260</f>
        <v>0</v>
      </c>
    </row>
    <row r="261" spans="1:7" ht="22.5" customHeight="1">
      <c r="A261" s="1029" t="s">
        <v>788</v>
      </c>
      <c r="B261" s="1126" t="s">
        <v>372</v>
      </c>
      <c r="C261" s="764"/>
      <c r="D261" s="1131"/>
      <c r="E261" s="1132"/>
      <c r="F261" s="1132"/>
      <c r="G261" s="1132"/>
    </row>
    <row r="262" spans="1:7">
      <c r="A262" s="1030"/>
      <c r="B262" s="1127"/>
      <c r="C262" s="818"/>
      <c r="D262" s="262" t="s">
        <v>5</v>
      </c>
      <c r="E262" s="487">
        <v>1</v>
      </c>
      <c r="F262" s="501"/>
      <c r="G262" s="252">
        <f>E262*F262</f>
        <v>0</v>
      </c>
    </row>
    <row r="263" spans="1:7" ht="17.25" customHeight="1">
      <c r="A263" s="1029" t="s">
        <v>789</v>
      </c>
      <c r="B263" s="1126" t="s">
        <v>373</v>
      </c>
      <c r="C263" s="764"/>
      <c r="D263" s="1131"/>
      <c r="E263" s="1132"/>
      <c r="F263" s="1132"/>
      <c r="G263" s="1132"/>
    </row>
    <row r="264" spans="1:7">
      <c r="A264" s="1030"/>
      <c r="B264" s="1127"/>
      <c r="C264" s="818"/>
      <c r="D264" s="262" t="s">
        <v>5</v>
      </c>
      <c r="E264" s="487">
        <v>3</v>
      </c>
      <c r="F264" s="501"/>
      <c r="G264" s="252">
        <f>E264*F264</f>
        <v>0</v>
      </c>
    </row>
    <row r="265" spans="1:7">
      <c r="A265" s="1029" t="s">
        <v>790</v>
      </c>
      <c r="B265" s="1126" t="s">
        <v>374</v>
      </c>
      <c r="C265" s="764"/>
      <c r="D265" s="1131"/>
      <c r="E265" s="1132"/>
      <c r="F265" s="1132"/>
      <c r="G265" s="1132"/>
    </row>
    <row r="266" spans="1:7">
      <c r="A266" s="1030"/>
      <c r="B266" s="1127"/>
      <c r="C266" s="818"/>
      <c r="D266" s="262" t="s">
        <v>5</v>
      </c>
      <c r="E266" s="487">
        <v>1</v>
      </c>
      <c r="F266" s="501"/>
      <c r="G266" s="252">
        <f>E266*F266</f>
        <v>0</v>
      </c>
    </row>
    <row r="267" spans="1:7" ht="18.75" customHeight="1">
      <c r="A267" s="1029" t="s">
        <v>791</v>
      </c>
      <c r="B267" s="1126" t="s">
        <v>841</v>
      </c>
      <c r="C267" s="764"/>
      <c r="D267" s="1131"/>
      <c r="E267" s="1132"/>
      <c r="F267" s="1132"/>
      <c r="G267" s="1132"/>
    </row>
    <row r="268" spans="1:7">
      <c r="A268" s="1030"/>
      <c r="B268" s="1127"/>
      <c r="C268" s="818"/>
      <c r="D268" s="262" t="s">
        <v>5</v>
      </c>
      <c r="E268" s="487">
        <v>1</v>
      </c>
      <c r="F268" s="501"/>
      <c r="G268" s="252">
        <f>E268*F268</f>
        <v>0</v>
      </c>
    </row>
    <row r="269" spans="1:7" ht="15.75" customHeight="1">
      <c r="A269" s="1029" t="s">
        <v>792</v>
      </c>
      <c r="B269" s="1126" t="s">
        <v>337</v>
      </c>
      <c r="C269" s="764"/>
      <c r="D269" s="1131"/>
      <c r="E269" s="1132"/>
      <c r="F269" s="1132"/>
      <c r="G269" s="1132"/>
    </row>
    <row r="270" spans="1:7">
      <c r="A270" s="1030"/>
      <c r="B270" s="1127"/>
      <c r="C270" s="818"/>
      <c r="D270" s="262" t="s">
        <v>5</v>
      </c>
      <c r="E270" s="490">
        <v>1</v>
      </c>
      <c r="F270" s="501"/>
      <c r="G270" s="252">
        <f>E270*F270</f>
        <v>0</v>
      </c>
    </row>
    <row r="271" spans="1:7" ht="15.75" customHeight="1">
      <c r="A271" s="1029" t="s">
        <v>793</v>
      </c>
      <c r="B271" s="1126" t="s">
        <v>338</v>
      </c>
      <c r="C271" s="764"/>
      <c r="D271" s="1131"/>
      <c r="E271" s="1132"/>
      <c r="F271" s="1132"/>
      <c r="G271" s="1132"/>
    </row>
    <row r="272" spans="1:7">
      <c r="A272" s="1030"/>
      <c r="B272" s="1127"/>
      <c r="C272" s="818"/>
      <c r="D272" s="262" t="s">
        <v>5</v>
      </c>
      <c r="E272" s="490">
        <v>3</v>
      </c>
      <c r="F272" s="501"/>
      <c r="G272" s="252">
        <f>E272*F272</f>
        <v>0</v>
      </c>
    </row>
    <row r="273" spans="1:13" ht="16.5" customHeight="1">
      <c r="A273" s="1029" t="s">
        <v>794</v>
      </c>
      <c r="B273" s="1126" t="s">
        <v>375</v>
      </c>
      <c r="C273" s="764"/>
      <c r="D273" s="1131"/>
      <c r="E273" s="1132"/>
      <c r="F273" s="1132"/>
      <c r="G273" s="1132"/>
    </row>
    <row r="274" spans="1:13">
      <c r="A274" s="1030"/>
      <c r="B274" s="1127"/>
      <c r="C274" s="818"/>
      <c r="D274" s="262" t="s">
        <v>5</v>
      </c>
      <c r="E274" s="490">
        <v>1</v>
      </c>
      <c r="F274" s="501"/>
      <c r="G274" s="252">
        <f>E274*F274</f>
        <v>0</v>
      </c>
    </row>
    <row r="275" spans="1:13" ht="19.5" customHeight="1">
      <c r="A275" s="1029" t="s">
        <v>795</v>
      </c>
      <c r="B275" s="1126" t="s">
        <v>376</v>
      </c>
      <c r="C275" s="764"/>
      <c r="D275" s="1131"/>
      <c r="E275" s="1132"/>
      <c r="F275" s="1132"/>
      <c r="G275" s="1132"/>
    </row>
    <row r="276" spans="1:13">
      <c r="A276" s="1030"/>
      <c r="B276" s="1127"/>
      <c r="C276" s="818"/>
      <c r="D276" s="262" t="s">
        <v>5</v>
      </c>
      <c r="E276" s="490">
        <v>2</v>
      </c>
      <c r="F276" s="501"/>
      <c r="G276" s="252">
        <f>E276*F276</f>
        <v>0</v>
      </c>
    </row>
    <row r="277" spans="1:13" ht="17.25" customHeight="1">
      <c r="A277" s="1029" t="s">
        <v>796</v>
      </c>
      <c r="B277" s="1126" t="s">
        <v>377</v>
      </c>
      <c r="C277" s="764"/>
      <c r="D277" s="1131"/>
      <c r="E277" s="1132"/>
      <c r="F277" s="1132"/>
      <c r="G277" s="1132"/>
    </row>
    <row r="278" spans="1:13">
      <c r="A278" s="1030"/>
      <c r="B278" s="1127"/>
      <c r="C278" s="818"/>
      <c r="D278" s="262" t="s">
        <v>5</v>
      </c>
      <c r="E278" s="490">
        <v>3</v>
      </c>
      <c r="F278" s="501"/>
      <c r="G278" s="252">
        <f>E278*F278</f>
        <v>0</v>
      </c>
    </row>
    <row r="279" spans="1:13" ht="25.5" customHeight="1">
      <c r="A279" s="1029" t="s">
        <v>797</v>
      </c>
      <c r="B279" s="1126" t="s">
        <v>840</v>
      </c>
      <c r="C279" s="764"/>
      <c r="D279" s="1131"/>
      <c r="E279" s="1132"/>
      <c r="F279" s="1132"/>
      <c r="G279" s="1132"/>
    </row>
    <row r="280" spans="1:13">
      <c r="A280" s="1030"/>
      <c r="B280" s="1127"/>
      <c r="C280" s="818"/>
      <c r="D280" s="262" t="s">
        <v>5</v>
      </c>
      <c r="E280" s="490">
        <v>1</v>
      </c>
      <c r="F280" s="501"/>
      <c r="G280" s="252">
        <f>E280*F280</f>
        <v>0</v>
      </c>
    </row>
    <row r="281" spans="1:13" ht="39.75" customHeight="1">
      <c r="A281" s="1029" t="s">
        <v>798</v>
      </c>
      <c r="B281" s="1126" t="s">
        <v>378</v>
      </c>
      <c r="C281" s="764"/>
      <c r="D281" s="1131"/>
      <c r="E281" s="1132"/>
      <c r="F281" s="1132"/>
      <c r="G281" s="1132"/>
    </row>
    <row r="282" spans="1:13">
      <c r="A282" s="1030"/>
      <c r="B282" s="1127"/>
      <c r="C282" s="818"/>
      <c r="D282" s="262" t="s">
        <v>5</v>
      </c>
      <c r="E282" s="487">
        <v>1</v>
      </c>
      <c r="F282" s="501"/>
      <c r="G282" s="252">
        <f>E282*F282</f>
        <v>0</v>
      </c>
    </row>
    <row r="283" spans="1:13">
      <c r="A283" s="1029" t="s">
        <v>799</v>
      </c>
      <c r="B283" s="1126" t="s">
        <v>838</v>
      </c>
      <c r="C283" s="764"/>
      <c r="D283" s="1131"/>
      <c r="E283" s="1132"/>
      <c r="F283" s="1132"/>
      <c r="G283" s="1132"/>
    </row>
    <row r="284" spans="1:13">
      <c r="A284" s="1030"/>
      <c r="B284" s="1127"/>
      <c r="C284" s="818"/>
      <c r="D284" s="262" t="s">
        <v>5</v>
      </c>
      <c r="E284" s="487">
        <v>1</v>
      </c>
      <c r="F284" s="501"/>
      <c r="G284" s="252">
        <f>E284*F284</f>
        <v>0</v>
      </c>
    </row>
    <row r="285" spans="1:13">
      <c r="A285" s="1029" t="s">
        <v>800</v>
      </c>
      <c r="B285" s="1126" t="s">
        <v>839</v>
      </c>
      <c r="C285" s="764"/>
      <c r="D285" s="1131"/>
      <c r="E285" s="1132"/>
      <c r="F285" s="1132"/>
      <c r="G285" s="1132"/>
    </row>
    <row r="286" spans="1:13">
      <c r="A286" s="1030"/>
      <c r="B286" s="1127"/>
      <c r="C286" s="818"/>
      <c r="D286" s="262" t="s">
        <v>5</v>
      </c>
      <c r="E286" s="487">
        <v>1</v>
      </c>
      <c r="F286" s="501"/>
      <c r="G286" s="252">
        <f>E286*F286</f>
        <v>0</v>
      </c>
    </row>
    <row r="287" spans="1:13" ht="26.25" customHeight="1">
      <c r="A287" s="1029" t="s">
        <v>801</v>
      </c>
      <c r="B287" s="1107" t="s">
        <v>346</v>
      </c>
      <c r="C287" s="764"/>
      <c r="D287" s="1131"/>
      <c r="E287" s="1132"/>
      <c r="F287" s="1132"/>
      <c r="G287" s="1132"/>
      <c r="H287" s="265"/>
      <c r="I287" s="265"/>
      <c r="J287" s="265"/>
      <c r="K287" s="265"/>
      <c r="L287" s="265"/>
      <c r="M287" s="265"/>
    </row>
    <row r="288" spans="1:13">
      <c r="A288" s="1030"/>
      <c r="B288" s="1108"/>
      <c r="C288" s="818"/>
      <c r="D288" s="262" t="s">
        <v>433</v>
      </c>
      <c r="E288" s="490">
        <v>1</v>
      </c>
      <c r="F288" s="501"/>
      <c r="G288" s="252">
        <f>E288*F288</f>
        <v>0</v>
      </c>
    </row>
    <row r="289" spans="1:139">
      <c r="A289" s="1123"/>
      <c r="B289" s="1123"/>
      <c r="C289" s="1123"/>
      <c r="D289" s="1123"/>
      <c r="E289" s="1123"/>
      <c r="F289" s="1123"/>
      <c r="G289" s="1123"/>
    </row>
    <row r="290" spans="1:139" s="40" customFormat="1">
      <c r="A290" s="158" t="s">
        <v>668</v>
      </c>
      <c r="B290" s="261" t="s">
        <v>382</v>
      </c>
      <c r="C290" s="261"/>
      <c r="D290" s="192"/>
      <c r="E290" s="489"/>
      <c r="F290" s="500"/>
      <c r="G290" s="38">
        <f>SUM(G258:G288)</f>
        <v>0</v>
      </c>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c r="AK290" s="376"/>
      <c r="AL290" s="376"/>
      <c r="AM290" s="376"/>
      <c r="AN290" s="376"/>
      <c r="AO290" s="376"/>
      <c r="AP290" s="376"/>
      <c r="AQ290" s="376"/>
      <c r="AR290" s="376"/>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c r="CV290" s="376"/>
      <c r="CW290" s="376"/>
      <c r="CX290" s="376"/>
      <c r="CY290" s="376"/>
      <c r="CZ290" s="376"/>
      <c r="DA290" s="376"/>
      <c r="DB290" s="376"/>
      <c r="DC290" s="376"/>
      <c r="DD290" s="376"/>
      <c r="DE290" s="376"/>
      <c r="DF290" s="376"/>
      <c r="DG290" s="376"/>
      <c r="DH290" s="376"/>
      <c r="DI290" s="376"/>
      <c r="DJ290" s="376"/>
      <c r="DK290" s="376"/>
      <c r="DL290" s="376"/>
      <c r="DM290" s="376"/>
      <c r="DN290" s="376"/>
      <c r="DO290" s="376"/>
      <c r="DP290" s="376"/>
      <c r="DQ290" s="376"/>
      <c r="DR290" s="376"/>
      <c r="DS290" s="376"/>
      <c r="DT290" s="376"/>
      <c r="DU290" s="376"/>
      <c r="DV290" s="376"/>
      <c r="DW290" s="376"/>
      <c r="DX290" s="376"/>
      <c r="DY290" s="376"/>
      <c r="DZ290" s="376"/>
      <c r="EA290" s="376"/>
      <c r="EB290" s="376"/>
      <c r="EC290" s="376"/>
      <c r="ED290" s="376"/>
      <c r="EE290" s="376"/>
      <c r="EF290" s="376"/>
      <c r="EG290" s="376"/>
      <c r="EH290" s="376"/>
      <c r="EI290" s="376"/>
    </row>
    <row r="291" spans="1:139">
      <c r="A291" s="1123"/>
      <c r="B291" s="1123"/>
      <c r="C291" s="1123"/>
      <c r="D291" s="1123"/>
      <c r="E291" s="1123"/>
      <c r="F291" s="1123"/>
      <c r="G291" s="1123"/>
    </row>
    <row r="292" spans="1:139" s="40" customFormat="1">
      <c r="A292" s="158" t="s">
        <v>669</v>
      </c>
      <c r="B292" s="261" t="s">
        <v>383</v>
      </c>
      <c r="C292" s="261"/>
      <c r="D292" s="192"/>
      <c r="E292" s="489"/>
      <c r="F292" s="500"/>
      <c r="G292" s="38"/>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c r="AD292" s="376"/>
      <c r="AE292" s="376"/>
      <c r="AF292" s="376"/>
      <c r="AG292" s="376"/>
      <c r="AH292" s="376"/>
      <c r="AI292" s="376"/>
      <c r="AJ292" s="376"/>
      <c r="AK292" s="376"/>
      <c r="AL292" s="376"/>
      <c r="AM292" s="376"/>
      <c r="AN292" s="376"/>
      <c r="AO292" s="376"/>
      <c r="AP292" s="376"/>
      <c r="AQ292" s="376"/>
      <c r="AR292" s="376"/>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c r="CV292" s="376"/>
      <c r="CW292" s="376"/>
      <c r="CX292" s="376"/>
      <c r="CY292" s="376"/>
      <c r="CZ292" s="376"/>
      <c r="DA292" s="376"/>
      <c r="DB292" s="376"/>
      <c r="DC292" s="376"/>
      <c r="DD292" s="376"/>
      <c r="DE292" s="376"/>
      <c r="DF292" s="376"/>
      <c r="DG292" s="376"/>
      <c r="DH292" s="376"/>
      <c r="DI292" s="376"/>
      <c r="DJ292" s="376"/>
      <c r="DK292" s="376"/>
      <c r="DL292" s="376"/>
      <c r="DM292" s="376"/>
      <c r="DN292" s="376"/>
      <c r="DO292" s="376"/>
      <c r="DP292" s="376"/>
      <c r="DQ292" s="376"/>
      <c r="DR292" s="376"/>
      <c r="DS292" s="376"/>
      <c r="DT292" s="376"/>
      <c r="DU292" s="376"/>
      <c r="DV292" s="376"/>
      <c r="DW292" s="376"/>
      <c r="DX292" s="376"/>
      <c r="DY292" s="376"/>
      <c r="DZ292" s="376"/>
      <c r="EA292" s="376"/>
      <c r="EB292" s="376"/>
      <c r="EC292" s="376"/>
      <c r="ED292" s="376"/>
      <c r="EE292" s="376"/>
      <c r="EF292" s="376"/>
      <c r="EG292" s="376"/>
      <c r="EH292" s="376"/>
      <c r="EI292" s="376"/>
    </row>
    <row r="293" spans="1:139">
      <c r="A293" s="1123"/>
      <c r="B293" s="1123"/>
      <c r="C293" s="1123"/>
      <c r="D293" s="1123"/>
      <c r="E293" s="1123"/>
      <c r="F293" s="1123"/>
      <c r="G293" s="1123"/>
    </row>
    <row r="294" spans="1:139" ht="117" customHeight="1">
      <c r="A294" s="1029" t="s">
        <v>802</v>
      </c>
      <c r="B294" s="1107" t="s">
        <v>384</v>
      </c>
      <c r="C294" s="1163"/>
      <c r="D294" s="974"/>
      <c r="E294" s="975"/>
      <c r="F294" s="975"/>
      <c r="G294" s="976"/>
    </row>
    <row r="295" spans="1:139">
      <c r="A295" s="1030"/>
      <c r="B295" s="1108" t="s">
        <v>315</v>
      </c>
      <c r="C295" s="1164"/>
      <c r="D295" s="539" t="s">
        <v>5</v>
      </c>
      <c r="E295" s="487">
        <v>1</v>
      </c>
      <c r="F295" s="508"/>
      <c r="G295" s="252">
        <f>E295*F295</f>
        <v>0</v>
      </c>
    </row>
    <row r="296" spans="1:139" ht="66" customHeight="1">
      <c r="A296" s="1029" t="s">
        <v>803</v>
      </c>
      <c r="B296" s="1107" t="s">
        <v>385</v>
      </c>
      <c r="C296" s="1163"/>
      <c r="D296" s="974"/>
      <c r="E296" s="975"/>
      <c r="F296" s="975"/>
      <c r="G296" s="976"/>
    </row>
    <row r="297" spans="1:139">
      <c r="A297" s="1030"/>
      <c r="B297" s="1108"/>
      <c r="C297" s="1164"/>
      <c r="D297" s="539" t="s">
        <v>5</v>
      </c>
      <c r="E297" s="487">
        <v>1</v>
      </c>
      <c r="F297" s="508"/>
      <c r="G297" s="252">
        <f>E297*F297</f>
        <v>0</v>
      </c>
    </row>
    <row r="298" spans="1:139" ht="66.75" customHeight="1">
      <c r="A298" s="1029" t="s">
        <v>804</v>
      </c>
      <c r="B298" s="1107" t="s">
        <v>386</v>
      </c>
      <c r="C298" s="1163"/>
      <c r="D298" s="974"/>
      <c r="E298" s="975"/>
      <c r="F298" s="975"/>
      <c r="G298" s="976"/>
    </row>
    <row r="299" spans="1:139">
      <c r="A299" s="1030"/>
      <c r="B299" s="1108"/>
      <c r="C299" s="1164"/>
      <c r="D299" s="539" t="s">
        <v>291</v>
      </c>
      <c r="E299" s="487">
        <v>1</v>
      </c>
      <c r="F299" s="508"/>
      <c r="G299" s="252">
        <f>E299*F299</f>
        <v>0</v>
      </c>
    </row>
    <row r="300" spans="1:139" ht="67.5" customHeight="1">
      <c r="A300" s="1029" t="s">
        <v>805</v>
      </c>
      <c r="B300" s="1107" t="s">
        <v>387</v>
      </c>
      <c r="C300" s="1163"/>
      <c r="D300" s="974"/>
      <c r="E300" s="975"/>
      <c r="F300" s="975"/>
      <c r="G300" s="976"/>
    </row>
    <row r="301" spans="1:139">
      <c r="A301" s="1030"/>
      <c r="B301" s="1108"/>
      <c r="C301" s="1164"/>
      <c r="D301" s="539" t="s">
        <v>291</v>
      </c>
      <c r="E301" s="487">
        <v>2</v>
      </c>
      <c r="F301" s="508"/>
      <c r="G301" s="252">
        <f>E301*F301</f>
        <v>0</v>
      </c>
    </row>
    <row r="302" spans="1:139" ht="25.5" customHeight="1">
      <c r="A302" s="1029" t="s">
        <v>806</v>
      </c>
      <c r="B302" s="1107" t="s">
        <v>836</v>
      </c>
      <c r="C302" s="1163"/>
      <c r="D302" s="974"/>
      <c r="E302" s="975"/>
      <c r="F302" s="975"/>
      <c r="G302" s="976"/>
    </row>
    <row r="303" spans="1:139">
      <c r="A303" s="1030"/>
      <c r="B303" s="1108"/>
      <c r="C303" s="1164"/>
      <c r="D303" s="539" t="s">
        <v>434</v>
      </c>
      <c r="E303" s="487">
        <v>1</v>
      </c>
      <c r="F303" s="508"/>
      <c r="G303" s="252">
        <f>E303*F303</f>
        <v>0</v>
      </c>
    </row>
    <row r="304" spans="1:139">
      <c r="A304" s="1029" t="s">
        <v>807</v>
      </c>
      <c r="B304" s="1107" t="s">
        <v>837</v>
      </c>
      <c r="C304" s="1163"/>
      <c r="D304" s="974"/>
      <c r="E304" s="975"/>
      <c r="F304" s="975"/>
      <c r="G304" s="976"/>
    </row>
    <row r="305" spans="1:139">
      <c r="A305" s="1030"/>
      <c r="B305" s="1108"/>
      <c r="C305" s="1164"/>
      <c r="D305" s="539" t="s">
        <v>434</v>
      </c>
      <c r="E305" s="487">
        <v>1</v>
      </c>
      <c r="F305" s="508"/>
      <c r="G305" s="252">
        <f>E305*F305</f>
        <v>0</v>
      </c>
    </row>
    <row r="306" spans="1:139">
      <c r="A306" s="1123"/>
      <c r="B306" s="1123"/>
      <c r="C306" s="1123"/>
      <c r="D306" s="1123"/>
      <c r="E306" s="1123"/>
      <c r="F306" s="1123"/>
      <c r="G306" s="1123"/>
    </row>
    <row r="307" spans="1:139" s="40" customFormat="1">
      <c r="A307" s="158" t="s">
        <v>669</v>
      </c>
      <c r="B307" s="560" t="s">
        <v>388</v>
      </c>
      <c r="C307" s="560"/>
      <c r="D307" s="561" t="s">
        <v>5</v>
      </c>
      <c r="E307" s="562">
        <v>6</v>
      </c>
      <c r="F307" s="563"/>
      <c r="G307" s="564">
        <f>E307*F307</f>
        <v>0</v>
      </c>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c r="AD307" s="376"/>
      <c r="AE307" s="376"/>
      <c r="AF307" s="376"/>
      <c r="AG307" s="376"/>
      <c r="AH307" s="376"/>
      <c r="AI307" s="376"/>
      <c r="AJ307" s="376"/>
      <c r="AK307" s="376"/>
      <c r="AL307" s="376"/>
      <c r="AM307" s="376"/>
      <c r="AN307" s="376"/>
      <c r="AO307" s="376"/>
      <c r="AP307" s="376"/>
      <c r="AQ307" s="376"/>
      <c r="AR307" s="376"/>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c r="CV307" s="376"/>
      <c r="CW307" s="376"/>
      <c r="CX307" s="376"/>
      <c r="CY307" s="376"/>
      <c r="CZ307" s="376"/>
      <c r="DA307" s="376"/>
      <c r="DB307" s="376"/>
      <c r="DC307" s="376"/>
      <c r="DD307" s="376"/>
      <c r="DE307" s="376"/>
      <c r="DF307" s="376"/>
      <c r="DG307" s="376"/>
      <c r="DH307" s="376"/>
      <c r="DI307" s="376"/>
      <c r="DJ307" s="376"/>
      <c r="DK307" s="376"/>
      <c r="DL307" s="376"/>
      <c r="DM307" s="376"/>
      <c r="DN307" s="376"/>
      <c r="DO307" s="376"/>
      <c r="DP307" s="376"/>
      <c r="DQ307" s="376"/>
      <c r="DR307" s="376"/>
      <c r="DS307" s="376"/>
      <c r="DT307" s="376"/>
      <c r="DU307" s="376"/>
      <c r="DV307" s="376"/>
      <c r="DW307" s="376"/>
      <c r="DX307" s="376"/>
      <c r="DY307" s="376"/>
      <c r="DZ307" s="376"/>
      <c r="EA307" s="376"/>
      <c r="EB307" s="376"/>
      <c r="EC307" s="376"/>
      <c r="ED307" s="376"/>
      <c r="EE307" s="376"/>
      <c r="EF307" s="376"/>
      <c r="EG307" s="376"/>
      <c r="EH307" s="376"/>
      <c r="EI307" s="376"/>
    </row>
    <row r="308" spans="1:139">
      <c r="A308" s="243"/>
      <c r="B308" s="80"/>
      <c r="D308" s="35"/>
      <c r="E308" s="494"/>
      <c r="F308" s="505"/>
      <c r="G308" s="22"/>
    </row>
    <row r="309" spans="1:139" s="56" customFormat="1">
      <c r="A309" s="110" t="s">
        <v>666</v>
      </c>
      <c r="B309" s="977" t="s">
        <v>389</v>
      </c>
      <c r="C309" s="978"/>
      <c r="D309" s="978"/>
      <c r="E309" s="978"/>
      <c r="F309" s="978"/>
      <c r="G309" s="979" t="e">
        <f>G307+#REF!+G253</f>
        <v>#REF!</v>
      </c>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73"/>
      <c r="AE309" s="273"/>
      <c r="AF309" s="273"/>
      <c r="AG309" s="273"/>
      <c r="AH309" s="273"/>
      <c r="AI309" s="273"/>
      <c r="AJ309" s="273"/>
      <c r="AK309" s="273"/>
      <c r="AL309" s="273"/>
      <c r="AM309" s="273"/>
      <c r="AN309" s="273"/>
      <c r="AO309" s="273"/>
      <c r="AP309" s="273"/>
      <c r="AQ309" s="273"/>
      <c r="AR309" s="273"/>
      <c r="AS309" s="273"/>
      <c r="AT309" s="273"/>
      <c r="AU309" s="273"/>
      <c r="AV309" s="273"/>
      <c r="AW309" s="273"/>
      <c r="AX309" s="273"/>
      <c r="AY309" s="273"/>
      <c r="AZ309" s="273"/>
      <c r="BA309" s="273"/>
      <c r="BB309" s="273"/>
      <c r="BC309" s="273"/>
      <c r="BD309" s="273"/>
      <c r="BE309" s="273"/>
      <c r="BF309" s="273"/>
      <c r="BG309" s="273"/>
      <c r="BH309" s="273"/>
      <c r="BI309" s="273"/>
      <c r="BJ309" s="273"/>
      <c r="BK309" s="273"/>
      <c r="BL309" s="273"/>
      <c r="BM309" s="273"/>
      <c r="BN309" s="273"/>
      <c r="BO309" s="273"/>
      <c r="BP309" s="273"/>
      <c r="BQ309" s="273"/>
      <c r="BR309" s="273"/>
      <c r="BS309" s="273"/>
      <c r="BT309" s="273"/>
      <c r="BU309" s="273"/>
      <c r="BV309" s="273"/>
      <c r="BW309" s="273"/>
      <c r="BX309" s="273"/>
      <c r="BY309" s="273"/>
      <c r="BZ309" s="273"/>
      <c r="CA309" s="273"/>
      <c r="CB309" s="273"/>
      <c r="CC309" s="273"/>
      <c r="CD309" s="273"/>
      <c r="CE309" s="273"/>
      <c r="CF309" s="273"/>
      <c r="CG309" s="273"/>
      <c r="CH309" s="273"/>
      <c r="CI309" s="273"/>
      <c r="CJ309" s="273"/>
      <c r="CK309" s="273"/>
      <c r="CL309" s="273"/>
      <c r="CM309" s="273"/>
      <c r="CN309" s="273"/>
      <c r="CO309" s="273"/>
      <c r="CP309" s="273"/>
      <c r="CQ309" s="273"/>
      <c r="CR309" s="273"/>
      <c r="CS309" s="273"/>
      <c r="CT309" s="273"/>
      <c r="CU309" s="273"/>
      <c r="CV309" s="273"/>
      <c r="CW309" s="273"/>
      <c r="CX309" s="273"/>
      <c r="CY309" s="273"/>
      <c r="CZ309" s="273"/>
      <c r="DA309" s="273"/>
      <c r="DB309" s="273"/>
      <c r="DC309" s="273"/>
      <c r="DD309" s="273"/>
      <c r="DE309" s="273"/>
      <c r="DF309" s="273"/>
      <c r="DG309" s="273"/>
      <c r="DH309" s="273"/>
      <c r="DI309" s="273"/>
      <c r="DJ309" s="273"/>
      <c r="DK309" s="273"/>
      <c r="DL309" s="273"/>
      <c r="DM309" s="273"/>
      <c r="DN309" s="273"/>
      <c r="DO309" s="273"/>
      <c r="DP309" s="273"/>
      <c r="DQ309" s="273"/>
      <c r="DR309" s="273"/>
      <c r="DS309" s="273"/>
      <c r="DT309" s="273"/>
      <c r="DU309" s="273"/>
      <c r="DV309" s="273"/>
      <c r="DW309" s="273"/>
      <c r="DX309" s="273"/>
      <c r="DY309" s="273"/>
      <c r="DZ309" s="273"/>
      <c r="EA309" s="273"/>
      <c r="EB309" s="273"/>
      <c r="EC309" s="273"/>
      <c r="ED309" s="273"/>
      <c r="EE309" s="273"/>
      <c r="EF309" s="273"/>
      <c r="EG309" s="273"/>
      <c r="EH309" s="273"/>
      <c r="EI309" s="273"/>
    </row>
    <row r="310" spans="1:139">
      <c r="A310" s="665" t="s">
        <v>667</v>
      </c>
      <c r="B310" s="666" t="str">
        <f>B213</f>
        <v>GLAVNI RAZVODNI ORMAR ISTOČNOG DIJELA GRO3-1</v>
      </c>
      <c r="C310" s="674"/>
      <c r="D310" s="673"/>
      <c r="E310" s="669"/>
      <c r="F310" s="670"/>
      <c r="G310" s="671">
        <f>G253</f>
        <v>0</v>
      </c>
    </row>
    <row r="311" spans="1:139">
      <c r="A311" s="665" t="s">
        <v>668</v>
      </c>
      <c r="B311" s="666" t="str">
        <f>B255</f>
        <v>GLAVNI RAZVODNI ORMAR ZAPADNOG DIJELA GRO5-1</v>
      </c>
      <c r="C311" s="674"/>
      <c r="D311" s="673"/>
      <c r="E311" s="669"/>
      <c r="F311" s="670"/>
      <c r="G311" s="671">
        <f>G290</f>
        <v>0</v>
      </c>
      <c r="H311" s="377"/>
      <c r="I311" s="377"/>
      <c r="J311" s="377"/>
      <c r="K311" s="377"/>
      <c r="L311" s="377"/>
      <c r="M311" s="377"/>
    </row>
    <row r="312" spans="1:139">
      <c r="A312" s="665" t="s">
        <v>669</v>
      </c>
      <c r="B312" s="666" t="str">
        <f>B292</f>
        <v>RAZDJELNICI R5-1,2,3 I R3-1,2,3</v>
      </c>
      <c r="C312" s="674"/>
      <c r="D312" s="673"/>
      <c r="E312" s="669"/>
      <c r="F312" s="670"/>
      <c r="G312" s="671">
        <f>G307</f>
        <v>0</v>
      </c>
    </row>
    <row r="313" spans="1:139" s="56" customFormat="1">
      <c r="A313" s="110" t="s">
        <v>666</v>
      </c>
      <c r="B313" s="274" t="s">
        <v>389</v>
      </c>
      <c r="C313" s="275"/>
      <c r="D313" s="275"/>
      <c r="E313" s="275"/>
      <c r="F313" s="275"/>
      <c r="G313" s="523">
        <f>SUM(G310:G312)</f>
        <v>0</v>
      </c>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73"/>
      <c r="AE313" s="273"/>
      <c r="AF313" s="273"/>
      <c r="AG313" s="273"/>
      <c r="AH313" s="273"/>
      <c r="AI313" s="273"/>
      <c r="AJ313" s="273"/>
      <c r="AK313" s="273"/>
      <c r="AL313" s="273"/>
      <c r="AM313" s="273"/>
      <c r="AN313" s="273"/>
      <c r="AO313" s="273"/>
      <c r="AP313" s="273"/>
      <c r="AQ313" s="273"/>
      <c r="AR313" s="273"/>
      <c r="AS313" s="273"/>
      <c r="AT313" s="273"/>
      <c r="AU313" s="273"/>
      <c r="AV313" s="273"/>
      <c r="AW313" s="273"/>
      <c r="AX313" s="273"/>
      <c r="AY313" s="273"/>
      <c r="AZ313" s="273"/>
      <c r="BA313" s="273"/>
      <c r="BB313" s="273"/>
      <c r="BC313" s="273"/>
      <c r="BD313" s="273"/>
      <c r="BE313" s="273"/>
      <c r="BF313" s="273"/>
      <c r="BG313" s="273"/>
      <c r="BH313" s="273"/>
      <c r="BI313" s="273"/>
      <c r="BJ313" s="273"/>
      <c r="BK313" s="273"/>
      <c r="BL313" s="273"/>
      <c r="BM313" s="273"/>
      <c r="BN313" s="273"/>
      <c r="BO313" s="273"/>
      <c r="BP313" s="273"/>
      <c r="BQ313" s="273"/>
      <c r="BR313" s="273"/>
      <c r="BS313" s="273"/>
      <c r="BT313" s="273"/>
      <c r="BU313" s="273"/>
      <c r="BV313" s="273"/>
      <c r="BW313" s="273"/>
      <c r="BX313" s="273"/>
      <c r="BY313" s="273"/>
      <c r="BZ313" s="273"/>
      <c r="CA313" s="273"/>
      <c r="CB313" s="273"/>
      <c r="CC313" s="273"/>
      <c r="CD313" s="273"/>
      <c r="CE313" s="273"/>
      <c r="CF313" s="273"/>
      <c r="CG313" s="273"/>
      <c r="CH313" s="273"/>
      <c r="CI313" s="273"/>
      <c r="CJ313" s="273"/>
      <c r="CK313" s="273"/>
      <c r="CL313" s="273"/>
      <c r="CM313" s="273"/>
      <c r="CN313" s="273"/>
      <c r="CO313" s="273"/>
      <c r="CP313" s="273"/>
      <c r="CQ313" s="273"/>
      <c r="CR313" s="273"/>
      <c r="CS313" s="273"/>
      <c r="CT313" s="273"/>
      <c r="CU313" s="273"/>
      <c r="CV313" s="273"/>
      <c r="CW313" s="273"/>
      <c r="CX313" s="273"/>
      <c r="CY313" s="273"/>
      <c r="CZ313" s="273"/>
      <c r="DA313" s="273"/>
      <c r="DB313" s="273"/>
      <c r="DC313" s="273"/>
      <c r="DD313" s="273"/>
      <c r="DE313" s="273"/>
      <c r="DF313" s="273"/>
      <c r="DG313" s="273"/>
      <c r="DH313" s="273"/>
      <c r="DI313" s="273"/>
      <c r="DJ313" s="273"/>
      <c r="DK313" s="273"/>
      <c r="DL313" s="273"/>
      <c r="DM313" s="273"/>
      <c r="DN313" s="273"/>
      <c r="DO313" s="273"/>
      <c r="DP313" s="273"/>
      <c r="DQ313" s="273"/>
      <c r="DR313" s="273"/>
      <c r="DS313" s="273"/>
      <c r="DT313" s="273"/>
      <c r="DU313" s="273"/>
      <c r="DV313" s="273"/>
      <c r="DW313" s="273"/>
      <c r="DX313" s="273"/>
      <c r="DY313" s="273"/>
      <c r="DZ313" s="273"/>
      <c r="EA313" s="273"/>
      <c r="EB313" s="273"/>
      <c r="EC313" s="273"/>
      <c r="ED313" s="273"/>
      <c r="EE313" s="273"/>
      <c r="EF313" s="273"/>
      <c r="EG313" s="273"/>
      <c r="EH313" s="273"/>
      <c r="EI313" s="273"/>
    </row>
    <row r="314" spans="1:139">
      <c r="A314" s="1123"/>
      <c r="B314" s="1123"/>
      <c r="C314" s="1123"/>
      <c r="D314" s="1123"/>
      <c r="E314" s="1123"/>
      <c r="F314" s="1123"/>
      <c r="G314" s="1124"/>
    </row>
    <row r="315" spans="1:139" s="56" customFormat="1">
      <c r="A315" s="110" t="s">
        <v>670</v>
      </c>
      <c r="B315" s="977" t="s">
        <v>358</v>
      </c>
      <c r="C315" s="978"/>
      <c r="D315" s="978"/>
      <c r="E315" s="978"/>
      <c r="F315" s="978"/>
      <c r="G315" s="979"/>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73"/>
      <c r="AE315" s="273"/>
      <c r="AF315" s="273"/>
      <c r="AG315" s="273"/>
      <c r="AH315" s="273"/>
      <c r="AI315" s="273"/>
      <c r="AJ315" s="273"/>
      <c r="AK315" s="273"/>
      <c r="AL315" s="273"/>
      <c r="AM315" s="273"/>
      <c r="AN315" s="273"/>
      <c r="AO315" s="273"/>
      <c r="AP315" s="273"/>
      <c r="AQ315" s="273"/>
      <c r="AR315" s="273"/>
      <c r="AS315" s="273"/>
      <c r="AT315" s="273"/>
      <c r="AU315" s="273"/>
      <c r="AV315" s="273"/>
      <c r="AW315" s="273"/>
      <c r="AX315" s="273"/>
      <c r="AY315" s="273"/>
      <c r="AZ315" s="273"/>
      <c r="BA315" s="273"/>
      <c r="BB315" s="273"/>
      <c r="BC315" s="273"/>
      <c r="BD315" s="273"/>
      <c r="BE315" s="273"/>
      <c r="BF315" s="273"/>
      <c r="BG315" s="273"/>
      <c r="BH315" s="273"/>
      <c r="BI315" s="273"/>
      <c r="BJ315" s="273"/>
      <c r="BK315" s="273"/>
      <c r="BL315" s="273"/>
      <c r="BM315" s="273"/>
      <c r="BN315" s="273"/>
      <c r="BO315" s="273"/>
      <c r="BP315" s="273"/>
      <c r="BQ315" s="273"/>
      <c r="BR315" s="273"/>
      <c r="BS315" s="273"/>
      <c r="BT315" s="273"/>
      <c r="BU315" s="273"/>
      <c r="BV315" s="273"/>
      <c r="BW315" s="273"/>
      <c r="BX315" s="273"/>
      <c r="BY315" s="273"/>
      <c r="BZ315" s="273"/>
      <c r="CA315" s="273"/>
      <c r="CB315" s="273"/>
      <c r="CC315" s="273"/>
      <c r="CD315" s="273"/>
      <c r="CE315" s="273"/>
      <c r="CF315" s="273"/>
      <c r="CG315" s="273"/>
      <c r="CH315" s="273"/>
      <c r="CI315" s="273"/>
      <c r="CJ315" s="273"/>
      <c r="CK315" s="273"/>
      <c r="CL315" s="273"/>
      <c r="CM315" s="273"/>
      <c r="CN315" s="273"/>
      <c r="CO315" s="273"/>
      <c r="CP315" s="273"/>
      <c r="CQ315" s="273"/>
      <c r="CR315" s="273"/>
      <c r="CS315" s="273"/>
      <c r="CT315" s="273"/>
      <c r="CU315" s="273"/>
      <c r="CV315" s="273"/>
      <c r="CW315" s="273"/>
      <c r="CX315" s="273"/>
      <c r="CY315" s="273"/>
      <c r="CZ315" s="273"/>
      <c r="DA315" s="273"/>
      <c r="DB315" s="273"/>
      <c r="DC315" s="273"/>
      <c r="DD315" s="273"/>
      <c r="DE315" s="273"/>
      <c r="DF315" s="273"/>
      <c r="DG315" s="273"/>
      <c r="DH315" s="273"/>
      <c r="DI315" s="273"/>
      <c r="DJ315" s="273"/>
      <c r="DK315" s="273"/>
      <c r="DL315" s="273"/>
      <c r="DM315" s="273"/>
      <c r="DN315" s="273"/>
      <c r="DO315" s="273"/>
      <c r="DP315" s="273"/>
      <c r="DQ315" s="273"/>
      <c r="DR315" s="273"/>
      <c r="DS315" s="273"/>
      <c r="DT315" s="273"/>
      <c r="DU315" s="273"/>
      <c r="DV315" s="273"/>
      <c r="DW315" s="273"/>
      <c r="DX315" s="273"/>
      <c r="DY315" s="273"/>
      <c r="DZ315" s="273"/>
      <c r="EA315" s="273"/>
      <c r="EB315" s="273"/>
      <c r="EC315" s="273"/>
      <c r="ED315" s="273"/>
      <c r="EE315" s="273"/>
      <c r="EF315" s="273"/>
      <c r="EG315" s="273"/>
      <c r="EH315" s="273"/>
      <c r="EI315" s="273"/>
    </row>
    <row r="316" spans="1:139">
      <c r="A316" s="1123"/>
      <c r="B316" s="1123"/>
      <c r="C316" s="1123"/>
      <c r="D316" s="1123"/>
      <c r="E316" s="1123"/>
      <c r="F316" s="1123"/>
      <c r="G316" s="1124"/>
    </row>
    <row r="317" spans="1:139" ht="51">
      <c r="A317" s="1029" t="s">
        <v>671</v>
      </c>
      <c r="B317" s="264" t="s">
        <v>585</v>
      </c>
      <c r="C317" s="764"/>
      <c r="D317" s="974"/>
      <c r="E317" s="975"/>
      <c r="F317" s="975"/>
      <c r="G317" s="976"/>
    </row>
    <row r="318" spans="1:139">
      <c r="A318" s="1062"/>
      <c r="B318" s="166" t="s">
        <v>1112</v>
      </c>
      <c r="C318" s="765"/>
      <c r="D318" s="262" t="s">
        <v>168</v>
      </c>
      <c r="E318" s="487">
        <v>1000</v>
      </c>
      <c r="F318" s="501"/>
      <c r="G318" s="252">
        <f>E318*F318</f>
        <v>0</v>
      </c>
    </row>
    <row r="319" spans="1:139">
      <c r="A319" s="1062"/>
      <c r="B319" s="166" t="s">
        <v>1113</v>
      </c>
      <c r="C319" s="765"/>
      <c r="D319" s="262" t="s">
        <v>168</v>
      </c>
      <c r="E319" s="487">
        <v>900</v>
      </c>
      <c r="F319" s="501"/>
      <c r="G319" s="252">
        <f>E319*F319</f>
        <v>0</v>
      </c>
    </row>
    <row r="320" spans="1:139">
      <c r="A320" s="1062"/>
      <c r="B320" s="166" t="s">
        <v>1114</v>
      </c>
      <c r="C320" s="765"/>
      <c r="D320" s="262" t="s">
        <v>168</v>
      </c>
      <c r="E320" s="487">
        <v>10</v>
      </c>
      <c r="F320" s="501"/>
      <c r="G320" s="252">
        <f>E320*F320</f>
        <v>0</v>
      </c>
    </row>
    <row r="321" spans="1:7">
      <c r="A321" s="1030"/>
      <c r="B321" s="166" t="s">
        <v>1105</v>
      </c>
      <c r="C321" s="765"/>
      <c r="D321" s="262" t="s">
        <v>168</v>
      </c>
      <c r="E321" s="487">
        <v>150</v>
      </c>
      <c r="F321" s="501"/>
      <c r="G321" s="252">
        <f>E321*F321</f>
        <v>0</v>
      </c>
    </row>
    <row r="322" spans="1:7" ht="25.5" customHeight="1">
      <c r="A322" s="1029" t="s">
        <v>672</v>
      </c>
      <c r="B322" s="1107" t="s">
        <v>835</v>
      </c>
      <c r="C322" s="764"/>
      <c r="D322" s="974"/>
      <c r="E322" s="975"/>
      <c r="F322" s="975"/>
      <c r="G322" s="976"/>
    </row>
    <row r="323" spans="1:7">
      <c r="A323" s="1030"/>
      <c r="B323" s="1108"/>
      <c r="C323" s="818"/>
      <c r="D323" s="262" t="s">
        <v>168</v>
      </c>
      <c r="E323" s="487">
        <v>1400</v>
      </c>
      <c r="F323" s="501"/>
      <c r="G323" s="252">
        <f>E323*F323</f>
        <v>0</v>
      </c>
    </row>
    <row r="324" spans="1:7">
      <c r="A324" s="1029" t="s">
        <v>673</v>
      </c>
      <c r="B324" s="1107" t="s">
        <v>361</v>
      </c>
      <c r="C324" s="764"/>
      <c r="D324" s="974"/>
      <c r="E324" s="975"/>
      <c r="F324" s="975"/>
      <c r="G324" s="976"/>
    </row>
    <row r="325" spans="1:7">
      <c r="A325" s="1030"/>
      <c r="B325" s="1108"/>
      <c r="C325" s="818"/>
      <c r="D325" s="262" t="s">
        <v>168</v>
      </c>
      <c r="E325" s="487">
        <v>1200</v>
      </c>
      <c r="F325" s="501"/>
      <c r="G325" s="252">
        <f>E325*F325</f>
        <v>0</v>
      </c>
    </row>
    <row r="326" spans="1:7" ht="25.5">
      <c r="A326" s="1029" t="s">
        <v>674</v>
      </c>
      <c r="B326" s="264" t="s">
        <v>362</v>
      </c>
      <c r="C326" s="764"/>
      <c r="D326" s="974"/>
      <c r="E326" s="975"/>
      <c r="F326" s="975"/>
      <c r="G326" s="976"/>
    </row>
    <row r="327" spans="1:7">
      <c r="A327" s="1062"/>
      <c r="B327" s="166" t="s">
        <v>363</v>
      </c>
      <c r="C327" s="765"/>
      <c r="D327" s="262" t="s">
        <v>168</v>
      </c>
      <c r="E327" s="487">
        <v>1100</v>
      </c>
      <c r="F327" s="501"/>
      <c r="G327" s="252">
        <f>E327*F327</f>
        <v>0</v>
      </c>
    </row>
    <row r="328" spans="1:7">
      <c r="A328" s="1030"/>
      <c r="B328" s="166" t="s">
        <v>390</v>
      </c>
      <c r="C328" s="765"/>
      <c r="D328" s="262" t="s">
        <v>168</v>
      </c>
      <c r="E328" s="487">
        <v>80</v>
      </c>
      <c r="F328" s="501"/>
      <c r="G328" s="252">
        <f>E328*F328</f>
        <v>0</v>
      </c>
    </row>
    <row r="329" spans="1:7">
      <c r="A329" s="1029" t="s">
        <v>675</v>
      </c>
      <c r="B329" s="1107" t="s">
        <v>834</v>
      </c>
      <c r="C329" s="764"/>
      <c r="D329" s="974"/>
      <c r="E329" s="975"/>
      <c r="F329" s="975"/>
      <c r="G329" s="976"/>
    </row>
    <row r="330" spans="1:7">
      <c r="A330" s="1030"/>
      <c r="B330" s="1108"/>
      <c r="C330" s="765"/>
      <c r="D330" s="262" t="s">
        <v>5</v>
      </c>
      <c r="E330" s="487">
        <v>2</v>
      </c>
      <c r="F330" s="501"/>
      <c r="G330" s="252">
        <f>E330*F330</f>
        <v>0</v>
      </c>
    </row>
    <row r="331" spans="1:7" ht="38.25">
      <c r="A331" s="1029" t="s">
        <v>676</v>
      </c>
      <c r="B331" s="166" t="s">
        <v>833</v>
      </c>
      <c r="C331" s="764"/>
      <c r="D331" s="1117"/>
      <c r="E331" s="1118"/>
      <c r="F331" s="1118"/>
      <c r="G331" s="1119"/>
    </row>
    <row r="332" spans="1:7" ht="12.75" customHeight="1">
      <c r="A332" s="1062"/>
      <c r="B332" s="166" t="s">
        <v>1107</v>
      </c>
      <c r="C332" s="765"/>
      <c r="D332" s="1169"/>
      <c r="E332" s="1170"/>
      <c r="F332" s="1170"/>
      <c r="G332" s="1171"/>
    </row>
    <row r="333" spans="1:7" ht="12.75" customHeight="1">
      <c r="A333" s="1062"/>
      <c r="B333" s="166" t="s">
        <v>1108</v>
      </c>
      <c r="C333" s="765"/>
      <c r="D333" s="1169"/>
      <c r="E333" s="1170"/>
      <c r="F333" s="1170"/>
      <c r="G333" s="1171"/>
    </row>
    <row r="334" spans="1:7" ht="12.75" customHeight="1">
      <c r="A334" s="1062"/>
      <c r="B334" s="166" t="s">
        <v>1109</v>
      </c>
      <c r="C334" s="765"/>
      <c r="D334" s="1169"/>
      <c r="E334" s="1170"/>
      <c r="F334" s="1170"/>
      <c r="G334" s="1171"/>
    </row>
    <row r="335" spans="1:7" ht="12.75" customHeight="1">
      <c r="A335" s="1062"/>
      <c r="B335" s="166" t="s">
        <v>1110</v>
      </c>
      <c r="C335" s="765"/>
      <c r="D335" s="1169"/>
      <c r="E335" s="1170"/>
      <c r="F335" s="1170"/>
      <c r="G335" s="1171"/>
    </row>
    <row r="336" spans="1:7">
      <c r="A336" s="1062"/>
      <c r="B336" s="166" t="s">
        <v>1111</v>
      </c>
      <c r="C336" s="765"/>
      <c r="D336" s="1120"/>
      <c r="E336" s="1121"/>
      <c r="F336" s="1121"/>
      <c r="G336" s="1122"/>
    </row>
    <row r="337" spans="1:139" ht="18.75" customHeight="1">
      <c r="A337" s="1030"/>
      <c r="B337" s="166" t="s">
        <v>391</v>
      </c>
      <c r="C337" s="818"/>
      <c r="D337" s="262" t="s">
        <v>5</v>
      </c>
      <c r="E337" s="487">
        <v>3</v>
      </c>
      <c r="F337" s="501"/>
      <c r="G337" s="252">
        <f>E337*F337</f>
        <v>0</v>
      </c>
    </row>
    <row r="338" spans="1:139" ht="105" customHeight="1">
      <c r="A338" s="1046" t="s">
        <v>677</v>
      </c>
      <c r="B338" s="1165" t="s">
        <v>1344</v>
      </c>
      <c r="C338" s="764"/>
      <c r="D338" s="974"/>
      <c r="E338" s="975"/>
      <c r="F338" s="975"/>
      <c r="G338" s="976"/>
      <c r="H338" s="377"/>
      <c r="I338" s="377"/>
      <c r="J338" s="377"/>
      <c r="K338" s="377"/>
      <c r="L338" s="377"/>
      <c r="M338" s="377"/>
    </row>
    <row r="339" spans="1:139" ht="11.25" customHeight="1">
      <c r="A339" s="1048"/>
      <c r="B339" s="1166"/>
      <c r="C339" s="818"/>
      <c r="D339" s="262" t="s">
        <v>433</v>
      </c>
      <c r="E339" s="490">
        <v>3</v>
      </c>
      <c r="F339" s="17"/>
      <c r="G339" s="252">
        <f>E339*F339</f>
        <v>0</v>
      </c>
    </row>
    <row r="340" spans="1:139" s="54" customFormat="1">
      <c r="A340" s="1167" t="s">
        <v>678</v>
      </c>
      <c r="B340" s="1107" t="s">
        <v>831</v>
      </c>
      <c r="C340" s="856"/>
      <c r="D340" s="974"/>
      <c r="E340" s="975"/>
      <c r="F340" s="975"/>
      <c r="G340" s="976"/>
      <c r="H340" s="377"/>
      <c r="I340" s="377"/>
      <c r="J340" s="377"/>
      <c r="K340" s="377"/>
      <c r="L340" s="377"/>
      <c r="M340" s="377"/>
      <c r="N340" s="377"/>
      <c r="O340" s="377"/>
      <c r="P340" s="377"/>
      <c r="Q340" s="377"/>
      <c r="R340" s="377"/>
      <c r="S340" s="377"/>
      <c r="T340" s="377"/>
      <c r="U340" s="377"/>
      <c r="V340" s="377"/>
      <c r="W340" s="377"/>
      <c r="X340" s="377"/>
      <c r="Y340" s="377"/>
      <c r="Z340" s="377"/>
      <c r="AA340" s="377"/>
      <c r="AB340" s="377"/>
      <c r="AC340" s="377"/>
      <c r="AD340" s="377"/>
      <c r="AE340" s="377"/>
      <c r="AF340" s="377"/>
      <c r="AG340" s="377"/>
      <c r="AH340" s="377"/>
      <c r="AI340" s="377"/>
      <c r="AJ340" s="377"/>
      <c r="AK340" s="377"/>
      <c r="AL340" s="377"/>
      <c r="AM340" s="377"/>
      <c r="AN340" s="377"/>
      <c r="AO340" s="377"/>
      <c r="AP340" s="377"/>
      <c r="AQ340" s="377"/>
      <c r="AR340" s="377"/>
      <c r="AS340" s="377"/>
      <c r="AT340" s="377"/>
      <c r="AU340" s="377"/>
      <c r="AV340" s="377"/>
      <c r="AW340" s="377"/>
      <c r="AX340" s="377"/>
      <c r="AY340" s="377"/>
      <c r="AZ340" s="377"/>
      <c r="BA340" s="377"/>
      <c r="BB340" s="377"/>
      <c r="BC340" s="377"/>
      <c r="BD340" s="377"/>
      <c r="BE340" s="377"/>
      <c r="BF340" s="377"/>
      <c r="BG340" s="377"/>
      <c r="BH340" s="377"/>
      <c r="BI340" s="377"/>
      <c r="BJ340" s="377"/>
      <c r="BK340" s="377"/>
      <c r="BL340" s="377"/>
      <c r="BM340" s="377"/>
      <c r="BN340" s="377"/>
      <c r="BO340" s="377"/>
      <c r="BP340" s="377"/>
      <c r="BQ340" s="377"/>
      <c r="BR340" s="377"/>
      <c r="BS340" s="377"/>
      <c r="BT340" s="377"/>
      <c r="BU340" s="377"/>
      <c r="BV340" s="377"/>
      <c r="BW340" s="377"/>
      <c r="BX340" s="377"/>
      <c r="BY340" s="377"/>
      <c r="BZ340" s="377"/>
      <c r="CA340" s="377"/>
      <c r="CB340" s="377"/>
      <c r="CC340" s="377"/>
      <c r="CD340" s="377"/>
      <c r="CE340" s="377"/>
      <c r="CF340" s="377"/>
      <c r="CG340" s="377"/>
      <c r="CH340" s="377"/>
      <c r="CI340" s="377"/>
      <c r="CJ340" s="377"/>
      <c r="CK340" s="377"/>
      <c r="CL340" s="377"/>
      <c r="CM340" s="377"/>
      <c r="CN340" s="377"/>
      <c r="CO340" s="377"/>
      <c r="CP340" s="377"/>
      <c r="CQ340" s="377"/>
      <c r="CR340" s="377"/>
      <c r="CS340" s="377"/>
      <c r="CT340" s="377"/>
      <c r="CU340" s="377"/>
      <c r="CV340" s="377"/>
      <c r="CW340" s="377"/>
      <c r="CX340" s="377"/>
      <c r="CY340" s="377"/>
      <c r="CZ340" s="377"/>
      <c r="DA340" s="377"/>
      <c r="DB340" s="377"/>
      <c r="DC340" s="377"/>
      <c r="DD340" s="377"/>
      <c r="DE340" s="377"/>
      <c r="DF340" s="377"/>
      <c r="DG340" s="377"/>
      <c r="DH340" s="377"/>
      <c r="DI340" s="377"/>
      <c r="DJ340" s="377"/>
      <c r="DK340" s="377"/>
      <c r="DL340" s="377"/>
      <c r="DM340" s="377"/>
      <c r="DN340" s="377"/>
      <c r="DO340" s="377"/>
      <c r="DP340" s="377"/>
      <c r="DQ340" s="377"/>
      <c r="DR340" s="377"/>
      <c r="DS340" s="377"/>
      <c r="DT340" s="377"/>
      <c r="DU340" s="377"/>
      <c r="DV340" s="377"/>
      <c r="DW340" s="377"/>
      <c r="DX340" s="377"/>
      <c r="DY340" s="377"/>
      <c r="DZ340" s="377"/>
      <c r="EA340" s="377"/>
      <c r="EB340" s="377"/>
      <c r="EC340" s="377"/>
      <c r="ED340" s="377"/>
      <c r="EE340" s="377"/>
      <c r="EF340" s="377"/>
      <c r="EG340" s="377"/>
      <c r="EH340" s="377"/>
      <c r="EI340" s="377"/>
    </row>
    <row r="341" spans="1:139">
      <c r="A341" s="1168"/>
      <c r="B341" s="1108"/>
      <c r="C341" s="856"/>
      <c r="D341" s="262" t="s">
        <v>433</v>
      </c>
      <c r="E341" s="487">
        <v>1</v>
      </c>
      <c r="F341" s="501"/>
      <c r="G341" s="252">
        <f>E341*F341</f>
        <v>0</v>
      </c>
    </row>
    <row r="342" spans="1:139">
      <c r="A342" s="1123"/>
      <c r="B342" s="1123"/>
      <c r="C342" s="1123"/>
      <c r="D342" s="1123"/>
      <c r="E342" s="1123"/>
      <c r="F342" s="1123"/>
      <c r="G342" s="1124"/>
    </row>
    <row r="343" spans="1:139" s="56" customFormat="1">
      <c r="A343" s="110" t="s">
        <v>670</v>
      </c>
      <c r="B343" s="274" t="s">
        <v>364</v>
      </c>
      <c r="C343" s="275"/>
      <c r="D343" s="275"/>
      <c r="E343" s="275"/>
      <c r="F343" s="275"/>
      <c r="G343" s="523">
        <f>SUM(G317:G341)</f>
        <v>0</v>
      </c>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73"/>
      <c r="AE343" s="273"/>
      <c r="AF343" s="273"/>
      <c r="AG343" s="273"/>
      <c r="AH343" s="273"/>
      <c r="AI343" s="273"/>
      <c r="AJ343" s="273"/>
      <c r="AK343" s="273"/>
      <c r="AL343" s="273"/>
      <c r="AM343" s="273"/>
      <c r="AN343" s="273"/>
      <c r="AO343" s="273"/>
      <c r="AP343" s="273"/>
      <c r="AQ343" s="273"/>
      <c r="AR343" s="273"/>
      <c r="AS343" s="273"/>
      <c r="AT343" s="273"/>
      <c r="AU343" s="273"/>
      <c r="AV343" s="273"/>
      <c r="AW343" s="273"/>
      <c r="AX343" s="273"/>
      <c r="AY343" s="273"/>
      <c r="AZ343" s="273"/>
      <c r="BA343" s="273"/>
      <c r="BB343" s="273"/>
      <c r="BC343" s="273"/>
      <c r="BD343" s="273"/>
      <c r="BE343" s="273"/>
      <c r="BF343" s="273"/>
      <c r="BG343" s="273"/>
      <c r="BH343" s="273"/>
      <c r="BI343" s="273"/>
      <c r="BJ343" s="273"/>
      <c r="BK343" s="273"/>
      <c r="BL343" s="273"/>
      <c r="BM343" s="273"/>
      <c r="BN343" s="273"/>
      <c r="BO343" s="273"/>
      <c r="BP343" s="273"/>
      <c r="BQ343" s="273"/>
      <c r="BR343" s="273"/>
      <c r="BS343" s="273"/>
      <c r="BT343" s="273"/>
      <c r="BU343" s="273"/>
      <c r="BV343" s="273"/>
      <c r="BW343" s="273"/>
      <c r="BX343" s="273"/>
      <c r="BY343" s="273"/>
      <c r="BZ343" s="273"/>
      <c r="CA343" s="273"/>
      <c r="CB343" s="273"/>
      <c r="CC343" s="273"/>
      <c r="CD343" s="273"/>
      <c r="CE343" s="273"/>
      <c r="CF343" s="273"/>
      <c r="CG343" s="273"/>
      <c r="CH343" s="273"/>
      <c r="CI343" s="273"/>
      <c r="CJ343" s="273"/>
      <c r="CK343" s="273"/>
      <c r="CL343" s="273"/>
      <c r="CM343" s="273"/>
      <c r="CN343" s="273"/>
      <c r="CO343" s="273"/>
      <c r="CP343" s="273"/>
      <c r="CQ343" s="273"/>
      <c r="CR343" s="273"/>
      <c r="CS343" s="273"/>
      <c r="CT343" s="273"/>
      <c r="CU343" s="273"/>
      <c r="CV343" s="273"/>
      <c r="CW343" s="273"/>
      <c r="CX343" s="273"/>
      <c r="CY343" s="273"/>
      <c r="CZ343" s="273"/>
      <c r="DA343" s="273"/>
      <c r="DB343" s="273"/>
      <c r="DC343" s="273"/>
      <c r="DD343" s="273"/>
      <c r="DE343" s="273"/>
      <c r="DF343" s="273"/>
      <c r="DG343" s="273"/>
      <c r="DH343" s="273"/>
      <c r="DI343" s="273"/>
      <c r="DJ343" s="273"/>
      <c r="DK343" s="273"/>
      <c r="DL343" s="273"/>
      <c r="DM343" s="273"/>
      <c r="DN343" s="273"/>
      <c r="DO343" s="273"/>
      <c r="DP343" s="273"/>
      <c r="DQ343" s="273"/>
      <c r="DR343" s="273"/>
      <c r="DS343" s="273"/>
      <c r="DT343" s="273"/>
      <c r="DU343" s="273"/>
      <c r="DV343" s="273"/>
      <c r="DW343" s="273"/>
      <c r="DX343" s="273"/>
      <c r="DY343" s="273"/>
      <c r="DZ343" s="273"/>
      <c r="EA343" s="273"/>
      <c r="EB343" s="273"/>
      <c r="EC343" s="273"/>
      <c r="ED343" s="273"/>
      <c r="EE343" s="273"/>
      <c r="EF343" s="273"/>
      <c r="EG343" s="273"/>
      <c r="EH343" s="273"/>
      <c r="EI343" s="273"/>
    </row>
    <row r="344" spans="1:139">
      <c r="A344" s="1123"/>
      <c r="B344" s="1123"/>
      <c r="C344" s="1123"/>
      <c r="D344" s="1123"/>
      <c r="E344" s="1123"/>
      <c r="F344" s="1123"/>
      <c r="G344" s="1124"/>
    </row>
    <row r="345" spans="1:139" s="56" customFormat="1">
      <c r="A345" s="110" t="s">
        <v>808</v>
      </c>
      <c r="B345" s="977" t="s">
        <v>392</v>
      </c>
      <c r="C345" s="978"/>
      <c r="D345" s="978"/>
      <c r="E345" s="978"/>
      <c r="F345" s="978"/>
      <c r="G345" s="979"/>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c r="AF345" s="273"/>
      <c r="AG345" s="273"/>
      <c r="AH345" s="273"/>
      <c r="AI345" s="273"/>
      <c r="AJ345" s="273"/>
      <c r="AK345" s="273"/>
      <c r="AL345" s="273"/>
      <c r="AM345" s="273"/>
      <c r="AN345" s="273"/>
      <c r="AO345" s="273"/>
      <c r="AP345" s="273"/>
      <c r="AQ345" s="273"/>
      <c r="AR345" s="273"/>
      <c r="AS345" s="273"/>
      <c r="AT345" s="273"/>
      <c r="AU345" s="273"/>
      <c r="AV345" s="273"/>
      <c r="AW345" s="273"/>
      <c r="AX345" s="273"/>
      <c r="AY345" s="273"/>
      <c r="AZ345" s="273"/>
      <c r="BA345" s="273"/>
      <c r="BB345" s="273"/>
      <c r="BC345" s="273"/>
      <c r="BD345" s="273"/>
      <c r="BE345" s="273"/>
      <c r="BF345" s="273"/>
      <c r="BG345" s="273"/>
      <c r="BH345" s="273"/>
      <c r="BI345" s="273"/>
      <c r="BJ345" s="273"/>
      <c r="BK345" s="273"/>
      <c r="BL345" s="273"/>
      <c r="BM345" s="273"/>
      <c r="BN345" s="273"/>
      <c r="BO345" s="273"/>
      <c r="BP345" s="273"/>
      <c r="BQ345" s="273"/>
      <c r="BR345" s="273"/>
      <c r="BS345" s="273"/>
      <c r="BT345" s="273"/>
      <c r="BU345" s="273"/>
      <c r="BV345" s="273"/>
      <c r="BW345" s="273"/>
      <c r="BX345" s="273"/>
      <c r="BY345" s="273"/>
      <c r="BZ345" s="273"/>
      <c r="CA345" s="273"/>
      <c r="CB345" s="273"/>
      <c r="CC345" s="273"/>
      <c r="CD345" s="273"/>
      <c r="CE345" s="273"/>
      <c r="CF345" s="273"/>
      <c r="CG345" s="273"/>
      <c r="CH345" s="273"/>
      <c r="CI345" s="273"/>
      <c r="CJ345" s="273"/>
      <c r="CK345" s="273"/>
      <c r="CL345" s="273"/>
      <c r="CM345" s="273"/>
      <c r="CN345" s="273"/>
      <c r="CO345" s="273"/>
      <c r="CP345" s="273"/>
      <c r="CQ345" s="273"/>
      <c r="CR345" s="273"/>
      <c r="CS345" s="273"/>
      <c r="CT345" s="273"/>
      <c r="CU345" s="273"/>
      <c r="CV345" s="273"/>
      <c r="CW345" s="273"/>
      <c r="CX345" s="273"/>
      <c r="CY345" s="273"/>
      <c r="CZ345" s="273"/>
      <c r="DA345" s="273"/>
      <c r="DB345" s="273"/>
      <c r="DC345" s="273"/>
      <c r="DD345" s="273"/>
      <c r="DE345" s="273"/>
      <c r="DF345" s="273"/>
      <c r="DG345" s="273"/>
      <c r="DH345" s="273"/>
      <c r="DI345" s="273"/>
      <c r="DJ345" s="273"/>
      <c r="DK345" s="273"/>
      <c r="DL345" s="273"/>
      <c r="DM345" s="273"/>
      <c r="DN345" s="273"/>
      <c r="DO345" s="273"/>
      <c r="DP345" s="273"/>
      <c r="DQ345" s="273"/>
      <c r="DR345" s="273"/>
      <c r="DS345" s="273"/>
      <c r="DT345" s="273"/>
      <c r="DU345" s="273"/>
      <c r="DV345" s="273"/>
      <c r="DW345" s="273"/>
      <c r="DX345" s="273"/>
      <c r="DY345" s="273"/>
      <c r="DZ345" s="273"/>
      <c r="EA345" s="273"/>
      <c r="EB345" s="273"/>
      <c r="EC345" s="273"/>
      <c r="ED345" s="273"/>
      <c r="EE345" s="273"/>
      <c r="EF345" s="273"/>
      <c r="EG345" s="273"/>
      <c r="EH345" s="273"/>
      <c r="EI345" s="273"/>
    </row>
    <row r="346" spans="1:139">
      <c r="A346" s="1123"/>
      <c r="B346" s="1123"/>
      <c r="C346" s="1123"/>
      <c r="D346" s="1123"/>
      <c r="E346" s="1123"/>
      <c r="F346" s="1123"/>
      <c r="G346" s="1124"/>
    </row>
    <row r="347" spans="1:139" ht="127.5">
      <c r="A347" s="1109" t="s">
        <v>809</v>
      </c>
      <c r="B347" s="264" t="s">
        <v>832</v>
      </c>
      <c r="C347" s="764"/>
      <c r="D347" s="1130"/>
      <c r="E347" s="1130"/>
      <c r="F347" s="1130"/>
      <c r="G347" s="1130"/>
    </row>
    <row r="348" spans="1:139">
      <c r="A348" s="1109"/>
      <c r="B348" s="166" t="s">
        <v>436</v>
      </c>
      <c r="C348" s="818"/>
      <c r="D348" s="271" t="s">
        <v>168</v>
      </c>
      <c r="E348" s="487">
        <v>1000</v>
      </c>
      <c r="F348" s="501"/>
      <c r="G348" s="252">
        <f>E348*F348</f>
        <v>0</v>
      </c>
    </row>
    <row r="349" spans="1:139" ht="38.25" customHeight="1">
      <c r="A349" s="1029" t="s">
        <v>810</v>
      </c>
      <c r="B349" s="1126" t="s">
        <v>586</v>
      </c>
      <c r="C349" s="764"/>
      <c r="D349" s="827"/>
      <c r="E349" s="823"/>
      <c r="F349" s="823"/>
      <c r="G349" s="824"/>
      <c r="H349" s="273"/>
      <c r="I349" s="273"/>
      <c r="J349" s="273"/>
      <c r="K349" s="273"/>
      <c r="L349" s="273"/>
      <c r="M349" s="273"/>
    </row>
    <row r="350" spans="1:139">
      <c r="A350" s="1030"/>
      <c r="B350" s="1127"/>
      <c r="C350" s="818"/>
      <c r="D350" s="271" t="s">
        <v>291</v>
      </c>
      <c r="E350" s="487">
        <v>160</v>
      </c>
      <c r="F350" s="501"/>
      <c r="G350" s="252">
        <f>E350*F350</f>
        <v>0</v>
      </c>
    </row>
    <row r="351" spans="1:139" s="55" customFormat="1">
      <c r="A351" s="1029" t="s">
        <v>811</v>
      </c>
      <c r="B351" s="1107" t="s">
        <v>831</v>
      </c>
      <c r="C351" s="764"/>
      <c r="D351" s="827"/>
      <c r="E351" s="823"/>
      <c r="F351" s="823"/>
      <c r="G351" s="824"/>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273"/>
      <c r="AF351" s="273"/>
      <c r="AG351" s="273"/>
      <c r="AH351" s="273"/>
      <c r="AI351" s="273"/>
      <c r="AJ351" s="273"/>
      <c r="AK351" s="273"/>
      <c r="AL351" s="273"/>
      <c r="AM351" s="273"/>
      <c r="AN351" s="273"/>
      <c r="AO351" s="273"/>
      <c r="AP351" s="273"/>
      <c r="AQ351" s="273"/>
      <c r="AR351" s="273"/>
      <c r="AS351" s="273"/>
      <c r="AT351" s="273"/>
      <c r="AU351" s="273"/>
      <c r="AV351" s="273"/>
      <c r="AW351" s="273"/>
      <c r="AX351" s="273"/>
      <c r="AY351" s="273"/>
      <c r="AZ351" s="273"/>
      <c r="BA351" s="273"/>
      <c r="BB351" s="273"/>
      <c r="BC351" s="273"/>
      <c r="BD351" s="273"/>
      <c r="BE351" s="273"/>
      <c r="BF351" s="273"/>
      <c r="BG351" s="273"/>
      <c r="BH351" s="273"/>
      <c r="BI351" s="273"/>
      <c r="BJ351" s="273"/>
      <c r="BK351" s="273"/>
      <c r="BL351" s="273"/>
      <c r="BM351" s="273"/>
      <c r="BN351" s="273"/>
      <c r="BO351" s="273"/>
      <c r="BP351" s="273"/>
      <c r="BQ351" s="273"/>
      <c r="BR351" s="273"/>
      <c r="BS351" s="273"/>
      <c r="BT351" s="273"/>
      <c r="BU351" s="273"/>
      <c r="BV351" s="273"/>
      <c r="BW351" s="273"/>
      <c r="BX351" s="273"/>
      <c r="BY351" s="273"/>
      <c r="BZ351" s="273"/>
      <c r="CA351" s="273"/>
      <c r="CB351" s="273"/>
      <c r="CC351" s="273"/>
      <c r="CD351" s="273"/>
      <c r="CE351" s="273"/>
      <c r="CF351" s="273"/>
      <c r="CG351" s="273"/>
      <c r="CH351" s="273"/>
      <c r="CI351" s="273"/>
      <c r="CJ351" s="273"/>
      <c r="CK351" s="273"/>
      <c r="CL351" s="273"/>
      <c r="CM351" s="273"/>
      <c r="CN351" s="273"/>
      <c r="CO351" s="273"/>
      <c r="CP351" s="273"/>
      <c r="CQ351" s="273"/>
      <c r="CR351" s="273"/>
      <c r="CS351" s="273"/>
      <c r="CT351" s="273"/>
      <c r="CU351" s="273"/>
      <c r="CV351" s="273"/>
      <c r="CW351" s="273"/>
      <c r="CX351" s="273"/>
      <c r="CY351" s="273"/>
      <c r="CZ351" s="273"/>
      <c r="DA351" s="273"/>
      <c r="DB351" s="273"/>
      <c r="DC351" s="273"/>
      <c r="DD351" s="273"/>
      <c r="DE351" s="273"/>
      <c r="DF351" s="273"/>
      <c r="DG351" s="273"/>
      <c r="DH351" s="273"/>
      <c r="DI351" s="273"/>
      <c r="DJ351" s="273"/>
      <c r="DK351" s="273"/>
      <c r="DL351" s="273"/>
      <c r="DM351" s="273"/>
      <c r="DN351" s="273"/>
      <c r="DO351" s="273"/>
      <c r="DP351" s="273"/>
      <c r="DQ351" s="273"/>
      <c r="DR351" s="273"/>
      <c r="DS351" s="273"/>
      <c r="DT351" s="273"/>
      <c r="DU351" s="273"/>
      <c r="DV351" s="273"/>
      <c r="DW351" s="273"/>
      <c r="DX351" s="273"/>
      <c r="DY351" s="273"/>
      <c r="DZ351" s="273"/>
      <c r="EA351" s="273"/>
      <c r="EB351" s="273"/>
      <c r="EC351" s="273"/>
      <c r="ED351" s="273"/>
      <c r="EE351" s="273"/>
      <c r="EF351" s="273"/>
      <c r="EG351" s="273"/>
      <c r="EH351" s="273"/>
      <c r="EI351" s="273"/>
    </row>
    <row r="352" spans="1:139" s="273" customFormat="1">
      <c r="A352" s="1030"/>
      <c r="B352" s="1108"/>
      <c r="C352" s="818"/>
      <c r="D352" s="271" t="s">
        <v>433</v>
      </c>
      <c r="E352" s="487">
        <v>1</v>
      </c>
      <c r="F352" s="501"/>
      <c r="G352" s="252">
        <f>E352*F352</f>
        <v>0</v>
      </c>
    </row>
    <row r="353" spans="1:139">
      <c r="A353" s="1123"/>
      <c r="B353" s="1123"/>
      <c r="C353" s="1123"/>
      <c r="D353" s="1123"/>
      <c r="E353" s="1123"/>
      <c r="F353" s="1123"/>
      <c r="G353" s="1124"/>
    </row>
    <row r="354" spans="1:139" s="56" customFormat="1">
      <c r="A354" s="110" t="s">
        <v>808</v>
      </c>
      <c r="B354" s="274" t="s">
        <v>393</v>
      </c>
      <c r="C354" s="275"/>
      <c r="D354" s="275"/>
      <c r="E354" s="488"/>
      <c r="F354" s="506"/>
      <c r="G354" s="380">
        <f>SUM(G347:G352)</f>
        <v>0</v>
      </c>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c r="AF354" s="273"/>
      <c r="AG354" s="273"/>
      <c r="AH354" s="273"/>
      <c r="AI354" s="273"/>
      <c r="AJ354" s="273"/>
      <c r="AK354" s="273"/>
      <c r="AL354" s="273"/>
      <c r="AM354" s="273"/>
      <c r="AN354" s="273"/>
      <c r="AO354" s="273"/>
      <c r="AP354" s="273"/>
      <c r="AQ354" s="273"/>
      <c r="AR354" s="273"/>
      <c r="AS354" s="273"/>
      <c r="AT354" s="273"/>
      <c r="AU354" s="273"/>
      <c r="AV354" s="273"/>
      <c r="AW354" s="273"/>
      <c r="AX354" s="273"/>
      <c r="AY354" s="273"/>
      <c r="AZ354" s="273"/>
      <c r="BA354" s="273"/>
      <c r="BB354" s="273"/>
      <c r="BC354" s="273"/>
      <c r="BD354" s="273"/>
      <c r="BE354" s="273"/>
      <c r="BF354" s="273"/>
      <c r="BG354" s="273"/>
      <c r="BH354" s="273"/>
      <c r="BI354" s="273"/>
      <c r="BJ354" s="273"/>
      <c r="BK354" s="273"/>
      <c r="BL354" s="273"/>
      <c r="BM354" s="273"/>
      <c r="BN354" s="273"/>
      <c r="BO354" s="273"/>
      <c r="BP354" s="273"/>
      <c r="BQ354" s="273"/>
      <c r="BR354" s="273"/>
      <c r="BS354" s="273"/>
      <c r="BT354" s="273"/>
      <c r="BU354" s="273"/>
      <c r="BV354" s="273"/>
      <c r="BW354" s="273"/>
      <c r="BX354" s="273"/>
      <c r="BY354" s="273"/>
      <c r="BZ354" s="273"/>
      <c r="CA354" s="273"/>
      <c r="CB354" s="273"/>
      <c r="CC354" s="273"/>
      <c r="CD354" s="273"/>
      <c r="CE354" s="273"/>
      <c r="CF354" s="273"/>
      <c r="CG354" s="273"/>
      <c r="CH354" s="273"/>
      <c r="CI354" s="273"/>
      <c r="CJ354" s="273"/>
      <c r="CK354" s="273"/>
      <c r="CL354" s="273"/>
      <c r="CM354" s="273"/>
      <c r="CN354" s="273"/>
      <c r="CO354" s="273"/>
      <c r="CP354" s="273"/>
      <c r="CQ354" s="273"/>
      <c r="CR354" s="273"/>
      <c r="CS354" s="273"/>
      <c r="CT354" s="273"/>
      <c r="CU354" s="273"/>
      <c r="CV354" s="273"/>
      <c r="CW354" s="273"/>
      <c r="CX354" s="273"/>
      <c r="CY354" s="273"/>
      <c r="CZ354" s="273"/>
      <c r="DA354" s="273"/>
      <c r="DB354" s="273"/>
      <c r="DC354" s="273"/>
      <c r="DD354" s="273"/>
      <c r="DE354" s="273"/>
      <c r="DF354" s="273"/>
      <c r="DG354" s="273"/>
      <c r="DH354" s="273"/>
      <c r="DI354" s="273"/>
      <c r="DJ354" s="273"/>
      <c r="DK354" s="273"/>
      <c r="DL354" s="273"/>
      <c r="DM354" s="273"/>
      <c r="DN354" s="273"/>
      <c r="DO354" s="273"/>
      <c r="DP354" s="273"/>
      <c r="DQ354" s="273"/>
      <c r="DR354" s="273"/>
      <c r="DS354" s="273"/>
      <c r="DT354" s="273"/>
      <c r="DU354" s="273"/>
      <c r="DV354" s="273"/>
      <c r="DW354" s="273"/>
      <c r="DX354" s="273"/>
      <c r="DY354" s="273"/>
      <c r="DZ354" s="273"/>
      <c r="EA354" s="273"/>
      <c r="EB354" s="273"/>
      <c r="EC354" s="273"/>
      <c r="ED354" s="273"/>
      <c r="EE354" s="273"/>
      <c r="EF354" s="273"/>
      <c r="EG354" s="273"/>
      <c r="EH354" s="273"/>
      <c r="EI354" s="273"/>
    </row>
    <row r="355" spans="1:139">
      <c r="A355" s="1123"/>
      <c r="B355" s="1123"/>
      <c r="C355" s="1123"/>
      <c r="D355" s="1123"/>
      <c r="E355" s="1123"/>
      <c r="F355" s="1123"/>
      <c r="G355" s="1124"/>
      <c r="H355" s="377"/>
      <c r="I355" s="377"/>
      <c r="J355" s="377"/>
      <c r="K355" s="377"/>
      <c r="L355" s="377"/>
      <c r="M355" s="377"/>
    </row>
    <row r="356" spans="1:139">
      <c r="A356" s="259" t="s">
        <v>665</v>
      </c>
      <c r="B356" s="50" t="s">
        <v>394</v>
      </c>
      <c r="C356" s="55"/>
      <c r="D356" s="49"/>
      <c r="E356" s="493"/>
      <c r="F356" s="504"/>
      <c r="G356" s="380">
        <f>SUM(G354+G343+G313)</f>
        <v>0</v>
      </c>
    </row>
    <row r="357" spans="1:139" s="54" customFormat="1">
      <c r="A357" s="1123"/>
      <c r="B357" s="1123"/>
      <c r="C357" s="1123"/>
      <c r="D357" s="1123"/>
      <c r="E357" s="1123"/>
      <c r="F357" s="1123"/>
      <c r="G357" s="1124"/>
      <c r="H357" s="347"/>
      <c r="I357" s="347"/>
      <c r="J357" s="347"/>
      <c r="K357" s="347"/>
      <c r="L357" s="347"/>
      <c r="M357" s="347"/>
      <c r="N357" s="377"/>
      <c r="O357" s="377"/>
      <c r="P357" s="377"/>
      <c r="Q357" s="377"/>
      <c r="R357" s="377"/>
      <c r="S357" s="377"/>
      <c r="T357" s="377"/>
      <c r="U357" s="377"/>
      <c r="V357" s="377"/>
      <c r="W357" s="377"/>
      <c r="X357" s="377"/>
      <c r="Y357" s="377"/>
      <c r="Z357" s="377"/>
      <c r="AA357" s="377"/>
      <c r="AB357" s="377"/>
      <c r="AC357" s="377"/>
      <c r="AD357" s="377"/>
      <c r="AE357" s="377"/>
      <c r="AF357" s="377"/>
      <c r="AG357" s="377"/>
      <c r="AH357" s="377"/>
      <c r="AI357" s="377"/>
      <c r="AJ357" s="377"/>
      <c r="AK357" s="377"/>
      <c r="AL357" s="377"/>
      <c r="AM357" s="377"/>
      <c r="AN357" s="377"/>
      <c r="AO357" s="377"/>
      <c r="AP357" s="377"/>
      <c r="AQ357" s="377"/>
      <c r="AR357" s="377"/>
      <c r="AS357" s="377"/>
      <c r="AT357" s="377"/>
      <c r="AU357" s="377"/>
      <c r="AV357" s="377"/>
      <c r="AW357" s="377"/>
      <c r="AX357" s="377"/>
      <c r="AY357" s="377"/>
      <c r="AZ357" s="377"/>
      <c r="BA357" s="377"/>
      <c r="BB357" s="377"/>
      <c r="BC357" s="377"/>
      <c r="BD357" s="377"/>
      <c r="BE357" s="377"/>
      <c r="BF357" s="377"/>
      <c r="BG357" s="377"/>
      <c r="BH357" s="377"/>
      <c r="BI357" s="377"/>
      <c r="BJ357" s="377"/>
      <c r="BK357" s="377"/>
      <c r="BL357" s="377"/>
      <c r="BM357" s="377"/>
      <c r="BN357" s="377"/>
      <c r="BO357" s="377"/>
      <c r="BP357" s="377"/>
      <c r="BQ357" s="377"/>
      <c r="BR357" s="377"/>
      <c r="BS357" s="377"/>
      <c r="BT357" s="377"/>
      <c r="BU357" s="377"/>
      <c r="BV357" s="377"/>
      <c r="BW357" s="377"/>
      <c r="BX357" s="377"/>
      <c r="BY357" s="377"/>
      <c r="BZ357" s="377"/>
      <c r="CA357" s="377"/>
      <c r="CB357" s="377"/>
      <c r="CC357" s="377"/>
      <c r="CD357" s="377"/>
      <c r="CE357" s="377"/>
      <c r="CF357" s="377"/>
      <c r="CG357" s="377"/>
      <c r="CH357" s="377"/>
      <c r="CI357" s="377"/>
      <c r="CJ357" s="377"/>
      <c r="CK357" s="377"/>
      <c r="CL357" s="377"/>
      <c r="CM357" s="377"/>
      <c r="CN357" s="377"/>
      <c r="CO357" s="377"/>
      <c r="CP357" s="377"/>
      <c r="CQ357" s="377"/>
      <c r="CR357" s="377"/>
      <c r="CS357" s="377"/>
      <c r="CT357" s="377"/>
      <c r="CU357" s="377"/>
      <c r="CV357" s="377"/>
      <c r="CW357" s="377"/>
      <c r="CX357" s="377"/>
      <c r="CY357" s="377"/>
      <c r="CZ357" s="377"/>
      <c r="DA357" s="377"/>
      <c r="DB357" s="377"/>
      <c r="DC357" s="377"/>
      <c r="DD357" s="377"/>
      <c r="DE357" s="377"/>
      <c r="DF357" s="377"/>
      <c r="DG357" s="377"/>
      <c r="DH357" s="377"/>
      <c r="DI357" s="377"/>
      <c r="DJ357" s="377"/>
      <c r="DK357" s="377"/>
      <c r="DL357" s="377"/>
      <c r="DM357" s="377"/>
      <c r="DN357" s="377"/>
      <c r="DO357" s="377"/>
      <c r="DP357" s="377"/>
      <c r="DQ357" s="377"/>
      <c r="DR357" s="377"/>
      <c r="DS357" s="377"/>
      <c r="DT357" s="377"/>
      <c r="DU357" s="377"/>
      <c r="DV357" s="377"/>
      <c r="DW357" s="377"/>
      <c r="DX357" s="377"/>
      <c r="DY357" s="377"/>
      <c r="DZ357" s="377"/>
      <c r="EA357" s="377"/>
      <c r="EB357" s="377"/>
      <c r="EC357" s="377"/>
      <c r="ED357" s="377"/>
      <c r="EE357" s="377"/>
      <c r="EF357" s="377"/>
      <c r="EG357" s="377"/>
      <c r="EH357" s="377"/>
      <c r="EI357" s="377"/>
    </row>
    <row r="358" spans="1:139">
      <c r="A358" s="259" t="s">
        <v>679</v>
      </c>
      <c r="B358" s="50" t="s">
        <v>395</v>
      </c>
      <c r="C358" s="55"/>
      <c r="D358" s="49"/>
      <c r="E358" s="493"/>
      <c r="F358" s="504"/>
      <c r="G358" s="51"/>
    </row>
    <row r="359" spans="1:139">
      <c r="A359" s="1109"/>
      <c r="B359" s="1109"/>
      <c r="C359" s="1109"/>
      <c r="D359" s="1109"/>
      <c r="E359" s="1109"/>
      <c r="F359" s="1109"/>
      <c r="G359" s="1109"/>
    </row>
    <row r="360" spans="1:139" ht="40.5" customHeight="1">
      <c r="A360" s="1062" t="s">
        <v>663</v>
      </c>
      <c r="B360" s="1125" t="s">
        <v>827</v>
      </c>
      <c r="C360" s="765"/>
      <c r="D360" s="1130"/>
      <c r="E360" s="1130"/>
      <c r="F360" s="1130"/>
      <c r="G360" s="1130"/>
    </row>
    <row r="361" spans="1:139">
      <c r="A361" s="1030"/>
      <c r="B361" s="1108"/>
      <c r="C361" s="818"/>
      <c r="D361" s="271" t="s">
        <v>433</v>
      </c>
      <c r="E361" s="487">
        <v>1</v>
      </c>
      <c r="F361" s="501"/>
      <c r="G361" s="252">
        <f>E361*F361</f>
        <v>0</v>
      </c>
    </row>
    <row r="362" spans="1:139" ht="33" customHeight="1">
      <c r="A362" s="1029" t="s">
        <v>664</v>
      </c>
      <c r="B362" s="1126" t="s">
        <v>830</v>
      </c>
      <c r="C362" s="764"/>
      <c r="D362" s="1130"/>
      <c r="E362" s="1130"/>
      <c r="F362" s="1130"/>
      <c r="G362" s="1130"/>
    </row>
    <row r="363" spans="1:139">
      <c r="A363" s="1030"/>
      <c r="B363" s="1127"/>
      <c r="C363" s="818"/>
      <c r="D363" s="271" t="s">
        <v>5</v>
      </c>
      <c r="E363" s="487">
        <v>1</v>
      </c>
      <c r="F363" s="501"/>
      <c r="G363" s="252">
        <f>E363*F363</f>
        <v>0</v>
      </c>
    </row>
    <row r="364" spans="1:139" ht="38.25" customHeight="1">
      <c r="A364" s="1029" t="s">
        <v>232</v>
      </c>
      <c r="B364" s="1128" t="s">
        <v>828</v>
      </c>
      <c r="C364" s="764"/>
      <c r="D364" s="1130"/>
      <c r="E364" s="1130"/>
      <c r="F364" s="1130"/>
      <c r="G364" s="1130"/>
    </row>
    <row r="365" spans="1:139">
      <c r="A365" s="1030"/>
      <c r="B365" s="1129"/>
      <c r="C365" s="818"/>
      <c r="D365" s="271" t="s">
        <v>433</v>
      </c>
      <c r="E365" s="487">
        <v>1</v>
      </c>
      <c r="F365" s="501"/>
      <c r="G365" s="252">
        <f>E365*F365</f>
        <v>0</v>
      </c>
    </row>
    <row r="366" spans="1:139" ht="25.5">
      <c r="A366" s="1029" t="s">
        <v>233</v>
      </c>
      <c r="B366" s="264" t="s">
        <v>829</v>
      </c>
      <c r="C366" s="764"/>
      <c r="D366" s="1130"/>
      <c r="E366" s="1130"/>
      <c r="F366" s="1130"/>
      <c r="G366" s="1130"/>
    </row>
    <row r="367" spans="1:139">
      <c r="A367" s="1030"/>
      <c r="B367" s="166" t="s">
        <v>396</v>
      </c>
      <c r="C367" s="818"/>
      <c r="D367" s="271" t="s">
        <v>168</v>
      </c>
      <c r="E367" s="487">
        <v>30</v>
      </c>
      <c r="F367" s="501"/>
      <c r="G367" s="252">
        <f>E367*F367</f>
        <v>0</v>
      </c>
      <c r="H367" s="383"/>
      <c r="I367" s="383"/>
      <c r="J367" s="383"/>
      <c r="K367" s="383"/>
      <c r="L367" s="383"/>
      <c r="M367" s="383"/>
    </row>
    <row r="368" spans="1:139" ht="14.25" customHeight="1">
      <c r="A368" s="1029" t="s">
        <v>234</v>
      </c>
      <c r="B368" s="1107" t="s">
        <v>831</v>
      </c>
      <c r="C368" s="764"/>
      <c r="D368" s="1130"/>
      <c r="E368" s="1130"/>
      <c r="F368" s="1130"/>
      <c r="G368" s="1130"/>
    </row>
    <row r="369" spans="1:140" s="50" customFormat="1" ht="10.5" customHeight="1">
      <c r="A369" s="1030"/>
      <c r="B369" s="1108"/>
      <c r="C369" s="818"/>
      <c r="D369" s="271" t="s">
        <v>433</v>
      </c>
      <c r="E369" s="487">
        <v>1</v>
      </c>
      <c r="F369" s="501"/>
      <c r="G369" s="252">
        <f>E369*F369</f>
        <v>0</v>
      </c>
      <c r="H369" s="347"/>
      <c r="I369" s="347"/>
      <c r="J369" s="347"/>
      <c r="K369" s="347"/>
      <c r="L369" s="347"/>
      <c r="M369" s="347"/>
      <c r="N369" s="383"/>
      <c r="O369" s="383"/>
      <c r="P369" s="383"/>
      <c r="Q369" s="383"/>
      <c r="R369" s="383"/>
      <c r="S369" s="383"/>
      <c r="T369" s="383"/>
      <c r="U369" s="383"/>
      <c r="V369" s="383"/>
      <c r="W369" s="383"/>
      <c r="X369" s="383"/>
      <c r="Y369" s="383"/>
      <c r="Z369" s="383"/>
      <c r="AA369" s="383"/>
      <c r="AB369" s="383"/>
      <c r="AC369" s="383"/>
      <c r="AD369" s="383"/>
      <c r="AE369" s="383"/>
      <c r="AF369" s="383"/>
      <c r="AG369" s="383"/>
      <c r="AH369" s="383"/>
      <c r="AI369" s="383"/>
      <c r="AJ369" s="383"/>
      <c r="AK369" s="383"/>
      <c r="AL369" s="383"/>
      <c r="AM369" s="383"/>
      <c r="AN369" s="383"/>
      <c r="AO369" s="383"/>
      <c r="AP369" s="383"/>
      <c r="AQ369" s="383"/>
      <c r="AR369" s="383"/>
      <c r="AS369" s="383"/>
      <c r="AT369" s="383"/>
      <c r="AU369" s="383"/>
      <c r="AV369" s="383"/>
      <c r="AW369" s="383"/>
      <c r="AX369" s="383"/>
      <c r="AY369" s="383"/>
      <c r="AZ369" s="383"/>
      <c r="BA369" s="383"/>
      <c r="BB369" s="383"/>
      <c r="BC369" s="383"/>
      <c r="BD369" s="383"/>
      <c r="BE369" s="383"/>
      <c r="BF369" s="383"/>
      <c r="BG369" s="383"/>
      <c r="BH369" s="383"/>
      <c r="BI369" s="383"/>
      <c r="BJ369" s="383"/>
      <c r="BK369" s="383"/>
      <c r="BL369" s="383"/>
      <c r="BM369" s="383"/>
      <c r="BN369" s="383"/>
      <c r="BO369" s="383"/>
      <c r="BP369" s="383"/>
      <c r="BQ369" s="383"/>
      <c r="BR369" s="383"/>
      <c r="BS369" s="383"/>
      <c r="BT369" s="383"/>
      <c r="BU369" s="383"/>
      <c r="BV369" s="383"/>
      <c r="BW369" s="383"/>
      <c r="BX369" s="383"/>
      <c r="BY369" s="383"/>
      <c r="BZ369" s="383"/>
      <c r="CA369" s="383"/>
      <c r="CB369" s="383"/>
      <c r="CC369" s="383"/>
      <c r="CD369" s="383"/>
      <c r="CE369" s="383"/>
      <c r="CF369" s="383"/>
      <c r="CG369" s="383"/>
      <c r="CH369" s="383"/>
      <c r="CI369" s="383"/>
      <c r="CJ369" s="383"/>
      <c r="CK369" s="383"/>
      <c r="CL369" s="383"/>
      <c r="CM369" s="383"/>
      <c r="CN369" s="383"/>
      <c r="CO369" s="383"/>
      <c r="CP369" s="383"/>
      <c r="CQ369" s="383"/>
      <c r="CR369" s="383"/>
      <c r="CS369" s="383"/>
      <c r="CT369" s="383"/>
      <c r="CU369" s="383"/>
      <c r="CV369" s="383"/>
      <c r="CW369" s="383"/>
      <c r="CX369" s="383"/>
      <c r="CY369" s="383"/>
      <c r="CZ369" s="383"/>
      <c r="DA369" s="383"/>
      <c r="DB369" s="383"/>
      <c r="DC369" s="383"/>
      <c r="DD369" s="383"/>
      <c r="DE369" s="383"/>
      <c r="DF369" s="383"/>
      <c r="DG369" s="383"/>
      <c r="DH369" s="383"/>
      <c r="DI369" s="383"/>
      <c r="DJ369" s="383"/>
      <c r="DK369" s="383"/>
      <c r="DL369" s="383"/>
      <c r="DM369" s="383"/>
      <c r="DN369" s="383"/>
      <c r="DO369" s="383"/>
      <c r="DP369" s="383"/>
      <c r="DQ369" s="383"/>
      <c r="DR369" s="383"/>
      <c r="DS369" s="383"/>
      <c r="DT369" s="383"/>
      <c r="DU369" s="383"/>
      <c r="DV369" s="383"/>
      <c r="DW369" s="383"/>
      <c r="DX369" s="383"/>
      <c r="DY369" s="383"/>
      <c r="DZ369" s="383"/>
      <c r="EA369" s="383"/>
      <c r="EB369" s="383"/>
      <c r="EC369" s="383"/>
      <c r="ED369" s="383"/>
      <c r="EE369" s="383"/>
      <c r="EF369" s="383"/>
      <c r="EG369" s="383"/>
      <c r="EH369" s="383"/>
      <c r="EI369" s="383"/>
    </row>
    <row r="370" spans="1:140">
      <c r="A370" s="1109"/>
      <c r="B370" s="1109"/>
      <c r="C370" s="1109"/>
      <c r="D370" s="1109"/>
      <c r="E370" s="1109"/>
      <c r="F370" s="1109"/>
      <c r="G370" s="1109"/>
      <c r="H370" s="384"/>
      <c r="I370" s="384"/>
      <c r="J370" s="384"/>
      <c r="K370" s="384"/>
      <c r="L370" s="384"/>
      <c r="M370" s="384"/>
    </row>
    <row r="371" spans="1:140">
      <c r="A371" s="260" t="s">
        <v>679</v>
      </c>
      <c r="B371" s="50" t="s">
        <v>397</v>
      </c>
      <c r="C371" s="50"/>
      <c r="D371" s="50"/>
      <c r="E371" s="495"/>
      <c r="F371" s="507"/>
      <c r="G371" s="527">
        <f>SUM(G361:G369)</f>
        <v>0</v>
      </c>
    </row>
    <row r="372" spans="1:140" s="52" customFormat="1">
      <c r="A372" s="1109"/>
      <c r="B372" s="1109"/>
      <c r="C372" s="1109"/>
      <c r="D372" s="1109"/>
      <c r="E372" s="1109"/>
      <c r="F372" s="1109"/>
      <c r="G372" s="1109"/>
      <c r="H372" s="347"/>
      <c r="I372" s="347"/>
      <c r="J372" s="347"/>
      <c r="K372" s="347"/>
      <c r="L372" s="347"/>
      <c r="M372" s="347"/>
      <c r="N372" s="384"/>
      <c r="O372" s="384"/>
      <c r="P372" s="384"/>
      <c r="Q372" s="384"/>
      <c r="R372" s="384"/>
      <c r="S372" s="384"/>
      <c r="T372" s="384"/>
      <c r="U372" s="384"/>
      <c r="V372" s="384"/>
      <c r="W372" s="384"/>
      <c r="X372" s="384"/>
      <c r="Y372" s="384"/>
      <c r="Z372" s="384"/>
      <c r="AA372" s="384"/>
      <c r="AB372" s="384"/>
      <c r="AC372" s="384"/>
      <c r="AD372" s="384"/>
      <c r="AE372" s="384"/>
      <c r="AF372" s="384"/>
      <c r="AG372" s="384"/>
      <c r="AH372" s="384"/>
      <c r="AI372" s="384"/>
      <c r="AJ372" s="384"/>
      <c r="AK372" s="384"/>
      <c r="AL372" s="384"/>
      <c r="AM372" s="384"/>
      <c r="AN372" s="384"/>
      <c r="AO372" s="384"/>
      <c r="AP372" s="384"/>
      <c r="AQ372" s="384"/>
      <c r="AR372" s="384"/>
      <c r="AS372" s="384"/>
      <c r="AT372" s="384"/>
      <c r="AU372" s="384"/>
      <c r="AV372" s="384"/>
      <c r="AW372" s="384"/>
      <c r="AX372" s="384"/>
      <c r="AY372" s="384"/>
      <c r="AZ372" s="384"/>
      <c r="BA372" s="384"/>
      <c r="BB372" s="384"/>
      <c r="BC372" s="384"/>
      <c r="BD372" s="384"/>
      <c r="BE372" s="384"/>
      <c r="BF372" s="384"/>
      <c r="BG372" s="384"/>
      <c r="BH372" s="384"/>
      <c r="BI372" s="384"/>
      <c r="BJ372" s="384"/>
      <c r="BK372" s="384"/>
      <c r="BL372" s="384"/>
      <c r="BM372" s="384"/>
      <c r="BN372" s="384"/>
      <c r="BO372" s="384"/>
      <c r="BP372" s="384"/>
      <c r="BQ372" s="384"/>
      <c r="BR372" s="384"/>
      <c r="BS372" s="384"/>
      <c r="BT372" s="384"/>
      <c r="BU372" s="384"/>
      <c r="BV372" s="384"/>
      <c r="BW372" s="384"/>
      <c r="BX372" s="384"/>
      <c r="BY372" s="384"/>
      <c r="BZ372" s="384"/>
      <c r="CA372" s="384"/>
      <c r="CB372" s="384"/>
      <c r="CC372" s="384"/>
      <c r="CD372" s="384"/>
      <c r="CE372" s="384"/>
      <c r="CF372" s="384"/>
      <c r="CG372" s="384"/>
      <c r="CH372" s="384"/>
      <c r="CI372" s="384"/>
      <c r="CJ372" s="384"/>
      <c r="CK372" s="384"/>
      <c r="CL372" s="384"/>
      <c r="CM372" s="384"/>
      <c r="CN372" s="384"/>
      <c r="CO372" s="384"/>
      <c r="CP372" s="384"/>
      <c r="CQ372" s="384"/>
      <c r="CR372" s="384"/>
      <c r="CS372" s="384"/>
      <c r="CT372" s="384"/>
      <c r="CU372" s="384"/>
      <c r="CV372" s="384"/>
      <c r="CW372" s="384"/>
      <c r="CX372" s="384"/>
      <c r="CY372" s="384"/>
      <c r="CZ372" s="384"/>
      <c r="DA372" s="384"/>
      <c r="DB372" s="384"/>
      <c r="DC372" s="384"/>
      <c r="DD372" s="384"/>
      <c r="DE372" s="384"/>
      <c r="DF372" s="384"/>
      <c r="DG372" s="384"/>
      <c r="DH372" s="384"/>
      <c r="DI372" s="384"/>
      <c r="DJ372" s="384"/>
      <c r="DK372" s="384"/>
      <c r="DL372" s="384"/>
      <c r="DM372" s="384"/>
      <c r="DN372" s="384"/>
      <c r="DO372" s="384"/>
      <c r="DP372" s="384"/>
      <c r="DQ372" s="384"/>
      <c r="DR372" s="384"/>
      <c r="DS372" s="384"/>
      <c r="DT372" s="384"/>
      <c r="DU372" s="384"/>
      <c r="DV372" s="384"/>
      <c r="DW372" s="384"/>
      <c r="DX372" s="384"/>
      <c r="DY372" s="384"/>
      <c r="DZ372" s="384"/>
      <c r="EA372" s="384"/>
      <c r="EB372" s="384"/>
      <c r="EC372" s="384"/>
      <c r="ED372" s="384"/>
      <c r="EE372" s="384"/>
      <c r="EF372" s="384"/>
      <c r="EG372" s="384"/>
      <c r="EH372" s="384"/>
      <c r="EI372" s="384"/>
      <c r="EJ372" s="382"/>
    </row>
    <row r="373" spans="1:140">
      <c r="A373" s="259" t="s">
        <v>680</v>
      </c>
      <c r="B373" s="50" t="s">
        <v>398</v>
      </c>
      <c r="C373" s="55"/>
      <c r="D373" s="49"/>
      <c r="E373" s="493"/>
      <c r="F373" s="504"/>
      <c r="G373" s="51"/>
    </row>
    <row r="374" spans="1:140">
      <c r="A374" s="1109"/>
      <c r="B374" s="1109"/>
      <c r="C374" s="1109"/>
      <c r="D374" s="1109"/>
      <c r="E374" s="1109"/>
      <c r="F374" s="1109"/>
      <c r="G374" s="1109"/>
    </row>
    <row r="375" spans="1:140">
      <c r="A375" s="1029" t="s">
        <v>681</v>
      </c>
      <c r="B375" s="277" t="s">
        <v>399</v>
      </c>
      <c r="C375" s="764"/>
      <c r="D375" s="1117"/>
      <c r="E375" s="1118"/>
      <c r="F375" s="1118"/>
      <c r="G375" s="1119"/>
    </row>
    <row r="376" spans="1:140" ht="27" customHeight="1">
      <c r="A376" s="1062"/>
      <c r="B376" s="1107" t="s">
        <v>400</v>
      </c>
      <c r="C376" s="765"/>
      <c r="D376" s="1120"/>
      <c r="E376" s="1121"/>
      <c r="F376" s="1121"/>
      <c r="G376" s="1122"/>
    </row>
    <row r="377" spans="1:140" ht="12.75" customHeight="1">
      <c r="A377" s="1030"/>
      <c r="B377" s="1108"/>
      <c r="C377" s="818"/>
      <c r="D377" s="271" t="s">
        <v>168</v>
      </c>
      <c r="E377" s="487">
        <v>1600</v>
      </c>
      <c r="F377" s="501"/>
      <c r="G377" s="252">
        <f>E377*F377</f>
        <v>0</v>
      </c>
    </row>
    <row r="378" spans="1:140">
      <c r="A378" s="1029" t="s">
        <v>682</v>
      </c>
      <c r="B378" s="277" t="s">
        <v>401</v>
      </c>
      <c r="C378" s="764"/>
      <c r="D378" s="1117"/>
      <c r="E378" s="1118"/>
      <c r="F378" s="1118"/>
      <c r="G378" s="1119"/>
    </row>
    <row r="379" spans="1:140" ht="18" customHeight="1">
      <c r="A379" s="1062"/>
      <c r="B379" s="1107" t="s">
        <v>402</v>
      </c>
      <c r="C379" s="765"/>
      <c r="D379" s="1120"/>
      <c r="E379" s="1121"/>
      <c r="F379" s="1121"/>
      <c r="G379" s="1122"/>
    </row>
    <row r="380" spans="1:140" ht="12.75" customHeight="1">
      <c r="A380" s="1030"/>
      <c r="B380" s="1108"/>
      <c r="C380" s="818"/>
      <c r="D380" s="271" t="s">
        <v>168</v>
      </c>
      <c r="E380" s="487">
        <v>1600</v>
      </c>
      <c r="F380" s="501"/>
      <c r="G380" s="252">
        <f>E380*F380</f>
        <v>0</v>
      </c>
    </row>
    <row r="381" spans="1:140">
      <c r="A381" s="1114" t="s">
        <v>683</v>
      </c>
      <c r="B381" s="277" t="s">
        <v>403</v>
      </c>
      <c r="C381" s="764"/>
      <c r="D381" s="1117"/>
      <c r="E381" s="1118"/>
      <c r="F381" s="1118"/>
      <c r="G381" s="1119"/>
    </row>
    <row r="382" spans="1:140" ht="25.5" customHeight="1">
      <c r="A382" s="1115"/>
      <c r="B382" s="278" t="s">
        <v>404</v>
      </c>
      <c r="C382" s="765"/>
      <c r="D382" s="1120"/>
      <c r="E382" s="1121"/>
      <c r="F382" s="1121"/>
      <c r="G382" s="1122"/>
    </row>
    <row r="383" spans="1:140" ht="12.75" customHeight="1">
      <c r="A383" s="1115"/>
      <c r="B383" s="277" t="s">
        <v>405</v>
      </c>
      <c r="C383" s="765"/>
      <c r="D383" s="270" t="s">
        <v>164</v>
      </c>
      <c r="E383" s="487">
        <v>340</v>
      </c>
      <c r="F383" s="525"/>
      <c r="G383" s="252">
        <f>E383*F383</f>
        <v>0</v>
      </c>
    </row>
    <row r="384" spans="1:140">
      <c r="A384" s="1116"/>
      <c r="B384" s="276"/>
      <c r="C384" s="524"/>
      <c r="D384" s="827"/>
      <c r="E384" s="823"/>
      <c r="F384" s="823"/>
      <c r="G384" s="824"/>
    </row>
    <row r="385" spans="1:7" ht="12.75" customHeight="1">
      <c r="A385" s="1114" t="s">
        <v>684</v>
      </c>
      <c r="B385" s="277" t="s">
        <v>403</v>
      </c>
      <c r="C385" s="764"/>
      <c r="D385" s="1117"/>
      <c r="E385" s="1118"/>
      <c r="F385" s="1118"/>
      <c r="G385" s="1119"/>
    </row>
    <row r="386" spans="1:7" ht="25.5" customHeight="1">
      <c r="A386" s="1115"/>
      <c r="B386" s="278" t="s">
        <v>406</v>
      </c>
      <c r="C386" s="765"/>
      <c r="D386" s="1120"/>
      <c r="E386" s="1121"/>
      <c r="F386" s="1121"/>
      <c r="G386" s="1122"/>
    </row>
    <row r="387" spans="1:7">
      <c r="A387" s="1115"/>
      <c r="B387" s="277" t="s">
        <v>405</v>
      </c>
      <c r="C387" s="818"/>
      <c r="D387" s="270" t="s">
        <v>164</v>
      </c>
      <c r="E387" s="487">
        <v>350</v>
      </c>
      <c r="F387" s="525"/>
      <c r="G387" s="252">
        <f>E387*F387</f>
        <v>0</v>
      </c>
    </row>
    <row r="388" spans="1:7" ht="12.75" customHeight="1">
      <c r="A388" s="1114" t="s">
        <v>685</v>
      </c>
      <c r="B388" s="277" t="s">
        <v>403</v>
      </c>
      <c r="C388" s="764"/>
      <c r="D388" s="1117"/>
      <c r="E388" s="1118"/>
      <c r="F388" s="1118"/>
      <c r="G388" s="1119"/>
    </row>
    <row r="389" spans="1:7" ht="25.5">
      <c r="A389" s="1115"/>
      <c r="B389" s="278" t="s">
        <v>407</v>
      </c>
      <c r="C389" s="765"/>
      <c r="D389" s="1120"/>
      <c r="E389" s="1121"/>
      <c r="F389" s="1121"/>
      <c r="G389" s="1122"/>
    </row>
    <row r="390" spans="1:7" ht="12.75" customHeight="1">
      <c r="A390" s="1116"/>
      <c r="B390" s="277" t="s">
        <v>405</v>
      </c>
      <c r="C390" s="818"/>
      <c r="D390" s="270" t="s">
        <v>164</v>
      </c>
      <c r="E390" s="487">
        <v>100</v>
      </c>
      <c r="F390" s="525"/>
      <c r="G390" s="252">
        <f>E390*F390</f>
        <v>0</v>
      </c>
    </row>
    <row r="391" spans="1:7" ht="25.5" customHeight="1">
      <c r="A391" s="1114" t="s">
        <v>686</v>
      </c>
      <c r="B391" s="277" t="s">
        <v>408</v>
      </c>
      <c r="C391" s="764"/>
      <c r="D391" s="1117"/>
      <c r="E391" s="1118"/>
      <c r="F391" s="1118"/>
      <c r="G391" s="1119"/>
    </row>
    <row r="392" spans="1:7" ht="25.5" customHeight="1">
      <c r="A392" s="1115"/>
      <c r="B392" s="278" t="s">
        <v>409</v>
      </c>
      <c r="C392" s="765"/>
      <c r="D392" s="1120"/>
      <c r="E392" s="1121"/>
      <c r="F392" s="1121"/>
      <c r="G392" s="1122"/>
    </row>
    <row r="393" spans="1:7">
      <c r="A393" s="1116"/>
      <c r="B393" s="277" t="s">
        <v>405</v>
      </c>
      <c r="C393" s="818"/>
      <c r="D393" s="270" t="s">
        <v>164</v>
      </c>
      <c r="E393" s="487">
        <v>1.5</v>
      </c>
      <c r="F393" s="525"/>
      <c r="G393" s="252">
        <f>E393*F393</f>
        <v>0</v>
      </c>
    </row>
    <row r="394" spans="1:7" ht="25.5">
      <c r="A394" s="1114" t="s">
        <v>687</v>
      </c>
      <c r="B394" s="277" t="s">
        <v>408</v>
      </c>
      <c r="C394" s="764"/>
      <c r="D394" s="1117"/>
      <c r="E394" s="1118"/>
      <c r="F394" s="1118"/>
      <c r="G394" s="1119"/>
    </row>
    <row r="395" spans="1:7" ht="25.5">
      <c r="A395" s="1115"/>
      <c r="B395" s="278" t="s">
        <v>410</v>
      </c>
      <c r="C395" s="765"/>
      <c r="D395" s="1120"/>
      <c r="E395" s="1121"/>
      <c r="F395" s="1121"/>
      <c r="G395" s="1122"/>
    </row>
    <row r="396" spans="1:7">
      <c r="A396" s="1115"/>
      <c r="B396" s="277" t="s">
        <v>405</v>
      </c>
      <c r="C396" s="818"/>
      <c r="D396" s="270" t="s">
        <v>164</v>
      </c>
      <c r="E396" s="487">
        <v>1.5</v>
      </c>
      <c r="F396" s="525"/>
      <c r="G396" s="252">
        <f>E396*F396</f>
        <v>0</v>
      </c>
    </row>
    <row r="397" spans="1:7" ht="25.5">
      <c r="A397" s="1114" t="s">
        <v>688</v>
      </c>
      <c r="B397" s="277" t="s">
        <v>411</v>
      </c>
      <c r="C397" s="764"/>
      <c r="D397" s="1117"/>
      <c r="E397" s="1118"/>
      <c r="F397" s="1118"/>
      <c r="G397" s="1119"/>
    </row>
    <row r="398" spans="1:7" ht="25.5">
      <c r="A398" s="1115"/>
      <c r="B398" s="278" t="s">
        <v>412</v>
      </c>
      <c r="C398" s="765"/>
      <c r="D398" s="1120"/>
      <c r="E398" s="1121"/>
      <c r="F398" s="1121"/>
      <c r="G398" s="1122"/>
    </row>
    <row r="399" spans="1:7">
      <c r="A399" s="1116"/>
      <c r="B399" s="277" t="s">
        <v>405</v>
      </c>
      <c r="C399" s="818"/>
      <c r="D399" s="270" t="s">
        <v>164</v>
      </c>
      <c r="E399" s="487">
        <v>22.5</v>
      </c>
      <c r="F399" s="525"/>
      <c r="G399" s="252">
        <f>E399*F399</f>
        <v>0</v>
      </c>
    </row>
    <row r="400" spans="1:7" ht="25.5">
      <c r="A400" s="1114" t="s">
        <v>689</v>
      </c>
      <c r="B400" s="277" t="s">
        <v>413</v>
      </c>
      <c r="C400" s="764"/>
      <c r="D400" s="1117"/>
      <c r="E400" s="1118"/>
      <c r="F400" s="1118"/>
      <c r="G400" s="1119"/>
    </row>
    <row r="401" spans="1:7" ht="25.5">
      <c r="A401" s="1115"/>
      <c r="B401" s="278" t="s">
        <v>414</v>
      </c>
      <c r="C401" s="765"/>
      <c r="D401" s="1120"/>
      <c r="E401" s="1121"/>
      <c r="F401" s="1121"/>
      <c r="G401" s="1122"/>
    </row>
    <row r="402" spans="1:7">
      <c r="A402" s="1116"/>
      <c r="B402" s="277" t="s">
        <v>405</v>
      </c>
      <c r="C402" s="818"/>
      <c r="D402" s="270" t="s">
        <v>164</v>
      </c>
      <c r="E402" s="487">
        <v>1.5</v>
      </c>
      <c r="F402" s="525"/>
      <c r="G402" s="252">
        <f>E402*F402</f>
        <v>0</v>
      </c>
    </row>
    <row r="403" spans="1:7">
      <c r="A403" s="1114" t="s">
        <v>812</v>
      </c>
      <c r="B403" s="1107" t="s">
        <v>415</v>
      </c>
      <c r="C403" s="764"/>
      <c r="D403" s="827"/>
      <c r="E403" s="823"/>
      <c r="F403" s="823"/>
      <c r="G403" s="824"/>
    </row>
    <row r="404" spans="1:7">
      <c r="A404" s="1115"/>
      <c r="B404" s="1108"/>
      <c r="C404" s="818"/>
      <c r="D404" s="270" t="s">
        <v>162</v>
      </c>
      <c r="E404" s="487">
        <v>800</v>
      </c>
      <c r="F404" s="525"/>
      <c r="G404" s="252">
        <f>E404*F404</f>
        <v>0</v>
      </c>
    </row>
    <row r="405" spans="1:7" ht="45.75" customHeight="1">
      <c r="A405" s="1114" t="s">
        <v>813</v>
      </c>
      <c r="B405" s="1107" t="s">
        <v>416</v>
      </c>
      <c r="C405" s="764"/>
      <c r="D405" s="827"/>
      <c r="E405" s="823"/>
      <c r="F405" s="823"/>
      <c r="G405" s="824"/>
    </row>
    <row r="406" spans="1:7">
      <c r="A406" s="1115"/>
      <c r="B406" s="1108"/>
      <c r="C406" s="818"/>
      <c r="D406" s="270" t="s">
        <v>164</v>
      </c>
      <c r="E406" s="487">
        <v>270</v>
      </c>
      <c r="F406" s="525"/>
      <c r="G406" s="252">
        <f>E406*F406</f>
        <v>0</v>
      </c>
    </row>
    <row r="407" spans="1:7" ht="99" customHeight="1">
      <c r="A407" s="1114" t="s">
        <v>814</v>
      </c>
      <c r="B407" s="1107" t="s">
        <v>417</v>
      </c>
      <c r="C407" s="764"/>
      <c r="D407" s="827"/>
      <c r="E407" s="823"/>
      <c r="F407" s="823"/>
      <c r="G407" s="824"/>
    </row>
    <row r="408" spans="1:7">
      <c r="A408" s="1115"/>
      <c r="B408" s="1108"/>
      <c r="C408" s="818"/>
      <c r="D408" s="270" t="s">
        <v>5</v>
      </c>
      <c r="E408" s="487">
        <v>66</v>
      </c>
      <c r="F408" s="525"/>
      <c r="G408" s="252">
        <f>E408*F408</f>
        <v>0</v>
      </c>
    </row>
    <row r="409" spans="1:7" ht="74.25" customHeight="1">
      <c r="A409" s="1114" t="s">
        <v>815</v>
      </c>
      <c r="B409" s="1107" t="s">
        <v>418</v>
      </c>
      <c r="C409" s="764"/>
      <c r="D409" s="827"/>
      <c r="E409" s="823"/>
      <c r="F409" s="823"/>
      <c r="G409" s="824"/>
    </row>
    <row r="410" spans="1:7">
      <c r="A410" s="1115"/>
      <c r="B410" s="1108"/>
      <c r="C410" s="818"/>
      <c r="D410" s="270" t="s">
        <v>5</v>
      </c>
      <c r="E410" s="487">
        <v>2</v>
      </c>
      <c r="F410" s="525"/>
      <c r="G410" s="252">
        <f>E410*F410</f>
        <v>0</v>
      </c>
    </row>
    <row r="411" spans="1:7" ht="76.5" customHeight="1">
      <c r="A411" s="1114" t="s">
        <v>816</v>
      </c>
      <c r="B411" s="1107" t="s">
        <v>419</v>
      </c>
      <c r="C411" s="764"/>
      <c r="D411" s="827"/>
      <c r="E411" s="823"/>
      <c r="F411" s="823"/>
      <c r="G411" s="824"/>
    </row>
    <row r="412" spans="1:7">
      <c r="A412" s="1115"/>
      <c r="B412" s="1108"/>
      <c r="C412" s="818"/>
      <c r="D412" s="270" t="s">
        <v>5</v>
      </c>
      <c r="E412" s="487">
        <v>2</v>
      </c>
      <c r="F412" s="525"/>
      <c r="G412" s="252">
        <f>E412*F412</f>
        <v>0</v>
      </c>
    </row>
    <row r="413" spans="1:7" ht="25.5" customHeight="1">
      <c r="A413" s="1114" t="s">
        <v>817</v>
      </c>
      <c r="B413" s="1107" t="s">
        <v>420</v>
      </c>
      <c r="C413" s="764"/>
      <c r="D413" s="827"/>
      <c r="E413" s="823"/>
      <c r="F413" s="823"/>
      <c r="G413" s="824"/>
    </row>
    <row r="414" spans="1:7">
      <c r="A414" s="1115"/>
      <c r="B414" s="1108"/>
      <c r="C414" s="818"/>
      <c r="D414" s="270" t="s">
        <v>168</v>
      </c>
      <c r="E414" s="487">
        <v>150</v>
      </c>
      <c r="F414" s="525"/>
      <c r="G414" s="252">
        <f>E414*F414</f>
        <v>0</v>
      </c>
    </row>
    <row r="415" spans="1:7" ht="29.25" customHeight="1">
      <c r="A415" s="1114" t="s">
        <v>818</v>
      </c>
      <c r="B415" s="1107" t="s">
        <v>421</v>
      </c>
      <c r="C415" s="764"/>
      <c r="D415" s="827"/>
      <c r="E415" s="823"/>
      <c r="F415" s="823"/>
      <c r="G415" s="824"/>
    </row>
    <row r="416" spans="1:7">
      <c r="A416" s="1115"/>
      <c r="B416" s="1108"/>
      <c r="C416" s="818"/>
      <c r="D416" s="270" t="s">
        <v>168</v>
      </c>
      <c r="E416" s="487">
        <v>150</v>
      </c>
      <c r="F416" s="525"/>
      <c r="G416" s="252">
        <f>E416*F416</f>
        <v>0</v>
      </c>
    </row>
    <row r="417" spans="1:139" ht="24.75" customHeight="1">
      <c r="A417" s="1114" t="s">
        <v>819</v>
      </c>
      <c r="B417" s="1107" t="s">
        <v>826</v>
      </c>
      <c r="C417" s="764"/>
    </row>
    <row r="418" spans="1:139">
      <c r="A418" s="1115"/>
      <c r="B418" s="1108"/>
      <c r="C418" s="818"/>
      <c r="D418" s="271" t="s">
        <v>5</v>
      </c>
      <c r="E418" s="487">
        <v>115</v>
      </c>
      <c r="F418" s="501"/>
      <c r="G418" s="252">
        <f>E418*F418</f>
        <v>0</v>
      </c>
    </row>
    <row r="419" spans="1:139" ht="62.25" customHeight="1">
      <c r="A419" s="1114" t="s">
        <v>820</v>
      </c>
      <c r="B419" s="1107" t="s">
        <v>422</v>
      </c>
      <c r="C419" s="764"/>
      <c r="D419" s="827"/>
      <c r="E419" s="823"/>
      <c r="F419" s="823"/>
      <c r="G419" s="824"/>
      <c r="H419" s="385"/>
      <c r="I419" s="385"/>
      <c r="J419" s="385"/>
      <c r="K419" s="385"/>
      <c r="L419" s="385"/>
      <c r="M419" s="385"/>
    </row>
    <row r="420" spans="1:139">
      <c r="A420" s="1115"/>
      <c r="B420" s="1108"/>
      <c r="C420" s="818"/>
      <c r="D420" s="271" t="s">
        <v>433</v>
      </c>
      <c r="E420" s="487">
        <v>3</v>
      </c>
      <c r="F420" s="501"/>
      <c r="G420" s="252">
        <f>E420*F420</f>
        <v>0</v>
      </c>
    </row>
    <row r="421" spans="1:139" s="59" customFormat="1" ht="38.25" customHeight="1">
      <c r="A421" s="1109" t="s">
        <v>821</v>
      </c>
      <c r="B421" s="1110" t="s">
        <v>423</v>
      </c>
      <c r="C421" s="764"/>
      <c r="D421" s="827"/>
      <c r="E421" s="823"/>
      <c r="F421" s="823"/>
      <c r="G421" s="824"/>
      <c r="H421" s="347"/>
      <c r="I421" s="347"/>
      <c r="J421" s="347"/>
      <c r="K421" s="347"/>
      <c r="L421" s="347"/>
      <c r="M421" s="347"/>
      <c r="N421" s="385"/>
      <c r="O421" s="385"/>
      <c r="P421" s="385"/>
      <c r="Q421" s="385"/>
      <c r="R421" s="385"/>
      <c r="S421" s="385"/>
      <c r="T421" s="385"/>
      <c r="U421" s="385"/>
      <c r="V421" s="385"/>
      <c r="W421" s="385"/>
      <c r="X421" s="385"/>
      <c r="Y421" s="385"/>
      <c r="Z421" s="385"/>
      <c r="AA421" s="385"/>
      <c r="AB421" s="385"/>
      <c r="AC421" s="385"/>
      <c r="AD421" s="385"/>
      <c r="AE421" s="385"/>
      <c r="AF421" s="385"/>
      <c r="AG421" s="385"/>
      <c r="AH421" s="385"/>
      <c r="AI421" s="385"/>
      <c r="AJ421" s="385"/>
      <c r="AK421" s="385"/>
      <c r="AL421" s="385"/>
      <c r="AM421" s="385"/>
      <c r="AN421" s="385"/>
      <c r="AO421" s="385"/>
      <c r="AP421" s="385"/>
      <c r="AQ421" s="385"/>
      <c r="AR421" s="385"/>
      <c r="AS421" s="385"/>
      <c r="AT421" s="385"/>
      <c r="AU421" s="385"/>
      <c r="AV421" s="385"/>
      <c r="AW421" s="385"/>
      <c r="AX421" s="385"/>
      <c r="AY421" s="385"/>
      <c r="AZ421" s="385"/>
      <c r="BA421" s="385"/>
      <c r="BB421" s="385"/>
      <c r="BC421" s="385"/>
      <c r="BD421" s="385"/>
      <c r="BE421" s="385"/>
      <c r="BF421" s="385"/>
      <c r="BG421" s="385"/>
      <c r="BH421" s="385"/>
      <c r="BI421" s="385"/>
      <c r="BJ421" s="385"/>
      <c r="BK421" s="385"/>
      <c r="BL421" s="385"/>
      <c r="BM421" s="385"/>
      <c r="BN421" s="385"/>
      <c r="BO421" s="385"/>
      <c r="BP421" s="385"/>
      <c r="BQ421" s="385"/>
      <c r="BR421" s="385"/>
      <c r="BS421" s="385"/>
      <c r="BT421" s="385"/>
      <c r="BU421" s="385"/>
      <c r="BV421" s="385"/>
      <c r="BW421" s="385"/>
      <c r="BX421" s="385"/>
      <c r="BY421" s="385"/>
      <c r="BZ421" s="385"/>
      <c r="CA421" s="385"/>
      <c r="CB421" s="385"/>
      <c r="CC421" s="385"/>
      <c r="CD421" s="385"/>
      <c r="CE421" s="385"/>
      <c r="CF421" s="385"/>
      <c r="CG421" s="385"/>
      <c r="CH421" s="385"/>
      <c r="CI421" s="385"/>
      <c r="CJ421" s="385"/>
      <c r="CK421" s="385"/>
      <c r="CL421" s="385"/>
      <c r="CM421" s="385"/>
      <c r="CN421" s="385"/>
      <c r="CO421" s="385"/>
      <c r="CP421" s="385"/>
      <c r="CQ421" s="385"/>
      <c r="CR421" s="385"/>
      <c r="CS421" s="385"/>
      <c r="CT421" s="385"/>
      <c r="CU421" s="385"/>
      <c r="CV421" s="385"/>
      <c r="CW421" s="385"/>
      <c r="CX421" s="385"/>
      <c r="CY421" s="385"/>
      <c r="CZ421" s="385"/>
      <c r="DA421" s="385"/>
      <c r="DB421" s="385"/>
      <c r="DC421" s="385"/>
      <c r="DD421" s="385"/>
      <c r="DE421" s="385"/>
      <c r="DF421" s="385"/>
      <c r="DG421" s="385"/>
      <c r="DH421" s="385"/>
      <c r="DI421" s="385"/>
      <c r="DJ421" s="385"/>
      <c r="DK421" s="385"/>
      <c r="DL421" s="385"/>
      <c r="DM421" s="385"/>
      <c r="DN421" s="385"/>
      <c r="DO421" s="385"/>
      <c r="DP421" s="385"/>
      <c r="DQ421" s="385"/>
      <c r="DR421" s="385"/>
      <c r="DS421" s="385"/>
      <c r="DT421" s="385"/>
      <c r="DU421" s="385"/>
      <c r="DV421" s="385"/>
      <c r="DW421" s="385"/>
      <c r="DX421" s="385"/>
      <c r="DY421" s="385"/>
      <c r="DZ421" s="385"/>
      <c r="EA421" s="385"/>
      <c r="EB421" s="385"/>
      <c r="EC421" s="385"/>
      <c r="ED421" s="385"/>
      <c r="EE421" s="385"/>
      <c r="EF421" s="385"/>
      <c r="EG421" s="385"/>
      <c r="EH421" s="385"/>
      <c r="EI421" s="385"/>
    </row>
    <row r="422" spans="1:139">
      <c r="A422" s="1109"/>
      <c r="B422" s="1111"/>
      <c r="C422" s="818"/>
      <c r="D422" s="270" t="s">
        <v>164</v>
      </c>
      <c r="E422" s="487">
        <v>100</v>
      </c>
      <c r="F422" s="525"/>
      <c r="G422" s="252">
        <f>E422*F422</f>
        <v>0</v>
      </c>
      <c r="H422" s="377"/>
      <c r="I422" s="377"/>
      <c r="J422" s="377"/>
      <c r="K422" s="377"/>
      <c r="L422" s="377"/>
      <c r="M422" s="377"/>
    </row>
    <row r="423" spans="1:139">
      <c r="A423" s="1104"/>
      <c r="B423" s="1104"/>
      <c r="C423" s="1104"/>
      <c r="D423" s="1104"/>
      <c r="E423" s="1104"/>
      <c r="F423" s="1104"/>
      <c r="G423" s="1105"/>
    </row>
    <row r="424" spans="1:139" s="54" customFormat="1">
      <c r="A424" s="259" t="s">
        <v>680</v>
      </c>
      <c r="B424" s="50" t="s">
        <v>424</v>
      </c>
      <c r="C424" s="59"/>
      <c r="D424" s="49"/>
      <c r="E424" s="493"/>
      <c r="F424" s="504"/>
      <c r="G424" s="44">
        <f>SUM(G377:G422)</f>
        <v>0</v>
      </c>
      <c r="H424" s="347"/>
      <c r="I424" s="347"/>
      <c r="J424" s="347"/>
      <c r="K424" s="347"/>
      <c r="L424" s="347"/>
      <c r="M424" s="347"/>
      <c r="N424" s="377"/>
      <c r="O424" s="377"/>
      <c r="P424" s="377"/>
      <c r="Q424" s="377"/>
      <c r="R424" s="377"/>
      <c r="S424" s="377"/>
      <c r="T424" s="377"/>
      <c r="U424" s="377"/>
      <c r="V424" s="377"/>
      <c r="W424" s="377"/>
      <c r="X424" s="377"/>
      <c r="Y424" s="377"/>
      <c r="Z424" s="377"/>
      <c r="AA424" s="377"/>
      <c r="AB424" s="377"/>
      <c r="AC424" s="377"/>
      <c r="AD424" s="377"/>
      <c r="AE424" s="377"/>
      <c r="AF424" s="377"/>
      <c r="AG424" s="377"/>
      <c r="AH424" s="377"/>
      <c r="AI424" s="377"/>
      <c r="AJ424" s="377"/>
      <c r="AK424" s="377"/>
      <c r="AL424" s="377"/>
      <c r="AM424" s="377"/>
      <c r="AN424" s="377"/>
      <c r="AO424" s="377"/>
      <c r="AP424" s="377"/>
      <c r="AQ424" s="377"/>
      <c r="AR424" s="377"/>
      <c r="AS424" s="377"/>
      <c r="AT424" s="377"/>
      <c r="AU424" s="377"/>
      <c r="AV424" s="377"/>
      <c r="AW424" s="377"/>
      <c r="AX424" s="377"/>
      <c r="AY424" s="377"/>
      <c r="AZ424" s="377"/>
      <c r="BA424" s="377"/>
      <c r="BB424" s="377"/>
      <c r="BC424" s="377"/>
      <c r="BD424" s="377"/>
      <c r="BE424" s="377"/>
      <c r="BF424" s="377"/>
      <c r="BG424" s="377"/>
      <c r="BH424" s="377"/>
      <c r="BI424" s="377"/>
      <c r="BJ424" s="377"/>
      <c r="BK424" s="377"/>
      <c r="BL424" s="377"/>
      <c r="BM424" s="377"/>
      <c r="BN424" s="377"/>
      <c r="BO424" s="377"/>
      <c r="BP424" s="377"/>
      <c r="BQ424" s="377"/>
      <c r="BR424" s="377"/>
      <c r="BS424" s="377"/>
      <c r="BT424" s="377"/>
      <c r="BU424" s="377"/>
      <c r="BV424" s="377"/>
      <c r="BW424" s="377"/>
      <c r="BX424" s="377"/>
      <c r="BY424" s="377"/>
      <c r="BZ424" s="377"/>
      <c r="CA424" s="377"/>
      <c r="CB424" s="377"/>
      <c r="CC424" s="377"/>
      <c r="CD424" s="377"/>
      <c r="CE424" s="377"/>
      <c r="CF424" s="377"/>
      <c r="CG424" s="377"/>
      <c r="CH424" s="377"/>
      <c r="CI424" s="377"/>
      <c r="CJ424" s="377"/>
      <c r="CK424" s="377"/>
      <c r="CL424" s="377"/>
      <c r="CM424" s="377"/>
      <c r="CN424" s="377"/>
      <c r="CO424" s="377"/>
      <c r="CP424" s="377"/>
      <c r="CQ424" s="377"/>
      <c r="CR424" s="377"/>
      <c r="CS424" s="377"/>
      <c r="CT424" s="377"/>
      <c r="CU424" s="377"/>
      <c r="CV424" s="377"/>
      <c r="CW424" s="377"/>
      <c r="CX424" s="377"/>
      <c r="CY424" s="377"/>
      <c r="CZ424" s="377"/>
      <c r="DA424" s="377"/>
      <c r="DB424" s="377"/>
      <c r="DC424" s="377"/>
      <c r="DD424" s="377"/>
      <c r="DE424" s="377"/>
      <c r="DF424" s="377"/>
      <c r="DG424" s="377"/>
      <c r="DH424" s="377"/>
      <c r="DI424" s="377"/>
      <c r="DJ424" s="377"/>
      <c r="DK424" s="377"/>
      <c r="DL424" s="377"/>
      <c r="DM424" s="377"/>
      <c r="DN424" s="377"/>
      <c r="DO424" s="377"/>
      <c r="DP424" s="377"/>
      <c r="DQ424" s="377"/>
      <c r="DR424" s="377"/>
      <c r="DS424" s="377"/>
      <c r="DT424" s="377"/>
      <c r="DU424" s="377"/>
      <c r="DV424" s="377"/>
      <c r="DW424" s="377"/>
      <c r="DX424" s="377"/>
      <c r="DY424" s="377"/>
      <c r="DZ424" s="377"/>
      <c r="EA424" s="377"/>
      <c r="EB424" s="377"/>
      <c r="EC424" s="377"/>
      <c r="ED424" s="377"/>
      <c r="EE424" s="377"/>
      <c r="EF424" s="377"/>
      <c r="EG424" s="377"/>
      <c r="EH424" s="377"/>
      <c r="EI424" s="377"/>
    </row>
    <row r="425" spans="1:139">
      <c r="A425" s="1104"/>
      <c r="B425" s="1104"/>
      <c r="C425" s="1104"/>
      <c r="D425" s="1104"/>
      <c r="E425" s="1104"/>
      <c r="F425" s="1104"/>
      <c r="G425" s="1105"/>
    </row>
    <row r="426" spans="1:139">
      <c r="A426" s="259" t="s">
        <v>690</v>
      </c>
      <c r="B426" s="50" t="s">
        <v>425</v>
      </c>
      <c r="C426" s="55"/>
      <c r="D426" s="49"/>
      <c r="E426" s="493"/>
      <c r="F426" s="504"/>
      <c r="G426" s="51"/>
    </row>
    <row r="427" spans="1:139">
      <c r="A427" s="1104"/>
      <c r="B427" s="1104"/>
      <c r="C427" s="1104"/>
      <c r="D427" s="1104"/>
      <c r="E427" s="1104"/>
      <c r="F427" s="1104"/>
      <c r="G427" s="1105"/>
    </row>
    <row r="428" spans="1:139">
      <c r="A428" s="1112" t="s">
        <v>691</v>
      </c>
      <c r="B428" s="1102" t="s">
        <v>426</v>
      </c>
      <c r="C428" s="764"/>
      <c r="D428" s="827"/>
      <c r="E428" s="823"/>
      <c r="F428" s="823"/>
      <c r="G428" s="824"/>
    </row>
    <row r="429" spans="1:139">
      <c r="A429" s="1113"/>
      <c r="B429" s="1103"/>
      <c r="C429" s="818"/>
      <c r="D429" s="270" t="s">
        <v>435</v>
      </c>
      <c r="E429" s="490">
        <v>1</v>
      </c>
      <c r="F429" s="501"/>
      <c r="G429" s="252">
        <f>E429*F429</f>
        <v>0</v>
      </c>
    </row>
    <row r="430" spans="1:139" ht="25.5" customHeight="1">
      <c r="A430" s="1112" t="s">
        <v>692</v>
      </c>
      <c r="B430" s="1102" t="s">
        <v>427</v>
      </c>
      <c r="C430" s="764"/>
      <c r="D430" s="827"/>
      <c r="E430" s="823"/>
      <c r="F430" s="823"/>
      <c r="G430" s="824"/>
    </row>
    <row r="431" spans="1:139">
      <c r="A431" s="1113"/>
      <c r="B431" s="1103"/>
      <c r="C431" s="818"/>
      <c r="D431" s="270" t="s">
        <v>435</v>
      </c>
      <c r="E431" s="490">
        <v>1</v>
      </c>
      <c r="F431" s="501"/>
      <c r="G431" s="252">
        <f>E431*F431</f>
        <v>0</v>
      </c>
    </row>
    <row r="432" spans="1:139">
      <c r="A432" s="1112" t="s">
        <v>693</v>
      </c>
      <c r="B432" s="1102" t="s">
        <v>428</v>
      </c>
      <c r="C432" s="764"/>
      <c r="D432" s="827"/>
      <c r="E432" s="823"/>
      <c r="F432" s="823"/>
      <c r="G432" s="824"/>
    </row>
    <row r="433" spans="1:139">
      <c r="A433" s="1113"/>
      <c r="B433" s="1103"/>
      <c r="C433" s="818"/>
      <c r="D433" s="270" t="s">
        <v>435</v>
      </c>
      <c r="E433" s="490">
        <v>1</v>
      </c>
      <c r="F433" s="501"/>
      <c r="G433" s="252">
        <f>E433*F433</f>
        <v>0</v>
      </c>
    </row>
    <row r="434" spans="1:139">
      <c r="A434" s="1112" t="s">
        <v>822</v>
      </c>
      <c r="B434" s="1102" t="s">
        <v>429</v>
      </c>
      <c r="C434" s="764"/>
      <c r="D434" s="827"/>
      <c r="E434" s="823"/>
      <c r="F434" s="823"/>
      <c r="G434" s="824"/>
    </row>
    <row r="435" spans="1:139">
      <c r="A435" s="1113"/>
      <c r="B435" s="1103"/>
      <c r="C435" s="818"/>
      <c r="D435" s="270" t="s">
        <v>435</v>
      </c>
      <c r="E435" s="490">
        <v>1</v>
      </c>
      <c r="F435" s="501"/>
      <c r="G435" s="252">
        <f>E435*F435</f>
        <v>0</v>
      </c>
    </row>
    <row r="436" spans="1:139" ht="38.25" customHeight="1">
      <c r="A436" s="1029" t="s">
        <v>823</v>
      </c>
      <c r="B436" s="1107" t="s">
        <v>430</v>
      </c>
      <c r="C436" s="764"/>
      <c r="D436" s="827"/>
      <c r="E436" s="823"/>
      <c r="F436" s="823"/>
      <c r="G436" s="824"/>
    </row>
    <row r="437" spans="1:139" ht="14.25" customHeight="1">
      <c r="A437" s="1030"/>
      <c r="B437" s="1108"/>
      <c r="C437" s="818"/>
      <c r="D437" s="271" t="s">
        <v>435</v>
      </c>
      <c r="E437" s="487">
        <v>1</v>
      </c>
      <c r="F437" s="501"/>
      <c r="G437" s="252">
        <f>E437*F437</f>
        <v>0</v>
      </c>
    </row>
    <row r="438" spans="1:139">
      <c r="A438" s="1029" t="s">
        <v>824</v>
      </c>
      <c r="B438" s="1107" t="s">
        <v>431</v>
      </c>
      <c r="C438" s="764"/>
      <c r="D438" s="827"/>
      <c r="E438" s="823"/>
      <c r="F438" s="823"/>
      <c r="G438" s="824"/>
    </row>
    <row r="439" spans="1:139">
      <c r="A439" s="1030"/>
      <c r="B439" s="1108"/>
      <c r="C439" s="818"/>
      <c r="D439" s="271" t="s">
        <v>435</v>
      </c>
      <c r="E439" s="487">
        <v>1</v>
      </c>
      <c r="F439" s="501"/>
      <c r="G439" s="252">
        <f>E439*F439</f>
        <v>0</v>
      </c>
    </row>
    <row r="440" spans="1:139" ht="46.5" customHeight="1">
      <c r="A440" s="1106" t="s">
        <v>825</v>
      </c>
      <c r="B440" s="1107" t="s">
        <v>432</v>
      </c>
      <c r="C440" s="764"/>
      <c r="D440" s="827"/>
      <c r="E440" s="823"/>
      <c r="F440" s="823"/>
      <c r="G440" s="824"/>
    </row>
    <row r="441" spans="1:139">
      <c r="A441" s="1106"/>
      <c r="B441" s="1108"/>
      <c r="C441" s="818"/>
      <c r="D441" s="271" t="s">
        <v>433</v>
      </c>
      <c r="E441" s="487">
        <v>1</v>
      </c>
      <c r="F441" s="501"/>
      <c r="G441" s="252">
        <f>E441*F441</f>
        <v>0</v>
      </c>
    </row>
    <row r="442" spans="1:139">
      <c r="A442" s="1104"/>
      <c r="B442" s="1104"/>
      <c r="C442" s="1104"/>
      <c r="D442" s="1104"/>
      <c r="E442" s="1104"/>
      <c r="F442" s="1104"/>
      <c r="G442" s="1105"/>
    </row>
    <row r="443" spans="1:139" s="54" customFormat="1">
      <c r="A443" s="259" t="s">
        <v>690</v>
      </c>
      <c r="B443" s="50" t="s">
        <v>1115</v>
      </c>
      <c r="C443" s="59"/>
      <c r="D443" s="49"/>
      <c r="E443" s="493"/>
      <c r="F443" s="504"/>
      <c r="G443" s="526">
        <f>SUM(G429+G431+G433+G435+G437+G439+G441)</f>
        <v>0</v>
      </c>
      <c r="H443" s="347"/>
      <c r="I443" s="347"/>
      <c r="J443" s="347"/>
      <c r="K443" s="347"/>
      <c r="L443" s="347"/>
      <c r="M443" s="347"/>
      <c r="N443" s="377"/>
      <c r="O443" s="377"/>
      <c r="P443" s="377"/>
      <c r="Q443" s="377"/>
      <c r="R443" s="377"/>
      <c r="S443" s="377"/>
      <c r="T443" s="377"/>
      <c r="U443" s="377"/>
      <c r="V443" s="377"/>
      <c r="W443" s="377"/>
      <c r="X443" s="377"/>
      <c r="Y443" s="377"/>
      <c r="Z443" s="377"/>
      <c r="AA443" s="377"/>
      <c r="AB443" s="377"/>
      <c r="AC443" s="377"/>
      <c r="AD443" s="377"/>
      <c r="AE443" s="377"/>
      <c r="AF443" s="377"/>
      <c r="AG443" s="377"/>
      <c r="AH443" s="377"/>
      <c r="AI443" s="377"/>
      <c r="AJ443" s="377"/>
      <c r="AK443" s="377"/>
      <c r="AL443" s="377"/>
      <c r="AM443" s="377"/>
      <c r="AN443" s="377"/>
      <c r="AO443" s="377"/>
      <c r="AP443" s="377"/>
      <c r="AQ443" s="377"/>
      <c r="AR443" s="377"/>
      <c r="AS443" s="377"/>
      <c r="AT443" s="377"/>
      <c r="AU443" s="377"/>
      <c r="AV443" s="377"/>
      <c r="AW443" s="377"/>
      <c r="AX443" s="377"/>
      <c r="AY443" s="377"/>
      <c r="AZ443" s="377"/>
      <c r="BA443" s="377"/>
      <c r="BB443" s="377"/>
      <c r="BC443" s="377"/>
      <c r="BD443" s="377"/>
      <c r="BE443" s="377"/>
      <c r="BF443" s="377"/>
      <c r="BG443" s="377"/>
      <c r="BH443" s="377"/>
      <c r="BI443" s="377"/>
      <c r="BJ443" s="377"/>
      <c r="BK443" s="377"/>
      <c r="BL443" s="377"/>
      <c r="BM443" s="377"/>
      <c r="BN443" s="377"/>
      <c r="BO443" s="377"/>
      <c r="BP443" s="377"/>
      <c r="BQ443" s="377"/>
      <c r="BR443" s="377"/>
      <c r="BS443" s="377"/>
      <c r="BT443" s="377"/>
      <c r="BU443" s="377"/>
      <c r="BV443" s="377"/>
      <c r="BW443" s="377"/>
      <c r="BX443" s="377"/>
      <c r="BY443" s="377"/>
      <c r="BZ443" s="377"/>
      <c r="CA443" s="377"/>
      <c r="CB443" s="377"/>
      <c r="CC443" s="377"/>
      <c r="CD443" s="377"/>
      <c r="CE443" s="377"/>
      <c r="CF443" s="377"/>
      <c r="CG443" s="377"/>
      <c r="CH443" s="377"/>
      <c r="CI443" s="377"/>
      <c r="CJ443" s="377"/>
      <c r="CK443" s="377"/>
      <c r="CL443" s="377"/>
      <c r="CM443" s="377"/>
      <c r="CN443" s="377"/>
      <c r="CO443" s="377"/>
      <c r="CP443" s="377"/>
      <c r="CQ443" s="377"/>
      <c r="CR443" s="377"/>
      <c r="CS443" s="377"/>
      <c r="CT443" s="377"/>
      <c r="CU443" s="377"/>
      <c r="CV443" s="377"/>
      <c r="CW443" s="377"/>
      <c r="CX443" s="377"/>
      <c r="CY443" s="377"/>
      <c r="CZ443" s="377"/>
      <c r="DA443" s="377"/>
      <c r="DB443" s="377"/>
      <c r="DC443" s="377"/>
      <c r="DD443" s="377"/>
      <c r="DE443" s="377"/>
      <c r="DF443" s="377"/>
      <c r="DG443" s="377"/>
      <c r="DH443" s="377"/>
      <c r="DI443" s="377"/>
      <c r="DJ443" s="377"/>
      <c r="DK443" s="377"/>
      <c r="DL443" s="377"/>
      <c r="DM443" s="377"/>
      <c r="DN443" s="377"/>
      <c r="DO443" s="377"/>
      <c r="DP443" s="377"/>
      <c r="DQ443" s="377"/>
      <c r="DR443" s="377"/>
      <c r="DS443" s="377"/>
      <c r="DT443" s="377"/>
      <c r="DU443" s="377"/>
      <c r="DV443" s="377"/>
      <c r="DW443" s="377"/>
      <c r="DX443" s="377"/>
      <c r="DY443" s="377"/>
      <c r="DZ443" s="377"/>
      <c r="EA443" s="377"/>
      <c r="EB443" s="377"/>
      <c r="EC443" s="377"/>
      <c r="ED443" s="377"/>
      <c r="EE443" s="377"/>
      <c r="EF443" s="377"/>
      <c r="EG443" s="377"/>
      <c r="EH443" s="377"/>
      <c r="EI443" s="377"/>
    </row>
    <row r="444" spans="1:139">
      <c r="A444" s="1104"/>
      <c r="B444" s="1104"/>
      <c r="C444" s="1104"/>
      <c r="D444" s="1104"/>
      <c r="E444" s="1104"/>
      <c r="F444" s="1104"/>
      <c r="G444" s="1105"/>
    </row>
    <row r="445" spans="1:139">
      <c r="A445" s="1104"/>
      <c r="B445" s="1104"/>
      <c r="C445" s="1104"/>
      <c r="D445" s="1104"/>
      <c r="E445" s="1104"/>
      <c r="F445" s="1104"/>
      <c r="G445" s="1105"/>
    </row>
    <row r="446" spans="1:139" ht="24.95" customHeight="1">
      <c r="A446" s="952" t="s">
        <v>1247</v>
      </c>
      <c r="B446" s="953"/>
      <c r="C446" s="953"/>
      <c r="D446" s="953"/>
      <c r="E446" s="953"/>
      <c r="F446" s="953"/>
      <c r="G446" s="954"/>
    </row>
    <row r="448" spans="1:139">
      <c r="A448" s="111" t="s">
        <v>125</v>
      </c>
      <c r="B448" s="30" t="s">
        <v>1726</v>
      </c>
      <c r="C448" s="916">
        <f>G207</f>
        <v>0</v>
      </c>
      <c r="D448" s="916"/>
      <c r="E448" s="916"/>
      <c r="F448" s="916"/>
      <c r="G448" s="917"/>
    </row>
    <row r="449" spans="1:7">
      <c r="A449" s="111" t="s">
        <v>665</v>
      </c>
      <c r="B449" s="30" t="s">
        <v>368</v>
      </c>
      <c r="C449" s="916">
        <f>G356</f>
        <v>0</v>
      </c>
      <c r="D449" s="916"/>
      <c r="E449" s="916"/>
      <c r="F449" s="916"/>
      <c r="G449" s="917"/>
    </row>
    <row r="450" spans="1:7">
      <c r="A450" s="111" t="s">
        <v>679</v>
      </c>
      <c r="B450" s="30" t="s">
        <v>395</v>
      </c>
      <c r="C450" s="242"/>
      <c r="D450" s="242"/>
      <c r="E450" s="496"/>
      <c r="F450" s="497"/>
      <c r="G450" s="497">
        <f>G371</f>
        <v>0</v>
      </c>
    </row>
    <row r="451" spans="1:7">
      <c r="A451" s="111" t="s">
        <v>680</v>
      </c>
      <c r="B451" s="82" t="s">
        <v>398</v>
      </c>
      <c r="C451" s="242"/>
      <c r="D451" s="242"/>
      <c r="E451" s="496"/>
      <c r="F451" s="497"/>
      <c r="G451" s="497">
        <f>G424</f>
        <v>0</v>
      </c>
    </row>
    <row r="452" spans="1:7">
      <c r="A452" s="111" t="s">
        <v>690</v>
      </c>
      <c r="B452" s="30" t="s">
        <v>425</v>
      </c>
      <c r="C452" s="242"/>
      <c r="D452" s="242"/>
      <c r="E452" s="496"/>
      <c r="F452" s="497"/>
      <c r="G452" s="497">
        <f>G443</f>
        <v>0</v>
      </c>
    </row>
    <row r="453" spans="1:7">
      <c r="A453" s="1148"/>
      <c r="B453" s="1149"/>
      <c r="C453" s="1149"/>
      <c r="D453" s="1149"/>
      <c r="E453" s="1149"/>
      <c r="F453" s="1149"/>
      <c r="G453" s="1150"/>
    </row>
    <row r="454" spans="1:7" ht="24.95" customHeight="1">
      <c r="A454" s="675" t="s">
        <v>15</v>
      </c>
      <c r="B454" s="389" t="s">
        <v>851</v>
      </c>
      <c r="C454" s="857">
        <f>SUM(C448:G449)</f>
        <v>0</v>
      </c>
      <c r="D454" s="1154"/>
      <c r="E454" s="1154"/>
      <c r="F454" s="1154"/>
      <c r="G454" s="1155"/>
    </row>
  </sheetData>
  <mergeCells count="2988">
    <mergeCell ref="B309:G309"/>
    <mergeCell ref="B345:G345"/>
    <mergeCell ref="C317:C321"/>
    <mergeCell ref="A317:A321"/>
    <mergeCell ref="C322:C323"/>
    <mergeCell ref="A326:A328"/>
    <mergeCell ref="C326:C328"/>
    <mergeCell ref="A331:A337"/>
    <mergeCell ref="C331:C337"/>
    <mergeCell ref="D317:G317"/>
    <mergeCell ref="D326:G326"/>
    <mergeCell ref="D338:G338"/>
    <mergeCell ref="D347:G347"/>
    <mergeCell ref="C338:C339"/>
    <mergeCell ref="B338:B339"/>
    <mergeCell ref="A338:A339"/>
    <mergeCell ref="D340:G340"/>
    <mergeCell ref="A340:A341"/>
    <mergeCell ref="B340:B341"/>
    <mergeCell ref="C340:C341"/>
    <mergeCell ref="D331:G336"/>
    <mergeCell ref="A314:G314"/>
    <mergeCell ref="A316:G316"/>
    <mergeCell ref="A342:G342"/>
    <mergeCell ref="A344:G344"/>
    <mergeCell ref="A346:G346"/>
    <mergeCell ref="D322:G322"/>
    <mergeCell ref="A322:A323"/>
    <mergeCell ref="B283:B284"/>
    <mergeCell ref="B285:B286"/>
    <mergeCell ref="B287:B288"/>
    <mergeCell ref="B322:B323"/>
    <mergeCell ref="D324:G324"/>
    <mergeCell ref="D329:G329"/>
    <mergeCell ref="A324:A325"/>
    <mergeCell ref="A329:A330"/>
    <mergeCell ref="C324:C325"/>
    <mergeCell ref="B324:B325"/>
    <mergeCell ref="B329:B330"/>
    <mergeCell ref="C329:C330"/>
    <mergeCell ref="B315:G315"/>
    <mergeCell ref="B302:B303"/>
    <mergeCell ref="B304:B305"/>
    <mergeCell ref="C275:C276"/>
    <mergeCell ref="C277:C278"/>
    <mergeCell ref="C279:C280"/>
    <mergeCell ref="B294:B295"/>
    <mergeCell ref="A294:A295"/>
    <mergeCell ref="D294:G294"/>
    <mergeCell ref="A306:G306"/>
    <mergeCell ref="C294:C295"/>
    <mergeCell ref="C296:C297"/>
    <mergeCell ref="C298:C299"/>
    <mergeCell ref="C300:C301"/>
    <mergeCell ref="C302:C303"/>
    <mergeCell ref="C304:C305"/>
    <mergeCell ref="D296:G296"/>
    <mergeCell ref="D298:G298"/>
    <mergeCell ref="D300:G300"/>
    <mergeCell ref="D302:G302"/>
    <mergeCell ref="D304:G304"/>
    <mergeCell ref="A298:A299"/>
    <mergeCell ref="A300:A301"/>
    <mergeCell ref="A302:A303"/>
    <mergeCell ref="A304:A305"/>
    <mergeCell ref="A296:A297"/>
    <mergeCell ref="B296:B297"/>
    <mergeCell ref="B298:B299"/>
    <mergeCell ref="B300:B301"/>
    <mergeCell ref="A275:A276"/>
    <mergeCell ref="A277:A278"/>
    <mergeCell ref="A279:A280"/>
    <mergeCell ref="A281:A282"/>
    <mergeCell ref="A283:A284"/>
    <mergeCell ref="A285:A286"/>
    <mergeCell ref="B257:B258"/>
    <mergeCell ref="A289:G289"/>
    <mergeCell ref="D257:G257"/>
    <mergeCell ref="D269:G269"/>
    <mergeCell ref="D271:G271"/>
    <mergeCell ref="D273:G273"/>
    <mergeCell ref="D275:G275"/>
    <mergeCell ref="D277:G277"/>
    <mergeCell ref="D279:G279"/>
    <mergeCell ref="D281:G281"/>
    <mergeCell ref="D283:G283"/>
    <mergeCell ref="D285:G285"/>
    <mergeCell ref="D287:G287"/>
    <mergeCell ref="A287:A288"/>
    <mergeCell ref="B259:B260"/>
    <mergeCell ref="B261:B262"/>
    <mergeCell ref="B267:B268"/>
    <mergeCell ref="B269:B270"/>
    <mergeCell ref="B271:B272"/>
    <mergeCell ref="B273:B274"/>
    <mergeCell ref="B275:B276"/>
    <mergeCell ref="B277:B278"/>
    <mergeCell ref="B279:B280"/>
    <mergeCell ref="B281:B282"/>
    <mergeCell ref="C269:C270"/>
    <mergeCell ref="C271:C272"/>
    <mergeCell ref="C273:C274"/>
    <mergeCell ref="C51:C52"/>
    <mergeCell ref="C53:C54"/>
    <mergeCell ref="C47:C48"/>
    <mergeCell ref="C49:C50"/>
    <mergeCell ref="A79:G79"/>
    <mergeCell ref="C134:C135"/>
    <mergeCell ref="C136:C137"/>
    <mergeCell ref="A136:A137"/>
    <mergeCell ref="D116:G116"/>
    <mergeCell ref="D186:G186"/>
    <mergeCell ref="C174:C175"/>
    <mergeCell ref="C176:C177"/>
    <mergeCell ref="D118:G118"/>
    <mergeCell ref="D120:G120"/>
    <mergeCell ref="D122:G122"/>
    <mergeCell ref="D124:G124"/>
    <mergeCell ref="D126:G126"/>
    <mergeCell ref="D128:G128"/>
    <mergeCell ref="D130:G130"/>
    <mergeCell ref="B152:B153"/>
    <mergeCell ref="A152:A153"/>
    <mergeCell ref="C257:C258"/>
    <mergeCell ref="C259:C260"/>
    <mergeCell ref="C261:C262"/>
    <mergeCell ref="C263:C264"/>
    <mergeCell ref="C265:C266"/>
    <mergeCell ref="C267:C268"/>
    <mergeCell ref="A256:G256"/>
    <mergeCell ref="D259:G259"/>
    <mergeCell ref="D261:G261"/>
    <mergeCell ref="D263:G263"/>
    <mergeCell ref="D265:G265"/>
    <mergeCell ref="D267:G267"/>
    <mergeCell ref="A254:G254"/>
    <mergeCell ref="A69:A70"/>
    <mergeCell ref="A71:A72"/>
    <mergeCell ref="A73:A74"/>
    <mergeCell ref="A82:G82"/>
    <mergeCell ref="D80:G80"/>
    <mergeCell ref="C80:C81"/>
    <mergeCell ref="A80:A81"/>
    <mergeCell ref="A103:G103"/>
    <mergeCell ref="A252:G252"/>
    <mergeCell ref="A257:A258"/>
    <mergeCell ref="A259:A260"/>
    <mergeCell ref="D85:G85"/>
    <mergeCell ref="D87:G87"/>
    <mergeCell ref="D89:G89"/>
    <mergeCell ref="D91:G91"/>
    <mergeCell ref="B263:B264"/>
    <mergeCell ref="B265:B266"/>
    <mergeCell ref="D95:G95"/>
    <mergeCell ref="D93:G93"/>
    <mergeCell ref="D97:G97"/>
    <mergeCell ref="D99:G99"/>
    <mergeCell ref="A85:A86"/>
    <mergeCell ref="A87:A88"/>
    <mergeCell ref="A89:A90"/>
    <mergeCell ref="A91:A92"/>
    <mergeCell ref="A93:A94"/>
    <mergeCell ref="A95:A96"/>
    <mergeCell ref="A97:A98"/>
    <mergeCell ref="A99:A100"/>
    <mergeCell ref="A101:A102"/>
    <mergeCell ref="C85:C86"/>
    <mergeCell ref="C87:C88"/>
    <mergeCell ref="C89:C90"/>
    <mergeCell ref="C91:C92"/>
    <mergeCell ref="C93:C94"/>
    <mergeCell ref="C95:C96"/>
    <mergeCell ref="C97:C98"/>
    <mergeCell ref="C99:C100"/>
    <mergeCell ref="C101:C102"/>
    <mergeCell ref="B85:B86"/>
    <mergeCell ref="B87:B88"/>
    <mergeCell ref="B89:B90"/>
    <mergeCell ref="B91:B92"/>
    <mergeCell ref="B93:B94"/>
    <mergeCell ref="B95:B96"/>
    <mergeCell ref="B97:B98"/>
    <mergeCell ref="B99:B100"/>
    <mergeCell ref="B101:B102"/>
    <mergeCell ref="D101:G101"/>
    <mergeCell ref="B19:G19"/>
    <mergeCell ref="D36:G36"/>
    <mergeCell ref="D38:G38"/>
    <mergeCell ref="A75:G75"/>
    <mergeCell ref="D43:G43"/>
    <mergeCell ref="D45:G45"/>
    <mergeCell ref="D47:G47"/>
    <mergeCell ref="D49:G49"/>
    <mergeCell ref="D51:G51"/>
    <mergeCell ref="D53:G53"/>
    <mergeCell ref="D55:G55"/>
    <mergeCell ref="D57:G57"/>
    <mergeCell ref="D59:G59"/>
    <mergeCell ref="D61:G61"/>
    <mergeCell ref="D63:G63"/>
    <mergeCell ref="D65:G65"/>
    <mergeCell ref="D67:G67"/>
    <mergeCell ref="D69:G69"/>
    <mergeCell ref="D73:G73"/>
    <mergeCell ref="C55:C56"/>
    <mergeCell ref="C57:C58"/>
    <mergeCell ref="C59:C60"/>
    <mergeCell ref="C61:C62"/>
    <mergeCell ref="A32:A33"/>
    <mergeCell ref="A34:A35"/>
    <mergeCell ref="A36:A37"/>
    <mergeCell ref="A38:A39"/>
    <mergeCell ref="C38:C39"/>
    <mergeCell ref="C45:C46"/>
    <mergeCell ref="C43:C44"/>
    <mergeCell ref="C34:C35"/>
    <mergeCell ref="C36:C37"/>
    <mergeCell ref="D28:G28"/>
    <mergeCell ref="D30:G30"/>
    <mergeCell ref="D32:G32"/>
    <mergeCell ref="D34:G34"/>
    <mergeCell ref="A77:G77"/>
    <mergeCell ref="C63:C64"/>
    <mergeCell ref="C65:C66"/>
    <mergeCell ref="C67:C68"/>
    <mergeCell ref="C69:C70"/>
    <mergeCell ref="C71:C72"/>
    <mergeCell ref="C73:C74"/>
    <mergeCell ref="A51:A52"/>
    <mergeCell ref="A53:A54"/>
    <mergeCell ref="A55:A56"/>
    <mergeCell ref="A57:A58"/>
    <mergeCell ref="A59:A60"/>
    <mergeCell ref="A61:A62"/>
    <mergeCell ref="A63:A64"/>
    <mergeCell ref="A65:A66"/>
    <mergeCell ref="A67:A68"/>
    <mergeCell ref="A43:A44"/>
    <mergeCell ref="A45:A46"/>
    <mergeCell ref="A47:A48"/>
    <mergeCell ref="A49:A50"/>
    <mergeCell ref="C454:G454"/>
    <mergeCell ref="A1:G1"/>
    <mergeCell ref="A446:G446"/>
    <mergeCell ref="B5:G5"/>
    <mergeCell ref="B7:G7"/>
    <mergeCell ref="D9:G9"/>
    <mergeCell ref="C10:C11"/>
    <mergeCell ref="A10:A11"/>
    <mergeCell ref="A12:A13"/>
    <mergeCell ref="D12:G12"/>
    <mergeCell ref="A16:G16"/>
    <mergeCell ref="A18:G18"/>
    <mergeCell ref="A20:G20"/>
    <mergeCell ref="D23:G23"/>
    <mergeCell ref="A22:G22"/>
    <mergeCell ref="B189:F189"/>
    <mergeCell ref="B199:F199"/>
    <mergeCell ref="A4:G4"/>
    <mergeCell ref="A6:G6"/>
    <mergeCell ref="A8:G8"/>
    <mergeCell ref="A25:G25"/>
    <mergeCell ref="A42:G42"/>
    <mergeCell ref="A84:G84"/>
    <mergeCell ref="A105:G105"/>
    <mergeCell ref="A140:G140"/>
    <mergeCell ref="A147:G147"/>
    <mergeCell ref="A145:G145"/>
    <mergeCell ref="D26:G26"/>
    <mergeCell ref="A26:A27"/>
    <mergeCell ref="A28:A29"/>
    <mergeCell ref="A30:A31"/>
    <mergeCell ref="C120:C121"/>
    <mergeCell ref="AP1:AV1"/>
    <mergeCell ref="AW1:BC1"/>
    <mergeCell ref="BD1:BJ1"/>
    <mergeCell ref="BK1:BQ1"/>
    <mergeCell ref="BR1:BX1"/>
    <mergeCell ref="N1:T1"/>
    <mergeCell ref="U1:AA1"/>
    <mergeCell ref="AB1:AH1"/>
    <mergeCell ref="AI1:AO1"/>
    <mergeCell ref="C448:G448"/>
    <mergeCell ref="C449:G449"/>
    <mergeCell ref="A453:G453"/>
    <mergeCell ref="A14:A15"/>
    <mergeCell ref="D10:G10"/>
    <mergeCell ref="C12:C13"/>
    <mergeCell ref="C14:C15"/>
    <mergeCell ref="D14:G14"/>
    <mergeCell ref="A126:A127"/>
    <mergeCell ref="A128:A129"/>
    <mergeCell ref="A130:A131"/>
    <mergeCell ref="A132:A133"/>
    <mergeCell ref="A134:A135"/>
    <mergeCell ref="A138:G138"/>
    <mergeCell ref="C126:C127"/>
    <mergeCell ref="C128:C129"/>
    <mergeCell ref="C130:C131"/>
    <mergeCell ref="C132:C133"/>
    <mergeCell ref="A40:G40"/>
    <mergeCell ref="C26:C27"/>
    <mergeCell ref="C28:C29"/>
    <mergeCell ref="C30:C31"/>
    <mergeCell ref="C32:C33"/>
    <mergeCell ref="FZ1:GF1"/>
    <mergeCell ref="GG1:GM1"/>
    <mergeCell ref="GN1:GT1"/>
    <mergeCell ref="GU1:HA1"/>
    <mergeCell ref="HB1:HH1"/>
    <mergeCell ref="EQ1:EW1"/>
    <mergeCell ref="EX1:FD1"/>
    <mergeCell ref="FE1:FK1"/>
    <mergeCell ref="FL1:FR1"/>
    <mergeCell ref="FS1:FY1"/>
    <mergeCell ref="DH1:DN1"/>
    <mergeCell ref="DO1:DU1"/>
    <mergeCell ref="DV1:EB1"/>
    <mergeCell ref="EC1:EI1"/>
    <mergeCell ref="EJ1:EP1"/>
    <mergeCell ref="BY1:CE1"/>
    <mergeCell ref="CF1:CL1"/>
    <mergeCell ref="CM1:CS1"/>
    <mergeCell ref="CT1:CZ1"/>
    <mergeCell ref="DA1:DG1"/>
    <mergeCell ref="LJ1:LP1"/>
    <mergeCell ref="LQ1:LW1"/>
    <mergeCell ref="LX1:MD1"/>
    <mergeCell ref="ME1:MK1"/>
    <mergeCell ref="ML1:MR1"/>
    <mergeCell ref="KA1:KG1"/>
    <mergeCell ref="KH1:KN1"/>
    <mergeCell ref="KO1:KU1"/>
    <mergeCell ref="KV1:LB1"/>
    <mergeCell ref="LC1:LI1"/>
    <mergeCell ref="IR1:IX1"/>
    <mergeCell ref="IY1:JE1"/>
    <mergeCell ref="JF1:JL1"/>
    <mergeCell ref="JM1:JS1"/>
    <mergeCell ref="JT1:JZ1"/>
    <mergeCell ref="HI1:HO1"/>
    <mergeCell ref="HP1:HV1"/>
    <mergeCell ref="HW1:IC1"/>
    <mergeCell ref="ID1:IJ1"/>
    <mergeCell ref="IK1:IQ1"/>
    <mergeCell ref="QT1:QZ1"/>
    <mergeCell ref="RA1:RG1"/>
    <mergeCell ref="RH1:RN1"/>
    <mergeCell ref="RO1:RU1"/>
    <mergeCell ref="RV1:SB1"/>
    <mergeCell ref="PK1:PQ1"/>
    <mergeCell ref="PR1:PX1"/>
    <mergeCell ref="PY1:QE1"/>
    <mergeCell ref="QF1:QL1"/>
    <mergeCell ref="QM1:QS1"/>
    <mergeCell ref="OB1:OH1"/>
    <mergeCell ref="OI1:OO1"/>
    <mergeCell ref="OP1:OV1"/>
    <mergeCell ref="OW1:PC1"/>
    <mergeCell ref="PD1:PJ1"/>
    <mergeCell ref="MS1:MY1"/>
    <mergeCell ref="MZ1:NF1"/>
    <mergeCell ref="NG1:NM1"/>
    <mergeCell ref="NN1:NT1"/>
    <mergeCell ref="NU1:OA1"/>
    <mergeCell ref="WD1:WJ1"/>
    <mergeCell ref="WK1:WQ1"/>
    <mergeCell ref="WR1:WX1"/>
    <mergeCell ref="WY1:XE1"/>
    <mergeCell ref="XF1:XL1"/>
    <mergeCell ref="UU1:VA1"/>
    <mergeCell ref="VB1:VH1"/>
    <mergeCell ref="VI1:VO1"/>
    <mergeCell ref="VP1:VV1"/>
    <mergeCell ref="VW1:WC1"/>
    <mergeCell ref="TL1:TR1"/>
    <mergeCell ref="TS1:TY1"/>
    <mergeCell ref="TZ1:UF1"/>
    <mergeCell ref="UG1:UM1"/>
    <mergeCell ref="UN1:UT1"/>
    <mergeCell ref="SC1:SI1"/>
    <mergeCell ref="SJ1:SP1"/>
    <mergeCell ref="SQ1:SW1"/>
    <mergeCell ref="SX1:TD1"/>
    <mergeCell ref="TE1:TK1"/>
    <mergeCell ref="ABN1:ABT1"/>
    <mergeCell ref="ABU1:ACA1"/>
    <mergeCell ref="ACB1:ACH1"/>
    <mergeCell ref="ACI1:ACO1"/>
    <mergeCell ref="ACP1:ACV1"/>
    <mergeCell ref="AAE1:AAK1"/>
    <mergeCell ref="AAL1:AAR1"/>
    <mergeCell ref="AAS1:AAY1"/>
    <mergeCell ref="AAZ1:ABF1"/>
    <mergeCell ref="ABG1:ABM1"/>
    <mergeCell ref="YV1:ZB1"/>
    <mergeCell ref="ZC1:ZI1"/>
    <mergeCell ref="ZJ1:ZP1"/>
    <mergeCell ref="ZQ1:ZW1"/>
    <mergeCell ref="ZX1:AAD1"/>
    <mergeCell ref="XM1:XS1"/>
    <mergeCell ref="XT1:XZ1"/>
    <mergeCell ref="YA1:YG1"/>
    <mergeCell ref="YH1:YN1"/>
    <mergeCell ref="YO1:YU1"/>
    <mergeCell ref="AGX1:AHD1"/>
    <mergeCell ref="AHE1:AHK1"/>
    <mergeCell ref="AHL1:AHR1"/>
    <mergeCell ref="AHS1:AHY1"/>
    <mergeCell ref="AHZ1:AIF1"/>
    <mergeCell ref="AFO1:AFU1"/>
    <mergeCell ref="AFV1:AGB1"/>
    <mergeCell ref="AGC1:AGI1"/>
    <mergeCell ref="AGJ1:AGP1"/>
    <mergeCell ref="AGQ1:AGW1"/>
    <mergeCell ref="AEF1:AEL1"/>
    <mergeCell ref="AEM1:AES1"/>
    <mergeCell ref="AET1:AEZ1"/>
    <mergeCell ref="AFA1:AFG1"/>
    <mergeCell ref="AFH1:AFN1"/>
    <mergeCell ref="ACW1:ADC1"/>
    <mergeCell ref="ADD1:ADJ1"/>
    <mergeCell ref="ADK1:ADQ1"/>
    <mergeCell ref="ADR1:ADX1"/>
    <mergeCell ref="ADY1:AEE1"/>
    <mergeCell ref="AMH1:AMN1"/>
    <mergeCell ref="AMO1:AMU1"/>
    <mergeCell ref="AMV1:ANB1"/>
    <mergeCell ref="ANC1:ANI1"/>
    <mergeCell ref="ANJ1:ANP1"/>
    <mergeCell ref="AKY1:ALE1"/>
    <mergeCell ref="ALF1:ALL1"/>
    <mergeCell ref="ALM1:ALS1"/>
    <mergeCell ref="ALT1:ALZ1"/>
    <mergeCell ref="AMA1:AMG1"/>
    <mergeCell ref="AJP1:AJV1"/>
    <mergeCell ref="AJW1:AKC1"/>
    <mergeCell ref="AKD1:AKJ1"/>
    <mergeCell ref="AKK1:AKQ1"/>
    <mergeCell ref="AKR1:AKX1"/>
    <mergeCell ref="AIG1:AIM1"/>
    <mergeCell ref="AIN1:AIT1"/>
    <mergeCell ref="AIU1:AJA1"/>
    <mergeCell ref="AJB1:AJH1"/>
    <mergeCell ref="AJI1:AJO1"/>
    <mergeCell ref="ARR1:ARX1"/>
    <mergeCell ref="ARY1:ASE1"/>
    <mergeCell ref="ASF1:ASL1"/>
    <mergeCell ref="ASM1:ASS1"/>
    <mergeCell ref="AST1:ASZ1"/>
    <mergeCell ref="AQI1:AQO1"/>
    <mergeCell ref="AQP1:AQV1"/>
    <mergeCell ref="AQW1:ARC1"/>
    <mergeCell ref="ARD1:ARJ1"/>
    <mergeCell ref="ARK1:ARQ1"/>
    <mergeCell ref="AOZ1:APF1"/>
    <mergeCell ref="APG1:APM1"/>
    <mergeCell ref="APN1:APT1"/>
    <mergeCell ref="APU1:AQA1"/>
    <mergeCell ref="AQB1:AQH1"/>
    <mergeCell ref="ANQ1:ANW1"/>
    <mergeCell ref="ANX1:AOD1"/>
    <mergeCell ref="AOE1:AOK1"/>
    <mergeCell ref="AOL1:AOR1"/>
    <mergeCell ref="AOS1:AOY1"/>
    <mergeCell ref="AXB1:AXH1"/>
    <mergeCell ref="AXI1:AXO1"/>
    <mergeCell ref="AXP1:AXV1"/>
    <mergeCell ref="AXW1:AYC1"/>
    <mergeCell ref="AYD1:AYJ1"/>
    <mergeCell ref="AVS1:AVY1"/>
    <mergeCell ref="AVZ1:AWF1"/>
    <mergeCell ref="AWG1:AWM1"/>
    <mergeCell ref="AWN1:AWT1"/>
    <mergeCell ref="AWU1:AXA1"/>
    <mergeCell ref="AUJ1:AUP1"/>
    <mergeCell ref="AUQ1:AUW1"/>
    <mergeCell ref="AUX1:AVD1"/>
    <mergeCell ref="AVE1:AVK1"/>
    <mergeCell ref="AVL1:AVR1"/>
    <mergeCell ref="ATA1:ATG1"/>
    <mergeCell ref="ATH1:ATN1"/>
    <mergeCell ref="ATO1:ATU1"/>
    <mergeCell ref="ATV1:AUB1"/>
    <mergeCell ref="AUC1:AUI1"/>
    <mergeCell ref="BCL1:BCR1"/>
    <mergeCell ref="BCS1:BCY1"/>
    <mergeCell ref="BCZ1:BDF1"/>
    <mergeCell ref="BDG1:BDM1"/>
    <mergeCell ref="BDN1:BDT1"/>
    <mergeCell ref="BBC1:BBI1"/>
    <mergeCell ref="BBJ1:BBP1"/>
    <mergeCell ref="BBQ1:BBW1"/>
    <mergeCell ref="BBX1:BCD1"/>
    <mergeCell ref="BCE1:BCK1"/>
    <mergeCell ref="AZT1:AZZ1"/>
    <mergeCell ref="BAA1:BAG1"/>
    <mergeCell ref="BAH1:BAN1"/>
    <mergeCell ref="BAO1:BAU1"/>
    <mergeCell ref="BAV1:BBB1"/>
    <mergeCell ref="AYK1:AYQ1"/>
    <mergeCell ref="AYR1:AYX1"/>
    <mergeCell ref="AYY1:AZE1"/>
    <mergeCell ref="AZF1:AZL1"/>
    <mergeCell ref="AZM1:AZS1"/>
    <mergeCell ref="BHV1:BIB1"/>
    <mergeCell ref="BIC1:BII1"/>
    <mergeCell ref="BIJ1:BIP1"/>
    <mergeCell ref="BIQ1:BIW1"/>
    <mergeCell ref="BIX1:BJD1"/>
    <mergeCell ref="BGM1:BGS1"/>
    <mergeCell ref="BGT1:BGZ1"/>
    <mergeCell ref="BHA1:BHG1"/>
    <mergeCell ref="BHH1:BHN1"/>
    <mergeCell ref="BHO1:BHU1"/>
    <mergeCell ref="BFD1:BFJ1"/>
    <mergeCell ref="BFK1:BFQ1"/>
    <mergeCell ref="BFR1:BFX1"/>
    <mergeCell ref="BFY1:BGE1"/>
    <mergeCell ref="BGF1:BGL1"/>
    <mergeCell ref="BDU1:BEA1"/>
    <mergeCell ref="BEB1:BEH1"/>
    <mergeCell ref="BEI1:BEO1"/>
    <mergeCell ref="BEP1:BEV1"/>
    <mergeCell ref="BEW1:BFC1"/>
    <mergeCell ref="BNF1:BNL1"/>
    <mergeCell ref="BNM1:BNS1"/>
    <mergeCell ref="BNT1:BNZ1"/>
    <mergeCell ref="BOA1:BOG1"/>
    <mergeCell ref="BOH1:BON1"/>
    <mergeCell ref="BLW1:BMC1"/>
    <mergeCell ref="BMD1:BMJ1"/>
    <mergeCell ref="BMK1:BMQ1"/>
    <mergeCell ref="BMR1:BMX1"/>
    <mergeCell ref="BMY1:BNE1"/>
    <mergeCell ref="BKN1:BKT1"/>
    <mergeCell ref="BKU1:BLA1"/>
    <mergeCell ref="BLB1:BLH1"/>
    <mergeCell ref="BLI1:BLO1"/>
    <mergeCell ref="BLP1:BLV1"/>
    <mergeCell ref="BJE1:BJK1"/>
    <mergeCell ref="BJL1:BJR1"/>
    <mergeCell ref="BJS1:BJY1"/>
    <mergeCell ref="BJZ1:BKF1"/>
    <mergeCell ref="BKG1:BKM1"/>
    <mergeCell ref="BSP1:BSV1"/>
    <mergeCell ref="BSW1:BTC1"/>
    <mergeCell ref="BTD1:BTJ1"/>
    <mergeCell ref="BTK1:BTQ1"/>
    <mergeCell ref="BTR1:BTX1"/>
    <mergeCell ref="BRG1:BRM1"/>
    <mergeCell ref="BRN1:BRT1"/>
    <mergeCell ref="BRU1:BSA1"/>
    <mergeCell ref="BSB1:BSH1"/>
    <mergeCell ref="BSI1:BSO1"/>
    <mergeCell ref="BPX1:BQD1"/>
    <mergeCell ref="BQE1:BQK1"/>
    <mergeCell ref="BQL1:BQR1"/>
    <mergeCell ref="BQS1:BQY1"/>
    <mergeCell ref="BQZ1:BRF1"/>
    <mergeCell ref="BOO1:BOU1"/>
    <mergeCell ref="BOV1:BPB1"/>
    <mergeCell ref="BPC1:BPI1"/>
    <mergeCell ref="BPJ1:BPP1"/>
    <mergeCell ref="BPQ1:BPW1"/>
    <mergeCell ref="BXZ1:BYF1"/>
    <mergeCell ref="BYG1:BYM1"/>
    <mergeCell ref="BYN1:BYT1"/>
    <mergeCell ref="BYU1:BZA1"/>
    <mergeCell ref="BZB1:BZH1"/>
    <mergeCell ref="BWQ1:BWW1"/>
    <mergeCell ref="BWX1:BXD1"/>
    <mergeCell ref="BXE1:BXK1"/>
    <mergeCell ref="BXL1:BXR1"/>
    <mergeCell ref="BXS1:BXY1"/>
    <mergeCell ref="BVH1:BVN1"/>
    <mergeCell ref="BVO1:BVU1"/>
    <mergeCell ref="BVV1:BWB1"/>
    <mergeCell ref="BWC1:BWI1"/>
    <mergeCell ref="BWJ1:BWP1"/>
    <mergeCell ref="BTY1:BUE1"/>
    <mergeCell ref="BUF1:BUL1"/>
    <mergeCell ref="BUM1:BUS1"/>
    <mergeCell ref="BUT1:BUZ1"/>
    <mergeCell ref="BVA1:BVG1"/>
    <mergeCell ref="CDJ1:CDP1"/>
    <mergeCell ref="CDQ1:CDW1"/>
    <mergeCell ref="CDX1:CED1"/>
    <mergeCell ref="CEE1:CEK1"/>
    <mergeCell ref="CEL1:CER1"/>
    <mergeCell ref="CCA1:CCG1"/>
    <mergeCell ref="CCH1:CCN1"/>
    <mergeCell ref="CCO1:CCU1"/>
    <mergeCell ref="CCV1:CDB1"/>
    <mergeCell ref="CDC1:CDI1"/>
    <mergeCell ref="CAR1:CAX1"/>
    <mergeCell ref="CAY1:CBE1"/>
    <mergeCell ref="CBF1:CBL1"/>
    <mergeCell ref="CBM1:CBS1"/>
    <mergeCell ref="CBT1:CBZ1"/>
    <mergeCell ref="BZI1:BZO1"/>
    <mergeCell ref="BZP1:BZV1"/>
    <mergeCell ref="BZW1:CAC1"/>
    <mergeCell ref="CAD1:CAJ1"/>
    <mergeCell ref="CAK1:CAQ1"/>
    <mergeCell ref="CIT1:CIZ1"/>
    <mergeCell ref="CJA1:CJG1"/>
    <mergeCell ref="CJH1:CJN1"/>
    <mergeCell ref="CJO1:CJU1"/>
    <mergeCell ref="CJV1:CKB1"/>
    <mergeCell ref="CHK1:CHQ1"/>
    <mergeCell ref="CHR1:CHX1"/>
    <mergeCell ref="CHY1:CIE1"/>
    <mergeCell ref="CIF1:CIL1"/>
    <mergeCell ref="CIM1:CIS1"/>
    <mergeCell ref="CGB1:CGH1"/>
    <mergeCell ref="CGI1:CGO1"/>
    <mergeCell ref="CGP1:CGV1"/>
    <mergeCell ref="CGW1:CHC1"/>
    <mergeCell ref="CHD1:CHJ1"/>
    <mergeCell ref="CES1:CEY1"/>
    <mergeCell ref="CEZ1:CFF1"/>
    <mergeCell ref="CFG1:CFM1"/>
    <mergeCell ref="CFN1:CFT1"/>
    <mergeCell ref="CFU1:CGA1"/>
    <mergeCell ref="COD1:COJ1"/>
    <mergeCell ref="COK1:COQ1"/>
    <mergeCell ref="COR1:COX1"/>
    <mergeCell ref="COY1:CPE1"/>
    <mergeCell ref="CPF1:CPL1"/>
    <mergeCell ref="CMU1:CNA1"/>
    <mergeCell ref="CNB1:CNH1"/>
    <mergeCell ref="CNI1:CNO1"/>
    <mergeCell ref="CNP1:CNV1"/>
    <mergeCell ref="CNW1:COC1"/>
    <mergeCell ref="CLL1:CLR1"/>
    <mergeCell ref="CLS1:CLY1"/>
    <mergeCell ref="CLZ1:CMF1"/>
    <mergeCell ref="CMG1:CMM1"/>
    <mergeCell ref="CMN1:CMT1"/>
    <mergeCell ref="CKC1:CKI1"/>
    <mergeCell ref="CKJ1:CKP1"/>
    <mergeCell ref="CKQ1:CKW1"/>
    <mergeCell ref="CKX1:CLD1"/>
    <mergeCell ref="CLE1:CLK1"/>
    <mergeCell ref="CTN1:CTT1"/>
    <mergeCell ref="CTU1:CUA1"/>
    <mergeCell ref="CUB1:CUH1"/>
    <mergeCell ref="CUI1:CUO1"/>
    <mergeCell ref="CUP1:CUV1"/>
    <mergeCell ref="CSE1:CSK1"/>
    <mergeCell ref="CSL1:CSR1"/>
    <mergeCell ref="CSS1:CSY1"/>
    <mergeCell ref="CSZ1:CTF1"/>
    <mergeCell ref="CTG1:CTM1"/>
    <mergeCell ref="CQV1:CRB1"/>
    <mergeCell ref="CRC1:CRI1"/>
    <mergeCell ref="CRJ1:CRP1"/>
    <mergeCell ref="CRQ1:CRW1"/>
    <mergeCell ref="CRX1:CSD1"/>
    <mergeCell ref="CPM1:CPS1"/>
    <mergeCell ref="CPT1:CPZ1"/>
    <mergeCell ref="CQA1:CQG1"/>
    <mergeCell ref="CQH1:CQN1"/>
    <mergeCell ref="CQO1:CQU1"/>
    <mergeCell ref="CYX1:CZD1"/>
    <mergeCell ref="CZE1:CZK1"/>
    <mergeCell ref="CZL1:CZR1"/>
    <mergeCell ref="CZS1:CZY1"/>
    <mergeCell ref="CZZ1:DAF1"/>
    <mergeCell ref="CXO1:CXU1"/>
    <mergeCell ref="CXV1:CYB1"/>
    <mergeCell ref="CYC1:CYI1"/>
    <mergeCell ref="CYJ1:CYP1"/>
    <mergeCell ref="CYQ1:CYW1"/>
    <mergeCell ref="CWF1:CWL1"/>
    <mergeCell ref="CWM1:CWS1"/>
    <mergeCell ref="CWT1:CWZ1"/>
    <mergeCell ref="CXA1:CXG1"/>
    <mergeCell ref="CXH1:CXN1"/>
    <mergeCell ref="CUW1:CVC1"/>
    <mergeCell ref="CVD1:CVJ1"/>
    <mergeCell ref="CVK1:CVQ1"/>
    <mergeCell ref="CVR1:CVX1"/>
    <mergeCell ref="CVY1:CWE1"/>
    <mergeCell ref="DEH1:DEN1"/>
    <mergeCell ref="DEO1:DEU1"/>
    <mergeCell ref="DEV1:DFB1"/>
    <mergeCell ref="DFC1:DFI1"/>
    <mergeCell ref="DFJ1:DFP1"/>
    <mergeCell ref="DCY1:DDE1"/>
    <mergeCell ref="DDF1:DDL1"/>
    <mergeCell ref="DDM1:DDS1"/>
    <mergeCell ref="DDT1:DDZ1"/>
    <mergeCell ref="DEA1:DEG1"/>
    <mergeCell ref="DBP1:DBV1"/>
    <mergeCell ref="DBW1:DCC1"/>
    <mergeCell ref="DCD1:DCJ1"/>
    <mergeCell ref="DCK1:DCQ1"/>
    <mergeCell ref="DCR1:DCX1"/>
    <mergeCell ref="DAG1:DAM1"/>
    <mergeCell ref="DAN1:DAT1"/>
    <mergeCell ref="DAU1:DBA1"/>
    <mergeCell ref="DBB1:DBH1"/>
    <mergeCell ref="DBI1:DBO1"/>
    <mergeCell ref="DJR1:DJX1"/>
    <mergeCell ref="DJY1:DKE1"/>
    <mergeCell ref="DKF1:DKL1"/>
    <mergeCell ref="DKM1:DKS1"/>
    <mergeCell ref="DKT1:DKZ1"/>
    <mergeCell ref="DII1:DIO1"/>
    <mergeCell ref="DIP1:DIV1"/>
    <mergeCell ref="DIW1:DJC1"/>
    <mergeCell ref="DJD1:DJJ1"/>
    <mergeCell ref="DJK1:DJQ1"/>
    <mergeCell ref="DGZ1:DHF1"/>
    <mergeCell ref="DHG1:DHM1"/>
    <mergeCell ref="DHN1:DHT1"/>
    <mergeCell ref="DHU1:DIA1"/>
    <mergeCell ref="DIB1:DIH1"/>
    <mergeCell ref="DFQ1:DFW1"/>
    <mergeCell ref="DFX1:DGD1"/>
    <mergeCell ref="DGE1:DGK1"/>
    <mergeCell ref="DGL1:DGR1"/>
    <mergeCell ref="DGS1:DGY1"/>
    <mergeCell ref="DPB1:DPH1"/>
    <mergeCell ref="DPI1:DPO1"/>
    <mergeCell ref="DPP1:DPV1"/>
    <mergeCell ref="DPW1:DQC1"/>
    <mergeCell ref="DQD1:DQJ1"/>
    <mergeCell ref="DNS1:DNY1"/>
    <mergeCell ref="DNZ1:DOF1"/>
    <mergeCell ref="DOG1:DOM1"/>
    <mergeCell ref="DON1:DOT1"/>
    <mergeCell ref="DOU1:DPA1"/>
    <mergeCell ref="DMJ1:DMP1"/>
    <mergeCell ref="DMQ1:DMW1"/>
    <mergeCell ref="DMX1:DND1"/>
    <mergeCell ref="DNE1:DNK1"/>
    <mergeCell ref="DNL1:DNR1"/>
    <mergeCell ref="DLA1:DLG1"/>
    <mergeCell ref="DLH1:DLN1"/>
    <mergeCell ref="DLO1:DLU1"/>
    <mergeCell ref="DLV1:DMB1"/>
    <mergeCell ref="DMC1:DMI1"/>
    <mergeCell ref="DUL1:DUR1"/>
    <mergeCell ref="DUS1:DUY1"/>
    <mergeCell ref="DUZ1:DVF1"/>
    <mergeCell ref="DVG1:DVM1"/>
    <mergeCell ref="DVN1:DVT1"/>
    <mergeCell ref="DTC1:DTI1"/>
    <mergeCell ref="DTJ1:DTP1"/>
    <mergeCell ref="DTQ1:DTW1"/>
    <mergeCell ref="DTX1:DUD1"/>
    <mergeCell ref="DUE1:DUK1"/>
    <mergeCell ref="DRT1:DRZ1"/>
    <mergeCell ref="DSA1:DSG1"/>
    <mergeCell ref="DSH1:DSN1"/>
    <mergeCell ref="DSO1:DSU1"/>
    <mergeCell ref="DSV1:DTB1"/>
    <mergeCell ref="DQK1:DQQ1"/>
    <mergeCell ref="DQR1:DQX1"/>
    <mergeCell ref="DQY1:DRE1"/>
    <mergeCell ref="DRF1:DRL1"/>
    <mergeCell ref="DRM1:DRS1"/>
    <mergeCell ref="DZV1:EAB1"/>
    <mergeCell ref="EAC1:EAI1"/>
    <mergeCell ref="EAJ1:EAP1"/>
    <mergeCell ref="EAQ1:EAW1"/>
    <mergeCell ref="EAX1:EBD1"/>
    <mergeCell ref="DYM1:DYS1"/>
    <mergeCell ref="DYT1:DYZ1"/>
    <mergeCell ref="DZA1:DZG1"/>
    <mergeCell ref="DZH1:DZN1"/>
    <mergeCell ref="DZO1:DZU1"/>
    <mergeCell ref="DXD1:DXJ1"/>
    <mergeCell ref="DXK1:DXQ1"/>
    <mergeCell ref="DXR1:DXX1"/>
    <mergeCell ref="DXY1:DYE1"/>
    <mergeCell ref="DYF1:DYL1"/>
    <mergeCell ref="DVU1:DWA1"/>
    <mergeCell ref="DWB1:DWH1"/>
    <mergeCell ref="DWI1:DWO1"/>
    <mergeCell ref="DWP1:DWV1"/>
    <mergeCell ref="DWW1:DXC1"/>
    <mergeCell ref="EFF1:EFL1"/>
    <mergeCell ref="EFM1:EFS1"/>
    <mergeCell ref="EFT1:EFZ1"/>
    <mergeCell ref="EGA1:EGG1"/>
    <mergeCell ref="EGH1:EGN1"/>
    <mergeCell ref="EDW1:EEC1"/>
    <mergeCell ref="EED1:EEJ1"/>
    <mergeCell ref="EEK1:EEQ1"/>
    <mergeCell ref="EER1:EEX1"/>
    <mergeCell ref="EEY1:EFE1"/>
    <mergeCell ref="ECN1:ECT1"/>
    <mergeCell ref="ECU1:EDA1"/>
    <mergeCell ref="EDB1:EDH1"/>
    <mergeCell ref="EDI1:EDO1"/>
    <mergeCell ref="EDP1:EDV1"/>
    <mergeCell ref="EBE1:EBK1"/>
    <mergeCell ref="EBL1:EBR1"/>
    <mergeCell ref="EBS1:EBY1"/>
    <mergeCell ref="EBZ1:ECF1"/>
    <mergeCell ref="ECG1:ECM1"/>
    <mergeCell ref="EKP1:EKV1"/>
    <mergeCell ref="EKW1:ELC1"/>
    <mergeCell ref="ELD1:ELJ1"/>
    <mergeCell ref="ELK1:ELQ1"/>
    <mergeCell ref="ELR1:ELX1"/>
    <mergeCell ref="EJG1:EJM1"/>
    <mergeCell ref="EJN1:EJT1"/>
    <mergeCell ref="EJU1:EKA1"/>
    <mergeCell ref="EKB1:EKH1"/>
    <mergeCell ref="EKI1:EKO1"/>
    <mergeCell ref="EHX1:EID1"/>
    <mergeCell ref="EIE1:EIK1"/>
    <mergeCell ref="EIL1:EIR1"/>
    <mergeCell ref="EIS1:EIY1"/>
    <mergeCell ref="EIZ1:EJF1"/>
    <mergeCell ref="EGO1:EGU1"/>
    <mergeCell ref="EGV1:EHB1"/>
    <mergeCell ref="EHC1:EHI1"/>
    <mergeCell ref="EHJ1:EHP1"/>
    <mergeCell ref="EHQ1:EHW1"/>
    <mergeCell ref="EPZ1:EQF1"/>
    <mergeCell ref="EQG1:EQM1"/>
    <mergeCell ref="EQN1:EQT1"/>
    <mergeCell ref="EQU1:ERA1"/>
    <mergeCell ref="ERB1:ERH1"/>
    <mergeCell ref="EOQ1:EOW1"/>
    <mergeCell ref="EOX1:EPD1"/>
    <mergeCell ref="EPE1:EPK1"/>
    <mergeCell ref="EPL1:EPR1"/>
    <mergeCell ref="EPS1:EPY1"/>
    <mergeCell ref="ENH1:ENN1"/>
    <mergeCell ref="ENO1:ENU1"/>
    <mergeCell ref="ENV1:EOB1"/>
    <mergeCell ref="EOC1:EOI1"/>
    <mergeCell ref="EOJ1:EOP1"/>
    <mergeCell ref="ELY1:EME1"/>
    <mergeCell ref="EMF1:EML1"/>
    <mergeCell ref="EMM1:EMS1"/>
    <mergeCell ref="EMT1:EMZ1"/>
    <mergeCell ref="ENA1:ENG1"/>
    <mergeCell ref="EVJ1:EVP1"/>
    <mergeCell ref="EVQ1:EVW1"/>
    <mergeCell ref="EVX1:EWD1"/>
    <mergeCell ref="EWE1:EWK1"/>
    <mergeCell ref="EWL1:EWR1"/>
    <mergeCell ref="EUA1:EUG1"/>
    <mergeCell ref="EUH1:EUN1"/>
    <mergeCell ref="EUO1:EUU1"/>
    <mergeCell ref="EUV1:EVB1"/>
    <mergeCell ref="EVC1:EVI1"/>
    <mergeCell ref="ESR1:ESX1"/>
    <mergeCell ref="ESY1:ETE1"/>
    <mergeCell ref="ETF1:ETL1"/>
    <mergeCell ref="ETM1:ETS1"/>
    <mergeCell ref="ETT1:ETZ1"/>
    <mergeCell ref="ERI1:ERO1"/>
    <mergeCell ref="ERP1:ERV1"/>
    <mergeCell ref="ERW1:ESC1"/>
    <mergeCell ref="ESD1:ESJ1"/>
    <mergeCell ref="ESK1:ESQ1"/>
    <mergeCell ref="FAT1:FAZ1"/>
    <mergeCell ref="FBA1:FBG1"/>
    <mergeCell ref="FBH1:FBN1"/>
    <mergeCell ref="FBO1:FBU1"/>
    <mergeCell ref="FBV1:FCB1"/>
    <mergeCell ref="EZK1:EZQ1"/>
    <mergeCell ref="EZR1:EZX1"/>
    <mergeCell ref="EZY1:FAE1"/>
    <mergeCell ref="FAF1:FAL1"/>
    <mergeCell ref="FAM1:FAS1"/>
    <mergeCell ref="EYB1:EYH1"/>
    <mergeCell ref="EYI1:EYO1"/>
    <mergeCell ref="EYP1:EYV1"/>
    <mergeCell ref="EYW1:EZC1"/>
    <mergeCell ref="EZD1:EZJ1"/>
    <mergeCell ref="EWS1:EWY1"/>
    <mergeCell ref="EWZ1:EXF1"/>
    <mergeCell ref="EXG1:EXM1"/>
    <mergeCell ref="EXN1:EXT1"/>
    <mergeCell ref="EXU1:EYA1"/>
    <mergeCell ref="FGD1:FGJ1"/>
    <mergeCell ref="FGK1:FGQ1"/>
    <mergeCell ref="FGR1:FGX1"/>
    <mergeCell ref="FGY1:FHE1"/>
    <mergeCell ref="FHF1:FHL1"/>
    <mergeCell ref="FEU1:FFA1"/>
    <mergeCell ref="FFB1:FFH1"/>
    <mergeCell ref="FFI1:FFO1"/>
    <mergeCell ref="FFP1:FFV1"/>
    <mergeCell ref="FFW1:FGC1"/>
    <mergeCell ref="FDL1:FDR1"/>
    <mergeCell ref="FDS1:FDY1"/>
    <mergeCell ref="FDZ1:FEF1"/>
    <mergeCell ref="FEG1:FEM1"/>
    <mergeCell ref="FEN1:FET1"/>
    <mergeCell ref="FCC1:FCI1"/>
    <mergeCell ref="FCJ1:FCP1"/>
    <mergeCell ref="FCQ1:FCW1"/>
    <mergeCell ref="FCX1:FDD1"/>
    <mergeCell ref="FDE1:FDK1"/>
    <mergeCell ref="FLN1:FLT1"/>
    <mergeCell ref="FLU1:FMA1"/>
    <mergeCell ref="FMB1:FMH1"/>
    <mergeCell ref="FMI1:FMO1"/>
    <mergeCell ref="FMP1:FMV1"/>
    <mergeCell ref="FKE1:FKK1"/>
    <mergeCell ref="FKL1:FKR1"/>
    <mergeCell ref="FKS1:FKY1"/>
    <mergeCell ref="FKZ1:FLF1"/>
    <mergeCell ref="FLG1:FLM1"/>
    <mergeCell ref="FIV1:FJB1"/>
    <mergeCell ref="FJC1:FJI1"/>
    <mergeCell ref="FJJ1:FJP1"/>
    <mergeCell ref="FJQ1:FJW1"/>
    <mergeCell ref="FJX1:FKD1"/>
    <mergeCell ref="FHM1:FHS1"/>
    <mergeCell ref="FHT1:FHZ1"/>
    <mergeCell ref="FIA1:FIG1"/>
    <mergeCell ref="FIH1:FIN1"/>
    <mergeCell ref="FIO1:FIU1"/>
    <mergeCell ref="FQX1:FRD1"/>
    <mergeCell ref="FRE1:FRK1"/>
    <mergeCell ref="FRL1:FRR1"/>
    <mergeCell ref="FRS1:FRY1"/>
    <mergeCell ref="FRZ1:FSF1"/>
    <mergeCell ref="FPO1:FPU1"/>
    <mergeCell ref="FPV1:FQB1"/>
    <mergeCell ref="FQC1:FQI1"/>
    <mergeCell ref="FQJ1:FQP1"/>
    <mergeCell ref="FQQ1:FQW1"/>
    <mergeCell ref="FOF1:FOL1"/>
    <mergeCell ref="FOM1:FOS1"/>
    <mergeCell ref="FOT1:FOZ1"/>
    <mergeCell ref="FPA1:FPG1"/>
    <mergeCell ref="FPH1:FPN1"/>
    <mergeCell ref="FMW1:FNC1"/>
    <mergeCell ref="FND1:FNJ1"/>
    <mergeCell ref="FNK1:FNQ1"/>
    <mergeCell ref="FNR1:FNX1"/>
    <mergeCell ref="FNY1:FOE1"/>
    <mergeCell ref="FWH1:FWN1"/>
    <mergeCell ref="FWO1:FWU1"/>
    <mergeCell ref="FWV1:FXB1"/>
    <mergeCell ref="FXC1:FXI1"/>
    <mergeCell ref="FXJ1:FXP1"/>
    <mergeCell ref="FUY1:FVE1"/>
    <mergeCell ref="FVF1:FVL1"/>
    <mergeCell ref="FVM1:FVS1"/>
    <mergeCell ref="FVT1:FVZ1"/>
    <mergeCell ref="FWA1:FWG1"/>
    <mergeCell ref="FTP1:FTV1"/>
    <mergeCell ref="FTW1:FUC1"/>
    <mergeCell ref="FUD1:FUJ1"/>
    <mergeCell ref="FUK1:FUQ1"/>
    <mergeCell ref="FUR1:FUX1"/>
    <mergeCell ref="FSG1:FSM1"/>
    <mergeCell ref="FSN1:FST1"/>
    <mergeCell ref="FSU1:FTA1"/>
    <mergeCell ref="FTB1:FTH1"/>
    <mergeCell ref="FTI1:FTO1"/>
    <mergeCell ref="GBR1:GBX1"/>
    <mergeCell ref="GBY1:GCE1"/>
    <mergeCell ref="GCF1:GCL1"/>
    <mergeCell ref="GCM1:GCS1"/>
    <mergeCell ref="GCT1:GCZ1"/>
    <mergeCell ref="GAI1:GAO1"/>
    <mergeCell ref="GAP1:GAV1"/>
    <mergeCell ref="GAW1:GBC1"/>
    <mergeCell ref="GBD1:GBJ1"/>
    <mergeCell ref="GBK1:GBQ1"/>
    <mergeCell ref="FYZ1:FZF1"/>
    <mergeCell ref="FZG1:FZM1"/>
    <mergeCell ref="FZN1:FZT1"/>
    <mergeCell ref="FZU1:GAA1"/>
    <mergeCell ref="GAB1:GAH1"/>
    <mergeCell ref="FXQ1:FXW1"/>
    <mergeCell ref="FXX1:FYD1"/>
    <mergeCell ref="FYE1:FYK1"/>
    <mergeCell ref="FYL1:FYR1"/>
    <mergeCell ref="FYS1:FYY1"/>
    <mergeCell ref="GHB1:GHH1"/>
    <mergeCell ref="GHI1:GHO1"/>
    <mergeCell ref="GHP1:GHV1"/>
    <mergeCell ref="GHW1:GIC1"/>
    <mergeCell ref="GID1:GIJ1"/>
    <mergeCell ref="GFS1:GFY1"/>
    <mergeCell ref="GFZ1:GGF1"/>
    <mergeCell ref="GGG1:GGM1"/>
    <mergeCell ref="GGN1:GGT1"/>
    <mergeCell ref="GGU1:GHA1"/>
    <mergeCell ref="GEJ1:GEP1"/>
    <mergeCell ref="GEQ1:GEW1"/>
    <mergeCell ref="GEX1:GFD1"/>
    <mergeCell ref="GFE1:GFK1"/>
    <mergeCell ref="GFL1:GFR1"/>
    <mergeCell ref="GDA1:GDG1"/>
    <mergeCell ref="GDH1:GDN1"/>
    <mergeCell ref="GDO1:GDU1"/>
    <mergeCell ref="GDV1:GEB1"/>
    <mergeCell ref="GEC1:GEI1"/>
    <mergeCell ref="GML1:GMR1"/>
    <mergeCell ref="GMS1:GMY1"/>
    <mergeCell ref="GMZ1:GNF1"/>
    <mergeCell ref="GNG1:GNM1"/>
    <mergeCell ref="GNN1:GNT1"/>
    <mergeCell ref="GLC1:GLI1"/>
    <mergeCell ref="GLJ1:GLP1"/>
    <mergeCell ref="GLQ1:GLW1"/>
    <mergeCell ref="GLX1:GMD1"/>
    <mergeCell ref="GME1:GMK1"/>
    <mergeCell ref="GJT1:GJZ1"/>
    <mergeCell ref="GKA1:GKG1"/>
    <mergeCell ref="GKH1:GKN1"/>
    <mergeCell ref="GKO1:GKU1"/>
    <mergeCell ref="GKV1:GLB1"/>
    <mergeCell ref="GIK1:GIQ1"/>
    <mergeCell ref="GIR1:GIX1"/>
    <mergeCell ref="GIY1:GJE1"/>
    <mergeCell ref="GJF1:GJL1"/>
    <mergeCell ref="GJM1:GJS1"/>
    <mergeCell ref="GRV1:GSB1"/>
    <mergeCell ref="GSC1:GSI1"/>
    <mergeCell ref="GSJ1:GSP1"/>
    <mergeCell ref="GSQ1:GSW1"/>
    <mergeCell ref="GSX1:GTD1"/>
    <mergeCell ref="GQM1:GQS1"/>
    <mergeCell ref="GQT1:GQZ1"/>
    <mergeCell ref="GRA1:GRG1"/>
    <mergeCell ref="GRH1:GRN1"/>
    <mergeCell ref="GRO1:GRU1"/>
    <mergeCell ref="GPD1:GPJ1"/>
    <mergeCell ref="GPK1:GPQ1"/>
    <mergeCell ref="GPR1:GPX1"/>
    <mergeCell ref="GPY1:GQE1"/>
    <mergeCell ref="GQF1:GQL1"/>
    <mergeCell ref="GNU1:GOA1"/>
    <mergeCell ref="GOB1:GOH1"/>
    <mergeCell ref="GOI1:GOO1"/>
    <mergeCell ref="GOP1:GOV1"/>
    <mergeCell ref="GOW1:GPC1"/>
    <mergeCell ref="GXF1:GXL1"/>
    <mergeCell ref="GXM1:GXS1"/>
    <mergeCell ref="GXT1:GXZ1"/>
    <mergeCell ref="GYA1:GYG1"/>
    <mergeCell ref="GYH1:GYN1"/>
    <mergeCell ref="GVW1:GWC1"/>
    <mergeCell ref="GWD1:GWJ1"/>
    <mergeCell ref="GWK1:GWQ1"/>
    <mergeCell ref="GWR1:GWX1"/>
    <mergeCell ref="GWY1:GXE1"/>
    <mergeCell ref="GUN1:GUT1"/>
    <mergeCell ref="GUU1:GVA1"/>
    <mergeCell ref="GVB1:GVH1"/>
    <mergeCell ref="GVI1:GVO1"/>
    <mergeCell ref="GVP1:GVV1"/>
    <mergeCell ref="GTE1:GTK1"/>
    <mergeCell ref="GTL1:GTR1"/>
    <mergeCell ref="GTS1:GTY1"/>
    <mergeCell ref="GTZ1:GUF1"/>
    <mergeCell ref="GUG1:GUM1"/>
    <mergeCell ref="HCP1:HCV1"/>
    <mergeCell ref="HCW1:HDC1"/>
    <mergeCell ref="HDD1:HDJ1"/>
    <mergeCell ref="HDK1:HDQ1"/>
    <mergeCell ref="HDR1:HDX1"/>
    <mergeCell ref="HBG1:HBM1"/>
    <mergeCell ref="HBN1:HBT1"/>
    <mergeCell ref="HBU1:HCA1"/>
    <mergeCell ref="HCB1:HCH1"/>
    <mergeCell ref="HCI1:HCO1"/>
    <mergeCell ref="GZX1:HAD1"/>
    <mergeCell ref="HAE1:HAK1"/>
    <mergeCell ref="HAL1:HAR1"/>
    <mergeCell ref="HAS1:HAY1"/>
    <mergeCell ref="HAZ1:HBF1"/>
    <mergeCell ref="GYO1:GYU1"/>
    <mergeCell ref="GYV1:GZB1"/>
    <mergeCell ref="GZC1:GZI1"/>
    <mergeCell ref="GZJ1:GZP1"/>
    <mergeCell ref="GZQ1:GZW1"/>
    <mergeCell ref="HHZ1:HIF1"/>
    <mergeCell ref="HIG1:HIM1"/>
    <mergeCell ref="HIN1:HIT1"/>
    <mergeCell ref="HIU1:HJA1"/>
    <mergeCell ref="HJB1:HJH1"/>
    <mergeCell ref="HGQ1:HGW1"/>
    <mergeCell ref="HGX1:HHD1"/>
    <mergeCell ref="HHE1:HHK1"/>
    <mergeCell ref="HHL1:HHR1"/>
    <mergeCell ref="HHS1:HHY1"/>
    <mergeCell ref="HFH1:HFN1"/>
    <mergeCell ref="HFO1:HFU1"/>
    <mergeCell ref="HFV1:HGB1"/>
    <mergeCell ref="HGC1:HGI1"/>
    <mergeCell ref="HGJ1:HGP1"/>
    <mergeCell ref="HDY1:HEE1"/>
    <mergeCell ref="HEF1:HEL1"/>
    <mergeCell ref="HEM1:HES1"/>
    <mergeCell ref="HET1:HEZ1"/>
    <mergeCell ref="HFA1:HFG1"/>
    <mergeCell ref="HNJ1:HNP1"/>
    <mergeCell ref="HNQ1:HNW1"/>
    <mergeCell ref="HNX1:HOD1"/>
    <mergeCell ref="HOE1:HOK1"/>
    <mergeCell ref="HOL1:HOR1"/>
    <mergeCell ref="HMA1:HMG1"/>
    <mergeCell ref="HMH1:HMN1"/>
    <mergeCell ref="HMO1:HMU1"/>
    <mergeCell ref="HMV1:HNB1"/>
    <mergeCell ref="HNC1:HNI1"/>
    <mergeCell ref="HKR1:HKX1"/>
    <mergeCell ref="HKY1:HLE1"/>
    <mergeCell ref="HLF1:HLL1"/>
    <mergeCell ref="HLM1:HLS1"/>
    <mergeCell ref="HLT1:HLZ1"/>
    <mergeCell ref="HJI1:HJO1"/>
    <mergeCell ref="HJP1:HJV1"/>
    <mergeCell ref="HJW1:HKC1"/>
    <mergeCell ref="HKD1:HKJ1"/>
    <mergeCell ref="HKK1:HKQ1"/>
    <mergeCell ref="HST1:HSZ1"/>
    <mergeCell ref="HTA1:HTG1"/>
    <mergeCell ref="HTH1:HTN1"/>
    <mergeCell ref="HTO1:HTU1"/>
    <mergeCell ref="HTV1:HUB1"/>
    <mergeCell ref="HRK1:HRQ1"/>
    <mergeCell ref="HRR1:HRX1"/>
    <mergeCell ref="HRY1:HSE1"/>
    <mergeCell ref="HSF1:HSL1"/>
    <mergeCell ref="HSM1:HSS1"/>
    <mergeCell ref="HQB1:HQH1"/>
    <mergeCell ref="HQI1:HQO1"/>
    <mergeCell ref="HQP1:HQV1"/>
    <mergeCell ref="HQW1:HRC1"/>
    <mergeCell ref="HRD1:HRJ1"/>
    <mergeCell ref="HOS1:HOY1"/>
    <mergeCell ref="HOZ1:HPF1"/>
    <mergeCell ref="HPG1:HPM1"/>
    <mergeCell ref="HPN1:HPT1"/>
    <mergeCell ref="HPU1:HQA1"/>
    <mergeCell ref="HYD1:HYJ1"/>
    <mergeCell ref="HYK1:HYQ1"/>
    <mergeCell ref="HYR1:HYX1"/>
    <mergeCell ref="HYY1:HZE1"/>
    <mergeCell ref="HZF1:HZL1"/>
    <mergeCell ref="HWU1:HXA1"/>
    <mergeCell ref="HXB1:HXH1"/>
    <mergeCell ref="HXI1:HXO1"/>
    <mergeCell ref="HXP1:HXV1"/>
    <mergeCell ref="HXW1:HYC1"/>
    <mergeCell ref="HVL1:HVR1"/>
    <mergeCell ref="HVS1:HVY1"/>
    <mergeCell ref="HVZ1:HWF1"/>
    <mergeCell ref="HWG1:HWM1"/>
    <mergeCell ref="HWN1:HWT1"/>
    <mergeCell ref="HUC1:HUI1"/>
    <mergeCell ref="HUJ1:HUP1"/>
    <mergeCell ref="HUQ1:HUW1"/>
    <mergeCell ref="HUX1:HVD1"/>
    <mergeCell ref="HVE1:HVK1"/>
    <mergeCell ref="IDN1:IDT1"/>
    <mergeCell ref="IDU1:IEA1"/>
    <mergeCell ref="IEB1:IEH1"/>
    <mergeCell ref="IEI1:IEO1"/>
    <mergeCell ref="IEP1:IEV1"/>
    <mergeCell ref="ICE1:ICK1"/>
    <mergeCell ref="ICL1:ICR1"/>
    <mergeCell ref="ICS1:ICY1"/>
    <mergeCell ref="ICZ1:IDF1"/>
    <mergeCell ref="IDG1:IDM1"/>
    <mergeCell ref="IAV1:IBB1"/>
    <mergeCell ref="IBC1:IBI1"/>
    <mergeCell ref="IBJ1:IBP1"/>
    <mergeCell ref="IBQ1:IBW1"/>
    <mergeCell ref="IBX1:ICD1"/>
    <mergeCell ref="HZM1:HZS1"/>
    <mergeCell ref="HZT1:HZZ1"/>
    <mergeCell ref="IAA1:IAG1"/>
    <mergeCell ref="IAH1:IAN1"/>
    <mergeCell ref="IAO1:IAU1"/>
    <mergeCell ref="IIX1:IJD1"/>
    <mergeCell ref="IJE1:IJK1"/>
    <mergeCell ref="IJL1:IJR1"/>
    <mergeCell ref="IJS1:IJY1"/>
    <mergeCell ref="IJZ1:IKF1"/>
    <mergeCell ref="IHO1:IHU1"/>
    <mergeCell ref="IHV1:IIB1"/>
    <mergeCell ref="IIC1:III1"/>
    <mergeCell ref="IIJ1:IIP1"/>
    <mergeCell ref="IIQ1:IIW1"/>
    <mergeCell ref="IGF1:IGL1"/>
    <mergeCell ref="IGM1:IGS1"/>
    <mergeCell ref="IGT1:IGZ1"/>
    <mergeCell ref="IHA1:IHG1"/>
    <mergeCell ref="IHH1:IHN1"/>
    <mergeCell ref="IEW1:IFC1"/>
    <mergeCell ref="IFD1:IFJ1"/>
    <mergeCell ref="IFK1:IFQ1"/>
    <mergeCell ref="IFR1:IFX1"/>
    <mergeCell ref="IFY1:IGE1"/>
    <mergeCell ref="IOH1:ION1"/>
    <mergeCell ref="IOO1:IOU1"/>
    <mergeCell ref="IOV1:IPB1"/>
    <mergeCell ref="IPC1:IPI1"/>
    <mergeCell ref="IPJ1:IPP1"/>
    <mergeCell ref="IMY1:INE1"/>
    <mergeCell ref="INF1:INL1"/>
    <mergeCell ref="INM1:INS1"/>
    <mergeCell ref="INT1:INZ1"/>
    <mergeCell ref="IOA1:IOG1"/>
    <mergeCell ref="ILP1:ILV1"/>
    <mergeCell ref="ILW1:IMC1"/>
    <mergeCell ref="IMD1:IMJ1"/>
    <mergeCell ref="IMK1:IMQ1"/>
    <mergeCell ref="IMR1:IMX1"/>
    <mergeCell ref="IKG1:IKM1"/>
    <mergeCell ref="IKN1:IKT1"/>
    <mergeCell ref="IKU1:ILA1"/>
    <mergeCell ref="ILB1:ILH1"/>
    <mergeCell ref="ILI1:ILO1"/>
    <mergeCell ref="ITR1:ITX1"/>
    <mergeCell ref="ITY1:IUE1"/>
    <mergeCell ref="IUF1:IUL1"/>
    <mergeCell ref="IUM1:IUS1"/>
    <mergeCell ref="IUT1:IUZ1"/>
    <mergeCell ref="ISI1:ISO1"/>
    <mergeCell ref="ISP1:ISV1"/>
    <mergeCell ref="ISW1:ITC1"/>
    <mergeCell ref="ITD1:ITJ1"/>
    <mergeCell ref="ITK1:ITQ1"/>
    <mergeCell ref="IQZ1:IRF1"/>
    <mergeCell ref="IRG1:IRM1"/>
    <mergeCell ref="IRN1:IRT1"/>
    <mergeCell ref="IRU1:ISA1"/>
    <mergeCell ref="ISB1:ISH1"/>
    <mergeCell ref="IPQ1:IPW1"/>
    <mergeCell ref="IPX1:IQD1"/>
    <mergeCell ref="IQE1:IQK1"/>
    <mergeCell ref="IQL1:IQR1"/>
    <mergeCell ref="IQS1:IQY1"/>
    <mergeCell ref="IZB1:IZH1"/>
    <mergeCell ref="IZI1:IZO1"/>
    <mergeCell ref="IZP1:IZV1"/>
    <mergeCell ref="IZW1:JAC1"/>
    <mergeCell ref="JAD1:JAJ1"/>
    <mergeCell ref="IXS1:IXY1"/>
    <mergeCell ref="IXZ1:IYF1"/>
    <mergeCell ref="IYG1:IYM1"/>
    <mergeCell ref="IYN1:IYT1"/>
    <mergeCell ref="IYU1:IZA1"/>
    <mergeCell ref="IWJ1:IWP1"/>
    <mergeCell ref="IWQ1:IWW1"/>
    <mergeCell ref="IWX1:IXD1"/>
    <mergeCell ref="IXE1:IXK1"/>
    <mergeCell ref="IXL1:IXR1"/>
    <mergeCell ref="IVA1:IVG1"/>
    <mergeCell ref="IVH1:IVN1"/>
    <mergeCell ref="IVO1:IVU1"/>
    <mergeCell ref="IVV1:IWB1"/>
    <mergeCell ref="IWC1:IWI1"/>
    <mergeCell ref="JEL1:JER1"/>
    <mergeCell ref="JES1:JEY1"/>
    <mergeCell ref="JEZ1:JFF1"/>
    <mergeCell ref="JFG1:JFM1"/>
    <mergeCell ref="JFN1:JFT1"/>
    <mergeCell ref="JDC1:JDI1"/>
    <mergeCell ref="JDJ1:JDP1"/>
    <mergeCell ref="JDQ1:JDW1"/>
    <mergeCell ref="JDX1:JED1"/>
    <mergeCell ref="JEE1:JEK1"/>
    <mergeCell ref="JBT1:JBZ1"/>
    <mergeCell ref="JCA1:JCG1"/>
    <mergeCell ref="JCH1:JCN1"/>
    <mergeCell ref="JCO1:JCU1"/>
    <mergeCell ref="JCV1:JDB1"/>
    <mergeCell ref="JAK1:JAQ1"/>
    <mergeCell ref="JAR1:JAX1"/>
    <mergeCell ref="JAY1:JBE1"/>
    <mergeCell ref="JBF1:JBL1"/>
    <mergeCell ref="JBM1:JBS1"/>
    <mergeCell ref="JJV1:JKB1"/>
    <mergeCell ref="JKC1:JKI1"/>
    <mergeCell ref="JKJ1:JKP1"/>
    <mergeCell ref="JKQ1:JKW1"/>
    <mergeCell ref="JKX1:JLD1"/>
    <mergeCell ref="JIM1:JIS1"/>
    <mergeCell ref="JIT1:JIZ1"/>
    <mergeCell ref="JJA1:JJG1"/>
    <mergeCell ref="JJH1:JJN1"/>
    <mergeCell ref="JJO1:JJU1"/>
    <mergeCell ref="JHD1:JHJ1"/>
    <mergeCell ref="JHK1:JHQ1"/>
    <mergeCell ref="JHR1:JHX1"/>
    <mergeCell ref="JHY1:JIE1"/>
    <mergeCell ref="JIF1:JIL1"/>
    <mergeCell ref="JFU1:JGA1"/>
    <mergeCell ref="JGB1:JGH1"/>
    <mergeCell ref="JGI1:JGO1"/>
    <mergeCell ref="JGP1:JGV1"/>
    <mergeCell ref="JGW1:JHC1"/>
    <mergeCell ref="JPF1:JPL1"/>
    <mergeCell ref="JPM1:JPS1"/>
    <mergeCell ref="JPT1:JPZ1"/>
    <mergeCell ref="JQA1:JQG1"/>
    <mergeCell ref="JQH1:JQN1"/>
    <mergeCell ref="JNW1:JOC1"/>
    <mergeCell ref="JOD1:JOJ1"/>
    <mergeCell ref="JOK1:JOQ1"/>
    <mergeCell ref="JOR1:JOX1"/>
    <mergeCell ref="JOY1:JPE1"/>
    <mergeCell ref="JMN1:JMT1"/>
    <mergeCell ref="JMU1:JNA1"/>
    <mergeCell ref="JNB1:JNH1"/>
    <mergeCell ref="JNI1:JNO1"/>
    <mergeCell ref="JNP1:JNV1"/>
    <mergeCell ref="JLE1:JLK1"/>
    <mergeCell ref="JLL1:JLR1"/>
    <mergeCell ref="JLS1:JLY1"/>
    <mergeCell ref="JLZ1:JMF1"/>
    <mergeCell ref="JMG1:JMM1"/>
    <mergeCell ref="JUP1:JUV1"/>
    <mergeCell ref="JUW1:JVC1"/>
    <mergeCell ref="JVD1:JVJ1"/>
    <mergeCell ref="JVK1:JVQ1"/>
    <mergeCell ref="JVR1:JVX1"/>
    <mergeCell ref="JTG1:JTM1"/>
    <mergeCell ref="JTN1:JTT1"/>
    <mergeCell ref="JTU1:JUA1"/>
    <mergeCell ref="JUB1:JUH1"/>
    <mergeCell ref="JUI1:JUO1"/>
    <mergeCell ref="JRX1:JSD1"/>
    <mergeCell ref="JSE1:JSK1"/>
    <mergeCell ref="JSL1:JSR1"/>
    <mergeCell ref="JSS1:JSY1"/>
    <mergeCell ref="JSZ1:JTF1"/>
    <mergeCell ref="JQO1:JQU1"/>
    <mergeCell ref="JQV1:JRB1"/>
    <mergeCell ref="JRC1:JRI1"/>
    <mergeCell ref="JRJ1:JRP1"/>
    <mergeCell ref="JRQ1:JRW1"/>
    <mergeCell ref="JZZ1:KAF1"/>
    <mergeCell ref="KAG1:KAM1"/>
    <mergeCell ref="KAN1:KAT1"/>
    <mergeCell ref="KAU1:KBA1"/>
    <mergeCell ref="KBB1:KBH1"/>
    <mergeCell ref="JYQ1:JYW1"/>
    <mergeCell ref="JYX1:JZD1"/>
    <mergeCell ref="JZE1:JZK1"/>
    <mergeCell ref="JZL1:JZR1"/>
    <mergeCell ref="JZS1:JZY1"/>
    <mergeCell ref="JXH1:JXN1"/>
    <mergeCell ref="JXO1:JXU1"/>
    <mergeCell ref="JXV1:JYB1"/>
    <mergeCell ref="JYC1:JYI1"/>
    <mergeCell ref="JYJ1:JYP1"/>
    <mergeCell ref="JVY1:JWE1"/>
    <mergeCell ref="JWF1:JWL1"/>
    <mergeCell ref="JWM1:JWS1"/>
    <mergeCell ref="JWT1:JWZ1"/>
    <mergeCell ref="JXA1:JXG1"/>
    <mergeCell ref="KFJ1:KFP1"/>
    <mergeCell ref="KFQ1:KFW1"/>
    <mergeCell ref="KFX1:KGD1"/>
    <mergeCell ref="KGE1:KGK1"/>
    <mergeCell ref="KGL1:KGR1"/>
    <mergeCell ref="KEA1:KEG1"/>
    <mergeCell ref="KEH1:KEN1"/>
    <mergeCell ref="KEO1:KEU1"/>
    <mergeCell ref="KEV1:KFB1"/>
    <mergeCell ref="KFC1:KFI1"/>
    <mergeCell ref="KCR1:KCX1"/>
    <mergeCell ref="KCY1:KDE1"/>
    <mergeCell ref="KDF1:KDL1"/>
    <mergeCell ref="KDM1:KDS1"/>
    <mergeCell ref="KDT1:KDZ1"/>
    <mergeCell ref="KBI1:KBO1"/>
    <mergeCell ref="KBP1:KBV1"/>
    <mergeCell ref="KBW1:KCC1"/>
    <mergeCell ref="KCD1:KCJ1"/>
    <mergeCell ref="KCK1:KCQ1"/>
    <mergeCell ref="KKT1:KKZ1"/>
    <mergeCell ref="KLA1:KLG1"/>
    <mergeCell ref="KLH1:KLN1"/>
    <mergeCell ref="KLO1:KLU1"/>
    <mergeCell ref="KLV1:KMB1"/>
    <mergeCell ref="KJK1:KJQ1"/>
    <mergeCell ref="KJR1:KJX1"/>
    <mergeCell ref="KJY1:KKE1"/>
    <mergeCell ref="KKF1:KKL1"/>
    <mergeCell ref="KKM1:KKS1"/>
    <mergeCell ref="KIB1:KIH1"/>
    <mergeCell ref="KII1:KIO1"/>
    <mergeCell ref="KIP1:KIV1"/>
    <mergeCell ref="KIW1:KJC1"/>
    <mergeCell ref="KJD1:KJJ1"/>
    <mergeCell ref="KGS1:KGY1"/>
    <mergeCell ref="KGZ1:KHF1"/>
    <mergeCell ref="KHG1:KHM1"/>
    <mergeCell ref="KHN1:KHT1"/>
    <mergeCell ref="KHU1:KIA1"/>
    <mergeCell ref="KQD1:KQJ1"/>
    <mergeCell ref="KQK1:KQQ1"/>
    <mergeCell ref="KQR1:KQX1"/>
    <mergeCell ref="KQY1:KRE1"/>
    <mergeCell ref="KRF1:KRL1"/>
    <mergeCell ref="KOU1:KPA1"/>
    <mergeCell ref="KPB1:KPH1"/>
    <mergeCell ref="KPI1:KPO1"/>
    <mergeCell ref="KPP1:KPV1"/>
    <mergeCell ref="KPW1:KQC1"/>
    <mergeCell ref="KNL1:KNR1"/>
    <mergeCell ref="KNS1:KNY1"/>
    <mergeCell ref="KNZ1:KOF1"/>
    <mergeCell ref="KOG1:KOM1"/>
    <mergeCell ref="KON1:KOT1"/>
    <mergeCell ref="KMC1:KMI1"/>
    <mergeCell ref="KMJ1:KMP1"/>
    <mergeCell ref="KMQ1:KMW1"/>
    <mergeCell ref="KMX1:KND1"/>
    <mergeCell ref="KNE1:KNK1"/>
    <mergeCell ref="KVN1:KVT1"/>
    <mergeCell ref="KVU1:KWA1"/>
    <mergeCell ref="KWB1:KWH1"/>
    <mergeCell ref="KWI1:KWO1"/>
    <mergeCell ref="KWP1:KWV1"/>
    <mergeCell ref="KUE1:KUK1"/>
    <mergeCell ref="KUL1:KUR1"/>
    <mergeCell ref="KUS1:KUY1"/>
    <mergeCell ref="KUZ1:KVF1"/>
    <mergeCell ref="KVG1:KVM1"/>
    <mergeCell ref="KSV1:KTB1"/>
    <mergeCell ref="KTC1:KTI1"/>
    <mergeCell ref="KTJ1:KTP1"/>
    <mergeCell ref="KTQ1:KTW1"/>
    <mergeCell ref="KTX1:KUD1"/>
    <mergeCell ref="KRM1:KRS1"/>
    <mergeCell ref="KRT1:KRZ1"/>
    <mergeCell ref="KSA1:KSG1"/>
    <mergeCell ref="KSH1:KSN1"/>
    <mergeCell ref="KSO1:KSU1"/>
    <mergeCell ref="LAX1:LBD1"/>
    <mergeCell ref="LBE1:LBK1"/>
    <mergeCell ref="LBL1:LBR1"/>
    <mergeCell ref="LBS1:LBY1"/>
    <mergeCell ref="LBZ1:LCF1"/>
    <mergeCell ref="KZO1:KZU1"/>
    <mergeCell ref="KZV1:LAB1"/>
    <mergeCell ref="LAC1:LAI1"/>
    <mergeCell ref="LAJ1:LAP1"/>
    <mergeCell ref="LAQ1:LAW1"/>
    <mergeCell ref="KYF1:KYL1"/>
    <mergeCell ref="KYM1:KYS1"/>
    <mergeCell ref="KYT1:KYZ1"/>
    <mergeCell ref="KZA1:KZG1"/>
    <mergeCell ref="KZH1:KZN1"/>
    <mergeCell ref="KWW1:KXC1"/>
    <mergeCell ref="KXD1:KXJ1"/>
    <mergeCell ref="KXK1:KXQ1"/>
    <mergeCell ref="KXR1:KXX1"/>
    <mergeCell ref="KXY1:KYE1"/>
    <mergeCell ref="LGH1:LGN1"/>
    <mergeCell ref="LGO1:LGU1"/>
    <mergeCell ref="LGV1:LHB1"/>
    <mergeCell ref="LHC1:LHI1"/>
    <mergeCell ref="LHJ1:LHP1"/>
    <mergeCell ref="LEY1:LFE1"/>
    <mergeCell ref="LFF1:LFL1"/>
    <mergeCell ref="LFM1:LFS1"/>
    <mergeCell ref="LFT1:LFZ1"/>
    <mergeCell ref="LGA1:LGG1"/>
    <mergeCell ref="LDP1:LDV1"/>
    <mergeCell ref="LDW1:LEC1"/>
    <mergeCell ref="LED1:LEJ1"/>
    <mergeCell ref="LEK1:LEQ1"/>
    <mergeCell ref="LER1:LEX1"/>
    <mergeCell ref="LCG1:LCM1"/>
    <mergeCell ref="LCN1:LCT1"/>
    <mergeCell ref="LCU1:LDA1"/>
    <mergeCell ref="LDB1:LDH1"/>
    <mergeCell ref="LDI1:LDO1"/>
    <mergeCell ref="LLR1:LLX1"/>
    <mergeCell ref="LLY1:LME1"/>
    <mergeCell ref="LMF1:LML1"/>
    <mergeCell ref="LMM1:LMS1"/>
    <mergeCell ref="LMT1:LMZ1"/>
    <mergeCell ref="LKI1:LKO1"/>
    <mergeCell ref="LKP1:LKV1"/>
    <mergeCell ref="LKW1:LLC1"/>
    <mergeCell ref="LLD1:LLJ1"/>
    <mergeCell ref="LLK1:LLQ1"/>
    <mergeCell ref="LIZ1:LJF1"/>
    <mergeCell ref="LJG1:LJM1"/>
    <mergeCell ref="LJN1:LJT1"/>
    <mergeCell ref="LJU1:LKA1"/>
    <mergeCell ref="LKB1:LKH1"/>
    <mergeCell ref="LHQ1:LHW1"/>
    <mergeCell ref="LHX1:LID1"/>
    <mergeCell ref="LIE1:LIK1"/>
    <mergeCell ref="LIL1:LIR1"/>
    <mergeCell ref="LIS1:LIY1"/>
    <mergeCell ref="LRB1:LRH1"/>
    <mergeCell ref="LRI1:LRO1"/>
    <mergeCell ref="LRP1:LRV1"/>
    <mergeCell ref="LRW1:LSC1"/>
    <mergeCell ref="LSD1:LSJ1"/>
    <mergeCell ref="LPS1:LPY1"/>
    <mergeCell ref="LPZ1:LQF1"/>
    <mergeCell ref="LQG1:LQM1"/>
    <mergeCell ref="LQN1:LQT1"/>
    <mergeCell ref="LQU1:LRA1"/>
    <mergeCell ref="LOJ1:LOP1"/>
    <mergeCell ref="LOQ1:LOW1"/>
    <mergeCell ref="LOX1:LPD1"/>
    <mergeCell ref="LPE1:LPK1"/>
    <mergeCell ref="LPL1:LPR1"/>
    <mergeCell ref="LNA1:LNG1"/>
    <mergeCell ref="LNH1:LNN1"/>
    <mergeCell ref="LNO1:LNU1"/>
    <mergeCell ref="LNV1:LOB1"/>
    <mergeCell ref="LOC1:LOI1"/>
    <mergeCell ref="LWL1:LWR1"/>
    <mergeCell ref="LWS1:LWY1"/>
    <mergeCell ref="LWZ1:LXF1"/>
    <mergeCell ref="LXG1:LXM1"/>
    <mergeCell ref="LXN1:LXT1"/>
    <mergeCell ref="LVC1:LVI1"/>
    <mergeCell ref="LVJ1:LVP1"/>
    <mergeCell ref="LVQ1:LVW1"/>
    <mergeCell ref="LVX1:LWD1"/>
    <mergeCell ref="LWE1:LWK1"/>
    <mergeCell ref="LTT1:LTZ1"/>
    <mergeCell ref="LUA1:LUG1"/>
    <mergeCell ref="LUH1:LUN1"/>
    <mergeCell ref="LUO1:LUU1"/>
    <mergeCell ref="LUV1:LVB1"/>
    <mergeCell ref="LSK1:LSQ1"/>
    <mergeCell ref="LSR1:LSX1"/>
    <mergeCell ref="LSY1:LTE1"/>
    <mergeCell ref="LTF1:LTL1"/>
    <mergeCell ref="LTM1:LTS1"/>
    <mergeCell ref="MBV1:MCB1"/>
    <mergeCell ref="MCC1:MCI1"/>
    <mergeCell ref="MCJ1:MCP1"/>
    <mergeCell ref="MCQ1:MCW1"/>
    <mergeCell ref="MCX1:MDD1"/>
    <mergeCell ref="MAM1:MAS1"/>
    <mergeCell ref="MAT1:MAZ1"/>
    <mergeCell ref="MBA1:MBG1"/>
    <mergeCell ref="MBH1:MBN1"/>
    <mergeCell ref="MBO1:MBU1"/>
    <mergeCell ref="LZD1:LZJ1"/>
    <mergeCell ref="LZK1:LZQ1"/>
    <mergeCell ref="LZR1:LZX1"/>
    <mergeCell ref="LZY1:MAE1"/>
    <mergeCell ref="MAF1:MAL1"/>
    <mergeCell ref="LXU1:LYA1"/>
    <mergeCell ref="LYB1:LYH1"/>
    <mergeCell ref="LYI1:LYO1"/>
    <mergeCell ref="LYP1:LYV1"/>
    <mergeCell ref="LYW1:LZC1"/>
    <mergeCell ref="MHF1:MHL1"/>
    <mergeCell ref="MHM1:MHS1"/>
    <mergeCell ref="MHT1:MHZ1"/>
    <mergeCell ref="MIA1:MIG1"/>
    <mergeCell ref="MIH1:MIN1"/>
    <mergeCell ref="MFW1:MGC1"/>
    <mergeCell ref="MGD1:MGJ1"/>
    <mergeCell ref="MGK1:MGQ1"/>
    <mergeCell ref="MGR1:MGX1"/>
    <mergeCell ref="MGY1:MHE1"/>
    <mergeCell ref="MEN1:MET1"/>
    <mergeCell ref="MEU1:MFA1"/>
    <mergeCell ref="MFB1:MFH1"/>
    <mergeCell ref="MFI1:MFO1"/>
    <mergeCell ref="MFP1:MFV1"/>
    <mergeCell ref="MDE1:MDK1"/>
    <mergeCell ref="MDL1:MDR1"/>
    <mergeCell ref="MDS1:MDY1"/>
    <mergeCell ref="MDZ1:MEF1"/>
    <mergeCell ref="MEG1:MEM1"/>
    <mergeCell ref="MMP1:MMV1"/>
    <mergeCell ref="MMW1:MNC1"/>
    <mergeCell ref="MND1:MNJ1"/>
    <mergeCell ref="MNK1:MNQ1"/>
    <mergeCell ref="MNR1:MNX1"/>
    <mergeCell ref="MLG1:MLM1"/>
    <mergeCell ref="MLN1:MLT1"/>
    <mergeCell ref="MLU1:MMA1"/>
    <mergeCell ref="MMB1:MMH1"/>
    <mergeCell ref="MMI1:MMO1"/>
    <mergeCell ref="MJX1:MKD1"/>
    <mergeCell ref="MKE1:MKK1"/>
    <mergeCell ref="MKL1:MKR1"/>
    <mergeCell ref="MKS1:MKY1"/>
    <mergeCell ref="MKZ1:MLF1"/>
    <mergeCell ref="MIO1:MIU1"/>
    <mergeCell ref="MIV1:MJB1"/>
    <mergeCell ref="MJC1:MJI1"/>
    <mergeCell ref="MJJ1:MJP1"/>
    <mergeCell ref="MJQ1:MJW1"/>
    <mergeCell ref="MRZ1:MSF1"/>
    <mergeCell ref="MSG1:MSM1"/>
    <mergeCell ref="MSN1:MST1"/>
    <mergeCell ref="MSU1:MTA1"/>
    <mergeCell ref="MTB1:MTH1"/>
    <mergeCell ref="MQQ1:MQW1"/>
    <mergeCell ref="MQX1:MRD1"/>
    <mergeCell ref="MRE1:MRK1"/>
    <mergeCell ref="MRL1:MRR1"/>
    <mergeCell ref="MRS1:MRY1"/>
    <mergeCell ref="MPH1:MPN1"/>
    <mergeCell ref="MPO1:MPU1"/>
    <mergeCell ref="MPV1:MQB1"/>
    <mergeCell ref="MQC1:MQI1"/>
    <mergeCell ref="MQJ1:MQP1"/>
    <mergeCell ref="MNY1:MOE1"/>
    <mergeCell ref="MOF1:MOL1"/>
    <mergeCell ref="MOM1:MOS1"/>
    <mergeCell ref="MOT1:MOZ1"/>
    <mergeCell ref="MPA1:MPG1"/>
    <mergeCell ref="MXJ1:MXP1"/>
    <mergeCell ref="MXQ1:MXW1"/>
    <mergeCell ref="MXX1:MYD1"/>
    <mergeCell ref="MYE1:MYK1"/>
    <mergeCell ref="MYL1:MYR1"/>
    <mergeCell ref="MWA1:MWG1"/>
    <mergeCell ref="MWH1:MWN1"/>
    <mergeCell ref="MWO1:MWU1"/>
    <mergeCell ref="MWV1:MXB1"/>
    <mergeCell ref="MXC1:MXI1"/>
    <mergeCell ref="MUR1:MUX1"/>
    <mergeCell ref="MUY1:MVE1"/>
    <mergeCell ref="MVF1:MVL1"/>
    <mergeCell ref="MVM1:MVS1"/>
    <mergeCell ref="MVT1:MVZ1"/>
    <mergeCell ref="MTI1:MTO1"/>
    <mergeCell ref="MTP1:MTV1"/>
    <mergeCell ref="MTW1:MUC1"/>
    <mergeCell ref="MUD1:MUJ1"/>
    <mergeCell ref="MUK1:MUQ1"/>
    <mergeCell ref="NCT1:NCZ1"/>
    <mergeCell ref="NDA1:NDG1"/>
    <mergeCell ref="NDH1:NDN1"/>
    <mergeCell ref="NDO1:NDU1"/>
    <mergeCell ref="NDV1:NEB1"/>
    <mergeCell ref="NBK1:NBQ1"/>
    <mergeCell ref="NBR1:NBX1"/>
    <mergeCell ref="NBY1:NCE1"/>
    <mergeCell ref="NCF1:NCL1"/>
    <mergeCell ref="NCM1:NCS1"/>
    <mergeCell ref="NAB1:NAH1"/>
    <mergeCell ref="NAI1:NAO1"/>
    <mergeCell ref="NAP1:NAV1"/>
    <mergeCell ref="NAW1:NBC1"/>
    <mergeCell ref="NBD1:NBJ1"/>
    <mergeCell ref="MYS1:MYY1"/>
    <mergeCell ref="MYZ1:MZF1"/>
    <mergeCell ref="MZG1:MZM1"/>
    <mergeCell ref="MZN1:MZT1"/>
    <mergeCell ref="MZU1:NAA1"/>
    <mergeCell ref="NID1:NIJ1"/>
    <mergeCell ref="NIK1:NIQ1"/>
    <mergeCell ref="NIR1:NIX1"/>
    <mergeCell ref="NIY1:NJE1"/>
    <mergeCell ref="NJF1:NJL1"/>
    <mergeCell ref="NGU1:NHA1"/>
    <mergeCell ref="NHB1:NHH1"/>
    <mergeCell ref="NHI1:NHO1"/>
    <mergeCell ref="NHP1:NHV1"/>
    <mergeCell ref="NHW1:NIC1"/>
    <mergeCell ref="NFL1:NFR1"/>
    <mergeCell ref="NFS1:NFY1"/>
    <mergeCell ref="NFZ1:NGF1"/>
    <mergeCell ref="NGG1:NGM1"/>
    <mergeCell ref="NGN1:NGT1"/>
    <mergeCell ref="NEC1:NEI1"/>
    <mergeCell ref="NEJ1:NEP1"/>
    <mergeCell ref="NEQ1:NEW1"/>
    <mergeCell ref="NEX1:NFD1"/>
    <mergeCell ref="NFE1:NFK1"/>
    <mergeCell ref="NNN1:NNT1"/>
    <mergeCell ref="NNU1:NOA1"/>
    <mergeCell ref="NOB1:NOH1"/>
    <mergeCell ref="NOI1:NOO1"/>
    <mergeCell ref="NOP1:NOV1"/>
    <mergeCell ref="NME1:NMK1"/>
    <mergeCell ref="NML1:NMR1"/>
    <mergeCell ref="NMS1:NMY1"/>
    <mergeCell ref="NMZ1:NNF1"/>
    <mergeCell ref="NNG1:NNM1"/>
    <mergeCell ref="NKV1:NLB1"/>
    <mergeCell ref="NLC1:NLI1"/>
    <mergeCell ref="NLJ1:NLP1"/>
    <mergeCell ref="NLQ1:NLW1"/>
    <mergeCell ref="NLX1:NMD1"/>
    <mergeCell ref="NJM1:NJS1"/>
    <mergeCell ref="NJT1:NJZ1"/>
    <mergeCell ref="NKA1:NKG1"/>
    <mergeCell ref="NKH1:NKN1"/>
    <mergeCell ref="NKO1:NKU1"/>
    <mergeCell ref="NSX1:NTD1"/>
    <mergeCell ref="NTE1:NTK1"/>
    <mergeCell ref="NTL1:NTR1"/>
    <mergeCell ref="NTS1:NTY1"/>
    <mergeCell ref="NTZ1:NUF1"/>
    <mergeCell ref="NRO1:NRU1"/>
    <mergeCell ref="NRV1:NSB1"/>
    <mergeCell ref="NSC1:NSI1"/>
    <mergeCell ref="NSJ1:NSP1"/>
    <mergeCell ref="NSQ1:NSW1"/>
    <mergeCell ref="NQF1:NQL1"/>
    <mergeCell ref="NQM1:NQS1"/>
    <mergeCell ref="NQT1:NQZ1"/>
    <mergeCell ref="NRA1:NRG1"/>
    <mergeCell ref="NRH1:NRN1"/>
    <mergeCell ref="NOW1:NPC1"/>
    <mergeCell ref="NPD1:NPJ1"/>
    <mergeCell ref="NPK1:NPQ1"/>
    <mergeCell ref="NPR1:NPX1"/>
    <mergeCell ref="NPY1:NQE1"/>
    <mergeCell ref="NYH1:NYN1"/>
    <mergeCell ref="NYO1:NYU1"/>
    <mergeCell ref="NYV1:NZB1"/>
    <mergeCell ref="NZC1:NZI1"/>
    <mergeCell ref="NZJ1:NZP1"/>
    <mergeCell ref="NWY1:NXE1"/>
    <mergeCell ref="NXF1:NXL1"/>
    <mergeCell ref="NXM1:NXS1"/>
    <mergeCell ref="NXT1:NXZ1"/>
    <mergeCell ref="NYA1:NYG1"/>
    <mergeCell ref="NVP1:NVV1"/>
    <mergeCell ref="NVW1:NWC1"/>
    <mergeCell ref="NWD1:NWJ1"/>
    <mergeCell ref="NWK1:NWQ1"/>
    <mergeCell ref="NWR1:NWX1"/>
    <mergeCell ref="NUG1:NUM1"/>
    <mergeCell ref="NUN1:NUT1"/>
    <mergeCell ref="NUU1:NVA1"/>
    <mergeCell ref="NVB1:NVH1"/>
    <mergeCell ref="NVI1:NVO1"/>
    <mergeCell ref="ODR1:ODX1"/>
    <mergeCell ref="ODY1:OEE1"/>
    <mergeCell ref="OEF1:OEL1"/>
    <mergeCell ref="OEM1:OES1"/>
    <mergeCell ref="OET1:OEZ1"/>
    <mergeCell ref="OCI1:OCO1"/>
    <mergeCell ref="OCP1:OCV1"/>
    <mergeCell ref="OCW1:ODC1"/>
    <mergeCell ref="ODD1:ODJ1"/>
    <mergeCell ref="ODK1:ODQ1"/>
    <mergeCell ref="OAZ1:OBF1"/>
    <mergeCell ref="OBG1:OBM1"/>
    <mergeCell ref="OBN1:OBT1"/>
    <mergeCell ref="OBU1:OCA1"/>
    <mergeCell ref="OCB1:OCH1"/>
    <mergeCell ref="NZQ1:NZW1"/>
    <mergeCell ref="NZX1:OAD1"/>
    <mergeCell ref="OAE1:OAK1"/>
    <mergeCell ref="OAL1:OAR1"/>
    <mergeCell ref="OAS1:OAY1"/>
    <mergeCell ref="OJB1:OJH1"/>
    <mergeCell ref="OJI1:OJO1"/>
    <mergeCell ref="OJP1:OJV1"/>
    <mergeCell ref="OJW1:OKC1"/>
    <mergeCell ref="OKD1:OKJ1"/>
    <mergeCell ref="OHS1:OHY1"/>
    <mergeCell ref="OHZ1:OIF1"/>
    <mergeCell ref="OIG1:OIM1"/>
    <mergeCell ref="OIN1:OIT1"/>
    <mergeCell ref="OIU1:OJA1"/>
    <mergeCell ref="OGJ1:OGP1"/>
    <mergeCell ref="OGQ1:OGW1"/>
    <mergeCell ref="OGX1:OHD1"/>
    <mergeCell ref="OHE1:OHK1"/>
    <mergeCell ref="OHL1:OHR1"/>
    <mergeCell ref="OFA1:OFG1"/>
    <mergeCell ref="OFH1:OFN1"/>
    <mergeCell ref="OFO1:OFU1"/>
    <mergeCell ref="OFV1:OGB1"/>
    <mergeCell ref="OGC1:OGI1"/>
    <mergeCell ref="OOL1:OOR1"/>
    <mergeCell ref="OOS1:OOY1"/>
    <mergeCell ref="OOZ1:OPF1"/>
    <mergeCell ref="OPG1:OPM1"/>
    <mergeCell ref="OPN1:OPT1"/>
    <mergeCell ref="ONC1:ONI1"/>
    <mergeCell ref="ONJ1:ONP1"/>
    <mergeCell ref="ONQ1:ONW1"/>
    <mergeCell ref="ONX1:OOD1"/>
    <mergeCell ref="OOE1:OOK1"/>
    <mergeCell ref="OLT1:OLZ1"/>
    <mergeCell ref="OMA1:OMG1"/>
    <mergeCell ref="OMH1:OMN1"/>
    <mergeCell ref="OMO1:OMU1"/>
    <mergeCell ref="OMV1:ONB1"/>
    <mergeCell ref="OKK1:OKQ1"/>
    <mergeCell ref="OKR1:OKX1"/>
    <mergeCell ref="OKY1:OLE1"/>
    <mergeCell ref="OLF1:OLL1"/>
    <mergeCell ref="OLM1:OLS1"/>
    <mergeCell ref="OTV1:OUB1"/>
    <mergeCell ref="OUC1:OUI1"/>
    <mergeCell ref="OUJ1:OUP1"/>
    <mergeCell ref="OUQ1:OUW1"/>
    <mergeCell ref="OUX1:OVD1"/>
    <mergeCell ref="OSM1:OSS1"/>
    <mergeCell ref="OST1:OSZ1"/>
    <mergeCell ref="OTA1:OTG1"/>
    <mergeCell ref="OTH1:OTN1"/>
    <mergeCell ref="OTO1:OTU1"/>
    <mergeCell ref="ORD1:ORJ1"/>
    <mergeCell ref="ORK1:ORQ1"/>
    <mergeCell ref="ORR1:ORX1"/>
    <mergeCell ref="ORY1:OSE1"/>
    <mergeCell ref="OSF1:OSL1"/>
    <mergeCell ref="OPU1:OQA1"/>
    <mergeCell ref="OQB1:OQH1"/>
    <mergeCell ref="OQI1:OQO1"/>
    <mergeCell ref="OQP1:OQV1"/>
    <mergeCell ref="OQW1:ORC1"/>
    <mergeCell ref="OZF1:OZL1"/>
    <mergeCell ref="OZM1:OZS1"/>
    <mergeCell ref="OZT1:OZZ1"/>
    <mergeCell ref="PAA1:PAG1"/>
    <mergeCell ref="PAH1:PAN1"/>
    <mergeCell ref="OXW1:OYC1"/>
    <mergeCell ref="OYD1:OYJ1"/>
    <mergeCell ref="OYK1:OYQ1"/>
    <mergeCell ref="OYR1:OYX1"/>
    <mergeCell ref="OYY1:OZE1"/>
    <mergeCell ref="OWN1:OWT1"/>
    <mergeCell ref="OWU1:OXA1"/>
    <mergeCell ref="OXB1:OXH1"/>
    <mergeCell ref="OXI1:OXO1"/>
    <mergeCell ref="OXP1:OXV1"/>
    <mergeCell ref="OVE1:OVK1"/>
    <mergeCell ref="OVL1:OVR1"/>
    <mergeCell ref="OVS1:OVY1"/>
    <mergeCell ref="OVZ1:OWF1"/>
    <mergeCell ref="OWG1:OWM1"/>
    <mergeCell ref="PEP1:PEV1"/>
    <mergeCell ref="PEW1:PFC1"/>
    <mergeCell ref="PFD1:PFJ1"/>
    <mergeCell ref="PFK1:PFQ1"/>
    <mergeCell ref="PFR1:PFX1"/>
    <mergeCell ref="PDG1:PDM1"/>
    <mergeCell ref="PDN1:PDT1"/>
    <mergeCell ref="PDU1:PEA1"/>
    <mergeCell ref="PEB1:PEH1"/>
    <mergeCell ref="PEI1:PEO1"/>
    <mergeCell ref="PBX1:PCD1"/>
    <mergeCell ref="PCE1:PCK1"/>
    <mergeCell ref="PCL1:PCR1"/>
    <mergeCell ref="PCS1:PCY1"/>
    <mergeCell ref="PCZ1:PDF1"/>
    <mergeCell ref="PAO1:PAU1"/>
    <mergeCell ref="PAV1:PBB1"/>
    <mergeCell ref="PBC1:PBI1"/>
    <mergeCell ref="PBJ1:PBP1"/>
    <mergeCell ref="PBQ1:PBW1"/>
    <mergeCell ref="PJZ1:PKF1"/>
    <mergeCell ref="PKG1:PKM1"/>
    <mergeCell ref="PKN1:PKT1"/>
    <mergeCell ref="PKU1:PLA1"/>
    <mergeCell ref="PLB1:PLH1"/>
    <mergeCell ref="PIQ1:PIW1"/>
    <mergeCell ref="PIX1:PJD1"/>
    <mergeCell ref="PJE1:PJK1"/>
    <mergeCell ref="PJL1:PJR1"/>
    <mergeCell ref="PJS1:PJY1"/>
    <mergeCell ref="PHH1:PHN1"/>
    <mergeCell ref="PHO1:PHU1"/>
    <mergeCell ref="PHV1:PIB1"/>
    <mergeCell ref="PIC1:PII1"/>
    <mergeCell ref="PIJ1:PIP1"/>
    <mergeCell ref="PFY1:PGE1"/>
    <mergeCell ref="PGF1:PGL1"/>
    <mergeCell ref="PGM1:PGS1"/>
    <mergeCell ref="PGT1:PGZ1"/>
    <mergeCell ref="PHA1:PHG1"/>
    <mergeCell ref="PPJ1:PPP1"/>
    <mergeCell ref="PPQ1:PPW1"/>
    <mergeCell ref="PPX1:PQD1"/>
    <mergeCell ref="PQE1:PQK1"/>
    <mergeCell ref="PQL1:PQR1"/>
    <mergeCell ref="POA1:POG1"/>
    <mergeCell ref="POH1:PON1"/>
    <mergeCell ref="POO1:POU1"/>
    <mergeCell ref="POV1:PPB1"/>
    <mergeCell ref="PPC1:PPI1"/>
    <mergeCell ref="PMR1:PMX1"/>
    <mergeCell ref="PMY1:PNE1"/>
    <mergeCell ref="PNF1:PNL1"/>
    <mergeCell ref="PNM1:PNS1"/>
    <mergeCell ref="PNT1:PNZ1"/>
    <mergeCell ref="PLI1:PLO1"/>
    <mergeCell ref="PLP1:PLV1"/>
    <mergeCell ref="PLW1:PMC1"/>
    <mergeCell ref="PMD1:PMJ1"/>
    <mergeCell ref="PMK1:PMQ1"/>
    <mergeCell ref="PUT1:PUZ1"/>
    <mergeCell ref="PVA1:PVG1"/>
    <mergeCell ref="PVH1:PVN1"/>
    <mergeCell ref="PVO1:PVU1"/>
    <mergeCell ref="PVV1:PWB1"/>
    <mergeCell ref="PTK1:PTQ1"/>
    <mergeCell ref="PTR1:PTX1"/>
    <mergeCell ref="PTY1:PUE1"/>
    <mergeCell ref="PUF1:PUL1"/>
    <mergeCell ref="PUM1:PUS1"/>
    <mergeCell ref="PSB1:PSH1"/>
    <mergeCell ref="PSI1:PSO1"/>
    <mergeCell ref="PSP1:PSV1"/>
    <mergeCell ref="PSW1:PTC1"/>
    <mergeCell ref="PTD1:PTJ1"/>
    <mergeCell ref="PQS1:PQY1"/>
    <mergeCell ref="PQZ1:PRF1"/>
    <mergeCell ref="PRG1:PRM1"/>
    <mergeCell ref="PRN1:PRT1"/>
    <mergeCell ref="PRU1:PSA1"/>
    <mergeCell ref="QAD1:QAJ1"/>
    <mergeCell ref="QAK1:QAQ1"/>
    <mergeCell ref="QAR1:QAX1"/>
    <mergeCell ref="QAY1:QBE1"/>
    <mergeCell ref="QBF1:QBL1"/>
    <mergeCell ref="PYU1:PZA1"/>
    <mergeCell ref="PZB1:PZH1"/>
    <mergeCell ref="PZI1:PZO1"/>
    <mergeCell ref="PZP1:PZV1"/>
    <mergeCell ref="PZW1:QAC1"/>
    <mergeCell ref="PXL1:PXR1"/>
    <mergeCell ref="PXS1:PXY1"/>
    <mergeCell ref="PXZ1:PYF1"/>
    <mergeCell ref="PYG1:PYM1"/>
    <mergeCell ref="PYN1:PYT1"/>
    <mergeCell ref="PWC1:PWI1"/>
    <mergeCell ref="PWJ1:PWP1"/>
    <mergeCell ref="PWQ1:PWW1"/>
    <mergeCell ref="PWX1:PXD1"/>
    <mergeCell ref="PXE1:PXK1"/>
    <mergeCell ref="QFN1:QFT1"/>
    <mergeCell ref="QFU1:QGA1"/>
    <mergeCell ref="QGB1:QGH1"/>
    <mergeCell ref="QGI1:QGO1"/>
    <mergeCell ref="QGP1:QGV1"/>
    <mergeCell ref="QEE1:QEK1"/>
    <mergeCell ref="QEL1:QER1"/>
    <mergeCell ref="QES1:QEY1"/>
    <mergeCell ref="QEZ1:QFF1"/>
    <mergeCell ref="QFG1:QFM1"/>
    <mergeCell ref="QCV1:QDB1"/>
    <mergeCell ref="QDC1:QDI1"/>
    <mergeCell ref="QDJ1:QDP1"/>
    <mergeCell ref="QDQ1:QDW1"/>
    <mergeCell ref="QDX1:QED1"/>
    <mergeCell ref="QBM1:QBS1"/>
    <mergeCell ref="QBT1:QBZ1"/>
    <mergeCell ref="QCA1:QCG1"/>
    <mergeCell ref="QCH1:QCN1"/>
    <mergeCell ref="QCO1:QCU1"/>
    <mergeCell ref="QKX1:QLD1"/>
    <mergeCell ref="QLE1:QLK1"/>
    <mergeCell ref="QLL1:QLR1"/>
    <mergeCell ref="QLS1:QLY1"/>
    <mergeCell ref="QLZ1:QMF1"/>
    <mergeCell ref="QJO1:QJU1"/>
    <mergeCell ref="QJV1:QKB1"/>
    <mergeCell ref="QKC1:QKI1"/>
    <mergeCell ref="QKJ1:QKP1"/>
    <mergeCell ref="QKQ1:QKW1"/>
    <mergeCell ref="QIF1:QIL1"/>
    <mergeCell ref="QIM1:QIS1"/>
    <mergeCell ref="QIT1:QIZ1"/>
    <mergeCell ref="QJA1:QJG1"/>
    <mergeCell ref="QJH1:QJN1"/>
    <mergeCell ref="QGW1:QHC1"/>
    <mergeCell ref="QHD1:QHJ1"/>
    <mergeCell ref="QHK1:QHQ1"/>
    <mergeCell ref="QHR1:QHX1"/>
    <mergeCell ref="QHY1:QIE1"/>
    <mergeCell ref="QQH1:QQN1"/>
    <mergeCell ref="QQO1:QQU1"/>
    <mergeCell ref="QQV1:QRB1"/>
    <mergeCell ref="QRC1:QRI1"/>
    <mergeCell ref="QRJ1:QRP1"/>
    <mergeCell ref="QOY1:QPE1"/>
    <mergeCell ref="QPF1:QPL1"/>
    <mergeCell ref="QPM1:QPS1"/>
    <mergeCell ref="QPT1:QPZ1"/>
    <mergeCell ref="QQA1:QQG1"/>
    <mergeCell ref="QNP1:QNV1"/>
    <mergeCell ref="QNW1:QOC1"/>
    <mergeCell ref="QOD1:QOJ1"/>
    <mergeCell ref="QOK1:QOQ1"/>
    <mergeCell ref="QOR1:QOX1"/>
    <mergeCell ref="QMG1:QMM1"/>
    <mergeCell ref="QMN1:QMT1"/>
    <mergeCell ref="QMU1:QNA1"/>
    <mergeCell ref="QNB1:QNH1"/>
    <mergeCell ref="QNI1:QNO1"/>
    <mergeCell ref="QVR1:QVX1"/>
    <mergeCell ref="QVY1:QWE1"/>
    <mergeCell ref="QWF1:QWL1"/>
    <mergeCell ref="QWM1:QWS1"/>
    <mergeCell ref="QWT1:QWZ1"/>
    <mergeCell ref="QUI1:QUO1"/>
    <mergeCell ref="QUP1:QUV1"/>
    <mergeCell ref="QUW1:QVC1"/>
    <mergeCell ref="QVD1:QVJ1"/>
    <mergeCell ref="QVK1:QVQ1"/>
    <mergeCell ref="QSZ1:QTF1"/>
    <mergeCell ref="QTG1:QTM1"/>
    <mergeCell ref="QTN1:QTT1"/>
    <mergeCell ref="QTU1:QUA1"/>
    <mergeCell ref="QUB1:QUH1"/>
    <mergeCell ref="QRQ1:QRW1"/>
    <mergeCell ref="QRX1:QSD1"/>
    <mergeCell ref="QSE1:QSK1"/>
    <mergeCell ref="QSL1:QSR1"/>
    <mergeCell ref="QSS1:QSY1"/>
    <mergeCell ref="RBB1:RBH1"/>
    <mergeCell ref="RBI1:RBO1"/>
    <mergeCell ref="RBP1:RBV1"/>
    <mergeCell ref="RBW1:RCC1"/>
    <mergeCell ref="RCD1:RCJ1"/>
    <mergeCell ref="QZS1:QZY1"/>
    <mergeCell ref="QZZ1:RAF1"/>
    <mergeCell ref="RAG1:RAM1"/>
    <mergeCell ref="RAN1:RAT1"/>
    <mergeCell ref="RAU1:RBA1"/>
    <mergeCell ref="QYJ1:QYP1"/>
    <mergeCell ref="QYQ1:QYW1"/>
    <mergeCell ref="QYX1:QZD1"/>
    <mergeCell ref="QZE1:QZK1"/>
    <mergeCell ref="QZL1:QZR1"/>
    <mergeCell ref="QXA1:QXG1"/>
    <mergeCell ref="QXH1:QXN1"/>
    <mergeCell ref="QXO1:QXU1"/>
    <mergeCell ref="QXV1:QYB1"/>
    <mergeCell ref="QYC1:QYI1"/>
    <mergeCell ref="RGL1:RGR1"/>
    <mergeCell ref="RGS1:RGY1"/>
    <mergeCell ref="RGZ1:RHF1"/>
    <mergeCell ref="RHG1:RHM1"/>
    <mergeCell ref="RHN1:RHT1"/>
    <mergeCell ref="RFC1:RFI1"/>
    <mergeCell ref="RFJ1:RFP1"/>
    <mergeCell ref="RFQ1:RFW1"/>
    <mergeCell ref="RFX1:RGD1"/>
    <mergeCell ref="RGE1:RGK1"/>
    <mergeCell ref="RDT1:RDZ1"/>
    <mergeCell ref="REA1:REG1"/>
    <mergeCell ref="REH1:REN1"/>
    <mergeCell ref="REO1:REU1"/>
    <mergeCell ref="REV1:RFB1"/>
    <mergeCell ref="RCK1:RCQ1"/>
    <mergeCell ref="RCR1:RCX1"/>
    <mergeCell ref="RCY1:RDE1"/>
    <mergeCell ref="RDF1:RDL1"/>
    <mergeCell ref="RDM1:RDS1"/>
    <mergeCell ref="RLV1:RMB1"/>
    <mergeCell ref="RMC1:RMI1"/>
    <mergeCell ref="RMJ1:RMP1"/>
    <mergeCell ref="RMQ1:RMW1"/>
    <mergeCell ref="RMX1:RND1"/>
    <mergeCell ref="RKM1:RKS1"/>
    <mergeCell ref="RKT1:RKZ1"/>
    <mergeCell ref="RLA1:RLG1"/>
    <mergeCell ref="RLH1:RLN1"/>
    <mergeCell ref="RLO1:RLU1"/>
    <mergeCell ref="RJD1:RJJ1"/>
    <mergeCell ref="RJK1:RJQ1"/>
    <mergeCell ref="RJR1:RJX1"/>
    <mergeCell ref="RJY1:RKE1"/>
    <mergeCell ref="RKF1:RKL1"/>
    <mergeCell ref="RHU1:RIA1"/>
    <mergeCell ref="RIB1:RIH1"/>
    <mergeCell ref="RII1:RIO1"/>
    <mergeCell ref="RIP1:RIV1"/>
    <mergeCell ref="RIW1:RJC1"/>
    <mergeCell ref="RRF1:RRL1"/>
    <mergeCell ref="RRM1:RRS1"/>
    <mergeCell ref="RRT1:RRZ1"/>
    <mergeCell ref="RSA1:RSG1"/>
    <mergeCell ref="RSH1:RSN1"/>
    <mergeCell ref="RPW1:RQC1"/>
    <mergeCell ref="RQD1:RQJ1"/>
    <mergeCell ref="RQK1:RQQ1"/>
    <mergeCell ref="RQR1:RQX1"/>
    <mergeCell ref="RQY1:RRE1"/>
    <mergeCell ref="RON1:ROT1"/>
    <mergeCell ref="ROU1:RPA1"/>
    <mergeCell ref="RPB1:RPH1"/>
    <mergeCell ref="RPI1:RPO1"/>
    <mergeCell ref="RPP1:RPV1"/>
    <mergeCell ref="RNE1:RNK1"/>
    <mergeCell ref="RNL1:RNR1"/>
    <mergeCell ref="RNS1:RNY1"/>
    <mergeCell ref="RNZ1:ROF1"/>
    <mergeCell ref="ROG1:ROM1"/>
    <mergeCell ref="RWP1:RWV1"/>
    <mergeCell ref="RWW1:RXC1"/>
    <mergeCell ref="RXD1:RXJ1"/>
    <mergeCell ref="RXK1:RXQ1"/>
    <mergeCell ref="RXR1:RXX1"/>
    <mergeCell ref="RVG1:RVM1"/>
    <mergeCell ref="RVN1:RVT1"/>
    <mergeCell ref="RVU1:RWA1"/>
    <mergeCell ref="RWB1:RWH1"/>
    <mergeCell ref="RWI1:RWO1"/>
    <mergeCell ref="RTX1:RUD1"/>
    <mergeCell ref="RUE1:RUK1"/>
    <mergeCell ref="RUL1:RUR1"/>
    <mergeCell ref="RUS1:RUY1"/>
    <mergeCell ref="RUZ1:RVF1"/>
    <mergeCell ref="RSO1:RSU1"/>
    <mergeCell ref="RSV1:RTB1"/>
    <mergeCell ref="RTC1:RTI1"/>
    <mergeCell ref="RTJ1:RTP1"/>
    <mergeCell ref="RTQ1:RTW1"/>
    <mergeCell ref="SBZ1:SCF1"/>
    <mergeCell ref="SCG1:SCM1"/>
    <mergeCell ref="SCN1:SCT1"/>
    <mergeCell ref="SCU1:SDA1"/>
    <mergeCell ref="SDB1:SDH1"/>
    <mergeCell ref="SAQ1:SAW1"/>
    <mergeCell ref="SAX1:SBD1"/>
    <mergeCell ref="SBE1:SBK1"/>
    <mergeCell ref="SBL1:SBR1"/>
    <mergeCell ref="SBS1:SBY1"/>
    <mergeCell ref="RZH1:RZN1"/>
    <mergeCell ref="RZO1:RZU1"/>
    <mergeCell ref="RZV1:SAB1"/>
    <mergeCell ref="SAC1:SAI1"/>
    <mergeCell ref="SAJ1:SAP1"/>
    <mergeCell ref="RXY1:RYE1"/>
    <mergeCell ref="RYF1:RYL1"/>
    <mergeCell ref="RYM1:RYS1"/>
    <mergeCell ref="RYT1:RYZ1"/>
    <mergeCell ref="RZA1:RZG1"/>
    <mergeCell ref="SHJ1:SHP1"/>
    <mergeCell ref="SHQ1:SHW1"/>
    <mergeCell ref="SHX1:SID1"/>
    <mergeCell ref="SIE1:SIK1"/>
    <mergeCell ref="SIL1:SIR1"/>
    <mergeCell ref="SGA1:SGG1"/>
    <mergeCell ref="SGH1:SGN1"/>
    <mergeCell ref="SGO1:SGU1"/>
    <mergeCell ref="SGV1:SHB1"/>
    <mergeCell ref="SHC1:SHI1"/>
    <mergeCell ref="SER1:SEX1"/>
    <mergeCell ref="SEY1:SFE1"/>
    <mergeCell ref="SFF1:SFL1"/>
    <mergeCell ref="SFM1:SFS1"/>
    <mergeCell ref="SFT1:SFZ1"/>
    <mergeCell ref="SDI1:SDO1"/>
    <mergeCell ref="SDP1:SDV1"/>
    <mergeCell ref="SDW1:SEC1"/>
    <mergeCell ref="SED1:SEJ1"/>
    <mergeCell ref="SEK1:SEQ1"/>
    <mergeCell ref="SMT1:SMZ1"/>
    <mergeCell ref="SNA1:SNG1"/>
    <mergeCell ref="SNH1:SNN1"/>
    <mergeCell ref="SNO1:SNU1"/>
    <mergeCell ref="SNV1:SOB1"/>
    <mergeCell ref="SLK1:SLQ1"/>
    <mergeCell ref="SLR1:SLX1"/>
    <mergeCell ref="SLY1:SME1"/>
    <mergeCell ref="SMF1:SML1"/>
    <mergeCell ref="SMM1:SMS1"/>
    <mergeCell ref="SKB1:SKH1"/>
    <mergeCell ref="SKI1:SKO1"/>
    <mergeCell ref="SKP1:SKV1"/>
    <mergeCell ref="SKW1:SLC1"/>
    <mergeCell ref="SLD1:SLJ1"/>
    <mergeCell ref="SIS1:SIY1"/>
    <mergeCell ref="SIZ1:SJF1"/>
    <mergeCell ref="SJG1:SJM1"/>
    <mergeCell ref="SJN1:SJT1"/>
    <mergeCell ref="SJU1:SKA1"/>
    <mergeCell ref="SSD1:SSJ1"/>
    <mergeCell ref="SSK1:SSQ1"/>
    <mergeCell ref="SSR1:SSX1"/>
    <mergeCell ref="SSY1:STE1"/>
    <mergeCell ref="STF1:STL1"/>
    <mergeCell ref="SQU1:SRA1"/>
    <mergeCell ref="SRB1:SRH1"/>
    <mergeCell ref="SRI1:SRO1"/>
    <mergeCell ref="SRP1:SRV1"/>
    <mergeCell ref="SRW1:SSC1"/>
    <mergeCell ref="SPL1:SPR1"/>
    <mergeCell ref="SPS1:SPY1"/>
    <mergeCell ref="SPZ1:SQF1"/>
    <mergeCell ref="SQG1:SQM1"/>
    <mergeCell ref="SQN1:SQT1"/>
    <mergeCell ref="SOC1:SOI1"/>
    <mergeCell ref="SOJ1:SOP1"/>
    <mergeCell ref="SOQ1:SOW1"/>
    <mergeCell ref="SOX1:SPD1"/>
    <mergeCell ref="SPE1:SPK1"/>
    <mergeCell ref="SXN1:SXT1"/>
    <mergeCell ref="SXU1:SYA1"/>
    <mergeCell ref="SYB1:SYH1"/>
    <mergeCell ref="SYI1:SYO1"/>
    <mergeCell ref="SYP1:SYV1"/>
    <mergeCell ref="SWE1:SWK1"/>
    <mergeCell ref="SWL1:SWR1"/>
    <mergeCell ref="SWS1:SWY1"/>
    <mergeCell ref="SWZ1:SXF1"/>
    <mergeCell ref="SXG1:SXM1"/>
    <mergeCell ref="SUV1:SVB1"/>
    <mergeCell ref="SVC1:SVI1"/>
    <mergeCell ref="SVJ1:SVP1"/>
    <mergeCell ref="SVQ1:SVW1"/>
    <mergeCell ref="SVX1:SWD1"/>
    <mergeCell ref="STM1:STS1"/>
    <mergeCell ref="STT1:STZ1"/>
    <mergeCell ref="SUA1:SUG1"/>
    <mergeCell ref="SUH1:SUN1"/>
    <mergeCell ref="SUO1:SUU1"/>
    <mergeCell ref="TCX1:TDD1"/>
    <mergeCell ref="TDE1:TDK1"/>
    <mergeCell ref="TDL1:TDR1"/>
    <mergeCell ref="TDS1:TDY1"/>
    <mergeCell ref="TDZ1:TEF1"/>
    <mergeCell ref="TBO1:TBU1"/>
    <mergeCell ref="TBV1:TCB1"/>
    <mergeCell ref="TCC1:TCI1"/>
    <mergeCell ref="TCJ1:TCP1"/>
    <mergeCell ref="TCQ1:TCW1"/>
    <mergeCell ref="TAF1:TAL1"/>
    <mergeCell ref="TAM1:TAS1"/>
    <mergeCell ref="TAT1:TAZ1"/>
    <mergeCell ref="TBA1:TBG1"/>
    <mergeCell ref="TBH1:TBN1"/>
    <mergeCell ref="SYW1:SZC1"/>
    <mergeCell ref="SZD1:SZJ1"/>
    <mergeCell ref="SZK1:SZQ1"/>
    <mergeCell ref="SZR1:SZX1"/>
    <mergeCell ref="SZY1:TAE1"/>
    <mergeCell ref="TIH1:TIN1"/>
    <mergeCell ref="TIO1:TIU1"/>
    <mergeCell ref="TIV1:TJB1"/>
    <mergeCell ref="TJC1:TJI1"/>
    <mergeCell ref="TJJ1:TJP1"/>
    <mergeCell ref="TGY1:THE1"/>
    <mergeCell ref="THF1:THL1"/>
    <mergeCell ref="THM1:THS1"/>
    <mergeCell ref="THT1:THZ1"/>
    <mergeCell ref="TIA1:TIG1"/>
    <mergeCell ref="TFP1:TFV1"/>
    <mergeCell ref="TFW1:TGC1"/>
    <mergeCell ref="TGD1:TGJ1"/>
    <mergeCell ref="TGK1:TGQ1"/>
    <mergeCell ref="TGR1:TGX1"/>
    <mergeCell ref="TEG1:TEM1"/>
    <mergeCell ref="TEN1:TET1"/>
    <mergeCell ref="TEU1:TFA1"/>
    <mergeCell ref="TFB1:TFH1"/>
    <mergeCell ref="TFI1:TFO1"/>
    <mergeCell ref="TNR1:TNX1"/>
    <mergeCell ref="TNY1:TOE1"/>
    <mergeCell ref="TOF1:TOL1"/>
    <mergeCell ref="TOM1:TOS1"/>
    <mergeCell ref="TOT1:TOZ1"/>
    <mergeCell ref="TMI1:TMO1"/>
    <mergeCell ref="TMP1:TMV1"/>
    <mergeCell ref="TMW1:TNC1"/>
    <mergeCell ref="TND1:TNJ1"/>
    <mergeCell ref="TNK1:TNQ1"/>
    <mergeCell ref="TKZ1:TLF1"/>
    <mergeCell ref="TLG1:TLM1"/>
    <mergeCell ref="TLN1:TLT1"/>
    <mergeCell ref="TLU1:TMA1"/>
    <mergeCell ref="TMB1:TMH1"/>
    <mergeCell ref="TJQ1:TJW1"/>
    <mergeCell ref="TJX1:TKD1"/>
    <mergeCell ref="TKE1:TKK1"/>
    <mergeCell ref="TKL1:TKR1"/>
    <mergeCell ref="TKS1:TKY1"/>
    <mergeCell ref="TTB1:TTH1"/>
    <mergeCell ref="TTI1:TTO1"/>
    <mergeCell ref="TTP1:TTV1"/>
    <mergeCell ref="TTW1:TUC1"/>
    <mergeCell ref="TUD1:TUJ1"/>
    <mergeCell ref="TRS1:TRY1"/>
    <mergeCell ref="TRZ1:TSF1"/>
    <mergeCell ref="TSG1:TSM1"/>
    <mergeCell ref="TSN1:TST1"/>
    <mergeCell ref="TSU1:TTA1"/>
    <mergeCell ref="TQJ1:TQP1"/>
    <mergeCell ref="TQQ1:TQW1"/>
    <mergeCell ref="TQX1:TRD1"/>
    <mergeCell ref="TRE1:TRK1"/>
    <mergeCell ref="TRL1:TRR1"/>
    <mergeCell ref="TPA1:TPG1"/>
    <mergeCell ref="TPH1:TPN1"/>
    <mergeCell ref="TPO1:TPU1"/>
    <mergeCell ref="TPV1:TQB1"/>
    <mergeCell ref="TQC1:TQI1"/>
    <mergeCell ref="TYL1:TYR1"/>
    <mergeCell ref="TYS1:TYY1"/>
    <mergeCell ref="TYZ1:TZF1"/>
    <mergeCell ref="TZG1:TZM1"/>
    <mergeCell ref="TZN1:TZT1"/>
    <mergeCell ref="TXC1:TXI1"/>
    <mergeCell ref="TXJ1:TXP1"/>
    <mergeCell ref="TXQ1:TXW1"/>
    <mergeCell ref="TXX1:TYD1"/>
    <mergeCell ref="TYE1:TYK1"/>
    <mergeCell ref="TVT1:TVZ1"/>
    <mergeCell ref="TWA1:TWG1"/>
    <mergeCell ref="TWH1:TWN1"/>
    <mergeCell ref="TWO1:TWU1"/>
    <mergeCell ref="TWV1:TXB1"/>
    <mergeCell ref="TUK1:TUQ1"/>
    <mergeCell ref="TUR1:TUX1"/>
    <mergeCell ref="TUY1:TVE1"/>
    <mergeCell ref="TVF1:TVL1"/>
    <mergeCell ref="TVM1:TVS1"/>
    <mergeCell ref="UDV1:UEB1"/>
    <mergeCell ref="UEC1:UEI1"/>
    <mergeCell ref="UEJ1:UEP1"/>
    <mergeCell ref="UEQ1:UEW1"/>
    <mergeCell ref="UEX1:UFD1"/>
    <mergeCell ref="UCM1:UCS1"/>
    <mergeCell ref="UCT1:UCZ1"/>
    <mergeCell ref="UDA1:UDG1"/>
    <mergeCell ref="UDH1:UDN1"/>
    <mergeCell ref="UDO1:UDU1"/>
    <mergeCell ref="UBD1:UBJ1"/>
    <mergeCell ref="UBK1:UBQ1"/>
    <mergeCell ref="UBR1:UBX1"/>
    <mergeCell ref="UBY1:UCE1"/>
    <mergeCell ref="UCF1:UCL1"/>
    <mergeCell ref="TZU1:UAA1"/>
    <mergeCell ref="UAB1:UAH1"/>
    <mergeCell ref="UAI1:UAO1"/>
    <mergeCell ref="UAP1:UAV1"/>
    <mergeCell ref="UAW1:UBC1"/>
    <mergeCell ref="UJF1:UJL1"/>
    <mergeCell ref="UJM1:UJS1"/>
    <mergeCell ref="UJT1:UJZ1"/>
    <mergeCell ref="UKA1:UKG1"/>
    <mergeCell ref="UKH1:UKN1"/>
    <mergeCell ref="UHW1:UIC1"/>
    <mergeCell ref="UID1:UIJ1"/>
    <mergeCell ref="UIK1:UIQ1"/>
    <mergeCell ref="UIR1:UIX1"/>
    <mergeCell ref="UIY1:UJE1"/>
    <mergeCell ref="UGN1:UGT1"/>
    <mergeCell ref="UGU1:UHA1"/>
    <mergeCell ref="UHB1:UHH1"/>
    <mergeCell ref="UHI1:UHO1"/>
    <mergeCell ref="UHP1:UHV1"/>
    <mergeCell ref="UFE1:UFK1"/>
    <mergeCell ref="UFL1:UFR1"/>
    <mergeCell ref="UFS1:UFY1"/>
    <mergeCell ref="UFZ1:UGF1"/>
    <mergeCell ref="UGG1:UGM1"/>
    <mergeCell ref="UOP1:UOV1"/>
    <mergeCell ref="UOW1:UPC1"/>
    <mergeCell ref="UPD1:UPJ1"/>
    <mergeCell ref="UPK1:UPQ1"/>
    <mergeCell ref="UPR1:UPX1"/>
    <mergeCell ref="UNG1:UNM1"/>
    <mergeCell ref="UNN1:UNT1"/>
    <mergeCell ref="UNU1:UOA1"/>
    <mergeCell ref="UOB1:UOH1"/>
    <mergeCell ref="UOI1:UOO1"/>
    <mergeCell ref="ULX1:UMD1"/>
    <mergeCell ref="UME1:UMK1"/>
    <mergeCell ref="UML1:UMR1"/>
    <mergeCell ref="UMS1:UMY1"/>
    <mergeCell ref="UMZ1:UNF1"/>
    <mergeCell ref="UKO1:UKU1"/>
    <mergeCell ref="UKV1:ULB1"/>
    <mergeCell ref="ULC1:ULI1"/>
    <mergeCell ref="ULJ1:ULP1"/>
    <mergeCell ref="ULQ1:ULW1"/>
    <mergeCell ref="UTZ1:UUF1"/>
    <mergeCell ref="UUG1:UUM1"/>
    <mergeCell ref="UUN1:UUT1"/>
    <mergeCell ref="UUU1:UVA1"/>
    <mergeCell ref="UVB1:UVH1"/>
    <mergeCell ref="USQ1:USW1"/>
    <mergeCell ref="USX1:UTD1"/>
    <mergeCell ref="UTE1:UTK1"/>
    <mergeCell ref="UTL1:UTR1"/>
    <mergeCell ref="UTS1:UTY1"/>
    <mergeCell ref="URH1:URN1"/>
    <mergeCell ref="URO1:URU1"/>
    <mergeCell ref="URV1:USB1"/>
    <mergeCell ref="USC1:USI1"/>
    <mergeCell ref="USJ1:USP1"/>
    <mergeCell ref="UPY1:UQE1"/>
    <mergeCell ref="UQF1:UQL1"/>
    <mergeCell ref="UQM1:UQS1"/>
    <mergeCell ref="UQT1:UQZ1"/>
    <mergeCell ref="URA1:URG1"/>
    <mergeCell ref="UZJ1:UZP1"/>
    <mergeCell ref="UZQ1:UZW1"/>
    <mergeCell ref="UZX1:VAD1"/>
    <mergeCell ref="VAE1:VAK1"/>
    <mergeCell ref="VAL1:VAR1"/>
    <mergeCell ref="UYA1:UYG1"/>
    <mergeCell ref="UYH1:UYN1"/>
    <mergeCell ref="UYO1:UYU1"/>
    <mergeCell ref="UYV1:UZB1"/>
    <mergeCell ref="UZC1:UZI1"/>
    <mergeCell ref="UWR1:UWX1"/>
    <mergeCell ref="UWY1:UXE1"/>
    <mergeCell ref="UXF1:UXL1"/>
    <mergeCell ref="UXM1:UXS1"/>
    <mergeCell ref="UXT1:UXZ1"/>
    <mergeCell ref="UVI1:UVO1"/>
    <mergeCell ref="UVP1:UVV1"/>
    <mergeCell ref="UVW1:UWC1"/>
    <mergeCell ref="UWD1:UWJ1"/>
    <mergeCell ref="UWK1:UWQ1"/>
    <mergeCell ref="VET1:VEZ1"/>
    <mergeCell ref="VFA1:VFG1"/>
    <mergeCell ref="VFH1:VFN1"/>
    <mergeCell ref="VFO1:VFU1"/>
    <mergeCell ref="VFV1:VGB1"/>
    <mergeCell ref="VDK1:VDQ1"/>
    <mergeCell ref="VDR1:VDX1"/>
    <mergeCell ref="VDY1:VEE1"/>
    <mergeCell ref="VEF1:VEL1"/>
    <mergeCell ref="VEM1:VES1"/>
    <mergeCell ref="VCB1:VCH1"/>
    <mergeCell ref="VCI1:VCO1"/>
    <mergeCell ref="VCP1:VCV1"/>
    <mergeCell ref="VCW1:VDC1"/>
    <mergeCell ref="VDD1:VDJ1"/>
    <mergeCell ref="VAS1:VAY1"/>
    <mergeCell ref="VAZ1:VBF1"/>
    <mergeCell ref="VBG1:VBM1"/>
    <mergeCell ref="VBN1:VBT1"/>
    <mergeCell ref="VBU1:VCA1"/>
    <mergeCell ref="VKD1:VKJ1"/>
    <mergeCell ref="VKK1:VKQ1"/>
    <mergeCell ref="VKR1:VKX1"/>
    <mergeCell ref="VKY1:VLE1"/>
    <mergeCell ref="VLF1:VLL1"/>
    <mergeCell ref="VIU1:VJA1"/>
    <mergeCell ref="VJB1:VJH1"/>
    <mergeCell ref="VJI1:VJO1"/>
    <mergeCell ref="VJP1:VJV1"/>
    <mergeCell ref="VJW1:VKC1"/>
    <mergeCell ref="VHL1:VHR1"/>
    <mergeCell ref="VHS1:VHY1"/>
    <mergeCell ref="VHZ1:VIF1"/>
    <mergeCell ref="VIG1:VIM1"/>
    <mergeCell ref="VIN1:VIT1"/>
    <mergeCell ref="VGC1:VGI1"/>
    <mergeCell ref="VGJ1:VGP1"/>
    <mergeCell ref="VGQ1:VGW1"/>
    <mergeCell ref="VGX1:VHD1"/>
    <mergeCell ref="VHE1:VHK1"/>
    <mergeCell ref="VPN1:VPT1"/>
    <mergeCell ref="VPU1:VQA1"/>
    <mergeCell ref="VQB1:VQH1"/>
    <mergeCell ref="VQI1:VQO1"/>
    <mergeCell ref="VQP1:VQV1"/>
    <mergeCell ref="VOE1:VOK1"/>
    <mergeCell ref="VOL1:VOR1"/>
    <mergeCell ref="VOS1:VOY1"/>
    <mergeCell ref="VOZ1:VPF1"/>
    <mergeCell ref="VPG1:VPM1"/>
    <mergeCell ref="VMV1:VNB1"/>
    <mergeCell ref="VNC1:VNI1"/>
    <mergeCell ref="VNJ1:VNP1"/>
    <mergeCell ref="VNQ1:VNW1"/>
    <mergeCell ref="VNX1:VOD1"/>
    <mergeCell ref="VLM1:VLS1"/>
    <mergeCell ref="VLT1:VLZ1"/>
    <mergeCell ref="VMA1:VMG1"/>
    <mergeCell ref="VMH1:VMN1"/>
    <mergeCell ref="VMO1:VMU1"/>
    <mergeCell ref="VUX1:VVD1"/>
    <mergeCell ref="VVE1:VVK1"/>
    <mergeCell ref="VVL1:VVR1"/>
    <mergeCell ref="VVS1:VVY1"/>
    <mergeCell ref="VVZ1:VWF1"/>
    <mergeCell ref="VTO1:VTU1"/>
    <mergeCell ref="VTV1:VUB1"/>
    <mergeCell ref="VUC1:VUI1"/>
    <mergeCell ref="VUJ1:VUP1"/>
    <mergeCell ref="VUQ1:VUW1"/>
    <mergeCell ref="VSF1:VSL1"/>
    <mergeCell ref="VSM1:VSS1"/>
    <mergeCell ref="VST1:VSZ1"/>
    <mergeCell ref="VTA1:VTG1"/>
    <mergeCell ref="VTH1:VTN1"/>
    <mergeCell ref="VQW1:VRC1"/>
    <mergeCell ref="VRD1:VRJ1"/>
    <mergeCell ref="VRK1:VRQ1"/>
    <mergeCell ref="VRR1:VRX1"/>
    <mergeCell ref="VRY1:VSE1"/>
    <mergeCell ref="WAH1:WAN1"/>
    <mergeCell ref="WAO1:WAU1"/>
    <mergeCell ref="WAV1:WBB1"/>
    <mergeCell ref="WBC1:WBI1"/>
    <mergeCell ref="WBJ1:WBP1"/>
    <mergeCell ref="VYY1:VZE1"/>
    <mergeCell ref="VZF1:VZL1"/>
    <mergeCell ref="VZM1:VZS1"/>
    <mergeCell ref="VZT1:VZZ1"/>
    <mergeCell ref="WAA1:WAG1"/>
    <mergeCell ref="VXP1:VXV1"/>
    <mergeCell ref="VXW1:VYC1"/>
    <mergeCell ref="VYD1:VYJ1"/>
    <mergeCell ref="VYK1:VYQ1"/>
    <mergeCell ref="VYR1:VYX1"/>
    <mergeCell ref="VWG1:VWM1"/>
    <mergeCell ref="VWN1:VWT1"/>
    <mergeCell ref="VWU1:VXA1"/>
    <mergeCell ref="VXB1:VXH1"/>
    <mergeCell ref="VXI1:VXO1"/>
    <mergeCell ref="WFR1:WFX1"/>
    <mergeCell ref="WFY1:WGE1"/>
    <mergeCell ref="WGF1:WGL1"/>
    <mergeCell ref="WGM1:WGS1"/>
    <mergeCell ref="WGT1:WGZ1"/>
    <mergeCell ref="WEI1:WEO1"/>
    <mergeCell ref="WEP1:WEV1"/>
    <mergeCell ref="WEW1:WFC1"/>
    <mergeCell ref="WFD1:WFJ1"/>
    <mergeCell ref="WFK1:WFQ1"/>
    <mergeCell ref="WCZ1:WDF1"/>
    <mergeCell ref="WDG1:WDM1"/>
    <mergeCell ref="WDN1:WDT1"/>
    <mergeCell ref="WDU1:WEA1"/>
    <mergeCell ref="WEB1:WEH1"/>
    <mergeCell ref="WBQ1:WBW1"/>
    <mergeCell ref="WBX1:WCD1"/>
    <mergeCell ref="WCE1:WCK1"/>
    <mergeCell ref="WCL1:WCR1"/>
    <mergeCell ref="WCS1:WCY1"/>
    <mergeCell ref="WLB1:WLH1"/>
    <mergeCell ref="WLI1:WLO1"/>
    <mergeCell ref="WLP1:WLV1"/>
    <mergeCell ref="WLW1:WMC1"/>
    <mergeCell ref="WMD1:WMJ1"/>
    <mergeCell ref="WJS1:WJY1"/>
    <mergeCell ref="WJZ1:WKF1"/>
    <mergeCell ref="WKG1:WKM1"/>
    <mergeCell ref="WKN1:WKT1"/>
    <mergeCell ref="WKU1:WLA1"/>
    <mergeCell ref="WIJ1:WIP1"/>
    <mergeCell ref="WIQ1:WIW1"/>
    <mergeCell ref="WIX1:WJD1"/>
    <mergeCell ref="WJE1:WJK1"/>
    <mergeCell ref="WJL1:WJR1"/>
    <mergeCell ref="WHA1:WHG1"/>
    <mergeCell ref="WHH1:WHN1"/>
    <mergeCell ref="WHO1:WHU1"/>
    <mergeCell ref="WHV1:WIB1"/>
    <mergeCell ref="WIC1:WII1"/>
    <mergeCell ref="WQL1:WQR1"/>
    <mergeCell ref="WQS1:WQY1"/>
    <mergeCell ref="WQZ1:WRF1"/>
    <mergeCell ref="WRG1:WRM1"/>
    <mergeCell ref="WRN1:WRT1"/>
    <mergeCell ref="WPC1:WPI1"/>
    <mergeCell ref="WPJ1:WPP1"/>
    <mergeCell ref="WPQ1:WPW1"/>
    <mergeCell ref="WPX1:WQD1"/>
    <mergeCell ref="WQE1:WQK1"/>
    <mergeCell ref="WNT1:WNZ1"/>
    <mergeCell ref="WOA1:WOG1"/>
    <mergeCell ref="WOH1:WON1"/>
    <mergeCell ref="WOO1:WOU1"/>
    <mergeCell ref="WOV1:WPB1"/>
    <mergeCell ref="WMK1:WMQ1"/>
    <mergeCell ref="WMR1:WMX1"/>
    <mergeCell ref="WMY1:WNE1"/>
    <mergeCell ref="WNF1:WNL1"/>
    <mergeCell ref="WNM1:WNS1"/>
    <mergeCell ref="WWJ1:WWP1"/>
    <mergeCell ref="WWQ1:WWW1"/>
    <mergeCell ref="WWX1:WXD1"/>
    <mergeCell ref="WUM1:WUS1"/>
    <mergeCell ref="WUT1:WUZ1"/>
    <mergeCell ref="WVA1:WVG1"/>
    <mergeCell ref="WVH1:WVN1"/>
    <mergeCell ref="WVO1:WVU1"/>
    <mergeCell ref="WTD1:WTJ1"/>
    <mergeCell ref="WTK1:WTQ1"/>
    <mergeCell ref="WTR1:WTX1"/>
    <mergeCell ref="WTY1:WUE1"/>
    <mergeCell ref="WUF1:WUL1"/>
    <mergeCell ref="WRU1:WSA1"/>
    <mergeCell ref="WSB1:WSH1"/>
    <mergeCell ref="WSI1:WSO1"/>
    <mergeCell ref="WSP1:WSV1"/>
    <mergeCell ref="WSW1:WTC1"/>
    <mergeCell ref="C122:C123"/>
    <mergeCell ref="C124:C125"/>
    <mergeCell ref="D106:G106"/>
    <mergeCell ref="D108:G108"/>
    <mergeCell ref="D110:G110"/>
    <mergeCell ref="D112:G112"/>
    <mergeCell ref="D114:G114"/>
    <mergeCell ref="XDX1:XED1"/>
    <mergeCell ref="XEE1:XEK1"/>
    <mergeCell ref="XEL1:XER1"/>
    <mergeCell ref="XES1:XEY1"/>
    <mergeCell ref="XEZ1:XFC1"/>
    <mergeCell ref="XCO1:XCU1"/>
    <mergeCell ref="XCV1:XDB1"/>
    <mergeCell ref="XDC1:XDI1"/>
    <mergeCell ref="XDJ1:XDP1"/>
    <mergeCell ref="XDQ1:XDW1"/>
    <mergeCell ref="XBF1:XBL1"/>
    <mergeCell ref="XBM1:XBS1"/>
    <mergeCell ref="XBT1:XBZ1"/>
    <mergeCell ref="XCA1:XCG1"/>
    <mergeCell ref="XCH1:XCN1"/>
    <mergeCell ref="WZW1:XAC1"/>
    <mergeCell ref="XAD1:XAJ1"/>
    <mergeCell ref="XAK1:XAQ1"/>
    <mergeCell ref="XAR1:XAX1"/>
    <mergeCell ref="XAY1:XBE1"/>
    <mergeCell ref="WXS1:WXY1"/>
    <mergeCell ref="WXZ1:WYF1"/>
    <mergeCell ref="WYG1:WYM1"/>
    <mergeCell ref="WVV1:WWB1"/>
    <mergeCell ref="WWC1:WWI1"/>
    <mergeCell ref="B163:F163"/>
    <mergeCell ref="B122:B123"/>
    <mergeCell ref="B124:B125"/>
    <mergeCell ref="B126:B127"/>
    <mergeCell ref="B158:B159"/>
    <mergeCell ref="B134:B135"/>
    <mergeCell ref="B136:B137"/>
    <mergeCell ref="B148:B149"/>
    <mergeCell ref="B150:B151"/>
    <mergeCell ref="WYN1:WYT1"/>
    <mergeCell ref="WYU1:WZA1"/>
    <mergeCell ref="WZB1:WZH1"/>
    <mergeCell ref="WZI1:WZO1"/>
    <mergeCell ref="WZP1:WZV1"/>
    <mergeCell ref="WXE1:WXK1"/>
    <mergeCell ref="WXL1:WXR1"/>
    <mergeCell ref="A106:A107"/>
    <mergeCell ref="A108:A109"/>
    <mergeCell ref="A110:A111"/>
    <mergeCell ref="A112:A113"/>
    <mergeCell ref="A114:A115"/>
    <mergeCell ref="A116:A117"/>
    <mergeCell ref="A118:A119"/>
    <mergeCell ref="A120:A121"/>
    <mergeCell ref="A122:A123"/>
    <mergeCell ref="A124:A125"/>
    <mergeCell ref="C106:C107"/>
    <mergeCell ref="C108:C109"/>
    <mergeCell ref="C110:C111"/>
    <mergeCell ref="C112:C113"/>
    <mergeCell ref="C114:C115"/>
    <mergeCell ref="C116:C117"/>
    <mergeCell ref="B172:B173"/>
    <mergeCell ref="B182:B183"/>
    <mergeCell ref="B184:B185"/>
    <mergeCell ref="B186:B187"/>
    <mergeCell ref="A148:A149"/>
    <mergeCell ref="A150:A151"/>
    <mergeCell ref="A154:A155"/>
    <mergeCell ref="A156:A157"/>
    <mergeCell ref="A158:A159"/>
    <mergeCell ref="A160:A161"/>
    <mergeCell ref="D156:G156"/>
    <mergeCell ref="C178:C179"/>
    <mergeCell ref="C186:C187"/>
    <mergeCell ref="A167:A171"/>
    <mergeCell ref="A172:A173"/>
    <mergeCell ref="A174:A175"/>
    <mergeCell ref="A176:A177"/>
    <mergeCell ref="A178:A179"/>
    <mergeCell ref="A180:A181"/>
    <mergeCell ref="A182:A183"/>
    <mergeCell ref="A184:A185"/>
    <mergeCell ref="A162:G162"/>
    <mergeCell ref="A164:G164"/>
    <mergeCell ref="A166:G166"/>
    <mergeCell ref="D167:G167"/>
    <mergeCell ref="D172:G172"/>
    <mergeCell ref="D174:G174"/>
    <mergeCell ref="D176:G176"/>
    <mergeCell ref="D178:G178"/>
    <mergeCell ref="D180:G180"/>
    <mergeCell ref="D182:G182"/>
    <mergeCell ref="D184:G184"/>
    <mergeCell ref="B106:B107"/>
    <mergeCell ref="B108:B109"/>
    <mergeCell ref="B110:B111"/>
    <mergeCell ref="B112:B113"/>
    <mergeCell ref="B114:B115"/>
    <mergeCell ref="B116:B117"/>
    <mergeCell ref="B120:B121"/>
    <mergeCell ref="B118:B119"/>
    <mergeCell ref="B128:B129"/>
    <mergeCell ref="B130:B131"/>
    <mergeCell ref="B132:B133"/>
    <mergeCell ref="D158:G158"/>
    <mergeCell ref="D160:G160"/>
    <mergeCell ref="D154:G154"/>
    <mergeCell ref="D150:G150"/>
    <mergeCell ref="D152:G152"/>
    <mergeCell ref="D148:G148"/>
    <mergeCell ref="B156:B157"/>
    <mergeCell ref="D132:G132"/>
    <mergeCell ref="D136:G136"/>
    <mergeCell ref="D134:G134"/>
    <mergeCell ref="C148:C149"/>
    <mergeCell ref="C150:C151"/>
    <mergeCell ref="C152:C153"/>
    <mergeCell ref="C154:C155"/>
    <mergeCell ref="C156:C157"/>
    <mergeCell ref="C158:C159"/>
    <mergeCell ref="C160:C161"/>
    <mergeCell ref="B141:F141"/>
    <mergeCell ref="B144:F144"/>
    <mergeCell ref="B146:F146"/>
    <mergeCell ref="C118:C119"/>
    <mergeCell ref="D196:G196"/>
    <mergeCell ref="A196:A197"/>
    <mergeCell ref="B196:B197"/>
    <mergeCell ref="C196:C197"/>
    <mergeCell ref="A198:G198"/>
    <mergeCell ref="A200:G200"/>
    <mergeCell ref="A212:G212"/>
    <mergeCell ref="A210:G210"/>
    <mergeCell ref="A208:G208"/>
    <mergeCell ref="A214:G214"/>
    <mergeCell ref="B165:G165"/>
    <mergeCell ref="B191:G191"/>
    <mergeCell ref="B201:G201"/>
    <mergeCell ref="B209:G209"/>
    <mergeCell ref="B160:B161"/>
    <mergeCell ref="A192:A193"/>
    <mergeCell ref="C192:C193"/>
    <mergeCell ref="C194:C195"/>
    <mergeCell ref="D192:G192"/>
    <mergeCell ref="D194:G194"/>
    <mergeCell ref="B194:B195"/>
    <mergeCell ref="A194:A195"/>
    <mergeCell ref="A190:G190"/>
    <mergeCell ref="A188:G188"/>
    <mergeCell ref="A186:A187"/>
    <mergeCell ref="C182:C183"/>
    <mergeCell ref="C180:C181"/>
    <mergeCell ref="B180:B181"/>
    <mergeCell ref="B176:B177"/>
    <mergeCell ref="C167:C171"/>
    <mergeCell ref="C172:C173"/>
    <mergeCell ref="B174:B175"/>
    <mergeCell ref="C218:C219"/>
    <mergeCell ref="C220:C221"/>
    <mergeCell ref="D220:G220"/>
    <mergeCell ref="D218:G218"/>
    <mergeCell ref="B220:B221"/>
    <mergeCell ref="B218:B219"/>
    <mergeCell ref="B215:B217"/>
    <mergeCell ref="A215:A217"/>
    <mergeCell ref="B211:F211"/>
    <mergeCell ref="C250:C251"/>
    <mergeCell ref="D250:G250"/>
    <mergeCell ref="D224:G224"/>
    <mergeCell ref="D222:G222"/>
    <mergeCell ref="B222:B223"/>
    <mergeCell ref="B224:B225"/>
    <mergeCell ref="B226:B227"/>
    <mergeCell ref="B228:B229"/>
    <mergeCell ref="B230:B231"/>
    <mergeCell ref="B232:B233"/>
    <mergeCell ref="B234:B235"/>
    <mergeCell ref="B236:B237"/>
    <mergeCell ref="B238:B239"/>
    <mergeCell ref="B240:B241"/>
    <mergeCell ref="B242:B243"/>
    <mergeCell ref="B244:B245"/>
    <mergeCell ref="D230:G230"/>
    <mergeCell ref="D228:G228"/>
    <mergeCell ref="D226:G226"/>
    <mergeCell ref="C222:C223"/>
    <mergeCell ref="C224:C225"/>
    <mergeCell ref="C226:C227"/>
    <mergeCell ref="C228:C229"/>
    <mergeCell ref="C230:C231"/>
    <mergeCell ref="C232:C233"/>
    <mergeCell ref="C234:C235"/>
    <mergeCell ref="C236:C237"/>
    <mergeCell ref="C238:C239"/>
    <mergeCell ref="C240:C241"/>
    <mergeCell ref="C242:C243"/>
    <mergeCell ref="C244:C245"/>
    <mergeCell ref="C246:C247"/>
    <mergeCell ref="C248:C249"/>
    <mergeCell ref="B246:B247"/>
    <mergeCell ref="B248:B249"/>
    <mergeCell ref="B250:B251"/>
    <mergeCell ref="C215:C217"/>
    <mergeCell ref="D215:G216"/>
    <mergeCell ref="A218:A219"/>
    <mergeCell ref="A220:A221"/>
    <mergeCell ref="A222:A223"/>
    <mergeCell ref="A224:A225"/>
    <mergeCell ref="A226:A227"/>
    <mergeCell ref="A228:A229"/>
    <mergeCell ref="A230:A231"/>
    <mergeCell ref="A232:A233"/>
    <mergeCell ref="A234:A235"/>
    <mergeCell ref="A236:A237"/>
    <mergeCell ref="A238:A239"/>
    <mergeCell ref="A240:A241"/>
    <mergeCell ref="A242:A243"/>
    <mergeCell ref="A244:A245"/>
    <mergeCell ref="A246:A247"/>
    <mergeCell ref="A248:A249"/>
    <mergeCell ref="A250:A251"/>
    <mergeCell ref="D248:G248"/>
    <mergeCell ref="D244:G244"/>
    <mergeCell ref="D246:G246"/>
    <mergeCell ref="D242:G242"/>
    <mergeCell ref="D240:G240"/>
    <mergeCell ref="D238:G238"/>
    <mergeCell ref="D236:G236"/>
    <mergeCell ref="D234:G234"/>
    <mergeCell ref="D232:G232"/>
    <mergeCell ref="A347:A348"/>
    <mergeCell ref="C347:C348"/>
    <mergeCell ref="A349:A350"/>
    <mergeCell ref="C349:C350"/>
    <mergeCell ref="D349:G349"/>
    <mergeCell ref="D351:G351"/>
    <mergeCell ref="A351:A352"/>
    <mergeCell ref="B351:B352"/>
    <mergeCell ref="B349:B350"/>
    <mergeCell ref="C351:C352"/>
    <mergeCell ref="C281:C282"/>
    <mergeCell ref="C283:C284"/>
    <mergeCell ref="C285:C286"/>
    <mergeCell ref="C287:C288"/>
    <mergeCell ref="A291:G291"/>
    <mergeCell ref="A293:G293"/>
    <mergeCell ref="A261:A262"/>
    <mergeCell ref="A263:A264"/>
    <mergeCell ref="A265:A266"/>
    <mergeCell ref="A267:A268"/>
    <mergeCell ref="A269:A270"/>
    <mergeCell ref="A271:A272"/>
    <mergeCell ref="A273:A274"/>
    <mergeCell ref="C368:C369"/>
    <mergeCell ref="C375:C377"/>
    <mergeCell ref="B376:B377"/>
    <mergeCell ref="D378:G379"/>
    <mergeCell ref="A355:G355"/>
    <mergeCell ref="A353:G353"/>
    <mergeCell ref="A357:G357"/>
    <mergeCell ref="A360:A361"/>
    <mergeCell ref="A362:A363"/>
    <mergeCell ref="A364:A365"/>
    <mergeCell ref="A366:A367"/>
    <mergeCell ref="A368:A369"/>
    <mergeCell ref="C360:C361"/>
    <mergeCell ref="C362:C363"/>
    <mergeCell ref="C364:C365"/>
    <mergeCell ref="C366:C367"/>
    <mergeCell ref="B360:B361"/>
    <mergeCell ref="B362:B363"/>
    <mergeCell ref="B364:B365"/>
    <mergeCell ref="A359:G359"/>
    <mergeCell ref="D360:G360"/>
    <mergeCell ref="D362:G362"/>
    <mergeCell ref="D364:G364"/>
    <mergeCell ref="D366:G366"/>
    <mergeCell ref="D368:G368"/>
    <mergeCell ref="B368:B369"/>
    <mergeCell ref="D384:G384"/>
    <mergeCell ref="A388:A390"/>
    <mergeCell ref="A391:A393"/>
    <mergeCell ref="A397:A399"/>
    <mergeCell ref="A400:A402"/>
    <mergeCell ref="D381:G382"/>
    <mergeCell ref="D385:G386"/>
    <mergeCell ref="D388:G389"/>
    <mergeCell ref="D391:G392"/>
    <mergeCell ref="D394:G395"/>
    <mergeCell ref="D397:G398"/>
    <mergeCell ref="D400:G401"/>
    <mergeCell ref="A372:G372"/>
    <mergeCell ref="A370:G370"/>
    <mergeCell ref="A374:G374"/>
    <mergeCell ref="A375:A377"/>
    <mergeCell ref="A378:A380"/>
    <mergeCell ref="D375:G376"/>
    <mergeCell ref="A415:A416"/>
    <mergeCell ref="A417:A418"/>
    <mergeCell ref="A419:A420"/>
    <mergeCell ref="A394:A396"/>
    <mergeCell ref="A385:A387"/>
    <mergeCell ref="A381:A384"/>
    <mergeCell ref="C378:C380"/>
    <mergeCell ref="C381:C383"/>
    <mergeCell ref="C385:C387"/>
    <mergeCell ref="C388:C390"/>
    <mergeCell ref="C391:C393"/>
    <mergeCell ref="C394:C396"/>
    <mergeCell ref="C397:C399"/>
    <mergeCell ref="C400:C402"/>
    <mergeCell ref="C403:C404"/>
    <mergeCell ref="B379:B380"/>
    <mergeCell ref="C415:C416"/>
    <mergeCell ref="C417:C418"/>
    <mergeCell ref="B415:B416"/>
    <mergeCell ref="B417:B418"/>
    <mergeCell ref="B419:B420"/>
    <mergeCell ref="D440:G440"/>
    <mergeCell ref="B436:B437"/>
    <mergeCell ref="A428:A429"/>
    <mergeCell ref="A430:A431"/>
    <mergeCell ref="A432:A433"/>
    <mergeCell ref="A434:A435"/>
    <mergeCell ref="A436:A437"/>
    <mergeCell ref="A438:A439"/>
    <mergeCell ref="B438:B439"/>
    <mergeCell ref="D403:G403"/>
    <mergeCell ref="B403:B404"/>
    <mergeCell ref="D405:G405"/>
    <mergeCell ref="B405:B406"/>
    <mergeCell ref="C405:C406"/>
    <mergeCell ref="D407:G407"/>
    <mergeCell ref="B407:B408"/>
    <mergeCell ref="D409:G409"/>
    <mergeCell ref="D411:G411"/>
    <mergeCell ref="C407:C408"/>
    <mergeCell ref="C409:C410"/>
    <mergeCell ref="B409:B410"/>
    <mergeCell ref="C411:C412"/>
    <mergeCell ref="B411:B412"/>
    <mergeCell ref="D413:G413"/>
    <mergeCell ref="C413:C414"/>
    <mergeCell ref="B413:B414"/>
    <mergeCell ref="A403:A404"/>
    <mergeCell ref="A405:A406"/>
    <mergeCell ref="A407:A408"/>
    <mergeCell ref="A409:A410"/>
    <mergeCell ref="A411:A412"/>
    <mergeCell ref="A413:A414"/>
    <mergeCell ref="B430:B431"/>
    <mergeCell ref="B428:B429"/>
    <mergeCell ref="B432:B433"/>
    <mergeCell ref="B434:B435"/>
    <mergeCell ref="A445:G445"/>
    <mergeCell ref="A442:G442"/>
    <mergeCell ref="A440:A441"/>
    <mergeCell ref="B440:B441"/>
    <mergeCell ref="A444:G444"/>
    <mergeCell ref="D415:G415"/>
    <mergeCell ref="D419:G419"/>
    <mergeCell ref="D421:G421"/>
    <mergeCell ref="C419:C420"/>
    <mergeCell ref="C421:C422"/>
    <mergeCell ref="A425:G425"/>
    <mergeCell ref="A423:G423"/>
    <mergeCell ref="A421:A422"/>
    <mergeCell ref="B421:B422"/>
    <mergeCell ref="A427:G427"/>
    <mergeCell ref="C428:C429"/>
    <mergeCell ref="C430:C431"/>
    <mergeCell ref="C432:C433"/>
    <mergeCell ref="C434:C435"/>
    <mergeCell ref="C436:C437"/>
    <mergeCell ref="C438:C439"/>
    <mergeCell ref="C440:C441"/>
    <mergeCell ref="D428:G428"/>
    <mergeCell ref="D430:G430"/>
    <mergeCell ref="D432:G432"/>
    <mergeCell ref="D434:G434"/>
    <mergeCell ref="D436:G436"/>
    <mergeCell ref="D438:G438"/>
  </mergeCells>
  <pageMargins left="0.70866141732283472" right="0.70866141732283472" top="0.74803149606299213" bottom="0.74803149606299213" header="0.31496062992125984" footer="0.31496062992125984"/>
  <pageSetup paperSize="9" scale="55"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4"/>
  <sheetViews>
    <sheetView zoomScaleNormal="100" zoomScaleSheetLayoutView="100" zoomScalePageLayoutView="70" workbookViewId="0">
      <selection activeCell="B147" sqref="B147"/>
    </sheetView>
  </sheetViews>
  <sheetFormatPr defaultColWidth="9.140625" defaultRowHeight="12.75"/>
  <cols>
    <col min="1" max="1" width="9.140625" style="108" bestFit="1" customWidth="1"/>
    <col min="2" max="2" width="63.42578125" style="10" customWidth="1"/>
    <col min="3" max="3" width="17.7109375" style="10" customWidth="1"/>
    <col min="4" max="4" width="11.7109375" style="10" customWidth="1"/>
    <col min="5" max="5" width="15.7109375" style="477" customWidth="1"/>
    <col min="6" max="7" width="17.7109375" style="335" customWidth="1"/>
    <col min="8" max="16384" width="9.140625" style="10"/>
  </cols>
  <sheetData>
    <row r="1" spans="1:7" ht="24.95" customHeight="1">
      <c r="A1" s="1001" t="s">
        <v>1567</v>
      </c>
      <c r="B1" s="1001"/>
      <c r="C1" s="1001"/>
      <c r="D1" s="1001"/>
      <c r="E1" s="1001"/>
      <c r="F1" s="1001"/>
      <c r="G1" s="1001"/>
    </row>
    <row r="2" spans="1:7" ht="24.95" customHeight="1">
      <c r="A2" s="216" t="s">
        <v>13</v>
      </c>
      <c r="B2" s="11" t="s">
        <v>14</v>
      </c>
      <c r="C2" s="11" t="s">
        <v>15</v>
      </c>
      <c r="D2" s="11" t="s">
        <v>24</v>
      </c>
      <c r="E2" s="474" t="s">
        <v>25</v>
      </c>
      <c r="F2" s="330" t="s">
        <v>26</v>
      </c>
      <c r="G2" s="330" t="s">
        <v>27</v>
      </c>
    </row>
    <row r="3" spans="1:7" ht="24.95" customHeight="1">
      <c r="A3" s="217" t="s">
        <v>89</v>
      </c>
      <c r="B3" s="13" t="s">
        <v>90</v>
      </c>
      <c r="C3" s="13" t="s">
        <v>91</v>
      </c>
      <c r="D3" s="13" t="s">
        <v>92</v>
      </c>
      <c r="E3" s="331" t="s">
        <v>93</v>
      </c>
      <c r="F3" s="331" t="s">
        <v>94</v>
      </c>
      <c r="G3" s="331" t="s">
        <v>95</v>
      </c>
    </row>
    <row r="4" spans="1:7" s="21" customFormat="1" ht="14.25" customHeight="1">
      <c r="A4" s="218"/>
      <c r="B4" s="60"/>
      <c r="C4" s="61"/>
      <c r="D4" s="61"/>
      <c r="E4" s="475"/>
      <c r="F4" s="471"/>
      <c r="G4" s="332"/>
    </row>
    <row r="5" spans="1:7">
      <c r="A5" s="109" t="s">
        <v>154</v>
      </c>
      <c r="B5" s="775" t="s">
        <v>107</v>
      </c>
      <c r="C5" s="776"/>
      <c r="D5" s="776"/>
      <c r="E5" s="776"/>
      <c r="F5" s="776"/>
      <c r="G5" s="777"/>
    </row>
    <row r="6" spans="1:7" ht="16.5" customHeight="1">
      <c r="A6" s="929" t="s">
        <v>1557</v>
      </c>
      <c r="B6" s="929"/>
      <c r="C6" s="929"/>
      <c r="D6" s="929"/>
      <c r="E6" s="929"/>
      <c r="F6" s="929"/>
      <c r="G6" s="929"/>
    </row>
    <row r="7" spans="1:7">
      <c r="A7" s="1179"/>
      <c r="B7" s="1179"/>
      <c r="C7" s="1179"/>
      <c r="D7" s="1179"/>
      <c r="E7" s="1179"/>
      <c r="F7" s="1179"/>
      <c r="G7" s="1179"/>
    </row>
    <row r="8" spans="1:7">
      <c r="A8" s="1179"/>
      <c r="B8" s="1179"/>
      <c r="C8" s="1179"/>
      <c r="D8" s="1179"/>
      <c r="E8" s="1179"/>
      <c r="F8" s="1179"/>
      <c r="G8" s="1179"/>
    </row>
    <row r="9" spans="1:7" ht="27.75" customHeight="1">
      <c r="A9" s="1179"/>
      <c r="B9" s="1179"/>
      <c r="C9" s="1179"/>
      <c r="D9" s="1179"/>
      <c r="E9" s="1179"/>
      <c r="F9" s="1179"/>
      <c r="G9" s="1179"/>
    </row>
    <row r="10" spans="1:7" ht="51.75" customHeight="1">
      <c r="A10" s="1180" t="s">
        <v>155</v>
      </c>
      <c r="B10" s="683" t="s">
        <v>114</v>
      </c>
      <c r="C10" s="764"/>
      <c r="D10" s="1184"/>
      <c r="E10" s="1185"/>
      <c r="F10" s="1185"/>
      <c r="G10" s="1186"/>
    </row>
    <row r="11" spans="1:7">
      <c r="A11" s="1181"/>
      <c r="B11" s="213" t="s">
        <v>113</v>
      </c>
      <c r="C11" s="818"/>
      <c r="D11" s="214" t="s">
        <v>1</v>
      </c>
      <c r="E11" s="476">
        <v>3900</v>
      </c>
      <c r="F11" s="17"/>
      <c r="G11" s="97">
        <f>E11*F11</f>
        <v>0</v>
      </c>
    </row>
    <row r="12" spans="1:7" ht="57" customHeight="1">
      <c r="A12" s="1182" t="s">
        <v>455</v>
      </c>
      <c r="B12" s="213" t="s">
        <v>116</v>
      </c>
      <c r="C12" s="856"/>
      <c r="D12" s="1184"/>
      <c r="E12" s="1185"/>
      <c r="F12" s="1185"/>
      <c r="G12" s="1186"/>
    </row>
    <row r="13" spans="1:7">
      <c r="A13" s="1182"/>
      <c r="B13" s="213" t="s">
        <v>115</v>
      </c>
      <c r="C13" s="856"/>
      <c r="D13" s="214" t="s">
        <v>1</v>
      </c>
      <c r="E13" s="118">
        <v>3900</v>
      </c>
      <c r="F13" s="17"/>
      <c r="G13" s="97">
        <f>E13*F13</f>
        <v>0</v>
      </c>
    </row>
    <row r="14" spans="1:7" ht="197.25" customHeight="1">
      <c r="A14" s="1182" t="s">
        <v>456</v>
      </c>
      <c r="B14" s="215" t="s">
        <v>587</v>
      </c>
      <c r="C14" s="856"/>
      <c r="D14" s="1184"/>
      <c r="E14" s="1185"/>
      <c r="F14" s="1185"/>
      <c r="G14" s="1186"/>
    </row>
    <row r="15" spans="1:7">
      <c r="A15" s="1183"/>
      <c r="B15" s="215" t="s">
        <v>117</v>
      </c>
      <c r="C15" s="856"/>
      <c r="D15" s="148" t="s">
        <v>0</v>
      </c>
      <c r="E15" s="118">
        <v>1239</v>
      </c>
      <c r="F15" s="17"/>
      <c r="G15" s="397">
        <f>E15*F15</f>
        <v>0</v>
      </c>
    </row>
    <row r="16" spans="1:7" ht="57" customHeight="1">
      <c r="A16" s="1178" t="s">
        <v>457</v>
      </c>
      <c r="B16" s="203" t="s">
        <v>1558</v>
      </c>
      <c r="C16" s="856"/>
      <c r="D16" s="1184"/>
      <c r="E16" s="1185"/>
      <c r="F16" s="1185"/>
      <c r="G16" s="1186"/>
    </row>
    <row r="17" spans="1:16">
      <c r="A17" s="1178"/>
      <c r="B17" s="215" t="s">
        <v>118</v>
      </c>
      <c r="C17" s="856"/>
      <c r="D17" s="148" t="s">
        <v>0</v>
      </c>
      <c r="E17" s="118">
        <v>8.36</v>
      </c>
      <c r="F17" s="17"/>
      <c r="G17" s="97">
        <f>E17*F17</f>
        <v>0</v>
      </c>
    </row>
    <row r="18" spans="1:16" ht="165.75">
      <c r="A18" s="1178" t="s">
        <v>458</v>
      </c>
      <c r="B18" s="215" t="s">
        <v>120</v>
      </c>
      <c r="C18" s="856"/>
      <c r="D18" s="1184"/>
      <c r="E18" s="1185"/>
      <c r="F18" s="1185"/>
      <c r="G18" s="1186"/>
    </row>
    <row r="19" spans="1:16">
      <c r="A19" s="1178"/>
      <c r="B19" s="215" t="s">
        <v>119</v>
      </c>
      <c r="C19" s="856"/>
      <c r="D19" s="148" t="s">
        <v>0</v>
      </c>
      <c r="E19" s="118">
        <v>1200.3900000000001</v>
      </c>
      <c r="F19" s="17"/>
      <c r="G19" s="97">
        <f>E19*F19</f>
        <v>0</v>
      </c>
    </row>
    <row r="20" spans="1:16" ht="89.25">
      <c r="A20" s="1177" t="s">
        <v>459</v>
      </c>
      <c r="B20" s="215" t="s">
        <v>122</v>
      </c>
      <c r="C20" s="764"/>
      <c r="D20" s="1184"/>
      <c r="E20" s="1185"/>
      <c r="F20" s="1185"/>
      <c r="G20" s="1186"/>
    </row>
    <row r="21" spans="1:16">
      <c r="A21" s="1178"/>
      <c r="B21" s="215" t="s">
        <v>121</v>
      </c>
      <c r="C21" s="818"/>
      <c r="D21" s="148" t="s">
        <v>1</v>
      </c>
      <c r="E21" s="118">
        <v>3542</v>
      </c>
      <c r="F21" s="17"/>
      <c r="G21" s="97">
        <f>E21*F21</f>
        <v>0</v>
      </c>
    </row>
    <row r="22" spans="1:16" s="1190" customFormat="1" ht="12.75" customHeight="1"/>
    <row r="23" spans="1:16">
      <c r="A23" s="219" t="s">
        <v>154</v>
      </c>
      <c r="B23" s="938" t="s">
        <v>108</v>
      </c>
      <c r="C23" s="939"/>
      <c r="D23" s="939"/>
      <c r="E23" s="939"/>
      <c r="F23" s="940"/>
      <c r="G23" s="62">
        <f>SUM(G7:G21)</f>
        <v>0</v>
      </c>
    </row>
    <row r="24" spans="1:16" s="394" customFormat="1">
      <c r="A24" s="108"/>
      <c r="B24" s="10"/>
      <c r="C24" s="10"/>
      <c r="D24" s="10"/>
      <c r="E24" s="477"/>
      <c r="F24" s="335"/>
      <c r="G24" s="335"/>
      <c r="H24" s="24"/>
      <c r="I24" s="24"/>
      <c r="J24" s="24"/>
      <c r="K24" s="24"/>
      <c r="L24" s="24"/>
      <c r="M24" s="24"/>
      <c r="N24" s="24"/>
      <c r="O24" s="24"/>
      <c r="P24" s="24"/>
    </row>
    <row r="25" spans="1:16" s="241" customFormat="1">
      <c r="A25" s="109" t="s">
        <v>237</v>
      </c>
      <c r="B25" s="1194" t="s">
        <v>127</v>
      </c>
      <c r="C25" s="1195"/>
      <c r="D25" s="1195"/>
      <c r="E25" s="1195"/>
      <c r="F25" s="1195"/>
      <c r="G25" s="1196"/>
    </row>
    <row r="26" spans="1:16" s="394" customFormat="1">
      <c r="A26" s="1200"/>
      <c r="B26" s="1158"/>
      <c r="C26" s="1158"/>
      <c r="D26" s="1158"/>
      <c r="E26" s="1158"/>
      <c r="F26" s="1158"/>
      <c r="G26" s="1159"/>
      <c r="H26" s="10"/>
      <c r="I26" s="10"/>
      <c r="J26" s="10"/>
      <c r="K26" s="10"/>
      <c r="L26" s="10"/>
      <c r="M26" s="10"/>
      <c r="N26" s="10"/>
      <c r="O26" s="10"/>
      <c r="P26" s="10"/>
    </row>
    <row r="27" spans="1:16" s="394" customFormat="1" ht="51.75" customHeight="1">
      <c r="A27" s="1197" t="s">
        <v>1134</v>
      </c>
      <c r="B27" s="1198"/>
      <c r="C27" s="1198"/>
      <c r="D27" s="1198"/>
      <c r="E27" s="1198"/>
      <c r="F27" s="1198"/>
      <c r="G27" s="1199"/>
      <c r="H27" s="10"/>
      <c r="I27" s="10"/>
      <c r="J27" s="10"/>
      <c r="K27" s="10"/>
      <c r="L27" s="10"/>
      <c r="M27" s="10"/>
      <c r="N27" s="10"/>
      <c r="O27" s="10"/>
      <c r="P27" s="10"/>
    </row>
    <row r="28" spans="1:16">
      <c r="A28" s="1200"/>
      <c r="B28" s="1158"/>
      <c r="C28" s="1158"/>
      <c r="D28" s="1158"/>
      <c r="E28" s="1158"/>
      <c r="F28" s="1158"/>
      <c r="G28" s="1159"/>
    </row>
    <row r="29" spans="1:16" ht="57" customHeight="1">
      <c r="A29" s="1191" t="s">
        <v>460</v>
      </c>
      <c r="B29" s="215" t="s">
        <v>129</v>
      </c>
      <c r="C29" s="856"/>
      <c r="D29" s="827"/>
      <c r="E29" s="823"/>
      <c r="F29" s="823"/>
      <c r="G29" s="824"/>
    </row>
    <row r="30" spans="1:16">
      <c r="A30" s="1192"/>
      <c r="B30" s="223" t="s">
        <v>128</v>
      </c>
      <c r="C30" s="856"/>
      <c r="D30" s="214" t="s">
        <v>5</v>
      </c>
      <c r="E30" s="476">
        <v>105</v>
      </c>
      <c r="F30" s="17"/>
      <c r="G30" s="97">
        <f>E30*F30</f>
        <v>0</v>
      </c>
    </row>
    <row r="31" spans="1:16" ht="68.25" customHeight="1">
      <c r="A31" s="149" t="s">
        <v>461</v>
      </c>
      <c r="B31" s="215" t="s">
        <v>130</v>
      </c>
      <c r="C31" s="856"/>
      <c r="D31" s="827"/>
      <c r="E31" s="823"/>
      <c r="F31" s="823"/>
      <c r="G31" s="824"/>
    </row>
    <row r="32" spans="1:16">
      <c r="A32" s="149"/>
      <c r="B32" s="223" t="s">
        <v>128</v>
      </c>
      <c r="C32" s="856"/>
      <c r="D32" s="214" t="s">
        <v>5</v>
      </c>
      <c r="E32" s="118">
        <v>38</v>
      </c>
      <c r="F32" s="17"/>
      <c r="G32" s="397">
        <f>E32*F32</f>
        <v>0</v>
      </c>
    </row>
    <row r="33" spans="1:7" ht="99.75" customHeight="1">
      <c r="A33" s="1191" t="s">
        <v>462</v>
      </c>
      <c r="B33" s="215" t="s">
        <v>131</v>
      </c>
      <c r="C33" s="764"/>
      <c r="D33" s="827"/>
      <c r="E33" s="823"/>
      <c r="F33" s="823"/>
      <c r="G33" s="824"/>
    </row>
    <row r="34" spans="1:7">
      <c r="A34" s="1192"/>
      <c r="B34" s="223" t="s">
        <v>128</v>
      </c>
      <c r="C34" s="818"/>
      <c r="D34" s="214" t="s">
        <v>5</v>
      </c>
      <c r="E34" s="118">
        <v>3835</v>
      </c>
      <c r="F34" s="17"/>
      <c r="G34" s="397">
        <f>E34*F34</f>
        <v>0</v>
      </c>
    </row>
    <row r="35" spans="1:7" ht="84" customHeight="1">
      <c r="A35" s="1178" t="s">
        <v>463</v>
      </c>
      <c r="B35" s="224" t="s">
        <v>11</v>
      </c>
      <c r="C35" s="856"/>
      <c r="D35" s="827"/>
      <c r="E35" s="823"/>
      <c r="F35" s="823"/>
      <c r="G35" s="824"/>
    </row>
    <row r="36" spans="1:7">
      <c r="A36" s="1178"/>
      <c r="B36" s="215" t="s">
        <v>132</v>
      </c>
      <c r="C36" s="856"/>
      <c r="D36" s="148" t="s">
        <v>1</v>
      </c>
      <c r="E36" s="118">
        <v>2850</v>
      </c>
      <c r="F36" s="17"/>
      <c r="G36" s="97">
        <f>E36*F36</f>
        <v>0</v>
      </c>
    </row>
    <row r="37" spans="1:7" s="1175" customFormat="1" ht="12.75" customHeight="1"/>
    <row r="38" spans="1:7">
      <c r="A38" s="222" t="s">
        <v>237</v>
      </c>
      <c r="B38" s="1172" t="s">
        <v>33</v>
      </c>
      <c r="C38" s="1172"/>
      <c r="D38" s="1172"/>
      <c r="E38" s="1172"/>
      <c r="F38" s="1172"/>
      <c r="G38" s="62">
        <f>SUM(G29:G36)</f>
        <v>0</v>
      </c>
    </row>
    <row r="39" spans="1:7" s="1175" customFormat="1" ht="12.75" customHeight="1"/>
    <row r="40" spans="1:7" ht="12.75" customHeight="1">
      <c r="A40" s="220" t="s">
        <v>239</v>
      </c>
      <c r="B40" s="1187" t="s">
        <v>1092</v>
      </c>
      <c r="C40" s="1187"/>
      <c r="D40" s="1187"/>
      <c r="E40" s="1187"/>
      <c r="F40" s="1187"/>
      <c r="G40" s="468"/>
    </row>
    <row r="41" spans="1:7" s="1175" customFormat="1" ht="12.75" customHeight="1"/>
    <row r="42" spans="1:7" ht="80.25" customHeight="1">
      <c r="A42" s="1173" t="s">
        <v>464</v>
      </c>
      <c r="B42" s="215" t="s">
        <v>1094</v>
      </c>
      <c r="C42" s="856"/>
      <c r="D42" s="827"/>
      <c r="E42" s="823"/>
      <c r="F42" s="823"/>
      <c r="G42" s="824"/>
    </row>
    <row r="43" spans="1:7">
      <c r="A43" s="1193"/>
      <c r="B43" s="215" t="s">
        <v>1093</v>
      </c>
      <c r="C43" s="856"/>
      <c r="D43" s="225" t="s">
        <v>1</v>
      </c>
      <c r="E43" s="118">
        <v>358</v>
      </c>
      <c r="F43" s="17"/>
      <c r="G43" s="97">
        <f>E43*F43</f>
        <v>0</v>
      </c>
    </row>
    <row r="44" spans="1:7" ht="25.5">
      <c r="A44" s="1193"/>
      <c r="B44" s="226" t="s">
        <v>1095</v>
      </c>
      <c r="C44" s="856"/>
      <c r="D44" s="227" t="s">
        <v>0</v>
      </c>
      <c r="E44" s="118">
        <v>18</v>
      </c>
      <c r="F44" s="17"/>
      <c r="G44" s="97">
        <f>E44*F44</f>
        <v>0</v>
      </c>
    </row>
    <row r="45" spans="1:7" ht="84" customHeight="1">
      <c r="A45" s="1182" t="s">
        <v>465</v>
      </c>
      <c r="B45" s="215" t="s">
        <v>135</v>
      </c>
      <c r="C45" s="856"/>
      <c r="D45" s="827"/>
      <c r="E45" s="823"/>
      <c r="F45" s="823"/>
      <c r="G45" s="824"/>
    </row>
    <row r="46" spans="1:7">
      <c r="A46" s="1183"/>
      <c r="B46" s="223" t="s">
        <v>134</v>
      </c>
      <c r="C46" s="856"/>
      <c r="D46" s="214" t="s">
        <v>0</v>
      </c>
      <c r="E46" s="118">
        <v>36</v>
      </c>
      <c r="F46" s="17"/>
      <c r="G46" s="97">
        <f>E46*F46</f>
        <v>0</v>
      </c>
    </row>
    <row r="47" spans="1:7" s="1175" customFormat="1" ht="12.75" customHeight="1"/>
    <row r="48" spans="1:7" ht="15.75" customHeight="1">
      <c r="A48" s="222" t="s">
        <v>239</v>
      </c>
      <c r="B48" s="1172" t="s">
        <v>12</v>
      </c>
      <c r="C48" s="1172"/>
      <c r="D48" s="1172"/>
      <c r="E48" s="1172"/>
      <c r="F48" s="1172"/>
      <c r="G48" s="62">
        <f>SUM(G41:G46)</f>
        <v>0</v>
      </c>
    </row>
    <row r="49" spans="1:7" s="21" customFormat="1" ht="15.75" customHeight="1">
      <c r="A49" s="221"/>
      <c r="B49" s="63"/>
      <c r="C49" s="64"/>
      <c r="D49" s="64"/>
      <c r="E49" s="478"/>
      <c r="F49" s="472"/>
      <c r="G49" s="336"/>
    </row>
    <row r="50" spans="1:7">
      <c r="A50" s="109" t="s">
        <v>241</v>
      </c>
      <c r="B50" s="775" t="s">
        <v>81</v>
      </c>
      <c r="C50" s="776"/>
      <c r="D50" s="776"/>
      <c r="E50" s="776"/>
      <c r="F50" s="776"/>
      <c r="G50" s="777"/>
    </row>
    <row r="51" spans="1:7" s="21" customFormat="1" ht="15.75" customHeight="1">
      <c r="A51" s="221"/>
      <c r="B51" s="63"/>
      <c r="C51" s="64"/>
      <c r="D51" s="64"/>
      <c r="E51" s="478"/>
      <c r="F51" s="472"/>
      <c r="G51" s="336"/>
    </row>
    <row r="52" spans="1:7" ht="138.75" customHeight="1">
      <c r="A52" s="1180" t="s">
        <v>466</v>
      </c>
      <c r="B52" s="215" t="s">
        <v>1096</v>
      </c>
      <c r="C52" s="856"/>
      <c r="D52" s="827"/>
      <c r="E52" s="823"/>
      <c r="F52" s="823"/>
      <c r="G52" s="824"/>
    </row>
    <row r="53" spans="1:7">
      <c r="A53" s="1174"/>
      <c r="B53" s="215" t="s">
        <v>149</v>
      </c>
      <c r="C53" s="856"/>
      <c r="D53" s="214" t="s">
        <v>150</v>
      </c>
      <c r="E53" s="479">
        <v>235</v>
      </c>
      <c r="F53" s="17"/>
      <c r="G53" s="97">
        <f>E53*F53</f>
        <v>0</v>
      </c>
    </row>
    <row r="54" spans="1:7" ht="246" customHeight="1">
      <c r="A54" s="1180" t="s">
        <v>467</v>
      </c>
      <c r="B54" s="215" t="s">
        <v>588</v>
      </c>
      <c r="C54" s="856"/>
      <c r="D54" s="827"/>
      <c r="E54" s="823"/>
      <c r="F54" s="823"/>
      <c r="G54" s="824"/>
    </row>
    <row r="55" spans="1:7">
      <c r="A55" s="1181"/>
      <c r="B55" s="215" t="s">
        <v>149</v>
      </c>
      <c r="C55" s="856"/>
      <c r="D55" s="225" t="s">
        <v>150</v>
      </c>
      <c r="E55" s="480">
        <v>158</v>
      </c>
      <c r="F55" s="17"/>
      <c r="G55" s="97">
        <f>E55*F55</f>
        <v>0</v>
      </c>
    </row>
    <row r="56" spans="1:7" ht="255" customHeight="1">
      <c r="A56" s="1173" t="s">
        <v>468</v>
      </c>
      <c r="B56" s="215" t="s">
        <v>589</v>
      </c>
      <c r="C56" s="764"/>
      <c r="D56" s="827"/>
      <c r="E56" s="823"/>
      <c r="F56" s="823"/>
      <c r="G56" s="824"/>
    </row>
    <row r="57" spans="1:7">
      <c r="A57" s="1174"/>
      <c r="B57" s="215" t="s">
        <v>149</v>
      </c>
      <c r="C57" s="818"/>
      <c r="D57" s="229" t="s">
        <v>83</v>
      </c>
      <c r="E57" s="481">
        <v>235</v>
      </c>
      <c r="F57" s="17"/>
      <c r="G57" s="97">
        <f>E57*F57</f>
        <v>0</v>
      </c>
    </row>
    <row r="58" spans="1:7" ht="249.75" customHeight="1">
      <c r="A58" s="149" t="s">
        <v>469</v>
      </c>
      <c r="B58" s="215" t="s">
        <v>151</v>
      </c>
      <c r="C58" s="856"/>
      <c r="D58" s="827"/>
      <c r="E58" s="823"/>
      <c r="F58" s="823"/>
      <c r="G58" s="824"/>
    </row>
    <row r="59" spans="1:7" ht="17.25" customHeight="1">
      <c r="A59" s="149"/>
      <c r="B59" s="215" t="s">
        <v>149</v>
      </c>
      <c r="C59" s="856"/>
      <c r="D59" s="225" t="s">
        <v>150</v>
      </c>
      <c r="E59" s="480">
        <v>40</v>
      </c>
      <c r="F59" s="17"/>
      <c r="G59" s="97">
        <f>E59*F59</f>
        <v>0</v>
      </c>
    </row>
    <row r="60" spans="1:7" ht="242.25" customHeight="1">
      <c r="A60" s="228" t="s">
        <v>470</v>
      </c>
      <c r="B60" s="215" t="s">
        <v>152</v>
      </c>
      <c r="C60" s="856"/>
      <c r="D60" s="827"/>
      <c r="E60" s="823"/>
      <c r="F60" s="823"/>
      <c r="G60" s="824"/>
    </row>
    <row r="61" spans="1:7" ht="21" customHeight="1">
      <c r="A61" s="230"/>
      <c r="B61" s="231" t="s">
        <v>437</v>
      </c>
      <c r="C61" s="856"/>
      <c r="D61" s="229" t="s">
        <v>84</v>
      </c>
      <c r="E61" s="481">
        <v>260</v>
      </c>
      <c r="F61" s="17"/>
      <c r="G61" s="97">
        <f>E61*F61</f>
        <v>0</v>
      </c>
    </row>
    <row r="62" spans="1:7" s="66" customFormat="1">
      <c r="A62" s="109" t="s">
        <v>241</v>
      </c>
      <c r="B62" s="775" t="s">
        <v>82</v>
      </c>
      <c r="C62" s="776"/>
      <c r="D62" s="776"/>
      <c r="E62" s="776"/>
      <c r="F62" s="777"/>
      <c r="G62" s="65">
        <f>SUM(G50:G61)</f>
        <v>0</v>
      </c>
    </row>
    <row r="63" spans="1:7" s="1175" customFormat="1" ht="12.75" customHeight="1">
      <c r="A63" s="1176"/>
      <c r="B63" s="1176"/>
      <c r="C63" s="1176"/>
      <c r="D63" s="1176"/>
      <c r="E63" s="1176"/>
      <c r="F63" s="1176"/>
      <c r="G63" s="1176"/>
    </row>
    <row r="64" spans="1:7">
      <c r="A64" s="109" t="s">
        <v>242</v>
      </c>
      <c r="B64" s="1188" t="s">
        <v>9</v>
      </c>
      <c r="C64" s="1189"/>
      <c r="D64" s="1189"/>
      <c r="E64" s="1189"/>
      <c r="F64" s="1189"/>
      <c r="G64" s="1189"/>
    </row>
    <row r="65" spans="1:7" s="1175" customFormat="1" ht="15" customHeight="1"/>
    <row r="66" spans="1:7" ht="51" customHeight="1">
      <c r="A66" s="1213" t="s">
        <v>471</v>
      </c>
      <c r="B66" s="232" t="s">
        <v>142</v>
      </c>
      <c r="C66" s="856"/>
      <c r="D66" s="827"/>
      <c r="E66" s="823"/>
      <c r="F66" s="823"/>
      <c r="G66" s="824"/>
    </row>
    <row r="67" spans="1:7">
      <c r="A67" s="1213"/>
      <c r="B67" s="233" t="s">
        <v>16</v>
      </c>
      <c r="C67" s="856"/>
      <c r="D67" s="148" t="s">
        <v>5</v>
      </c>
      <c r="E67" s="482">
        <v>3</v>
      </c>
      <c r="F67" s="473"/>
      <c r="G67" s="469">
        <f>E67*F67</f>
        <v>0</v>
      </c>
    </row>
    <row r="68" spans="1:7">
      <c r="A68" s="1213"/>
      <c r="B68" s="233" t="s">
        <v>17</v>
      </c>
      <c r="C68" s="856"/>
      <c r="D68" s="148" t="s">
        <v>5</v>
      </c>
      <c r="E68" s="482">
        <v>4</v>
      </c>
      <c r="F68" s="473"/>
      <c r="G68" s="469">
        <f t="shared" ref="G68:G75" si="0">E68*F68</f>
        <v>0</v>
      </c>
    </row>
    <row r="69" spans="1:7">
      <c r="A69" s="1213"/>
      <c r="B69" s="233" t="s">
        <v>18</v>
      </c>
      <c r="C69" s="856"/>
      <c r="D69" s="148" t="s">
        <v>5</v>
      </c>
      <c r="E69" s="482">
        <v>3</v>
      </c>
      <c r="F69" s="473"/>
      <c r="G69" s="469">
        <f t="shared" si="0"/>
        <v>0</v>
      </c>
    </row>
    <row r="70" spans="1:7">
      <c r="A70" s="1213"/>
      <c r="B70" s="233" t="s">
        <v>19</v>
      </c>
      <c r="C70" s="856"/>
      <c r="D70" s="148" t="s">
        <v>5</v>
      </c>
      <c r="E70" s="482">
        <v>6</v>
      </c>
      <c r="F70" s="473"/>
      <c r="G70" s="469">
        <f t="shared" si="0"/>
        <v>0</v>
      </c>
    </row>
    <row r="71" spans="1:7">
      <c r="A71" s="1213"/>
      <c r="B71" s="233" t="s">
        <v>20</v>
      </c>
      <c r="C71" s="856"/>
      <c r="D71" s="148" t="s">
        <v>5</v>
      </c>
      <c r="E71" s="482">
        <v>3</v>
      </c>
      <c r="F71" s="473"/>
      <c r="G71" s="469">
        <f t="shared" si="0"/>
        <v>0</v>
      </c>
    </row>
    <row r="72" spans="1:7">
      <c r="A72" s="1213"/>
      <c r="B72" s="233" t="s">
        <v>21</v>
      </c>
      <c r="C72" s="856"/>
      <c r="D72" s="148" t="s">
        <v>5</v>
      </c>
      <c r="E72" s="482">
        <v>7</v>
      </c>
      <c r="F72" s="473"/>
      <c r="G72" s="469">
        <f t="shared" si="0"/>
        <v>0</v>
      </c>
    </row>
    <row r="73" spans="1:7">
      <c r="A73" s="1213"/>
      <c r="B73" s="233" t="s">
        <v>22</v>
      </c>
      <c r="C73" s="856"/>
      <c r="D73" s="148" t="s">
        <v>5</v>
      </c>
      <c r="E73" s="482">
        <v>3</v>
      </c>
      <c r="F73" s="473"/>
      <c r="G73" s="469">
        <f t="shared" si="0"/>
        <v>0</v>
      </c>
    </row>
    <row r="74" spans="1:7">
      <c r="A74" s="1213"/>
      <c r="B74" s="233" t="s">
        <v>23</v>
      </c>
      <c r="C74" s="856"/>
      <c r="D74" s="148" t="s">
        <v>5</v>
      </c>
      <c r="E74" s="482">
        <v>3</v>
      </c>
      <c r="F74" s="473"/>
      <c r="G74" s="469">
        <f t="shared" si="0"/>
        <v>0</v>
      </c>
    </row>
    <row r="75" spans="1:7">
      <c r="A75" s="1213"/>
      <c r="B75" s="77" t="s">
        <v>28</v>
      </c>
      <c r="C75" s="856"/>
      <c r="D75" s="234" t="s">
        <v>5</v>
      </c>
      <c r="E75" s="482">
        <v>6</v>
      </c>
      <c r="F75" s="473"/>
      <c r="G75" s="469">
        <f t="shared" si="0"/>
        <v>0</v>
      </c>
    </row>
    <row r="76" spans="1:7" ht="15" customHeight="1">
      <c r="A76" s="1213"/>
      <c r="B76" s="77"/>
      <c r="C76" s="856"/>
      <c r="D76" s="827"/>
      <c r="E76" s="823"/>
      <c r="F76" s="823"/>
      <c r="G76" s="824"/>
    </row>
    <row r="77" spans="1:7" ht="15" customHeight="1">
      <c r="A77" s="1213"/>
      <c r="B77" s="233" t="s">
        <v>141</v>
      </c>
      <c r="C77" s="856"/>
      <c r="D77" s="827"/>
      <c r="E77" s="823"/>
      <c r="F77" s="823"/>
      <c r="G77" s="824"/>
    </row>
    <row r="78" spans="1:7">
      <c r="A78" s="1213"/>
      <c r="B78" s="233" t="s">
        <v>10</v>
      </c>
      <c r="C78" s="856"/>
      <c r="D78" s="148" t="s">
        <v>5</v>
      </c>
      <c r="E78" s="482">
        <f>SUM(E67:E75)</f>
        <v>38</v>
      </c>
      <c r="F78" s="483"/>
      <c r="G78" s="97">
        <f>SUM(G67:G75)</f>
        <v>0</v>
      </c>
    </row>
    <row r="79" spans="1:7" ht="69.75" customHeight="1">
      <c r="A79" s="1210" t="s">
        <v>472</v>
      </c>
      <c r="B79" s="224" t="s">
        <v>140</v>
      </c>
      <c r="C79" s="856"/>
      <c r="D79" s="846"/>
      <c r="E79" s="847"/>
      <c r="F79" s="847"/>
      <c r="G79" s="848"/>
    </row>
    <row r="80" spans="1:7" ht="15" customHeight="1">
      <c r="A80" s="1211"/>
      <c r="B80" s="77"/>
      <c r="C80" s="856"/>
      <c r="D80" s="851"/>
      <c r="E80" s="852"/>
      <c r="F80" s="852"/>
      <c r="G80" s="853"/>
    </row>
    <row r="81" spans="1:7" ht="15" customHeight="1">
      <c r="A81" s="1211"/>
      <c r="B81" s="77" t="s">
        <v>29</v>
      </c>
      <c r="C81" s="856"/>
      <c r="D81" s="148" t="s">
        <v>5</v>
      </c>
      <c r="E81" s="482">
        <v>164</v>
      </c>
      <c r="F81" s="473"/>
      <c r="G81" s="469">
        <f>E81*F81</f>
        <v>0</v>
      </c>
    </row>
    <row r="82" spans="1:7" ht="15" customHeight="1">
      <c r="A82" s="1211"/>
      <c r="B82" s="77" t="s">
        <v>38</v>
      </c>
      <c r="C82" s="856"/>
      <c r="D82" s="148" t="s">
        <v>5</v>
      </c>
      <c r="E82" s="482">
        <v>145</v>
      </c>
      <c r="F82" s="473"/>
      <c r="G82" s="469">
        <f t="shared" ref="G82:G94" si="1">E82*F82</f>
        <v>0</v>
      </c>
    </row>
    <row r="83" spans="1:7" ht="15" customHeight="1">
      <c r="A83" s="1211"/>
      <c r="B83" s="223" t="s">
        <v>37</v>
      </c>
      <c r="C83" s="856"/>
      <c r="D83" s="148" t="s">
        <v>5</v>
      </c>
      <c r="E83" s="482">
        <v>19</v>
      </c>
      <c r="F83" s="473"/>
      <c r="G83" s="469">
        <f t="shared" si="1"/>
        <v>0</v>
      </c>
    </row>
    <row r="84" spans="1:7" ht="15" customHeight="1">
      <c r="A84" s="1211"/>
      <c r="B84" s="223" t="s">
        <v>39</v>
      </c>
      <c r="C84" s="856"/>
      <c r="D84" s="148" t="s">
        <v>5</v>
      </c>
      <c r="E84" s="482">
        <v>10</v>
      </c>
      <c r="F84" s="473"/>
      <c r="G84" s="469">
        <f t="shared" si="1"/>
        <v>0</v>
      </c>
    </row>
    <row r="85" spans="1:7" ht="15" customHeight="1">
      <c r="A85" s="1211"/>
      <c r="B85" s="77" t="s">
        <v>40</v>
      </c>
      <c r="C85" s="856"/>
      <c r="D85" s="148" t="s">
        <v>5</v>
      </c>
      <c r="E85" s="482">
        <v>8</v>
      </c>
      <c r="F85" s="473"/>
      <c r="G85" s="469">
        <f t="shared" si="1"/>
        <v>0</v>
      </c>
    </row>
    <row r="86" spans="1:7">
      <c r="A86" s="1211"/>
      <c r="B86" s="223" t="s">
        <v>41</v>
      </c>
      <c r="C86" s="856"/>
      <c r="D86" s="148" t="s">
        <v>5</v>
      </c>
      <c r="E86" s="482">
        <v>54</v>
      </c>
      <c r="F86" s="473"/>
      <c r="G86" s="469">
        <f t="shared" si="1"/>
        <v>0</v>
      </c>
    </row>
    <row r="87" spans="1:7">
      <c r="A87" s="1211"/>
      <c r="B87" s="77" t="s">
        <v>50</v>
      </c>
      <c r="C87" s="856"/>
      <c r="D87" s="148" t="s">
        <v>5</v>
      </c>
      <c r="E87" s="482">
        <v>18</v>
      </c>
      <c r="F87" s="473"/>
      <c r="G87" s="469">
        <f t="shared" si="1"/>
        <v>0</v>
      </c>
    </row>
    <row r="88" spans="1:7">
      <c r="A88" s="1211"/>
      <c r="B88" s="77" t="s">
        <v>42</v>
      </c>
      <c r="C88" s="856"/>
      <c r="D88" s="148" t="s">
        <v>5</v>
      </c>
      <c r="E88" s="482">
        <v>37</v>
      </c>
      <c r="F88" s="473"/>
      <c r="G88" s="469">
        <f t="shared" si="1"/>
        <v>0</v>
      </c>
    </row>
    <row r="89" spans="1:7">
      <c r="A89" s="1211"/>
      <c r="B89" s="223" t="s">
        <v>43</v>
      </c>
      <c r="C89" s="856"/>
      <c r="D89" s="148" t="s">
        <v>5</v>
      </c>
      <c r="E89" s="482">
        <v>39</v>
      </c>
      <c r="F89" s="473"/>
      <c r="G89" s="469">
        <f t="shared" si="1"/>
        <v>0</v>
      </c>
    </row>
    <row r="90" spans="1:7">
      <c r="A90" s="1211"/>
      <c r="B90" s="223" t="s">
        <v>44</v>
      </c>
      <c r="C90" s="856"/>
      <c r="D90" s="148" t="s">
        <v>5</v>
      </c>
      <c r="E90" s="482">
        <v>168</v>
      </c>
      <c r="F90" s="473"/>
      <c r="G90" s="469">
        <f t="shared" si="1"/>
        <v>0</v>
      </c>
    </row>
    <row r="91" spans="1:7">
      <c r="A91" s="1211"/>
      <c r="B91" s="223" t="s">
        <v>45</v>
      </c>
      <c r="C91" s="856"/>
      <c r="D91" s="148" t="s">
        <v>5</v>
      </c>
      <c r="E91" s="482">
        <v>41</v>
      </c>
      <c r="F91" s="473"/>
      <c r="G91" s="469">
        <f t="shared" si="1"/>
        <v>0</v>
      </c>
    </row>
    <row r="92" spans="1:7">
      <c r="A92" s="1211"/>
      <c r="B92" s="77" t="s">
        <v>46</v>
      </c>
      <c r="C92" s="856"/>
      <c r="D92" s="148" t="s">
        <v>5</v>
      </c>
      <c r="E92" s="482">
        <v>66</v>
      </c>
      <c r="F92" s="473"/>
      <c r="G92" s="469">
        <f t="shared" si="1"/>
        <v>0</v>
      </c>
    </row>
    <row r="93" spans="1:7">
      <c r="A93" s="1211"/>
      <c r="B93" s="223" t="s">
        <v>47</v>
      </c>
      <c r="C93" s="856"/>
      <c r="D93" s="148" t="s">
        <v>5</v>
      </c>
      <c r="E93" s="482">
        <v>76</v>
      </c>
      <c r="F93" s="473"/>
      <c r="G93" s="469">
        <f t="shared" si="1"/>
        <v>0</v>
      </c>
    </row>
    <row r="94" spans="1:7">
      <c r="A94" s="1211"/>
      <c r="B94" s="233" t="s">
        <v>48</v>
      </c>
      <c r="C94" s="856"/>
      <c r="D94" s="148" t="s">
        <v>5</v>
      </c>
      <c r="E94" s="482">
        <v>60</v>
      </c>
      <c r="F94" s="473"/>
      <c r="G94" s="469">
        <f t="shared" si="1"/>
        <v>0</v>
      </c>
    </row>
    <row r="95" spans="1:7">
      <c r="A95" s="1211"/>
      <c r="B95" s="223" t="s">
        <v>49</v>
      </c>
      <c r="C95" s="856"/>
      <c r="D95" s="148" t="s">
        <v>5</v>
      </c>
      <c r="E95" s="482">
        <v>75</v>
      </c>
      <c r="F95" s="473"/>
      <c r="G95" s="469">
        <f>E95*F95</f>
        <v>0</v>
      </c>
    </row>
    <row r="96" spans="1:7">
      <c r="A96" s="1211"/>
      <c r="B96" s="223" t="s">
        <v>51</v>
      </c>
      <c r="C96" s="856"/>
      <c r="D96" s="148" t="s">
        <v>5</v>
      </c>
      <c r="E96" s="482">
        <v>9</v>
      </c>
      <c r="F96" s="473"/>
      <c r="G96" s="469">
        <f>E96*F96</f>
        <v>0</v>
      </c>
    </row>
    <row r="97" spans="1:7">
      <c r="A97" s="1211"/>
      <c r="B97" s="77" t="s">
        <v>52</v>
      </c>
      <c r="C97" s="856"/>
      <c r="D97" s="148" t="s">
        <v>5</v>
      </c>
      <c r="E97" s="482">
        <v>58</v>
      </c>
      <c r="F97" s="473"/>
      <c r="G97" s="469">
        <f t="shared" ref="G97:G125" si="2">E97*F97</f>
        <v>0</v>
      </c>
    </row>
    <row r="98" spans="1:7">
      <c r="A98" s="1211"/>
      <c r="B98" s="77" t="s">
        <v>70</v>
      </c>
      <c r="C98" s="856"/>
      <c r="D98" s="148" t="s">
        <v>5</v>
      </c>
      <c r="E98" s="482">
        <v>111</v>
      </c>
      <c r="F98" s="473"/>
      <c r="G98" s="469">
        <f t="shared" si="2"/>
        <v>0</v>
      </c>
    </row>
    <row r="99" spans="1:7">
      <c r="A99" s="1211"/>
      <c r="B99" s="223" t="s">
        <v>53</v>
      </c>
      <c r="C99" s="856"/>
      <c r="D99" s="148" t="s">
        <v>5</v>
      </c>
      <c r="E99" s="482">
        <v>352</v>
      </c>
      <c r="F99" s="473"/>
      <c r="G99" s="469">
        <f t="shared" si="2"/>
        <v>0</v>
      </c>
    </row>
    <row r="100" spans="1:7">
      <c r="A100" s="1211"/>
      <c r="B100" s="77" t="s">
        <v>72</v>
      </c>
      <c r="C100" s="856"/>
      <c r="D100" s="148" t="s">
        <v>5</v>
      </c>
      <c r="E100" s="482">
        <v>66</v>
      </c>
      <c r="F100" s="473"/>
      <c r="G100" s="469">
        <f t="shared" si="2"/>
        <v>0</v>
      </c>
    </row>
    <row r="101" spans="1:7">
      <c r="A101" s="1211"/>
      <c r="B101" s="223" t="s">
        <v>54</v>
      </c>
      <c r="C101" s="856"/>
      <c r="D101" s="148" t="s">
        <v>5</v>
      </c>
      <c r="E101" s="482">
        <v>126</v>
      </c>
      <c r="F101" s="473"/>
      <c r="G101" s="469">
        <f t="shared" si="2"/>
        <v>0</v>
      </c>
    </row>
    <row r="102" spans="1:7">
      <c r="A102" s="1211"/>
      <c r="B102" s="77" t="s">
        <v>55</v>
      </c>
      <c r="C102" s="856"/>
      <c r="D102" s="148" t="s">
        <v>5</v>
      </c>
      <c r="E102" s="482">
        <v>100</v>
      </c>
      <c r="F102" s="473"/>
      <c r="G102" s="469">
        <f t="shared" si="2"/>
        <v>0</v>
      </c>
    </row>
    <row r="103" spans="1:7">
      <c r="A103" s="1211"/>
      <c r="B103" s="223" t="s">
        <v>56</v>
      </c>
      <c r="C103" s="856"/>
      <c r="D103" s="148" t="s">
        <v>5</v>
      </c>
      <c r="E103" s="482">
        <v>9</v>
      </c>
      <c r="F103" s="473"/>
      <c r="G103" s="469">
        <f t="shared" si="2"/>
        <v>0</v>
      </c>
    </row>
    <row r="104" spans="1:7">
      <c r="A104" s="1211"/>
      <c r="B104" s="223" t="s">
        <v>57</v>
      </c>
      <c r="C104" s="856"/>
      <c r="D104" s="148" t="s">
        <v>5</v>
      </c>
      <c r="E104" s="482">
        <v>49</v>
      </c>
      <c r="F104" s="473"/>
      <c r="G104" s="469">
        <f t="shared" si="2"/>
        <v>0</v>
      </c>
    </row>
    <row r="105" spans="1:7">
      <c r="A105" s="1211"/>
      <c r="B105" s="77" t="s">
        <v>58</v>
      </c>
      <c r="C105" s="856"/>
      <c r="D105" s="148" t="s">
        <v>5</v>
      </c>
      <c r="E105" s="482">
        <v>68</v>
      </c>
      <c r="F105" s="473"/>
      <c r="G105" s="469">
        <f t="shared" si="2"/>
        <v>0</v>
      </c>
    </row>
    <row r="106" spans="1:7">
      <c r="A106" s="1211"/>
      <c r="B106" s="77" t="s">
        <v>73</v>
      </c>
      <c r="C106" s="856"/>
      <c r="D106" s="148" t="s">
        <v>5</v>
      </c>
      <c r="E106" s="482">
        <v>87</v>
      </c>
      <c r="F106" s="473"/>
      <c r="G106" s="469">
        <f t="shared" si="2"/>
        <v>0</v>
      </c>
    </row>
    <row r="107" spans="1:7">
      <c r="A107" s="1211"/>
      <c r="B107" s="233" t="s">
        <v>74</v>
      </c>
      <c r="C107" s="856"/>
      <c r="D107" s="148" t="s">
        <v>5</v>
      </c>
      <c r="E107" s="482">
        <v>21</v>
      </c>
      <c r="F107" s="473"/>
      <c r="G107" s="469">
        <f t="shared" si="2"/>
        <v>0</v>
      </c>
    </row>
    <row r="108" spans="1:7">
      <c r="A108" s="1211"/>
      <c r="B108" s="223" t="s">
        <v>59</v>
      </c>
      <c r="C108" s="856"/>
      <c r="D108" s="148" t="s">
        <v>5</v>
      </c>
      <c r="E108" s="482">
        <v>16</v>
      </c>
      <c r="F108" s="473"/>
      <c r="G108" s="469">
        <f t="shared" si="2"/>
        <v>0</v>
      </c>
    </row>
    <row r="109" spans="1:7">
      <c r="A109" s="1211"/>
      <c r="B109" s="77" t="s">
        <v>75</v>
      </c>
      <c r="C109" s="856"/>
      <c r="D109" s="148" t="s">
        <v>5</v>
      </c>
      <c r="E109" s="482">
        <v>6</v>
      </c>
      <c r="F109" s="473"/>
      <c r="G109" s="469">
        <f t="shared" si="2"/>
        <v>0</v>
      </c>
    </row>
    <row r="110" spans="1:7">
      <c r="A110" s="1211"/>
      <c r="B110" s="223" t="s">
        <v>60</v>
      </c>
      <c r="C110" s="856"/>
      <c r="D110" s="148" t="s">
        <v>5</v>
      </c>
      <c r="E110" s="482">
        <v>424</v>
      </c>
      <c r="F110" s="473"/>
      <c r="G110" s="469">
        <f t="shared" si="2"/>
        <v>0</v>
      </c>
    </row>
    <row r="111" spans="1:7">
      <c r="A111" s="1211"/>
      <c r="B111" s="77" t="s">
        <v>61</v>
      </c>
      <c r="C111" s="856"/>
      <c r="D111" s="148" t="s">
        <v>5</v>
      </c>
      <c r="E111" s="482">
        <v>15</v>
      </c>
      <c r="F111" s="473"/>
      <c r="G111" s="469">
        <f t="shared" si="2"/>
        <v>0</v>
      </c>
    </row>
    <row r="112" spans="1:7">
      <c r="A112" s="1211"/>
      <c r="B112" s="223" t="s">
        <v>71</v>
      </c>
      <c r="C112" s="856"/>
      <c r="D112" s="148" t="s">
        <v>5</v>
      </c>
      <c r="E112" s="482">
        <v>5</v>
      </c>
      <c r="F112" s="473"/>
      <c r="G112" s="469">
        <f t="shared" si="2"/>
        <v>0</v>
      </c>
    </row>
    <row r="113" spans="1:7">
      <c r="A113" s="1211"/>
      <c r="B113" s="223" t="s">
        <v>62</v>
      </c>
      <c r="C113" s="856"/>
      <c r="D113" s="148" t="s">
        <v>5</v>
      </c>
      <c r="E113" s="482">
        <v>98</v>
      </c>
      <c r="F113" s="473"/>
      <c r="G113" s="469">
        <f t="shared" si="2"/>
        <v>0</v>
      </c>
    </row>
    <row r="114" spans="1:7">
      <c r="A114" s="1211"/>
      <c r="B114" s="223" t="s">
        <v>63</v>
      </c>
      <c r="C114" s="856"/>
      <c r="D114" s="148" t="s">
        <v>5</v>
      </c>
      <c r="E114" s="482">
        <v>31</v>
      </c>
      <c r="F114" s="473"/>
      <c r="G114" s="469">
        <f t="shared" si="2"/>
        <v>0</v>
      </c>
    </row>
    <row r="115" spans="1:7">
      <c r="A115" s="1211"/>
      <c r="B115" s="223" t="s">
        <v>64</v>
      </c>
      <c r="C115" s="856"/>
      <c r="D115" s="148" t="s">
        <v>5</v>
      </c>
      <c r="E115" s="482">
        <v>40</v>
      </c>
      <c r="F115" s="473"/>
      <c r="G115" s="469">
        <f t="shared" si="2"/>
        <v>0</v>
      </c>
    </row>
    <row r="116" spans="1:7">
      <c r="A116" s="1211"/>
      <c r="B116" s="223" t="s">
        <v>76</v>
      </c>
      <c r="C116" s="856"/>
      <c r="D116" s="148" t="s">
        <v>5</v>
      </c>
      <c r="E116" s="482">
        <v>99</v>
      </c>
      <c r="F116" s="473"/>
      <c r="G116" s="469">
        <f t="shared" si="2"/>
        <v>0</v>
      </c>
    </row>
    <row r="117" spans="1:7">
      <c r="A117" s="1211"/>
      <c r="B117" s="223" t="s">
        <v>77</v>
      </c>
      <c r="C117" s="856"/>
      <c r="D117" s="148" t="s">
        <v>5</v>
      </c>
      <c r="E117" s="482">
        <v>357</v>
      </c>
      <c r="F117" s="473"/>
      <c r="G117" s="469">
        <f t="shared" si="2"/>
        <v>0</v>
      </c>
    </row>
    <row r="118" spans="1:7">
      <c r="A118" s="1211"/>
      <c r="B118" s="77" t="s">
        <v>78</v>
      </c>
      <c r="C118" s="856"/>
      <c r="D118" s="148" t="s">
        <v>5</v>
      </c>
      <c r="E118" s="482">
        <v>192</v>
      </c>
      <c r="F118" s="473"/>
      <c r="G118" s="469">
        <f t="shared" si="2"/>
        <v>0</v>
      </c>
    </row>
    <row r="119" spans="1:7">
      <c r="A119" s="1211"/>
      <c r="B119" s="223" t="s">
        <v>65</v>
      </c>
      <c r="C119" s="856"/>
      <c r="D119" s="148" t="s">
        <v>5</v>
      </c>
      <c r="E119" s="482">
        <v>64</v>
      </c>
      <c r="F119" s="473"/>
      <c r="G119" s="469">
        <f t="shared" si="2"/>
        <v>0</v>
      </c>
    </row>
    <row r="120" spans="1:7">
      <c r="A120" s="1211"/>
      <c r="B120" s="223" t="s">
        <v>66</v>
      </c>
      <c r="C120" s="856"/>
      <c r="D120" s="148" t="s">
        <v>5</v>
      </c>
      <c r="E120" s="482">
        <v>20</v>
      </c>
      <c r="F120" s="473"/>
      <c r="G120" s="469">
        <f t="shared" si="2"/>
        <v>0</v>
      </c>
    </row>
    <row r="121" spans="1:7">
      <c r="A121" s="1211"/>
      <c r="B121" s="223" t="s">
        <v>67</v>
      </c>
      <c r="C121" s="856"/>
      <c r="D121" s="148" t="s">
        <v>5</v>
      </c>
      <c r="E121" s="482">
        <v>138</v>
      </c>
      <c r="F121" s="473"/>
      <c r="G121" s="469">
        <f t="shared" si="2"/>
        <v>0</v>
      </c>
    </row>
    <row r="122" spans="1:7">
      <c r="A122" s="1211"/>
      <c r="B122" s="77" t="s">
        <v>80</v>
      </c>
      <c r="C122" s="856"/>
      <c r="D122" s="148" t="s">
        <v>5</v>
      </c>
      <c r="E122" s="482">
        <v>63</v>
      </c>
      <c r="F122" s="473"/>
      <c r="G122" s="469">
        <f t="shared" si="2"/>
        <v>0</v>
      </c>
    </row>
    <row r="123" spans="1:7">
      <c r="A123" s="1211"/>
      <c r="B123" s="223" t="s">
        <v>79</v>
      </c>
      <c r="C123" s="856"/>
      <c r="D123" s="148" t="s">
        <v>5</v>
      </c>
      <c r="E123" s="482">
        <v>58</v>
      </c>
      <c r="F123" s="473"/>
      <c r="G123" s="469">
        <f t="shared" si="2"/>
        <v>0</v>
      </c>
    </row>
    <row r="124" spans="1:7">
      <c r="A124" s="1211"/>
      <c r="B124" s="223" t="s">
        <v>68</v>
      </c>
      <c r="C124" s="856"/>
      <c r="D124" s="148" t="s">
        <v>5</v>
      </c>
      <c r="E124" s="482">
        <v>29</v>
      </c>
      <c r="F124" s="473"/>
      <c r="G124" s="469">
        <f t="shared" si="2"/>
        <v>0</v>
      </c>
    </row>
    <row r="125" spans="1:7">
      <c r="A125" s="1211"/>
      <c r="B125" s="223" t="s">
        <v>69</v>
      </c>
      <c r="C125" s="856"/>
      <c r="D125" s="148" t="s">
        <v>5</v>
      </c>
      <c r="E125" s="482">
        <v>155</v>
      </c>
      <c r="F125" s="473"/>
      <c r="G125" s="469">
        <f t="shared" si="2"/>
        <v>0</v>
      </c>
    </row>
    <row r="126" spans="1:7">
      <c r="A126" s="1211"/>
      <c r="B126" s="77"/>
      <c r="C126" s="856"/>
      <c r="D126" s="827"/>
      <c r="E126" s="823"/>
      <c r="F126" s="823"/>
      <c r="G126" s="824"/>
    </row>
    <row r="127" spans="1:7">
      <c r="A127" s="1211"/>
      <c r="B127" s="233" t="s">
        <v>30</v>
      </c>
      <c r="C127" s="856"/>
      <c r="D127" s="148" t="s">
        <v>5</v>
      </c>
      <c r="E127" s="482">
        <v>3857</v>
      </c>
      <c r="F127" s="483"/>
      <c r="G127" s="469">
        <f>SUM(G81:G125)</f>
        <v>0</v>
      </c>
    </row>
    <row r="128" spans="1:7" ht="173.25" customHeight="1">
      <c r="A128" s="1210" t="s">
        <v>473</v>
      </c>
      <c r="B128" s="215" t="s">
        <v>34</v>
      </c>
      <c r="C128" s="856"/>
      <c r="D128" s="827"/>
      <c r="E128" s="823"/>
      <c r="F128" s="823"/>
      <c r="G128" s="824"/>
    </row>
    <row r="129" spans="1:7">
      <c r="A129" s="1212"/>
      <c r="B129" s="77" t="s">
        <v>1097</v>
      </c>
      <c r="C129" s="856"/>
      <c r="D129" s="148" t="s">
        <v>143</v>
      </c>
      <c r="E129" s="482">
        <v>143</v>
      </c>
      <c r="F129" s="17"/>
      <c r="G129" s="97">
        <f>E129*F129</f>
        <v>0</v>
      </c>
    </row>
    <row r="130" spans="1:7" ht="57" customHeight="1">
      <c r="A130" s="1204" t="s">
        <v>474</v>
      </c>
      <c r="B130" s="215" t="s">
        <v>144</v>
      </c>
      <c r="C130" s="856"/>
      <c r="D130" s="827"/>
      <c r="E130" s="823"/>
      <c r="F130" s="823"/>
      <c r="G130" s="824"/>
    </row>
    <row r="131" spans="1:7" ht="15" customHeight="1">
      <c r="A131" s="1206"/>
      <c r="B131" s="215" t="s">
        <v>145</v>
      </c>
      <c r="C131" s="856"/>
      <c r="D131" s="148" t="s">
        <v>0</v>
      </c>
      <c r="E131" s="482">
        <v>1063</v>
      </c>
      <c r="F131" s="17"/>
      <c r="G131" s="97">
        <f>E131*F131</f>
        <v>0</v>
      </c>
    </row>
    <row r="132" spans="1:7" ht="69.75" customHeight="1">
      <c r="A132" s="1204" t="s">
        <v>475</v>
      </c>
      <c r="B132" s="215" t="s">
        <v>147</v>
      </c>
      <c r="C132" s="764"/>
      <c r="D132" s="827"/>
      <c r="E132" s="823"/>
      <c r="F132" s="823"/>
      <c r="G132" s="824"/>
    </row>
    <row r="133" spans="1:7">
      <c r="A133" s="1206"/>
      <c r="B133" s="215" t="s">
        <v>146</v>
      </c>
      <c r="C133" s="818"/>
      <c r="D133" s="148" t="s">
        <v>0</v>
      </c>
      <c r="E133" s="482">
        <v>36</v>
      </c>
      <c r="F133" s="17"/>
      <c r="G133" s="97">
        <f>E133*F133</f>
        <v>0</v>
      </c>
    </row>
    <row r="134" spans="1:7">
      <c r="A134" s="1204" t="s">
        <v>476</v>
      </c>
      <c r="B134" s="237" t="s">
        <v>31</v>
      </c>
      <c r="C134" s="1201"/>
      <c r="D134" s="827"/>
      <c r="E134" s="823"/>
      <c r="F134" s="823"/>
      <c r="G134" s="824"/>
    </row>
    <row r="135" spans="1:7">
      <c r="A135" s="1205"/>
      <c r="B135" s="236" t="s">
        <v>35</v>
      </c>
      <c r="C135" s="1202"/>
      <c r="D135" s="148" t="s">
        <v>3</v>
      </c>
      <c r="E135" s="482">
        <v>354</v>
      </c>
      <c r="F135" s="17"/>
      <c r="G135" s="97">
        <f>E135*F135</f>
        <v>0</v>
      </c>
    </row>
    <row r="136" spans="1:7">
      <c r="A136" s="1206"/>
      <c r="B136" s="236" t="s">
        <v>36</v>
      </c>
      <c r="C136" s="1203"/>
      <c r="D136" s="148" t="s">
        <v>3</v>
      </c>
      <c r="E136" s="482">
        <v>354</v>
      </c>
      <c r="F136" s="17"/>
      <c r="G136" s="97">
        <f>E136*F136</f>
        <v>0</v>
      </c>
    </row>
    <row r="137" spans="1:7" s="1209" customFormat="1" ht="12.75" customHeight="1">
      <c r="A137" s="1207"/>
      <c r="B137" s="1208"/>
      <c r="C137" s="1208"/>
      <c r="D137" s="1208"/>
      <c r="E137" s="1208"/>
      <c r="F137" s="1208"/>
      <c r="G137" s="1208"/>
    </row>
    <row r="138" spans="1:7">
      <c r="A138" s="220" t="s">
        <v>242</v>
      </c>
      <c r="B138" s="1187" t="s">
        <v>32</v>
      </c>
      <c r="C138" s="1187"/>
      <c r="D138" s="1187"/>
      <c r="E138" s="1187"/>
      <c r="F138" s="1187"/>
      <c r="G138" s="470">
        <f>G78+G127+G129+G131+G133+G135+G136</f>
        <v>0</v>
      </c>
    </row>
    <row r="139" spans="1:7" s="21" customFormat="1">
      <c r="A139" s="221"/>
      <c r="B139" s="63"/>
      <c r="C139" s="64"/>
      <c r="D139" s="64"/>
      <c r="E139" s="478"/>
      <c r="F139" s="472"/>
      <c r="G139" s="336"/>
    </row>
    <row r="140" spans="1:7" s="1209" customFormat="1" ht="12.75" customHeight="1">
      <c r="A140" s="1207"/>
      <c r="B140" s="1208"/>
      <c r="C140" s="1208"/>
      <c r="D140" s="1208"/>
      <c r="E140" s="1208"/>
      <c r="F140" s="1208"/>
      <c r="G140" s="1208"/>
    </row>
    <row r="141" spans="1:7" s="1175" customFormat="1" ht="12.75" customHeight="1"/>
    <row r="142" spans="1:7" ht="24.95" customHeight="1">
      <c r="A142" s="952" t="s">
        <v>1246</v>
      </c>
      <c r="B142" s="953"/>
      <c r="C142" s="953"/>
      <c r="D142" s="953"/>
      <c r="E142" s="953"/>
      <c r="F142" s="953"/>
      <c r="G142" s="954"/>
    </row>
    <row r="143" spans="1:7" s="1175" customFormat="1" ht="12.75" customHeight="1"/>
    <row r="144" spans="1:7">
      <c r="A144" s="111" t="s">
        <v>154</v>
      </c>
      <c r="B144" s="30" t="s">
        <v>107</v>
      </c>
      <c r="C144" s="915">
        <f>G23</f>
        <v>0</v>
      </c>
      <c r="D144" s="916"/>
      <c r="E144" s="916"/>
      <c r="F144" s="916"/>
      <c r="G144" s="917"/>
    </row>
    <row r="145" spans="1:8">
      <c r="A145" s="111" t="s">
        <v>237</v>
      </c>
      <c r="B145" s="30" t="s">
        <v>127</v>
      </c>
      <c r="C145" s="915">
        <f>G38</f>
        <v>0</v>
      </c>
      <c r="D145" s="916"/>
      <c r="E145" s="916"/>
      <c r="F145" s="916"/>
      <c r="G145" s="917"/>
    </row>
    <row r="146" spans="1:8">
      <c r="A146" s="111" t="s">
        <v>239</v>
      </c>
      <c r="B146" s="30" t="s">
        <v>8</v>
      </c>
      <c r="C146" s="915">
        <f>G48</f>
        <v>0</v>
      </c>
      <c r="D146" s="916"/>
      <c r="E146" s="916"/>
      <c r="F146" s="916"/>
      <c r="G146" s="917"/>
    </row>
    <row r="147" spans="1:8">
      <c r="A147" s="111" t="s">
        <v>241</v>
      </c>
      <c r="B147" s="30" t="s">
        <v>81</v>
      </c>
      <c r="C147" s="915">
        <f>G62</f>
        <v>0</v>
      </c>
      <c r="D147" s="916"/>
      <c r="E147" s="916"/>
      <c r="F147" s="916"/>
      <c r="G147" s="917"/>
    </row>
    <row r="148" spans="1:8">
      <c r="A148" s="111" t="s">
        <v>242</v>
      </c>
      <c r="B148" s="30" t="s">
        <v>9</v>
      </c>
      <c r="C148" s="915">
        <f>G138</f>
        <v>0</v>
      </c>
      <c r="D148" s="916"/>
      <c r="E148" s="916"/>
      <c r="F148" s="916"/>
      <c r="G148" s="917"/>
    </row>
    <row r="149" spans="1:8" s="21" customFormat="1" ht="15.75" customHeight="1">
      <c r="A149" s="221"/>
      <c r="B149" s="63"/>
      <c r="C149" s="64"/>
      <c r="D149" s="64"/>
      <c r="E149" s="478"/>
      <c r="F149" s="472"/>
      <c r="G149" s="336"/>
    </row>
    <row r="150" spans="1:8" ht="24.95" customHeight="1">
      <c r="A150" s="675" t="s">
        <v>24</v>
      </c>
      <c r="B150" s="389" t="s">
        <v>852</v>
      </c>
      <c r="C150" s="857">
        <f>SUM(C144:G148)</f>
        <v>0</v>
      </c>
      <c r="D150" s="1154"/>
      <c r="E150" s="1154"/>
      <c r="F150" s="1154"/>
      <c r="G150" s="1155"/>
    </row>
    <row r="151" spans="1:8" s="21" customFormat="1" ht="15.75" customHeight="1">
      <c r="A151" s="682"/>
      <c r="B151" s="601"/>
      <c r="C151" s="601"/>
      <c r="D151" s="601"/>
      <c r="E151" s="677"/>
      <c r="F151" s="679"/>
      <c r="G151" s="681"/>
      <c r="H151" s="577"/>
    </row>
    <row r="152" spans="1:8">
      <c r="A152" s="676"/>
      <c r="B152" s="571"/>
      <c r="D152" s="571"/>
      <c r="E152" s="678"/>
      <c r="G152" s="680"/>
    </row>
    <row r="153" spans="1:8">
      <c r="E153" s="335"/>
    </row>
    <row r="154" spans="1:8">
      <c r="E154" s="335"/>
    </row>
  </sheetData>
  <mergeCells count="102">
    <mergeCell ref="A141:XFD141"/>
    <mergeCell ref="C134:C136"/>
    <mergeCell ref="A134:A136"/>
    <mergeCell ref="D45:G45"/>
    <mergeCell ref="D52:G52"/>
    <mergeCell ref="D54:G54"/>
    <mergeCell ref="D56:G56"/>
    <mergeCell ref="D58:G58"/>
    <mergeCell ref="A47:XFD47"/>
    <mergeCell ref="A137:XFD137"/>
    <mergeCell ref="A140:XFD140"/>
    <mergeCell ref="D79:G80"/>
    <mergeCell ref="A79:A127"/>
    <mergeCell ref="A128:A129"/>
    <mergeCell ref="A130:A131"/>
    <mergeCell ref="A132:A133"/>
    <mergeCell ref="A45:A46"/>
    <mergeCell ref="B48:F48"/>
    <mergeCell ref="C45:C46"/>
    <mergeCell ref="A66:A78"/>
    <mergeCell ref="C66:C78"/>
    <mergeCell ref="A22:XFD22"/>
    <mergeCell ref="D16:G16"/>
    <mergeCell ref="D18:G18"/>
    <mergeCell ref="D20:G20"/>
    <mergeCell ref="A29:A30"/>
    <mergeCell ref="A42:A44"/>
    <mergeCell ref="A37:XFD37"/>
    <mergeCell ref="D29:G29"/>
    <mergeCell ref="D31:G31"/>
    <mergeCell ref="D33:G33"/>
    <mergeCell ref="B23:F23"/>
    <mergeCell ref="B25:G25"/>
    <mergeCell ref="A39:XFD39"/>
    <mergeCell ref="A41:XFD41"/>
    <mergeCell ref="A33:A34"/>
    <mergeCell ref="A35:A36"/>
    <mergeCell ref="C35:C36"/>
    <mergeCell ref="B40:F40"/>
    <mergeCell ref="D35:G35"/>
    <mergeCell ref="D42:G42"/>
    <mergeCell ref="A27:G27"/>
    <mergeCell ref="A26:G26"/>
    <mergeCell ref="A28:G28"/>
    <mergeCell ref="C128:C129"/>
    <mergeCell ref="C79:C127"/>
    <mergeCell ref="B138:F138"/>
    <mergeCell ref="B50:G50"/>
    <mergeCell ref="A52:A53"/>
    <mergeCell ref="B62:F62"/>
    <mergeCell ref="C52:C53"/>
    <mergeCell ref="C54:C55"/>
    <mergeCell ref="C58:C59"/>
    <mergeCell ref="C60:C61"/>
    <mergeCell ref="D60:G60"/>
    <mergeCell ref="A54:A55"/>
    <mergeCell ref="C56:C57"/>
    <mergeCell ref="C132:C133"/>
    <mergeCell ref="D130:G130"/>
    <mergeCell ref="B64:G64"/>
    <mergeCell ref="A1:G1"/>
    <mergeCell ref="A20:A21"/>
    <mergeCell ref="B5:G5"/>
    <mergeCell ref="A6:G9"/>
    <mergeCell ref="A10:A11"/>
    <mergeCell ref="A12:A13"/>
    <mergeCell ref="A14:A15"/>
    <mergeCell ref="A16:A17"/>
    <mergeCell ref="A18:A19"/>
    <mergeCell ref="C10:C11"/>
    <mergeCell ref="C12:C13"/>
    <mergeCell ref="C14:C15"/>
    <mergeCell ref="C16:C17"/>
    <mergeCell ref="C18:C19"/>
    <mergeCell ref="D10:G10"/>
    <mergeCell ref="D12:G12"/>
    <mergeCell ref="D14:G14"/>
    <mergeCell ref="C20:C21"/>
    <mergeCell ref="C150:G150"/>
    <mergeCell ref="C145:G145"/>
    <mergeCell ref="C146:G146"/>
    <mergeCell ref="C147:G147"/>
    <mergeCell ref="C148:G148"/>
    <mergeCell ref="B38:F38"/>
    <mergeCell ref="C42:C44"/>
    <mergeCell ref="C29:C30"/>
    <mergeCell ref="C31:C32"/>
    <mergeCell ref="C33:C34"/>
    <mergeCell ref="C144:G144"/>
    <mergeCell ref="A142:G142"/>
    <mergeCell ref="D132:G132"/>
    <mergeCell ref="D128:G128"/>
    <mergeCell ref="D126:G126"/>
    <mergeCell ref="D77:G77"/>
    <mergeCell ref="D76:G76"/>
    <mergeCell ref="D66:G66"/>
    <mergeCell ref="A56:A57"/>
    <mergeCell ref="A65:XFD65"/>
    <mergeCell ref="A63:XFD63"/>
    <mergeCell ref="A143:XFD143"/>
    <mergeCell ref="D134:G134"/>
    <mergeCell ref="C130:C131"/>
  </mergeCells>
  <pageMargins left="0.70866141732283472" right="0.70866141732283472" top="0.74803149606299213" bottom="0.74803149606299213" header="0.31496062992125984" footer="0.31496062992125984"/>
  <pageSetup paperSize="9" scale="56"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0"/>
  <sheetViews>
    <sheetView topLeftCell="B1" zoomScaleNormal="100" zoomScaleSheetLayoutView="100" workbookViewId="0">
      <selection activeCell="D11" sqref="D11:G15"/>
    </sheetView>
  </sheetViews>
  <sheetFormatPr defaultColWidth="9.140625" defaultRowHeight="12.75"/>
  <cols>
    <col min="1" max="1" width="9.140625" style="484" bestFit="1" customWidth="1"/>
    <col min="2" max="2" width="63.42578125" style="348" customWidth="1"/>
    <col min="3" max="3" width="17.7109375" style="348" customWidth="1"/>
    <col min="4" max="4" width="11.7109375" style="348" customWidth="1"/>
    <col min="5" max="5" width="15.7109375" style="189" customWidth="1"/>
    <col min="6" max="6" width="17.7109375" style="348" customWidth="1"/>
    <col min="7" max="7" width="17.7109375" style="335" customWidth="1"/>
    <col min="8" max="16384" width="9.140625" style="348"/>
  </cols>
  <sheetData>
    <row r="1" spans="1:7" ht="24.95" customHeight="1">
      <c r="A1" s="1001" t="s">
        <v>1568</v>
      </c>
      <c r="B1" s="1001"/>
      <c r="C1" s="1001"/>
      <c r="D1" s="1001"/>
      <c r="E1" s="1001"/>
      <c r="F1" s="1001"/>
      <c r="G1" s="1001"/>
    </row>
    <row r="2" spans="1:7" ht="24.95" customHeight="1">
      <c r="A2" s="352" t="s">
        <v>13</v>
      </c>
      <c r="B2" s="352" t="s">
        <v>14</v>
      </c>
      <c r="C2" s="352" t="s">
        <v>15</v>
      </c>
      <c r="D2" s="352" t="s">
        <v>24</v>
      </c>
      <c r="E2" s="183" t="s">
        <v>25</v>
      </c>
      <c r="F2" s="352" t="s">
        <v>26</v>
      </c>
      <c r="G2" s="330" t="s">
        <v>27</v>
      </c>
    </row>
    <row r="3" spans="1:7" ht="24.95" customHeight="1">
      <c r="A3" s="12" t="s">
        <v>89</v>
      </c>
      <c r="B3" s="13" t="s">
        <v>90</v>
      </c>
      <c r="C3" s="13" t="s">
        <v>91</v>
      </c>
      <c r="D3" s="13" t="s">
        <v>92</v>
      </c>
      <c r="E3" s="14" t="s">
        <v>93</v>
      </c>
      <c r="F3" s="13" t="s">
        <v>94</v>
      </c>
      <c r="G3" s="331" t="s">
        <v>95</v>
      </c>
    </row>
    <row r="4" spans="1:7" s="21" customFormat="1">
      <c r="A4" s="328"/>
      <c r="B4" s="60"/>
      <c r="C4" s="61"/>
      <c r="D4" s="61"/>
      <c r="E4" s="238"/>
      <c r="F4" s="61"/>
      <c r="G4" s="332"/>
    </row>
    <row r="5" spans="1:7">
      <c r="A5" s="15" t="s">
        <v>590</v>
      </c>
      <c r="B5" s="775" t="s">
        <v>1157</v>
      </c>
      <c r="C5" s="776"/>
      <c r="D5" s="776"/>
      <c r="E5" s="776"/>
      <c r="F5" s="776"/>
      <c r="G5" s="777"/>
    </row>
    <row r="6" spans="1:7" s="79" customFormat="1">
      <c r="A6" s="327"/>
      <c r="B6" s="324"/>
      <c r="C6" s="324"/>
      <c r="D6" s="324"/>
      <c r="E6" s="324"/>
      <c r="F6" s="324"/>
      <c r="G6" s="333"/>
    </row>
    <row r="7" spans="1:7">
      <c r="A7" s="337" t="s">
        <v>1135</v>
      </c>
      <c r="B7" s="354" t="s">
        <v>225</v>
      </c>
      <c r="C7" s="354"/>
      <c r="D7" s="354"/>
      <c r="E7" s="354"/>
      <c r="F7" s="354"/>
      <c r="G7" s="334"/>
    </row>
    <row r="8" spans="1:7">
      <c r="A8" s="1227"/>
      <c r="B8" s="1227"/>
      <c r="C8" s="1227"/>
      <c r="D8" s="1227"/>
      <c r="E8" s="1227"/>
      <c r="F8" s="1227"/>
      <c r="G8" s="1227"/>
    </row>
    <row r="9" spans="1:7" ht="106.5" customHeight="1">
      <c r="A9" s="888" t="s">
        <v>1159</v>
      </c>
      <c r="B9" s="213" t="s">
        <v>1158</v>
      </c>
      <c r="C9" s="764"/>
      <c r="D9" s="1184"/>
      <c r="E9" s="1185"/>
      <c r="F9" s="1185"/>
      <c r="G9" s="1186"/>
    </row>
    <row r="10" spans="1:7" ht="14.25">
      <c r="A10" s="932"/>
      <c r="B10" s="213"/>
      <c r="C10" s="818"/>
      <c r="D10" s="356" t="s">
        <v>1141</v>
      </c>
      <c r="E10" s="184">
        <v>20</v>
      </c>
      <c r="F10" s="17"/>
      <c r="G10" s="97">
        <f>E10*F10</f>
        <v>0</v>
      </c>
    </row>
    <row r="11" spans="1:7" ht="137.25" customHeight="1">
      <c r="A11" s="888" t="s">
        <v>1160</v>
      </c>
      <c r="B11" s="213" t="s">
        <v>1161</v>
      </c>
      <c r="C11" s="764"/>
      <c r="D11" s="1229"/>
      <c r="E11" s="1230"/>
      <c r="F11" s="1230"/>
      <c r="G11" s="1231"/>
    </row>
    <row r="12" spans="1:7">
      <c r="A12" s="931"/>
      <c r="B12" s="213" t="s">
        <v>1162</v>
      </c>
      <c r="C12" s="765"/>
      <c r="D12" s="1232"/>
      <c r="E12" s="1233"/>
      <c r="F12" s="1233"/>
      <c r="G12" s="1234"/>
    </row>
    <row r="13" spans="1:7">
      <c r="A13" s="931"/>
      <c r="B13" s="213" t="s">
        <v>1163</v>
      </c>
      <c r="C13" s="765"/>
      <c r="D13" s="1232"/>
      <c r="E13" s="1233"/>
      <c r="F13" s="1233"/>
      <c r="G13" s="1234"/>
    </row>
    <row r="14" spans="1:7">
      <c r="A14" s="931"/>
      <c r="B14" s="213" t="s">
        <v>1164</v>
      </c>
      <c r="C14" s="765"/>
      <c r="D14" s="1232"/>
      <c r="E14" s="1233"/>
      <c r="F14" s="1233"/>
      <c r="G14" s="1234"/>
    </row>
    <row r="15" spans="1:7">
      <c r="A15" s="931"/>
      <c r="B15" s="213" t="s">
        <v>1165</v>
      </c>
      <c r="C15" s="765"/>
      <c r="D15" s="1235"/>
      <c r="E15" s="1236"/>
      <c r="F15" s="1236"/>
      <c r="G15" s="1237"/>
    </row>
    <row r="16" spans="1:7" ht="14.25">
      <c r="A16" s="932"/>
      <c r="B16" s="213"/>
      <c r="C16" s="818"/>
      <c r="D16" s="356" t="s">
        <v>1141</v>
      </c>
      <c r="E16" s="325">
        <v>550</v>
      </c>
      <c r="F16" s="17"/>
      <c r="G16" s="350">
        <f>E16*F16</f>
        <v>0</v>
      </c>
    </row>
    <row r="17" spans="1:7" ht="125.25" customHeight="1">
      <c r="A17" s="888" t="s">
        <v>1170</v>
      </c>
      <c r="B17" s="215" t="s">
        <v>1166</v>
      </c>
      <c r="C17" s="764"/>
      <c r="D17" s="846"/>
      <c r="E17" s="847"/>
      <c r="F17" s="847"/>
      <c r="G17" s="848"/>
    </row>
    <row r="18" spans="1:7">
      <c r="A18" s="931"/>
      <c r="B18" s="215" t="s">
        <v>1167</v>
      </c>
      <c r="C18" s="765"/>
      <c r="D18" s="806"/>
      <c r="E18" s="849"/>
      <c r="F18" s="849"/>
      <c r="G18" s="850"/>
    </row>
    <row r="19" spans="1:7">
      <c r="A19" s="931"/>
      <c r="B19" s="215" t="s">
        <v>1168</v>
      </c>
      <c r="C19" s="765"/>
      <c r="D19" s="806"/>
      <c r="E19" s="849"/>
      <c r="F19" s="849"/>
      <c r="G19" s="850"/>
    </row>
    <row r="20" spans="1:7">
      <c r="A20" s="931"/>
      <c r="B20" s="215" t="s">
        <v>1169</v>
      </c>
      <c r="C20" s="765"/>
      <c r="D20" s="851"/>
      <c r="E20" s="852"/>
      <c r="F20" s="852"/>
      <c r="G20" s="853"/>
    </row>
    <row r="21" spans="1:7" ht="14.25">
      <c r="A21" s="932"/>
      <c r="B21" s="215"/>
      <c r="C21" s="818"/>
      <c r="D21" s="356" t="s">
        <v>1141</v>
      </c>
      <c r="E21" s="239">
        <v>280</v>
      </c>
      <c r="F21" s="17"/>
      <c r="G21" s="350">
        <f>E21*F21</f>
        <v>0</v>
      </c>
    </row>
    <row r="22" spans="1:7" ht="54.75" customHeight="1">
      <c r="A22" s="761" t="s">
        <v>1173</v>
      </c>
      <c r="B22" s="215" t="s">
        <v>1171</v>
      </c>
      <c r="C22" s="856"/>
      <c r="D22" s="1184"/>
      <c r="E22" s="1185"/>
      <c r="F22" s="1185"/>
      <c r="G22" s="1186"/>
    </row>
    <row r="23" spans="1:7" ht="14.25">
      <c r="A23" s="761"/>
      <c r="B23" s="215"/>
      <c r="C23" s="856"/>
      <c r="D23" s="356" t="s">
        <v>1141</v>
      </c>
      <c r="E23" s="239">
        <v>600</v>
      </c>
      <c r="F23" s="17"/>
      <c r="G23" s="97">
        <f>E23*F23</f>
        <v>0</v>
      </c>
    </row>
    <row r="24" spans="1:7" ht="96" customHeight="1">
      <c r="A24" s="761" t="s">
        <v>1174</v>
      </c>
      <c r="B24" s="215" t="s">
        <v>1172</v>
      </c>
      <c r="C24" s="856"/>
      <c r="D24" s="1184"/>
      <c r="E24" s="1185"/>
      <c r="F24" s="1185"/>
      <c r="G24" s="1186"/>
    </row>
    <row r="25" spans="1:7" ht="14.25">
      <c r="A25" s="761"/>
      <c r="B25" s="215"/>
      <c r="C25" s="856"/>
      <c r="D25" s="356" t="s">
        <v>1141</v>
      </c>
      <c r="E25" s="239">
        <v>700</v>
      </c>
      <c r="F25" s="17"/>
      <c r="G25" s="97">
        <f>E25*F25</f>
        <v>0</v>
      </c>
    </row>
    <row r="26" spans="1:7" ht="108.75" customHeight="1">
      <c r="A26" s="760" t="s">
        <v>1175</v>
      </c>
      <c r="B26" s="215" t="s">
        <v>1177</v>
      </c>
      <c r="C26" s="764"/>
      <c r="D26" s="1184"/>
      <c r="E26" s="1185"/>
      <c r="F26" s="1185"/>
      <c r="G26" s="1186"/>
    </row>
    <row r="27" spans="1:7" ht="14.25">
      <c r="A27" s="761"/>
      <c r="B27" s="215" t="s">
        <v>1176</v>
      </c>
      <c r="C27" s="818"/>
      <c r="D27" s="356" t="s">
        <v>1141</v>
      </c>
      <c r="E27" s="239">
        <v>20</v>
      </c>
      <c r="F27" s="17"/>
      <c r="G27" s="97">
        <f>E27*F27</f>
        <v>0</v>
      </c>
    </row>
    <row r="28" spans="1:7" ht="69.75" customHeight="1">
      <c r="A28" s="760" t="s">
        <v>1178</v>
      </c>
      <c r="B28" s="215" t="s">
        <v>1180</v>
      </c>
      <c r="C28" s="764"/>
      <c r="D28" s="1184"/>
      <c r="E28" s="1185"/>
      <c r="F28" s="1185"/>
      <c r="G28" s="1186"/>
    </row>
    <row r="29" spans="1:7">
      <c r="A29" s="761"/>
      <c r="B29" s="215"/>
      <c r="C29" s="818"/>
      <c r="D29" s="356" t="s">
        <v>159</v>
      </c>
      <c r="E29" s="239">
        <v>1</v>
      </c>
      <c r="F29" s="17"/>
      <c r="G29" s="97">
        <f>E29*F29</f>
        <v>0</v>
      </c>
    </row>
    <row r="30" spans="1:7" ht="38.25">
      <c r="A30" s="760" t="s">
        <v>1179</v>
      </c>
      <c r="B30" s="215" t="s">
        <v>1181</v>
      </c>
      <c r="C30" s="764"/>
      <c r="D30" s="1184"/>
      <c r="E30" s="1185"/>
      <c r="F30" s="1185"/>
      <c r="G30" s="1186"/>
    </row>
    <row r="31" spans="1:7">
      <c r="A31" s="761"/>
      <c r="B31" s="215"/>
      <c r="C31" s="818"/>
      <c r="D31" s="356" t="s">
        <v>159</v>
      </c>
      <c r="E31" s="239">
        <v>1</v>
      </c>
      <c r="F31" s="17"/>
      <c r="G31" s="97">
        <f>E31*F31</f>
        <v>0</v>
      </c>
    </row>
    <row r="32" spans="1:7" ht="80.25" customHeight="1">
      <c r="A32" s="760" t="s">
        <v>1182</v>
      </c>
      <c r="B32" s="215" t="s">
        <v>1285</v>
      </c>
      <c r="C32" s="764"/>
      <c r="D32" s="1184"/>
      <c r="E32" s="1185"/>
      <c r="F32" s="1185"/>
      <c r="G32" s="1186"/>
    </row>
    <row r="33" spans="1:13" ht="14.25">
      <c r="A33" s="761"/>
      <c r="B33" s="215"/>
      <c r="C33" s="818"/>
      <c r="D33" s="356" t="s">
        <v>1141</v>
      </c>
      <c r="E33" s="239">
        <v>550</v>
      </c>
      <c r="F33" s="17"/>
      <c r="G33" s="97">
        <f>E33*F33</f>
        <v>0</v>
      </c>
    </row>
    <row r="34" spans="1:13" ht="38.25">
      <c r="A34" s="760" t="s">
        <v>1183</v>
      </c>
      <c r="B34" s="215" t="s">
        <v>1184</v>
      </c>
      <c r="C34" s="764"/>
      <c r="D34" s="1184"/>
      <c r="E34" s="1185"/>
      <c r="F34" s="1185"/>
      <c r="G34" s="1186"/>
    </row>
    <row r="35" spans="1:13">
      <c r="A35" s="761"/>
      <c r="B35" s="215"/>
      <c r="C35" s="818"/>
      <c r="D35" s="356" t="s">
        <v>159</v>
      </c>
      <c r="E35" s="239">
        <v>1</v>
      </c>
      <c r="F35" s="17"/>
      <c r="G35" s="97">
        <f>E35*F35</f>
        <v>0</v>
      </c>
    </row>
    <row r="36" spans="1:13" s="79" customFormat="1">
      <c r="A36" s="327"/>
      <c r="B36" s="324"/>
      <c r="C36" s="324"/>
      <c r="D36" s="324"/>
      <c r="E36" s="324"/>
      <c r="F36" s="324"/>
      <c r="G36" s="333"/>
    </row>
    <row r="37" spans="1:13">
      <c r="A37" s="337" t="s">
        <v>1135</v>
      </c>
      <c r="B37" s="354" t="s">
        <v>1188</v>
      </c>
      <c r="C37" s="354"/>
      <c r="D37" s="354"/>
      <c r="E37" s="354"/>
      <c r="F37" s="354"/>
      <c r="G37" s="326">
        <f>SUM(G6:G35)</f>
        <v>0</v>
      </c>
    </row>
    <row r="38" spans="1:13" s="1228" customFormat="1" ht="12.75" customHeight="1"/>
    <row r="39" spans="1:13" s="394" customFormat="1">
      <c r="A39" s="15" t="s">
        <v>590</v>
      </c>
      <c r="B39" s="775" t="s">
        <v>1185</v>
      </c>
      <c r="C39" s="776"/>
      <c r="D39" s="776"/>
      <c r="E39" s="776"/>
      <c r="F39" s="777"/>
      <c r="G39" s="65">
        <f>G37</f>
        <v>0</v>
      </c>
      <c r="H39" s="348"/>
      <c r="I39" s="348"/>
      <c r="J39" s="348"/>
      <c r="K39" s="348"/>
      <c r="L39" s="348"/>
      <c r="M39" s="348"/>
    </row>
    <row r="40" spans="1:13" s="394" customFormat="1">
      <c r="A40" s="484"/>
      <c r="B40" s="348"/>
      <c r="C40" s="348"/>
      <c r="D40" s="348"/>
      <c r="E40" s="189"/>
      <c r="F40" s="348"/>
      <c r="G40" s="335"/>
      <c r="H40" s="347"/>
      <c r="I40" s="347"/>
      <c r="J40" s="347"/>
      <c r="K40" s="347"/>
      <c r="L40" s="347"/>
      <c r="M40" s="347"/>
    </row>
    <row r="41" spans="1:13" s="327" customFormat="1">
      <c r="A41" s="15" t="s">
        <v>591</v>
      </c>
      <c r="B41" s="1194" t="s">
        <v>1186</v>
      </c>
      <c r="C41" s="1195"/>
      <c r="D41" s="1195"/>
      <c r="E41" s="1195"/>
      <c r="F41" s="1195"/>
      <c r="G41" s="1196"/>
    </row>
    <row r="42" spans="1:13">
      <c r="A42" s="827"/>
      <c r="B42" s="823"/>
      <c r="C42" s="823"/>
      <c r="D42" s="823"/>
      <c r="E42" s="823"/>
      <c r="F42" s="823"/>
      <c r="G42" s="824"/>
    </row>
    <row r="43" spans="1:13" ht="183" customHeight="1">
      <c r="A43" s="1224" t="s">
        <v>1286</v>
      </c>
      <c r="B43" s="1225"/>
      <c r="C43" s="1225"/>
      <c r="D43" s="1225"/>
      <c r="E43" s="1225"/>
      <c r="F43" s="1225"/>
      <c r="G43" s="1226"/>
    </row>
    <row r="44" spans="1:13">
      <c r="A44" s="827"/>
      <c r="B44" s="823"/>
      <c r="C44" s="823"/>
      <c r="D44" s="823"/>
      <c r="E44" s="823"/>
      <c r="F44" s="823"/>
      <c r="G44" s="824"/>
    </row>
    <row r="45" spans="1:13">
      <c r="A45" s="337" t="s">
        <v>1137</v>
      </c>
      <c r="B45" s="354" t="s">
        <v>1187</v>
      </c>
      <c r="C45" s="354"/>
      <c r="D45" s="354"/>
      <c r="E45" s="354"/>
      <c r="F45" s="354"/>
      <c r="G45" s="334"/>
    </row>
    <row r="46" spans="1:13">
      <c r="A46" s="1227"/>
      <c r="B46" s="1227"/>
      <c r="C46" s="1227"/>
      <c r="D46" s="1227"/>
      <c r="E46" s="1227"/>
      <c r="F46" s="1227"/>
      <c r="G46" s="1227"/>
    </row>
    <row r="47" spans="1:13" ht="105" customHeight="1">
      <c r="A47" s="766" t="s">
        <v>1189</v>
      </c>
      <c r="B47" s="215" t="s">
        <v>1190</v>
      </c>
      <c r="C47" s="856"/>
      <c r="D47" s="827"/>
      <c r="E47" s="823"/>
      <c r="F47" s="823"/>
      <c r="G47" s="824"/>
    </row>
    <row r="48" spans="1:13" ht="14.25">
      <c r="A48" s="825"/>
      <c r="B48" s="223"/>
      <c r="C48" s="856"/>
      <c r="D48" s="356" t="s">
        <v>1141</v>
      </c>
      <c r="E48" s="184">
        <v>1650</v>
      </c>
      <c r="F48" s="17"/>
      <c r="G48" s="97">
        <f>E48*F48</f>
        <v>0</v>
      </c>
    </row>
    <row r="49" spans="1:7" ht="25.5">
      <c r="A49" s="766" t="s">
        <v>1193</v>
      </c>
      <c r="B49" s="215" t="s">
        <v>1192</v>
      </c>
      <c r="C49" s="856"/>
      <c r="D49" s="827"/>
      <c r="E49" s="823"/>
      <c r="F49" s="823"/>
      <c r="G49" s="824"/>
    </row>
    <row r="50" spans="1:7">
      <c r="A50" s="825"/>
      <c r="B50" s="223"/>
      <c r="C50" s="856"/>
      <c r="D50" s="356" t="s">
        <v>0</v>
      </c>
      <c r="E50" s="239">
        <v>93</v>
      </c>
      <c r="F50" s="17"/>
      <c r="G50" s="97">
        <f>E50*F50</f>
        <v>0</v>
      </c>
    </row>
    <row r="51" spans="1:7" ht="54" customHeight="1">
      <c r="A51" s="766" t="s">
        <v>1194</v>
      </c>
      <c r="B51" s="215" t="s">
        <v>1191</v>
      </c>
      <c r="C51" s="764"/>
      <c r="D51" s="1221"/>
      <c r="E51" s="1222"/>
      <c r="F51" s="1222"/>
      <c r="G51" s="1223"/>
    </row>
    <row r="52" spans="1:7">
      <c r="A52" s="825"/>
      <c r="B52" s="223"/>
      <c r="C52" s="818"/>
      <c r="D52" s="356" t="s">
        <v>5</v>
      </c>
      <c r="E52" s="239">
        <v>330</v>
      </c>
      <c r="F52" s="17"/>
      <c r="G52" s="350">
        <f>E52*F52</f>
        <v>0</v>
      </c>
    </row>
    <row r="53" spans="1:7" s="807" customFormat="1"/>
    <row r="54" spans="1:7">
      <c r="A54" s="340" t="s">
        <v>1137</v>
      </c>
      <c r="B54" s="1217" t="s">
        <v>1187</v>
      </c>
      <c r="C54" s="1217"/>
      <c r="D54" s="1217"/>
      <c r="E54" s="1217"/>
      <c r="F54" s="1217"/>
      <c r="G54" s="326">
        <f>SUM(G47:G52)</f>
        <v>0</v>
      </c>
    </row>
    <row r="55" spans="1:7" s="807" customFormat="1"/>
    <row r="56" spans="1:7">
      <c r="A56" s="340" t="s">
        <v>1138</v>
      </c>
      <c r="B56" s="1217" t="s">
        <v>1195</v>
      </c>
      <c r="C56" s="1217"/>
      <c r="D56" s="1217"/>
      <c r="E56" s="1217"/>
      <c r="F56" s="1217"/>
      <c r="G56" s="342"/>
    </row>
    <row r="57" spans="1:7" s="807" customFormat="1"/>
    <row r="58" spans="1:7" ht="196.5" customHeight="1">
      <c r="A58" s="766" t="s">
        <v>1196</v>
      </c>
      <c r="B58" s="215" t="s">
        <v>1287</v>
      </c>
      <c r="C58" s="856"/>
      <c r="D58" s="827"/>
      <c r="E58" s="823"/>
      <c r="F58" s="823"/>
      <c r="G58" s="824"/>
    </row>
    <row r="59" spans="1:7">
      <c r="A59" s="767"/>
      <c r="B59" s="215"/>
      <c r="C59" s="856"/>
      <c r="D59" s="225" t="s">
        <v>159</v>
      </c>
      <c r="E59" s="239">
        <v>2</v>
      </c>
      <c r="F59" s="17"/>
      <c r="G59" s="97">
        <f>E59*F59</f>
        <v>0</v>
      </c>
    </row>
    <row r="60" spans="1:7" ht="54.75" customHeight="1">
      <c r="A60" s="760" t="s">
        <v>1197</v>
      </c>
      <c r="B60" s="215" t="s">
        <v>1206</v>
      </c>
      <c r="C60" s="856"/>
      <c r="D60" s="827"/>
      <c r="E60" s="823"/>
      <c r="F60" s="823"/>
      <c r="G60" s="824"/>
    </row>
    <row r="61" spans="1:7" ht="14.25">
      <c r="A61" s="761"/>
      <c r="B61" s="223" t="s">
        <v>1207</v>
      </c>
      <c r="C61" s="856"/>
      <c r="D61" s="356" t="s">
        <v>1141</v>
      </c>
      <c r="E61" s="239">
        <v>70</v>
      </c>
      <c r="F61" s="17"/>
      <c r="G61" s="97">
        <f>E61*F61</f>
        <v>0</v>
      </c>
    </row>
    <row r="62" spans="1:7" ht="42" customHeight="1">
      <c r="A62" s="760" t="s">
        <v>1198</v>
      </c>
      <c r="B62" s="215" t="s">
        <v>1204</v>
      </c>
      <c r="C62" s="856"/>
      <c r="D62" s="827"/>
      <c r="E62" s="823"/>
      <c r="F62" s="823"/>
      <c r="G62" s="824"/>
    </row>
    <row r="63" spans="1:7" ht="14.25">
      <c r="A63" s="761"/>
      <c r="B63" s="223" t="s">
        <v>1203</v>
      </c>
      <c r="C63" s="856"/>
      <c r="D63" s="356" t="s">
        <v>1141</v>
      </c>
      <c r="E63" s="239">
        <v>165</v>
      </c>
      <c r="F63" s="17"/>
      <c r="G63" s="97">
        <f>E63*F63</f>
        <v>0</v>
      </c>
    </row>
    <row r="64" spans="1:7" ht="54.75" customHeight="1">
      <c r="A64" s="760" t="s">
        <v>1199</v>
      </c>
      <c r="B64" s="215" t="s">
        <v>1205</v>
      </c>
      <c r="C64" s="856"/>
      <c r="D64" s="827"/>
      <c r="E64" s="823"/>
      <c r="F64" s="823"/>
      <c r="G64" s="824"/>
    </row>
    <row r="65" spans="1:7" ht="14.25">
      <c r="A65" s="761"/>
      <c r="B65" s="223" t="s">
        <v>1203</v>
      </c>
      <c r="C65" s="856"/>
      <c r="D65" s="356" t="s">
        <v>1141</v>
      </c>
      <c r="E65" s="239">
        <v>100</v>
      </c>
      <c r="F65" s="17"/>
      <c r="G65" s="97">
        <f>E65*F65</f>
        <v>0</v>
      </c>
    </row>
    <row r="66" spans="1:7" ht="55.5" customHeight="1">
      <c r="A66" s="760" t="s">
        <v>1200</v>
      </c>
      <c r="B66" s="215" t="s">
        <v>1202</v>
      </c>
      <c r="C66" s="856"/>
      <c r="D66" s="827"/>
      <c r="E66" s="823"/>
      <c r="F66" s="823"/>
      <c r="G66" s="824"/>
    </row>
    <row r="67" spans="1:7" ht="14.25">
      <c r="A67" s="761"/>
      <c r="B67" s="223" t="s">
        <v>1203</v>
      </c>
      <c r="C67" s="856"/>
      <c r="D67" s="356" t="s">
        <v>1141</v>
      </c>
      <c r="E67" s="239">
        <v>2220</v>
      </c>
      <c r="F67" s="17"/>
      <c r="G67" s="97">
        <f>E67*F67</f>
        <v>0</v>
      </c>
    </row>
    <row r="68" spans="1:7" ht="71.25" customHeight="1">
      <c r="A68" s="760" t="s">
        <v>1201</v>
      </c>
      <c r="B68" s="215" t="s">
        <v>1208</v>
      </c>
      <c r="C68" s="856"/>
      <c r="D68" s="827"/>
      <c r="E68" s="823"/>
      <c r="F68" s="823"/>
      <c r="G68" s="824"/>
    </row>
    <row r="69" spans="1:7" ht="14.25">
      <c r="A69" s="761"/>
      <c r="B69" s="223"/>
      <c r="C69" s="856"/>
      <c r="D69" s="356" t="s">
        <v>1141</v>
      </c>
      <c r="E69" s="239">
        <v>2555</v>
      </c>
      <c r="F69" s="17"/>
      <c r="G69" s="97">
        <f>E69*F69</f>
        <v>0</v>
      </c>
    </row>
    <row r="70" spans="1:7" ht="55.5" customHeight="1">
      <c r="A70" s="760" t="s">
        <v>1209</v>
      </c>
      <c r="B70" s="215" t="s">
        <v>1210</v>
      </c>
      <c r="C70" s="856"/>
      <c r="D70" s="827"/>
      <c r="E70" s="823"/>
      <c r="F70" s="823"/>
      <c r="G70" s="824"/>
    </row>
    <row r="71" spans="1:7" ht="14.25">
      <c r="A71" s="761"/>
      <c r="B71" s="223"/>
      <c r="C71" s="856"/>
      <c r="D71" s="356" t="s">
        <v>1141</v>
      </c>
      <c r="E71" s="239">
        <v>150</v>
      </c>
      <c r="F71" s="17"/>
      <c r="G71" s="97">
        <f>E71*F71</f>
        <v>0</v>
      </c>
    </row>
    <row r="72" spans="1:7" ht="38.25">
      <c r="A72" s="760" t="s">
        <v>1212</v>
      </c>
      <c r="B72" s="215" t="s">
        <v>1211</v>
      </c>
      <c r="C72" s="856"/>
      <c r="D72" s="827"/>
      <c r="E72" s="823"/>
      <c r="F72" s="823"/>
      <c r="G72" s="824"/>
    </row>
    <row r="73" spans="1:7" ht="14.25">
      <c r="A73" s="761"/>
      <c r="B73" s="223"/>
      <c r="C73" s="856"/>
      <c r="D73" s="356" t="s">
        <v>1141</v>
      </c>
      <c r="E73" s="239">
        <v>80</v>
      </c>
      <c r="F73" s="17"/>
      <c r="G73" s="97">
        <f>E73*F73</f>
        <v>0</v>
      </c>
    </row>
    <row r="74" spans="1:7" ht="89.25">
      <c r="A74" s="760" t="s">
        <v>1214</v>
      </c>
      <c r="B74" s="215" t="s">
        <v>1213</v>
      </c>
      <c r="C74" s="856"/>
      <c r="D74" s="827"/>
      <c r="E74" s="823"/>
      <c r="F74" s="823"/>
      <c r="G74" s="824"/>
    </row>
    <row r="75" spans="1:7">
      <c r="A75" s="761"/>
      <c r="B75" s="223"/>
      <c r="C75" s="856"/>
      <c r="D75" s="356" t="s">
        <v>159</v>
      </c>
      <c r="E75" s="239">
        <v>11</v>
      </c>
      <c r="F75" s="17"/>
      <c r="G75" s="97">
        <f>E75*F75</f>
        <v>0</v>
      </c>
    </row>
    <row r="76" spans="1:7" ht="57" customHeight="1">
      <c r="A76" s="760" t="s">
        <v>1215</v>
      </c>
      <c r="B76" s="215" t="s">
        <v>1288</v>
      </c>
      <c r="C76" s="856"/>
      <c r="D76" s="827"/>
      <c r="E76" s="823"/>
      <c r="F76" s="823"/>
      <c r="G76" s="824"/>
    </row>
    <row r="77" spans="1:7">
      <c r="A77" s="761"/>
      <c r="B77" s="223"/>
      <c r="C77" s="856"/>
      <c r="D77" s="356" t="s">
        <v>5</v>
      </c>
      <c r="E77" s="239">
        <v>10</v>
      </c>
      <c r="F77" s="17"/>
      <c r="G77" s="97">
        <f>E77*F77</f>
        <v>0</v>
      </c>
    </row>
    <row r="78" spans="1:7" ht="81" customHeight="1">
      <c r="A78" s="760" t="s">
        <v>1216</v>
      </c>
      <c r="B78" s="215" t="s">
        <v>1289</v>
      </c>
      <c r="C78" s="856"/>
      <c r="D78" s="827"/>
      <c r="E78" s="823"/>
      <c r="F78" s="823"/>
      <c r="G78" s="824"/>
    </row>
    <row r="79" spans="1:7">
      <c r="A79" s="761"/>
      <c r="B79" s="223"/>
      <c r="C79" s="856"/>
      <c r="D79" s="356" t="s">
        <v>159</v>
      </c>
      <c r="E79" s="239">
        <v>4</v>
      </c>
      <c r="F79" s="17"/>
      <c r="G79" s="97">
        <f>E79*F79</f>
        <v>0</v>
      </c>
    </row>
    <row r="80" spans="1:7" ht="79.5" customHeight="1">
      <c r="A80" s="760" t="s">
        <v>1217</v>
      </c>
      <c r="B80" s="215" t="s">
        <v>1290</v>
      </c>
      <c r="C80" s="856"/>
      <c r="D80" s="827"/>
      <c r="E80" s="823"/>
      <c r="F80" s="823"/>
      <c r="G80" s="824"/>
    </row>
    <row r="81" spans="1:7">
      <c r="A81" s="761"/>
      <c r="B81" s="223"/>
      <c r="C81" s="856"/>
      <c r="D81" s="356" t="s">
        <v>159</v>
      </c>
      <c r="E81" s="239">
        <v>28</v>
      </c>
      <c r="F81" s="17"/>
      <c r="G81" s="97">
        <f>E81*F81</f>
        <v>0</v>
      </c>
    </row>
    <row r="82" spans="1:7" ht="67.5" customHeight="1">
      <c r="A82" s="760" t="s">
        <v>1218</v>
      </c>
      <c r="B82" s="215" t="s">
        <v>1291</v>
      </c>
      <c r="C82" s="856"/>
      <c r="D82" s="827"/>
      <c r="E82" s="823"/>
      <c r="F82" s="823"/>
      <c r="G82" s="824"/>
    </row>
    <row r="83" spans="1:7">
      <c r="A83" s="761"/>
      <c r="B83" s="223"/>
      <c r="C83" s="856"/>
      <c r="D83" s="356" t="s">
        <v>159</v>
      </c>
      <c r="E83" s="239">
        <v>9</v>
      </c>
      <c r="F83" s="17"/>
      <c r="G83" s="97">
        <f>E83*F83</f>
        <v>0</v>
      </c>
    </row>
    <row r="84" spans="1:7" ht="67.5" customHeight="1">
      <c r="A84" s="760" t="s">
        <v>1219</v>
      </c>
      <c r="B84" s="215" t="s">
        <v>1292</v>
      </c>
      <c r="C84" s="856"/>
      <c r="D84" s="1238"/>
      <c r="E84" s="1239"/>
      <c r="F84" s="1239"/>
      <c r="G84" s="1240"/>
    </row>
    <row r="85" spans="1:7">
      <c r="A85" s="761"/>
      <c r="B85" s="223"/>
      <c r="C85" s="856"/>
      <c r="D85" s="356" t="s">
        <v>159</v>
      </c>
      <c r="E85" s="239">
        <v>2</v>
      </c>
      <c r="F85" s="17"/>
      <c r="G85" s="97">
        <f>E85*F85</f>
        <v>0</v>
      </c>
    </row>
    <row r="86" spans="1:7" ht="70.5" customHeight="1">
      <c r="A86" s="760" t="s">
        <v>1220</v>
      </c>
      <c r="B86" s="215" t="s">
        <v>1293</v>
      </c>
      <c r="C86" s="856"/>
      <c r="D86" s="827"/>
      <c r="E86" s="823"/>
      <c r="F86" s="823"/>
      <c r="G86" s="824"/>
    </row>
    <row r="87" spans="1:7">
      <c r="A87" s="761"/>
      <c r="B87" s="223"/>
      <c r="C87" s="856"/>
      <c r="D87" s="356" t="s">
        <v>159</v>
      </c>
      <c r="E87" s="239">
        <v>393</v>
      </c>
      <c r="F87" s="17"/>
      <c r="G87" s="97">
        <f>E87*F87</f>
        <v>0</v>
      </c>
    </row>
    <row r="88" spans="1:7" ht="102">
      <c r="A88" s="760" t="s">
        <v>1221</v>
      </c>
      <c r="B88" s="215" t="s">
        <v>1294</v>
      </c>
      <c r="C88" s="856"/>
      <c r="D88" s="827"/>
      <c r="E88" s="823"/>
      <c r="F88" s="823"/>
      <c r="G88" s="824"/>
    </row>
    <row r="89" spans="1:7">
      <c r="A89" s="761"/>
      <c r="B89" s="223"/>
      <c r="C89" s="856"/>
      <c r="D89" s="356" t="s">
        <v>5</v>
      </c>
      <c r="E89" s="239">
        <v>236</v>
      </c>
      <c r="F89" s="17"/>
      <c r="G89" s="97">
        <f>E89*F89</f>
        <v>0</v>
      </c>
    </row>
    <row r="90" spans="1:7" ht="105" customHeight="1">
      <c r="A90" s="760" t="s">
        <v>1222</v>
      </c>
      <c r="B90" s="215" t="s">
        <v>1295</v>
      </c>
      <c r="C90" s="856"/>
      <c r="D90" s="827"/>
      <c r="E90" s="823"/>
      <c r="F90" s="823"/>
      <c r="G90" s="824"/>
    </row>
    <row r="91" spans="1:7">
      <c r="A91" s="761"/>
      <c r="B91" s="223"/>
      <c r="C91" s="856"/>
      <c r="D91" s="356" t="s">
        <v>5</v>
      </c>
      <c r="E91" s="239">
        <v>123</v>
      </c>
      <c r="F91" s="17"/>
      <c r="G91" s="97">
        <f>E91*F91</f>
        <v>0</v>
      </c>
    </row>
    <row r="92" spans="1:7" ht="97.5" customHeight="1">
      <c r="A92" s="760" t="s">
        <v>1223</v>
      </c>
      <c r="B92" s="215" t="s">
        <v>1296</v>
      </c>
      <c r="C92" s="856"/>
      <c r="D92" s="827"/>
      <c r="E92" s="823"/>
      <c r="F92" s="823"/>
      <c r="G92" s="824"/>
    </row>
    <row r="93" spans="1:7">
      <c r="A93" s="761"/>
      <c r="B93" s="223"/>
      <c r="C93" s="856"/>
      <c r="D93" s="356" t="s">
        <v>5</v>
      </c>
      <c r="E93" s="239">
        <v>179</v>
      </c>
      <c r="F93" s="17"/>
      <c r="G93" s="97">
        <f>E93*F93</f>
        <v>0</v>
      </c>
    </row>
    <row r="94" spans="1:7" ht="92.25" customHeight="1">
      <c r="A94" s="760" t="s">
        <v>1224</v>
      </c>
      <c r="B94" s="215" t="s">
        <v>1297</v>
      </c>
      <c r="C94" s="856"/>
      <c r="D94" s="827"/>
      <c r="E94" s="823"/>
      <c r="F94" s="823"/>
      <c r="G94" s="824"/>
    </row>
    <row r="95" spans="1:7">
      <c r="A95" s="761"/>
      <c r="B95" s="223"/>
      <c r="C95" s="856"/>
      <c r="D95" s="356" t="s">
        <v>5</v>
      </c>
      <c r="E95" s="239">
        <v>57</v>
      </c>
      <c r="F95" s="17"/>
      <c r="G95" s="97">
        <f>E95*F95</f>
        <v>0</v>
      </c>
    </row>
    <row r="96" spans="1:7" ht="83.25" customHeight="1">
      <c r="A96" s="760" t="s">
        <v>1225</v>
      </c>
      <c r="B96" s="215" t="s">
        <v>1298</v>
      </c>
      <c r="C96" s="856"/>
      <c r="D96" s="827"/>
      <c r="E96" s="823"/>
      <c r="F96" s="823"/>
      <c r="G96" s="824"/>
    </row>
    <row r="97" spans="1:7">
      <c r="A97" s="761"/>
      <c r="B97" s="223"/>
      <c r="C97" s="856"/>
      <c r="D97" s="356" t="s">
        <v>5</v>
      </c>
      <c r="E97" s="239">
        <v>115</v>
      </c>
      <c r="F97" s="17"/>
      <c r="G97" s="97">
        <f>E97*F97</f>
        <v>0</v>
      </c>
    </row>
    <row r="98" spans="1:7" ht="54.75" customHeight="1">
      <c r="A98" s="760" t="s">
        <v>1226</v>
      </c>
      <c r="B98" s="215" t="s">
        <v>1299</v>
      </c>
      <c r="C98" s="856"/>
      <c r="D98" s="827"/>
      <c r="E98" s="823"/>
      <c r="F98" s="823"/>
      <c r="G98" s="824"/>
    </row>
    <row r="99" spans="1:7">
      <c r="A99" s="761"/>
      <c r="B99" s="223"/>
      <c r="C99" s="856"/>
      <c r="D99" s="356" t="s">
        <v>5</v>
      </c>
      <c r="E99" s="239">
        <v>8</v>
      </c>
      <c r="F99" s="17"/>
      <c r="G99" s="97">
        <f>E99*F99</f>
        <v>0</v>
      </c>
    </row>
    <row r="100" spans="1:7" ht="93.75" customHeight="1">
      <c r="A100" s="760" t="s">
        <v>1227</v>
      </c>
      <c r="B100" s="215" t="s">
        <v>1300</v>
      </c>
      <c r="C100" s="856"/>
      <c r="D100" s="827"/>
      <c r="E100" s="823"/>
      <c r="F100" s="823"/>
      <c r="G100" s="824"/>
    </row>
    <row r="101" spans="1:7">
      <c r="A101" s="761"/>
      <c r="B101" s="223"/>
      <c r="C101" s="856"/>
      <c r="D101" s="356" t="s">
        <v>5</v>
      </c>
      <c r="E101" s="239">
        <v>34</v>
      </c>
      <c r="F101" s="17"/>
      <c r="G101" s="97">
        <f>E101*F101</f>
        <v>0</v>
      </c>
    </row>
    <row r="102" spans="1:7" ht="63.75">
      <c r="A102" s="760" t="s">
        <v>1228</v>
      </c>
      <c r="B102" s="215" t="s">
        <v>1301</v>
      </c>
      <c r="C102" s="856"/>
      <c r="D102" s="827"/>
      <c r="E102" s="823"/>
      <c r="F102" s="823"/>
      <c r="G102" s="824"/>
    </row>
    <row r="103" spans="1:7">
      <c r="A103" s="761"/>
      <c r="B103" s="223"/>
      <c r="C103" s="856"/>
      <c r="D103" s="356" t="s">
        <v>5</v>
      </c>
      <c r="E103" s="239">
        <v>32</v>
      </c>
      <c r="F103" s="17"/>
      <c r="G103" s="97">
        <f>E103*F103</f>
        <v>0</v>
      </c>
    </row>
    <row r="104" spans="1:7" ht="69.75" customHeight="1">
      <c r="A104" s="760" t="s">
        <v>1229</v>
      </c>
      <c r="B104" s="215" t="s">
        <v>1302</v>
      </c>
      <c r="C104" s="856"/>
      <c r="D104" s="827"/>
      <c r="E104" s="823"/>
      <c r="F104" s="823"/>
      <c r="G104" s="824"/>
    </row>
    <row r="105" spans="1:7">
      <c r="A105" s="761"/>
      <c r="B105" s="223"/>
      <c r="C105" s="856"/>
      <c r="D105" s="356" t="s">
        <v>159</v>
      </c>
      <c r="E105" s="239">
        <v>85</v>
      </c>
      <c r="F105" s="17"/>
      <c r="G105" s="97">
        <f>E105*F105</f>
        <v>0</v>
      </c>
    </row>
    <row r="106" spans="1:7" ht="93.75" customHeight="1">
      <c r="A106" s="760" t="s">
        <v>1230</v>
      </c>
      <c r="B106" s="341" t="s">
        <v>1303</v>
      </c>
      <c r="C106" s="856"/>
      <c r="D106" s="827"/>
      <c r="E106" s="823"/>
      <c r="F106" s="823"/>
      <c r="G106" s="824"/>
    </row>
    <row r="107" spans="1:7" ht="14.25">
      <c r="A107" s="761"/>
      <c r="B107" s="223"/>
      <c r="C107" s="856"/>
      <c r="D107" s="356" t="s">
        <v>1141</v>
      </c>
      <c r="E107" s="239">
        <v>2400</v>
      </c>
      <c r="F107" s="17"/>
      <c r="G107" s="97">
        <f>E107*F107</f>
        <v>0</v>
      </c>
    </row>
    <row r="108" spans="1:7" ht="68.25" customHeight="1">
      <c r="A108" s="760" t="s">
        <v>1231</v>
      </c>
      <c r="B108" s="215" t="s">
        <v>1232</v>
      </c>
      <c r="C108" s="856"/>
      <c r="D108" s="827"/>
      <c r="E108" s="823"/>
      <c r="F108" s="823"/>
      <c r="G108" s="824"/>
    </row>
    <row r="109" spans="1:7">
      <c r="A109" s="761"/>
      <c r="B109" s="223"/>
      <c r="C109" s="856"/>
      <c r="D109" s="356" t="s">
        <v>159</v>
      </c>
      <c r="E109" s="239">
        <v>1</v>
      </c>
      <c r="F109" s="17"/>
      <c r="G109" s="97">
        <f>E109*F109</f>
        <v>0</v>
      </c>
    </row>
    <row r="110" spans="1:7" ht="105" customHeight="1">
      <c r="A110" s="760" t="s">
        <v>1233</v>
      </c>
      <c r="B110" s="215" t="s">
        <v>1304</v>
      </c>
      <c r="C110" s="856"/>
      <c r="D110" s="827"/>
      <c r="E110" s="823"/>
      <c r="F110" s="823"/>
      <c r="G110" s="824"/>
    </row>
    <row r="111" spans="1:7">
      <c r="A111" s="761"/>
      <c r="B111" s="223"/>
      <c r="C111" s="856"/>
      <c r="D111" s="356" t="s">
        <v>159</v>
      </c>
      <c r="E111" s="239">
        <v>1</v>
      </c>
      <c r="F111" s="17"/>
      <c r="G111" s="97">
        <f>E111*F111</f>
        <v>0</v>
      </c>
    </row>
    <row r="112" spans="1:7" ht="38.25">
      <c r="A112" s="760" t="s">
        <v>1234</v>
      </c>
      <c r="B112" s="215" t="s">
        <v>1305</v>
      </c>
      <c r="C112" s="856"/>
      <c r="D112" s="827"/>
      <c r="E112" s="823"/>
      <c r="F112" s="823"/>
      <c r="G112" s="824"/>
    </row>
    <row r="113" spans="1:7">
      <c r="A113" s="761"/>
      <c r="B113" s="223"/>
      <c r="C113" s="856"/>
      <c r="D113" s="356" t="s">
        <v>159</v>
      </c>
      <c r="E113" s="239">
        <v>1</v>
      </c>
      <c r="F113" s="17"/>
      <c r="G113" s="97">
        <f>E113*F113</f>
        <v>0</v>
      </c>
    </row>
    <row r="114" spans="1:7" ht="120.75" customHeight="1">
      <c r="A114" s="760" t="s">
        <v>1235</v>
      </c>
      <c r="B114" s="215" t="s">
        <v>1306</v>
      </c>
      <c r="C114" s="856"/>
      <c r="D114" s="827"/>
      <c r="E114" s="823"/>
      <c r="F114" s="823"/>
      <c r="G114" s="824"/>
    </row>
    <row r="115" spans="1:7">
      <c r="A115" s="761"/>
      <c r="B115" s="223"/>
      <c r="C115" s="856"/>
      <c r="D115" s="356" t="s">
        <v>159</v>
      </c>
      <c r="E115" s="239">
        <v>1</v>
      </c>
      <c r="F115" s="17"/>
      <c r="G115" s="97">
        <f>E115*F115</f>
        <v>0</v>
      </c>
    </row>
    <row r="116" spans="1:7" ht="38.25">
      <c r="A116" s="760" t="s">
        <v>1236</v>
      </c>
      <c r="B116" s="203" t="s">
        <v>1307</v>
      </c>
      <c r="C116" s="856"/>
      <c r="D116" s="827"/>
      <c r="E116" s="823"/>
      <c r="F116" s="823"/>
      <c r="G116" s="824"/>
    </row>
    <row r="117" spans="1:7">
      <c r="A117" s="761"/>
      <c r="B117" s="361"/>
      <c r="C117" s="856"/>
      <c r="D117" s="356" t="s">
        <v>159</v>
      </c>
      <c r="E117" s="239">
        <v>2</v>
      </c>
      <c r="F117" s="17"/>
      <c r="G117" s="97">
        <f>E117*F117</f>
        <v>0</v>
      </c>
    </row>
    <row r="118" spans="1:7" ht="38.25">
      <c r="A118" s="760" t="s">
        <v>1237</v>
      </c>
      <c r="B118" s="203" t="s">
        <v>1308</v>
      </c>
      <c r="C118" s="856"/>
      <c r="D118" s="827"/>
      <c r="E118" s="823"/>
      <c r="F118" s="823"/>
      <c r="G118" s="824"/>
    </row>
    <row r="119" spans="1:7">
      <c r="A119" s="761"/>
      <c r="B119" s="361"/>
      <c r="C119" s="856"/>
      <c r="D119" s="356" t="s">
        <v>159</v>
      </c>
      <c r="E119" s="239">
        <v>2</v>
      </c>
      <c r="F119" s="17"/>
      <c r="G119" s="97">
        <f>E119*F119</f>
        <v>0</v>
      </c>
    </row>
    <row r="120" spans="1:7" ht="67.5" customHeight="1">
      <c r="A120" s="760" t="s">
        <v>1238</v>
      </c>
      <c r="B120" s="203" t="s">
        <v>1309</v>
      </c>
      <c r="C120" s="856"/>
      <c r="D120" s="827"/>
      <c r="E120" s="823"/>
      <c r="F120" s="823"/>
      <c r="G120" s="824"/>
    </row>
    <row r="121" spans="1:7">
      <c r="A121" s="761"/>
      <c r="B121" s="223"/>
      <c r="C121" s="856"/>
      <c r="D121" s="356" t="s">
        <v>159</v>
      </c>
      <c r="E121" s="239">
        <v>9</v>
      </c>
      <c r="F121" s="17"/>
      <c r="G121" s="97">
        <f>E121*F121</f>
        <v>0</v>
      </c>
    </row>
    <row r="122" spans="1:7" s="807" customFormat="1"/>
    <row r="123" spans="1:7">
      <c r="A123" s="340" t="s">
        <v>1138</v>
      </c>
      <c r="B123" s="1217" t="s">
        <v>1239</v>
      </c>
      <c r="C123" s="1217"/>
      <c r="D123" s="1217"/>
      <c r="E123" s="1217"/>
      <c r="F123" s="1217"/>
      <c r="G123" s="326">
        <f>SUM(G57:G121)</f>
        <v>0</v>
      </c>
    </row>
    <row r="124" spans="1:7" s="21" customFormat="1">
      <c r="A124" s="329"/>
      <c r="B124" s="63"/>
      <c r="C124" s="64"/>
      <c r="D124" s="64"/>
      <c r="E124" s="240"/>
      <c r="F124" s="64"/>
      <c r="G124" s="336"/>
    </row>
    <row r="125" spans="1:7">
      <c r="A125" s="337" t="s">
        <v>1139</v>
      </c>
      <c r="B125" s="1218" t="s">
        <v>1251</v>
      </c>
      <c r="C125" s="1219"/>
      <c r="D125" s="1219"/>
      <c r="E125" s="1219"/>
      <c r="F125" s="1219"/>
      <c r="G125" s="1220"/>
    </row>
    <row r="126" spans="1:7" s="21" customFormat="1">
      <c r="A126" s="329"/>
      <c r="B126" s="63"/>
      <c r="C126" s="64"/>
      <c r="D126" s="64"/>
      <c r="E126" s="240"/>
      <c r="F126" s="64"/>
      <c r="G126" s="336"/>
    </row>
    <row r="127" spans="1:7" ht="25.5">
      <c r="A127" s="888" t="s">
        <v>1241</v>
      </c>
      <c r="B127" s="215" t="s">
        <v>1240</v>
      </c>
      <c r="C127" s="856"/>
      <c r="D127" s="827"/>
      <c r="E127" s="823"/>
      <c r="F127" s="823"/>
      <c r="G127" s="824"/>
    </row>
    <row r="128" spans="1:7">
      <c r="A128" s="825"/>
      <c r="B128" s="215"/>
      <c r="C128" s="856"/>
      <c r="D128" s="356" t="s">
        <v>2</v>
      </c>
      <c r="E128" s="199">
        <v>1</v>
      </c>
      <c r="F128" s="17"/>
      <c r="G128" s="97">
        <f>E128*F128</f>
        <v>0</v>
      </c>
    </row>
    <row r="129" spans="1:7" ht="66" customHeight="1">
      <c r="A129" s="888" t="s">
        <v>1242</v>
      </c>
      <c r="B129" s="362" t="s">
        <v>1310</v>
      </c>
      <c r="C129" s="856"/>
      <c r="D129" s="827"/>
      <c r="E129" s="823"/>
      <c r="F129" s="823"/>
      <c r="G129" s="824"/>
    </row>
    <row r="130" spans="1:7">
      <c r="A130" s="932"/>
      <c r="B130" s="215"/>
      <c r="C130" s="856"/>
      <c r="D130" s="225" t="s">
        <v>159</v>
      </c>
      <c r="E130" s="363">
        <v>1</v>
      </c>
      <c r="F130" s="17"/>
      <c r="G130" s="97">
        <f>E130*F130</f>
        <v>0</v>
      </c>
    </row>
    <row r="131" spans="1:7" ht="106.5" customHeight="1">
      <c r="A131" s="766" t="s">
        <v>1244</v>
      </c>
      <c r="B131" s="215" t="s">
        <v>1243</v>
      </c>
      <c r="C131" s="764"/>
      <c r="D131" s="827"/>
      <c r="E131" s="823"/>
      <c r="F131" s="823"/>
      <c r="G131" s="824"/>
    </row>
    <row r="132" spans="1:7">
      <c r="A132" s="825"/>
      <c r="B132" s="215"/>
      <c r="C132" s="818"/>
      <c r="D132" s="229" t="s">
        <v>159</v>
      </c>
      <c r="E132" s="364">
        <v>1</v>
      </c>
      <c r="F132" s="17"/>
      <c r="G132" s="97">
        <f>E132*F132</f>
        <v>0</v>
      </c>
    </row>
    <row r="133" spans="1:7">
      <c r="A133" s="1241"/>
      <c r="B133" s="1242"/>
      <c r="C133" s="1242"/>
      <c r="D133" s="1242"/>
      <c r="E133" s="1242"/>
      <c r="F133" s="1242"/>
      <c r="G133" s="1243"/>
    </row>
    <row r="134" spans="1:7">
      <c r="A134" s="338" t="s">
        <v>1139</v>
      </c>
      <c r="B134" s="1244" t="s">
        <v>1250</v>
      </c>
      <c r="C134" s="1244"/>
      <c r="D134" s="1244"/>
      <c r="E134" s="1244"/>
      <c r="F134" s="1244"/>
      <c r="G134" s="339">
        <f>SUM(G127:G132)</f>
        <v>0</v>
      </c>
    </row>
    <row r="135" spans="1:7">
      <c r="A135" s="1241"/>
      <c r="B135" s="1242"/>
      <c r="C135" s="1242"/>
      <c r="D135" s="1242"/>
      <c r="E135" s="1242"/>
      <c r="F135" s="1242"/>
      <c r="G135" s="1243"/>
    </row>
    <row r="136" spans="1:7" s="347" customFormat="1">
      <c r="A136" s="343" t="s">
        <v>591</v>
      </c>
      <c r="B136" s="776" t="s">
        <v>1186</v>
      </c>
      <c r="C136" s="776"/>
      <c r="D136" s="776"/>
      <c r="E136" s="776"/>
      <c r="F136" s="776"/>
      <c r="G136" s="344">
        <f>G123+G134</f>
        <v>0</v>
      </c>
    </row>
    <row r="137" spans="1:7" s="807" customFormat="1">
      <c r="A137" s="849"/>
      <c r="B137" s="849"/>
      <c r="C137" s="849"/>
      <c r="D137" s="849"/>
      <c r="E137" s="849"/>
      <c r="F137" s="849"/>
      <c r="G137" s="849"/>
    </row>
    <row r="138" spans="1:7" ht="24.95" customHeight="1">
      <c r="A138" s="952" t="s">
        <v>1245</v>
      </c>
      <c r="B138" s="953"/>
      <c r="C138" s="953"/>
      <c r="D138" s="953"/>
      <c r="E138" s="953"/>
      <c r="F138" s="953"/>
      <c r="G138" s="954"/>
    </row>
    <row r="139" spans="1:7" s="807" customFormat="1"/>
    <row r="140" spans="1:7" ht="25.5">
      <c r="A140" s="29">
        <v>5.0999999999999996</v>
      </c>
      <c r="B140" s="30" t="str">
        <f>B5</f>
        <v>NAVODNJAVANJE FAZA 1 - TEMELJNI RAZVOD VODE I KABELA AUTOMATIKE</v>
      </c>
      <c r="C140" s="915">
        <f>G39</f>
        <v>0</v>
      </c>
      <c r="D140" s="916"/>
      <c r="E140" s="916"/>
      <c r="F140" s="916"/>
      <c r="G140" s="917"/>
    </row>
    <row r="141" spans="1:7">
      <c r="A141" s="29" t="s">
        <v>591</v>
      </c>
      <c r="B141" s="30" t="str">
        <f>B41</f>
        <v>NAVODNJAVANJE FAZA 2</v>
      </c>
      <c r="C141" s="915"/>
      <c r="D141" s="916"/>
      <c r="E141" s="916"/>
      <c r="F141" s="916"/>
      <c r="G141" s="917"/>
    </row>
    <row r="142" spans="1:7">
      <c r="A142" s="29" t="s">
        <v>1137</v>
      </c>
      <c r="B142" s="30" t="str">
        <f>B45</f>
        <v>ZEMLJANI I GRAĐEVINSKI RADOVI</v>
      </c>
      <c r="C142" s="915">
        <f>G54</f>
        <v>0</v>
      </c>
      <c r="D142" s="916"/>
      <c r="E142" s="916"/>
      <c r="F142" s="916"/>
      <c r="G142" s="917"/>
    </row>
    <row r="143" spans="1:7">
      <c r="A143" s="29" t="s">
        <v>1138</v>
      </c>
      <c r="B143" s="30" t="str">
        <f>B56</f>
        <v>INSTALATERSKI RADOVI</v>
      </c>
      <c r="C143" s="915">
        <f>G123</f>
        <v>0</v>
      </c>
      <c r="D143" s="916"/>
      <c r="E143" s="916"/>
      <c r="F143" s="916"/>
      <c r="G143" s="917"/>
    </row>
    <row r="144" spans="1:7">
      <c r="A144" s="29" t="s">
        <v>1139</v>
      </c>
      <c r="B144" s="30" t="str">
        <f>B125</f>
        <v>POVEZIVANJE, PROGAMIRANJE I OBUKA KORISNIKA</v>
      </c>
      <c r="C144" s="915">
        <f>G134</f>
        <v>0</v>
      </c>
      <c r="D144" s="916"/>
      <c r="E144" s="916"/>
      <c r="F144" s="916"/>
      <c r="G144" s="917"/>
    </row>
    <row r="145" spans="1:8">
      <c r="A145" s="29"/>
      <c r="B145" s="30"/>
      <c r="C145" s="915"/>
      <c r="D145" s="916"/>
      <c r="E145" s="916"/>
      <c r="F145" s="916"/>
      <c r="G145" s="917"/>
    </row>
    <row r="146" spans="1:8" ht="24.95" customHeight="1">
      <c r="A146" s="369" t="s">
        <v>25</v>
      </c>
      <c r="B146" s="365" t="s">
        <v>1252</v>
      </c>
      <c r="C146" s="1214">
        <f>SUM(C140:G144)</f>
        <v>0</v>
      </c>
      <c r="D146" s="1215"/>
      <c r="E146" s="1215"/>
      <c r="F146" s="1215"/>
      <c r="G146" s="1216"/>
    </row>
    <row r="147" spans="1:8" s="21" customFormat="1">
      <c r="A147" s="684"/>
      <c r="B147" s="601"/>
      <c r="C147" s="601"/>
      <c r="D147" s="601"/>
      <c r="E147" s="685"/>
      <c r="F147" s="601"/>
      <c r="G147" s="681"/>
      <c r="H147" s="577"/>
    </row>
    <row r="148" spans="1:8">
      <c r="B148" s="571"/>
      <c r="C148" s="571"/>
      <c r="D148" s="571"/>
      <c r="E148" s="686"/>
      <c r="G148" s="680"/>
    </row>
    <row r="149" spans="1:8">
      <c r="E149" s="348"/>
    </row>
    <row r="150" spans="1:8">
      <c r="E150" s="348"/>
    </row>
  </sheetData>
  <mergeCells count="176">
    <mergeCell ref="A133:G133"/>
    <mergeCell ref="B134:F134"/>
    <mergeCell ref="A135:G135"/>
    <mergeCell ref="A102:A103"/>
    <mergeCell ref="C102:C103"/>
    <mergeCell ref="D102:G102"/>
    <mergeCell ref="A100:A101"/>
    <mergeCell ref="C100:C101"/>
    <mergeCell ref="D100:G100"/>
    <mergeCell ref="A118:A119"/>
    <mergeCell ref="C118:C119"/>
    <mergeCell ref="D118:G118"/>
    <mergeCell ref="A116:A117"/>
    <mergeCell ref="C116:C117"/>
    <mergeCell ref="D116:G116"/>
    <mergeCell ref="A114:A115"/>
    <mergeCell ref="C114:C115"/>
    <mergeCell ref="D114:G114"/>
    <mergeCell ref="A112:A113"/>
    <mergeCell ref="C112:C113"/>
    <mergeCell ref="D112:G112"/>
    <mergeCell ref="A108:A109"/>
    <mergeCell ref="C108:C109"/>
    <mergeCell ref="D108:G108"/>
    <mergeCell ref="A106:A107"/>
    <mergeCell ref="C106:C107"/>
    <mergeCell ref="D106:G106"/>
    <mergeCell ref="A104:A105"/>
    <mergeCell ref="C104:C105"/>
    <mergeCell ref="D104:G104"/>
    <mergeCell ref="A80:A81"/>
    <mergeCell ref="C80:C81"/>
    <mergeCell ref="D80:G80"/>
    <mergeCell ref="A78:A79"/>
    <mergeCell ref="C78:C79"/>
    <mergeCell ref="D78:G78"/>
    <mergeCell ref="A76:A77"/>
    <mergeCell ref="C76:C77"/>
    <mergeCell ref="D76:G76"/>
    <mergeCell ref="A86:A87"/>
    <mergeCell ref="C86:C87"/>
    <mergeCell ref="D86:G86"/>
    <mergeCell ref="A84:A85"/>
    <mergeCell ref="C84:C85"/>
    <mergeCell ref="D84:G84"/>
    <mergeCell ref="A82:A83"/>
    <mergeCell ref="C82:C83"/>
    <mergeCell ref="D82:G82"/>
    <mergeCell ref="A120:A121"/>
    <mergeCell ref="C120:C121"/>
    <mergeCell ref="D120:G120"/>
    <mergeCell ref="A90:A91"/>
    <mergeCell ref="C90:C91"/>
    <mergeCell ref="D90:G90"/>
    <mergeCell ref="A88:A89"/>
    <mergeCell ref="C88:C89"/>
    <mergeCell ref="D88:G88"/>
    <mergeCell ref="A98:A99"/>
    <mergeCell ref="C98:C99"/>
    <mergeCell ref="D98:G98"/>
    <mergeCell ref="A96:A97"/>
    <mergeCell ref="C96:C97"/>
    <mergeCell ref="D96:G96"/>
    <mergeCell ref="A94:A95"/>
    <mergeCell ref="C94:C95"/>
    <mergeCell ref="D94:G94"/>
    <mergeCell ref="A92:A93"/>
    <mergeCell ref="C92:C93"/>
    <mergeCell ref="D92:G92"/>
    <mergeCell ref="A110:A111"/>
    <mergeCell ref="C110:C111"/>
    <mergeCell ref="D110:G110"/>
    <mergeCell ref="C64:C65"/>
    <mergeCell ref="D64:G64"/>
    <mergeCell ref="A74:A75"/>
    <mergeCell ref="C74:C75"/>
    <mergeCell ref="D74:G74"/>
    <mergeCell ref="A72:A73"/>
    <mergeCell ref="C72:C73"/>
    <mergeCell ref="D72:G72"/>
    <mergeCell ref="A70:A71"/>
    <mergeCell ref="C70:C71"/>
    <mergeCell ref="D70:G70"/>
    <mergeCell ref="A1:G1"/>
    <mergeCell ref="B5:G5"/>
    <mergeCell ref="A8:G8"/>
    <mergeCell ref="A9:A10"/>
    <mergeCell ref="C9:C10"/>
    <mergeCell ref="D9:G9"/>
    <mergeCell ref="A11:A16"/>
    <mergeCell ref="C11:C16"/>
    <mergeCell ref="D11:G15"/>
    <mergeCell ref="A17:A21"/>
    <mergeCell ref="C17:C21"/>
    <mergeCell ref="D17:G20"/>
    <mergeCell ref="A26:A27"/>
    <mergeCell ref="C26:C27"/>
    <mergeCell ref="D26:G26"/>
    <mergeCell ref="A38:XFD38"/>
    <mergeCell ref="B39:F39"/>
    <mergeCell ref="B41:G41"/>
    <mergeCell ref="A22:A23"/>
    <mergeCell ref="C22:C23"/>
    <mergeCell ref="D22:G22"/>
    <mergeCell ref="A24:A25"/>
    <mergeCell ref="C24:C25"/>
    <mergeCell ref="D24:G24"/>
    <mergeCell ref="A28:A29"/>
    <mergeCell ref="C28:C29"/>
    <mergeCell ref="D28:G28"/>
    <mergeCell ref="A30:A31"/>
    <mergeCell ref="C30:C31"/>
    <mergeCell ref="D30:G30"/>
    <mergeCell ref="A32:A33"/>
    <mergeCell ref="C32:C33"/>
    <mergeCell ref="D32:G32"/>
    <mergeCell ref="A34:A35"/>
    <mergeCell ref="C34:C35"/>
    <mergeCell ref="D34:G34"/>
    <mergeCell ref="C49:C50"/>
    <mergeCell ref="D49:G49"/>
    <mergeCell ref="A51:A52"/>
    <mergeCell ref="C51:C52"/>
    <mergeCell ref="D51:G51"/>
    <mergeCell ref="A42:G42"/>
    <mergeCell ref="A43:G43"/>
    <mergeCell ref="A44:G44"/>
    <mergeCell ref="A47:A48"/>
    <mergeCell ref="C47:C48"/>
    <mergeCell ref="D47:G47"/>
    <mergeCell ref="A46:G46"/>
    <mergeCell ref="A49:A50"/>
    <mergeCell ref="A60:A61"/>
    <mergeCell ref="C60:C61"/>
    <mergeCell ref="D60:G60"/>
    <mergeCell ref="A122:XFD122"/>
    <mergeCell ref="B123:F123"/>
    <mergeCell ref="B125:G125"/>
    <mergeCell ref="A53:XFD53"/>
    <mergeCell ref="B54:F54"/>
    <mergeCell ref="A55:XFD55"/>
    <mergeCell ref="B56:F56"/>
    <mergeCell ref="A57:XFD57"/>
    <mergeCell ref="A58:A59"/>
    <mergeCell ref="C58:C59"/>
    <mergeCell ref="D58:G58"/>
    <mergeCell ref="A68:A69"/>
    <mergeCell ref="C68:C69"/>
    <mergeCell ref="D68:G68"/>
    <mergeCell ref="A62:A63"/>
    <mergeCell ref="C62:C63"/>
    <mergeCell ref="D62:G62"/>
    <mergeCell ref="A66:A67"/>
    <mergeCell ref="C66:C67"/>
    <mergeCell ref="D66:G66"/>
    <mergeCell ref="A64:A65"/>
    <mergeCell ref="A131:A132"/>
    <mergeCell ref="C131:C132"/>
    <mergeCell ref="D131:G131"/>
    <mergeCell ref="A127:A128"/>
    <mergeCell ref="C127:C128"/>
    <mergeCell ref="D127:G127"/>
    <mergeCell ref="A129:A130"/>
    <mergeCell ref="C129:C130"/>
    <mergeCell ref="D129:G129"/>
    <mergeCell ref="B136:F136"/>
    <mergeCell ref="A137:XFD137"/>
    <mergeCell ref="C146:G146"/>
    <mergeCell ref="C140:G140"/>
    <mergeCell ref="C141:G141"/>
    <mergeCell ref="C142:G142"/>
    <mergeCell ref="C143:G143"/>
    <mergeCell ref="C144:G144"/>
    <mergeCell ref="C145:G145"/>
    <mergeCell ref="A138:G138"/>
    <mergeCell ref="A139:XFD139"/>
  </mergeCells>
  <pageMargins left="0.7" right="0.7" top="0.75" bottom="0.75" header="0.3" footer="0.3"/>
  <pageSetup paperSize="9"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zoomScaleNormal="100" zoomScaleSheetLayoutView="100" workbookViewId="0">
      <selection activeCell="C38" sqref="C38"/>
    </sheetView>
  </sheetViews>
  <sheetFormatPr defaultColWidth="9.140625" defaultRowHeight="12.75"/>
  <cols>
    <col min="1" max="1" width="8.140625" style="10" bestFit="1" customWidth="1"/>
    <col min="2" max="2" width="63.42578125" style="10" customWidth="1"/>
    <col min="3" max="3" width="17.7109375" style="10" customWidth="1"/>
    <col min="4" max="5" width="14.42578125" style="10" customWidth="1"/>
    <col min="6" max="7" width="17.85546875" style="10" customWidth="1"/>
    <col min="8" max="16384" width="9.140625" style="10"/>
  </cols>
  <sheetData>
    <row r="1" spans="1:17" s="68" customFormat="1" ht="12.6" customHeight="1">
      <c r="A1" s="1245" t="s">
        <v>1559</v>
      </c>
      <c r="B1" s="1245"/>
      <c r="C1" s="1245"/>
      <c r="D1" s="1245"/>
      <c r="E1" s="1245"/>
      <c r="F1" s="1245"/>
      <c r="G1" s="1245"/>
      <c r="H1" s="67"/>
      <c r="I1" s="67"/>
      <c r="J1" s="67"/>
      <c r="K1" s="67"/>
      <c r="L1" s="67"/>
      <c r="M1" s="67"/>
      <c r="N1" s="67"/>
      <c r="O1" s="67"/>
      <c r="P1" s="67"/>
      <c r="Q1" s="67"/>
    </row>
    <row r="2" spans="1:17" s="68" customFormat="1" ht="12.6" customHeight="1">
      <c r="A2" s="1245"/>
      <c r="B2" s="1245"/>
      <c r="C2" s="1245"/>
      <c r="D2" s="1245"/>
      <c r="E2" s="1245"/>
      <c r="F2" s="1245"/>
      <c r="G2" s="1245"/>
      <c r="H2" s="67"/>
      <c r="I2" s="67"/>
      <c r="J2" s="67"/>
      <c r="K2" s="67"/>
      <c r="L2" s="67"/>
      <c r="M2" s="67"/>
      <c r="N2" s="67"/>
      <c r="O2" s="67"/>
      <c r="P2" s="67"/>
      <c r="Q2" s="67"/>
    </row>
    <row r="4" spans="1:17" ht="15" customHeight="1">
      <c r="A4" s="69" t="s">
        <v>13</v>
      </c>
      <c r="B4" s="70" t="s">
        <v>156</v>
      </c>
      <c r="C4" s="1249">
        <f>'2_VIK'!G449</f>
        <v>0</v>
      </c>
      <c r="D4" s="1250"/>
      <c r="E4" s="1250"/>
      <c r="F4" s="1250"/>
      <c r="G4" s="1251"/>
    </row>
    <row r="5" spans="1:17" ht="15" customHeight="1">
      <c r="A5" s="69" t="s">
        <v>14</v>
      </c>
      <c r="B5" s="70" t="s">
        <v>438</v>
      </c>
      <c r="C5" s="1249">
        <f>'2_VIK'!G449</f>
        <v>0</v>
      </c>
      <c r="D5" s="1250"/>
      <c r="E5" s="1250"/>
      <c r="F5" s="1250"/>
      <c r="G5" s="1251"/>
    </row>
    <row r="6" spans="1:17" ht="15" customHeight="1">
      <c r="A6" s="71" t="s">
        <v>15</v>
      </c>
      <c r="B6" s="72" t="s">
        <v>439</v>
      </c>
      <c r="C6" s="1249">
        <f>'3_ELEKTROTEHNICKI RADOVI'!C454:G454</f>
        <v>0</v>
      </c>
      <c r="D6" s="1250"/>
      <c r="E6" s="1250"/>
      <c r="F6" s="1250"/>
      <c r="G6" s="1251"/>
    </row>
    <row r="7" spans="1:17" ht="15" customHeight="1">
      <c r="A7" s="71" t="s">
        <v>24</v>
      </c>
      <c r="B7" s="72" t="s">
        <v>124</v>
      </c>
      <c r="C7" s="1249">
        <f>'4_HORTIKULTURA'!C150:G150</f>
        <v>0</v>
      </c>
      <c r="D7" s="1250"/>
      <c r="E7" s="1250"/>
      <c r="F7" s="1250"/>
      <c r="G7" s="1251"/>
    </row>
    <row r="8" spans="1:17" s="322" customFormat="1" ht="15" customHeight="1">
      <c r="A8" s="346" t="s">
        <v>25</v>
      </c>
      <c r="B8" s="70" t="s">
        <v>1253</v>
      </c>
      <c r="C8" s="1249">
        <f>'5_NAVODNJAVANJE'!C146:G146</f>
        <v>0</v>
      </c>
      <c r="D8" s="1250"/>
      <c r="E8" s="1250"/>
      <c r="F8" s="1250"/>
      <c r="G8" s="1251"/>
    </row>
    <row r="9" spans="1:17">
      <c r="A9" s="1246"/>
      <c r="B9" s="1247"/>
      <c r="C9" s="1247"/>
      <c r="D9" s="1247"/>
      <c r="E9" s="1247"/>
      <c r="F9" s="1247"/>
      <c r="G9" s="1248"/>
    </row>
    <row r="10" spans="1:17">
      <c r="A10" s="73"/>
      <c r="B10" s="74"/>
      <c r="C10" s="74"/>
      <c r="D10" s="74"/>
      <c r="E10" s="74"/>
      <c r="F10" s="74"/>
      <c r="G10" s="75"/>
    </row>
    <row r="11" spans="1:17">
      <c r="A11" s="69"/>
      <c r="B11" s="76" t="s">
        <v>6</v>
      </c>
      <c r="C11" s="1249">
        <f>SUM(C4:G8)</f>
        <v>0</v>
      </c>
      <c r="D11" s="1250"/>
      <c r="E11" s="1250"/>
      <c r="F11" s="1250"/>
      <c r="G11" s="1251"/>
    </row>
    <row r="12" spans="1:17">
      <c r="A12" s="77"/>
      <c r="B12" s="78" t="s">
        <v>157</v>
      </c>
      <c r="C12" s="1252">
        <f>C11*0.25</f>
        <v>0</v>
      </c>
      <c r="D12" s="1253"/>
      <c r="E12" s="1253"/>
      <c r="F12" s="1253"/>
      <c r="G12" s="1254"/>
    </row>
    <row r="13" spans="1:17">
      <c r="A13" s="77"/>
      <c r="B13" s="78" t="s">
        <v>7</v>
      </c>
      <c r="C13" s="1252">
        <f>SUM(C11:G12)</f>
        <v>0</v>
      </c>
      <c r="D13" s="1253"/>
      <c r="E13" s="1253"/>
      <c r="F13" s="1253"/>
      <c r="G13" s="1254"/>
    </row>
  </sheetData>
  <mergeCells count="10">
    <mergeCell ref="A1:G2"/>
    <mergeCell ref="A9:G9"/>
    <mergeCell ref="C11:G11"/>
    <mergeCell ref="C12:G12"/>
    <mergeCell ref="C13:G13"/>
    <mergeCell ref="C4:G4"/>
    <mergeCell ref="C5:G5"/>
    <mergeCell ref="C6:G6"/>
    <mergeCell ref="C7:G7"/>
    <mergeCell ref="C8:G8"/>
  </mergeCells>
  <pageMargins left="0.70866141732283472" right="0.70866141732283472" top="0.74803149606299213" bottom="0.74803149606299213" header="0.31496062992125984" footer="0.31496062992125984"/>
  <pageSetup paperSize="9" scale="56"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95"/>
  <sheetViews>
    <sheetView zoomScaleNormal="100" zoomScaleSheetLayoutView="100" workbookViewId="0">
      <selection activeCell="B179" sqref="B179:F179"/>
    </sheetView>
  </sheetViews>
  <sheetFormatPr defaultColWidth="9.140625" defaultRowHeight="12.75"/>
  <cols>
    <col min="1" max="1" width="9.140625" style="151" bestFit="1" customWidth="1"/>
    <col min="2" max="2" width="63.42578125" style="10" customWidth="1"/>
    <col min="3" max="3" width="17.7109375" style="10" customWidth="1"/>
    <col min="4" max="4" width="11.7109375" style="10" customWidth="1"/>
    <col min="5" max="5" width="15.7109375" style="10" customWidth="1"/>
    <col min="6" max="7" width="17.7109375" style="10" customWidth="1"/>
    <col min="8" max="16384" width="9.140625" style="10"/>
  </cols>
  <sheetData>
    <row r="1" spans="1:7" ht="24.95" customHeight="1">
      <c r="A1" s="1001" t="s">
        <v>1569</v>
      </c>
      <c r="B1" s="1001"/>
      <c r="C1" s="1001"/>
      <c r="D1" s="1001"/>
      <c r="E1" s="1001"/>
      <c r="F1" s="1001"/>
      <c r="G1" s="1001"/>
    </row>
    <row r="2" spans="1:7" ht="24.95" customHeight="1">
      <c r="A2" s="282" t="s">
        <v>13</v>
      </c>
      <c r="B2" s="282" t="s">
        <v>14</v>
      </c>
      <c r="C2" s="282" t="s">
        <v>15</v>
      </c>
      <c r="D2" s="282" t="s">
        <v>24</v>
      </c>
      <c r="E2" s="282" t="s">
        <v>25</v>
      </c>
      <c r="F2" s="282" t="s">
        <v>26</v>
      </c>
      <c r="G2" s="282" t="s">
        <v>27</v>
      </c>
    </row>
    <row r="3" spans="1:7" ht="24.95" customHeight="1">
      <c r="A3" s="12" t="s">
        <v>89</v>
      </c>
      <c r="B3" s="13" t="s">
        <v>90</v>
      </c>
      <c r="C3" s="13" t="s">
        <v>91</v>
      </c>
      <c r="D3" s="13" t="s">
        <v>92</v>
      </c>
      <c r="E3" s="14" t="s">
        <v>93</v>
      </c>
      <c r="F3" s="13" t="s">
        <v>94</v>
      </c>
      <c r="G3" s="13" t="s">
        <v>95</v>
      </c>
    </row>
    <row r="4" spans="1:7" s="21" customFormat="1" ht="14.25" customHeight="1">
      <c r="A4" s="1291"/>
      <c r="B4" s="1292"/>
      <c r="C4" s="1292"/>
      <c r="D4" s="1292"/>
      <c r="E4" s="1292"/>
      <c r="F4" s="1292"/>
      <c r="G4" s="1293"/>
    </row>
    <row r="5" spans="1:7" s="695" customFormat="1">
      <c r="A5" s="15" t="s">
        <v>1254</v>
      </c>
      <c r="B5" s="775" t="s">
        <v>1570</v>
      </c>
      <c r="C5" s="776"/>
      <c r="D5" s="776"/>
      <c r="E5" s="776"/>
      <c r="F5" s="776"/>
      <c r="G5" s="777"/>
    </row>
    <row r="6" spans="1:7" s="695" customFormat="1" ht="15" customHeight="1">
      <c r="A6" s="847"/>
      <c r="B6" s="847"/>
      <c r="C6" s="847"/>
      <c r="D6" s="847"/>
      <c r="E6" s="847"/>
      <c r="F6" s="847"/>
      <c r="G6" s="847"/>
    </row>
    <row r="7" spans="1:7" s="695" customFormat="1" ht="25.5">
      <c r="A7" s="1257" t="s">
        <v>1255</v>
      </c>
      <c r="B7" s="296" t="s">
        <v>1571</v>
      </c>
      <c r="C7" s="856"/>
      <c r="D7" s="854"/>
      <c r="E7" s="854"/>
      <c r="F7" s="854"/>
      <c r="G7" s="854"/>
    </row>
    <row r="8" spans="1:7" s="695" customFormat="1" ht="15" customHeight="1">
      <c r="A8" s="1257"/>
      <c r="B8" s="77" t="s">
        <v>1572</v>
      </c>
      <c r="C8" s="856"/>
      <c r="D8" s="698" t="s">
        <v>5</v>
      </c>
      <c r="E8" s="297">
        <v>2</v>
      </c>
      <c r="F8" s="17"/>
      <c r="G8" s="97">
        <f t="shared" ref="G8" si="0">E8*F8</f>
        <v>0</v>
      </c>
    </row>
    <row r="9" spans="1:7" s="695" customFormat="1" ht="78" customHeight="1">
      <c r="A9" s="1257" t="s">
        <v>1256</v>
      </c>
      <c r="B9" s="224" t="s">
        <v>1573</v>
      </c>
      <c r="C9" s="856"/>
      <c r="D9" s="854"/>
      <c r="E9" s="854"/>
      <c r="F9" s="854"/>
      <c r="G9" s="854"/>
    </row>
    <row r="10" spans="1:7" s="695" customFormat="1" ht="15" customHeight="1">
      <c r="A10" s="1257"/>
      <c r="B10" s="77" t="s">
        <v>1574</v>
      </c>
      <c r="C10" s="856"/>
      <c r="D10" s="704" t="s">
        <v>1464</v>
      </c>
      <c r="E10" s="705">
        <v>24.8</v>
      </c>
      <c r="F10" s="706"/>
      <c r="G10" s="707">
        <f t="shared" ref="G10" si="1">E10*F10</f>
        <v>0</v>
      </c>
    </row>
    <row r="11" spans="1:7" s="695" customFormat="1" ht="15" customHeight="1">
      <c r="A11" s="1276" t="s">
        <v>1257</v>
      </c>
      <c r="B11" s="703" t="s">
        <v>1575</v>
      </c>
      <c r="C11" s="1294"/>
      <c r="D11" s="827"/>
      <c r="E11" s="823"/>
      <c r="F11" s="823"/>
      <c r="G11" s="824"/>
    </row>
    <row r="12" spans="1:7" s="695" customFormat="1" ht="15" customHeight="1">
      <c r="A12" s="1277"/>
      <c r="B12" s="712" t="s">
        <v>1576</v>
      </c>
      <c r="C12" s="765"/>
      <c r="D12" s="708" t="s">
        <v>5</v>
      </c>
      <c r="E12" s="709">
        <v>1</v>
      </c>
      <c r="F12" s="710"/>
      <c r="G12" s="711">
        <f>E12*F12</f>
        <v>0</v>
      </c>
    </row>
    <row r="13" spans="1:7" s="695" customFormat="1" ht="15" customHeight="1">
      <c r="A13" s="1277"/>
      <c r="B13" s="712" t="s">
        <v>1577</v>
      </c>
      <c r="C13" s="765"/>
      <c r="D13" s="698" t="s">
        <v>5</v>
      </c>
      <c r="E13" s="297">
        <v>1</v>
      </c>
      <c r="F13" s="17"/>
      <c r="G13" s="97">
        <f>E13*F13</f>
        <v>0</v>
      </c>
    </row>
    <row r="14" spans="1:7" s="695" customFormat="1" ht="15" customHeight="1">
      <c r="A14" s="1277"/>
      <c r="B14" s="712" t="s">
        <v>1578</v>
      </c>
      <c r="C14" s="765"/>
      <c r="D14" s="698" t="s">
        <v>5</v>
      </c>
      <c r="E14" s="297">
        <v>1</v>
      </c>
      <c r="F14" s="17"/>
      <c r="G14" s="711">
        <f t="shared" ref="G14:G17" si="2">E14*F14</f>
        <v>0</v>
      </c>
    </row>
    <row r="15" spans="1:7" s="695" customFormat="1" ht="15" customHeight="1">
      <c r="A15" s="1277"/>
      <c r="B15" s="712" t="s">
        <v>1579</v>
      </c>
      <c r="C15" s="765"/>
      <c r="D15" s="698" t="s">
        <v>5</v>
      </c>
      <c r="E15" s="297">
        <v>1</v>
      </c>
      <c r="F15" s="17"/>
      <c r="G15" s="97">
        <f t="shared" si="2"/>
        <v>0</v>
      </c>
    </row>
    <row r="16" spans="1:7" s="695" customFormat="1" ht="15" customHeight="1">
      <c r="A16" s="1277"/>
      <c r="B16" s="712" t="s">
        <v>1580</v>
      </c>
      <c r="C16" s="765"/>
      <c r="D16" s="698" t="s">
        <v>5</v>
      </c>
      <c r="E16" s="297">
        <v>1</v>
      </c>
      <c r="F16" s="17"/>
      <c r="G16" s="711">
        <f t="shared" si="2"/>
        <v>0</v>
      </c>
    </row>
    <row r="17" spans="1:7" s="695" customFormat="1" ht="15" customHeight="1">
      <c r="A17" s="1278"/>
      <c r="B17" s="712" t="s">
        <v>1581</v>
      </c>
      <c r="C17" s="818"/>
      <c r="D17" s="698" t="s">
        <v>5</v>
      </c>
      <c r="E17" s="297">
        <v>2</v>
      </c>
      <c r="F17" s="17"/>
      <c r="G17" s="97">
        <f t="shared" si="2"/>
        <v>0</v>
      </c>
    </row>
    <row r="18" spans="1:7" s="695" customFormat="1" ht="15" customHeight="1">
      <c r="A18" s="697" t="s">
        <v>1280</v>
      </c>
      <c r="B18" s="77" t="s">
        <v>1582</v>
      </c>
      <c r="C18" s="694"/>
      <c r="D18" s="698" t="s">
        <v>5</v>
      </c>
      <c r="E18" s="297">
        <v>1</v>
      </c>
      <c r="F18" s="17"/>
      <c r="G18" s="97">
        <f t="shared" ref="G18" si="3">E18*F18</f>
        <v>0</v>
      </c>
    </row>
    <row r="19" spans="1:7" s="695" customFormat="1" ht="25.5">
      <c r="A19" s="702" t="s">
        <v>1258</v>
      </c>
      <c r="B19" s="713" t="s">
        <v>1583</v>
      </c>
      <c r="C19" s="690"/>
      <c r="D19" s="698" t="s">
        <v>1464</v>
      </c>
      <c r="E19" s="705">
        <v>34</v>
      </c>
      <c r="F19" s="17"/>
      <c r="G19" s="707">
        <f t="shared" ref="G19:G24" si="4">E19*F19</f>
        <v>0</v>
      </c>
    </row>
    <row r="20" spans="1:7" s="695" customFormat="1" ht="15" customHeight="1">
      <c r="A20" s="697" t="s">
        <v>1589</v>
      </c>
      <c r="B20" s="714" t="s">
        <v>1584</v>
      </c>
      <c r="C20" s="716"/>
      <c r="D20" s="698" t="s">
        <v>5</v>
      </c>
      <c r="E20" s="297">
        <v>3</v>
      </c>
      <c r="F20" s="17"/>
      <c r="G20" s="97">
        <f t="shared" si="4"/>
        <v>0</v>
      </c>
    </row>
    <row r="21" spans="1:7" s="695" customFormat="1" ht="15" customHeight="1">
      <c r="A21" s="697" t="s">
        <v>1590</v>
      </c>
      <c r="B21" s="714" t="s">
        <v>1585</v>
      </c>
      <c r="C21" s="716"/>
      <c r="D21" s="698" t="s">
        <v>1464</v>
      </c>
      <c r="E21" s="297">
        <v>3.7</v>
      </c>
      <c r="F21" s="17"/>
      <c r="G21" s="97">
        <f t="shared" si="4"/>
        <v>0</v>
      </c>
    </row>
    <row r="22" spans="1:7" s="695" customFormat="1" ht="15" customHeight="1">
      <c r="A22" s="697" t="s">
        <v>1591</v>
      </c>
      <c r="B22" s="714" t="s">
        <v>1586</v>
      </c>
      <c r="C22" s="716"/>
      <c r="D22" s="698" t="s">
        <v>5</v>
      </c>
      <c r="E22" s="297">
        <v>3</v>
      </c>
      <c r="F22" s="17"/>
      <c r="G22" s="707">
        <f t="shared" si="4"/>
        <v>0</v>
      </c>
    </row>
    <row r="23" spans="1:7" s="695" customFormat="1" ht="15" customHeight="1">
      <c r="A23" s="697" t="s">
        <v>1592</v>
      </c>
      <c r="B23" s="714" t="s">
        <v>1587</v>
      </c>
      <c r="C23" s="716"/>
      <c r="D23" s="698" t="s">
        <v>5</v>
      </c>
      <c r="E23" s="297">
        <v>1</v>
      </c>
      <c r="F23" s="17"/>
      <c r="G23" s="97">
        <f t="shared" si="4"/>
        <v>0</v>
      </c>
    </row>
    <row r="24" spans="1:7" s="695" customFormat="1" ht="15" customHeight="1">
      <c r="A24" s="697" t="s">
        <v>1593</v>
      </c>
      <c r="B24" s="714" t="s">
        <v>1588</v>
      </c>
      <c r="C24" s="716"/>
      <c r="D24" s="698" t="s">
        <v>1464</v>
      </c>
      <c r="E24" s="297">
        <v>4.5</v>
      </c>
      <c r="F24" s="17"/>
      <c r="G24" s="97">
        <f t="shared" si="4"/>
        <v>0</v>
      </c>
    </row>
    <row r="25" spans="1:7" s="695" customFormat="1" ht="102">
      <c r="A25" s="1257" t="s">
        <v>1595</v>
      </c>
      <c r="B25" s="224" t="s">
        <v>1594</v>
      </c>
      <c r="C25" s="1262"/>
      <c r="D25" s="1284"/>
      <c r="E25" s="1284"/>
      <c r="F25" s="1284"/>
      <c r="G25" s="1284"/>
    </row>
    <row r="26" spans="1:7" s="695" customFormat="1" ht="15" customHeight="1">
      <c r="A26" s="1257"/>
      <c r="B26" s="224" t="s">
        <v>1596</v>
      </c>
      <c r="C26" s="1262"/>
      <c r="D26" s="698" t="s">
        <v>1</v>
      </c>
      <c r="E26" s="297">
        <v>156</v>
      </c>
      <c r="F26" s="17"/>
      <c r="G26" s="97">
        <f>E26*F26</f>
        <v>0</v>
      </c>
    </row>
    <row r="27" spans="1:7" s="695" customFormat="1" ht="15" customHeight="1">
      <c r="A27" s="697" t="s">
        <v>1601</v>
      </c>
      <c r="B27" s="715" t="s">
        <v>1597</v>
      </c>
      <c r="C27" s="716"/>
      <c r="D27" s="698" t="s">
        <v>1</v>
      </c>
      <c r="E27" s="297">
        <v>7.5</v>
      </c>
      <c r="F27" s="17"/>
      <c r="G27" s="97">
        <f>E27*F27</f>
        <v>0</v>
      </c>
    </row>
    <row r="28" spans="1:7" s="695" customFormat="1" ht="15" customHeight="1">
      <c r="A28" s="697" t="s">
        <v>1602</v>
      </c>
      <c r="B28" s="715" t="s">
        <v>1598</v>
      </c>
      <c r="C28" s="716"/>
      <c r="D28" s="698" t="s">
        <v>1</v>
      </c>
      <c r="E28" s="297">
        <v>56</v>
      </c>
      <c r="F28" s="17"/>
      <c r="G28" s="97">
        <f t="shared" ref="G28:G32" si="5">E28*F28</f>
        <v>0</v>
      </c>
    </row>
    <row r="29" spans="1:7" s="695" customFormat="1" ht="15" customHeight="1">
      <c r="A29" s="697" t="s">
        <v>1603</v>
      </c>
      <c r="B29" s="715" t="s">
        <v>1599</v>
      </c>
      <c r="C29" s="716"/>
      <c r="D29" s="698" t="s">
        <v>0</v>
      </c>
      <c r="E29" s="297">
        <v>26</v>
      </c>
      <c r="F29" s="17"/>
      <c r="G29" s="97">
        <f t="shared" si="5"/>
        <v>0</v>
      </c>
    </row>
    <row r="30" spans="1:7" s="695" customFormat="1" ht="15" customHeight="1">
      <c r="A30" s="697" t="s">
        <v>1604</v>
      </c>
      <c r="B30" s="714" t="s">
        <v>1600</v>
      </c>
      <c r="C30" s="716"/>
      <c r="D30" s="698" t="s">
        <v>1</v>
      </c>
      <c r="E30" s="297">
        <v>0.6</v>
      </c>
      <c r="F30" s="17"/>
      <c r="G30" s="97">
        <f t="shared" si="5"/>
        <v>0</v>
      </c>
    </row>
    <row r="31" spans="1:7" s="695" customFormat="1" ht="15" customHeight="1">
      <c r="A31" s="697" t="s">
        <v>1605</v>
      </c>
      <c r="B31" s="718" t="s">
        <v>1606</v>
      </c>
      <c r="C31" s="716"/>
      <c r="D31" s="698" t="s">
        <v>1</v>
      </c>
      <c r="E31" s="297">
        <v>17.5</v>
      </c>
      <c r="F31" s="17"/>
      <c r="G31" s="97">
        <f t="shared" si="5"/>
        <v>0</v>
      </c>
    </row>
    <row r="32" spans="1:7" s="695" customFormat="1" ht="15" customHeight="1">
      <c r="A32" s="697" t="s">
        <v>1608</v>
      </c>
      <c r="B32" s="718" t="s">
        <v>1607</v>
      </c>
      <c r="C32" s="716"/>
      <c r="D32" s="698" t="s">
        <v>1</v>
      </c>
      <c r="E32" s="297">
        <v>55</v>
      </c>
      <c r="F32" s="17"/>
      <c r="G32" s="97">
        <f t="shared" si="5"/>
        <v>0</v>
      </c>
    </row>
    <row r="33" spans="1:7" s="695" customFormat="1" ht="15" customHeight="1">
      <c r="A33" s="1283"/>
      <c r="B33" s="1283"/>
      <c r="C33" s="1283"/>
      <c r="D33" s="1283"/>
      <c r="E33" s="1283"/>
      <c r="F33" s="1283"/>
      <c r="G33" s="1283"/>
    </row>
    <row r="34" spans="1:7" s="695" customFormat="1" ht="15" customHeight="1">
      <c r="A34" s="15" t="s">
        <v>1254</v>
      </c>
      <c r="B34" s="775" t="s">
        <v>1609</v>
      </c>
      <c r="C34" s="776"/>
      <c r="D34" s="776"/>
      <c r="E34" s="776"/>
      <c r="F34" s="776"/>
      <c r="G34" s="268">
        <f>SUM(G8:G32)</f>
        <v>0</v>
      </c>
    </row>
    <row r="35" spans="1:7" s="695" customFormat="1" ht="15" customHeight="1">
      <c r="A35" s="1283"/>
      <c r="B35" s="1283"/>
      <c r="C35" s="1283"/>
      <c r="D35" s="1283"/>
      <c r="E35" s="1283"/>
      <c r="F35" s="1283"/>
      <c r="G35" s="1283"/>
    </row>
    <row r="36" spans="1:7" s="695" customFormat="1" ht="15" customHeight="1">
      <c r="A36" s="15" t="s">
        <v>1259</v>
      </c>
      <c r="B36" s="775" t="s">
        <v>238</v>
      </c>
      <c r="C36" s="776"/>
      <c r="D36" s="776"/>
      <c r="E36" s="776"/>
      <c r="F36" s="776"/>
      <c r="G36" s="777"/>
    </row>
    <row r="37" spans="1:7" s="695" customFormat="1" ht="15" customHeight="1">
      <c r="A37" s="1257"/>
      <c r="B37" s="1257"/>
      <c r="C37" s="1257"/>
      <c r="D37" s="1257"/>
      <c r="E37" s="1257"/>
      <c r="F37" s="1257"/>
      <c r="G37" s="1257"/>
    </row>
    <row r="38" spans="1:7" s="695" customFormat="1" ht="15" customHeight="1">
      <c r="A38" s="697" t="s">
        <v>1260</v>
      </c>
      <c r="B38" s="718" t="s">
        <v>1610</v>
      </c>
      <c r="C38" s="77"/>
      <c r="D38" s="698" t="s">
        <v>0</v>
      </c>
      <c r="E38" s="297">
        <v>58</v>
      </c>
      <c r="F38" s="17"/>
      <c r="G38" s="97">
        <f>E38*F38</f>
        <v>0</v>
      </c>
    </row>
    <row r="39" spans="1:7" s="695" customFormat="1" ht="15" customHeight="1">
      <c r="A39" s="697" t="s">
        <v>1261</v>
      </c>
      <c r="B39" s="715" t="s">
        <v>1611</v>
      </c>
      <c r="C39" s="77"/>
      <c r="D39" s="698" t="s">
        <v>0</v>
      </c>
      <c r="E39" s="297">
        <v>58</v>
      </c>
      <c r="F39" s="17"/>
      <c r="G39" s="97">
        <f>E39*F39</f>
        <v>0</v>
      </c>
    </row>
    <row r="40" spans="1:7" s="695" customFormat="1" ht="15" customHeight="1">
      <c r="A40" s="1257"/>
      <c r="B40" s="1257"/>
      <c r="C40" s="1257"/>
      <c r="D40" s="1257"/>
      <c r="E40" s="1257"/>
      <c r="F40" s="1257"/>
      <c r="G40" s="1257"/>
    </row>
    <row r="41" spans="1:7" s="695" customFormat="1" ht="15" customHeight="1">
      <c r="A41" s="15" t="s">
        <v>1259</v>
      </c>
      <c r="B41" s="775" t="s">
        <v>1612</v>
      </c>
      <c r="C41" s="776"/>
      <c r="D41" s="776"/>
      <c r="E41" s="776"/>
      <c r="F41" s="776"/>
      <c r="G41" s="268">
        <f>SUM(G38:G39)</f>
        <v>0</v>
      </c>
    </row>
    <row r="42" spans="1:7" s="695" customFormat="1" ht="15" customHeight="1">
      <c r="A42" s="1258"/>
      <c r="B42" s="1258"/>
      <c r="C42" s="1258"/>
      <c r="D42" s="1258"/>
      <c r="E42" s="1258"/>
      <c r="F42" s="1258"/>
      <c r="G42" s="1258"/>
    </row>
    <row r="43" spans="1:7" s="695" customFormat="1" ht="15" customHeight="1">
      <c r="A43" s="15" t="s">
        <v>1263</v>
      </c>
      <c r="B43" s="691" t="s">
        <v>1637</v>
      </c>
      <c r="C43" s="692"/>
      <c r="D43" s="692"/>
      <c r="E43" s="692"/>
      <c r="F43" s="692"/>
      <c r="G43" s="268"/>
    </row>
    <row r="44" spans="1:7" s="695" customFormat="1" ht="15" customHeight="1">
      <c r="A44" s="1258"/>
      <c r="B44" s="1258"/>
      <c r="C44" s="1258"/>
      <c r="D44" s="1258"/>
      <c r="E44" s="1258"/>
      <c r="F44" s="1258"/>
      <c r="G44" s="1258"/>
    </row>
    <row r="45" spans="1:7" s="695" customFormat="1" ht="15" customHeight="1">
      <c r="A45" s="1257" t="s">
        <v>1262</v>
      </c>
      <c r="B45" s="718" t="s">
        <v>1619</v>
      </c>
      <c r="C45" s="1273"/>
      <c r="D45" s="854"/>
      <c r="E45" s="854"/>
      <c r="F45" s="854"/>
      <c r="G45" s="854"/>
    </row>
    <row r="46" spans="1:7" s="695" customFormat="1" ht="15" customHeight="1">
      <c r="A46" s="1257"/>
      <c r="B46" s="718" t="s">
        <v>1620</v>
      </c>
      <c r="C46" s="1282"/>
      <c r="D46" s="698" t="s">
        <v>0</v>
      </c>
      <c r="E46" s="297">
        <v>0.5</v>
      </c>
      <c r="F46" s="17"/>
      <c r="G46" s="97">
        <f>E46*F46</f>
        <v>0</v>
      </c>
    </row>
    <row r="47" spans="1:7" s="695" customFormat="1" ht="15" customHeight="1">
      <c r="A47" s="1257"/>
      <c r="B47" s="718" t="s">
        <v>1621</v>
      </c>
      <c r="C47" s="1274"/>
      <c r="D47" s="698" t="s">
        <v>1</v>
      </c>
      <c r="E47" s="297">
        <v>7</v>
      </c>
      <c r="F47" s="17"/>
      <c r="G47" s="97">
        <f>E47*F47</f>
        <v>0</v>
      </c>
    </row>
    <row r="48" spans="1:7" s="695" customFormat="1" ht="15" customHeight="1">
      <c r="A48" s="1276" t="s">
        <v>1264</v>
      </c>
      <c r="B48" s="718" t="s">
        <v>1622</v>
      </c>
      <c r="C48" s="1273"/>
      <c r="D48" s="1264"/>
      <c r="E48" s="1264"/>
      <c r="F48" s="1264"/>
      <c r="G48" s="1264"/>
    </row>
    <row r="49" spans="1:7" s="695" customFormat="1" ht="15" customHeight="1">
      <c r="A49" s="1277"/>
      <c r="B49" s="718" t="s">
        <v>1620</v>
      </c>
      <c r="C49" s="1282"/>
      <c r="D49" s="698" t="s">
        <v>0</v>
      </c>
      <c r="E49" s="297">
        <v>12.5</v>
      </c>
      <c r="F49" s="17"/>
      <c r="G49" s="97">
        <f>E49*F49</f>
        <v>0</v>
      </c>
    </row>
    <row r="50" spans="1:7" s="695" customFormat="1" ht="15" customHeight="1">
      <c r="A50" s="1278"/>
      <c r="B50" s="718" t="s">
        <v>1621</v>
      </c>
      <c r="C50" s="1274"/>
      <c r="D50" s="698" t="s">
        <v>1</v>
      </c>
      <c r="E50" s="297">
        <v>77</v>
      </c>
      <c r="F50" s="17"/>
      <c r="G50" s="97">
        <f>E50*F50</f>
        <v>0</v>
      </c>
    </row>
    <row r="51" spans="1:7" s="695" customFormat="1" ht="15" customHeight="1">
      <c r="A51" s="1276" t="s">
        <v>1613</v>
      </c>
      <c r="B51" s="712" t="s">
        <v>1623</v>
      </c>
      <c r="C51" s="1279"/>
      <c r="D51" s="1281"/>
      <c r="E51" s="1281"/>
      <c r="F51" s="1281"/>
      <c r="G51" s="1281"/>
    </row>
    <row r="52" spans="1:7" s="695" customFormat="1" ht="15" customHeight="1">
      <c r="A52" s="1277"/>
      <c r="B52" s="712" t="s">
        <v>1620</v>
      </c>
      <c r="C52" s="1279"/>
      <c r="D52" s="696" t="s">
        <v>0</v>
      </c>
      <c r="E52" s="297">
        <v>0.1</v>
      </c>
      <c r="F52" s="17"/>
      <c r="G52" s="97">
        <f>E52*F52</f>
        <v>0</v>
      </c>
    </row>
    <row r="53" spans="1:7" s="695" customFormat="1" ht="15" customHeight="1">
      <c r="A53" s="1278"/>
      <c r="B53" s="712" t="s">
        <v>1621</v>
      </c>
      <c r="C53" s="1279"/>
      <c r="D53" s="696" t="s">
        <v>1</v>
      </c>
      <c r="E53" s="297">
        <v>0.5</v>
      </c>
      <c r="F53" s="17"/>
      <c r="G53" s="97">
        <f>E53*F53</f>
        <v>0</v>
      </c>
    </row>
    <row r="54" spans="1:7" s="695" customFormat="1" ht="66">
      <c r="A54" s="1276" t="s">
        <v>1614</v>
      </c>
      <c r="B54" s="719" t="s">
        <v>1624</v>
      </c>
      <c r="C54" s="1279"/>
      <c r="D54" s="1280"/>
      <c r="E54" s="1281"/>
      <c r="F54" s="1281"/>
      <c r="G54" s="1281"/>
    </row>
    <row r="55" spans="1:7" s="695" customFormat="1" ht="15" customHeight="1">
      <c r="A55" s="1277"/>
      <c r="B55" s="712" t="s">
        <v>1620</v>
      </c>
      <c r="C55" s="1279"/>
      <c r="D55" s="696" t="s">
        <v>0</v>
      </c>
      <c r="E55" s="297">
        <v>0.7</v>
      </c>
      <c r="F55" s="17"/>
      <c r="G55" s="97">
        <f>E55*F55</f>
        <v>0</v>
      </c>
    </row>
    <row r="56" spans="1:7" s="695" customFormat="1" ht="15" customHeight="1">
      <c r="A56" s="1278"/>
      <c r="B56" s="712" t="s">
        <v>1621</v>
      </c>
      <c r="C56" s="1279"/>
      <c r="D56" s="696" t="s">
        <v>1</v>
      </c>
      <c r="E56" s="297">
        <v>7.5</v>
      </c>
      <c r="F56" s="17"/>
      <c r="G56" s="97">
        <f>E56*F56</f>
        <v>0</v>
      </c>
    </row>
    <row r="57" spans="1:7" s="695" customFormat="1" ht="15" customHeight="1">
      <c r="A57" s="1276" t="s">
        <v>1615</v>
      </c>
      <c r="B57" s="712" t="s">
        <v>1625</v>
      </c>
      <c r="C57" s="1262"/>
      <c r="D57" s="1265"/>
      <c r="E57" s="1265"/>
      <c r="F57" s="1265"/>
      <c r="G57" s="1265"/>
    </row>
    <row r="58" spans="1:7" s="695" customFormat="1" ht="15" customHeight="1">
      <c r="A58" s="1277"/>
      <c r="B58" s="712" t="s">
        <v>1620</v>
      </c>
      <c r="C58" s="1262"/>
      <c r="D58" s="696" t="s">
        <v>0</v>
      </c>
      <c r="E58" s="297">
        <v>0.1</v>
      </c>
      <c r="F58" s="17"/>
      <c r="G58" s="97">
        <f>E58*F58</f>
        <v>0</v>
      </c>
    </row>
    <row r="59" spans="1:7" s="695" customFormat="1" ht="15" customHeight="1">
      <c r="A59" s="1278"/>
      <c r="B59" s="712" t="s">
        <v>1621</v>
      </c>
      <c r="C59" s="1262"/>
      <c r="D59" s="696" t="s">
        <v>1</v>
      </c>
      <c r="E59" s="297">
        <v>1</v>
      </c>
      <c r="F59" s="17"/>
      <c r="G59" s="97">
        <f>E59*F59</f>
        <v>0</v>
      </c>
    </row>
    <row r="60" spans="1:7" s="695" customFormat="1" ht="38.25" customHeight="1">
      <c r="A60" s="1257" t="s">
        <v>1616</v>
      </c>
      <c r="B60" s="712" t="s">
        <v>1626</v>
      </c>
      <c r="C60" s="1262"/>
      <c r="D60" s="1264"/>
      <c r="E60" s="1264"/>
      <c r="F60" s="1264"/>
      <c r="G60" s="1264"/>
    </row>
    <row r="61" spans="1:7" s="695" customFormat="1" ht="15" customHeight="1">
      <c r="A61" s="1257"/>
      <c r="B61" s="712" t="s">
        <v>1620</v>
      </c>
      <c r="C61" s="1262"/>
      <c r="D61" s="696" t="s">
        <v>0</v>
      </c>
      <c r="E61" s="297">
        <v>0.8</v>
      </c>
      <c r="F61" s="17"/>
      <c r="G61" s="97">
        <f>E61*F61</f>
        <v>0</v>
      </c>
    </row>
    <row r="62" spans="1:7" s="695" customFormat="1" ht="15" customHeight="1">
      <c r="A62" s="1257"/>
      <c r="B62" s="712" t="s">
        <v>1621</v>
      </c>
      <c r="C62" s="1262"/>
      <c r="D62" s="696" t="s">
        <v>1</v>
      </c>
      <c r="E62" s="297">
        <v>8</v>
      </c>
      <c r="F62" s="17"/>
      <c r="G62" s="97">
        <f>E62*F62</f>
        <v>0</v>
      </c>
    </row>
    <row r="63" spans="1:7" s="695" customFormat="1" ht="69" customHeight="1">
      <c r="A63" s="1257" t="s">
        <v>1617</v>
      </c>
      <c r="B63" s="712" t="s">
        <v>1627</v>
      </c>
      <c r="C63" s="1262"/>
      <c r="D63" s="1264"/>
      <c r="E63" s="1264"/>
      <c r="F63" s="1264"/>
      <c r="G63" s="1264"/>
    </row>
    <row r="64" spans="1:7" s="695" customFormat="1" ht="15" customHeight="1">
      <c r="A64" s="1257"/>
      <c r="B64" s="712" t="s">
        <v>1620</v>
      </c>
      <c r="C64" s="1262"/>
      <c r="D64" s="696" t="s">
        <v>0</v>
      </c>
      <c r="E64" s="297">
        <v>1.2</v>
      </c>
      <c r="F64" s="17"/>
      <c r="G64" s="97">
        <f>E64*F64</f>
        <v>0</v>
      </c>
    </row>
    <row r="65" spans="1:7" s="695" customFormat="1" ht="15" customHeight="1">
      <c r="A65" s="1257"/>
      <c r="B65" s="712" t="s">
        <v>1621</v>
      </c>
      <c r="C65" s="1262"/>
      <c r="D65" s="696" t="s">
        <v>1</v>
      </c>
      <c r="E65" s="297">
        <v>8.5</v>
      </c>
      <c r="F65" s="17"/>
      <c r="G65" s="97">
        <f>E65*F65</f>
        <v>0</v>
      </c>
    </row>
    <row r="66" spans="1:7" s="695" customFormat="1" ht="15" customHeight="1">
      <c r="A66" s="1257" t="s">
        <v>1618</v>
      </c>
      <c r="B66" s="712" t="s">
        <v>1630</v>
      </c>
      <c r="C66" s="1275"/>
      <c r="D66" s="1264"/>
      <c r="E66" s="1264"/>
      <c r="F66" s="1264"/>
      <c r="G66" s="1264"/>
    </row>
    <row r="67" spans="1:7" s="695" customFormat="1" ht="15" customHeight="1">
      <c r="A67" s="1257"/>
      <c r="B67" s="712" t="s">
        <v>1620</v>
      </c>
      <c r="C67" s="1275"/>
      <c r="D67" s="698" t="s">
        <v>0</v>
      </c>
      <c r="E67" s="297">
        <v>0.3</v>
      </c>
      <c r="F67" s="17"/>
      <c r="G67" s="97">
        <f>E67*F67</f>
        <v>0</v>
      </c>
    </row>
    <row r="68" spans="1:7" s="695" customFormat="1" ht="15" customHeight="1">
      <c r="A68" s="1257"/>
      <c r="B68" s="712" t="s">
        <v>1621</v>
      </c>
      <c r="C68" s="1275"/>
      <c r="D68" s="698" t="s">
        <v>1</v>
      </c>
      <c r="E68" s="297">
        <v>2.5</v>
      </c>
      <c r="F68" s="17"/>
      <c r="G68" s="97">
        <f>E68*F68</f>
        <v>0</v>
      </c>
    </row>
    <row r="69" spans="1:7" s="695" customFormat="1" ht="15" customHeight="1">
      <c r="A69" s="697" t="s">
        <v>1628</v>
      </c>
      <c r="B69" s="712" t="s">
        <v>1632</v>
      </c>
      <c r="C69" s="716"/>
      <c r="D69" s="698" t="s">
        <v>1</v>
      </c>
      <c r="E69" s="297">
        <v>102</v>
      </c>
      <c r="F69" s="17"/>
      <c r="G69" s="97">
        <f>E69*F69</f>
        <v>0</v>
      </c>
    </row>
    <row r="70" spans="1:7" s="695" customFormat="1" ht="33" customHeight="1">
      <c r="A70" s="697" t="s">
        <v>1629</v>
      </c>
      <c r="B70" s="712" t="s">
        <v>1633</v>
      </c>
      <c r="C70" s="721"/>
      <c r="D70" s="698" t="s">
        <v>1</v>
      </c>
      <c r="E70" s="297">
        <v>80</v>
      </c>
      <c r="F70" s="17"/>
      <c r="G70" s="97">
        <f>E70*F70</f>
        <v>0</v>
      </c>
    </row>
    <row r="71" spans="1:7" s="695" customFormat="1" ht="49.5">
      <c r="A71" s="697" t="s">
        <v>1631</v>
      </c>
      <c r="B71" s="720" t="s">
        <v>1634</v>
      </c>
      <c r="C71" s="721"/>
      <c r="D71" s="698"/>
      <c r="E71" s="297"/>
      <c r="F71" s="17"/>
      <c r="G71" s="97"/>
    </row>
    <row r="72" spans="1:7" s="695" customFormat="1" ht="132">
      <c r="A72" s="697" t="s">
        <v>1635</v>
      </c>
      <c r="B72" s="720" t="s">
        <v>1636</v>
      </c>
      <c r="C72" s="721"/>
      <c r="D72" s="698" t="s">
        <v>3</v>
      </c>
      <c r="E72" s="297">
        <v>1610</v>
      </c>
      <c r="F72" s="17"/>
      <c r="G72" s="97">
        <f>E72*F72</f>
        <v>0</v>
      </c>
    </row>
    <row r="73" spans="1:7" s="695" customFormat="1" ht="16.5" customHeight="1">
      <c r="A73" s="1257"/>
      <c r="B73" s="1257"/>
      <c r="C73" s="1257"/>
      <c r="D73" s="1257"/>
      <c r="E73" s="1257"/>
      <c r="F73" s="1257"/>
      <c r="G73" s="1257"/>
    </row>
    <row r="74" spans="1:7" s="695" customFormat="1">
      <c r="A74" s="15" t="s">
        <v>1263</v>
      </c>
      <c r="B74" s="775" t="s">
        <v>1638</v>
      </c>
      <c r="C74" s="776"/>
      <c r="D74" s="776"/>
      <c r="E74" s="776"/>
      <c r="F74" s="776"/>
      <c r="G74" s="268">
        <f>SUM(G46:G72)</f>
        <v>0</v>
      </c>
    </row>
    <row r="75" spans="1:7" s="695" customFormat="1">
      <c r="A75" s="1258"/>
      <c r="B75" s="1258"/>
      <c r="C75" s="1258"/>
      <c r="D75" s="1258"/>
      <c r="E75" s="1258"/>
      <c r="F75" s="1258"/>
      <c r="G75" s="1258"/>
    </row>
    <row r="76" spans="1:7" s="695" customFormat="1">
      <c r="A76" s="15" t="s">
        <v>1265</v>
      </c>
      <c r="B76" s="775" t="s">
        <v>223</v>
      </c>
      <c r="C76" s="776"/>
      <c r="D76" s="776"/>
      <c r="E76" s="776"/>
      <c r="F76" s="776"/>
      <c r="G76" s="268"/>
    </row>
    <row r="77" spans="1:7" s="695" customFormat="1">
      <c r="A77" s="1258"/>
      <c r="B77" s="1258"/>
      <c r="C77" s="1258"/>
      <c r="D77" s="1258"/>
      <c r="E77" s="1258"/>
      <c r="F77" s="1258"/>
      <c r="G77" s="1258"/>
    </row>
    <row r="78" spans="1:7" s="695" customFormat="1" ht="33">
      <c r="A78" s="726" t="s">
        <v>1266</v>
      </c>
      <c r="B78" s="724" t="s">
        <v>1639</v>
      </c>
      <c r="C78" s="716"/>
      <c r="D78" s="698" t="s">
        <v>0</v>
      </c>
      <c r="E78" s="297">
        <v>4.5</v>
      </c>
      <c r="F78" s="727"/>
      <c r="G78" s="728">
        <f>E78*F78</f>
        <v>0</v>
      </c>
    </row>
    <row r="79" spans="1:7" s="695" customFormat="1" ht="49.5">
      <c r="A79" s="726" t="s">
        <v>1267</v>
      </c>
      <c r="B79" s="724" t="s">
        <v>1640</v>
      </c>
      <c r="C79" s="716"/>
      <c r="D79" s="698" t="s">
        <v>0</v>
      </c>
      <c r="E79" s="297">
        <v>3</v>
      </c>
      <c r="F79" s="727"/>
      <c r="G79" s="728">
        <f>E79*F79</f>
        <v>0</v>
      </c>
    </row>
    <row r="80" spans="1:7" s="695" customFormat="1" ht="49.5">
      <c r="A80" s="726" t="s">
        <v>1646</v>
      </c>
      <c r="B80" s="724" t="s">
        <v>1641</v>
      </c>
      <c r="C80" s="716"/>
      <c r="D80" s="698" t="s">
        <v>1</v>
      </c>
      <c r="E80" s="297">
        <v>8</v>
      </c>
      <c r="F80" s="727"/>
      <c r="G80" s="728">
        <f t="shared" ref="G80:G83" si="6">E80*F80</f>
        <v>0</v>
      </c>
    </row>
    <row r="81" spans="1:7" s="695" customFormat="1" ht="33">
      <c r="A81" s="726" t="s">
        <v>1268</v>
      </c>
      <c r="B81" s="725" t="s">
        <v>1642</v>
      </c>
      <c r="C81" s="716"/>
      <c r="D81" s="698" t="s">
        <v>1</v>
      </c>
      <c r="E81" s="297">
        <v>6</v>
      </c>
      <c r="F81" s="727"/>
      <c r="G81" s="728">
        <f t="shared" si="6"/>
        <v>0</v>
      </c>
    </row>
    <row r="82" spans="1:7" s="695" customFormat="1" ht="82.5">
      <c r="A82" s="726" t="s">
        <v>1269</v>
      </c>
      <c r="B82" s="725" t="s">
        <v>1643</v>
      </c>
      <c r="C82" s="716"/>
      <c r="D82" s="698" t="s">
        <v>1</v>
      </c>
      <c r="E82" s="297">
        <v>68</v>
      </c>
      <c r="F82" s="727"/>
      <c r="G82" s="728">
        <f t="shared" si="6"/>
        <v>0</v>
      </c>
    </row>
    <row r="83" spans="1:7" s="695" customFormat="1" ht="33">
      <c r="A83" s="726" t="s">
        <v>1647</v>
      </c>
      <c r="B83" s="725" t="s">
        <v>1644</v>
      </c>
      <c r="C83" s="716"/>
      <c r="D83" s="698" t="s">
        <v>0</v>
      </c>
      <c r="E83" s="297">
        <v>1.5</v>
      </c>
      <c r="F83" s="727"/>
      <c r="G83" s="728">
        <f t="shared" si="6"/>
        <v>0</v>
      </c>
    </row>
    <row r="84" spans="1:7" s="695" customFormat="1">
      <c r="A84" s="1258"/>
      <c r="B84" s="1258"/>
      <c r="C84" s="1258"/>
      <c r="D84" s="1258"/>
      <c r="E84" s="1258"/>
      <c r="F84" s="1258"/>
      <c r="G84" s="1258"/>
    </row>
    <row r="85" spans="1:7" s="695" customFormat="1">
      <c r="A85" s="15" t="s">
        <v>1265</v>
      </c>
      <c r="B85" s="775" t="s">
        <v>1645</v>
      </c>
      <c r="C85" s="776"/>
      <c r="D85" s="776"/>
      <c r="E85" s="776"/>
      <c r="F85" s="776"/>
      <c r="G85" s="723">
        <f>SUM(G78:G83)</f>
        <v>0</v>
      </c>
    </row>
    <row r="86" spans="1:7" s="695" customFormat="1">
      <c r="A86" s="1258"/>
      <c r="B86" s="1258"/>
      <c r="C86" s="1258"/>
      <c r="D86" s="1258"/>
      <c r="E86" s="1258"/>
      <c r="F86" s="1258"/>
      <c r="G86" s="1258"/>
    </row>
    <row r="87" spans="1:7" s="695" customFormat="1">
      <c r="A87" s="15" t="s">
        <v>1270</v>
      </c>
      <c r="B87" s="775" t="s">
        <v>1648</v>
      </c>
      <c r="C87" s="776"/>
      <c r="D87" s="776"/>
      <c r="E87" s="776"/>
      <c r="F87" s="776"/>
      <c r="G87" s="777"/>
    </row>
    <row r="88" spans="1:7" s="695" customFormat="1" ht="132" customHeight="1">
      <c r="A88" s="1263" t="s">
        <v>1271</v>
      </c>
      <c r="B88" s="725" t="s">
        <v>1651</v>
      </c>
      <c r="C88" s="1273"/>
      <c r="D88" s="1264"/>
      <c r="E88" s="1264"/>
      <c r="F88" s="1264"/>
      <c r="G88" s="1264"/>
    </row>
    <row r="89" spans="1:7" s="695" customFormat="1" ht="16.5">
      <c r="A89" s="1263"/>
      <c r="B89" s="725" t="s">
        <v>1652</v>
      </c>
      <c r="C89" s="1274"/>
      <c r="D89" s="698" t="s">
        <v>1</v>
      </c>
      <c r="E89" s="297">
        <v>55</v>
      </c>
      <c r="F89" s="727"/>
      <c r="G89" s="728">
        <f>E89*F89</f>
        <v>0</v>
      </c>
    </row>
    <row r="90" spans="1:7" s="695" customFormat="1" ht="148.5">
      <c r="A90" s="1266" t="s">
        <v>1272</v>
      </c>
      <c r="B90" s="725" t="s">
        <v>1653</v>
      </c>
      <c r="C90" s="1273"/>
      <c r="D90" s="1264"/>
      <c r="E90" s="1264"/>
      <c r="F90" s="1264"/>
      <c r="G90" s="1264"/>
    </row>
    <row r="91" spans="1:7" s="695" customFormat="1" ht="16.5">
      <c r="A91" s="1267"/>
      <c r="B91" s="725" t="s">
        <v>1652</v>
      </c>
      <c r="C91" s="1274"/>
      <c r="D91" s="698" t="s">
        <v>1</v>
      </c>
      <c r="E91" s="297">
        <v>86</v>
      </c>
      <c r="F91" s="727"/>
      <c r="G91" s="728">
        <f t="shared" ref="G91:G96" si="7">E91*F91</f>
        <v>0</v>
      </c>
    </row>
    <row r="92" spans="1:7" s="695" customFormat="1" ht="33">
      <c r="A92" s="726" t="s">
        <v>1279</v>
      </c>
      <c r="B92" s="725" t="s">
        <v>1654</v>
      </c>
      <c r="C92" s="716"/>
      <c r="D92" s="698" t="s">
        <v>1</v>
      </c>
      <c r="E92" s="297">
        <v>24</v>
      </c>
      <c r="F92" s="727"/>
      <c r="G92" s="728">
        <f t="shared" si="7"/>
        <v>0</v>
      </c>
    </row>
    <row r="93" spans="1:7" s="695" customFormat="1" ht="66">
      <c r="A93" s="726" t="s">
        <v>1278</v>
      </c>
      <c r="B93" s="725" t="s">
        <v>1655</v>
      </c>
      <c r="C93" s="716"/>
      <c r="D93" s="698" t="s">
        <v>1</v>
      </c>
      <c r="E93" s="297">
        <v>90</v>
      </c>
      <c r="F93" s="727"/>
      <c r="G93" s="728">
        <f t="shared" si="7"/>
        <v>0</v>
      </c>
    </row>
    <row r="94" spans="1:7" s="695" customFormat="1" ht="49.5">
      <c r="A94" s="726" t="s">
        <v>1277</v>
      </c>
      <c r="B94" s="725" t="s">
        <v>1656</v>
      </c>
      <c r="C94" s="716"/>
      <c r="D94" s="698" t="s">
        <v>1</v>
      </c>
      <c r="E94" s="297">
        <v>80</v>
      </c>
      <c r="F94" s="727"/>
      <c r="G94" s="728">
        <f t="shared" si="7"/>
        <v>0</v>
      </c>
    </row>
    <row r="95" spans="1:7" s="21" customFormat="1" ht="33">
      <c r="A95" s="726" t="s">
        <v>1649</v>
      </c>
      <c r="B95" s="725" t="s">
        <v>1657</v>
      </c>
      <c r="C95" s="716"/>
      <c r="D95" s="698" t="s">
        <v>1</v>
      </c>
      <c r="E95" s="297">
        <v>22</v>
      </c>
      <c r="F95" s="727"/>
      <c r="G95" s="728">
        <f t="shared" si="7"/>
        <v>0</v>
      </c>
    </row>
    <row r="96" spans="1:7" s="21" customFormat="1" ht="16.5">
      <c r="A96" s="726" t="s">
        <v>1650</v>
      </c>
      <c r="B96" s="725" t="s">
        <v>1658</v>
      </c>
      <c r="C96" s="716"/>
      <c r="D96" s="698" t="s">
        <v>1</v>
      </c>
      <c r="E96" s="297">
        <v>22</v>
      </c>
      <c r="F96" s="727"/>
      <c r="G96" s="728">
        <f t="shared" si="7"/>
        <v>0</v>
      </c>
    </row>
    <row r="97" spans="1:7" s="21" customFormat="1" ht="16.5" customHeight="1">
      <c r="A97" s="1263"/>
      <c r="B97" s="1263"/>
      <c r="C97" s="1263"/>
      <c r="D97" s="1263"/>
      <c r="E97" s="1263"/>
      <c r="F97" s="1263"/>
      <c r="G97" s="1263"/>
    </row>
    <row r="98" spans="1:7" s="21" customFormat="1">
      <c r="A98" s="15" t="s">
        <v>1270</v>
      </c>
      <c r="B98" s="775" t="s">
        <v>1659</v>
      </c>
      <c r="C98" s="776"/>
      <c r="D98" s="776"/>
      <c r="E98" s="776"/>
      <c r="F98" s="776"/>
      <c r="G98" s="723">
        <f>SUM(G89:G96)</f>
        <v>0</v>
      </c>
    </row>
    <row r="99" spans="1:7" s="21" customFormat="1">
      <c r="A99" s="1258"/>
      <c r="B99" s="1258"/>
      <c r="C99" s="1258"/>
      <c r="D99" s="1258"/>
      <c r="E99" s="1258"/>
      <c r="F99" s="1258"/>
      <c r="G99" s="1258"/>
    </row>
    <row r="100" spans="1:7" s="21" customFormat="1">
      <c r="A100" s="15" t="s">
        <v>1273</v>
      </c>
      <c r="B100" s="775" t="s">
        <v>1664</v>
      </c>
      <c r="C100" s="776"/>
      <c r="D100" s="776"/>
      <c r="E100" s="776"/>
      <c r="F100" s="776"/>
      <c r="G100" s="777"/>
    </row>
    <row r="101" spans="1:7" s="21" customFormat="1">
      <c r="A101" s="1258"/>
      <c r="B101" s="1258"/>
      <c r="C101" s="1258"/>
      <c r="D101" s="1258"/>
      <c r="E101" s="1258"/>
      <c r="F101" s="1258"/>
      <c r="G101" s="1258"/>
    </row>
    <row r="102" spans="1:7" s="21" customFormat="1" ht="99">
      <c r="A102" s="726" t="s">
        <v>1274</v>
      </c>
      <c r="B102" s="718" t="s">
        <v>1660</v>
      </c>
      <c r="C102" s="716"/>
      <c r="D102" s="717" t="s">
        <v>1663</v>
      </c>
      <c r="E102" s="297">
        <v>20.5</v>
      </c>
      <c r="F102" s="727"/>
      <c r="G102" s="731">
        <f>E102*F102</f>
        <v>0</v>
      </c>
    </row>
    <row r="103" spans="1:7" s="21" customFormat="1" ht="33">
      <c r="A103" s="726" t="s">
        <v>1275</v>
      </c>
      <c r="B103" s="714" t="s">
        <v>1661</v>
      </c>
      <c r="C103" s="716"/>
      <c r="D103" s="698" t="s">
        <v>5</v>
      </c>
      <c r="E103" s="297">
        <v>1</v>
      </c>
      <c r="F103" s="727"/>
      <c r="G103" s="731">
        <f>E103*F103</f>
        <v>0</v>
      </c>
    </row>
    <row r="104" spans="1:7" s="21" customFormat="1" ht="66">
      <c r="A104" s="726" t="s">
        <v>1276</v>
      </c>
      <c r="B104" s="715" t="s">
        <v>1662</v>
      </c>
      <c r="C104" s="716"/>
      <c r="D104" s="698" t="s">
        <v>5</v>
      </c>
      <c r="E104" s="297">
        <v>2</v>
      </c>
      <c r="F104" s="727"/>
      <c r="G104" s="731">
        <f>E104*F104</f>
        <v>0</v>
      </c>
    </row>
    <row r="105" spans="1:7" s="21" customFormat="1" ht="16.5" customHeight="1">
      <c r="A105" s="1263"/>
      <c r="B105" s="1263"/>
      <c r="C105" s="1263"/>
      <c r="D105" s="1263"/>
      <c r="E105" s="1263"/>
      <c r="F105" s="1263"/>
      <c r="G105" s="1263"/>
    </row>
    <row r="106" spans="1:7" s="21" customFormat="1">
      <c r="A106" s="15" t="s">
        <v>1273</v>
      </c>
      <c r="B106" s="775" t="s">
        <v>1665</v>
      </c>
      <c r="C106" s="776"/>
      <c r="D106" s="776"/>
      <c r="E106" s="776"/>
      <c r="F106" s="776"/>
      <c r="G106" s="723">
        <f>SUM(G102:G104)</f>
        <v>0</v>
      </c>
    </row>
    <row r="107" spans="1:7" s="21" customFormat="1">
      <c r="A107" s="1258"/>
      <c r="B107" s="1258"/>
      <c r="C107" s="1258"/>
      <c r="D107" s="1258"/>
      <c r="E107" s="1258"/>
      <c r="F107" s="1258"/>
      <c r="G107" s="1258"/>
    </row>
    <row r="108" spans="1:7" s="21" customFormat="1">
      <c r="A108" s="15" t="s">
        <v>1666</v>
      </c>
      <c r="B108" s="775" t="s">
        <v>1679</v>
      </c>
      <c r="C108" s="776"/>
      <c r="D108" s="776"/>
      <c r="E108" s="776"/>
      <c r="F108" s="776"/>
      <c r="G108" s="777"/>
    </row>
    <row r="109" spans="1:7" s="21" customFormat="1">
      <c r="A109" s="1258"/>
      <c r="B109" s="1258"/>
      <c r="C109" s="1258"/>
      <c r="D109" s="1258"/>
      <c r="E109" s="1258"/>
      <c r="F109" s="1258"/>
      <c r="G109" s="1258"/>
    </row>
    <row r="110" spans="1:7" s="21" customFormat="1" ht="198">
      <c r="A110" s="1266" t="s">
        <v>1669</v>
      </c>
      <c r="B110" s="729" t="s">
        <v>1667</v>
      </c>
      <c r="C110" s="1270"/>
      <c r="D110" s="1271"/>
      <c r="E110" s="1271"/>
      <c r="F110" s="1271"/>
      <c r="G110" s="1272"/>
    </row>
    <row r="111" spans="1:7" s="21" customFormat="1" ht="68.25" customHeight="1">
      <c r="A111" s="1267"/>
      <c r="B111" s="730" t="s">
        <v>1668</v>
      </c>
      <c r="C111" s="716"/>
      <c r="D111" s="698" t="s">
        <v>5</v>
      </c>
      <c r="E111" s="297">
        <v>1</v>
      </c>
      <c r="F111" s="727"/>
      <c r="G111" s="731">
        <f>E111*F111</f>
        <v>0</v>
      </c>
    </row>
    <row r="112" spans="1:7" s="21" customFormat="1" ht="115.5">
      <c r="A112" s="1263" t="s">
        <v>1670</v>
      </c>
      <c r="B112" s="733" t="s">
        <v>1671</v>
      </c>
      <c r="C112" s="1269"/>
      <c r="D112" s="1269"/>
      <c r="E112" s="1269"/>
      <c r="F112" s="1269"/>
      <c r="G112" s="1269"/>
    </row>
    <row r="113" spans="1:7" s="21" customFormat="1" ht="148.5">
      <c r="A113" s="1263"/>
      <c r="B113" s="733" t="s">
        <v>1672</v>
      </c>
      <c r="C113" s="1269"/>
      <c r="D113" s="1269"/>
      <c r="E113" s="1269"/>
      <c r="F113" s="1269"/>
      <c r="G113" s="1269"/>
    </row>
    <row r="114" spans="1:7" s="21" customFormat="1" ht="102" customHeight="1">
      <c r="A114" s="1263"/>
      <c r="B114" s="732" t="s">
        <v>1673</v>
      </c>
      <c r="C114" s="716"/>
      <c r="D114" s="698" t="s">
        <v>5</v>
      </c>
      <c r="E114" s="297">
        <v>1</v>
      </c>
      <c r="F114" s="727"/>
      <c r="G114" s="731">
        <f>E114*F114</f>
        <v>0</v>
      </c>
    </row>
    <row r="115" spans="1:7" s="21" customFormat="1" ht="148.5">
      <c r="A115" s="1263" t="s">
        <v>1674</v>
      </c>
      <c r="B115" s="732" t="s">
        <v>1676</v>
      </c>
      <c r="C115" s="1268"/>
      <c r="D115" s="1268"/>
      <c r="E115" s="1268"/>
      <c r="F115" s="1268"/>
      <c r="G115" s="1268"/>
    </row>
    <row r="116" spans="1:7" s="21" customFormat="1" ht="71.25" customHeight="1">
      <c r="A116" s="1263"/>
      <c r="B116" s="730" t="s">
        <v>1677</v>
      </c>
      <c r="C116" s="716"/>
      <c r="D116" s="698" t="s">
        <v>5</v>
      </c>
      <c r="E116" s="297">
        <v>1</v>
      </c>
      <c r="F116" s="727"/>
      <c r="G116" s="731">
        <f>E116*F116</f>
        <v>0</v>
      </c>
    </row>
    <row r="117" spans="1:7" s="21" customFormat="1" ht="57.75" customHeight="1">
      <c r="A117" s="726" t="s">
        <v>1675</v>
      </c>
      <c r="B117" s="732" t="s">
        <v>1678</v>
      </c>
      <c r="C117" s="716"/>
      <c r="D117" s="698" t="s">
        <v>5</v>
      </c>
      <c r="E117" s="297">
        <v>1</v>
      </c>
      <c r="F117" s="727"/>
      <c r="G117" s="731">
        <f>E117*F117</f>
        <v>0</v>
      </c>
    </row>
    <row r="118" spans="1:7" s="21" customFormat="1" ht="16.5" customHeight="1">
      <c r="A118" s="1258"/>
      <c r="B118" s="1258"/>
      <c r="C118" s="1258"/>
      <c r="D118" s="1258"/>
      <c r="E118" s="1258"/>
      <c r="F118" s="1258"/>
      <c r="G118" s="1258"/>
    </row>
    <row r="119" spans="1:7" s="21" customFormat="1">
      <c r="A119" s="15" t="s">
        <v>1666</v>
      </c>
      <c r="B119" s="775" t="s">
        <v>1680</v>
      </c>
      <c r="C119" s="776"/>
      <c r="D119" s="776"/>
      <c r="E119" s="776"/>
      <c r="F119" s="776"/>
      <c r="G119" s="723">
        <f>SUM(G111:G117)</f>
        <v>0</v>
      </c>
    </row>
    <row r="120" spans="1:7" s="21" customFormat="1">
      <c r="A120" s="1258"/>
      <c r="B120" s="1258"/>
      <c r="C120" s="1258"/>
      <c r="D120" s="1258"/>
      <c r="E120" s="1258"/>
      <c r="F120" s="1258"/>
      <c r="G120" s="1258"/>
    </row>
    <row r="121" spans="1:7" s="21" customFormat="1">
      <c r="A121" s="15" t="s">
        <v>1681</v>
      </c>
      <c r="B121" s="775" t="s">
        <v>81</v>
      </c>
      <c r="C121" s="776"/>
      <c r="D121" s="776"/>
      <c r="E121" s="776"/>
      <c r="F121" s="776"/>
      <c r="G121" s="777"/>
    </row>
    <row r="122" spans="1:7" s="21" customFormat="1">
      <c r="A122" s="1263"/>
      <c r="B122" s="1263"/>
      <c r="C122" s="1263"/>
      <c r="D122" s="1263"/>
      <c r="E122" s="1263"/>
      <c r="F122" s="1263"/>
      <c r="G122" s="1263"/>
    </row>
    <row r="123" spans="1:7" s="21" customFormat="1" ht="198">
      <c r="A123" s="1263" t="s">
        <v>1682</v>
      </c>
      <c r="B123" s="732" t="s">
        <v>1685</v>
      </c>
      <c r="C123" s="1269"/>
      <c r="D123" s="1269"/>
      <c r="E123" s="1269"/>
      <c r="F123" s="1269"/>
      <c r="G123" s="1269"/>
    </row>
    <row r="124" spans="1:7" s="21" customFormat="1" ht="198">
      <c r="A124" s="1263"/>
      <c r="B124" s="732" t="s">
        <v>1686</v>
      </c>
      <c r="C124" s="716"/>
      <c r="D124" s="698" t="s">
        <v>5</v>
      </c>
      <c r="E124" s="297">
        <v>1</v>
      </c>
      <c r="F124" s="727"/>
      <c r="G124" s="731">
        <f>E124*F124</f>
        <v>0</v>
      </c>
    </row>
    <row r="125" spans="1:7" s="21" customFormat="1" ht="181.5">
      <c r="A125" s="1263" t="s">
        <v>1683</v>
      </c>
      <c r="B125" s="715" t="s">
        <v>1687</v>
      </c>
      <c r="C125" s="1262"/>
      <c r="D125" s="1264"/>
      <c r="E125" s="1264"/>
      <c r="F125" s="1264"/>
      <c r="G125" s="1264"/>
    </row>
    <row r="126" spans="1:7" s="21" customFormat="1" ht="16.5">
      <c r="A126" s="1263"/>
      <c r="B126" s="712" t="s">
        <v>1688</v>
      </c>
      <c r="C126" s="1262"/>
      <c r="D126" s="698" t="s">
        <v>3</v>
      </c>
      <c r="E126" s="297">
        <v>450</v>
      </c>
      <c r="F126" s="727"/>
      <c r="G126" s="731">
        <f>E126*F126</f>
        <v>0</v>
      </c>
    </row>
    <row r="127" spans="1:7" s="21" customFormat="1" ht="16.5">
      <c r="A127" s="1263"/>
      <c r="B127" s="712" t="s">
        <v>1689</v>
      </c>
      <c r="C127" s="1262"/>
      <c r="D127" s="698" t="s">
        <v>3</v>
      </c>
      <c r="E127" s="297">
        <v>2250</v>
      </c>
      <c r="F127" s="727"/>
      <c r="G127" s="731">
        <f>E127*F127</f>
        <v>0</v>
      </c>
    </row>
    <row r="128" spans="1:7" s="21" customFormat="1" ht="157.5" customHeight="1">
      <c r="A128" s="1266" t="s">
        <v>1684</v>
      </c>
      <c r="B128" s="732" t="s">
        <v>1698</v>
      </c>
      <c r="C128" s="716"/>
      <c r="D128" s="1265"/>
      <c r="E128" s="1265"/>
      <c r="F128" s="1265"/>
      <c r="G128" s="1265"/>
    </row>
    <row r="129" spans="1:80" s="21" customFormat="1" ht="33">
      <c r="A129" s="1267"/>
      <c r="B129" s="732" t="s">
        <v>1697</v>
      </c>
      <c r="C129" s="716"/>
      <c r="D129" s="698" t="s">
        <v>5</v>
      </c>
      <c r="E129" s="297">
        <v>1</v>
      </c>
      <c r="F129" s="727"/>
      <c r="G129" s="731">
        <f>E129*F129</f>
        <v>0</v>
      </c>
    </row>
    <row r="130" spans="1:80" s="21" customFormat="1" ht="82.5">
      <c r="A130" s="1263" t="s">
        <v>1690</v>
      </c>
      <c r="B130" s="732" t="s">
        <v>1691</v>
      </c>
      <c r="C130" s="1262"/>
      <c r="D130" s="1265"/>
      <c r="E130" s="1265"/>
      <c r="F130" s="1265"/>
      <c r="G130" s="1265"/>
    </row>
    <row r="131" spans="1:80" s="21" customFormat="1" ht="66">
      <c r="A131" s="1263"/>
      <c r="B131" s="734" t="s">
        <v>1692</v>
      </c>
      <c r="C131" s="1262"/>
      <c r="D131" s="1265"/>
      <c r="E131" s="1265"/>
      <c r="F131" s="1265"/>
      <c r="G131" s="1265"/>
    </row>
    <row r="132" spans="1:80" s="21" customFormat="1" ht="69" customHeight="1">
      <c r="A132" s="1263"/>
      <c r="B132" s="730" t="s">
        <v>1693</v>
      </c>
      <c r="C132" s="1262"/>
      <c r="D132" s="1265"/>
      <c r="E132" s="1265"/>
      <c r="F132" s="1265"/>
      <c r="G132" s="1265"/>
    </row>
    <row r="133" spans="1:80" s="21" customFormat="1" ht="16.5">
      <c r="A133" s="1263"/>
      <c r="B133" s="712" t="s">
        <v>1694</v>
      </c>
      <c r="C133" s="1262"/>
      <c r="D133" s="698" t="s">
        <v>5</v>
      </c>
      <c r="E133" s="297">
        <v>1</v>
      </c>
      <c r="F133" s="727"/>
      <c r="G133" s="731">
        <f>E133*F133</f>
        <v>0</v>
      </c>
    </row>
    <row r="134" spans="1:80" s="21" customFormat="1" ht="16.5">
      <c r="A134" s="1263"/>
      <c r="B134" s="712" t="s">
        <v>1695</v>
      </c>
      <c r="C134" s="1262"/>
      <c r="D134" s="698" t="s">
        <v>5</v>
      </c>
      <c r="E134" s="297">
        <v>1</v>
      </c>
      <c r="F134" s="727"/>
      <c r="G134" s="731">
        <f>E134*F134</f>
        <v>0</v>
      </c>
    </row>
    <row r="135" spans="1:80" s="21" customFormat="1" ht="16.5">
      <c r="A135" s="1263"/>
      <c r="B135" s="712" t="s">
        <v>1696</v>
      </c>
      <c r="C135" s="1262"/>
      <c r="D135" s="698" t="s">
        <v>5</v>
      </c>
      <c r="E135" s="297">
        <v>1</v>
      </c>
      <c r="F135" s="727"/>
      <c r="G135" s="731">
        <f>E135*F135</f>
        <v>0</v>
      </c>
    </row>
    <row r="136" spans="1:80" s="21" customFormat="1">
      <c r="A136" s="1263"/>
      <c r="B136" s="1263"/>
      <c r="C136" s="1263"/>
      <c r="D136" s="1263"/>
      <c r="E136" s="1263"/>
      <c r="F136" s="1263"/>
      <c r="G136" s="1263"/>
    </row>
    <row r="137" spans="1:80" s="21" customFormat="1">
      <c r="A137" s="15" t="s">
        <v>1681</v>
      </c>
      <c r="B137" s="775" t="s">
        <v>82</v>
      </c>
      <c r="C137" s="776"/>
      <c r="D137" s="776"/>
      <c r="E137" s="776"/>
      <c r="F137" s="776"/>
      <c r="G137" s="723">
        <f>SUM(G124:G135)</f>
        <v>0</v>
      </c>
    </row>
    <row r="138" spans="1:80" s="21" customFormat="1">
      <c r="A138" s="1258"/>
      <c r="B138" s="1258"/>
      <c r="C138" s="1258"/>
      <c r="D138" s="1258"/>
      <c r="E138" s="1258"/>
      <c r="F138" s="1258"/>
      <c r="G138" s="1258"/>
    </row>
    <row r="139" spans="1:80" s="21" customFormat="1">
      <c r="A139" s="15" t="s">
        <v>1699</v>
      </c>
      <c r="B139" s="775" t="s">
        <v>1700</v>
      </c>
      <c r="C139" s="776"/>
      <c r="D139" s="776"/>
      <c r="E139" s="776"/>
      <c r="F139" s="776"/>
      <c r="G139" s="777"/>
    </row>
    <row r="140" spans="1:80" s="695" customFormat="1" ht="25.5" customHeight="1">
      <c r="A140" s="1259" t="s">
        <v>1701</v>
      </c>
      <c r="B140" s="739" t="s">
        <v>1560</v>
      </c>
      <c r="C140" s="770"/>
      <c r="D140" s="735"/>
      <c r="E140" s="117"/>
      <c r="F140" s="117"/>
      <c r="G140" s="117"/>
      <c r="I140" s="693"/>
      <c r="J140" s="693"/>
      <c r="K140" s="693"/>
      <c r="L140" s="693"/>
      <c r="M140" s="693"/>
      <c r="N140" s="693"/>
      <c r="O140" s="693"/>
      <c r="P140" s="693"/>
      <c r="Q140" s="693"/>
      <c r="R140" s="693"/>
      <c r="S140" s="693"/>
      <c r="T140" s="693"/>
      <c r="U140" s="693"/>
      <c r="V140" s="693"/>
      <c r="W140" s="693"/>
      <c r="X140" s="693"/>
      <c r="Y140" s="693"/>
      <c r="Z140" s="693"/>
      <c r="AA140" s="693"/>
      <c r="AB140" s="693"/>
      <c r="AC140" s="693"/>
      <c r="AD140" s="693"/>
      <c r="AE140" s="693"/>
      <c r="AF140" s="693"/>
      <c r="AG140" s="693"/>
      <c r="AH140" s="693"/>
      <c r="AI140" s="693"/>
      <c r="AJ140" s="693"/>
      <c r="AK140" s="693"/>
      <c r="AL140" s="693"/>
      <c r="AM140" s="693"/>
      <c r="AN140" s="693"/>
      <c r="AO140" s="693"/>
      <c r="AP140" s="693"/>
      <c r="AQ140" s="693"/>
      <c r="AR140" s="693"/>
      <c r="AS140" s="693"/>
      <c r="AT140" s="693"/>
      <c r="AU140" s="693"/>
      <c r="AV140" s="693"/>
      <c r="AW140" s="693"/>
      <c r="AX140" s="693"/>
      <c r="AY140" s="693"/>
      <c r="AZ140" s="693"/>
      <c r="BA140" s="693"/>
      <c r="BB140" s="693"/>
      <c r="BC140" s="693"/>
      <c r="BD140" s="693"/>
      <c r="BE140" s="693"/>
      <c r="BF140" s="693"/>
      <c r="BG140" s="693"/>
      <c r="BH140" s="693"/>
      <c r="BI140" s="693"/>
      <c r="BJ140" s="693"/>
      <c r="BK140" s="693"/>
      <c r="BL140" s="693"/>
      <c r="BM140" s="693"/>
      <c r="BN140" s="693"/>
      <c r="BO140" s="693"/>
      <c r="BP140" s="693"/>
      <c r="BQ140" s="693"/>
      <c r="BR140" s="693"/>
      <c r="BS140" s="693"/>
      <c r="BT140" s="693"/>
      <c r="BU140" s="693"/>
      <c r="BV140" s="693"/>
      <c r="BW140" s="693"/>
      <c r="BX140" s="693"/>
      <c r="BY140" s="693"/>
      <c r="BZ140" s="693"/>
      <c r="CA140" s="693"/>
      <c r="CB140" s="693"/>
    </row>
    <row r="141" spans="1:80" s="695" customFormat="1" ht="38.25" customHeight="1">
      <c r="A141" s="1260"/>
      <c r="B141" s="740" t="s">
        <v>1385</v>
      </c>
      <c r="C141" s="771"/>
      <c r="D141" s="736"/>
      <c r="E141" s="737"/>
      <c r="F141" s="737"/>
      <c r="G141" s="737"/>
      <c r="I141" s="693"/>
      <c r="J141" s="693"/>
      <c r="K141" s="693"/>
      <c r="L141" s="693"/>
      <c r="M141" s="693"/>
      <c r="N141" s="693"/>
      <c r="O141" s="693"/>
      <c r="P141" s="693"/>
      <c r="Q141" s="693"/>
      <c r="R141" s="693"/>
      <c r="S141" s="693"/>
      <c r="T141" s="693"/>
      <c r="U141" s="693"/>
      <c r="V141" s="693"/>
      <c r="W141" s="693"/>
      <c r="X141" s="693"/>
      <c r="Y141" s="693"/>
      <c r="Z141" s="693"/>
      <c r="AA141" s="693"/>
      <c r="AB141" s="693"/>
      <c r="AC141" s="693"/>
      <c r="AD141" s="693"/>
      <c r="AE141" s="693"/>
      <c r="AF141" s="693"/>
      <c r="AG141" s="693"/>
      <c r="AH141" s="693"/>
      <c r="AI141" s="693"/>
      <c r="AJ141" s="693"/>
      <c r="AK141" s="693"/>
      <c r="AL141" s="693"/>
      <c r="AM141" s="693"/>
      <c r="AN141" s="693"/>
      <c r="AO141" s="693"/>
      <c r="AP141" s="693"/>
      <c r="AQ141" s="693"/>
      <c r="AR141" s="693"/>
      <c r="AS141" s="693"/>
      <c r="AT141" s="693"/>
      <c r="AU141" s="693"/>
      <c r="AV141" s="693"/>
      <c r="AW141" s="693"/>
      <c r="AX141" s="693"/>
      <c r="AY141" s="693"/>
      <c r="AZ141" s="693"/>
      <c r="BA141" s="693"/>
      <c r="BB141" s="693"/>
      <c r="BC141" s="693"/>
      <c r="BD141" s="693"/>
      <c r="BE141" s="693"/>
      <c r="BF141" s="693"/>
      <c r="BG141" s="693"/>
      <c r="BH141" s="693"/>
      <c r="BI141" s="693"/>
      <c r="BJ141" s="693"/>
      <c r="BK141" s="693"/>
      <c r="BL141" s="693"/>
      <c r="BM141" s="693"/>
      <c r="BN141" s="693"/>
      <c r="BO141" s="693"/>
      <c r="BP141" s="693"/>
      <c r="BQ141" s="693"/>
      <c r="BR141" s="693"/>
      <c r="BS141" s="693"/>
      <c r="BT141" s="693"/>
      <c r="BU141" s="693"/>
      <c r="BV141" s="693"/>
      <c r="BW141" s="693"/>
      <c r="BX141" s="693"/>
      <c r="BY141" s="693"/>
      <c r="BZ141" s="693"/>
      <c r="CA141" s="693"/>
      <c r="CB141" s="693"/>
    </row>
    <row r="142" spans="1:80" s="695" customFormat="1">
      <c r="A142" s="1260"/>
      <c r="B142" s="740" t="s">
        <v>1386</v>
      </c>
      <c r="C142" s="771"/>
      <c r="D142" s="736"/>
      <c r="E142" s="737"/>
      <c r="F142" s="737"/>
      <c r="G142" s="737"/>
      <c r="I142" s="693"/>
      <c r="J142" s="693"/>
      <c r="K142" s="693"/>
      <c r="L142" s="693"/>
      <c r="M142" s="693"/>
      <c r="N142" s="693"/>
      <c r="O142" s="693"/>
      <c r="P142" s="693"/>
      <c r="Q142" s="693"/>
      <c r="R142" s="693"/>
      <c r="S142" s="693"/>
      <c r="T142" s="693"/>
      <c r="U142" s="693"/>
      <c r="V142" s="693"/>
      <c r="W142" s="693"/>
      <c r="X142" s="693"/>
      <c r="Y142" s="693"/>
      <c r="Z142" s="693"/>
      <c r="AA142" s="693"/>
      <c r="AB142" s="693"/>
      <c r="AC142" s="693"/>
      <c r="AD142" s="693"/>
      <c r="AE142" s="693"/>
      <c r="AF142" s="693"/>
      <c r="AG142" s="693"/>
      <c r="AH142" s="693"/>
      <c r="AI142" s="693"/>
      <c r="AJ142" s="693"/>
      <c r="AK142" s="693"/>
      <c r="AL142" s="693"/>
      <c r="AM142" s="693"/>
      <c r="AN142" s="693"/>
      <c r="AO142" s="693"/>
      <c r="AP142" s="693"/>
      <c r="AQ142" s="693"/>
      <c r="AR142" s="693"/>
      <c r="AS142" s="693"/>
      <c r="AT142" s="693"/>
      <c r="AU142" s="693"/>
      <c r="AV142" s="693"/>
      <c r="AW142" s="693"/>
      <c r="AX142" s="693"/>
      <c r="AY142" s="693"/>
      <c r="AZ142" s="693"/>
      <c r="BA142" s="693"/>
      <c r="BB142" s="693"/>
      <c r="BC142" s="693"/>
      <c r="BD142" s="693"/>
      <c r="BE142" s="693"/>
      <c r="BF142" s="693"/>
      <c r="BG142" s="693"/>
      <c r="BH142" s="693"/>
      <c r="BI142" s="693"/>
      <c r="BJ142" s="693"/>
      <c r="BK142" s="693"/>
      <c r="BL142" s="693"/>
      <c r="BM142" s="693"/>
      <c r="BN142" s="693"/>
      <c r="BO142" s="693"/>
      <c r="BP142" s="693"/>
      <c r="BQ142" s="693"/>
      <c r="BR142" s="693"/>
      <c r="BS142" s="693"/>
      <c r="BT142" s="693"/>
      <c r="BU142" s="693"/>
      <c r="BV142" s="693"/>
      <c r="BW142" s="693"/>
      <c r="BX142" s="693"/>
      <c r="BY142" s="693"/>
      <c r="BZ142" s="693"/>
      <c r="CA142" s="693"/>
      <c r="CB142" s="693"/>
    </row>
    <row r="143" spans="1:80" s="695" customFormat="1" ht="38.25">
      <c r="A143" s="1260"/>
      <c r="B143" s="740" t="s">
        <v>257</v>
      </c>
      <c r="C143" s="771"/>
      <c r="D143" s="736"/>
      <c r="E143" s="737"/>
      <c r="F143" s="737"/>
      <c r="G143" s="737"/>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c r="AJ143" s="693"/>
      <c r="AK143" s="693"/>
      <c r="AL143" s="693"/>
      <c r="AM143" s="693"/>
      <c r="AN143" s="693"/>
      <c r="AO143" s="693"/>
      <c r="AP143" s="693"/>
      <c r="AQ143" s="693"/>
      <c r="AR143" s="693"/>
      <c r="AS143" s="693"/>
      <c r="AT143" s="693"/>
      <c r="AU143" s="693"/>
      <c r="AV143" s="693"/>
      <c r="AW143" s="693"/>
      <c r="AX143" s="693"/>
      <c r="AY143" s="693"/>
      <c r="AZ143" s="693"/>
      <c r="BA143" s="693"/>
      <c r="BB143" s="693"/>
      <c r="BC143" s="693"/>
      <c r="BD143" s="693"/>
      <c r="BE143" s="693"/>
      <c r="BF143" s="693"/>
      <c r="BG143" s="693"/>
      <c r="BH143" s="693"/>
      <c r="BI143" s="693"/>
      <c r="BJ143" s="693"/>
      <c r="BK143" s="693"/>
      <c r="BL143" s="693"/>
      <c r="BM143" s="693"/>
      <c r="BN143" s="693"/>
      <c r="BO143" s="693"/>
      <c r="BP143" s="693"/>
      <c r="BQ143" s="693"/>
      <c r="BR143" s="693"/>
      <c r="BS143" s="693"/>
      <c r="BT143" s="693"/>
      <c r="BU143" s="693"/>
      <c r="BV143" s="693"/>
      <c r="BW143" s="693"/>
      <c r="BX143" s="693"/>
      <c r="BY143" s="693"/>
      <c r="BZ143" s="693"/>
      <c r="CA143" s="693"/>
      <c r="CB143" s="693"/>
    </row>
    <row r="144" spans="1:80" s="695" customFormat="1" ht="51">
      <c r="A144" s="1260"/>
      <c r="B144" s="740" t="s">
        <v>1387</v>
      </c>
      <c r="C144" s="771"/>
      <c r="D144" s="736"/>
      <c r="E144" s="737"/>
      <c r="F144" s="737"/>
      <c r="G144" s="737"/>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693"/>
      <c r="AL144" s="693"/>
      <c r="AM144" s="693"/>
      <c r="AN144" s="693"/>
      <c r="AO144" s="693"/>
      <c r="AP144" s="693"/>
      <c r="AQ144" s="693"/>
      <c r="AR144" s="693"/>
      <c r="AS144" s="693"/>
      <c r="AT144" s="693"/>
      <c r="AU144" s="693"/>
      <c r="AV144" s="693"/>
      <c r="AW144" s="693"/>
      <c r="AX144" s="693"/>
      <c r="AY144" s="693"/>
      <c r="AZ144" s="693"/>
      <c r="BA144" s="693"/>
      <c r="BB144" s="693"/>
      <c r="BC144" s="693"/>
      <c r="BD144" s="693"/>
      <c r="BE144" s="693"/>
      <c r="BF144" s="693"/>
      <c r="BG144" s="693"/>
      <c r="BH144" s="693"/>
      <c r="BI144" s="693"/>
      <c r="BJ144" s="693"/>
      <c r="BK144" s="693"/>
      <c r="BL144" s="693"/>
      <c r="BM144" s="693"/>
      <c r="BN144" s="693"/>
      <c r="BO144" s="693"/>
      <c r="BP144" s="693"/>
      <c r="BQ144" s="693"/>
      <c r="BR144" s="693"/>
      <c r="BS144" s="693"/>
      <c r="BT144" s="693"/>
      <c r="BU144" s="693"/>
      <c r="BV144" s="693"/>
      <c r="BW144" s="693"/>
      <c r="BX144" s="693"/>
      <c r="BY144" s="693"/>
      <c r="BZ144" s="693"/>
      <c r="CA144" s="693"/>
      <c r="CB144" s="693"/>
    </row>
    <row r="145" spans="1:80" s="695" customFormat="1" ht="53.25" customHeight="1">
      <c r="A145" s="1260"/>
      <c r="B145" s="740" t="s">
        <v>1388</v>
      </c>
      <c r="C145" s="771"/>
      <c r="D145" s="736"/>
      <c r="E145" s="737"/>
      <c r="F145" s="737"/>
      <c r="G145" s="737"/>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c r="AJ145" s="693"/>
      <c r="AK145" s="693"/>
      <c r="AL145" s="693"/>
      <c r="AM145" s="693"/>
      <c r="AN145" s="693"/>
      <c r="AO145" s="693"/>
      <c r="AP145" s="693"/>
      <c r="AQ145" s="693"/>
      <c r="AR145" s="693"/>
      <c r="AS145" s="693"/>
      <c r="AT145" s="693"/>
      <c r="AU145" s="693"/>
      <c r="AV145" s="693"/>
      <c r="AW145" s="693"/>
      <c r="AX145" s="693"/>
      <c r="AY145" s="693"/>
      <c r="AZ145" s="693"/>
      <c r="BA145" s="693"/>
      <c r="BB145" s="693"/>
      <c r="BC145" s="693"/>
      <c r="BD145" s="693"/>
      <c r="BE145" s="693"/>
      <c r="BF145" s="693"/>
      <c r="BG145" s="693"/>
      <c r="BH145" s="693"/>
      <c r="BI145" s="693"/>
      <c r="BJ145" s="693"/>
      <c r="BK145" s="693"/>
      <c r="BL145" s="693"/>
      <c r="BM145" s="693"/>
      <c r="BN145" s="693"/>
      <c r="BO145" s="693"/>
      <c r="BP145" s="693"/>
      <c r="BQ145" s="693"/>
      <c r="BR145" s="693"/>
      <c r="BS145" s="693"/>
      <c r="BT145" s="693"/>
      <c r="BU145" s="693"/>
      <c r="BV145" s="693"/>
      <c r="BW145" s="693"/>
      <c r="BX145" s="693"/>
      <c r="BY145" s="693"/>
      <c r="BZ145" s="693"/>
      <c r="CA145" s="693"/>
      <c r="CB145" s="693"/>
    </row>
    <row r="146" spans="1:80" s="695" customFormat="1" ht="38.25">
      <c r="A146" s="1260"/>
      <c r="B146" s="740" t="s">
        <v>1389</v>
      </c>
      <c r="C146" s="771"/>
      <c r="D146" s="736"/>
      <c r="E146" s="737"/>
      <c r="F146" s="737"/>
      <c r="G146" s="737"/>
      <c r="I146" s="693"/>
      <c r="J146" s="693"/>
      <c r="K146" s="693"/>
      <c r="L146" s="693"/>
      <c r="M146" s="693"/>
      <c r="N146" s="693"/>
      <c r="O146" s="693"/>
      <c r="P146" s="693"/>
      <c r="Q146" s="693"/>
      <c r="R146" s="693"/>
      <c r="S146" s="693"/>
      <c r="T146" s="693"/>
      <c r="U146" s="693"/>
      <c r="V146" s="693"/>
      <c r="W146" s="693"/>
      <c r="X146" s="693"/>
      <c r="Y146" s="693"/>
      <c r="Z146" s="693"/>
      <c r="AA146" s="693"/>
      <c r="AB146" s="693"/>
      <c r="AC146" s="693"/>
      <c r="AD146" s="693"/>
      <c r="AE146" s="693"/>
      <c r="AF146" s="693"/>
      <c r="AG146" s="693"/>
      <c r="AH146" s="693"/>
      <c r="AI146" s="693"/>
      <c r="AJ146" s="693"/>
      <c r="AK146" s="693"/>
      <c r="AL146" s="693"/>
      <c r="AM146" s="693"/>
      <c r="AN146" s="693"/>
      <c r="AO146" s="693"/>
      <c r="AP146" s="693"/>
      <c r="AQ146" s="693"/>
      <c r="AR146" s="693"/>
      <c r="AS146" s="693"/>
      <c r="AT146" s="693"/>
      <c r="AU146" s="693"/>
      <c r="AV146" s="693"/>
      <c r="AW146" s="693"/>
      <c r="AX146" s="693"/>
      <c r="AY146" s="693"/>
      <c r="AZ146" s="693"/>
      <c r="BA146" s="693"/>
      <c r="BB146" s="693"/>
      <c r="BC146" s="693"/>
      <c r="BD146" s="693"/>
      <c r="BE146" s="693"/>
      <c r="BF146" s="693"/>
      <c r="BG146" s="693"/>
      <c r="BH146" s="693"/>
      <c r="BI146" s="693"/>
      <c r="BJ146" s="693"/>
      <c r="BK146" s="693"/>
      <c r="BL146" s="693"/>
      <c r="BM146" s="693"/>
      <c r="BN146" s="693"/>
      <c r="BO146" s="693"/>
      <c r="BP146" s="693"/>
      <c r="BQ146" s="693"/>
      <c r="BR146" s="693"/>
      <c r="BS146" s="693"/>
      <c r="BT146" s="693"/>
      <c r="BU146" s="693"/>
      <c r="BV146" s="693"/>
      <c r="BW146" s="693"/>
      <c r="BX146" s="693"/>
      <c r="BY146" s="693"/>
      <c r="BZ146" s="693"/>
      <c r="CA146" s="693"/>
      <c r="CB146" s="693"/>
    </row>
    <row r="147" spans="1:80" s="695" customFormat="1" ht="38.25">
      <c r="A147" s="1260"/>
      <c r="B147" s="740" t="s">
        <v>1390</v>
      </c>
      <c r="C147" s="771"/>
      <c r="D147" s="736"/>
      <c r="E147" s="737"/>
      <c r="F147" s="737"/>
      <c r="G147" s="737"/>
      <c r="I147" s="693"/>
      <c r="J147" s="693"/>
      <c r="K147" s="693"/>
      <c r="L147" s="693"/>
      <c r="M147" s="693"/>
      <c r="N147" s="693"/>
      <c r="O147" s="693"/>
      <c r="P147" s="693"/>
      <c r="Q147" s="693"/>
      <c r="R147" s="693"/>
      <c r="S147" s="693"/>
      <c r="T147" s="693"/>
      <c r="U147" s="693"/>
      <c r="V147" s="693"/>
      <c r="W147" s="693"/>
      <c r="X147" s="693"/>
      <c r="Y147" s="693"/>
      <c r="Z147" s="693"/>
      <c r="AA147" s="693"/>
      <c r="AB147" s="693"/>
      <c r="AC147" s="693"/>
      <c r="AD147" s="693"/>
      <c r="AE147" s="693"/>
      <c r="AF147" s="693"/>
      <c r="AG147" s="693"/>
      <c r="AH147" s="693"/>
      <c r="AI147" s="693"/>
      <c r="AJ147" s="693"/>
      <c r="AK147" s="693"/>
      <c r="AL147" s="693"/>
      <c r="AM147" s="693"/>
      <c r="AN147" s="693"/>
      <c r="AO147" s="693"/>
      <c r="AP147" s="693"/>
      <c r="AQ147" s="693"/>
      <c r="AR147" s="693"/>
      <c r="AS147" s="693"/>
      <c r="AT147" s="693"/>
      <c r="AU147" s="693"/>
      <c r="AV147" s="693"/>
      <c r="AW147" s="693"/>
      <c r="AX147" s="693"/>
      <c r="AY147" s="693"/>
      <c r="AZ147" s="693"/>
      <c r="BA147" s="693"/>
      <c r="BB147" s="693"/>
      <c r="BC147" s="693"/>
      <c r="BD147" s="693"/>
      <c r="BE147" s="693"/>
      <c r="BF147" s="693"/>
      <c r="BG147" s="693"/>
      <c r="BH147" s="693"/>
      <c r="BI147" s="693"/>
      <c r="BJ147" s="693"/>
      <c r="BK147" s="693"/>
      <c r="BL147" s="693"/>
      <c r="BM147" s="693"/>
      <c r="BN147" s="693"/>
      <c r="BO147" s="693"/>
      <c r="BP147" s="693"/>
      <c r="BQ147" s="693"/>
      <c r="BR147" s="693"/>
      <c r="BS147" s="693"/>
      <c r="BT147" s="693"/>
      <c r="BU147" s="693"/>
      <c r="BV147" s="693"/>
      <c r="BW147" s="693"/>
      <c r="BX147" s="693"/>
      <c r="BY147" s="693"/>
      <c r="BZ147" s="693"/>
      <c r="CA147" s="693"/>
      <c r="CB147" s="693"/>
    </row>
    <row r="148" spans="1:80" s="695" customFormat="1" ht="51">
      <c r="A148" s="1260"/>
      <c r="B148" s="740" t="s">
        <v>1391</v>
      </c>
      <c r="C148" s="771"/>
      <c r="D148" s="736"/>
      <c r="E148" s="737"/>
      <c r="F148" s="737"/>
      <c r="G148" s="737"/>
      <c r="I148" s="693"/>
      <c r="J148" s="693"/>
      <c r="K148" s="693"/>
      <c r="L148" s="693"/>
      <c r="M148" s="693"/>
      <c r="N148" s="693"/>
      <c r="O148" s="693"/>
      <c r="P148" s="693"/>
      <c r="Q148" s="693"/>
      <c r="R148" s="693"/>
      <c r="S148" s="693"/>
      <c r="T148" s="693"/>
      <c r="U148" s="693"/>
      <c r="V148" s="693"/>
      <c r="W148" s="693"/>
      <c r="X148" s="693"/>
      <c r="Y148" s="693"/>
      <c r="Z148" s="693"/>
      <c r="AA148" s="693"/>
      <c r="AB148" s="693"/>
      <c r="AC148" s="693"/>
      <c r="AD148" s="693"/>
      <c r="AE148" s="693"/>
      <c r="AF148" s="693"/>
      <c r="AG148" s="693"/>
      <c r="AH148" s="693"/>
      <c r="AI148" s="693"/>
      <c r="AJ148" s="693"/>
      <c r="AK148" s="693"/>
      <c r="AL148" s="693"/>
      <c r="AM148" s="693"/>
      <c r="AN148" s="693"/>
      <c r="AO148" s="693"/>
      <c r="AP148" s="693"/>
      <c r="AQ148" s="693"/>
      <c r="AR148" s="693"/>
      <c r="AS148" s="693"/>
      <c r="AT148" s="693"/>
      <c r="AU148" s="693"/>
      <c r="AV148" s="693"/>
      <c r="AW148" s="693"/>
      <c r="AX148" s="693"/>
      <c r="AY148" s="693"/>
      <c r="AZ148" s="693"/>
      <c r="BA148" s="693"/>
      <c r="BB148" s="693"/>
      <c r="BC148" s="693"/>
      <c r="BD148" s="693"/>
      <c r="BE148" s="693"/>
      <c r="BF148" s="693"/>
      <c r="BG148" s="693"/>
      <c r="BH148" s="693"/>
      <c r="BI148" s="693"/>
      <c r="BJ148" s="693"/>
      <c r="BK148" s="693"/>
      <c r="BL148" s="693"/>
      <c r="BM148" s="693"/>
      <c r="BN148" s="693"/>
      <c r="BO148" s="693"/>
      <c r="BP148" s="693"/>
      <c r="BQ148" s="693"/>
      <c r="BR148" s="693"/>
      <c r="BS148" s="693"/>
      <c r="BT148" s="693"/>
      <c r="BU148" s="693"/>
      <c r="BV148" s="693"/>
      <c r="BW148" s="693"/>
      <c r="BX148" s="693"/>
      <c r="BY148" s="693"/>
      <c r="BZ148" s="693"/>
      <c r="CA148" s="693"/>
      <c r="CB148" s="693"/>
    </row>
    <row r="149" spans="1:80" s="695" customFormat="1" ht="25.5">
      <c r="A149" s="1260"/>
      <c r="B149" s="741" t="s">
        <v>1450</v>
      </c>
      <c r="C149" s="771"/>
      <c r="D149" s="736"/>
      <c r="E149" s="737"/>
      <c r="F149" s="737"/>
      <c r="G149" s="737"/>
      <c r="I149" s="693"/>
      <c r="J149" s="693"/>
      <c r="K149" s="693"/>
      <c r="L149" s="693"/>
      <c r="M149" s="693"/>
      <c r="N149" s="693"/>
      <c r="O149" s="693"/>
      <c r="P149" s="693"/>
      <c r="Q149" s="693"/>
      <c r="R149" s="693"/>
      <c r="S149" s="693"/>
      <c r="T149" s="693"/>
      <c r="U149" s="693"/>
      <c r="V149" s="693"/>
      <c r="W149" s="693"/>
      <c r="X149" s="693"/>
      <c r="Y149" s="693"/>
      <c r="Z149" s="693"/>
      <c r="AA149" s="693"/>
      <c r="AB149" s="693"/>
      <c r="AC149" s="693"/>
      <c r="AD149" s="693"/>
      <c r="AE149" s="693"/>
      <c r="AF149" s="693"/>
      <c r="AG149" s="693"/>
      <c r="AH149" s="693"/>
      <c r="AI149" s="693"/>
      <c r="AJ149" s="693"/>
      <c r="AK149" s="693"/>
      <c r="AL149" s="693"/>
      <c r="AM149" s="693"/>
      <c r="AN149" s="693"/>
      <c r="AO149" s="693"/>
      <c r="AP149" s="693"/>
      <c r="AQ149" s="693"/>
      <c r="AR149" s="693"/>
      <c r="AS149" s="693"/>
      <c r="AT149" s="693"/>
      <c r="AU149" s="693"/>
      <c r="AV149" s="693"/>
      <c r="AW149" s="693"/>
      <c r="AX149" s="693"/>
      <c r="AY149" s="693"/>
      <c r="AZ149" s="693"/>
      <c r="BA149" s="693"/>
      <c r="BB149" s="693"/>
      <c r="BC149" s="693"/>
      <c r="BD149" s="693"/>
      <c r="BE149" s="693"/>
      <c r="BF149" s="693"/>
      <c r="BG149" s="693"/>
      <c r="BH149" s="693"/>
      <c r="BI149" s="693"/>
      <c r="BJ149" s="693"/>
      <c r="BK149" s="693"/>
      <c r="BL149" s="693"/>
      <c r="BM149" s="693"/>
      <c r="BN149" s="693"/>
      <c r="BO149" s="693"/>
      <c r="BP149" s="693"/>
      <c r="BQ149" s="693"/>
      <c r="BR149" s="693"/>
      <c r="BS149" s="693"/>
      <c r="BT149" s="693"/>
      <c r="BU149" s="693"/>
      <c r="BV149" s="693"/>
      <c r="BW149" s="693"/>
      <c r="BX149" s="693"/>
      <c r="BY149" s="693"/>
      <c r="BZ149" s="693"/>
      <c r="CA149" s="693"/>
      <c r="CB149" s="693"/>
    </row>
    <row r="150" spans="1:80" s="695" customFormat="1" ht="63.75">
      <c r="A150" s="1260"/>
      <c r="B150" s="740" t="s">
        <v>1392</v>
      </c>
      <c r="C150" s="771"/>
      <c r="D150" s="738"/>
      <c r="E150" s="604"/>
      <c r="F150" s="604"/>
      <c r="G150" s="604"/>
      <c r="I150" s="693"/>
      <c r="J150" s="693"/>
      <c r="K150" s="693"/>
      <c r="L150" s="693"/>
      <c r="M150" s="693"/>
      <c r="N150" s="693"/>
      <c r="O150" s="693"/>
      <c r="P150" s="693"/>
      <c r="Q150" s="693"/>
      <c r="R150" s="693"/>
      <c r="S150" s="693"/>
      <c r="T150" s="693"/>
      <c r="U150" s="693"/>
      <c r="V150" s="693"/>
      <c r="W150" s="693"/>
      <c r="X150" s="693"/>
      <c r="Y150" s="693"/>
      <c r="Z150" s="693"/>
      <c r="AA150" s="693"/>
      <c r="AB150" s="693"/>
      <c r="AC150" s="693"/>
      <c r="AD150" s="693"/>
      <c r="AE150" s="693"/>
      <c r="AF150" s="693"/>
      <c r="AG150" s="693"/>
      <c r="AH150" s="693"/>
      <c r="AI150" s="693"/>
      <c r="AJ150" s="693"/>
      <c r="AK150" s="693"/>
      <c r="AL150" s="693"/>
      <c r="AM150" s="693"/>
      <c r="AN150" s="693"/>
      <c r="AO150" s="693"/>
      <c r="AP150" s="693"/>
      <c r="AQ150" s="693"/>
      <c r="AR150" s="693"/>
      <c r="AS150" s="693"/>
      <c r="AT150" s="693"/>
      <c r="AU150" s="693"/>
      <c r="AV150" s="693"/>
      <c r="AW150" s="693"/>
      <c r="AX150" s="693"/>
      <c r="AY150" s="693"/>
      <c r="AZ150" s="693"/>
      <c r="BA150" s="693"/>
      <c r="BB150" s="693"/>
      <c r="BC150" s="693"/>
      <c r="BD150" s="693"/>
      <c r="BE150" s="693"/>
      <c r="BF150" s="693"/>
      <c r="BG150" s="693"/>
      <c r="BH150" s="693"/>
      <c r="BI150" s="693"/>
      <c r="BJ150" s="693"/>
      <c r="BK150" s="693"/>
      <c r="BL150" s="693"/>
      <c r="BM150" s="693"/>
      <c r="BN150" s="693"/>
      <c r="BO150" s="693"/>
      <c r="BP150" s="693"/>
      <c r="BQ150" s="693"/>
      <c r="BR150" s="693"/>
      <c r="BS150" s="693"/>
      <c r="BT150" s="693"/>
      <c r="BU150" s="693"/>
      <c r="BV150" s="693"/>
      <c r="BW150" s="693"/>
      <c r="BX150" s="693"/>
      <c r="BY150" s="693"/>
      <c r="BZ150" s="693"/>
      <c r="CA150" s="693"/>
      <c r="CB150" s="693"/>
    </row>
    <row r="151" spans="1:80" s="695" customFormat="1">
      <c r="A151" s="1261"/>
      <c r="B151" s="403" t="s">
        <v>1561</v>
      </c>
      <c r="C151" s="778"/>
      <c r="D151" s="742" t="s">
        <v>0</v>
      </c>
      <c r="E151" s="743">
        <v>686</v>
      </c>
      <c r="F151" s="456"/>
      <c r="G151" s="742">
        <f>E151*F151</f>
        <v>0</v>
      </c>
      <c r="I151" s="693"/>
      <c r="J151" s="693"/>
      <c r="K151" s="693"/>
      <c r="L151" s="693"/>
      <c r="M151" s="693"/>
      <c r="N151" s="693"/>
      <c r="O151" s="693"/>
      <c r="P151" s="693"/>
      <c r="Q151" s="693"/>
      <c r="R151" s="693"/>
      <c r="S151" s="693"/>
      <c r="T151" s="693"/>
      <c r="U151" s="693"/>
      <c r="V151" s="693"/>
      <c r="W151" s="693"/>
      <c r="X151" s="693"/>
      <c r="Y151" s="693"/>
      <c r="Z151" s="693"/>
      <c r="AA151" s="693"/>
      <c r="AB151" s="693"/>
      <c r="AC151" s="693"/>
      <c r="AD151" s="693"/>
      <c r="AE151" s="693"/>
      <c r="AF151" s="693"/>
      <c r="AG151" s="693"/>
      <c r="AH151" s="693"/>
      <c r="AI151" s="693"/>
      <c r="AJ151" s="693"/>
      <c r="AK151" s="693"/>
      <c r="AL151" s="693"/>
      <c r="AM151" s="693"/>
      <c r="AN151" s="693"/>
      <c r="AO151" s="693"/>
      <c r="AP151" s="693"/>
      <c r="AQ151" s="693"/>
      <c r="AR151" s="693"/>
      <c r="AS151" s="693"/>
      <c r="AT151" s="693"/>
      <c r="AU151" s="693"/>
      <c r="AV151" s="693"/>
      <c r="AW151" s="693"/>
      <c r="AX151" s="693"/>
      <c r="AY151" s="693"/>
      <c r="AZ151" s="693"/>
      <c r="BA151" s="693"/>
      <c r="BB151" s="693"/>
      <c r="BC151" s="693"/>
      <c r="BD151" s="693"/>
      <c r="BE151" s="693"/>
      <c r="BF151" s="693"/>
      <c r="BG151" s="693"/>
      <c r="BH151" s="693"/>
      <c r="BI151" s="693"/>
      <c r="BJ151" s="693"/>
      <c r="BK151" s="693"/>
      <c r="BL151" s="693"/>
      <c r="BM151" s="693"/>
      <c r="BN151" s="693"/>
      <c r="BO151" s="693"/>
      <c r="BP151" s="693"/>
      <c r="BQ151" s="693"/>
      <c r="BR151" s="693"/>
      <c r="BS151" s="693"/>
      <c r="BT151" s="693"/>
      <c r="BU151" s="693"/>
      <c r="BV151" s="693"/>
      <c r="BW151" s="693"/>
      <c r="BX151" s="693"/>
      <c r="BY151" s="693"/>
      <c r="BZ151" s="693"/>
      <c r="CA151" s="693"/>
      <c r="CB151" s="693"/>
    </row>
    <row r="152" spans="1:80" s="21" customFormat="1">
      <c r="A152" s="1258"/>
      <c r="B152" s="1258"/>
      <c r="C152" s="1258"/>
      <c r="D152" s="1258"/>
      <c r="E152" s="1258"/>
      <c r="F152" s="1258"/>
      <c r="G152" s="1258"/>
    </row>
    <row r="153" spans="1:80" s="21" customFormat="1">
      <c r="A153" s="15" t="s">
        <v>1699</v>
      </c>
      <c r="B153" s="775" t="s">
        <v>1702</v>
      </c>
      <c r="C153" s="776"/>
      <c r="D153" s="776"/>
      <c r="E153" s="776"/>
      <c r="F153" s="776"/>
      <c r="G153" s="723">
        <f>SUM(G151)</f>
        <v>0</v>
      </c>
    </row>
    <row r="154" spans="1:80" s="21" customFormat="1">
      <c r="A154" s="1258"/>
      <c r="B154" s="1258"/>
      <c r="C154" s="1258"/>
      <c r="D154" s="1258"/>
      <c r="E154" s="1258"/>
      <c r="F154" s="1258"/>
      <c r="G154" s="1258"/>
    </row>
    <row r="155" spans="1:80" s="21" customFormat="1">
      <c r="A155" s="15" t="s">
        <v>1703</v>
      </c>
      <c r="B155" s="775" t="s">
        <v>294</v>
      </c>
      <c r="C155" s="776"/>
      <c r="D155" s="776"/>
      <c r="E155" s="776"/>
      <c r="F155" s="776"/>
      <c r="G155" s="777"/>
    </row>
    <row r="156" spans="1:80" s="21" customFormat="1" ht="14.25" customHeight="1">
      <c r="A156" s="699"/>
      <c r="B156" s="700"/>
      <c r="C156" s="700"/>
      <c r="D156" s="700"/>
      <c r="E156" s="700"/>
      <c r="F156" s="700"/>
      <c r="G156" s="701"/>
    </row>
    <row r="157" spans="1:80" s="21" customFormat="1" ht="76.5">
      <c r="A157" s="1255" t="s">
        <v>1704</v>
      </c>
      <c r="B157" s="744" t="s">
        <v>1705</v>
      </c>
      <c r="C157" s="1256"/>
      <c r="D157" s="700"/>
      <c r="E157" s="700"/>
      <c r="F157" s="700"/>
      <c r="G157" s="701"/>
    </row>
    <row r="158" spans="1:80" s="21" customFormat="1" ht="16.5">
      <c r="A158" s="1255"/>
      <c r="B158" s="722" t="s">
        <v>1706</v>
      </c>
      <c r="C158" s="1256"/>
      <c r="D158" s="742" t="s">
        <v>1</v>
      </c>
      <c r="E158" s="743">
        <f>228+68</f>
        <v>296</v>
      </c>
      <c r="F158" s="456"/>
      <c r="G158" s="742">
        <f>E158*F158</f>
        <v>0</v>
      </c>
    </row>
    <row r="159" spans="1:80" s="21" customFormat="1" ht="16.5">
      <c r="A159" s="1255"/>
      <c r="B159" s="722" t="s">
        <v>1707</v>
      </c>
      <c r="C159" s="1256"/>
      <c r="D159" s="742" t="s">
        <v>1</v>
      </c>
      <c r="E159" s="743">
        <v>66</v>
      </c>
      <c r="F159" s="456"/>
      <c r="G159" s="742">
        <f>E159*F159</f>
        <v>0</v>
      </c>
    </row>
    <row r="160" spans="1:80" s="21" customFormat="1">
      <c r="A160" s="1255"/>
      <c r="B160" s="1255"/>
      <c r="C160" s="1255"/>
      <c r="D160" s="1255"/>
      <c r="E160" s="1255"/>
      <c r="F160" s="1255"/>
      <c r="G160" s="1255"/>
    </row>
    <row r="161" spans="1:7" s="21" customFormat="1">
      <c r="A161" s="15" t="s">
        <v>1703</v>
      </c>
      <c r="B161" s="775" t="s">
        <v>297</v>
      </c>
      <c r="C161" s="776"/>
      <c r="D161" s="776"/>
      <c r="E161" s="776"/>
      <c r="F161" s="776"/>
      <c r="G161" s="723">
        <f>SUM(G158:G159)</f>
        <v>0</v>
      </c>
    </row>
    <row r="162" spans="1:7" s="21" customFormat="1" ht="14.25" customHeight="1">
      <c r="A162" s="699"/>
      <c r="B162" s="700"/>
      <c r="C162" s="700"/>
      <c r="D162" s="700"/>
      <c r="E162" s="700"/>
      <c r="F162" s="700"/>
      <c r="G162" s="701"/>
    </row>
    <row r="163" spans="1:7">
      <c r="A163" s="15" t="s">
        <v>1708</v>
      </c>
      <c r="B163" s="775" t="s">
        <v>1722</v>
      </c>
      <c r="C163" s="776"/>
      <c r="D163" s="776"/>
      <c r="E163" s="776"/>
      <c r="F163" s="776"/>
      <c r="G163" s="777"/>
    </row>
    <row r="164" spans="1:7" ht="15" customHeight="1">
      <c r="A164" s="847"/>
      <c r="B164" s="847"/>
      <c r="C164" s="847"/>
      <c r="D164" s="847"/>
      <c r="E164" s="847"/>
      <c r="F164" s="847"/>
      <c r="G164" s="847"/>
    </row>
    <row r="165" spans="1:7" ht="108.75" customHeight="1">
      <c r="A165" s="1257" t="s">
        <v>1709</v>
      </c>
      <c r="B165" s="296" t="s">
        <v>1144</v>
      </c>
      <c r="C165" s="856"/>
      <c r="D165" s="854"/>
      <c r="E165" s="854"/>
      <c r="F165" s="854"/>
      <c r="G165" s="854"/>
    </row>
    <row r="166" spans="1:7" ht="15" customHeight="1">
      <c r="A166" s="1257"/>
      <c r="B166" s="77" t="s">
        <v>1143</v>
      </c>
      <c r="C166" s="856"/>
      <c r="D166" s="214" t="s">
        <v>1140</v>
      </c>
      <c r="E166" s="297">
        <v>6.5</v>
      </c>
      <c r="F166" s="17"/>
      <c r="G166" s="97">
        <f t="shared" ref="G166:G177" si="8">E166*F166</f>
        <v>0</v>
      </c>
    </row>
    <row r="167" spans="1:7" ht="69.75" customHeight="1">
      <c r="A167" s="1257" t="s">
        <v>1710</v>
      </c>
      <c r="B167" s="296" t="s">
        <v>1142</v>
      </c>
      <c r="C167" s="856"/>
      <c r="D167" s="854"/>
      <c r="E167" s="854"/>
      <c r="F167" s="854"/>
      <c r="G167" s="854"/>
    </row>
    <row r="168" spans="1:7" ht="15" customHeight="1">
      <c r="A168" s="1257"/>
      <c r="B168" s="77" t="s">
        <v>1145</v>
      </c>
      <c r="C168" s="856"/>
      <c r="D168" s="281" t="s">
        <v>5</v>
      </c>
      <c r="E168" s="297">
        <v>161</v>
      </c>
      <c r="F168" s="17"/>
      <c r="G168" s="97">
        <f t="shared" si="8"/>
        <v>0</v>
      </c>
    </row>
    <row r="169" spans="1:7" ht="15" customHeight="1">
      <c r="A169" s="323" t="s">
        <v>1711</v>
      </c>
      <c r="B169" s="77" t="s">
        <v>1146</v>
      </c>
      <c r="C169" s="1288"/>
      <c r="D169" s="854"/>
      <c r="E169" s="854"/>
      <c r="F169" s="854"/>
      <c r="G169" s="854"/>
    </row>
    <row r="170" spans="1:7" ht="15" customHeight="1">
      <c r="A170" s="323" t="s">
        <v>1712</v>
      </c>
      <c r="B170" s="215" t="s">
        <v>47</v>
      </c>
      <c r="C170" s="1289"/>
      <c r="D170" s="214" t="s">
        <v>5</v>
      </c>
      <c r="E170" s="295">
        <v>13</v>
      </c>
      <c r="F170" s="17"/>
      <c r="G170" s="97">
        <f t="shared" si="8"/>
        <v>0</v>
      </c>
    </row>
    <row r="171" spans="1:7" ht="15" customHeight="1">
      <c r="A171" s="323" t="s">
        <v>1713</v>
      </c>
      <c r="B171" s="215" t="s">
        <v>48</v>
      </c>
      <c r="C171" s="1289"/>
      <c r="D171" s="214" t="s">
        <v>5</v>
      </c>
      <c r="E171" s="295">
        <v>30</v>
      </c>
      <c r="F171" s="17"/>
      <c r="G171" s="97">
        <f t="shared" si="8"/>
        <v>0</v>
      </c>
    </row>
    <row r="172" spans="1:7" ht="15" customHeight="1">
      <c r="A172" s="323" t="s">
        <v>1714</v>
      </c>
      <c r="B172" s="215" t="s">
        <v>49</v>
      </c>
      <c r="C172" s="1289"/>
      <c r="D172" s="214" t="s">
        <v>5</v>
      </c>
      <c r="E172" s="295">
        <v>26</v>
      </c>
      <c r="F172" s="17"/>
      <c r="G172" s="97">
        <f t="shared" si="8"/>
        <v>0</v>
      </c>
    </row>
    <row r="173" spans="1:7" ht="15" customHeight="1">
      <c r="A173" s="323" t="s">
        <v>1715</v>
      </c>
      <c r="B173" s="215" t="s">
        <v>54</v>
      </c>
      <c r="C173" s="1289"/>
      <c r="D173" s="214" t="s">
        <v>5</v>
      </c>
      <c r="E173" s="295">
        <v>29</v>
      </c>
      <c r="F173" s="17"/>
      <c r="G173" s="97">
        <f t="shared" si="8"/>
        <v>0</v>
      </c>
    </row>
    <row r="174" spans="1:7" ht="15" customHeight="1">
      <c r="A174" s="323" t="s">
        <v>1716</v>
      </c>
      <c r="B174" s="223" t="s">
        <v>63</v>
      </c>
      <c r="C174" s="1289"/>
      <c r="D174" s="214" t="s">
        <v>5</v>
      </c>
      <c r="E174" s="299">
        <v>16</v>
      </c>
      <c r="F174" s="17"/>
      <c r="G174" s="97">
        <f t="shared" si="8"/>
        <v>0</v>
      </c>
    </row>
    <row r="175" spans="1:7" ht="15" customHeight="1">
      <c r="A175" s="323" t="s">
        <v>1717</v>
      </c>
      <c r="B175" s="223" t="s">
        <v>62</v>
      </c>
      <c r="C175" s="1289"/>
      <c r="D175" s="214" t="s">
        <v>5</v>
      </c>
      <c r="E175" s="299">
        <v>11</v>
      </c>
      <c r="F175" s="17"/>
      <c r="G175" s="97">
        <f t="shared" si="8"/>
        <v>0</v>
      </c>
    </row>
    <row r="176" spans="1:7" ht="15" customHeight="1">
      <c r="A176" s="323" t="s">
        <v>1718</v>
      </c>
      <c r="B176" s="223" t="s">
        <v>76</v>
      </c>
      <c r="C176" s="1289"/>
      <c r="D176" s="214" t="s">
        <v>5</v>
      </c>
      <c r="E176" s="299">
        <v>17</v>
      </c>
      <c r="F176" s="17"/>
      <c r="G176" s="97">
        <f t="shared" si="8"/>
        <v>0</v>
      </c>
    </row>
    <row r="177" spans="1:7" ht="15" customHeight="1">
      <c r="A177" s="323" t="s">
        <v>1719</v>
      </c>
      <c r="B177" s="223" t="s">
        <v>67</v>
      </c>
      <c r="C177" s="1290"/>
      <c r="D177" s="214" t="s">
        <v>5</v>
      </c>
      <c r="E177" s="299">
        <v>19</v>
      </c>
      <c r="F177" s="17"/>
      <c r="G177" s="97">
        <f t="shared" si="8"/>
        <v>0</v>
      </c>
    </row>
    <row r="178" spans="1:7" ht="15" customHeight="1">
      <c r="A178" s="852"/>
      <c r="B178" s="852"/>
      <c r="C178" s="852"/>
      <c r="D178" s="852"/>
      <c r="E178" s="852"/>
      <c r="F178" s="852"/>
      <c r="G178" s="852"/>
    </row>
    <row r="179" spans="1:7">
      <c r="A179" s="15" t="s">
        <v>1708</v>
      </c>
      <c r="B179" s="775" t="s">
        <v>1723</v>
      </c>
      <c r="C179" s="776"/>
      <c r="D179" s="776"/>
      <c r="E179" s="776"/>
      <c r="F179" s="776"/>
      <c r="G179" s="723">
        <f>SUM(G165:G177)</f>
        <v>0</v>
      </c>
    </row>
    <row r="180" spans="1:7" ht="15" customHeight="1">
      <c r="A180" s="823"/>
      <c r="B180" s="823"/>
      <c r="C180" s="823"/>
      <c r="D180" s="823"/>
      <c r="E180" s="823"/>
      <c r="F180" s="823"/>
      <c r="G180" s="823"/>
    </row>
    <row r="181" spans="1:7" ht="24.95" customHeight="1">
      <c r="A181" s="952" t="s">
        <v>1721</v>
      </c>
      <c r="B181" s="953"/>
      <c r="C181" s="953"/>
      <c r="D181" s="953"/>
      <c r="E181" s="953"/>
      <c r="F181" s="953"/>
      <c r="G181" s="954"/>
    </row>
    <row r="182" spans="1:7">
      <c r="A182" s="823"/>
      <c r="B182" s="823"/>
      <c r="C182" s="823"/>
      <c r="D182" s="823"/>
      <c r="E182" s="823"/>
      <c r="F182" s="823"/>
      <c r="G182" s="823"/>
    </row>
    <row r="183" spans="1:7">
      <c r="A183" s="29" t="s">
        <v>1254</v>
      </c>
      <c r="B183" s="30" t="str">
        <f>B5</f>
        <v>RUŠENJA I DEMONTAŽE</v>
      </c>
      <c r="C183" s="915">
        <f>G34</f>
        <v>0</v>
      </c>
      <c r="D183" s="916"/>
      <c r="E183" s="916"/>
      <c r="F183" s="916"/>
      <c r="G183" s="917"/>
    </row>
    <row r="184" spans="1:7">
      <c r="A184" s="29" t="s">
        <v>1259</v>
      </c>
      <c r="B184" s="30" t="str">
        <f>B36</f>
        <v>ZEMLJANI RADOVI</v>
      </c>
      <c r="C184" s="915">
        <f>G41</f>
        <v>0</v>
      </c>
      <c r="D184" s="916"/>
      <c r="E184" s="916"/>
      <c r="F184" s="916"/>
      <c r="G184" s="917"/>
    </row>
    <row r="185" spans="1:7">
      <c r="A185" s="29" t="s">
        <v>1263</v>
      </c>
      <c r="B185" s="30" t="str">
        <f>B43</f>
        <v>BETONSKI I ARMIRANOBETONSKI RADOVI</v>
      </c>
      <c r="C185" s="915">
        <f>G74</f>
        <v>0</v>
      </c>
      <c r="D185" s="916"/>
      <c r="E185" s="916"/>
      <c r="F185" s="916"/>
      <c r="G185" s="917"/>
    </row>
    <row r="186" spans="1:7">
      <c r="A186" s="29" t="s">
        <v>1265</v>
      </c>
      <c r="B186" s="30" t="str">
        <f>B76</f>
        <v>ZIDARSKI RADOVI</v>
      </c>
      <c r="C186" s="915">
        <f>G85</f>
        <v>0</v>
      </c>
      <c r="D186" s="916"/>
      <c r="E186" s="916"/>
      <c r="F186" s="916"/>
      <c r="G186" s="917"/>
    </row>
    <row r="187" spans="1:7">
      <c r="A187" s="29" t="s">
        <v>1270</v>
      </c>
      <c r="B187" s="30" t="str">
        <f>B87</f>
        <v>IZOLATERSKI RADOVI</v>
      </c>
      <c r="C187" s="915">
        <f>G98</f>
        <v>0</v>
      </c>
      <c r="D187" s="916"/>
      <c r="E187" s="916"/>
      <c r="F187" s="916"/>
      <c r="G187" s="917"/>
    </row>
    <row r="188" spans="1:7" s="695" customFormat="1">
      <c r="A188" s="29" t="s">
        <v>1273</v>
      </c>
      <c r="B188" s="30" t="str">
        <f>B100</f>
        <v>LIMARSKI RADOVI</v>
      </c>
      <c r="C188" s="915">
        <f>G106</f>
        <v>0</v>
      </c>
      <c r="D188" s="916"/>
      <c r="E188" s="916"/>
      <c r="F188" s="916"/>
      <c r="G188" s="917"/>
    </row>
    <row r="189" spans="1:7" s="695" customFormat="1">
      <c r="A189" s="29" t="s">
        <v>1666</v>
      </c>
      <c r="B189" s="30" t="str">
        <f>B108</f>
        <v>ALUMINIJSKA BRAVARIJA</v>
      </c>
      <c r="C189" s="915">
        <f>G119</f>
        <v>0</v>
      </c>
      <c r="D189" s="916"/>
      <c r="E189" s="916"/>
      <c r="F189" s="916"/>
      <c r="G189" s="917"/>
    </row>
    <row r="190" spans="1:7" s="695" customFormat="1">
      <c r="A190" s="29" t="s">
        <v>1681</v>
      </c>
      <c r="B190" s="30" t="str">
        <f>B121</f>
        <v>BRAVARSKI RADOVI</v>
      </c>
      <c r="C190" s="915">
        <f>G137</f>
        <v>0</v>
      </c>
      <c r="D190" s="916"/>
      <c r="E190" s="916"/>
      <c r="F190" s="916"/>
      <c r="G190" s="917"/>
    </row>
    <row r="191" spans="1:7" s="695" customFormat="1">
      <c r="A191" s="29" t="s">
        <v>1699</v>
      </c>
      <c r="B191" s="30" t="str">
        <f>B139</f>
        <v>DEKORATIVNI BETON</v>
      </c>
      <c r="C191" s="915">
        <f>G153</f>
        <v>0</v>
      </c>
      <c r="D191" s="916"/>
      <c r="E191" s="916"/>
      <c r="F191" s="916"/>
      <c r="G191" s="917"/>
    </row>
    <row r="192" spans="1:7" s="695" customFormat="1">
      <c r="A192" s="29" t="s">
        <v>1703</v>
      </c>
      <c r="B192" s="30" t="str">
        <f>B155</f>
        <v>LIČILAČKI RADOVI</v>
      </c>
      <c r="C192" s="915">
        <f>G161</f>
        <v>0</v>
      </c>
      <c r="D192" s="916"/>
      <c r="E192" s="916"/>
      <c r="F192" s="916"/>
      <c r="G192" s="917"/>
    </row>
    <row r="193" spans="1:7">
      <c r="A193" s="29" t="s">
        <v>1708</v>
      </c>
      <c r="B193" s="30" t="str">
        <f>B163</f>
        <v>SANACIJA POMOĆNOG OBJEKTA ZA KOMUNIKACIJU - HOLTIKUTURA</v>
      </c>
      <c r="C193" s="915">
        <f>G179</f>
        <v>0</v>
      </c>
      <c r="D193" s="916"/>
      <c r="E193" s="916"/>
      <c r="F193" s="916"/>
      <c r="G193" s="917"/>
    </row>
    <row r="194" spans="1:7">
      <c r="C194" s="823"/>
      <c r="D194" s="823"/>
      <c r="E194" s="823"/>
      <c r="F194" s="823"/>
      <c r="G194" s="823"/>
    </row>
    <row r="195" spans="1:7" ht="24.95" customHeight="1">
      <c r="A195" s="687" t="s">
        <v>26</v>
      </c>
      <c r="B195" s="688" t="s">
        <v>10</v>
      </c>
      <c r="C195" s="1285">
        <f>SUM(C183:G193)</f>
        <v>0</v>
      </c>
      <c r="D195" s="1286"/>
      <c r="E195" s="1286"/>
      <c r="F195" s="1286"/>
      <c r="G195" s="1287"/>
    </row>
  </sheetData>
  <protectedRanges>
    <protectedRange sqref="F174:F177" name="E"/>
  </protectedRanges>
  <mergeCells count="137">
    <mergeCell ref="A1:G1"/>
    <mergeCell ref="A4:G4"/>
    <mergeCell ref="D11:G11"/>
    <mergeCell ref="A37:G37"/>
    <mergeCell ref="B41:F41"/>
    <mergeCell ref="A40:G40"/>
    <mergeCell ref="A44:G44"/>
    <mergeCell ref="A45:A47"/>
    <mergeCell ref="C45:C47"/>
    <mergeCell ref="B5:G5"/>
    <mergeCell ref="A6:G6"/>
    <mergeCell ref="A7:A8"/>
    <mergeCell ref="C7:C8"/>
    <mergeCell ref="D7:G7"/>
    <mergeCell ref="A11:A17"/>
    <mergeCell ref="C11:C17"/>
    <mergeCell ref="C195:G195"/>
    <mergeCell ref="C183:G183"/>
    <mergeCell ref="C184:G184"/>
    <mergeCell ref="C185:G185"/>
    <mergeCell ref="C186:G186"/>
    <mergeCell ref="C187:G187"/>
    <mergeCell ref="C193:G193"/>
    <mergeCell ref="A181:G181"/>
    <mergeCell ref="B163:G163"/>
    <mergeCell ref="A167:A168"/>
    <mergeCell ref="B179:F179"/>
    <mergeCell ref="D167:G167"/>
    <mergeCell ref="C167:C168"/>
    <mergeCell ref="D169:G169"/>
    <mergeCell ref="C169:C177"/>
    <mergeCell ref="A178:G178"/>
    <mergeCell ref="A180:G180"/>
    <mergeCell ref="C194:G194"/>
    <mergeCell ref="A182:G182"/>
    <mergeCell ref="D51:G51"/>
    <mergeCell ref="C9:C10"/>
    <mergeCell ref="D9:G9"/>
    <mergeCell ref="A35:G35"/>
    <mergeCell ref="C25:C26"/>
    <mergeCell ref="B36:G36"/>
    <mergeCell ref="A33:G33"/>
    <mergeCell ref="D25:G25"/>
    <mergeCell ref="B34:F34"/>
    <mergeCell ref="A9:A10"/>
    <mergeCell ref="A25:A26"/>
    <mergeCell ref="A73:G73"/>
    <mergeCell ref="B74:F74"/>
    <mergeCell ref="A42:G42"/>
    <mergeCell ref="D45:G45"/>
    <mergeCell ref="A63:A65"/>
    <mergeCell ref="A66:A68"/>
    <mergeCell ref="C57:C59"/>
    <mergeCell ref="C60:C62"/>
    <mergeCell ref="C63:C65"/>
    <mergeCell ref="C66:C68"/>
    <mergeCell ref="D57:G57"/>
    <mergeCell ref="D60:G60"/>
    <mergeCell ref="D63:G63"/>
    <mergeCell ref="D66:G66"/>
    <mergeCell ref="A57:A59"/>
    <mergeCell ref="C54:C56"/>
    <mergeCell ref="A60:A62"/>
    <mergeCell ref="D54:G54"/>
    <mergeCell ref="A48:A50"/>
    <mergeCell ref="D48:G48"/>
    <mergeCell ref="A51:A53"/>
    <mergeCell ref="A54:A56"/>
    <mergeCell ref="C48:C50"/>
    <mergeCell ref="C51:C53"/>
    <mergeCell ref="A77:G77"/>
    <mergeCell ref="A75:G75"/>
    <mergeCell ref="B76:F76"/>
    <mergeCell ref="A84:G84"/>
    <mergeCell ref="B85:F85"/>
    <mergeCell ref="A86:G86"/>
    <mergeCell ref="A88:A89"/>
    <mergeCell ref="C88:C89"/>
    <mergeCell ref="D88:G88"/>
    <mergeCell ref="A90:A91"/>
    <mergeCell ref="C90:C91"/>
    <mergeCell ref="D90:G90"/>
    <mergeCell ref="A97:G97"/>
    <mergeCell ref="B87:G87"/>
    <mergeCell ref="B98:F98"/>
    <mergeCell ref="B100:G100"/>
    <mergeCell ref="A99:G99"/>
    <mergeCell ref="A105:G105"/>
    <mergeCell ref="B106:F106"/>
    <mergeCell ref="A101:G101"/>
    <mergeCell ref="A107:G107"/>
    <mergeCell ref="B108:G108"/>
    <mergeCell ref="C110:G110"/>
    <mergeCell ref="A110:A111"/>
    <mergeCell ref="A109:G109"/>
    <mergeCell ref="A112:A114"/>
    <mergeCell ref="C112:G113"/>
    <mergeCell ref="A115:A116"/>
    <mergeCell ref="C115:G115"/>
    <mergeCell ref="A118:G118"/>
    <mergeCell ref="B119:F119"/>
    <mergeCell ref="A120:G120"/>
    <mergeCell ref="B121:G121"/>
    <mergeCell ref="A122:G122"/>
    <mergeCell ref="A123:A124"/>
    <mergeCell ref="C123:G123"/>
    <mergeCell ref="A138:G138"/>
    <mergeCell ref="A140:A151"/>
    <mergeCell ref="B139:G139"/>
    <mergeCell ref="A152:G152"/>
    <mergeCell ref="B153:F153"/>
    <mergeCell ref="C140:C151"/>
    <mergeCell ref="A154:G154"/>
    <mergeCell ref="C125:C127"/>
    <mergeCell ref="A125:A127"/>
    <mergeCell ref="A136:G136"/>
    <mergeCell ref="B137:F137"/>
    <mergeCell ref="A130:A135"/>
    <mergeCell ref="D125:G125"/>
    <mergeCell ref="C130:C135"/>
    <mergeCell ref="D130:G132"/>
    <mergeCell ref="A128:A129"/>
    <mergeCell ref="D128:G128"/>
    <mergeCell ref="B155:G155"/>
    <mergeCell ref="A157:A159"/>
    <mergeCell ref="C157:C159"/>
    <mergeCell ref="A160:G160"/>
    <mergeCell ref="B161:F161"/>
    <mergeCell ref="C190:G190"/>
    <mergeCell ref="C191:G191"/>
    <mergeCell ref="C192:G192"/>
    <mergeCell ref="C188:G188"/>
    <mergeCell ref="C189:G189"/>
    <mergeCell ref="A164:G164"/>
    <mergeCell ref="A165:A166"/>
    <mergeCell ref="D165:G165"/>
    <mergeCell ref="C165:C166"/>
  </mergeCells>
  <pageMargins left="0.70866141732283472" right="0.70866141732283472" top="0.74803149606299213" bottom="0.74803149606299213" header="0.31496062992125984" footer="0.31496062992125984"/>
  <pageSetup paperSize="9" scale="5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Radni listovi</vt:lpstr>
      </vt:variant>
      <vt:variant>
        <vt:i4>10</vt:i4>
      </vt:variant>
      <vt:variant>
        <vt:lpstr>Imenovani rasponi</vt:lpstr>
      </vt:variant>
      <vt:variant>
        <vt:i4>10</vt:i4>
      </vt:variant>
    </vt:vector>
  </HeadingPairs>
  <TitlesOfParts>
    <vt:vector size="20" baseType="lpstr">
      <vt:lpstr>NASLOVNICA </vt:lpstr>
      <vt:lpstr>POPUNJAVANJE TROSKOVNIKA</vt:lpstr>
      <vt:lpstr>1_GRADEVINSKO-OBRTNICKI RADOVI</vt:lpstr>
      <vt:lpstr>2_VIK</vt:lpstr>
      <vt:lpstr>3_ELEKTROTEHNICKI RADOVI</vt:lpstr>
      <vt:lpstr>4_HORTIKULTURA</vt:lpstr>
      <vt:lpstr>5_NAVODNJAVANJE</vt:lpstr>
      <vt:lpstr>REKAPITULACIJA</vt:lpstr>
      <vt:lpstr>6_SANACIJA OBJEKTA ZA KOMUNIKAC</vt:lpstr>
      <vt:lpstr>SVEUKUPNA REKAPITULACIJA</vt:lpstr>
      <vt:lpstr>'1_GRADEVINSKO-OBRTNICKI RADOVI'!Podrucje_ispisa</vt:lpstr>
      <vt:lpstr>'2_VIK'!Podrucje_ispisa</vt:lpstr>
      <vt:lpstr>'3_ELEKTROTEHNICKI RADOVI'!Podrucje_ispisa</vt:lpstr>
      <vt:lpstr>'4_HORTIKULTURA'!Podrucje_ispisa</vt:lpstr>
      <vt:lpstr>'5_NAVODNJAVANJE'!Podrucje_ispisa</vt:lpstr>
      <vt:lpstr>'6_SANACIJA OBJEKTA ZA KOMUNIKAC'!Podrucje_ispisa</vt:lpstr>
      <vt:lpstr>'NASLOVNICA '!Podrucje_ispisa</vt:lpstr>
      <vt:lpstr>'POPUNJAVANJE TROSKOVNIKA'!Podrucje_ispisa</vt:lpstr>
      <vt:lpstr>REKAPITULACIJA!Podrucje_ispisa</vt:lpstr>
      <vt:lpstr>'SVEUKUPNA REKAPITULACIJA'!Podrucje_ispisa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dc:creator>
  <cp:lastModifiedBy>Tea Grašo</cp:lastModifiedBy>
  <cp:lastPrinted>2018-11-08T10:39:00Z</cp:lastPrinted>
  <dcterms:created xsi:type="dcterms:W3CDTF">2017-10-27T10:58:19Z</dcterms:created>
  <dcterms:modified xsi:type="dcterms:W3CDTF">2018-11-14T11:25:32Z</dcterms:modified>
</cp:coreProperties>
</file>